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xr:revisionPtr revIDLastSave="0" documentId="13_ncr:1_{24972FD7-1651-4F71-A228-04BED20FC60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65" i="3" l="1"/>
  <c r="F1765" i="3"/>
  <c r="G1765" i="3"/>
  <c r="H1765" i="3"/>
  <c r="L1765" i="3" s="1"/>
  <c r="I1765" i="3"/>
  <c r="J1765" i="3"/>
  <c r="K1765" i="3"/>
  <c r="E1766" i="3"/>
  <c r="F1766" i="3"/>
  <c r="K1766" i="3" s="1"/>
  <c r="G1766" i="3"/>
  <c r="H1766" i="3"/>
  <c r="I1766" i="3"/>
  <c r="J1766" i="3"/>
  <c r="E1767" i="3"/>
  <c r="F1767" i="3"/>
  <c r="G1767" i="3"/>
  <c r="H1767" i="3"/>
  <c r="I1767" i="3"/>
  <c r="J1767" i="3"/>
  <c r="K1767" i="3"/>
  <c r="L1767" i="3"/>
  <c r="P1767" i="3" s="1"/>
  <c r="T1767" i="3"/>
  <c r="X1767" i="3"/>
  <c r="AB1767" i="3"/>
  <c r="AJ1767" i="3"/>
  <c r="AN1767" i="3"/>
  <c r="AR1767" i="3"/>
  <c r="AZ1767" i="3"/>
  <c r="BD1767" i="3"/>
  <c r="BH1767" i="3"/>
  <c r="E1768" i="3"/>
  <c r="F1768" i="3"/>
  <c r="K1768" i="3" s="1"/>
  <c r="G1768" i="3"/>
  <c r="H1768" i="3"/>
  <c r="I1768" i="3"/>
  <c r="J1768" i="3"/>
  <c r="E1769" i="3"/>
  <c r="F1769" i="3"/>
  <c r="K1769" i="3" s="1"/>
  <c r="X1769" i="3" s="1"/>
  <c r="G1769" i="3"/>
  <c r="H1769" i="3"/>
  <c r="I1769" i="3"/>
  <c r="J1769" i="3"/>
  <c r="L1769" i="3"/>
  <c r="AN1769" i="3"/>
  <c r="BD1769" i="3"/>
  <c r="E1770" i="3"/>
  <c r="F1770" i="3"/>
  <c r="K1770" i="3" s="1"/>
  <c r="G1770" i="3"/>
  <c r="H1770" i="3"/>
  <c r="I1770" i="3"/>
  <c r="J1770" i="3"/>
  <c r="L1770" i="3" s="1"/>
  <c r="Z1770" i="3"/>
  <c r="E1771" i="3"/>
  <c r="F1771" i="3"/>
  <c r="K1771" i="3" s="1"/>
  <c r="G1771" i="3"/>
  <c r="H1771" i="3"/>
  <c r="I1771" i="3"/>
  <c r="J1771" i="3"/>
  <c r="L1771" i="3"/>
  <c r="E1772" i="3"/>
  <c r="F1772" i="3"/>
  <c r="G1772" i="3"/>
  <c r="H1772" i="3"/>
  <c r="I1772" i="3"/>
  <c r="J1772" i="3"/>
  <c r="K1772" i="3"/>
  <c r="AA1772" i="3" s="1"/>
  <c r="L1772" i="3"/>
  <c r="O1772" i="3"/>
  <c r="S1772" i="3"/>
  <c r="W1772" i="3"/>
  <c r="AE1772" i="3"/>
  <c r="AI1772" i="3"/>
  <c r="AM1772" i="3"/>
  <c r="AU1772" i="3"/>
  <c r="AY1772" i="3"/>
  <c r="BC1772" i="3"/>
  <c r="E1773" i="3"/>
  <c r="K1773" i="3" s="1"/>
  <c r="AO1773" i="3" s="1"/>
  <c r="F1773" i="3"/>
  <c r="G1773" i="3"/>
  <c r="H1773" i="3"/>
  <c r="I1773" i="3"/>
  <c r="L1773" i="3" s="1"/>
  <c r="J1773" i="3"/>
  <c r="Q1773" i="3"/>
  <c r="AG1773" i="3"/>
  <c r="AW1773" i="3"/>
  <c r="E1774" i="3"/>
  <c r="F1774" i="3"/>
  <c r="G1774" i="3"/>
  <c r="H1774" i="3"/>
  <c r="I1774" i="3"/>
  <c r="J1774" i="3"/>
  <c r="L1774" i="3" s="1"/>
  <c r="K1774" i="3"/>
  <c r="AA1774" i="3"/>
  <c r="AV1774" i="3"/>
  <c r="E1775" i="3"/>
  <c r="F1775" i="3"/>
  <c r="G1775" i="3"/>
  <c r="H1775" i="3"/>
  <c r="I1775" i="3"/>
  <c r="J1775" i="3"/>
  <c r="L1775" i="3"/>
  <c r="E1776" i="3"/>
  <c r="F1776" i="3"/>
  <c r="G1776" i="3"/>
  <c r="H1776" i="3"/>
  <c r="I1776" i="3"/>
  <c r="J1776" i="3"/>
  <c r="K1776" i="3"/>
  <c r="L1776" i="3"/>
  <c r="P1776" i="3" s="1"/>
  <c r="T1776" i="3"/>
  <c r="AB1776" i="3"/>
  <c r="AJ1776" i="3"/>
  <c r="AR1776" i="3"/>
  <c r="AZ1776" i="3"/>
  <c r="BH1776" i="3"/>
  <c r="E1777" i="3"/>
  <c r="K1777" i="3" s="1"/>
  <c r="F1777" i="3"/>
  <c r="G1777" i="3"/>
  <c r="H1777" i="3"/>
  <c r="I1777" i="3"/>
  <c r="L1777" i="3" s="1"/>
  <c r="J1777" i="3"/>
  <c r="V1777" i="3"/>
  <c r="AL1777" i="3"/>
  <c r="BB1777" i="3"/>
  <c r="E1778" i="3"/>
  <c r="F1778" i="3"/>
  <c r="G1778" i="3"/>
  <c r="H1778" i="3"/>
  <c r="I1778" i="3"/>
  <c r="J1778" i="3"/>
  <c r="K1778" i="3"/>
  <c r="M1778" i="3" s="1"/>
  <c r="L1778" i="3"/>
  <c r="O1778" i="3"/>
  <c r="P1778" i="3"/>
  <c r="S1778" i="3"/>
  <c r="T1778" i="3"/>
  <c r="W1778" i="3"/>
  <c r="X1778" i="3"/>
  <c r="AA1778" i="3"/>
  <c r="AB1778" i="3"/>
  <c r="AE1778" i="3"/>
  <c r="AF1778" i="3"/>
  <c r="AI1778" i="3"/>
  <c r="AJ1778" i="3"/>
  <c r="AM1778" i="3"/>
  <c r="AN1778" i="3"/>
  <c r="AQ1778" i="3"/>
  <c r="AR1778" i="3"/>
  <c r="AU1778" i="3"/>
  <c r="AV1778" i="3"/>
  <c r="AY1778" i="3"/>
  <c r="AZ1778" i="3"/>
  <c r="BC1778" i="3"/>
  <c r="BD1778" i="3"/>
  <c r="BG1778" i="3"/>
  <c r="BH1778" i="3"/>
  <c r="E1779" i="3"/>
  <c r="K1779" i="3" s="1"/>
  <c r="R1779" i="3" s="1"/>
  <c r="F1779" i="3"/>
  <c r="G1779" i="3"/>
  <c r="H1779" i="3"/>
  <c r="I1779" i="3"/>
  <c r="L1779" i="3" s="1"/>
  <c r="J1779" i="3"/>
  <c r="M1779" i="3"/>
  <c r="Q1779" i="3"/>
  <c r="U1779" i="3"/>
  <c r="Y1779" i="3"/>
  <c r="AC1779" i="3"/>
  <c r="AE1779" i="3"/>
  <c r="AH1779" i="3"/>
  <c r="AK1779" i="3"/>
  <c r="AM1779" i="3"/>
  <c r="AP1779" i="3"/>
  <c r="AS1779" i="3"/>
  <c r="AU1779" i="3"/>
  <c r="AX1779" i="3"/>
  <c r="BA1779" i="3"/>
  <c r="BC1779" i="3"/>
  <c r="BF1779" i="3"/>
  <c r="BI1779" i="3"/>
  <c r="E1780" i="3"/>
  <c r="K1780" i="3" s="1"/>
  <c r="F1780" i="3"/>
  <c r="G1780" i="3"/>
  <c r="H1780" i="3"/>
  <c r="L1780" i="3" s="1"/>
  <c r="BD1780" i="3" s="1"/>
  <c r="I1780" i="3"/>
  <c r="J1780" i="3"/>
  <c r="X1780" i="3"/>
  <c r="AN1780" i="3"/>
  <c r="E1781" i="3"/>
  <c r="F1781" i="3"/>
  <c r="K1781" i="3" s="1"/>
  <c r="G1781" i="3"/>
  <c r="H1781" i="3"/>
  <c r="I1781" i="3"/>
  <c r="J1781" i="3"/>
  <c r="L1781" i="3" s="1"/>
  <c r="E1782" i="3"/>
  <c r="F1782" i="3"/>
  <c r="K1782" i="3" s="1"/>
  <c r="X1782" i="3" s="1"/>
  <c r="G1782" i="3"/>
  <c r="H1782" i="3"/>
  <c r="L1782" i="3" s="1"/>
  <c r="I1782" i="3"/>
  <c r="J1782" i="3"/>
  <c r="BD1782" i="3"/>
  <c r="E1783" i="3"/>
  <c r="F1783" i="3"/>
  <c r="K1783" i="3" s="1"/>
  <c r="Z1783" i="3" s="1"/>
  <c r="G1783" i="3"/>
  <c r="H1783" i="3"/>
  <c r="I1783" i="3"/>
  <c r="J1783" i="3"/>
  <c r="L1783" i="3" s="1"/>
  <c r="AP1783" i="3"/>
  <c r="E1784" i="3"/>
  <c r="F1784" i="3"/>
  <c r="K1784" i="3" s="1"/>
  <c r="G1784" i="3"/>
  <c r="H1784" i="3"/>
  <c r="L1784" i="3" s="1"/>
  <c r="I1784" i="3"/>
  <c r="J1784" i="3"/>
  <c r="X1784" i="3"/>
  <c r="AN1784" i="3"/>
  <c r="BD1784" i="3"/>
  <c r="E1785" i="3"/>
  <c r="F1785" i="3"/>
  <c r="K1785" i="3" s="1"/>
  <c r="G1785" i="3"/>
  <c r="H1785" i="3"/>
  <c r="I1785" i="3"/>
  <c r="J1785" i="3"/>
  <c r="L1785" i="3" s="1"/>
  <c r="E1786" i="3"/>
  <c r="F1786" i="3"/>
  <c r="K1786" i="3" s="1"/>
  <c r="G1786" i="3"/>
  <c r="H1786" i="3"/>
  <c r="I1786" i="3"/>
  <c r="J1786" i="3"/>
  <c r="E1787" i="3"/>
  <c r="F1787" i="3"/>
  <c r="K1787" i="3" s="1"/>
  <c r="G1787" i="3"/>
  <c r="H1787" i="3"/>
  <c r="L1787" i="3" s="1"/>
  <c r="I1787" i="3"/>
  <c r="J1787" i="3"/>
  <c r="BB1787" i="3"/>
  <c r="E1788" i="3"/>
  <c r="F1788" i="3"/>
  <c r="K1788" i="3" s="1"/>
  <c r="G1788" i="3"/>
  <c r="H1788" i="3"/>
  <c r="L1788" i="3" s="1"/>
  <c r="AH1788" i="3" s="1"/>
  <c r="I1788" i="3"/>
  <c r="J1788" i="3"/>
  <c r="R1788" i="3"/>
  <c r="Z1788" i="3"/>
  <c r="AX1788" i="3"/>
  <c r="BF1788" i="3"/>
  <c r="E1789" i="3"/>
  <c r="F1789" i="3"/>
  <c r="K1789" i="3" s="1"/>
  <c r="T1789" i="3" s="1"/>
  <c r="G1789" i="3"/>
  <c r="H1789" i="3"/>
  <c r="L1789" i="3" s="1"/>
  <c r="AD1789" i="3" s="1"/>
  <c r="I1789" i="3"/>
  <c r="J1789" i="3"/>
  <c r="N1789" i="3"/>
  <c r="V1789" i="3"/>
  <c r="AL1789" i="3"/>
  <c r="AT1789" i="3"/>
  <c r="BB1789" i="3"/>
  <c r="E1790" i="3"/>
  <c r="F1790" i="3"/>
  <c r="K1790" i="3" s="1"/>
  <c r="G1790" i="3"/>
  <c r="H1790" i="3"/>
  <c r="I1790" i="3"/>
  <c r="J1790" i="3"/>
  <c r="E1791" i="3"/>
  <c r="F1791" i="3"/>
  <c r="K1791" i="3" s="1"/>
  <c r="G1791" i="3"/>
  <c r="H1791" i="3"/>
  <c r="I1791" i="3"/>
  <c r="J1791" i="3"/>
  <c r="L1791" i="3"/>
  <c r="BD1791" i="3"/>
  <c r="E1792" i="3"/>
  <c r="F1792" i="3"/>
  <c r="K1792" i="3" s="1"/>
  <c r="G1792" i="3"/>
  <c r="H1792" i="3"/>
  <c r="I1792" i="3"/>
  <c r="J1792" i="3"/>
  <c r="L1792" i="3" s="1"/>
  <c r="Z1792" i="3"/>
  <c r="AP1792" i="3"/>
  <c r="BF1792" i="3"/>
  <c r="E1793" i="3"/>
  <c r="F1793" i="3"/>
  <c r="K1793" i="3" s="1"/>
  <c r="G1793" i="3"/>
  <c r="H1793" i="3"/>
  <c r="L1793" i="3" s="1"/>
  <c r="X1793" i="3" s="1"/>
  <c r="I1793" i="3"/>
  <c r="J1793" i="3"/>
  <c r="AN1793" i="3"/>
  <c r="E1794" i="3"/>
  <c r="F1794" i="3"/>
  <c r="K1794" i="3" s="1"/>
  <c r="G1794" i="3"/>
  <c r="H1794" i="3"/>
  <c r="I1794" i="3"/>
  <c r="J1794" i="3"/>
  <c r="L1794" i="3" s="1"/>
  <c r="Z1794" i="3"/>
  <c r="AZ1794" i="3"/>
  <c r="BH1794" i="3"/>
  <c r="E1795" i="3"/>
  <c r="F1795" i="3"/>
  <c r="K1795" i="3" s="1"/>
  <c r="G1795" i="3"/>
  <c r="H1795" i="3"/>
  <c r="I1795" i="3"/>
  <c r="J1795" i="3"/>
  <c r="L1795" i="3" s="1"/>
  <c r="P1795" i="3"/>
  <c r="X1795" i="3"/>
  <c r="AN1795" i="3"/>
  <c r="AV1795" i="3"/>
  <c r="BD1795" i="3"/>
  <c r="E1796" i="3"/>
  <c r="F1796" i="3"/>
  <c r="K1796" i="3" s="1"/>
  <c r="G1796" i="3"/>
  <c r="H1796" i="3"/>
  <c r="I1796" i="3"/>
  <c r="J1796" i="3"/>
  <c r="L1796" i="3"/>
  <c r="E1797" i="3"/>
  <c r="F1797" i="3"/>
  <c r="K1797" i="3" s="1"/>
  <c r="G1797" i="3"/>
  <c r="H1797" i="3"/>
  <c r="I1797" i="3"/>
  <c r="J1797" i="3"/>
  <c r="L1797" i="3" s="1"/>
  <c r="X1797" i="3" s="1"/>
  <c r="E1798" i="3"/>
  <c r="F1798" i="3"/>
  <c r="K1798" i="3" s="1"/>
  <c r="G1798" i="3"/>
  <c r="H1798" i="3"/>
  <c r="I1798" i="3"/>
  <c r="J1798" i="3"/>
  <c r="L1798" i="3"/>
  <c r="Q1798" i="3"/>
  <c r="V1798" i="3"/>
  <c r="AE1798" i="3"/>
  <c r="AI1798" i="3"/>
  <c r="AM1798" i="3"/>
  <c r="AU1798" i="3"/>
  <c r="AY1798" i="3"/>
  <c r="BC1798" i="3"/>
  <c r="E1799" i="3"/>
  <c r="K1799" i="3" s="1"/>
  <c r="F1799" i="3"/>
  <c r="G1799" i="3"/>
  <c r="H1799" i="3"/>
  <c r="I1799" i="3"/>
  <c r="L1799" i="3" s="1"/>
  <c r="J1799" i="3"/>
  <c r="U1799" i="3"/>
  <c r="Y1799" i="3"/>
  <c r="AK1799" i="3"/>
  <c r="AO1799" i="3"/>
  <c r="BA1799" i="3"/>
  <c r="BE1799" i="3"/>
  <c r="E1800" i="3"/>
  <c r="F1800" i="3"/>
  <c r="G1800" i="3"/>
  <c r="H1800" i="3"/>
  <c r="I1800" i="3"/>
  <c r="J1800" i="3"/>
  <c r="K1800" i="3"/>
  <c r="L1800" i="3"/>
  <c r="O1800" i="3"/>
  <c r="S1800" i="3"/>
  <c r="W1800" i="3"/>
  <c r="AA1800" i="3"/>
  <c r="AE1800" i="3"/>
  <c r="AI1800" i="3"/>
  <c r="AM1800" i="3"/>
  <c r="AQ1800" i="3"/>
  <c r="AU1800" i="3"/>
  <c r="AY1800" i="3"/>
  <c r="BC1800" i="3"/>
  <c r="BG1800" i="3"/>
  <c r="E1801" i="3"/>
  <c r="F1801" i="3"/>
  <c r="G1801" i="3"/>
  <c r="H1801" i="3"/>
  <c r="I1801" i="3"/>
  <c r="J1801" i="3"/>
  <c r="E1802" i="3"/>
  <c r="F1802" i="3"/>
  <c r="G1802" i="3"/>
  <c r="H1802" i="3"/>
  <c r="I1802" i="3"/>
  <c r="J1802" i="3"/>
  <c r="K1802" i="3"/>
  <c r="L1802" i="3"/>
  <c r="O1802" i="3"/>
  <c r="S1802" i="3"/>
  <c r="T1802" i="3"/>
  <c r="W1802" i="3"/>
  <c r="AA1802" i="3"/>
  <c r="AB1802" i="3"/>
  <c r="AE1802" i="3"/>
  <c r="AI1802" i="3"/>
  <c r="AJ1802" i="3"/>
  <c r="AM1802" i="3"/>
  <c r="AQ1802" i="3"/>
  <c r="AR1802" i="3"/>
  <c r="AU1802" i="3"/>
  <c r="AY1802" i="3"/>
  <c r="AZ1802" i="3"/>
  <c r="BC1802" i="3"/>
  <c r="BG1802" i="3"/>
  <c r="BH1802" i="3"/>
  <c r="E1803" i="3"/>
  <c r="F1803" i="3"/>
  <c r="G1803" i="3"/>
  <c r="H1803" i="3"/>
  <c r="I1803" i="3"/>
  <c r="J1803" i="3"/>
  <c r="E1804" i="3"/>
  <c r="F1804" i="3"/>
  <c r="G1804" i="3"/>
  <c r="H1804" i="3"/>
  <c r="I1804" i="3"/>
  <c r="J1804" i="3"/>
  <c r="K1804" i="3"/>
  <c r="L1804" i="3"/>
  <c r="S1804" i="3" s="1"/>
  <c r="O1804" i="3"/>
  <c r="T1804" i="3"/>
  <c r="W1804" i="3"/>
  <c r="AB1804" i="3"/>
  <c r="AE1804" i="3"/>
  <c r="AJ1804" i="3"/>
  <c r="AM1804" i="3"/>
  <c r="AR1804" i="3"/>
  <c r="AU1804" i="3"/>
  <c r="AZ1804" i="3"/>
  <c r="BC1804" i="3"/>
  <c r="BH1804" i="3"/>
  <c r="E1805" i="3"/>
  <c r="F1805" i="3"/>
  <c r="G1805" i="3"/>
  <c r="H1805" i="3"/>
  <c r="I1805" i="3"/>
  <c r="J1805" i="3"/>
  <c r="E1806" i="3"/>
  <c r="F1806" i="3"/>
  <c r="G1806" i="3"/>
  <c r="H1806" i="3"/>
  <c r="I1806" i="3"/>
  <c r="J1806" i="3"/>
  <c r="K1806" i="3"/>
  <c r="L1806" i="3"/>
  <c r="P1806" i="3" s="1"/>
  <c r="N1806" i="3"/>
  <c r="R1806" i="3"/>
  <c r="S1806" i="3"/>
  <c r="W1806" i="3"/>
  <c r="X1806" i="3"/>
  <c r="AB1806" i="3"/>
  <c r="AD1806" i="3"/>
  <c r="AH1806" i="3"/>
  <c r="AI1806" i="3"/>
  <c r="AL1806" i="3"/>
  <c r="AM1806" i="3"/>
  <c r="AP1806" i="3"/>
  <c r="AQ1806" i="3"/>
  <c r="AT1806" i="3"/>
  <c r="AU1806" i="3"/>
  <c r="AX1806" i="3"/>
  <c r="AY1806" i="3"/>
  <c r="BB1806" i="3"/>
  <c r="BC1806" i="3"/>
  <c r="BF1806" i="3"/>
  <c r="BG1806" i="3"/>
  <c r="E1807" i="3"/>
  <c r="F1807" i="3"/>
  <c r="G1807" i="3"/>
  <c r="H1807" i="3"/>
  <c r="I1807" i="3"/>
  <c r="J1807" i="3"/>
  <c r="E1808" i="3"/>
  <c r="F1808" i="3"/>
  <c r="G1808" i="3"/>
  <c r="K1808" i="3" s="1"/>
  <c r="H1808" i="3"/>
  <c r="I1808" i="3"/>
  <c r="L1808" i="3" s="1"/>
  <c r="J1808" i="3"/>
  <c r="E1809" i="3"/>
  <c r="F1809" i="3"/>
  <c r="G1809" i="3"/>
  <c r="H1809" i="3"/>
  <c r="I1809" i="3"/>
  <c r="J1809" i="3"/>
  <c r="E1810" i="3"/>
  <c r="F1810" i="3"/>
  <c r="G1810" i="3"/>
  <c r="K1810" i="3" s="1"/>
  <c r="H1810" i="3"/>
  <c r="I1810" i="3"/>
  <c r="L1810" i="3" s="1"/>
  <c r="J1810" i="3"/>
  <c r="K1809" i="3" l="1"/>
  <c r="L1809" i="3"/>
  <c r="L1807" i="3"/>
  <c r="K1807" i="3"/>
  <c r="L1801" i="3"/>
  <c r="K1801" i="3"/>
  <c r="M1801" i="3" s="1"/>
  <c r="BN1801" i="3" s="1"/>
  <c r="P1810" i="3"/>
  <c r="T1810" i="3"/>
  <c r="X1810" i="3"/>
  <c r="AB1810" i="3"/>
  <c r="AF1810" i="3"/>
  <c r="AJ1810" i="3"/>
  <c r="AN1810" i="3"/>
  <c r="AR1810" i="3"/>
  <c r="AV1810" i="3"/>
  <c r="AZ1810" i="3"/>
  <c r="BD1810" i="3"/>
  <c r="BH1810" i="3"/>
  <c r="N1810" i="3"/>
  <c r="R1810" i="3"/>
  <c r="V1810" i="3"/>
  <c r="Z1810" i="3"/>
  <c r="AD1810" i="3"/>
  <c r="AH1810" i="3"/>
  <c r="AL1810" i="3"/>
  <c r="AP1810" i="3"/>
  <c r="AT1810" i="3"/>
  <c r="AX1810" i="3"/>
  <c r="BB1810" i="3"/>
  <c r="BF1810" i="3"/>
  <c r="O1810" i="3"/>
  <c r="S1810" i="3"/>
  <c r="W1810" i="3"/>
  <c r="AA1810" i="3"/>
  <c r="AE1810" i="3"/>
  <c r="AI1810" i="3"/>
  <c r="AM1810" i="3"/>
  <c r="AQ1810" i="3"/>
  <c r="AU1810" i="3"/>
  <c r="AY1810" i="3"/>
  <c r="BC1810" i="3"/>
  <c r="BG1810" i="3"/>
  <c r="M1810" i="3"/>
  <c r="Q1810" i="3"/>
  <c r="U1810" i="3"/>
  <c r="Y1810" i="3"/>
  <c r="AC1810" i="3"/>
  <c r="AG1810" i="3"/>
  <c r="AK1810" i="3"/>
  <c r="AO1810" i="3"/>
  <c r="AS1810" i="3"/>
  <c r="AW1810" i="3"/>
  <c r="BA1810" i="3"/>
  <c r="BE1810" i="3"/>
  <c r="BI1810" i="3"/>
  <c r="N1809" i="3"/>
  <c r="R1809" i="3"/>
  <c r="V1809" i="3"/>
  <c r="Z1809" i="3"/>
  <c r="AD1809" i="3"/>
  <c r="AH1809" i="3"/>
  <c r="AL1809" i="3"/>
  <c r="AP1809" i="3"/>
  <c r="AT1809" i="3"/>
  <c r="AX1809" i="3"/>
  <c r="BB1809" i="3"/>
  <c r="BF1809" i="3"/>
  <c r="S1809" i="3"/>
  <c r="AA1809" i="3"/>
  <c r="AI1809" i="3"/>
  <c r="AQ1809" i="3"/>
  <c r="AU1809" i="3"/>
  <c r="BC1809" i="3"/>
  <c r="O1809" i="3"/>
  <c r="W1809" i="3"/>
  <c r="AE1809" i="3"/>
  <c r="AM1809" i="3"/>
  <c r="AY1809" i="3"/>
  <c r="BG1809" i="3"/>
  <c r="AB1809" i="3"/>
  <c r="AN1809" i="3"/>
  <c r="AV1809" i="3"/>
  <c r="BD1809" i="3"/>
  <c r="P1809" i="3"/>
  <c r="T1809" i="3"/>
  <c r="X1809" i="3"/>
  <c r="AF1809" i="3"/>
  <c r="AJ1809" i="3"/>
  <c r="AR1809" i="3"/>
  <c r="AZ1809" i="3"/>
  <c r="BH1809" i="3"/>
  <c r="M1809" i="3"/>
  <c r="Q1809" i="3"/>
  <c r="U1809" i="3"/>
  <c r="Y1809" i="3"/>
  <c r="AC1809" i="3"/>
  <c r="AG1809" i="3"/>
  <c r="AK1809" i="3"/>
  <c r="AO1809" i="3"/>
  <c r="AS1809" i="3"/>
  <c r="AW1809" i="3"/>
  <c r="BA1809" i="3"/>
  <c r="BE1809" i="3"/>
  <c r="BI1809" i="3"/>
  <c r="P1808" i="3"/>
  <c r="T1808" i="3"/>
  <c r="X1808" i="3"/>
  <c r="AB1808" i="3"/>
  <c r="AF1808" i="3"/>
  <c r="AJ1808" i="3"/>
  <c r="AN1808" i="3"/>
  <c r="AR1808" i="3"/>
  <c r="AV1808" i="3"/>
  <c r="AZ1808" i="3"/>
  <c r="BD1808" i="3"/>
  <c r="BH1808" i="3"/>
  <c r="N1808" i="3"/>
  <c r="AH1808" i="3"/>
  <c r="AT1808" i="3"/>
  <c r="BF1808" i="3"/>
  <c r="M1808" i="3"/>
  <c r="Q1808" i="3"/>
  <c r="U1808" i="3"/>
  <c r="Y1808" i="3"/>
  <c r="AC1808" i="3"/>
  <c r="AG1808" i="3"/>
  <c r="AK1808" i="3"/>
  <c r="AO1808" i="3"/>
  <c r="AS1808" i="3"/>
  <c r="AW1808" i="3"/>
  <c r="BA1808" i="3"/>
  <c r="BE1808" i="3"/>
  <c r="BI1808" i="3"/>
  <c r="R1808" i="3"/>
  <c r="Z1808" i="3"/>
  <c r="AD1808" i="3"/>
  <c r="AP1808" i="3"/>
  <c r="AX1808" i="3"/>
  <c r="S1808" i="3"/>
  <c r="W1808" i="3"/>
  <c r="AA1808" i="3"/>
  <c r="AE1808" i="3"/>
  <c r="AI1808" i="3"/>
  <c r="AQ1808" i="3"/>
  <c r="AY1808" i="3"/>
  <c r="BC1808" i="3"/>
  <c r="V1808" i="3"/>
  <c r="AL1808" i="3"/>
  <c r="BB1808" i="3"/>
  <c r="O1808" i="3"/>
  <c r="BL1808" i="3" s="1"/>
  <c r="AM1808" i="3"/>
  <c r="AU1808" i="3"/>
  <c r="BG1808" i="3"/>
  <c r="N1807" i="3"/>
  <c r="R1807" i="3"/>
  <c r="V1807" i="3"/>
  <c r="Z1807" i="3"/>
  <c r="AD1807" i="3"/>
  <c r="AH1807" i="3"/>
  <c r="AL1807" i="3"/>
  <c r="AP1807" i="3"/>
  <c r="AT1807" i="3"/>
  <c r="AX1807" i="3"/>
  <c r="BB1807" i="3"/>
  <c r="BF1807" i="3"/>
  <c r="M1807" i="3"/>
  <c r="Q1807" i="3"/>
  <c r="U1807" i="3"/>
  <c r="Y1807" i="3"/>
  <c r="AC1807" i="3"/>
  <c r="AG1807" i="3"/>
  <c r="AK1807" i="3"/>
  <c r="AO1807" i="3"/>
  <c r="AS1807" i="3"/>
  <c r="AW1807" i="3"/>
  <c r="BA1807" i="3"/>
  <c r="BE1807" i="3"/>
  <c r="BI1807" i="3"/>
  <c r="O1807" i="3"/>
  <c r="S1807" i="3"/>
  <c r="W1807" i="3"/>
  <c r="AA1807" i="3"/>
  <c r="AE1807" i="3"/>
  <c r="AI1807" i="3"/>
  <c r="AM1807" i="3"/>
  <c r="AQ1807" i="3"/>
  <c r="AU1807" i="3"/>
  <c r="AY1807" i="3"/>
  <c r="BC1807" i="3"/>
  <c r="BG1807" i="3"/>
  <c r="AZ1807" i="3"/>
  <c r="P1807" i="3"/>
  <c r="T1807" i="3"/>
  <c r="X1807" i="3"/>
  <c r="AB1807" i="3"/>
  <c r="AF1807" i="3"/>
  <c r="AJ1807" i="3"/>
  <c r="AN1807" i="3"/>
  <c r="AR1807" i="3"/>
  <c r="AV1807" i="3"/>
  <c r="BD1807" i="3"/>
  <c r="BH1807" i="3"/>
  <c r="M1765" i="3"/>
  <c r="Q1765" i="3"/>
  <c r="U1765" i="3"/>
  <c r="Y1765" i="3"/>
  <c r="AC1765" i="3"/>
  <c r="AG1765" i="3"/>
  <c r="AK1765" i="3"/>
  <c r="AO1765" i="3"/>
  <c r="AS1765" i="3"/>
  <c r="AW1765" i="3"/>
  <c r="BA1765" i="3"/>
  <c r="BE1765" i="3"/>
  <c r="BI1765" i="3"/>
  <c r="N1765" i="3"/>
  <c r="R1765" i="3"/>
  <c r="V1765" i="3"/>
  <c r="Z1765" i="3"/>
  <c r="AD1765" i="3"/>
  <c r="AH1765" i="3"/>
  <c r="AL1765" i="3"/>
  <c r="AP1765" i="3"/>
  <c r="AT1765" i="3"/>
  <c r="AX1765" i="3"/>
  <c r="BB1765" i="3"/>
  <c r="BF1765" i="3"/>
  <c r="O1765" i="3"/>
  <c r="S1765" i="3"/>
  <c r="W1765" i="3"/>
  <c r="AA1765" i="3"/>
  <c r="AE1765" i="3"/>
  <c r="AI1765" i="3"/>
  <c r="AM1765" i="3"/>
  <c r="AQ1765" i="3"/>
  <c r="AU1765" i="3"/>
  <c r="AY1765" i="3"/>
  <c r="BC1765" i="3"/>
  <c r="BG1765" i="3"/>
  <c r="P1765" i="3"/>
  <c r="AF1765" i="3"/>
  <c r="AV1765" i="3"/>
  <c r="T1765" i="3"/>
  <c r="AJ1765" i="3"/>
  <c r="AZ1765" i="3"/>
  <c r="X1765" i="3"/>
  <c r="AN1765" i="3"/>
  <c r="BD1765" i="3"/>
  <c r="AB1765" i="3"/>
  <c r="AR1765" i="3"/>
  <c r="BH1765" i="3"/>
  <c r="AN1797" i="3"/>
  <c r="N1796" i="3"/>
  <c r="V1796" i="3"/>
  <c r="AD1796" i="3"/>
  <c r="AL1796" i="3"/>
  <c r="AT1796" i="3"/>
  <c r="BB1796" i="3"/>
  <c r="P1796" i="3"/>
  <c r="X1796" i="3"/>
  <c r="AF1796" i="3"/>
  <c r="AN1796" i="3"/>
  <c r="AV1796" i="3"/>
  <c r="BD1796" i="3"/>
  <c r="R1796" i="3"/>
  <c r="Z1796" i="3"/>
  <c r="AH1796" i="3"/>
  <c r="AP1796" i="3"/>
  <c r="AX1796" i="3"/>
  <c r="BF1796" i="3"/>
  <c r="AW1801" i="3"/>
  <c r="AG1801" i="3"/>
  <c r="Q1801" i="3"/>
  <c r="N1799" i="3"/>
  <c r="R1799" i="3"/>
  <c r="V1799" i="3"/>
  <c r="Z1799" i="3"/>
  <c r="AD1799" i="3"/>
  <c r="AH1799" i="3"/>
  <c r="AL1799" i="3"/>
  <c r="AP1799" i="3"/>
  <c r="AT1799" i="3"/>
  <c r="AX1799" i="3"/>
  <c r="BB1799" i="3"/>
  <c r="BF1799" i="3"/>
  <c r="O1799" i="3"/>
  <c r="S1799" i="3"/>
  <c r="W1799" i="3"/>
  <c r="AA1799" i="3"/>
  <c r="AE1799" i="3"/>
  <c r="AI1799" i="3"/>
  <c r="AM1799" i="3"/>
  <c r="AQ1799" i="3"/>
  <c r="AU1799" i="3"/>
  <c r="AY1799" i="3"/>
  <c r="BC1799" i="3"/>
  <c r="BG1799" i="3"/>
  <c r="P1799" i="3"/>
  <c r="T1799" i="3"/>
  <c r="X1799" i="3"/>
  <c r="AB1799" i="3"/>
  <c r="AF1799" i="3"/>
  <c r="AJ1799" i="3"/>
  <c r="AN1799" i="3"/>
  <c r="AR1799" i="3"/>
  <c r="AV1799" i="3"/>
  <c r="AZ1799" i="3"/>
  <c r="BD1799" i="3"/>
  <c r="BH1799" i="3"/>
  <c r="AF1797" i="3"/>
  <c r="AJ1796" i="3"/>
  <c r="O1794" i="3"/>
  <c r="S1794" i="3"/>
  <c r="W1794" i="3"/>
  <c r="AA1794" i="3"/>
  <c r="AE1794" i="3"/>
  <c r="AI1794" i="3"/>
  <c r="AM1794" i="3"/>
  <c r="AQ1794" i="3"/>
  <c r="AU1794" i="3"/>
  <c r="AY1794" i="3"/>
  <c r="BC1794" i="3"/>
  <c r="BG1794" i="3"/>
  <c r="P1794" i="3"/>
  <c r="T1794" i="3"/>
  <c r="X1794" i="3"/>
  <c r="AB1794" i="3"/>
  <c r="M1794" i="3"/>
  <c r="Q1794" i="3"/>
  <c r="U1794" i="3"/>
  <c r="Y1794" i="3"/>
  <c r="AC1794" i="3"/>
  <c r="AG1794" i="3"/>
  <c r="AK1794" i="3"/>
  <c r="AO1794" i="3"/>
  <c r="AS1794" i="3"/>
  <c r="AW1794" i="3"/>
  <c r="BA1794" i="3"/>
  <c r="BE1794" i="3"/>
  <c r="BI1794" i="3"/>
  <c r="N1794" i="3"/>
  <c r="AD1794" i="3"/>
  <c r="AL1794" i="3"/>
  <c r="AT1794" i="3"/>
  <c r="BB1794" i="3"/>
  <c r="R1794" i="3"/>
  <c r="AF1794" i="3"/>
  <c r="AN1794" i="3"/>
  <c r="AV1794" i="3"/>
  <c r="BD1794" i="3"/>
  <c r="V1794" i="3"/>
  <c r="AH1794" i="3"/>
  <c r="AP1794" i="3"/>
  <c r="AX1794" i="3"/>
  <c r="BF1794" i="3"/>
  <c r="M1791" i="3"/>
  <c r="Q1791" i="3"/>
  <c r="U1791" i="3"/>
  <c r="Y1791" i="3"/>
  <c r="AC1791" i="3"/>
  <c r="AG1791" i="3"/>
  <c r="AK1791" i="3"/>
  <c r="AO1791" i="3"/>
  <c r="AS1791" i="3"/>
  <c r="AW1791" i="3"/>
  <c r="BA1791" i="3"/>
  <c r="BE1791" i="3"/>
  <c r="BI1791" i="3"/>
  <c r="N1791" i="3"/>
  <c r="R1791" i="3"/>
  <c r="V1791" i="3"/>
  <c r="Z1791" i="3"/>
  <c r="AD1791" i="3"/>
  <c r="AH1791" i="3"/>
  <c r="AL1791" i="3"/>
  <c r="AP1791" i="3"/>
  <c r="AT1791" i="3"/>
  <c r="AX1791" i="3"/>
  <c r="BB1791" i="3"/>
  <c r="BF1791" i="3"/>
  <c r="O1791" i="3"/>
  <c r="S1791" i="3"/>
  <c r="W1791" i="3"/>
  <c r="AA1791" i="3"/>
  <c r="AE1791" i="3"/>
  <c r="AI1791" i="3"/>
  <c r="AM1791" i="3"/>
  <c r="AQ1791" i="3"/>
  <c r="AU1791" i="3"/>
  <c r="AY1791" i="3"/>
  <c r="BC1791" i="3"/>
  <c r="BG1791" i="3"/>
  <c r="AB1791" i="3"/>
  <c r="AR1791" i="3"/>
  <c r="BH1791" i="3"/>
  <c r="P1791" i="3"/>
  <c r="AF1791" i="3"/>
  <c r="AV1791" i="3"/>
  <c r="T1791" i="3"/>
  <c r="AJ1791" i="3"/>
  <c r="AZ1791" i="3"/>
  <c r="R1787" i="3"/>
  <c r="Z1787" i="3"/>
  <c r="AH1787" i="3"/>
  <c r="AP1787" i="3"/>
  <c r="AX1787" i="3"/>
  <c r="BF1787" i="3"/>
  <c r="AD1787" i="3"/>
  <c r="AL1787" i="3"/>
  <c r="N1787" i="3"/>
  <c r="AT1787" i="3"/>
  <c r="O1785" i="3"/>
  <c r="S1785" i="3"/>
  <c r="W1785" i="3"/>
  <c r="AA1785" i="3"/>
  <c r="AE1785" i="3"/>
  <c r="AI1785" i="3"/>
  <c r="AM1785" i="3"/>
  <c r="AQ1785" i="3"/>
  <c r="AU1785" i="3"/>
  <c r="AY1785" i="3"/>
  <c r="BC1785" i="3"/>
  <c r="BG1785" i="3"/>
  <c r="P1785" i="3"/>
  <c r="T1785" i="3"/>
  <c r="X1785" i="3"/>
  <c r="AB1785" i="3"/>
  <c r="AF1785" i="3"/>
  <c r="AJ1785" i="3"/>
  <c r="AN1785" i="3"/>
  <c r="AR1785" i="3"/>
  <c r="AV1785" i="3"/>
  <c r="AZ1785" i="3"/>
  <c r="BD1785" i="3"/>
  <c r="BH1785" i="3"/>
  <c r="M1785" i="3"/>
  <c r="Q1785" i="3"/>
  <c r="U1785" i="3"/>
  <c r="Y1785" i="3"/>
  <c r="AC1785" i="3"/>
  <c r="AG1785" i="3"/>
  <c r="AK1785" i="3"/>
  <c r="AO1785" i="3"/>
  <c r="AS1785" i="3"/>
  <c r="AW1785" i="3"/>
  <c r="BA1785" i="3"/>
  <c r="BE1785" i="3"/>
  <c r="BI1785" i="3"/>
  <c r="N1785" i="3"/>
  <c r="AD1785" i="3"/>
  <c r="AT1785" i="3"/>
  <c r="R1785" i="3"/>
  <c r="AH1785" i="3"/>
  <c r="AX1785" i="3"/>
  <c r="V1785" i="3"/>
  <c r="AL1785" i="3"/>
  <c r="BB1785" i="3"/>
  <c r="Z1785" i="3"/>
  <c r="AP1785" i="3"/>
  <c r="BF1785" i="3"/>
  <c r="BA1801" i="3"/>
  <c r="AK1801" i="3"/>
  <c r="U1801" i="3"/>
  <c r="T1797" i="3"/>
  <c r="BI1806" i="3"/>
  <c r="BE1806" i="3"/>
  <c r="BA1806" i="3"/>
  <c r="AW1806" i="3"/>
  <c r="AS1806" i="3"/>
  <c r="AO1806" i="3"/>
  <c r="AK1806" i="3"/>
  <c r="AF1806" i="3"/>
  <c r="AA1806" i="3"/>
  <c r="V1806" i="3"/>
  <c r="M1806" i="3"/>
  <c r="Q1806" i="3"/>
  <c r="BJ1806" i="3" s="1"/>
  <c r="U1806" i="3"/>
  <c r="Y1806" i="3"/>
  <c r="AC1806" i="3"/>
  <c r="AG1806" i="3"/>
  <c r="L1805" i="3"/>
  <c r="K1805" i="3"/>
  <c r="BG1804" i="3"/>
  <c r="AY1804" i="3"/>
  <c r="AQ1804" i="3"/>
  <c r="AI1804" i="3"/>
  <c r="AA1804" i="3"/>
  <c r="M1804" i="3"/>
  <c r="Q1804" i="3"/>
  <c r="U1804" i="3"/>
  <c r="BM1804" i="3" s="1"/>
  <c r="Y1804" i="3"/>
  <c r="AC1804" i="3"/>
  <c r="AG1804" i="3"/>
  <c r="AK1804" i="3"/>
  <c r="AO1804" i="3"/>
  <c r="AS1804" i="3"/>
  <c r="AW1804" i="3"/>
  <c r="BA1804" i="3"/>
  <c r="BE1804" i="3"/>
  <c r="BI1804" i="3"/>
  <c r="N1804" i="3"/>
  <c r="R1804" i="3"/>
  <c r="BL1804" i="3" s="1"/>
  <c r="V1804" i="3"/>
  <c r="Z1804" i="3"/>
  <c r="AD1804" i="3"/>
  <c r="AH1804" i="3"/>
  <c r="AL1804" i="3"/>
  <c r="AP1804" i="3"/>
  <c r="AT1804" i="3"/>
  <c r="AX1804" i="3"/>
  <c r="BB1804" i="3"/>
  <c r="BF1804" i="3"/>
  <c r="L1803" i="3"/>
  <c r="K1803" i="3"/>
  <c r="M1802" i="3"/>
  <c r="Q1802" i="3"/>
  <c r="U1802" i="3"/>
  <c r="Y1802" i="3"/>
  <c r="AC1802" i="3"/>
  <c r="AG1802" i="3"/>
  <c r="AK1802" i="3"/>
  <c r="AO1802" i="3"/>
  <c r="AS1802" i="3"/>
  <c r="BL1802" i="3" s="1"/>
  <c r="AW1802" i="3"/>
  <c r="BA1802" i="3"/>
  <c r="BE1802" i="3"/>
  <c r="BI1802" i="3"/>
  <c r="N1802" i="3"/>
  <c r="R1802" i="3"/>
  <c r="V1802" i="3"/>
  <c r="BM1802" i="3" s="1"/>
  <c r="Z1802" i="3"/>
  <c r="AD1802" i="3"/>
  <c r="AH1802" i="3"/>
  <c r="AL1802" i="3"/>
  <c r="AP1802" i="3"/>
  <c r="AT1802" i="3"/>
  <c r="AX1802" i="3"/>
  <c r="BB1802" i="3"/>
  <c r="BF1802" i="3"/>
  <c r="BI1801" i="3"/>
  <c r="AS1801" i="3"/>
  <c r="AC1801" i="3"/>
  <c r="AW1799" i="3"/>
  <c r="AG1799" i="3"/>
  <c r="Q1799" i="3"/>
  <c r="M1798" i="3"/>
  <c r="R1798" i="3"/>
  <c r="X1798" i="3"/>
  <c r="AB1798" i="3"/>
  <c r="AF1798" i="3"/>
  <c r="AJ1798" i="3"/>
  <c r="AN1798" i="3"/>
  <c r="AR1798" i="3"/>
  <c r="AV1798" i="3"/>
  <c r="AZ1798" i="3"/>
  <c r="BD1798" i="3"/>
  <c r="BH1798" i="3"/>
  <c r="AW1798" i="3"/>
  <c r="BA1798" i="3"/>
  <c r="BE1798" i="3"/>
  <c r="BI1798" i="3"/>
  <c r="P1798" i="3"/>
  <c r="U1798" i="3"/>
  <c r="Z1798" i="3"/>
  <c r="AD1798" i="3"/>
  <c r="AH1798" i="3"/>
  <c r="AL1798" i="3"/>
  <c r="AP1798" i="3"/>
  <c r="AT1798" i="3"/>
  <c r="AX1798" i="3"/>
  <c r="BB1798" i="3"/>
  <c r="BF1798" i="3"/>
  <c r="BD1797" i="3"/>
  <c r="BH1796" i="3"/>
  <c r="AB1796" i="3"/>
  <c r="R1795" i="3"/>
  <c r="Z1795" i="3"/>
  <c r="AH1795" i="3"/>
  <c r="AP1795" i="3"/>
  <c r="AX1795" i="3"/>
  <c r="BF1795" i="3"/>
  <c r="T1795" i="3"/>
  <c r="AR1794" i="3"/>
  <c r="M1793" i="3"/>
  <c r="Q1793" i="3"/>
  <c r="U1793" i="3"/>
  <c r="Y1793" i="3"/>
  <c r="AC1793" i="3"/>
  <c r="AG1793" i="3"/>
  <c r="AK1793" i="3"/>
  <c r="AO1793" i="3"/>
  <c r="AS1793" i="3"/>
  <c r="AW1793" i="3"/>
  <c r="BA1793" i="3"/>
  <c r="BE1793" i="3"/>
  <c r="BI1793" i="3"/>
  <c r="N1793" i="3"/>
  <c r="R1793" i="3"/>
  <c r="V1793" i="3"/>
  <c r="Z1793" i="3"/>
  <c r="AD1793" i="3"/>
  <c r="AH1793" i="3"/>
  <c r="AL1793" i="3"/>
  <c r="AP1793" i="3"/>
  <c r="AT1793" i="3"/>
  <c r="AX1793" i="3"/>
  <c r="BB1793" i="3"/>
  <c r="BF1793" i="3"/>
  <c r="O1793" i="3"/>
  <c r="S1793" i="3"/>
  <c r="W1793" i="3"/>
  <c r="AA1793" i="3"/>
  <c r="AE1793" i="3"/>
  <c r="AI1793" i="3"/>
  <c r="AM1793" i="3"/>
  <c r="AQ1793" i="3"/>
  <c r="AU1793" i="3"/>
  <c r="AY1793" i="3"/>
  <c r="BC1793" i="3"/>
  <c r="BG1793" i="3"/>
  <c r="AB1793" i="3"/>
  <c r="AR1793" i="3"/>
  <c r="BH1793" i="3"/>
  <c r="P1793" i="3"/>
  <c r="AF1793" i="3"/>
  <c r="AV1793" i="3"/>
  <c r="T1793" i="3"/>
  <c r="AJ1793" i="3"/>
  <c r="AZ1793" i="3"/>
  <c r="AN1791" i="3"/>
  <c r="P1790" i="3"/>
  <c r="V1787" i="3"/>
  <c r="O1781" i="3"/>
  <c r="S1781" i="3"/>
  <c r="W1781" i="3"/>
  <c r="AA1781" i="3"/>
  <c r="AE1781" i="3"/>
  <c r="AI1781" i="3"/>
  <c r="AM1781" i="3"/>
  <c r="AQ1781" i="3"/>
  <c r="AU1781" i="3"/>
  <c r="AY1781" i="3"/>
  <c r="BC1781" i="3"/>
  <c r="BG1781" i="3"/>
  <c r="P1781" i="3"/>
  <c r="T1781" i="3"/>
  <c r="X1781" i="3"/>
  <c r="AB1781" i="3"/>
  <c r="AF1781" i="3"/>
  <c r="AJ1781" i="3"/>
  <c r="AN1781" i="3"/>
  <c r="AR1781" i="3"/>
  <c r="AV1781" i="3"/>
  <c r="AZ1781" i="3"/>
  <c r="BD1781" i="3"/>
  <c r="BH1781" i="3"/>
  <c r="M1781" i="3"/>
  <c r="Q1781" i="3"/>
  <c r="U1781" i="3"/>
  <c r="Y1781" i="3"/>
  <c r="AC1781" i="3"/>
  <c r="AG1781" i="3"/>
  <c r="AK1781" i="3"/>
  <c r="AO1781" i="3"/>
  <c r="AS1781" i="3"/>
  <c r="AW1781" i="3"/>
  <c r="BA1781" i="3"/>
  <c r="BE1781" i="3"/>
  <c r="BI1781" i="3"/>
  <c r="N1781" i="3"/>
  <c r="AD1781" i="3"/>
  <c r="AT1781" i="3"/>
  <c r="R1781" i="3"/>
  <c r="AH1781" i="3"/>
  <c r="AX1781" i="3"/>
  <c r="V1781" i="3"/>
  <c r="AL1781" i="3"/>
  <c r="BB1781" i="3"/>
  <c r="Z1781" i="3"/>
  <c r="AP1781" i="3"/>
  <c r="BF1781" i="3"/>
  <c r="N1801" i="3"/>
  <c r="BJ1801" i="3" s="1"/>
  <c r="R1801" i="3"/>
  <c r="V1801" i="3"/>
  <c r="Z1801" i="3"/>
  <c r="AD1801" i="3"/>
  <c r="AH1801" i="3"/>
  <c r="AL1801" i="3"/>
  <c r="AP1801" i="3"/>
  <c r="AT1801" i="3"/>
  <c r="AX1801" i="3"/>
  <c r="BB1801" i="3"/>
  <c r="BF1801" i="3"/>
  <c r="O1801" i="3"/>
  <c r="S1801" i="3"/>
  <c r="W1801" i="3"/>
  <c r="AA1801" i="3"/>
  <c r="AE1801" i="3"/>
  <c r="AI1801" i="3"/>
  <c r="AM1801" i="3"/>
  <c r="AQ1801" i="3"/>
  <c r="AU1801" i="3"/>
  <c r="AY1801" i="3"/>
  <c r="BC1801" i="3"/>
  <c r="BG1801" i="3"/>
  <c r="P1801" i="3"/>
  <c r="BK1801" i="3" s="1"/>
  <c r="T1801" i="3"/>
  <c r="X1801" i="3"/>
  <c r="AB1801" i="3"/>
  <c r="AF1801" i="3"/>
  <c r="AJ1801" i="3"/>
  <c r="AN1801" i="3"/>
  <c r="AR1801" i="3"/>
  <c r="AV1801" i="3"/>
  <c r="AZ1801" i="3"/>
  <c r="BD1801" i="3"/>
  <c r="BH1801" i="3"/>
  <c r="R1797" i="3"/>
  <c r="Z1797" i="3"/>
  <c r="AH1797" i="3"/>
  <c r="AP1797" i="3"/>
  <c r="AX1797" i="3"/>
  <c r="BF1797" i="3"/>
  <c r="AR1796" i="3"/>
  <c r="BH1806" i="3"/>
  <c r="BD1806" i="3"/>
  <c r="AZ1806" i="3"/>
  <c r="AV1806" i="3"/>
  <c r="AR1806" i="3"/>
  <c r="AN1806" i="3"/>
  <c r="AJ1806" i="3"/>
  <c r="AE1806" i="3"/>
  <c r="Z1806" i="3"/>
  <c r="T1806" i="3"/>
  <c r="BM1806" i="3" s="1"/>
  <c r="O1806" i="3"/>
  <c r="BL1806" i="3" s="1"/>
  <c r="BD1804" i="3"/>
  <c r="AV1804" i="3"/>
  <c r="AN1804" i="3"/>
  <c r="AF1804" i="3"/>
  <c r="X1804" i="3"/>
  <c r="P1804" i="3"/>
  <c r="BD1802" i="3"/>
  <c r="AV1802" i="3"/>
  <c r="AN1802" i="3"/>
  <c r="AF1802" i="3"/>
  <c r="X1802" i="3"/>
  <c r="P1802" i="3"/>
  <c r="BE1801" i="3"/>
  <c r="AO1801" i="3"/>
  <c r="Y1801" i="3"/>
  <c r="P1800" i="3"/>
  <c r="T1800" i="3"/>
  <c r="BM1800" i="3" s="1"/>
  <c r="X1800" i="3"/>
  <c r="AB1800" i="3"/>
  <c r="AF1800" i="3"/>
  <c r="AJ1800" i="3"/>
  <c r="AN1800" i="3"/>
  <c r="AR1800" i="3"/>
  <c r="AV1800" i="3"/>
  <c r="AZ1800" i="3"/>
  <c r="BD1800" i="3"/>
  <c r="BH1800" i="3"/>
  <c r="M1800" i="3"/>
  <c r="Q1800" i="3"/>
  <c r="U1800" i="3"/>
  <c r="Y1800" i="3"/>
  <c r="AC1800" i="3"/>
  <c r="AG1800" i="3"/>
  <c r="AK1800" i="3"/>
  <c r="AO1800" i="3"/>
  <c r="AS1800" i="3"/>
  <c r="AW1800" i="3"/>
  <c r="BA1800" i="3"/>
  <c r="BE1800" i="3"/>
  <c r="BI1800" i="3"/>
  <c r="N1800" i="3"/>
  <c r="R1800" i="3"/>
  <c r="BL1800" i="3" s="1"/>
  <c r="V1800" i="3"/>
  <c r="Z1800" i="3"/>
  <c r="AD1800" i="3"/>
  <c r="AH1800" i="3"/>
  <c r="AL1800" i="3"/>
  <c r="AP1800" i="3"/>
  <c r="AT1800" i="3"/>
  <c r="AX1800" i="3"/>
  <c r="BB1800" i="3"/>
  <c r="BF1800" i="3"/>
  <c r="BI1799" i="3"/>
  <c r="AS1799" i="3"/>
  <c r="AC1799" i="3"/>
  <c r="M1799" i="3"/>
  <c r="BG1798" i="3"/>
  <c r="AQ1798" i="3"/>
  <c r="AA1798" i="3"/>
  <c r="AV1797" i="3"/>
  <c r="P1797" i="3"/>
  <c r="AZ1796" i="3"/>
  <c r="T1796" i="3"/>
  <c r="AF1795" i="3"/>
  <c r="AJ1794" i="3"/>
  <c r="BD1793" i="3"/>
  <c r="O1792" i="3"/>
  <c r="S1792" i="3"/>
  <c r="W1792" i="3"/>
  <c r="AA1792" i="3"/>
  <c r="AE1792" i="3"/>
  <c r="AI1792" i="3"/>
  <c r="AM1792" i="3"/>
  <c r="AQ1792" i="3"/>
  <c r="AU1792" i="3"/>
  <c r="AY1792" i="3"/>
  <c r="BC1792" i="3"/>
  <c r="BG1792" i="3"/>
  <c r="P1792" i="3"/>
  <c r="T1792" i="3"/>
  <c r="X1792" i="3"/>
  <c r="AB1792" i="3"/>
  <c r="AF1792" i="3"/>
  <c r="AJ1792" i="3"/>
  <c r="AN1792" i="3"/>
  <c r="AR1792" i="3"/>
  <c r="AV1792" i="3"/>
  <c r="AZ1792" i="3"/>
  <c r="BD1792" i="3"/>
  <c r="BH1792" i="3"/>
  <c r="M1792" i="3"/>
  <c r="Q1792" i="3"/>
  <c r="U1792" i="3"/>
  <c r="Y1792" i="3"/>
  <c r="AC1792" i="3"/>
  <c r="AG1792" i="3"/>
  <c r="AK1792" i="3"/>
  <c r="AO1792" i="3"/>
  <c r="AS1792" i="3"/>
  <c r="AW1792" i="3"/>
  <c r="BA1792" i="3"/>
  <c r="BE1792" i="3"/>
  <c r="BI1792" i="3"/>
  <c r="N1792" i="3"/>
  <c r="AD1792" i="3"/>
  <c r="AT1792" i="3"/>
  <c r="R1792" i="3"/>
  <c r="AH1792" i="3"/>
  <c r="AX1792" i="3"/>
  <c r="V1792" i="3"/>
  <c r="AL1792" i="3"/>
  <c r="BB1792" i="3"/>
  <c r="X1791" i="3"/>
  <c r="O1798" i="3"/>
  <c r="S1798" i="3"/>
  <c r="W1798" i="3"/>
  <c r="BB1797" i="3"/>
  <c r="AT1797" i="3"/>
  <c r="AL1797" i="3"/>
  <c r="AD1797" i="3"/>
  <c r="V1797" i="3"/>
  <c r="N1797" i="3"/>
  <c r="O1796" i="3"/>
  <c r="S1796" i="3"/>
  <c r="W1796" i="3"/>
  <c r="AA1796" i="3"/>
  <c r="AE1796" i="3"/>
  <c r="AI1796" i="3"/>
  <c r="AM1796" i="3"/>
  <c r="AQ1796" i="3"/>
  <c r="AU1796" i="3"/>
  <c r="AY1796" i="3"/>
  <c r="BC1796" i="3"/>
  <c r="BG1796" i="3"/>
  <c r="M1796" i="3"/>
  <c r="Q1796" i="3"/>
  <c r="U1796" i="3"/>
  <c r="Y1796" i="3"/>
  <c r="AC1796" i="3"/>
  <c r="AG1796" i="3"/>
  <c r="AK1796" i="3"/>
  <c r="AO1796" i="3"/>
  <c r="AS1796" i="3"/>
  <c r="AW1796" i="3"/>
  <c r="BA1796" i="3"/>
  <c r="BE1796" i="3"/>
  <c r="BI1796" i="3"/>
  <c r="BB1795" i="3"/>
  <c r="AT1795" i="3"/>
  <c r="AL1795" i="3"/>
  <c r="AD1795" i="3"/>
  <c r="V1795" i="3"/>
  <c r="N1795" i="3"/>
  <c r="BB1790" i="3"/>
  <c r="AL1790" i="3"/>
  <c r="L1790" i="3"/>
  <c r="AP1788" i="3"/>
  <c r="M1788" i="3"/>
  <c r="Q1788" i="3"/>
  <c r="U1788" i="3"/>
  <c r="Y1788" i="3"/>
  <c r="AC1788" i="3"/>
  <c r="AG1788" i="3"/>
  <c r="AK1788" i="3"/>
  <c r="AO1788" i="3"/>
  <c r="AS1788" i="3"/>
  <c r="AW1788" i="3"/>
  <c r="BA1788" i="3"/>
  <c r="BE1788" i="3"/>
  <c r="BI1788" i="3"/>
  <c r="O1788" i="3"/>
  <c r="S1788" i="3"/>
  <c r="W1788" i="3"/>
  <c r="AA1788" i="3"/>
  <c r="AE1788" i="3"/>
  <c r="AI1788" i="3"/>
  <c r="AM1788" i="3"/>
  <c r="AQ1788" i="3"/>
  <c r="AU1788" i="3"/>
  <c r="AY1788" i="3"/>
  <c r="BC1788" i="3"/>
  <c r="BG1788" i="3"/>
  <c r="T1788" i="3"/>
  <c r="AB1788" i="3"/>
  <c r="AJ1788" i="3"/>
  <c r="AR1788" i="3"/>
  <c r="AZ1788" i="3"/>
  <c r="BH1788" i="3"/>
  <c r="N1788" i="3"/>
  <c r="V1788" i="3"/>
  <c r="AD1788" i="3"/>
  <c r="AL1788" i="3"/>
  <c r="AT1788" i="3"/>
  <c r="BB1788" i="3"/>
  <c r="P1788" i="3"/>
  <c r="X1788" i="3"/>
  <c r="AF1788" i="3"/>
  <c r="AN1788" i="3"/>
  <c r="AV1788" i="3"/>
  <c r="BD1788" i="3"/>
  <c r="L1786" i="3"/>
  <c r="BF1786" i="3" s="1"/>
  <c r="M1784" i="3"/>
  <c r="Q1784" i="3"/>
  <c r="U1784" i="3"/>
  <c r="Y1784" i="3"/>
  <c r="AC1784" i="3"/>
  <c r="AG1784" i="3"/>
  <c r="AK1784" i="3"/>
  <c r="AO1784" i="3"/>
  <c r="AS1784" i="3"/>
  <c r="AW1784" i="3"/>
  <c r="BA1784" i="3"/>
  <c r="BE1784" i="3"/>
  <c r="BI1784" i="3"/>
  <c r="N1784" i="3"/>
  <c r="R1784" i="3"/>
  <c r="V1784" i="3"/>
  <c r="Z1784" i="3"/>
  <c r="AD1784" i="3"/>
  <c r="AH1784" i="3"/>
  <c r="AL1784" i="3"/>
  <c r="AP1784" i="3"/>
  <c r="AT1784" i="3"/>
  <c r="AX1784" i="3"/>
  <c r="BB1784" i="3"/>
  <c r="BF1784" i="3"/>
  <c r="O1784" i="3"/>
  <c r="S1784" i="3"/>
  <c r="W1784" i="3"/>
  <c r="AA1784" i="3"/>
  <c r="AE1784" i="3"/>
  <c r="AI1784" i="3"/>
  <c r="AM1784" i="3"/>
  <c r="AQ1784" i="3"/>
  <c r="AU1784" i="3"/>
  <c r="AY1784" i="3"/>
  <c r="BC1784" i="3"/>
  <c r="BG1784" i="3"/>
  <c r="AB1784" i="3"/>
  <c r="AR1784" i="3"/>
  <c r="BH1784" i="3"/>
  <c r="P1784" i="3"/>
  <c r="AF1784" i="3"/>
  <c r="AV1784" i="3"/>
  <c r="T1784" i="3"/>
  <c r="AJ1784" i="3"/>
  <c r="AZ1784" i="3"/>
  <c r="AN1782" i="3"/>
  <c r="AS1798" i="3"/>
  <c r="AO1798" i="3"/>
  <c r="AK1798" i="3"/>
  <c r="AG1798" i="3"/>
  <c r="AC1798" i="3"/>
  <c r="Y1798" i="3"/>
  <c r="T1798" i="3"/>
  <c r="N1798" i="3"/>
  <c r="BH1797" i="3"/>
  <c r="AZ1797" i="3"/>
  <c r="AR1797" i="3"/>
  <c r="AJ1797" i="3"/>
  <c r="AB1797" i="3"/>
  <c r="BH1795" i="3"/>
  <c r="AZ1795" i="3"/>
  <c r="AR1795" i="3"/>
  <c r="AJ1795" i="3"/>
  <c r="AB1795" i="3"/>
  <c r="AX1790" i="3"/>
  <c r="AH1790" i="3"/>
  <c r="R1789" i="3"/>
  <c r="Z1789" i="3"/>
  <c r="AH1789" i="3"/>
  <c r="AP1789" i="3"/>
  <c r="AX1789" i="3"/>
  <c r="BF1789" i="3"/>
  <c r="T1787" i="3"/>
  <c r="O1783" i="3"/>
  <c r="S1783" i="3"/>
  <c r="W1783" i="3"/>
  <c r="AA1783" i="3"/>
  <c r="AE1783" i="3"/>
  <c r="AI1783" i="3"/>
  <c r="AM1783" i="3"/>
  <c r="AQ1783" i="3"/>
  <c r="AU1783" i="3"/>
  <c r="AY1783" i="3"/>
  <c r="BC1783" i="3"/>
  <c r="BG1783" i="3"/>
  <c r="P1783" i="3"/>
  <c r="T1783" i="3"/>
  <c r="X1783" i="3"/>
  <c r="AB1783" i="3"/>
  <c r="AF1783" i="3"/>
  <c r="AJ1783" i="3"/>
  <c r="AN1783" i="3"/>
  <c r="AR1783" i="3"/>
  <c r="AV1783" i="3"/>
  <c r="AZ1783" i="3"/>
  <c r="BD1783" i="3"/>
  <c r="BH1783" i="3"/>
  <c r="M1783" i="3"/>
  <c r="Q1783" i="3"/>
  <c r="U1783" i="3"/>
  <c r="Y1783" i="3"/>
  <c r="AC1783" i="3"/>
  <c r="AG1783" i="3"/>
  <c r="AK1783" i="3"/>
  <c r="AO1783" i="3"/>
  <c r="AS1783" i="3"/>
  <c r="AW1783" i="3"/>
  <c r="BA1783" i="3"/>
  <c r="BE1783" i="3"/>
  <c r="BI1783" i="3"/>
  <c r="N1783" i="3"/>
  <c r="AD1783" i="3"/>
  <c r="AT1783" i="3"/>
  <c r="R1783" i="3"/>
  <c r="AH1783" i="3"/>
  <c r="AX1783" i="3"/>
  <c r="V1783" i="3"/>
  <c r="AL1783" i="3"/>
  <c r="BB1783" i="3"/>
  <c r="M1797" i="3"/>
  <c r="Q1797" i="3"/>
  <c r="U1797" i="3"/>
  <c r="Y1797" i="3"/>
  <c r="AC1797" i="3"/>
  <c r="AG1797" i="3"/>
  <c r="AK1797" i="3"/>
  <c r="AO1797" i="3"/>
  <c r="AS1797" i="3"/>
  <c r="AW1797" i="3"/>
  <c r="BA1797" i="3"/>
  <c r="BE1797" i="3"/>
  <c r="BI1797" i="3"/>
  <c r="O1797" i="3"/>
  <c r="S1797" i="3"/>
  <c r="W1797" i="3"/>
  <c r="AA1797" i="3"/>
  <c r="AE1797" i="3"/>
  <c r="AI1797" i="3"/>
  <c r="AM1797" i="3"/>
  <c r="AQ1797" i="3"/>
  <c r="AU1797" i="3"/>
  <c r="AY1797" i="3"/>
  <c r="BC1797" i="3"/>
  <c r="BG1797" i="3"/>
  <c r="M1795" i="3"/>
  <c r="Q1795" i="3"/>
  <c r="U1795" i="3"/>
  <c r="Y1795" i="3"/>
  <c r="AC1795" i="3"/>
  <c r="AG1795" i="3"/>
  <c r="AK1795" i="3"/>
  <c r="AO1795" i="3"/>
  <c r="AS1795" i="3"/>
  <c r="AW1795" i="3"/>
  <c r="BA1795" i="3"/>
  <c r="BE1795" i="3"/>
  <c r="BI1795" i="3"/>
  <c r="O1795" i="3"/>
  <c r="S1795" i="3"/>
  <c r="W1795" i="3"/>
  <c r="AA1795" i="3"/>
  <c r="AE1795" i="3"/>
  <c r="AI1795" i="3"/>
  <c r="AM1795" i="3"/>
  <c r="AQ1795" i="3"/>
  <c r="AU1795" i="3"/>
  <c r="AY1795" i="3"/>
  <c r="BC1795" i="3"/>
  <c r="BG1795" i="3"/>
  <c r="O1790" i="3"/>
  <c r="S1790" i="3"/>
  <c r="W1790" i="3"/>
  <c r="Q1790" i="3"/>
  <c r="V1790" i="3"/>
  <c r="AA1790" i="3"/>
  <c r="AE1790" i="3"/>
  <c r="AI1790" i="3"/>
  <c r="AM1790" i="3"/>
  <c r="AQ1790" i="3"/>
  <c r="AU1790" i="3"/>
  <c r="AY1790" i="3"/>
  <c r="BC1790" i="3"/>
  <c r="BG1790" i="3"/>
  <c r="M1790" i="3"/>
  <c r="R1790" i="3"/>
  <c r="X1790" i="3"/>
  <c r="AB1790" i="3"/>
  <c r="AF1790" i="3"/>
  <c r="AJ1790" i="3"/>
  <c r="AN1790" i="3"/>
  <c r="AR1790" i="3"/>
  <c r="AV1790" i="3"/>
  <c r="AZ1790" i="3"/>
  <c r="BD1790" i="3"/>
  <c r="BH1790" i="3"/>
  <c r="N1790" i="3"/>
  <c r="T1790" i="3"/>
  <c r="Y1790" i="3"/>
  <c r="AC1790" i="3"/>
  <c r="AG1790" i="3"/>
  <c r="AK1790" i="3"/>
  <c r="AO1790" i="3"/>
  <c r="AS1790" i="3"/>
  <c r="AW1790" i="3"/>
  <c r="BA1790" i="3"/>
  <c r="BE1790" i="3"/>
  <c r="BI1790" i="3"/>
  <c r="Y1786" i="3"/>
  <c r="AO1786" i="3"/>
  <c r="BE1786" i="3"/>
  <c r="W1786" i="3"/>
  <c r="AM1786" i="3"/>
  <c r="BC1786" i="3"/>
  <c r="AJ1786" i="3"/>
  <c r="N1786" i="3"/>
  <c r="AT1786" i="3"/>
  <c r="AF1786" i="3"/>
  <c r="BF1783" i="3"/>
  <c r="M1782" i="3"/>
  <c r="Q1782" i="3"/>
  <c r="U1782" i="3"/>
  <c r="Y1782" i="3"/>
  <c r="AC1782" i="3"/>
  <c r="AG1782" i="3"/>
  <c r="AK1782" i="3"/>
  <c r="AO1782" i="3"/>
  <c r="AS1782" i="3"/>
  <c r="AW1782" i="3"/>
  <c r="BA1782" i="3"/>
  <c r="BE1782" i="3"/>
  <c r="BI1782" i="3"/>
  <c r="N1782" i="3"/>
  <c r="R1782" i="3"/>
  <c r="V1782" i="3"/>
  <c r="Z1782" i="3"/>
  <c r="AD1782" i="3"/>
  <c r="AH1782" i="3"/>
  <c r="AL1782" i="3"/>
  <c r="AP1782" i="3"/>
  <c r="AT1782" i="3"/>
  <c r="AX1782" i="3"/>
  <c r="BB1782" i="3"/>
  <c r="BF1782" i="3"/>
  <c r="O1782" i="3"/>
  <c r="S1782" i="3"/>
  <c r="W1782" i="3"/>
  <c r="AA1782" i="3"/>
  <c r="AE1782" i="3"/>
  <c r="AI1782" i="3"/>
  <c r="AM1782" i="3"/>
  <c r="AQ1782" i="3"/>
  <c r="AU1782" i="3"/>
  <c r="AY1782" i="3"/>
  <c r="BC1782" i="3"/>
  <c r="BG1782" i="3"/>
  <c r="AB1782" i="3"/>
  <c r="AR1782" i="3"/>
  <c r="BH1782" i="3"/>
  <c r="P1782" i="3"/>
  <c r="AF1782" i="3"/>
  <c r="AV1782" i="3"/>
  <c r="T1782" i="3"/>
  <c r="AJ1782" i="3"/>
  <c r="AZ1782" i="3"/>
  <c r="T1780" i="3"/>
  <c r="AJ1780" i="3"/>
  <c r="AZ1780" i="3"/>
  <c r="BH1789" i="3"/>
  <c r="AZ1789" i="3"/>
  <c r="AR1789" i="3"/>
  <c r="AJ1789" i="3"/>
  <c r="AB1789" i="3"/>
  <c r="BH1787" i="3"/>
  <c r="AZ1787" i="3"/>
  <c r="AR1787" i="3"/>
  <c r="AJ1787" i="3"/>
  <c r="AB1787" i="3"/>
  <c r="M1780" i="3"/>
  <c r="Q1780" i="3"/>
  <c r="U1780" i="3"/>
  <c r="Y1780" i="3"/>
  <c r="AC1780" i="3"/>
  <c r="AG1780" i="3"/>
  <c r="AK1780" i="3"/>
  <c r="AO1780" i="3"/>
  <c r="AS1780" i="3"/>
  <c r="AW1780" i="3"/>
  <c r="BA1780" i="3"/>
  <c r="BE1780" i="3"/>
  <c r="BI1780" i="3"/>
  <c r="N1780" i="3"/>
  <c r="R1780" i="3"/>
  <c r="V1780" i="3"/>
  <c r="Z1780" i="3"/>
  <c r="AD1780" i="3"/>
  <c r="AH1780" i="3"/>
  <c r="AL1780" i="3"/>
  <c r="AP1780" i="3"/>
  <c r="AT1780" i="3"/>
  <c r="AX1780" i="3"/>
  <c r="BB1780" i="3"/>
  <c r="BF1780" i="3"/>
  <c r="O1780" i="3"/>
  <c r="S1780" i="3"/>
  <c r="W1780" i="3"/>
  <c r="AA1780" i="3"/>
  <c r="AE1780" i="3"/>
  <c r="AI1780" i="3"/>
  <c r="AM1780" i="3"/>
  <c r="AQ1780" i="3"/>
  <c r="AU1780" i="3"/>
  <c r="AY1780" i="3"/>
  <c r="BC1780" i="3"/>
  <c r="BG1780" i="3"/>
  <c r="O1771" i="3"/>
  <c r="S1771" i="3"/>
  <c r="Q1771" i="3"/>
  <c r="V1771" i="3"/>
  <c r="Z1771" i="3"/>
  <c r="AD1771" i="3"/>
  <c r="AH1771" i="3"/>
  <c r="AL1771" i="3"/>
  <c r="AP1771" i="3"/>
  <c r="AT1771" i="3"/>
  <c r="AX1771" i="3"/>
  <c r="BB1771" i="3"/>
  <c r="BF1771" i="3"/>
  <c r="M1771" i="3"/>
  <c r="R1771" i="3"/>
  <c r="W1771" i="3"/>
  <c r="AA1771" i="3"/>
  <c r="AE1771" i="3"/>
  <c r="AI1771" i="3"/>
  <c r="AM1771" i="3"/>
  <c r="AQ1771" i="3"/>
  <c r="AU1771" i="3"/>
  <c r="AY1771" i="3"/>
  <c r="BC1771" i="3"/>
  <c r="BG1771" i="3"/>
  <c r="N1771" i="3"/>
  <c r="T1771" i="3"/>
  <c r="X1771" i="3"/>
  <c r="AB1771" i="3"/>
  <c r="AF1771" i="3"/>
  <c r="AJ1771" i="3"/>
  <c r="AN1771" i="3"/>
  <c r="AR1771" i="3"/>
  <c r="AV1771" i="3"/>
  <c r="AZ1771" i="3"/>
  <c r="BD1771" i="3"/>
  <c r="BH1771" i="3"/>
  <c r="AC1771" i="3"/>
  <c r="AS1771" i="3"/>
  <c r="BI1771" i="3"/>
  <c r="P1771" i="3"/>
  <c r="AG1771" i="3"/>
  <c r="AW1771" i="3"/>
  <c r="U1771" i="3"/>
  <c r="AK1771" i="3"/>
  <c r="BA1771" i="3"/>
  <c r="Y1771" i="3"/>
  <c r="AO1771" i="3"/>
  <c r="O1789" i="3"/>
  <c r="S1789" i="3"/>
  <c r="W1789" i="3"/>
  <c r="AA1789" i="3"/>
  <c r="AE1789" i="3"/>
  <c r="AI1789" i="3"/>
  <c r="AM1789" i="3"/>
  <c r="AQ1789" i="3"/>
  <c r="AU1789" i="3"/>
  <c r="AY1789" i="3"/>
  <c r="BC1789" i="3"/>
  <c r="BG1789" i="3"/>
  <c r="M1789" i="3"/>
  <c r="Q1789" i="3"/>
  <c r="U1789" i="3"/>
  <c r="Y1789" i="3"/>
  <c r="AC1789" i="3"/>
  <c r="AG1789" i="3"/>
  <c r="AK1789" i="3"/>
  <c r="AO1789" i="3"/>
  <c r="AS1789" i="3"/>
  <c r="AW1789" i="3"/>
  <c r="BA1789" i="3"/>
  <c r="BE1789" i="3"/>
  <c r="BI1789" i="3"/>
  <c r="O1787" i="3"/>
  <c r="S1787" i="3"/>
  <c r="W1787" i="3"/>
  <c r="AA1787" i="3"/>
  <c r="AE1787" i="3"/>
  <c r="AI1787" i="3"/>
  <c r="AM1787" i="3"/>
  <c r="AQ1787" i="3"/>
  <c r="AU1787" i="3"/>
  <c r="AY1787" i="3"/>
  <c r="BC1787" i="3"/>
  <c r="BG1787" i="3"/>
  <c r="M1787" i="3"/>
  <c r="Q1787" i="3"/>
  <c r="U1787" i="3"/>
  <c r="Y1787" i="3"/>
  <c r="AC1787" i="3"/>
  <c r="AG1787" i="3"/>
  <c r="AK1787" i="3"/>
  <c r="AO1787" i="3"/>
  <c r="AS1787" i="3"/>
  <c r="AW1787" i="3"/>
  <c r="BA1787" i="3"/>
  <c r="BE1787" i="3"/>
  <c r="BI1787" i="3"/>
  <c r="AV1780" i="3"/>
  <c r="AF1780" i="3"/>
  <c r="P1780" i="3"/>
  <c r="V1774" i="3"/>
  <c r="BD1789" i="3"/>
  <c r="AV1789" i="3"/>
  <c r="AN1789" i="3"/>
  <c r="AF1789" i="3"/>
  <c r="X1789" i="3"/>
  <c r="BJ1789" i="3" s="1"/>
  <c r="P1789" i="3"/>
  <c r="BD1787" i="3"/>
  <c r="AV1787" i="3"/>
  <c r="AN1787" i="3"/>
  <c r="AF1787" i="3"/>
  <c r="X1787" i="3"/>
  <c r="P1787" i="3"/>
  <c r="BH1780" i="3"/>
  <c r="AR1780" i="3"/>
  <c r="AB1780" i="3"/>
  <c r="O1777" i="3"/>
  <c r="S1777" i="3"/>
  <c r="W1777" i="3"/>
  <c r="AA1777" i="3"/>
  <c r="AE1777" i="3"/>
  <c r="AI1777" i="3"/>
  <c r="AM1777" i="3"/>
  <c r="AQ1777" i="3"/>
  <c r="AU1777" i="3"/>
  <c r="AY1777" i="3"/>
  <c r="BC1777" i="3"/>
  <c r="BG1777" i="3"/>
  <c r="P1777" i="3"/>
  <c r="T1777" i="3"/>
  <c r="X1777" i="3"/>
  <c r="AB1777" i="3"/>
  <c r="AF1777" i="3"/>
  <c r="AJ1777" i="3"/>
  <c r="AN1777" i="3"/>
  <c r="AR1777" i="3"/>
  <c r="AV1777" i="3"/>
  <c r="AZ1777" i="3"/>
  <c r="BD1777" i="3"/>
  <c r="BH1777" i="3"/>
  <c r="M1777" i="3"/>
  <c r="Q1777" i="3"/>
  <c r="U1777" i="3"/>
  <c r="Y1777" i="3"/>
  <c r="AC1777" i="3"/>
  <c r="AG1777" i="3"/>
  <c r="AK1777" i="3"/>
  <c r="AO1777" i="3"/>
  <c r="AS1777" i="3"/>
  <c r="AW1777" i="3"/>
  <c r="BA1777" i="3"/>
  <c r="BE1777" i="3"/>
  <c r="BI1777" i="3"/>
  <c r="Z1777" i="3"/>
  <c r="AP1777" i="3"/>
  <c r="BF1777" i="3"/>
  <c r="N1777" i="3"/>
  <c r="BJ1777" i="3" s="1"/>
  <c r="AD1777" i="3"/>
  <c r="AT1777" i="3"/>
  <c r="R1777" i="3"/>
  <c r="AH1777" i="3"/>
  <c r="AX1777" i="3"/>
  <c r="AF1774" i="3"/>
  <c r="BB1774" i="3"/>
  <c r="P1774" i="3"/>
  <c r="AL1774" i="3"/>
  <c r="BG1774" i="3"/>
  <c r="BE1771" i="3"/>
  <c r="BG1779" i="3"/>
  <c r="BB1779" i="3"/>
  <c r="AW1779" i="3"/>
  <c r="AQ1779" i="3"/>
  <c r="AL1779" i="3"/>
  <c r="AG1779" i="3"/>
  <c r="Z1779" i="3"/>
  <c r="AV1776" i="3"/>
  <c r="AF1776" i="3"/>
  <c r="AQ1774" i="3"/>
  <c r="O1779" i="3"/>
  <c r="S1779" i="3"/>
  <c r="W1779" i="3"/>
  <c r="AA1779" i="3"/>
  <c r="P1779" i="3"/>
  <c r="BK1779" i="3" s="1"/>
  <c r="T1779" i="3"/>
  <c r="X1779" i="3"/>
  <c r="AB1779" i="3"/>
  <c r="AF1779" i="3"/>
  <c r="AJ1779" i="3"/>
  <c r="AN1779" i="3"/>
  <c r="AR1779" i="3"/>
  <c r="AV1779" i="3"/>
  <c r="AZ1779" i="3"/>
  <c r="BD1779" i="3"/>
  <c r="BH1779" i="3"/>
  <c r="O1776" i="3"/>
  <c r="S1776" i="3"/>
  <c r="W1776" i="3"/>
  <c r="AA1776" i="3"/>
  <c r="AE1776" i="3"/>
  <c r="AI1776" i="3"/>
  <c r="AM1776" i="3"/>
  <c r="AQ1776" i="3"/>
  <c r="AU1776" i="3"/>
  <c r="AY1776" i="3"/>
  <c r="BC1776" i="3"/>
  <c r="BG1776" i="3"/>
  <c r="O1773" i="3"/>
  <c r="S1773" i="3"/>
  <c r="W1773" i="3"/>
  <c r="AA1773" i="3"/>
  <c r="AE1773" i="3"/>
  <c r="AI1773" i="3"/>
  <c r="AM1773" i="3"/>
  <c r="AQ1773" i="3"/>
  <c r="AU1773" i="3"/>
  <c r="AY1773" i="3"/>
  <c r="BC1773" i="3"/>
  <c r="BG1773" i="3"/>
  <c r="P1773" i="3"/>
  <c r="T1773" i="3"/>
  <c r="X1773" i="3"/>
  <c r="AB1773" i="3"/>
  <c r="AF1773" i="3"/>
  <c r="AJ1773" i="3"/>
  <c r="AN1773" i="3"/>
  <c r="AR1773" i="3"/>
  <c r="AV1773" i="3"/>
  <c r="AZ1773" i="3"/>
  <c r="BD1773" i="3"/>
  <c r="BH1773" i="3"/>
  <c r="R1773" i="3"/>
  <c r="Z1773" i="3"/>
  <c r="AH1773" i="3"/>
  <c r="AP1773" i="3"/>
  <c r="AX1773" i="3"/>
  <c r="BF1773" i="3"/>
  <c r="M1773" i="3"/>
  <c r="U1773" i="3"/>
  <c r="AC1773" i="3"/>
  <c r="AK1773" i="3"/>
  <c r="AS1773" i="3"/>
  <c r="BA1773" i="3"/>
  <c r="BI1773" i="3"/>
  <c r="N1773" i="3"/>
  <c r="V1773" i="3"/>
  <c r="AD1773" i="3"/>
  <c r="AL1773" i="3"/>
  <c r="AT1773" i="3"/>
  <c r="BB1773" i="3"/>
  <c r="O1768" i="3"/>
  <c r="AE1768" i="3"/>
  <c r="AU1768" i="3"/>
  <c r="P1768" i="3"/>
  <c r="AF1768" i="3"/>
  <c r="AV1768" i="3"/>
  <c r="M1768" i="3"/>
  <c r="AC1768" i="3"/>
  <c r="AS1768" i="3"/>
  <c r="BI1768" i="3"/>
  <c r="R1768" i="3"/>
  <c r="AL1768" i="3"/>
  <c r="BF1768" i="3"/>
  <c r="BE1779" i="3"/>
  <c r="AY1779" i="3"/>
  <c r="AT1779" i="3"/>
  <c r="AO1779" i="3"/>
  <c r="AI1779" i="3"/>
  <c r="AD1779" i="3"/>
  <c r="V1779" i="3"/>
  <c r="N1779" i="3"/>
  <c r="BD1776" i="3"/>
  <c r="AN1776" i="3"/>
  <c r="X1776" i="3"/>
  <c r="M1776" i="3"/>
  <c r="M1774" i="3"/>
  <c r="Q1774" i="3"/>
  <c r="U1774" i="3"/>
  <c r="Y1774" i="3"/>
  <c r="AC1774" i="3"/>
  <c r="AG1774" i="3"/>
  <c r="AK1774" i="3"/>
  <c r="AO1774" i="3"/>
  <c r="AS1774" i="3"/>
  <c r="AW1774" i="3"/>
  <c r="BA1774" i="3"/>
  <c r="BE1774" i="3"/>
  <c r="BI1774" i="3"/>
  <c r="R1774" i="3"/>
  <c r="W1774" i="3"/>
  <c r="AB1774" i="3"/>
  <c r="AH1774" i="3"/>
  <c r="AM1774" i="3"/>
  <c r="AR1774" i="3"/>
  <c r="AX1774" i="3"/>
  <c r="BC1774" i="3"/>
  <c r="BH1774" i="3"/>
  <c r="N1774" i="3"/>
  <c r="S1774" i="3"/>
  <c r="X1774" i="3"/>
  <c r="AD1774" i="3"/>
  <c r="AI1774" i="3"/>
  <c r="AN1774" i="3"/>
  <c r="AT1774" i="3"/>
  <c r="AY1774" i="3"/>
  <c r="BD1774" i="3"/>
  <c r="O1774" i="3"/>
  <c r="BL1774" i="3" s="1"/>
  <c r="T1774" i="3"/>
  <c r="Z1774" i="3"/>
  <c r="AE1774" i="3"/>
  <c r="AJ1774" i="3"/>
  <c r="AP1774" i="3"/>
  <c r="AU1774" i="3"/>
  <c r="AZ1774" i="3"/>
  <c r="BF1774" i="3"/>
  <c r="BE1773" i="3"/>
  <c r="Y1773" i="3"/>
  <c r="O1770" i="3"/>
  <c r="S1770" i="3"/>
  <c r="W1770" i="3"/>
  <c r="AA1770" i="3"/>
  <c r="AE1770" i="3"/>
  <c r="AI1770" i="3"/>
  <c r="AM1770" i="3"/>
  <c r="AQ1770" i="3"/>
  <c r="AU1770" i="3"/>
  <c r="AY1770" i="3"/>
  <c r="BC1770" i="3"/>
  <c r="BG1770" i="3"/>
  <c r="P1770" i="3"/>
  <c r="T1770" i="3"/>
  <c r="X1770" i="3"/>
  <c r="AB1770" i="3"/>
  <c r="AF1770" i="3"/>
  <c r="AJ1770" i="3"/>
  <c r="AN1770" i="3"/>
  <c r="AR1770" i="3"/>
  <c r="AV1770" i="3"/>
  <c r="AZ1770" i="3"/>
  <c r="BD1770" i="3"/>
  <c r="BH1770" i="3"/>
  <c r="M1770" i="3"/>
  <c r="Q1770" i="3"/>
  <c r="U1770" i="3"/>
  <c r="Y1770" i="3"/>
  <c r="AC1770" i="3"/>
  <c r="AG1770" i="3"/>
  <c r="AK1770" i="3"/>
  <c r="AO1770" i="3"/>
  <c r="AS1770" i="3"/>
  <c r="AW1770" i="3"/>
  <c r="BA1770" i="3"/>
  <c r="BE1770" i="3"/>
  <c r="BI1770" i="3"/>
  <c r="N1770" i="3"/>
  <c r="AD1770" i="3"/>
  <c r="AT1770" i="3"/>
  <c r="R1770" i="3"/>
  <c r="AH1770" i="3"/>
  <c r="AX1770" i="3"/>
  <c r="V1770" i="3"/>
  <c r="AL1770" i="3"/>
  <c r="BB1770" i="3"/>
  <c r="BF1778" i="3"/>
  <c r="BB1778" i="3"/>
  <c r="AX1778" i="3"/>
  <c r="AT1778" i="3"/>
  <c r="AP1778" i="3"/>
  <c r="AL1778" i="3"/>
  <c r="AH1778" i="3"/>
  <c r="AD1778" i="3"/>
  <c r="Z1778" i="3"/>
  <c r="V1778" i="3"/>
  <c r="BK1778" i="3" s="1"/>
  <c r="R1778" i="3"/>
  <c r="BL1778" i="3" s="1"/>
  <c r="N1778" i="3"/>
  <c r="BN1778" i="3" s="1"/>
  <c r="BF1776" i="3"/>
  <c r="BB1776" i="3"/>
  <c r="AX1776" i="3"/>
  <c r="AT1776" i="3"/>
  <c r="AP1776" i="3"/>
  <c r="AL1776" i="3"/>
  <c r="AH1776" i="3"/>
  <c r="AD1776" i="3"/>
  <c r="Z1776" i="3"/>
  <c r="V1776" i="3"/>
  <c r="R1776" i="3"/>
  <c r="N1776" i="3"/>
  <c r="K1775" i="3"/>
  <c r="BG1772" i="3"/>
  <c r="AQ1772" i="3"/>
  <c r="BF1770" i="3"/>
  <c r="BI1778" i="3"/>
  <c r="BE1778" i="3"/>
  <c r="BA1778" i="3"/>
  <c r="AW1778" i="3"/>
  <c r="AS1778" i="3"/>
  <c r="AO1778" i="3"/>
  <c r="AK1778" i="3"/>
  <c r="AG1778" i="3"/>
  <c r="AC1778" i="3"/>
  <c r="Y1778" i="3"/>
  <c r="U1778" i="3"/>
  <c r="BM1778" i="3" s="1"/>
  <c r="Q1778" i="3"/>
  <c r="BI1776" i="3"/>
  <c r="BE1776" i="3"/>
  <c r="BA1776" i="3"/>
  <c r="AW1776" i="3"/>
  <c r="AS1776" i="3"/>
  <c r="AO1776" i="3"/>
  <c r="AK1776" i="3"/>
  <c r="AG1776" i="3"/>
  <c r="AC1776" i="3"/>
  <c r="Y1776" i="3"/>
  <c r="U1776" i="3"/>
  <c r="Q1776" i="3"/>
  <c r="P1772" i="3"/>
  <c r="T1772" i="3"/>
  <c r="BM1772" i="3" s="1"/>
  <c r="X1772" i="3"/>
  <c r="AB1772" i="3"/>
  <c r="AF1772" i="3"/>
  <c r="AJ1772" i="3"/>
  <c r="AN1772" i="3"/>
  <c r="AR1772" i="3"/>
  <c r="AV1772" i="3"/>
  <c r="AZ1772" i="3"/>
  <c r="BD1772" i="3"/>
  <c r="BH1772" i="3"/>
  <c r="M1772" i="3"/>
  <c r="Q1772" i="3"/>
  <c r="U1772" i="3"/>
  <c r="Y1772" i="3"/>
  <c r="AC1772" i="3"/>
  <c r="AG1772" i="3"/>
  <c r="AK1772" i="3"/>
  <c r="AO1772" i="3"/>
  <c r="AS1772" i="3"/>
  <c r="AW1772" i="3"/>
  <c r="BA1772" i="3"/>
  <c r="BE1772" i="3"/>
  <c r="BI1772" i="3"/>
  <c r="N1772" i="3"/>
  <c r="R1772" i="3"/>
  <c r="BL1772" i="3" s="1"/>
  <c r="V1772" i="3"/>
  <c r="Z1772" i="3"/>
  <c r="AD1772" i="3"/>
  <c r="AH1772" i="3"/>
  <c r="AL1772" i="3"/>
  <c r="AP1772" i="3"/>
  <c r="AT1772" i="3"/>
  <c r="AX1772" i="3"/>
  <c r="BB1772" i="3"/>
  <c r="BF1772" i="3"/>
  <c r="AP1770" i="3"/>
  <c r="M1769" i="3"/>
  <c r="Q1769" i="3"/>
  <c r="U1769" i="3"/>
  <c r="Y1769" i="3"/>
  <c r="AC1769" i="3"/>
  <c r="AG1769" i="3"/>
  <c r="AK1769" i="3"/>
  <c r="AO1769" i="3"/>
  <c r="AS1769" i="3"/>
  <c r="AW1769" i="3"/>
  <c r="BA1769" i="3"/>
  <c r="BE1769" i="3"/>
  <c r="BI1769" i="3"/>
  <c r="N1769" i="3"/>
  <c r="R1769" i="3"/>
  <c r="V1769" i="3"/>
  <c r="Z1769" i="3"/>
  <c r="AD1769" i="3"/>
  <c r="AH1769" i="3"/>
  <c r="AL1769" i="3"/>
  <c r="AP1769" i="3"/>
  <c r="AT1769" i="3"/>
  <c r="AX1769" i="3"/>
  <c r="BB1769" i="3"/>
  <c r="BF1769" i="3"/>
  <c r="O1769" i="3"/>
  <c r="S1769" i="3"/>
  <c r="W1769" i="3"/>
  <c r="AA1769" i="3"/>
  <c r="AE1769" i="3"/>
  <c r="AI1769" i="3"/>
  <c r="AM1769" i="3"/>
  <c r="AQ1769" i="3"/>
  <c r="AU1769" i="3"/>
  <c r="AY1769" i="3"/>
  <c r="BC1769" i="3"/>
  <c r="BG1769" i="3"/>
  <c r="AB1769" i="3"/>
  <c r="AR1769" i="3"/>
  <c r="BH1769" i="3"/>
  <c r="P1769" i="3"/>
  <c r="AF1769" i="3"/>
  <c r="AV1769" i="3"/>
  <c r="T1769" i="3"/>
  <c r="AJ1769" i="3"/>
  <c r="AZ1769" i="3"/>
  <c r="L1768" i="3"/>
  <c r="S1768" i="3" s="1"/>
  <c r="O1766" i="3"/>
  <c r="S1766" i="3"/>
  <c r="AE1766" i="3"/>
  <c r="AI1766" i="3"/>
  <c r="AU1766" i="3"/>
  <c r="AY1766" i="3"/>
  <c r="P1766" i="3"/>
  <c r="T1766" i="3"/>
  <c r="AF1766" i="3"/>
  <c r="AJ1766" i="3"/>
  <c r="AV1766" i="3"/>
  <c r="AZ1766" i="3"/>
  <c r="M1766" i="3"/>
  <c r="Q1766" i="3"/>
  <c r="AC1766" i="3"/>
  <c r="AG1766" i="3"/>
  <c r="AS1766" i="3"/>
  <c r="AW1766" i="3"/>
  <c r="BI1766" i="3"/>
  <c r="AV1767" i="3"/>
  <c r="AF1767" i="3"/>
  <c r="AL1766" i="3"/>
  <c r="V1766" i="3"/>
  <c r="L1766" i="3"/>
  <c r="AA1766" i="3" s="1"/>
  <c r="M1767" i="3"/>
  <c r="Q1767" i="3"/>
  <c r="U1767" i="3"/>
  <c r="Y1767" i="3"/>
  <c r="AC1767" i="3"/>
  <c r="AG1767" i="3"/>
  <c r="AK1767" i="3"/>
  <c r="AO1767" i="3"/>
  <c r="AS1767" i="3"/>
  <c r="AW1767" i="3"/>
  <c r="BA1767" i="3"/>
  <c r="BE1767" i="3"/>
  <c r="BI1767" i="3"/>
  <c r="N1767" i="3"/>
  <c r="R1767" i="3"/>
  <c r="V1767" i="3"/>
  <c r="Z1767" i="3"/>
  <c r="AD1767" i="3"/>
  <c r="AH1767" i="3"/>
  <c r="AL1767" i="3"/>
  <c r="AP1767" i="3"/>
  <c r="AT1767" i="3"/>
  <c r="AX1767" i="3"/>
  <c r="BB1767" i="3"/>
  <c r="BF1767" i="3"/>
  <c r="O1767" i="3"/>
  <c r="S1767" i="3"/>
  <c r="W1767" i="3"/>
  <c r="AA1767" i="3"/>
  <c r="AE1767" i="3"/>
  <c r="AI1767" i="3"/>
  <c r="AM1767" i="3"/>
  <c r="AQ1767" i="3"/>
  <c r="AU1767" i="3"/>
  <c r="AY1767" i="3"/>
  <c r="BC1767" i="3"/>
  <c r="BG1767" i="3"/>
  <c r="AX1766" i="3"/>
  <c r="AH1766" i="3"/>
  <c r="R1766" i="3"/>
  <c r="E1754" i="3"/>
  <c r="F1754" i="3"/>
  <c r="G1754" i="3"/>
  <c r="H1754" i="3"/>
  <c r="I1754" i="3"/>
  <c r="J1754" i="3"/>
  <c r="E1755" i="3"/>
  <c r="F1755" i="3"/>
  <c r="G1755" i="3"/>
  <c r="H1755" i="3"/>
  <c r="I1755" i="3"/>
  <c r="J1755" i="3"/>
  <c r="E1756" i="3"/>
  <c r="F1756" i="3"/>
  <c r="G1756" i="3"/>
  <c r="H1756" i="3"/>
  <c r="I1756" i="3"/>
  <c r="J1756" i="3"/>
  <c r="E1757" i="3"/>
  <c r="F1757" i="3"/>
  <c r="G1757" i="3"/>
  <c r="H1757" i="3"/>
  <c r="I1757" i="3"/>
  <c r="J1757" i="3"/>
  <c r="E1758" i="3"/>
  <c r="F1758" i="3"/>
  <c r="G1758" i="3"/>
  <c r="H1758" i="3"/>
  <c r="I1758" i="3"/>
  <c r="J1758" i="3"/>
  <c r="E1759" i="3"/>
  <c r="F1759" i="3"/>
  <c r="G1759" i="3"/>
  <c r="H1759" i="3"/>
  <c r="I1759" i="3"/>
  <c r="J1759" i="3"/>
  <c r="E1760" i="3"/>
  <c r="F1760" i="3"/>
  <c r="G1760" i="3"/>
  <c r="H1760" i="3"/>
  <c r="I1760" i="3"/>
  <c r="J1760" i="3"/>
  <c r="E1761" i="3"/>
  <c r="F1761" i="3"/>
  <c r="G1761" i="3"/>
  <c r="H1761" i="3"/>
  <c r="I1761" i="3"/>
  <c r="J1761" i="3"/>
  <c r="E1762" i="3"/>
  <c r="F1762" i="3"/>
  <c r="G1762" i="3"/>
  <c r="H1762" i="3"/>
  <c r="I1762" i="3"/>
  <c r="J1762" i="3"/>
  <c r="E1763" i="3"/>
  <c r="F1763" i="3"/>
  <c r="K1763" i="3" s="1"/>
  <c r="G1763" i="3"/>
  <c r="H1763" i="3"/>
  <c r="I1763" i="3"/>
  <c r="J1763" i="3"/>
  <c r="E1764" i="3"/>
  <c r="F1764" i="3"/>
  <c r="G1764" i="3"/>
  <c r="H1764" i="3"/>
  <c r="I1764" i="3"/>
  <c r="J1764" i="3"/>
  <c r="BL1810" i="3" l="1"/>
  <c r="BJ1810" i="3"/>
  <c r="BM1810" i="3"/>
  <c r="BM1809" i="3"/>
  <c r="BL1809" i="3"/>
  <c r="BJ1809" i="3"/>
  <c r="BJ1808" i="3"/>
  <c r="BM1808" i="3"/>
  <c r="BM1807" i="3"/>
  <c r="BJ1807" i="3"/>
  <c r="BL1807" i="3"/>
  <c r="BL1801" i="3"/>
  <c r="BM1801" i="3"/>
  <c r="BM1767" i="3"/>
  <c r="BL1770" i="3"/>
  <c r="BN1776" i="3"/>
  <c r="BK1776" i="3"/>
  <c r="BK1788" i="3"/>
  <c r="BN1788" i="3"/>
  <c r="BK1796" i="3"/>
  <c r="BN1796" i="3"/>
  <c r="BM1798" i="3"/>
  <c r="BN1799" i="3"/>
  <c r="BK1799" i="3"/>
  <c r="BK1766" i="3"/>
  <c r="BJ1772" i="3"/>
  <c r="BJ1774" i="3"/>
  <c r="AP1768" i="3"/>
  <c r="V1768" i="3"/>
  <c r="BK1768" i="3" s="1"/>
  <c r="AT1768" i="3"/>
  <c r="BE1768" i="3"/>
  <c r="AO1768" i="3"/>
  <c r="Y1768" i="3"/>
  <c r="BH1768" i="3"/>
  <c r="AR1768" i="3"/>
  <c r="AB1768" i="3"/>
  <c r="BG1768" i="3"/>
  <c r="AQ1768" i="3"/>
  <c r="AA1768" i="3"/>
  <c r="BM1779" i="3"/>
  <c r="BM1787" i="3"/>
  <c r="BM1782" i="3"/>
  <c r="BD1786" i="3"/>
  <c r="X1786" i="3"/>
  <c r="AL1786" i="3"/>
  <c r="BH1786" i="3"/>
  <c r="AB1786" i="3"/>
  <c r="AY1786" i="3"/>
  <c r="AI1786" i="3"/>
  <c r="S1786" i="3"/>
  <c r="BA1786" i="3"/>
  <c r="AK1786" i="3"/>
  <c r="U1786" i="3"/>
  <c r="BL1795" i="3"/>
  <c r="BM1797" i="3"/>
  <c r="BK1783" i="3"/>
  <c r="BN1783" i="3"/>
  <c r="BL1783" i="3"/>
  <c r="BJ1798" i="3"/>
  <c r="BM1784" i="3"/>
  <c r="BJ1788" i="3"/>
  <c r="BJ1797" i="3"/>
  <c r="BL1798" i="3"/>
  <c r="BK1792" i="3"/>
  <c r="BN1792" i="3"/>
  <c r="BL1792" i="3"/>
  <c r="BJ1781" i="3"/>
  <c r="BM1781" i="3"/>
  <c r="BM1793" i="3"/>
  <c r="BN1798" i="3"/>
  <c r="BK1798" i="3"/>
  <c r="BN1806" i="3"/>
  <c r="BK1806" i="3"/>
  <c r="BJ1785" i="3"/>
  <c r="BM1785" i="3"/>
  <c r="BL1791" i="3"/>
  <c r="BJ1791" i="3"/>
  <c r="BJ1794" i="3"/>
  <c r="BM1794" i="3"/>
  <c r="BM1765" i="3"/>
  <c r="BK1808" i="3"/>
  <c r="BN1808" i="3"/>
  <c r="BM1774" i="3"/>
  <c r="BJ1779" i="3"/>
  <c r="BN1779" i="3"/>
  <c r="BK1777" i="3"/>
  <c r="BN1777" i="3"/>
  <c r="BN1780" i="3"/>
  <c r="BK1780" i="3"/>
  <c r="BJ1783" i="3"/>
  <c r="BM1783" i="3"/>
  <c r="AP1786" i="3"/>
  <c r="R1786" i="3"/>
  <c r="AX1786" i="3"/>
  <c r="AH1786" i="3"/>
  <c r="BL1796" i="3"/>
  <c r="BJ1792" i="3"/>
  <c r="BM1792" i="3"/>
  <c r="BN1802" i="3"/>
  <c r="BK1802" i="3"/>
  <c r="BM1791" i="3"/>
  <c r="BL1799" i="3"/>
  <c r="BL1767" i="3"/>
  <c r="BN1767" i="3"/>
  <c r="BK1767" i="3"/>
  <c r="BB1766" i="3"/>
  <c r="BE1766" i="3"/>
  <c r="AO1766" i="3"/>
  <c r="Y1766" i="3"/>
  <c r="BH1766" i="3"/>
  <c r="AR1766" i="3"/>
  <c r="AB1766" i="3"/>
  <c r="BL1766" i="3" s="1"/>
  <c r="BG1766" i="3"/>
  <c r="AQ1766" i="3"/>
  <c r="BM1769" i="3"/>
  <c r="BN1772" i="3"/>
  <c r="BK1772" i="3"/>
  <c r="O1775" i="3"/>
  <c r="S1775" i="3"/>
  <c r="W1775" i="3"/>
  <c r="AA1775" i="3"/>
  <c r="AE1775" i="3"/>
  <c r="AI1775" i="3"/>
  <c r="M1775" i="3"/>
  <c r="R1775" i="3"/>
  <c r="X1775" i="3"/>
  <c r="AC1775" i="3"/>
  <c r="AH1775" i="3"/>
  <c r="AM1775" i="3"/>
  <c r="AQ1775" i="3"/>
  <c r="AU1775" i="3"/>
  <c r="AY1775" i="3"/>
  <c r="BC1775" i="3"/>
  <c r="BG1775" i="3"/>
  <c r="N1775" i="3"/>
  <c r="T1775" i="3"/>
  <c r="Y1775" i="3"/>
  <c r="AD1775" i="3"/>
  <c r="AJ1775" i="3"/>
  <c r="AN1775" i="3"/>
  <c r="AR1775" i="3"/>
  <c r="AV1775" i="3"/>
  <c r="AZ1775" i="3"/>
  <c r="BD1775" i="3"/>
  <c r="BH1775" i="3"/>
  <c r="P1775" i="3"/>
  <c r="U1775" i="3"/>
  <c r="Z1775" i="3"/>
  <c r="AF1775" i="3"/>
  <c r="AK1775" i="3"/>
  <c r="AO1775" i="3"/>
  <c r="AS1775" i="3"/>
  <c r="AW1775" i="3"/>
  <c r="BA1775" i="3"/>
  <c r="BE1775" i="3"/>
  <c r="BI1775" i="3"/>
  <c r="AB1775" i="3"/>
  <c r="AT1775" i="3"/>
  <c r="AG1775" i="3"/>
  <c r="AX1775" i="3"/>
  <c r="Q1775" i="3"/>
  <c r="AL1775" i="3"/>
  <c r="BB1775" i="3"/>
  <c r="AP1775" i="3"/>
  <c r="BF1775" i="3"/>
  <c r="V1775" i="3"/>
  <c r="Z1768" i="3"/>
  <c r="AX1768" i="3"/>
  <c r="AD1768" i="3"/>
  <c r="BA1768" i="3"/>
  <c r="AK1768" i="3"/>
  <c r="U1768" i="3"/>
  <c r="BL1768" i="3" s="1"/>
  <c r="BD1768" i="3"/>
  <c r="AN1768" i="3"/>
  <c r="X1768" i="3"/>
  <c r="BC1768" i="3"/>
  <c r="AM1768" i="3"/>
  <c r="W1768" i="3"/>
  <c r="BK1773" i="3"/>
  <c r="BN1773" i="3"/>
  <c r="BL1779" i="3"/>
  <c r="BK1787" i="3"/>
  <c r="BN1787" i="3"/>
  <c r="BL1787" i="3"/>
  <c r="BM1789" i="3"/>
  <c r="BJ1771" i="3"/>
  <c r="BN1771" i="3"/>
  <c r="BK1771" i="3"/>
  <c r="BM1771" i="3"/>
  <c r="BM1780" i="3"/>
  <c r="BL1782" i="3"/>
  <c r="BJ1782" i="3"/>
  <c r="AV1786" i="3"/>
  <c r="P1786" i="3"/>
  <c r="AD1786" i="3"/>
  <c r="AZ1786" i="3"/>
  <c r="BJ1786" i="3" s="1"/>
  <c r="T1786" i="3"/>
  <c r="AU1786" i="3"/>
  <c r="AE1786" i="3"/>
  <c r="O1786" i="3"/>
  <c r="AW1786" i="3"/>
  <c r="AG1786" i="3"/>
  <c r="Q1786" i="3"/>
  <c r="BK1795" i="3"/>
  <c r="BN1795" i="3"/>
  <c r="BL1797" i="3"/>
  <c r="BL1784" i="3"/>
  <c r="BJ1784" i="3"/>
  <c r="BM1788" i="3"/>
  <c r="AD1790" i="3"/>
  <c r="AT1790" i="3"/>
  <c r="BF1790" i="3"/>
  <c r="Z1790" i="3"/>
  <c r="AP1790" i="3"/>
  <c r="BJ1795" i="3"/>
  <c r="Z1786" i="3"/>
  <c r="BK1781" i="3"/>
  <c r="BN1781" i="3"/>
  <c r="BL1781" i="3"/>
  <c r="BL1793" i="3"/>
  <c r="BJ1793" i="3"/>
  <c r="O1803" i="3"/>
  <c r="S1803" i="3"/>
  <c r="W1803" i="3"/>
  <c r="AA1803" i="3"/>
  <c r="AE1803" i="3"/>
  <c r="AI1803" i="3"/>
  <c r="AM1803" i="3"/>
  <c r="AQ1803" i="3"/>
  <c r="AU1803" i="3"/>
  <c r="AY1803" i="3"/>
  <c r="BC1803" i="3"/>
  <c r="BG1803" i="3"/>
  <c r="P1803" i="3"/>
  <c r="T1803" i="3"/>
  <c r="X1803" i="3"/>
  <c r="AB1803" i="3"/>
  <c r="AF1803" i="3"/>
  <c r="AJ1803" i="3"/>
  <c r="AN1803" i="3"/>
  <c r="AR1803" i="3"/>
  <c r="AV1803" i="3"/>
  <c r="AZ1803" i="3"/>
  <c r="BD1803" i="3"/>
  <c r="BH1803" i="3"/>
  <c r="N1803" i="3"/>
  <c r="V1803" i="3"/>
  <c r="AD1803" i="3"/>
  <c r="AL1803" i="3"/>
  <c r="AT1803" i="3"/>
  <c r="BB1803" i="3"/>
  <c r="AS1803" i="3"/>
  <c r="Q1803" i="3"/>
  <c r="Y1803" i="3"/>
  <c r="AG1803" i="3"/>
  <c r="AO1803" i="3"/>
  <c r="AW1803" i="3"/>
  <c r="BE1803" i="3"/>
  <c r="M1803" i="3"/>
  <c r="AC1803" i="3"/>
  <c r="BI1803" i="3"/>
  <c r="R1803" i="3"/>
  <c r="Z1803" i="3"/>
  <c r="AH1803" i="3"/>
  <c r="AP1803" i="3"/>
  <c r="AX1803" i="3"/>
  <c r="BF1803" i="3"/>
  <c r="U1803" i="3"/>
  <c r="AK1803" i="3"/>
  <c r="BA1803" i="3"/>
  <c r="O1805" i="3"/>
  <c r="S1805" i="3"/>
  <c r="W1805" i="3"/>
  <c r="AA1805" i="3"/>
  <c r="AE1805" i="3"/>
  <c r="AI1805" i="3"/>
  <c r="AM1805" i="3"/>
  <c r="AQ1805" i="3"/>
  <c r="AU1805" i="3"/>
  <c r="AY1805" i="3"/>
  <c r="BC1805" i="3"/>
  <c r="BG1805" i="3"/>
  <c r="P1805" i="3"/>
  <c r="T1805" i="3"/>
  <c r="X1805" i="3"/>
  <c r="AB1805" i="3"/>
  <c r="AF1805" i="3"/>
  <c r="AJ1805" i="3"/>
  <c r="AN1805" i="3"/>
  <c r="AR1805" i="3"/>
  <c r="AV1805" i="3"/>
  <c r="AZ1805" i="3"/>
  <c r="BD1805" i="3"/>
  <c r="BH1805" i="3"/>
  <c r="N1805" i="3"/>
  <c r="V1805" i="3"/>
  <c r="AD1805" i="3"/>
  <c r="AL1805" i="3"/>
  <c r="AT1805" i="3"/>
  <c r="BB1805" i="3"/>
  <c r="M1805" i="3"/>
  <c r="AK1805" i="3"/>
  <c r="BI1805" i="3"/>
  <c r="Q1805" i="3"/>
  <c r="Y1805" i="3"/>
  <c r="AG1805" i="3"/>
  <c r="AO1805" i="3"/>
  <c r="AW1805" i="3"/>
  <c r="BE1805" i="3"/>
  <c r="U1805" i="3"/>
  <c r="AS1805" i="3"/>
  <c r="R1805" i="3"/>
  <c r="Z1805" i="3"/>
  <c r="AH1805" i="3"/>
  <c r="AP1805" i="3"/>
  <c r="AX1805" i="3"/>
  <c r="BF1805" i="3"/>
  <c r="AC1805" i="3"/>
  <c r="BA1805" i="3"/>
  <c r="BK1785" i="3"/>
  <c r="BN1785" i="3"/>
  <c r="BL1785" i="3"/>
  <c r="BN1791" i="3"/>
  <c r="BK1791" i="3"/>
  <c r="BK1794" i="3"/>
  <c r="BN1794" i="3"/>
  <c r="BL1794" i="3"/>
  <c r="BJ1796" i="3"/>
  <c r="BL1765" i="3"/>
  <c r="BJ1765" i="3"/>
  <c r="BN1809" i="3"/>
  <c r="BK1809" i="3"/>
  <c r="BN1769" i="3"/>
  <c r="BK1769" i="3"/>
  <c r="BK1770" i="3"/>
  <c r="BN1770" i="3"/>
  <c r="BL1773" i="3"/>
  <c r="BL1776" i="3"/>
  <c r="BL1777" i="3"/>
  <c r="BM1795" i="3"/>
  <c r="BN1800" i="3"/>
  <c r="BK1800" i="3"/>
  <c r="BN1804" i="3"/>
  <c r="BK1804" i="3"/>
  <c r="BJ1787" i="3"/>
  <c r="BJ1799" i="3"/>
  <c r="BN1807" i="3"/>
  <c r="BK1807" i="3"/>
  <c r="BJ1767" i="3"/>
  <c r="Z1766" i="3"/>
  <c r="AP1766" i="3"/>
  <c r="BF1766" i="3"/>
  <c r="N1766" i="3"/>
  <c r="BN1766" i="3" s="1"/>
  <c r="AD1766" i="3"/>
  <c r="AT1766" i="3"/>
  <c r="BA1766" i="3"/>
  <c r="AK1766" i="3"/>
  <c r="U1766" i="3"/>
  <c r="BM1766" i="3" s="1"/>
  <c r="BD1766" i="3"/>
  <c r="AN1766" i="3"/>
  <c r="X1766" i="3"/>
  <c r="BC1766" i="3"/>
  <c r="AM1766" i="3"/>
  <c r="W1766" i="3"/>
  <c r="BL1769" i="3"/>
  <c r="BJ1769" i="3"/>
  <c r="BJ1776" i="3"/>
  <c r="BJ1778" i="3"/>
  <c r="BJ1770" i="3"/>
  <c r="BM1770" i="3"/>
  <c r="BN1774" i="3"/>
  <c r="BK1774" i="3"/>
  <c r="BB1768" i="3"/>
  <c r="AH1768" i="3"/>
  <c r="N1768" i="3"/>
  <c r="BJ1768" i="3" s="1"/>
  <c r="AW1768" i="3"/>
  <c r="AG1768" i="3"/>
  <c r="Q1768" i="3"/>
  <c r="AZ1768" i="3"/>
  <c r="AJ1768" i="3"/>
  <c r="T1768" i="3"/>
  <c r="BM1768" i="3" s="1"/>
  <c r="AY1768" i="3"/>
  <c r="AI1768" i="3"/>
  <c r="BJ1773" i="3"/>
  <c r="BM1773" i="3"/>
  <c r="BM1776" i="3"/>
  <c r="BM1777" i="3"/>
  <c r="BK1789" i="3"/>
  <c r="BN1789" i="3"/>
  <c r="BL1789" i="3"/>
  <c r="BL1771" i="3"/>
  <c r="BL1780" i="3"/>
  <c r="BJ1780" i="3"/>
  <c r="BN1782" i="3"/>
  <c r="BK1782" i="3"/>
  <c r="AN1786" i="3"/>
  <c r="BB1786" i="3"/>
  <c r="V1786" i="3"/>
  <c r="AR1786" i="3"/>
  <c r="BG1786" i="3"/>
  <c r="AQ1786" i="3"/>
  <c r="AA1786" i="3"/>
  <c r="BI1786" i="3"/>
  <c r="AS1786" i="3"/>
  <c r="AC1786" i="3"/>
  <c r="M1786" i="3"/>
  <c r="BJ1790" i="3"/>
  <c r="BK1790" i="3"/>
  <c r="BN1790" i="3"/>
  <c r="BK1797" i="3"/>
  <c r="BN1797" i="3"/>
  <c r="BN1784" i="3"/>
  <c r="BK1784" i="3"/>
  <c r="BL1788" i="3"/>
  <c r="U1790" i="3"/>
  <c r="BL1790" i="3" s="1"/>
  <c r="BM1796" i="3"/>
  <c r="BJ1800" i="3"/>
  <c r="BN1793" i="3"/>
  <c r="BK1793" i="3"/>
  <c r="BJ1802" i="3"/>
  <c r="BJ1804" i="3"/>
  <c r="BM1799" i="3"/>
  <c r="BN1765" i="3"/>
  <c r="BK1765" i="3"/>
  <c r="BN1810" i="3"/>
  <c r="BK1810" i="3"/>
  <c r="L1763" i="3"/>
  <c r="L1761" i="3"/>
  <c r="L1759" i="3"/>
  <c r="K1759" i="3"/>
  <c r="BD1759" i="3" s="1"/>
  <c r="K1757" i="3"/>
  <c r="L1757" i="3"/>
  <c r="L1755" i="3"/>
  <c r="L1762" i="3"/>
  <c r="U1762" i="3" s="1"/>
  <c r="K1762" i="3"/>
  <c r="K1761" i="3"/>
  <c r="K1755" i="3"/>
  <c r="AA1755" i="3" s="1"/>
  <c r="AQ1761" i="3"/>
  <c r="AA1761" i="3"/>
  <c r="BG1761" i="3"/>
  <c r="AM1761" i="3"/>
  <c r="W1761" i="3"/>
  <c r="BC1761" i="3"/>
  <c r="AM1755" i="3"/>
  <c r="BG1755" i="3"/>
  <c r="W1755" i="3"/>
  <c r="AQ1755" i="3"/>
  <c r="W1763" i="3"/>
  <c r="AM1763" i="3"/>
  <c r="BC1763" i="3"/>
  <c r="BG1759" i="3"/>
  <c r="AM1757" i="3"/>
  <c r="BC1757" i="3"/>
  <c r="W1757" i="3"/>
  <c r="T1763" i="3"/>
  <c r="AI1763" i="3"/>
  <c r="L1760" i="3"/>
  <c r="K1758" i="3"/>
  <c r="V1758" i="3" s="1"/>
  <c r="K1764" i="3"/>
  <c r="AI1764" i="3" s="1"/>
  <c r="AU1763" i="3"/>
  <c r="AE1763" i="3"/>
  <c r="O1763" i="3"/>
  <c r="L1756" i="3"/>
  <c r="AP1756" i="3" s="1"/>
  <c r="K1756" i="3"/>
  <c r="AY1763" i="3"/>
  <c r="S1763" i="3"/>
  <c r="K1760" i="3"/>
  <c r="V1760" i="3" s="1"/>
  <c r="L1758" i="3"/>
  <c r="BG1763" i="3"/>
  <c r="AQ1763" i="3"/>
  <c r="AA1763" i="3"/>
  <c r="L1754" i="3"/>
  <c r="K1754" i="3"/>
  <c r="AS1754" i="3" s="1"/>
  <c r="BH1763" i="3"/>
  <c r="AZ1763" i="3"/>
  <c r="AR1763" i="3"/>
  <c r="AJ1763" i="3"/>
  <c r="AB1763" i="3"/>
  <c r="AO1762" i="3"/>
  <c r="P1761" i="3"/>
  <c r="T1761" i="3"/>
  <c r="X1761" i="3"/>
  <c r="AB1761" i="3"/>
  <c r="AF1761" i="3"/>
  <c r="AJ1761" i="3"/>
  <c r="AN1761" i="3"/>
  <c r="AR1761" i="3"/>
  <c r="AV1761" i="3"/>
  <c r="AZ1761" i="3"/>
  <c r="BD1761" i="3"/>
  <c r="BH1761" i="3"/>
  <c r="M1761" i="3"/>
  <c r="Q1761" i="3"/>
  <c r="U1761" i="3"/>
  <c r="Y1761" i="3"/>
  <c r="AC1761" i="3"/>
  <c r="AG1761" i="3"/>
  <c r="AK1761" i="3"/>
  <c r="AO1761" i="3"/>
  <c r="AS1761" i="3"/>
  <c r="AW1761" i="3"/>
  <c r="BA1761" i="3"/>
  <c r="BE1761" i="3"/>
  <c r="BI1761" i="3"/>
  <c r="N1761" i="3"/>
  <c r="R1761" i="3"/>
  <c r="V1761" i="3"/>
  <c r="Z1761" i="3"/>
  <c r="AD1761" i="3"/>
  <c r="AH1761" i="3"/>
  <c r="AL1761" i="3"/>
  <c r="AP1761" i="3"/>
  <c r="AT1761" i="3"/>
  <c r="AX1761" i="3"/>
  <c r="BB1761" i="3"/>
  <c r="BF1761" i="3"/>
  <c r="P1757" i="3"/>
  <c r="T1757" i="3"/>
  <c r="X1757" i="3"/>
  <c r="AB1757" i="3"/>
  <c r="AF1757" i="3"/>
  <c r="AJ1757" i="3"/>
  <c r="AN1757" i="3"/>
  <c r="AR1757" i="3"/>
  <c r="AV1757" i="3"/>
  <c r="AZ1757" i="3"/>
  <c r="BD1757" i="3"/>
  <c r="BH1757" i="3"/>
  <c r="M1757" i="3"/>
  <c r="Q1757" i="3"/>
  <c r="U1757" i="3"/>
  <c r="Y1757" i="3"/>
  <c r="AC1757" i="3"/>
  <c r="AG1757" i="3"/>
  <c r="AK1757" i="3"/>
  <c r="AO1757" i="3"/>
  <c r="AS1757" i="3"/>
  <c r="AW1757" i="3"/>
  <c r="BA1757" i="3"/>
  <c r="BE1757" i="3"/>
  <c r="BI1757" i="3"/>
  <c r="N1757" i="3"/>
  <c r="R1757" i="3"/>
  <c r="V1757" i="3"/>
  <c r="Z1757" i="3"/>
  <c r="AD1757" i="3"/>
  <c r="AH1757" i="3"/>
  <c r="AL1757" i="3"/>
  <c r="AP1757" i="3"/>
  <c r="AT1757" i="3"/>
  <c r="AX1757" i="3"/>
  <c r="BB1757" i="3"/>
  <c r="BF1757" i="3"/>
  <c r="AA1757" i="3"/>
  <c r="AQ1757" i="3"/>
  <c r="BG1757" i="3"/>
  <c r="O1757" i="3"/>
  <c r="AE1757" i="3"/>
  <c r="AU1757" i="3"/>
  <c r="S1757" i="3"/>
  <c r="AI1757" i="3"/>
  <c r="AY1757" i="3"/>
  <c r="L1764" i="3"/>
  <c r="M1763" i="3"/>
  <c r="Q1763" i="3"/>
  <c r="U1763" i="3"/>
  <c r="Y1763" i="3"/>
  <c r="AC1763" i="3"/>
  <c r="AG1763" i="3"/>
  <c r="AK1763" i="3"/>
  <c r="AO1763" i="3"/>
  <c r="AS1763" i="3"/>
  <c r="AW1763" i="3"/>
  <c r="BA1763" i="3"/>
  <c r="BE1763" i="3"/>
  <c r="BI1763" i="3"/>
  <c r="N1763" i="3"/>
  <c r="R1763" i="3"/>
  <c r="V1763" i="3"/>
  <c r="Z1763" i="3"/>
  <c r="AD1763" i="3"/>
  <c r="AH1763" i="3"/>
  <c r="AL1763" i="3"/>
  <c r="AP1763" i="3"/>
  <c r="AT1763" i="3"/>
  <c r="AX1763" i="3"/>
  <c r="BB1763" i="3"/>
  <c r="BF1763" i="3"/>
  <c r="AT1762" i="3"/>
  <c r="P1762" i="3"/>
  <c r="AY1761" i="3"/>
  <c r="AI1761" i="3"/>
  <c r="S1761" i="3"/>
  <c r="BD1763" i="3"/>
  <c r="AV1763" i="3"/>
  <c r="AN1763" i="3"/>
  <c r="AF1763" i="3"/>
  <c r="X1763" i="3"/>
  <c r="P1763" i="3"/>
  <c r="AU1761" i="3"/>
  <c r="AE1761" i="3"/>
  <c r="O1761" i="3"/>
  <c r="W1760" i="3"/>
  <c r="AN1760" i="3"/>
  <c r="N1758" i="3"/>
  <c r="R1758" i="3"/>
  <c r="AD1758" i="3"/>
  <c r="AH1758" i="3"/>
  <c r="AT1758" i="3"/>
  <c r="AX1758" i="3"/>
  <c r="O1758" i="3"/>
  <c r="S1758" i="3"/>
  <c r="AE1758" i="3"/>
  <c r="AI1758" i="3"/>
  <c r="AU1758" i="3"/>
  <c r="AY1758" i="3"/>
  <c r="P1758" i="3"/>
  <c r="T1758" i="3"/>
  <c r="AF1758" i="3"/>
  <c r="AJ1758" i="3"/>
  <c r="AV1758" i="3"/>
  <c r="AZ1758" i="3"/>
  <c r="P1755" i="3"/>
  <c r="T1755" i="3"/>
  <c r="AF1755" i="3"/>
  <c r="AJ1755" i="3"/>
  <c r="AV1755" i="3"/>
  <c r="AZ1755" i="3"/>
  <c r="M1755" i="3"/>
  <c r="Q1755" i="3"/>
  <c r="AC1755" i="3"/>
  <c r="AG1755" i="3"/>
  <c r="AS1755" i="3"/>
  <c r="AW1755" i="3"/>
  <c r="BI1755" i="3"/>
  <c r="N1755" i="3"/>
  <c r="Z1755" i="3"/>
  <c r="AD1755" i="3"/>
  <c r="AP1755" i="3"/>
  <c r="AT1755" i="3"/>
  <c r="BF1755" i="3"/>
  <c r="BI1754" i="3"/>
  <c r="AW1758" i="3"/>
  <c r="AG1758" i="3"/>
  <c r="BH1756" i="3"/>
  <c r="S1755" i="3"/>
  <c r="BE1754" i="3"/>
  <c r="R1759" i="3"/>
  <c r="BI1758" i="3"/>
  <c r="AS1758" i="3"/>
  <c r="V1754" i="3"/>
  <c r="AL1754" i="3"/>
  <c r="BB1754" i="3"/>
  <c r="W1754" i="3"/>
  <c r="AM1754" i="3"/>
  <c r="BC1754" i="3"/>
  <c r="X1754" i="3"/>
  <c r="AN1754" i="3"/>
  <c r="BD1754" i="3"/>
  <c r="E1726" i="3"/>
  <c r="F1726" i="3"/>
  <c r="G1726" i="3"/>
  <c r="H1726" i="3"/>
  <c r="I1726" i="3"/>
  <c r="J1726" i="3"/>
  <c r="K1726" i="3"/>
  <c r="E1727" i="3"/>
  <c r="F1727" i="3"/>
  <c r="G1727" i="3"/>
  <c r="H1727" i="3"/>
  <c r="I1727" i="3"/>
  <c r="J1727" i="3"/>
  <c r="E1728" i="3"/>
  <c r="F1728" i="3"/>
  <c r="G1728" i="3"/>
  <c r="H1728" i="3"/>
  <c r="I1728" i="3"/>
  <c r="J1728" i="3"/>
  <c r="E1729" i="3"/>
  <c r="F1729" i="3"/>
  <c r="G1729" i="3"/>
  <c r="H1729" i="3"/>
  <c r="I1729" i="3"/>
  <c r="J1729" i="3"/>
  <c r="E1730" i="3"/>
  <c r="F1730" i="3"/>
  <c r="G1730" i="3"/>
  <c r="H1730" i="3"/>
  <c r="I1730" i="3"/>
  <c r="J1730" i="3"/>
  <c r="E1731" i="3"/>
  <c r="F1731" i="3"/>
  <c r="G1731" i="3"/>
  <c r="H1731" i="3"/>
  <c r="I1731" i="3"/>
  <c r="J1731" i="3"/>
  <c r="L1731" i="3" s="1"/>
  <c r="E1732" i="3"/>
  <c r="F1732" i="3"/>
  <c r="G1732" i="3"/>
  <c r="H1732" i="3"/>
  <c r="I1732" i="3"/>
  <c r="J1732" i="3"/>
  <c r="E1733" i="3"/>
  <c r="F1733" i="3"/>
  <c r="G1733" i="3"/>
  <c r="H1733" i="3"/>
  <c r="I1733" i="3"/>
  <c r="J1733" i="3"/>
  <c r="L1733" i="3" s="1"/>
  <c r="E1734" i="3"/>
  <c r="F1734" i="3"/>
  <c r="G1734" i="3"/>
  <c r="H1734" i="3"/>
  <c r="I1734" i="3"/>
  <c r="J1734" i="3"/>
  <c r="E1735" i="3"/>
  <c r="F1735" i="3"/>
  <c r="G1735" i="3"/>
  <c r="K1735" i="3" s="1"/>
  <c r="H1735" i="3"/>
  <c r="I1735" i="3"/>
  <c r="L1735" i="3" s="1"/>
  <c r="J1735" i="3"/>
  <c r="E1736" i="3"/>
  <c r="F1736" i="3"/>
  <c r="G1736" i="3"/>
  <c r="H1736" i="3"/>
  <c r="I1736" i="3"/>
  <c r="J1736" i="3"/>
  <c r="E1737" i="3"/>
  <c r="F1737" i="3"/>
  <c r="G1737" i="3"/>
  <c r="K1737" i="3" s="1"/>
  <c r="H1737" i="3"/>
  <c r="I1737" i="3"/>
  <c r="J1737" i="3"/>
  <c r="E1738" i="3"/>
  <c r="K1738" i="3" s="1"/>
  <c r="F1738" i="3"/>
  <c r="G1738" i="3"/>
  <c r="H1738" i="3"/>
  <c r="I1738" i="3"/>
  <c r="L1738" i="3" s="1"/>
  <c r="J1738" i="3"/>
  <c r="E1739" i="3"/>
  <c r="F1739" i="3"/>
  <c r="G1739" i="3"/>
  <c r="H1739" i="3"/>
  <c r="I1739" i="3"/>
  <c r="J1739" i="3"/>
  <c r="E1740" i="3"/>
  <c r="K1740" i="3" s="1"/>
  <c r="F1740" i="3"/>
  <c r="G1740" i="3"/>
  <c r="H1740" i="3"/>
  <c r="I1740" i="3"/>
  <c r="J1740" i="3"/>
  <c r="E1741" i="3"/>
  <c r="F1741" i="3"/>
  <c r="G1741" i="3"/>
  <c r="H1741" i="3"/>
  <c r="I1741" i="3"/>
  <c r="J1741" i="3"/>
  <c r="E1742" i="3"/>
  <c r="K1742" i="3" s="1"/>
  <c r="F1742" i="3"/>
  <c r="G1742" i="3"/>
  <c r="H1742" i="3"/>
  <c r="I1742" i="3"/>
  <c r="L1742" i="3" s="1"/>
  <c r="J1742" i="3"/>
  <c r="E1743" i="3"/>
  <c r="F1743" i="3"/>
  <c r="G1743" i="3"/>
  <c r="H1743" i="3"/>
  <c r="I1743" i="3"/>
  <c r="J1743" i="3"/>
  <c r="E1744" i="3"/>
  <c r="F1744" i="3"/>
  <c r="G1744" i="3"/>
  <c r="H1744" i="3"/>
  <c r="I1744" i="3"/>
  <c r="J1744" i="3"/>
  <c r="E1745" i="3"/>
  <c r="F1745" i="3"/>
  <c r="G1745" i="3"/>
  <c r="H1745" i="3"/>
  <c r="I1745" i="3"/>
  <c r="J1745" i="3"/>
  <c r="E1746" i="3"/>
  <c r="F1746" i="3"/>
  <c r="G1746" i="3"/>
  <c r="H1746" i="3"/>
  <c r="I1746" i="3"/>
  <c r="J1746" i="3"/>
  <c r="E1747" i="3"/>
  <c r="F1747" i="3"/>
  <c r="G1747" i="3"/>
  <c r="H1747" i="3"/>
  <c r="L1747" i="3" s="1"/>
  <c r="I1747" i="3"/>
  <c r="J1747" i="3"/>
  <c r="E1748" i="3"/>
  <c r="F1748" i="3"/>
  <c r="G1748" i="3"/>
  <c r="H1748" i="3"/>
  <c r="I1748" i="3"/>
  <c r="J1748" i="3"/>
  <c r="E1749" i="3"/>
  <c r="F1749" i="3"/>
  <c r="G1749" i="3"/>
  <c r="H1749" i="3"/>
  <c r="I1749" i="3"/>
  <c r="J1749" i="3"/>
  <c r="E1750" i="3"/>
  <c r="F1750" i="3"/>
  <c r="G1750" i="3"/>
  <c r="H1750" i="3"/>
  <c r="I1750" i="3"/>
  <c r="J1750" i="3"/>
  <c r="L1750" i="3" s="1"/>
  <c r="E1751" i="3"/>
  <c r="F1751" i="3"/>
  <c r="G1751" i="3"/>
  <c r="H1751" i="3"/>
  <c r="I1751" i="3"/>
  <c r="J1751" i="3"/>
  <c r="E1752" i="3"/>
  <c r="F1752" i="3"/>
  <c r="G1752" i="3"/>
  <c r="H1752" i="3"/>
  <c r="I1752" i="3"/>
  <c r="J1752" i="3"/>
  <c r="L1752" i="3" s="1"/>
  <c r="E1753" i="3"/>
  <c r="F1753" i="3"/>
  <c r="G1753" i="3"/>
  <c r="H1753" i="3"/>
  <c r="I1753" i="3"/>
  <c r="J1753" i="3"/>
  <c r="BK1786" i="3" l="1"/>
  <c r="BN1786" i="3"/>
  <c r="BJ1805" i="3"/>
  <c r="BL1805" i="3"/>
  <c r="BK1803" i="3"/>
  <c r="BN1803" i="3"/>
  <c r="BM1803" i="3"/>
  <c r="BJ1775" i="3"/>
  <c r="BM1775" i="3"/>
  <c r="BN1768" i="3"/>
  <c r="BK1775" i="3"/>
  <c r="BN1775" i="3"/>
  <c r="BJ1766" i="3"/>
  <c r="BJ1803" i="3"/>
  <c r="BL1803" i="3"/>
  <c r="BL1775" i="3"/>
  <c r="BM1805" i="3"/>
  <c r="BL1786" i="3"/>
  <c r="BK1805" i="3"/>
  <c r="BN1805" i="3"/>
  <c r="BM1790" i="3"/>
  <c r="BM1786" i="3"/>
  <c r="AF1735" i="3"/>
  <c r="AE1735" i="3"/>
  <c r="BA1759" i="3"/>
  <c r="AQ1756" i="3"/>
  <c r="BB1760" i="3"/>
  <c r="AD1762" i="3"/>
  <c r="AV1759" i="3"/>
  <c r="L1745" i="3"/>
  <c r="L1743" i="3"/>
  <c r="K1733" i="3"/>
  <c r="AX1759" i="3"/>
  <c r="AK1759" i="3"/>
  <c r="BL1759" i="3" s="1"/>
  <c r="AI1755" i="3"/>
  <c r="Z1756" i="3"/>
  <c r="AB1759" i="3"/>
  <c r="BB1755" i="3"/>
  <c r="AL1755" i="3"/>
  <c r="V1755" i="3"/>
  <c r="BE1755" i="3"/>
  <c r="AO1755" i="3"/>
  <c r="Y1755" i="3"/>
  <c r="BH1755" i="3"/>
  <c r="AR1755" i="3"/>
  <c r="AB1755" i="3"/>
  <c r="BH1758" i="3"/>
  <c r="AR1758" i="3"/>
  <c r="AB1758" i="3"/>
  <c r="BG1758" i="3"/>
  <c r="AQ1758" i="3"/>
  <c r="AA1758" i="3"/>
  <c r="BF1758" i="3"/>
  <c r="AP1758" i="3"/>
  <c r="Z1758" i="3"/>
  <c r="AE1759" i="3"/>
  <c r="BC1760" i="3"/>
  <c r="AL1760" i="3"/>
  <c r="AV1762" i="3"/>
  <c r="AE1762" i="3"/>
  <c r="N1762" i="3"/>
  <c r="AN1759" i="3"/>
  <c r="BC1755" i="3"/>
  <c r="AU1755" i="3"/>
  <c r="O1755" i="3"/>
  <c r="P1764" i="3"/>
  <c r="V1742" i="3"/>
  <c r="S1733" i="3"/>
  <c r="X1760" i="3"/>
  <c r="AU1762" i="3"/>
  <c r="AC1758" i="3"/>
  <c r="AH1759" i="3"/>
  <c r="U1759" i="3"/>
  <c r="AY1755" i="3"/>
  <c r="BK1755" i="3" s="1"/>
  <c r="Q1758" i="3"/>
  <c r="BH1759" i="3"/>
  <c r="AX1755" i="3"/>
  <c r="AH1755" i="3"/>
  <c r="R1755" i="3"/>
  <c r="BA1755" i="3"/>
  <c r="AK1755" i="3"/>
  <c r="U1755" i="3"/>
  <c r="BM1755" i="3" s="1"/>
  <c r="BD1755" i="3"/>
  <c r="AN1755" i="3"/>
  <c r="X1755" i="3"/>
  <c r="BD1758" i="3"/>
  <c r="AN1758" i="3"/>
  <c r="X1758" i="3"/>
  <c r="BC1758" i="3"/>
  <c r="AM1758" i="3"/>
  <c r="W1758" i="3"/>
  <c r="BB1758" i="3"/>
  <c r="AL1758" i="3"/>
  <c r="BK1758" i="3" s="1"/>
  <c r="BD1760" i="3"/>
  <c r="AM1760" i="3"/>
  <c r="Q1762" i="3"/>
  <c r="AF1762" i="3"/>
  <c r="O1762" i="3"/>
  <c r="AE1755" i="3"/>
  <c r="L1744" i="3"/>
  <c r="K1741" i="3"/>
  <c r="AY1735" i="3"/>
  <c r="W1735" i="3"/>
  <c r="L1730" i="3"/>
  <c r="L1728" i="3"/>
  <c r="K1728" i="3"/>
  <c r="AZ1754" i="3"/>
  <c r="AJ1754" i="3"/>
  <c r="T1754" i="3"/>
  <c r="AY1754" i="3"/>
  <c r="AI1754" i="3"/>
  <c r="S1754" i="3"/>
  <c r="AX1754" i="3"/>
  <c r="AH1754" i="3"/>
  <c r="R1754" i="3"/>
  <c r="AT1759" i="3"/>
  <c r="AD1759" i="3"/>
  <c r="N1759" i="3"/>
  <c r="AW1759" i="3"/>
  <c r="AG1759" i="3"/>
  <c r="Q1759" i="3"/>
  <c r="AR1756" i="3"/>
  <c r="AA1756" i="3"/>
  <c r="AJ1759" i="3"/>
  <c r="M1754" i="3"/>
  <c r="AM1759" i="3"/>
  <c r="AG1762" i="3"/>
  <c r="T1764" i="3"/>
  <c r="S1764" i="3"/>
  <c r="BH1762" i="3"/>
  <c r="BL1762" i="3" s="1"/>
  <c r="AR1762" i="3"/>
  <c r="AB1762" i="3"/>
  <c r="BG1762" i="3"/>
  <c r="AQ1762" i="3"/>
  <c r="AA1762" i="3"/>
  <c r="BF1762" i="3"/>
  <c r="AP1762" i="3"/>
  <c r="Z1762" i="3"/>
  <c r="AK1762" i="3"/>
  <c r="BE1762" i="3"/>
  <c r="AS1762" i="3"/>
  <c r="AQ1759" i="3"/>
  <c r="AF1759" i="3"/>
  <c r="X1759" i="3"/>
  <c r="K1753" i="3"/>
  <c r="K1751" i="3"/>
  <c r="BE1751" i="3" s="1"/>
  <c r="K1749" i="3"/>
  <c r="L1741" i="3"/>
  <c r="AQ1735" i="3"/>
  <c r="S1735" i="3"/>
  <c r="AV1754" i="3"/>
  <c r="AF1754" i="3"/>
  <c r="P1754" i="3"/>
  <c r="AU1754" i="3"/>
  <c r="AE1754" i="3"/>
  <c r="O1754" i="3"/>
  <c r="AT1754" i="3"/>
  <c r="AD1754" i="3"/>
  <c r="N1754" i="3"/>
  <c r="BF1759" i="3"/>
  <c r="AP1759" i="3"/>
  <c r="Z1759" i="3"/>
  <c r="BI1759" i="3"/>
  <c r="AS1759" i="3"/>
  <c r="AC1759" i="3"/>
  <c r="M1759" i="3"/>
  <c r="AB1756" i="3"/>
  <c r="BF1756" i="3"/>
  <c r="AR1759" i="3"/>
  <c r="AC1754" i="3"/>
  <c r="BK1754" i="3" s="1"/>
  <c r="O1759" i="3"/>
  <c r="AU1759" i="3"/>
  <c r="AW1762" i="3"/>
  <c r="AO1764" i="3"/>
  <c r="BD1762" i="3"/>
  <c r="AN1762" i="3"/>
  <c r="X1762" i="3"/>
  <c r="BC1762" i="3"/>
  <c r="AM1762" i="3"/>
  <c r="W1762" i="3"/>
  <c r="BB1762" i="3"/>
  <c r="AL1762" i="3"/>
  <c r="V1762" i="3"/>
  <c r="BA1762" i="3"/>
  <c r="BI1762" i="3"/>
  <c r="Y1762" i="3"/>
  <c r="AY1759" i="3"/>
  <c r="AA1759" i="3"/>
  <c r="P1759" i="3"/>
  <c r="T1759" i="3"/>
  <c r="AV1742" i="3"/>
  <c r="K1748" i="3"/>
  <c r="AN1735" i="3"/>
  <c r="K1730" i="3"/>
  <c r="BH1754" i="3"/>
  <c r="AR1754" i="3"/>
  <c r="AB1754" i="3"/>
  <c r="BG1754" i="3"/>
  <c r="AQ1754" i="3"/>
  <c r="AA1754" i="3"/>
  <c r="BF1754" i="3"/>
  <c r="AP1754" i="3"/>
  <c r="Z1754" i="3"/>
  <c r="BB1759" i="3"/>
  <c r="AL1759" i="3"/>
  <c r="V1759" i="3"/>
  <c r="BE1759" i="3"/>
  <c r="AO1759" i="3"/>
  <c r="Y1759" i="3"/>
  <c r="AO1754" i="3"/>
  <c r="BG1756" i="3"/>
  <c r="AZ1759" i="3"/>
  <c r="W1759" i="3"/>
  <c r="BC1759" i="3"/>
  <c r="BG1764" i="3"/>
  <c r="AZ1762" i="3"/>
  <c r="AJ1762" i="3"/>
  <c r="T1762" i="3"/>
  <c r="AY1762" i="3"/>
  <c r="AI1762" i="3"/>
  <c r="S1762" i="3"/>
  <c r="AX1762" i="3"/>
  <c r="AH1762" i="3"/>
  <c r="R1762" i="3"/>
  <c r="AC1762" i="3"/>
  <c r="S1759" i="3"/>
  <c r="BM1759" i="3" s="1"/>
  <c r="AI1759" i="3"/>
  <c r="M1762" i="3"/>
  <c r="AA1741" i="3"/>
  <c r="AM1741" i="3"/>
  <c r="W1741" i="3"/>
  <c r="BI1741" i="3"/>
  <c r="AZ1748" i="3"/>
  <c r="L1751" i="3"/>
  <c r="K1750" i="3"/>
  <c r="L1748" i="3"/>
  <c r="N1748" i="3" s="1"/>
  <c r="K1739" i="3"/>
  <c r="AJ1748" i="3"/>
  <c r="L1746" i="3"/>
  <c r="L1740" i="3"/>
  <c r="BC1735" i="3"/>
  <c r="AM1733" i="3"/>
  <c r="AA1733" i="3"/>
  <c r="W1733" i="3"/>
  <c r="BC1733" i="3"/>
  <c r="AI1733" i="3"/>
  <c r="M1760" i="3"/>
  <c r="Q1760" i="3"/>
  <c r="AK1760" i="3"/>
  <c r="BE1760" i="3"/>
  <c r="Y1760" i="3"/>
  <c r="AW1760" i="3"/>
  <c r="U1760" i="3"/>
  <c r="AO1760" i="3"/>
  <c r="AG1760" i="3"/>
  <c r="BA1760" i="3"/>
  <c r="AC1760" i="3"/>
  <c r="BI1760" i="3"/>
  <c r="Z1760" i="3"/>
  <c r="AP1760" i="3"/>
  <c r="BF1760" i="3"/>
  <c r="AA1760" i="3"/>
  <c r="AQ1760" i="3"/>
  <c r="BG1760" i="3"/>
  <c r="AB1760" i="3"/>
  <c r="AR1760" i="3"/>
  <c r="BH1760" i="3"/>
  <c r="AS1760" i="3"/>
  <c r="N1760" i="3"/>
  <c r="AD1760" i="3"/>
  <c r="AT1760" i="3"/>
  <c r="O1760" i="3"/>
  <c r="AE1760" i="3"/>
  <c r="AU1760" i="3"/>
  <c r="P1760" i="3"/>
  <c r="AF1760" i="3"/>
  <c r="AV1760" i="3"/>
  <c r="R1760" i="3"/>
  <c r="AH1760" i="3"/>
  <c r="AX1760" i="3"/>
  <c r="S1760" i="3"/>
  <c r="AI1760" i="3"/>
  <c r="AY1760" i="3"/>
  <c r="T1760" i="3"/>
  <c r="AJ1760" i="3"/>
  <c r="AZ1760" i="3"/>
  <c r="Q1756" i="3"/>
  <c r="AK1756" i="3"/>
  <c r="BA1756" i="3"/>
  <c r="AC1756" i="3"/>
  <c r="AS1756" i="3"/>
  <c r="BI1756" i="3"/>
  <c r="M1756" i="3"/>
  <c r="AG1756" i="3"/>
  <c r="AW1756" i="3"/>
  <c r="U1756" i="3"/>
  <c r="AO1756" i="3"/>
  <c r="BE1756" i="3"/>
  <c r="N1756" i="3"/>
  <c r="AD1756" i="3"/>
  <c r="AT1756" i="3"/>
  <c r="O1756" i="3"/>
  <c r="AE1756" i="3"/>
  <c r="AU1756" i="3"/>
  <c r="P1756" i="3"/>
  <c r="AF1756" i="3"/>
  <c r="AV1756" i="3"/>
  <c r="V1756" i="3"/>
  <c r="AL1756" i="3"/>
  <c r="W1756" i="3"/>
  <c r="AM1756" i="3"/>
  <c r="X1756" i="3"/>
  <c r="BD1756" i="3"/>
  <c r="R1756" i="3"/>
  <c r="AH1756" i="3"/>
  <c r="AX1756" i="3"/>
  <c r="S1756" i="3"/>
  <c r="AI1756" i="3"/>
  <c r="AY1756" i="3"/>
  <c r="T1756" i="3"/>
  <c r="AJ1756" i="3"/>
  <c r="AZ1756" i="3"/>
  <c r="BB1756" i="3"/>
  <c r="BC1756" i="3"/>
  <c r="AN1756" i="3"/>
  <c r="Q1742" i="3"/>
  <c r="AG1742" i="3"/>
  <c r="BH1742" i="3"/>
  <c r="AQ1742" i="3"/>
  <c r="L1753" i="3"/>
  <c r="K1752" i="3"/>
  <c r="M1752" i="3" s="1"/>
  <c r="L1749" i="3"/>
  <c r="BH1748" i="3"/>
  <c r="AA1742" i="3"/>
  <c r="L1739" i="3"/>
  <c r="T1739" i="3" s="1"/>
  <c r="AY1733" i="3"/>
  <c r="AB1748" i="3"/>
  <c r="AZ1742" i="3"/>
  <c r="U1738" i="3"/>
  <c r="AK1738" i="3"/>
  <c r="BA1738" i="3"/>
  <c r="T1735" i="3"/>
  <c r="O1735" i="3"/>
  <c r="X1735" i="3"/>
  <c r="AI1735" i="3"/>
  <c r="AU1735" i="3"/>
  <c r="BD1735" i="3"/>
  <c r="P1735" i="3"/>
  <c r="AA1735" i="3"/>
  <c r="AM1735" i="3"/>
  <c r="AV1735" i="3"/>
  <c r="BG1735" i="3"/>
  <c r="BM1763" i="3"/>
  <c r="U1764" i="3"/>
  <c r="W1764" i="3"/>
  <c r="AM1764" i="3"/>
  <c r="BC1764" i="3"/>
  <c r="AJ1764" i="3"/>
  <c r="N1764" i="3"/>
  <c r="Z1764" i="3"/>
  <c r="AA1764" i="3"/>
  <c r="AQ1764" i="3"/>
  <c r="AY1764" i="3"/>
  <c r="AD1764" i="3"/>
  <c r="O1764" i="3"/>
  <c r="AE1764" i="3"/>
  <c r="AU1764" i="3"/>
  <c r="AT1764" i="3"/>
  <c r="Y1764" i="3"/>
  <c r="K1732" i="3"/>
  <c r="K1731" i="3"/>
  <c r="BG1731" i="3" s="1"/>
  <c r="K1744" i="3"/>
  <c r="K1743" i="3"/>
  <c r="V1743" i="3" s="1"/>
  <c r="L1734" i="3"/>
  <c r="K1734" i="3"/>
  <c r="AQ1734" i="3" s="1"/>
  <c r="K1727" i="3"/>
  <c r="U1758" i="3"/>
  <c r="BA1758" i="3"/>
  <c r="Y1758" i="3"/>
  <c r="BJ1758" i="3" s="1"/>
  <c r="BE1758" i="3"/>
  <c r="AK1758" i="3"/>
  <c r="AO1758" i="3"/>
  <c r="K1747" i="3"/>
  <c r="Q1747" i="3" s="1"/>
  <c r="K1746" i="3"/>
  <c r="AI1746" i="3" s="1"/>
  <c r="L1737" i="3"/>
  <c r="AI1737" i="3" s="1"/>
  <c r="L1732" i="3"/>
  <c r="K1729" i="3"/>
  <c r="BE1729" i="3" s="1"/>
  <c r="L1726" i="3"/>
  <c r="M1758" i="3"/>
  <c r="BL1763" i="3"/>
  <c r="BM1757" i="3"/>
  <c r="Y1754" i="3"/>
  <c r="AG1754" i="3"/>
  <c r="U1754" i="3"/>
  <c r="AK1754" i="3"/>
  <c r="Q1754" i="3"/>
  <c r="AW1754" i="3"/>
  <c r="BA1754" i="3"/>
  <c r="Y1756" i="3"/>
  <c r="AK1764" i="3"/>
  <c r="AV1764" i="3"/>
  <c r="BD1764" i="3"/>
  <c r="AG1764" i="3"/>
  <c r="AW1764" i="3"/>
  <c r="BI1764" i="3"/>
  <c r="R1764" i="3"/>
  <c r="AC1764" i="3"/>
  <c r="AS1764" i="3"/>
  <c r="BF1764" i="3"/>
  <c r="AF1764" i="3"/>
  <c r="AP1764" i="3"/>
  <c r="AZ1764" i="3"/>
  <c r="BH1764" i="3"/>
  <c r="Q1764" i="3"/>
  <c r="V1764" i="3"/>
  <c r="AB1764" i="3"/>
  <c r="AL1764" i="3"/>
  <c r="BA1764" i="3"/>
  <c r="AH1764" i="3"/>
  <c r="AX1764" i="3"/>
  <c r="AR1764" i="3"/>
  <c r="BE1764" i="3"/>
  <c r="M1764" i="3"/>
  <c r="X1764" i="3"/>
  <c r="AN1764" i="3"/>
  <c r="BB1764" i="3"/>
  <c r="BN1758" i="3"/>
  <c r="BL1761" i="3"/>
  <c r="BM1761" i="3"/>
  <c r="BJ1763" i="3"/>
  <c r="BJ1757" i="3"/>
  <c r="BJ1761" i="3"/>
  <c r="BN1763" i="3"/>
  <c r="BK1763" i="3"/>
  <c r="BL1757" i="3"/>
  <c r="BN1757" i="3"/>
  <c r="BK1757" i="3"/>
  <c r="BN1761" i="3"/>
  <c r="BK1761" i="3"/>
  <c r="BN1762" i="3"/>
  <c r="AC1753" i="3"/>
  <c r="AG1753" i="3"/>
  <c r="BI1753" i="3"/>
  <c r="N1753" i="3"/>
  <c r="AP1753" i="3"/>
  <c r="AT1753" i="3"/>
  <c r="AA1753" i="3"/>
  <c r="AE1753" i="3"/>
  <c r="BG1753" i="3"/>
  <c r="AF1753" i="3"/>
  <c r="AB1753" i="3"/>
  <c r="AJ1753" i="3"/>
  <c r="AC1752" i="3"/>
  <c r="AE1752" i="3"/>
  <c r="X1752" i="3"/>
  <c r="AF1752" i="3"/>
  <c r="AD1752" i="3"/>
  <c r="AW1752" i="3"/>
  <c r="AV1750" i="3"/>
  <c r="X1751" i="3"/>
  <c r="X1749" i="3"/>
  <c r="BF1748" i="3"/>
  <c r="AX1748" i="3"/>
  <c r="AP1748" i="3"/>
  <c r="AH1748" i="3"/>
  <c r="Z1748" i="3"/>
  <c r="R1748" i="3"/>
  <c r="M1748" i="3"/>
  <c r="Q1748" i="3"/>
  <c r="U1748" i="3"/>
  <c r="Y1748" i="3"/>
  <c r="AC1748" i="3"/>
  <c r="AG1748" i="3"/>
  <c r="AK1748" i="3"/>
  <c r="AO1748" i="3"/>
  <c r="AS1748" i="3"/>
  <c r="AW1748" i="3"/>
  <c r="BA1748" i="3"/>
  <c r="BE1748" i="3"/>
  <c r="BI1748" i="3"/>
  <c r="O1748" i="3"/>
  <c r="S1748" i="3"/>
  <c r="W1748" i="3"/>
  <c r="AA1748" i="3"/>
  <c r="AE1748" i="3"/>
  <c r="AI1748" i="3"/>
  <c r="AM1748" i="3"/>
  <c r="AQ1748" i="3"/>
  <c r="AU1748" i="3"/>
  <c r="AY1748" i="3"/>
  <c r="BC1748" i="3"/>
  <c r="BG1748" i="3"/>
  <c r="AX1746" i="3"/>
  <c r="Z1746" i="3"/>
  <c r="AM1746" i="3"/>
  <c r="BA1744" i="3"/>
  <c r="R1744" i="3"/>
  <c r="AY1744" i="3"/>
  <c r="BD1742" i="3"/>
  <c r="AL1742" i="3"/>
  <c r="AQ1737" i="3"/>
  <c r="BG1737" i="3"/>
  <c r="O1737" i="3"/>
  <c r="AU1737" i="3"/>
  <c r="AL1740" i="3"/>
  <c r="O1740" i="3"/>
  <c r="AF1740" i="3"/>
  <c r="AZ1740" i="3"/>
  <c r="BH1749" i="3"/>
  <c r="BD1748" i="3"/>
  <c r="AV1748" i="3"/>
  <c r="AN1748" i="3"/>
  <c r="AF1748" i="3"/>
  <c r="X1748" i="3"/>
  <c r="P1748" i="3"/>
  <c r="X1746" i="3"/>
  <c r="K1745" i="3"/>
  <c r="BB1743" i="3"/>
  <c r="AL1743" i="3"/>
  <c r="O1743" i="3"/>
  <c r="W1743" i="3"/>
  <c r="AA1743" i="3"/>
  <c r="AE1743" i="3"/>
  <c r="AM1743" i="3"/>
  <c r="AQ1743" i="3"/>
  <c r="AU1743" i="3"/>
  <c r="BC1743" i="3"/>
  <c r="BG1743" i="3"/>
  <c r="P1743" i="3"/>
  <c r="X1743" i="3"/>
  <c r="AB1743" i="3"/>
  <c r="AF1743" i="3"/>
  <c r="AN1743" i="3"/>
  <c r="AR1743" i="3"/>
  <c r="AV1743" i="3"/>
  <c r="BD1743" i="3"/>
  <c r="BH1743" i="3"/>
  <c r="M1743" i="3"/>
  <c r="U1743" i="3"/>
  <c r="Y1743" i="3"/>
  <c r="AC1743" i="3"/>
  <c r="AK1743" i="3"/>
  <c r="AO1743" i="3"/>
  <c r="AS1743" i="3"/>
  <c r="BA1743" i="3"/>
  <c r="BE1743" i="3"/>
  <c r="BI1743" i="3"/>
  <c r="P1742" i="3"/>
  <c r="T1742" i="3"/>
  <c r="X1742" i="3"/>
  <c r="AB1742" i="3"/>
  <c r="AF1742" i="3"/>
  <c r="AJ1742" i="3"/>
  <c r="AN1742" i="3"/>
  <c r="AR1742" i="3"/>
  <c r="M1742" i="3"/>
  <c r="R1742" i="3"/>
  <c r="W1742" i="3"/>
  <c r="AC1742" i="3"/>
  <c r="AH1742" i="3"/>
  <c r="AM1742" i="3"/>
  <c r="AS1742" i="3"/>
  <c r="AW1742" i="3"/>
  <c r="BA1742" i="3"/>
  <c r="BE1742" i="3"/>
  <c r="BI1742" i="3"/>
  <c r="N1742" i="3"/>
  <c r="S1742" i="3"/>
  <c r="Y1742" i="3"/>
  <c r="AD1742" i="3"/>
  <c r="AI1742" i="3"/>
  <c r="AO1742" i="3"/>
  <c r="AT1742" i="3"/>
  <c r="AX1742" i="3"/>
  <c r="BB1742" i="3"/>
  <c r="BF1742" i="3"/>
  <c r="O1742" i="3"/>
  <c r="U1742" i="3"/>
  <c r="Z1742" i="3"/>
  <c r="AE1742" i="3"/>
  <c r="AK1742" i="3"/>
  <c r="AP1742" i="3"/>
  <c r="AU1742" i="3"/>
  <c r="AY1742" i="3"/>
  <c r="BC1742" i="3"/>
  <c r="BG1742" i="3"/>
  <c r="AQ1739" i="3"/>
  <c r="AQ1749" i="3"/>
  <c r="BG1749" i="3"/>
  <c r="U1749" i="3"/>
  <c r="BB1748" i="3"/>
  <c r="AT1748" i="3"/>
  <c r="AL1748" i="3"/>
  <c r="AD1748" i="3"/>
  <c r="V1748" i="3"/>
  <c r="V1746" i="3"/>
  <c r="N1738" i="3"/>
  <c r="R1738" i="3"/>
  <c r="V1738" i="3"/>
  <c r="Z1738" i="3"/>
  <c r="AD1738" i="3"/>
  <c r="AH1738" i="3"/>
  <c r="AL1738" i="3"/>
  <c r="AP1738" i="3"/>
  <c r="AT1738" i="3"/>
  <c r="AX1738" i="3"/>
  <c r="BB1738" i="3"/>
  <c r="BF1738" i="3"/>
  <c r="O1738" i="3"/>
  <c r="S1738" i="3"/>
  <c r="W1738" i="3"/>
  <c r="AA1738" i="3"/>
  <c r="AE1738" i="3"/>
  <c r="AI1738" i="3"/>
  <c r="AM1738" i="3"/>
  <c r="AQ1738" i="3"/>
  <c r="AU1738" i="3"/>
  <c r="AY1738" i="3"/>
  <c r="BC1738" i="3"/>
  <c r="BG1738" i="3"/>
  <c r="P1738" i="3"/>
  <c r="T1738" i="3"/>
  <c r="X1738" i="3"/>
  <c r="AB1738" i="3"/>
  <c r="AF1738" i="3"/>
  <c r="AJ1738" i="3"/>
  <c r="AN1738" i="3"/>
  <c r="AR1738" i="3"/>
  <c r="AV1738" i="3"/>
  <c r="AZ1738" i="3"/>
  <c r="BD1738" i="3"/>
  <c r="BH1738" i="3"/>
  <c r="Y1738" i="3"/>
  <c r="AO1738" i="3"/>
  <c r="BE1738" i="3"/>
  <c r="M1738" i="3"/>
  <c r="AC1738" i="3"/>
  <c r="AS1738" i="3"/>
  <c r="BI1738" i="3"/>
  <c r="Q1738" i="3"/>
  <c r="AG1738" i="3"/>
  <c r="AW1738" i="3"/>
  <c r="AC1734" i="3"/>
  <c r="AB1741" i="3"/>
  <c r="AJ1741" i="3"/>
  <c r="M1741" i="3"/>
  <c r="Q1741" i="3"/>
  <c r="AG1741" i="3"/>
  <c r="AK1741" i="3"/>
  <c r="R1741" i="3"/>
  <c r="Z1741" i="3"/>
  <c r="AP1741" i="3"/>
  <c r="AT1741" i="3"/>
  <c r="AG1739" i="3"/>
  <c r="P1737" i="3"/>
  <c r="T1737" i="3"/>
  <c r="X1737" i="3"/>
  <c r="AF1737" i="3"/>
  <c r="AJ1737" i="3"/>
  <c r="AN1737" i="3"/>
  <c r="AV1737" i="3"/>
  <c r="AZ1737" i="3"/>
  <c r="BD1737" i="3"/>
  <c r="M1737" i="3"/>
  <c r="Q1737" i="3"/>
  <c r="U1737" i="3"/>
  <c r="AC1737" i="3"/>
  <c r="AG1737" i="3"/>
  <c r="AK1737" i="3"/>
  <c r="AS1737" i="3"/>
  <c r="AW1737" i="3"/>
  <c r="BA1737" i="3"/>
  <c r="BI1737" i="3"/>
  <c r="N1737" i="3"/>
  <c r="R1737" i="3"/>
  <c r="Z1737" i="3"/>
  <c r="AD1737" i="3"/>
  <c r="AH1737" i="3"/>
  <c r="AP1737" i="3"/>
  <c r="AT1737" i="3"/>
  <c r="AX1737" i="3"/>
  <c r="BF1737" i="3"/>
  <c r="L1736" i="3"/>
  <c r="BC1741" i="3"/>
  <c r="AW1741" i="3"/>
  <c r="BC1737" i="3"/>
  <c r="AM1737" i="3"/>
  <c r="W1737" i="3"/>
  <c r="K1736" i="3"/>
  <c r="BH1735" i="3"/>
  <c r="AZ1735" i="3"/>
  <c r="AR1735" i="3"/>
  <c r="AJ1735" i="3"/>
  <c r="AB1735" i="3"/>
  <c r="AU1733" i="3"/>
  <c r="AE1733" i="3"/>
  <c r="O1733" i="3"/>
  <c r="P1732" i="3"/>
  <c r="U1732" i="3"/>
  <c r="Z1732" i="3"/>
  <c r="AD1732" i="3"/>
  <c r="AH1732" i="3"/>
  <c r="AL1732" i="3"/>
  <c r="AP1732" i="3"/>
  <c r="AT1732" i="3"/>
  <c r="AX1732" i="3"/>
  <c r="BB1732" i="3"/>
  <c r="BF1732" i="3"/>
  <c r="M1735" i="3"/>
  <c r="Q1735" i="3"/>
  <c r="U1735" i="3"/>
  <c r="Y1735" i="3"/>
  <c r="AC1735" i="3"/>
  <c r="AG1735" i="3"/>
  <c r="AK1735" i="3"/>
  <c r="AO1735" i="3"/>
  <c r="AS1735" i="3"/>
  <c r="AW1735" i="3"/>
  <c r="BA1735" i="3"/>
  <c r="BE1735" i="3"/>
  <c r="BI1735" i="3"/>
  <c r="N1735" i="3"/>
  <c r="R1735" i="3"/>
  <c r="V1735" i="3"/>
  <c r="Z1735" i="3"/>
  <c r="AD1735" i="3"/>
  <c r="AH1735" i="3"/>
  <c r="AL1735" i="3"/>
  <c r="AP1735" i="3"/>
  <c r="AT1735" i="3"/>
  <c r="AX1735" i="3"/>
  <c r="BB1735" i="3"/>
  <c r="BF1735" i="3"/>
  <c r="BG1733" i="3"/>
  <c r="AQ1733" i="3"/>
  <c r="P1733" i="3"/>
  <c r="T1733" i="3"/>
  <c r="X1733" i="3"/>
  <c r="AB1733" i="3"/>
  <c r="AF1733" i="3"/>
  <c r="AJ1733" i="3"/>
  <c r="AN1733" i="3"/>
  <c r="AR1733" i="3"/>
  <c r="AV1733" i="3"/>
  <c r="AZ1733" i="3"/>
  <c r="BD1733" i="3"/>
  <c r="BH1733" i="3"/>
  <c r="M1733" i="3"/>
  <c r="Q1733" i="3"/>
  <c r="U1733" i="3"/>
  <c r="Y1733" i="3"/>
  <c r="AC1733" i="3"/>
  <c r="AG1733" i="3"/>
  <c r="AK1733" i="3"/>
  <c r="AO1733" i="3"/>
  <c r="AS1733" i="3"/>
  <c r="AW1733" i="3"/>
  <c r="BA1733" i="3"/>
  <c r="BE1733" i="3"/>
  <c r="BI1733" i="3"/>
  <c r="N1733" i="3"/>
  <c r="R1733" i="3"/>
  <c r="V1733" i="3"/>
  <c r="Z1733" i="3"/>
  <c r="AD1733" i="3"/>
  <c r="AH1733" i="3"/>
  <c r="AL1733" i="3"/>
  <c r="AP1733" i="3"/>
  <c r="AT1733" i="3"/>
  <c r="AX1733" i="3"/>
  <c r="BB1733" i="3"/>
  <c r="BF1733" i="3"/>
  <c r="BH1732" i="3"/>
  <c r="BD1732" i="3"/>
  <c r="AZ1732" i="3"/>
  <c r="AV1732" i="3"/>
  <c r="AR1732" i="3"/>
  <c r="AN1732" i="3"/>
  <c r="AJ1732" i="3"/>
  <c r="AF1732" i="3"/>
  <c r="AB1732" i="3"/>
  <c r="X1732" i="3"/>
  <c r="R1732" i="3"/>
  <c r="M1732" i="3"/>
  <c r="L1729" i="3"/>
  <c r="BG1732" i="3"/>
  <c r="BC1732" i="3"/>
  <c r="AY1732" i="3"/>
  <c r="AU1732" i="3"/>
  <c r="AQ1732" i="3"/>
  <c r="AM1732" i="3"/>
  <c r="AI1732" i="3"/>
  <c r="AE1732" i="3"/>
  <c r="AA1732" i="3"/>
  <c r="V1732" i="3"/>
  <c r="M1730" i="3"/>
  <c r="BI1730" i="3"/>
  <c r="AT1730" i="3"/>
  <c r="AQ1730" i="3"/>
  <c r="L1727" i="3"/>
  <c r="O1732" i="3"/>
  <c r="S1732" i="3"/>
  <c r="W1732" i="3"/>
  <c r="BD1731" i="3"/>
  <c r="AO1728" i="3"/>
  <c r="R1728" i="3"/>
  <c r="AX1728" i="3"/>
  <c r="AA1728" i="3"/>
  <c r="AU1728" i="3"/>
  <c r="E1535" i="3"/>
  <c r="F1535" i="3"/>
  <c r="G1535" i="3"/>
  <c r="H1535" i="3"/>
  <c r="I1535" i="3"/>
  <c r="J1535" i="3"/>
  <c r="E1536" i="3"/>
  <c r="F1536" i="3"/>
  <c r="G1536" i="3"/>
  <c r="H1536" i="3"/>
  <c r="I1536" i="3"/>
  <c r="J1536" i="3"/>
  <c r="E1537" i="3"/>
  <c r="F1537" i="3"/>
  <c r="G1537" i="3"/>
  <c r="H1537" i="3"/>
  <c r="I1537" i="3"/>
  <c r="J1537" i="3"/>
  <c r="E1538" i="3"/>
  <c r="F1538" i="3"/>
  <c r="G1538" i="3"/>
  <c r="H1538" i="3"/>
  <c r="I1538" i="3"/>
  <c r="J1538" i="3"/>
  <c r="K1538" i="3"/>
  <c r="E1539" i="3"/>
  <c r="F1539" i="3"/>
  <c r="G1539" i="3"/>
  <c r="H1539" i="3"/>
  <c r="I1539" i="3"/>
  <c r="J1539" i="3"/>
  <c r="E1540" i="3"/>
  <c r="F1540" i="3"/>
  <c r="G1540" i="3"/>
  <c r="H1540" i="3"/>
  <c r="I1540" i="3"/>
  <c r="J1540" i="3"/>
  <c r="K1540" i="3"/>
  <c r="E1541" i="3"/>
  <c r="F1541" i="3"/>
  <c r="G1541" i="3"/>
  <c r="H1541" i="3"/>
  <c r="I1541" i="3"/>
  <c r="J1541" i="3"/>
  <c r="E1542" i="3"/>
  <c r="F1542" i="3"/>
  <c r="G1542" i="3"/>
  <c r="H1542" i="3"/>
  <c r="I1542" i="3"/>
  <c r="J1542" i="3"/>
  <c r="E1543" i="3"/>
  <c r="F1543" i="3"/>
  <c r="G1543" i="3"/>
  <c r="H1543" i="3"/>
  <c r="I1543" i="3"/>
  <c r="J1543" i="3"/>
  <c r="L1543" i="3"/>
  <c r="E1544" i="3"/>
  <c r="F1544" i="3"/>
  <c r="G1544" i="3"/>
  <c r="H1544" i="3"/>
  <c r="I1544" i="3"/>
  <c r="J1544" i="3"/>
  <c r="E1545" i="3"/>
  <c r="F1545" i="3"/>
  <c r="G1545" i="3"/>
  <c r="H1545" i="3"/>
  <c r="I1545" i="3"/>
  <c r="J1545" i="3"/>
  <c r="L1545" i="3" s="1"/>
  <c r="BC1545" i="3" s="1"/>
  <c r="K1545" i="3"/>
  <c r="E1546" i="3"/>
  <c r="F1546" i="3"/>
  <c r="G1546" i="3"/>
  <c r="H1546" i="3"/>
  <c r="I1546" i="3"/>
  <c r="J1546" i="3"/>
  <c r="E1547" i="3"/>
  <c r="F1547" i="3"/>
  <c r="G1547" i="3"/>
  <c r="H1547" i="3"/>
  <c r="I1547" i="3"/>
  <c r="J1547" i="3"/>
  <c r="E1548" i="3"/>
  <c r="F1548" i="3"/>
  <c r="G1548" i="3"/>
  <c r="H1548" i="3"/>
  <c r="I1548" i="3"/>
  <c r="J1548" i="3"/>
  <c r="E1549" i="3"/>
  <c r="F1549" i="3"/>
  <c r="G1549" i="3"/>
  <c r="H1549" i="3"/>
  <c r="I1549" i="3"/>
  <c r="J1549" i="3"/>
  <c r="E1550" i="3"/>
  <c r="F1550" i="3"/>
  <c r="G1550" i="3"/>
  <c r="H1550" i="3"/>
  <c r="I1550" i="3"/>
  <c r="J1550" i="3"/>
  <c r="E1551" i="3"/>
  <c r="F1551" i="3"/>
  <c r="K1551" i="3" s="1"/>
  <c r="G1551" i="3"/>
  <c r="H1551" i="3"/>
  <c r="I1551" i="3"/>
  <c r="J1551" i="3"/>
  <c r="E1552" i="3"/>
  <c r="F1552" i="3"/>
  <c r="G1552" i="3"/>
  <c r="H1552" i="3"/>
  <c r="I1552" i="3"/>
  <c r="J1552" i="3"/>
  <c r="E1553" i="3"/>
  <c r="F1553" i="3"/>
  <c r="K1553" i="3" s="1"/>
  <c r="G1553" i="3"/>
  <c r="H1553" i="3"/>
  <c r="I1553" i="3"/>
  <c r="J1553" i="3"/>
  <c r="E1554" i="3"/>
  <c r="F1554" i="3"/>
  <c r="G1554" i="3"/>
  <c r="H1554" i="3"/>
  <c r="I1554" i="3"/>
  <c r="J1554" i="3"/>
  <c r="E1555" i="3"/>
  <c r="F1555" i="3"/>
  <c r="G1555" i="3"/>
  <c r="H1555" i="3"/>
  <c r="I1555" i="3"/>
  <c r="J1555" i="3"/>
  <c r="E1556" i="3"/>
  <c r="F1556" i="3"/>
  <c r="G1556" i="3"/>
  <c r="H1556" i="3"/>
  <c r="I1556" i="3"/>
  <c r="J1556" i="3"/>
  <c r="E1557" i="3"/>
  <c r="F1557" i="3"/>
  <c r="G1557" i="3"/>
  <c r="H1557" i="3"/>
  <c r="I1557" i="3"/>
  <c r="J1557" i="3"/>
  <c r="E1558" i="3"/>
  <c r="F1558" i="3"/>
  <c r="G1558" i="3"/>
  <c r="H1558" i="3"/>
  <c r="I1558" i="3"/>
  <c r="J1558" i="3"/>
  <c r="E1559" i="3"/>
  <c r="F1559" i="3"/>
  <c r="K1559" i="3" s="1"/>
  <c r="G1559" i="3"/>
  <c r="H1559" i="3"/>
  <c r="I1559" i="3"/>
  <c r="J1559" i="3"/>
  <c r="E1560" i="3"/>
  <c r="F1560" i="3"/>
  <c r="G1560" i="3"/>
  <c r="H1560" i="3"/>
  <c r="I1560" i="3"/>
  <c r="J1560" i="3"/>
  <c r="E1561" i="3"/>
  <c r="F1561" i="3"/>
  <c r="G1561" i="3"/>
  <c r="H1561" i="3"/>
  <c r="I1561" i="3"/>
  <c r="J1561" i="3"/>
  <c r="E1562" i="3"/>
  <c r="F1562" i="3"/>
  <c r="G1562" i="3"/>
  <c r="H1562" i="3"/>
  <c r="I1562" i="3"/>
  <c r="J1562" i="3"/>
  <c r="E1563" i="3"/>
  <c r="F1563" i="3"/>
  <c r="G1563" i="3"/>
  <c r="H1563" i="3"/>
  <c r="I1563" i="3"/>
  <c r="J1563" i="3"/>
  <c r="E1564" i="3"/>
  <c r="F1564" i="3"/>
  <c r="G1564" i="3"/>
  <c r="H1564" i="3"/>
  <c r="I1564" i="3"/>
  <c r="J1564" i="3"/>
  <c r="E1565" i="3"/>
  <c r="F1565" i="3"/>
  <c r="G1565" i="3"/>
  <c r="H1565" i="3"/>
  <c r="I1565" i="3"/>
  <c r="J1565" i="3"/>
  <c r="E1566" i="3"/>
  <c r="F1566" i="3"/>
  <c r="G1566" i="3"/>
  <c r="H1566" i="3"/>
  <c r="I1566" i="3"/>
  <c r="J1566" i="3"/>
  <c r="E1567" i="3"/>
  <c r="F1567" i="3"/>
  <c r="G1567" i="3"/>
  <c r="H1567" i="3"/>
  <c r="I1567" i="3"/>
  <c r="J1567" i="3"/>
  <c r="E1568" i="3"/>
  <c r="F1568" i="3"/>
  <c r="G1568" i="3"/>
  <c r="H1568" i="3"/>
  <c r="I1568" i="3"/>
  <c r="J1568" i="3"/>
  <c r="E1569" i="3"/>
  <c r="F1569" i="3"/>
  <c r="G1569" i="3"/>
  <c r="H1569" i="3"/>
  <c r="I1569" i="3"/>
  <c r="J1569" i="3"/>
  <c r="E1570" i="3"/>
  <c r="F1570" i="3"/>
  <c r="G1570" i="3"/>
  <c r="H1570" i="3"/>
  <c r="L1570" i="3" s="1"/>
  <c r="I1570" i="3"/>
  <c r="J1570" i="3"/>
  <c r="E1571" i="3"/>
  <c r="F1571" i="3"/>
  <c r="G1571" i="3"/>
  <c r="H1571" i="3"/>
  <c r="I1571" i="3"/>
  <c r="J1571" i="3"/>
  <c r="E1572" i="3"/>
  <c r="F1572" i="3"/>
  <c r="G1572" i="3"/>
  <c r="H1572" i="3"/>
  <c r="I1572" i="3"/>
  <c r="J1572" i="3"/>
  <c r="E1573" i="3"/>
  <c r="F1573" i="3"/>
  <c r="G1573" i="3"/>
  <c r="H1573" i="3"/>
  <c r="I1573" i="3"/>
  <c r="J1573" i="3"/>
  <c r="E1574" i="3"/>
  <c r="F1574" i="3"/>
  <c r="G1574" i="3"/>
  <c r="H1574" i="3"/>
  <c r="I1574" i="3"/>
  <c r="J1574" i="3"/>
  <c r="E1575" i="3"/>
  <c r="F1575" i="3"/>
  <c r="G1575" i="3"/>
  <c r="H1575" i="3"/>
  <c r="I1575" i="3"/>
  <c r="J1575" i="3"/>
  <c r="E1576" i="3"/>
  <c r="F1576" i="3"/>
  <c r="G1576" i="3"/>
  <c r="H1576" i="3"/>
  <c r="I1576" i="3"/>
  <c r="J1576" i="3"/>
  <c r="E1577" i="3"/>
  <c r="F1577" i="3"/>
  <c r="G1577" i="3"/>
  <c r="H1577" i="3"/>
  <c r="I1577" i="3"/>
  <c r="J1577" i="3"/>
  <c r="E1578" i="3"/>
  <c r="F1578" i="3"/>
  <c r="G1578" i="3"/>
  <c r="H1578" i="3"/>
  <c r="I1578" i="3"/>
  <c r="J1578" i="3"/>
  <c r="E1579" i="3"/>
  <c r="K1579" i="3" s="1"/>
  <c r="F1579" i="3"/>
  <c r="G1579" i="3"/>
  <c r="H1579" i="3"/>
  <c r="I1579" i="3"/>
  <c r="J1579" i="3"/>
  <c r="E1580" i="3"/>
  <c r="F1580" i="3"/>
  <c r="G1580" i="3"/>
  <c r="H1580" i="3"/>
  <c r="I1580" i="3"/>
  <c r="J1580" i="3"/>
  <c r="E1581" i="3"/>
  <c r="F1581" i="3"/>
  <c r="G1581" i="3"/>
  <c r="H1581" i="3"/>
  <c r="I1581" i="3"/>
  <c r="J1581" i="3"/>
  <c r="E1582" i="3"/>
  <c r="F1582" i="3"/>
  <c r="G1582" i="3"/>
  <c r="H1582" i="3"/>
  <c r="I1582" i="3"/>
  <c r="J1582" i="3"/>
  <c r="E1583" i="3"/>
  <c r="F1583" i="3"/>
  <c r="G1583" i="3"/>
  <c r="H1583" i="3"/>
  <c r="I1583" i="3"/>
  <c r="J1583" i="3"/>
  <c r="E1584" i="3"/>
  <c r="F1584" i="3"/>
  <c r="G1584" i="3"/>
  <c r="H1584" i="3"/>
  <c r="I1584" i="3"/>
  <c r="J1584" i="3"/>
  <c r="E1585" i="3"/>
  <c r="F1585" i="3"/>
  <c r="G1585" i="3"/>
  <c r="H1585" i="3"/>
  <c r="I1585" i="3"/>
  <c r="J1585" i="3"/>
  <c r="E1586" i="3"/>
  <c r="F1586" i="3"/>
  <c r="G1586" i="3"/>
  <c r="H1586" i="3"/>
  <c r="I1586" i="3"/>
  <c r="J1586" i="3"/>
  <c r="E1587" i="3"/>
  <c r="F1587" i="3"/>
  <c r="G1587" i="3"/>
  <c r="H1587" i="3"/>
  <c r="L1587" i="3" s="1"/>
  <c r="I1587" i="3"/>
  <c r="J1587" i="3"/>
  <c r="E1588" i="3"/>
  <c r="F1588" i="3"/>
  <c r="G1588" i="3"/>
  <c r="H1588" i="3"/>
  <c r="I1588" i="3"/>
  <c r="J1588" i="3"/>
  <c r="E1589" i="3"/>
  <c r="F1589" i="3"/>
  <c r="G1589" i="3"/>
  <c r="H1589" i="3"/>
  <c r="I1589" i="3"/>
  <c r="J1589" i="3"/>
  <c r="E1590" i="3"/>
  <c r="F1590" i="3"/>
  <c r="G1590" i="3"/>
  <c r="H1590" i="3"/>
  <c r="I1590" i="3"/>
  <c r="J1590" i="3"/>
  <c r="E1591" i="3"/>
  <c r="F1591" i="3"/>
  <c r="G1591" i="3"/>
  <c r="H1591" i="3"/>
  <c r="I1591" i="3"/>
  <c r="J1591" i="3"/>
  <c r="E1592" i="3"/>
  <c r="F1592" i="3"/>
  <c r="G1592" i="3"/>
  <c r="H1592" i="3"/>
  <c r="I1592" i="3"/>
  <c r="J1592" i="3"/>
  <c r="E1593" i="3"/>
  <c r="F1593" i="3"/>
  <c r="G1593" i="3"/>
  <c r="H1593" i="3"/>
  <c r="I1593" i="3"/>
  <c r="J1593" i="3"/>
  <c r="E1594" i="3"/>
  <c r="F1594" i="3"/>
  <c r="G1594" i="3"/>
  <c r="H1594" i="3"/>
  <c r="I1594" i="3"/>
  <c r="J1594" i="3"/>
  <c r="E1595" i="3"/>
  <c r="F1595" i="3"/>
  <c r="G1595" i="3"/>
  <c r="H1595" i="3"/>
  <c r="I1595" i="3"/>
  <c r="J1595" i="3"/>
  <c r="E1596" i="3"/>
  <c r="F1596" i="3"/>
  <c r="G1596" i="3"/>
  <c r="H1596" i="3"/>
  <c r="I1596" i="3"/>
  <c r="J1596" i="3"/>
  <c r="E1597" i="3"/>
  <c r="F1597" i="3"/>
  <c r="G1597" i="3"/>
  <c r="H1597" i="3"/>
  <c r="I1597" i="3"/>
  <c r="J1597" i="3"/>
  <c r="E1598" i="3"/>
  <c r="F1598" i="3"/>
  <c r="G1598" i="3"/>
  <c r="H1598" i="3"/>
  <c r="I1598" i="3"/>
  <c r="J1598" i="3"/>
  <c r="E1599" i="3"/>
  <c r="F1599" i="3"/>
  <c r="G1599" i="3"/>
  <c r="H1599" i="3"/>
  <c r="I1599" i="3"/>
  <c r="J1599" i="3"/>
  <c r="E1600" i="3"/>
  <c r="F1600" i="3"/>
  <c r="G1600" i="3"/>
  <c r="H1600" i="3"/>
  <c r="I1600" i="3"/>
  <c r="J1600" i="3"/>
  <c r="E1601" i="3"/>
  <c r="F1601" i="3"/>
  <c r="G1601" i="3"/>
  <c r="H1601" i="3"/>
  <c r="I1601" i="3"/>
  <c r="J1601" i="3"/>
  <c r="E1602" i="3"/>
  <c r="F1602" i="3"/>
  <c r="G1602" i="3"/>
  <c r="H1602" i="3"/>
  <c r="I1602" i="3"/>
  <c r="J1602" i="3"/>
  <c r="E1603" i="3"/>
  <c r="F1603" i="3"/>
  <c r="G1603" i="3"/>
  <c r="H1603" i="3"/>
  <c r="I1603" i="3"/>
  <c r="J1603" i="3"/>
  <c r="E1604" i="3"/>
  <c r="F1604" i="3"/>
  <c r="G1604" i="3"/>
  <c r="H1604" i="3"/>
  <c r="I1604" i="3"/>
  <c r="J1604" i="3"/>
  <c r="E1605" i="3"/>
  <c r="F1605" i="3"/>
  <c r="G1605" i="3"/>
  <c r="H1605" i="3"/>
  <c r="I1605" i="3"/>
  <c r="J1605" i="3"/>
  <c r="E1606" i="3"/>
  <c r="F1606" i="3"/>
  <c r="G1606" i="3"/>
  <c r="H1606" i="3"/>
  <c r="I1606" i="3"/>
  <c r="J1606" i="3"/>
  <c r="E1607" i="3"/>
  <c r="K1607" i="3" s="1"/>
  <c r="F1607" i="3"/>
  <c r="G1607" i="3"/>
  <c r="H1607" i="3"/>
  <c r="I1607" i="3"/>
  <c r="J1607" i="3"/>
  <c r="E1608" i="3"/>
  <c r="F1608" i="3"/>
  <c r="G1608" i="3"/>
  <c r="H1608" i="3"/>
  <c r="I1608" i="3"/>
  <c r="J1608" i="3"/>
  <c r="E1609" i="3"/>
  <c r="F1609" i="3"/>
  <c r="G1609" i="3"/>
  <c r="H1609" i="3"/>
  <c r="I1609" i="3"/>
  <c r="J1609" i="3"/>
  <c r="K1609" i="3"/>
  <c r="E1610" i="3"/>
  <c r="K1610" i="3" s="1"/>
  <c r="F1610" i="3"/>
  <c r="G1610" i="3"/>
  <c r="H1610" i="3"/>
  <c r="I1610" i="3"/>
  <c r="J1610" i="3"/>
  <c r="E1611" i="3"/>
  <c r="F1611" i="3"/>
  <c r="G1611" i="3"/>
  <c r="H1611" i="3"/>
  <c r="I1611" i="3"/>
  <c r="J1611" i="3"/>
  <c r="E1612" i="3"/>
  <c r="F1612" i="3"/>
  <c r="G1612" i="3"/>
  <c r="H1612" i="3"/>
  <c r="I1612" i="3"/>
  <c r="L1612" i="3" s="1"/>
  <c r="J1612" i="3"/>
  <c r="E1613" i="3"/>
  <c r="F1613" i="3"/>
  <c r="G1613" i="3"/>
  <c r="H1613" i="3"/>
  <c r="I1613" i="3"/>
  <c r="J1613" i="3"/>
  <c r="E1614" i="3"/>
  <c r="K1614" i="3" s="1"/>
  <c r="F1614" i="3"/>
  <c r="G1614" i="3"/>
  <c r="H1614" i="3"/>
  <c r="I1614" i="3"/>
  <c r="L1614" i="3" s="1"/>
  <c r="J1614" i="3"/>
  <c r="E1615" i="3"/>
  <c r="F1615" i="3"/>
  <c r="G1615" i="3"/>
  <c r="H1615" i="3"/>
  <c r="I1615" i="3"/>
  <c r="J1615" i="3"/>
  <c r="E1616" i="3"/>
  <c r="F1616" i="3"/>
  <c r="G1616" i="3"/>
  <c r="H1616" i="3"/>
  <c r="I1616" i="3"/>
  <c r="J1616" i="3"/>
  <c r="E1617" i="3"/>
  <c r="F1617" i="3"/>
  <c r="G1617" i="3"/>
  <c r="H1617" i="3"/>
  <c r="I1617" i="3"/>
  <c r="J1617" i="3"/>
  <c r="E1618" i="3"/>
  <c r="F1618" i="3"/>
  <c r="G1618" i="3"/>
  <c r="H1618" i="3"/>
  <c r="I1618" i="3"/>
  <c r="J1618" i="3"/>
  <c r="E1619" i="3"/>
  <c r="F1619" i="3"/>
  <c r="G1619" i="3"/>
  <c r="H1619" i="3"/>
  <c r="I1619" i="3"/>
  <c r="J1619" i="3"/>
  <c r="E1620" i="3"/>
  <c r="F1620" i="3"/>
  <c r="G1620" i="3"/>
  <c r="H1620" i="3"/>
  <c r="I1620" i="3"/>
  <c r="J1620" i="3"/>
  <c r="E1621" i="3"/>
  <c r="F1621" i="3"/>
  <c r="G1621" i="3"/>
  <c r="H1621" i="3"/>
  <c r="I1621" i="3"/>
  <c r="J1621" i="3"/>
  <c r="E1622" i="3"/>
  <c r="F1622" i="3"/>
  <c r="G1622" i="3"/>
  <c r="H1622" i="3"/>
  <c r="I1622" i="3"/>
  <c r="J1622" i="3"/>
  <c r="E1623" i="3"/>
  <c r="F1623" i="3"/>
  <c r="G1623" i="3"/>
  <c r="H1623" i="3"/>
  <c r="I1623" i="3"/>
  <c r="J1623" i="3"/>
  <c r="E1624" i="3"/>
  <c r="F1624" i="3"/>
  <c r="G1624" i="3"/>
  <c r="H1624" i="3"/>
  <c r="I1624" i="3"/>
  <c r="J1624" i="3"/>
  <c r="E1625" i="3"/>
  <c r="F1625" i="3"/>
  <c r="G1625" i="3"/>
  <c r="H1625" i="3"/>
  <c r="I1625" i="3"/>
  <c r="J1625" i="3"/>
  <c r="E1626" i="3"/>
  <c r="F1626" i="3"/>
  <c r="G1626" i="3"/>
  <c r="H1626" i="3"/>
  <c r="I1626" i="3"/>
  <c r="J1626" i="3"/>
  <c r="E1627" i="3"/>
  <c r="F1627" i="3"/>
  <c r="G1627" i="3"/>
  <c r="H1627" i="3"/>
  <c r="I1627" i="3"/>
  <c r="J1627" i="3"/>
  <c r="E1628" i="3"/>
  <c r="F1628" i="3"/>
  <c r="G1628" i="3"/>
  <c r="H1628" i="3"/>
  <c r="I1628" i="3"/>
  <c r="J1628" i="3"/>
  <c r="E1629" i="3"/>
  <c r="F1629" i="3"/>
  <c r="G1629" i="3"/>
  <c r="H1629" i="3"/>
  <c r="I1629" i="3"/>
  <c r="J1629" i="3"/>
  <c r="E1630" i="3"/>
  <c r="K1630" i="3" s="1"/>
  <c r="F1630" i="3"/>
  <c r="G1630" i="3"/>
  <c r="H1630" i="3"/>
  <c r="I1630" i="3"/>
  <c r="J1630" i="3"/>
  <c r="E1631" i="3"/>
  <c r="F1631" i="3"/>
  <c r="G1631" i="3"/>
  <c r="H1631" i="3"/>
  <c r="I1631" i="3"/>
  <c r="J1631" i="3"/>
  <c r="E1632" i="3"/>
  <c r="K1632" i="3" s="1"/>
  <c r="F1632" i="3"/>
  <c r="G1632" i="3"/>
  <c r="H1632" i="3"/>
  <c r="I1632" i="3"/>
  <c r="L1632" i="3" s="1"/>
  <c r="J1632" i="3"/>
  <c r="E1633" i="3"/>
  <c r="F1633" i="3"/>
  <c r="G1633" i="3"/>
  <c r="H1633" i="3"/>
  <c r="I1633" i="3"/>
  <c r="J1633" i="3"/>
  <c r="E1634" i="3"/>
  <c r="F1634" i="3"/>
  <c r="G1634" i="3"/>
  <c r="H1634" i="3"/>
  <c r="I1634" i="3"/>
  <c r="J1634" i="3"/>
  <c r="L1634" i="3" s="1"/>
  <c r="E1635" i="3"/>
  <c r="F1635" i="3"/>
  <c r="G1635" i="3"/>
  <c r="H1635" i="3"/>
  <c r="I1635" i="3"/>
  <c r="J1635" i="3"/>
  <c r="E1636" i="3"/>
  <c r="F1636" i="3"/>
  <c r="G1636" i="3"/>
  <c r="H1636" i="3"/>
  <c r="I1636" i="3"/>
  <c r="J1636" i="3"/>
  <c r="L1636" i="3" s="1"/>
  <c r="E1637" i="3"/>
  <c r="F1637" i="3"/>
  <c r="G1637" i="3"/>
  <c r="H1637" i="3"/>
  <c r="I1637" i="3"/>
  <c r="J1637" i="3"/>
  <c r="E1638" i="3"/>
  <c r="F1638" i="3"/>
  <c r="G1638" i="3"/>
  <c r="H1638" i="3"/>
  <c r="L1638" i="3" s="1"/>
  <c r="I1638" i="3"/>
  <c r="J1638" i="3"/>
  <c r="E1639" i="3"/>
  <c r="F1639" i="3"/>
  <c r="G1639" i="3"/>
  <c r="H1639" i="3"/>
  <c r="I1639" i="3"/>
  <c r="J1639" i="3"/>
  <c r="E1640" i="3"/>
  <c r="K1640" i="3" s="1"/>
  <c r="F1640" i="3"/>
  <c r="G1640" i="3"/>
  <c r="H1640" i="3"/>
  <c r="I1640" i="3"/>
  <c r="J1640" i="3"/>
  <c r="E1641" i="3"/>
  <c r="F1641" i="3"/>
  <c r="G1641" i="3"/>
  <c r="H1641" i="3"/>
  <c r="I1641" i="3"/>
  <c r="J1641" i="3"/>
  <c r="E1642" i="3"/>
  <c r="K1642" i="3" s="1"/>
  <c r="F1642" i="3"/>
  <c r="G1642" i="3"/>
  <c r="H1642" i="3"/>
  <c r="L1642" i="3" s="1"/>
  <c r="I1642" i="3"/>
  <c r="J1642" i="3"/>
  <c r="E1643" i="3"/>
  <c r="F1643" i="3"/>
  <c r="G1643" i="3"/>
  <c r="H1643" i="3"/>
  <c r="I1643" i="3"/>
  <c r="J1643" i="3"/>
  <c r="E1644" i="3"/>
  <c r="F1644" i="3"/>
  <c r="G1644" i="3"/>
  <c r="H1644" i="3"/>
  <c r="L1644" i="3" s="1"/>
  <c r="I1644" i="3"/>
  <c r="J1644" i="3"/>
  <c r="E1645" i="3"/>
  <c r="F1645" i="3"/>
  <c r="G1645" i="3"/>
  <c r="H1645" i="3"/>
  <c r="I1645" i="3"/>
  <c r="J1645" i="3"/>
  <c r="E1646" i="3"/>
  <c r="F1646" i="3"/>
  <c r="G1646" i="3"/>
  <c r="H1646" i="3"/>
  <c r="I1646" i="3"/>
  <c r="J1646" i="3"/>
  <c r="L1646" i="3" s="1"/>
  <c r="E1647" i="3"/>
  <c r="F1647" i="3"/>
  <c r="G1647" i="3"/>
  <c r="H1647" i="3"/>
  <c r="I1647" i="3"/>
  <c r="J1647" i="3"/>
  <c r="E1648" i="3"/>
  <c r="F1648" i="3"/>
  <c r="G1648" i="3"/>
  <c r="H1648" i="3"/>
  <c r="I1648" i="3"/>
  <c r="J1648" i="3"/>
  <c r="E1649" i="3"/>
  <c r="F1649" i="3"/>
  <c r="G1649" i="3"/>
  <c r="H1649" i="3"/>
  <c r="I1649" i="3"/>
  <c r="J1649" i="3"/>
  <c r="E1650" i="3"/>
  <c r="F1650" i="3"/>
  <c r="G1650" i="3"/>
  <c r="H1650" i="3"/>
  <c r="I1650" i="3"/>
  <c r="J1650" i="3"/>
  <c r="E1651" i="3"/>
  <c r="F1651" i="3"/>
  <c r="G1651" i="3"/>
  <c r="H1651" i="3"/>
  <c r="I1651" i="3"/>
  <c r="J1651" i="3"/>
  <c r="E1652" i="3"/>
  <c r="F1652" i="3"/>
  <c r="G1652" i="3"/>
  <c r="H1652" i="3"/>
  <c r="I1652" i="3"/>
  <c r="J1652" i="3"/>
  <c r="E1653" i="3"/>
  <c r="F1653" i="3"/>
  <c r="G1653" i="3"/>
  <c r="H1653" i="3"/>
  <c r="I1653" i="3"/>
  <c r="J1653" i="3"/>
  <c r="E1654" i="3"/>
  <c r="F1654" i="3"/>
  <c r="G1654" i="3"/>
  <c r="H1654" i="3"/>
  <c r="I1654" i="3"/>
  <c r="J1654" i="3"/>
  <c r="E1655" i="3"/>
  <c r="F1655" i="3"/>
  <c r="G1655" i="3"/>
  <c r="H1655" i="3"/>
  <c r="I1655" i="3"/>
  <c r="J1655" i="3"/>
  <c r="E1656" i="3"/>
  <c r="F1656" i="3"/>
  <c r="G1656" i="3"/>
  <c r="H1656" i="3"/>
  <c r="I1656" i="3"/>
  <c r="J1656" i="3"/>
  <c r="E1657" i="3"/>
  <c r="F1657" i="3"/>
  <c r="G1657" i="3"/>
  <c r="H1657" i="3"/>
  <c r="I1657" i="3"/>
  <c r="J1657" i="3"/>
  <c r="E1658" i="3"/>
  <c r="F1658" i="3"/>
  <c r="G1658" i="3"/>
  <c r="H1658" i="3"/>
  <c r="I1658" i="3"/>
  <c r="J1658" i="3"/>
  <c r="E1659" i="3"/>
  <c r="F1659" i="3"/>
  <c r="G1659" i="3"/>
  <c r="H1659" i="3"/>
  <c r="I1659" i="3"/>
  <c r="J1659" i="3"/>
  <c r="E1660" i="3"/>
  <c r="F1660" i="3"/>
  <c r="G1660" i="3"/>
  <c r="H1660" i="3"/>
  <c r="I1660" i="3"/>
  <c r="J1660" i="3"/>
  <c r="E1661" i="3"/>
  <c r="F1661" i="3"/>
  <c r="G1661" i="3"/>
  <c r="H1661" i="3"/>
  <c r="I1661" i="3"/>
  <c r="J1661" i="3"/>
  <c r="E1662" i="3"/>
  <c r="F1662" i="3"/>
  <c r="G1662" i="3"/>
  <c r="H1662" i="3"/>
  <c r="I1662" i="3"/>
  <c r="J1662" i="3"/>
  <c r="E1663" i="3"/>
  <c r="F1663" i="3"/>
  <c r="G1663" i="3"/>
  <c r="H1663" i="3"/>
  <c r="I1663" i="3"/>
  <c r="J1663" i="3"/>
  <c r="E1664" i="3"/>
  <c r="F1664" i="3"/>
  <c r="G1664" i="3"/>
  <c r="H1664" i="3"/>
  <c r="I1664" i="3"/>
  <c r="J1664" i="3"/>
  <c r="E1665" i="3"/>
  <c r="F1665" i="3"/>
  <c r="G1665" i="3"/>
  <c r="H1665" i="3"/>
  <c r="I1665" i="3"/>
  <c r="J1665" i="3"/>
  <c r="E1666" i="3"/>
  <c r="F1666" i="3"/>
  <c r="G1666" i="3"/>
  <c r="H1666" i="3"/>
  <c r="I1666" i="3"/>
  <c r="J1666" i="3"/>
  <c r="E1667" i="3"/>
  <c r="F1667" i="3"/>
  <c r="G1667" i="3"/>
  <c r="H1667" i="3"/>
  <c r="I1667" i="3"/>
  <c r="J1667" i="3"/>
  <c r="E1668" i="3"/>
  <c r="F1668" i="3"/>
  <c r="G1668" i="3"/>
  <c r="H1668" i="3"/>
  <c r="I1668" i="3"/>
  <c r="J1668" i="3"/>
  <c r="E1669" i="3"/>
  <c r="F1669" i="3"/>
  <c r="G1669" i="3"/>
  <c r="H1669" i="3"/>
  <c r="I1669" i="3"/>
  <c r="J1669" i="3"/>
  <c r="E1670" i="3"/>
  <c r="F1670" i="3"/>
  <c r="G1670" i="3"/>
  <c r="H1670" i="3"/>
  <c r="I1670" i="3"/>
  <c r="J1670" i="3"/>
  <c r="E1671" i="3"/>
  <c r="F1671" i="3"/>
  <c r="G1671" i="3"/>
  <c r="H1671" i="3"/>
  <c r="I1671" i="3"/>
  <c r="J1671" i="3"/>
  <c r="E1672" i="3"/>
  <c r="F1672" i="3"/>
  <c r="G1672" i="3"/>
  <c r="H1672" i="3"/>
  <c r="I1672" i="3"/>
  <c r="J1672" i="3"/>
  <c r="E1673" i="3"/>
  <c r="F1673" i="3"/>
  <c r="G1673" i="3"/>
  <c r="H1673" i="3"/>
  <c r="I1673" i="3"/>
  <c r="J1673" i="3"/>
  <c r="E1674" i="3"/>
  <c r="F1674" i="3"/>
  <c r="G1674" i="3"/>
  <c r="H1674" i="3"/>
  <c r="I1674" i="3"/>
  <c r="J1674" i="3"/>
  <c r="E1675" i="3"/>
  <c r="F1675" i="3"/>
  <c r="G1675" i="3"/>
  <c r="H1675" i="3"/>
  <c r="I1675" i="3"/>
  <c r="J1675" i="3"/>
  <c r="E1676" i="3"/>
  <c r="F1676" i="3"/>
  <c r="G1676" i="3"/>
  <c r="H1676" i="3"/>
  <c r="I1676" i="3"/>
  <c r="L1676" i="3" s="1"/>
  <c r="J1676" i="3"/>
  <c r="E1677" i="3"/>
  <c r="F1677" i="3"/>
  <c r="G1677" i="3"/>
  <c r="H1677" i="3"/>
  <c r="I1677" i="3"/>
  <c r="J1677" i="3"/>
  <c r="E1678" i="3"/>
  <c r="F1678" i="3"/>
  <c r="G1678" i="3"/>
  <c r="H1678" i="3"/>
  <c r="I1678" i="3"/>
  <c r="J1678" i="3"/>
  <c r="E1679" i="3"/>
  <c r="F1679" i="3"/>
  <c r="G1679" i="3"/>
  <c r="H1679" i="3"/>
  <c r="I1679" i="3"/>
  <c r="J1679" i="3"/>
  <c r="E1680" i="3"/>
  <c r="F1680" i="3"/>
  <c r="G1680" i="3"/>
  <c r="H1680" i="3"/>
  <c r="I1680" i="3"/>
  <c r="J1680" i="3"/>
  <c r="E1681" i="3"/>
  <c r="F1681" i="3"/>
  <c r="G1681" i="3"/>
  <c r="H1681" i="3"/>
  <c r="I1681" i="3"/>
  <c r="J1681" i="3"/>
  <c r="E1682" i="3"/>
  <c r="F1682" i="3"/>
  <c r="G1682" i="3"/>
  <c r="H1682" i="3"/>
  <c r="I1682" i="3"/>
  <c r="J1682" i="3"/>
  <c r="E1683" i="3"/>
  <c r="F1683" i="3"/>
  <c r="G1683" i="3"/>
  <c r="H1683" i="3"/>
  <c r="I1683" i="3"/>
  <c r="J1683" i="3"/>
  <c r="E1684" i="3"/>
  <c r="F1684" i="3"/>
  <c r="G1684" i="3"/>
  <c r="H1684" i="3"/>
  <c r="I1684" i="3"/>
  <c r="J1684" i="3"/>
  <c r="E1685" i="3"/>
  <c r="F1685" i="3"/>
  <c r="G1685" i="3"/>
  <c r="H1685" i="3"/>
  <c r="I1685" i="3"/>
  <c r="J1685" i="3"/>
  <c r="E1686" i="3"/>
  <c r="F1686" i="3"/>
  <c r="G1686" i="3"/>
  <c r="H1686" i="3"/>
  <c r="I1686" i="3"/>
  <c r="J1686" i="3"/>
  <c r="E1687" i="3"/>
  <c r="F1687" i="3"/>
  <c r="G1687" i="3"/>
  <c r="H1687" i="3"/>
  <c r="I1687" i="3"/>
  <c r="J1687" i="3"/>
  <c r="E1688" i="3"/>
  <c r="F1688" i="3"/>
  <c r="G1688" i="3"/>
  <c r="H1688" i="3"/>
  <c r="I1688" i="3"/>
  <c r="J1688" i="3"/>
  <c r="E1689" i="3"/>
  <c r="F1689" i="3"/>
  <c r="G1689" i="3"/>
  <c r="H1689" i="3"/>
  <c r="I1689" i="3"/>
  <c r="J1689" i="3"/>
  <c r="E1690" i="3"/>
  <c r="F1690" i="3"/>
  <c r="G1690" i="3"/>
  <c r="H1690" i="3"/>
  <c r="I1690" i="3"/>
  <c r="J1690" i="3"/>
  <c r="E1691" i="3"/>
  <c r="F1691" i="3"/>
  <c r="G1691" i="3"/>
  <c r="H1691" i="3"/>
  <c r="I1691" i="3"/>
  <c r="J1691" i="3"/>
  <c r="E1692" i="3"/>
  <c r="F1692" i="3"/>
  <c r="G1692" i="3"/>
  <c r="H1692" i="3"/>
  <c r="I1692" i="3"/>
  <c r="J1692" i="3"/>
  <c r="E1693" i="3"/>
  <c r="F1693" i="3"/>
  <c r="G1693" i="3"/>
  <c r="H1693" i="3"/>
  <c r="I1693" i="3"/>
  <c r="J1693" i="3"/>
  <c r="E1694" i="3"/>
  <c r="F1694" i="3"/>
  <c r="G1694" i="3"/>
  <c r="H1694" i="3"/>
  <c r="I1694" i="3"/>
  <c r="J1694" i="3"/>
  <c r="E1695" i="3"/>
  <c r="F1695" i="3"/>
  <c r="G1695" i="3"/>
  <c r="H1695" i="3"/>
  <c r="I1695" i="3"/>
  <c r="J1695" i="3"/>
  <c r="E1696" i="3"/>
  <c r="F1696" i="3"/>
  <c r="G1696" i="3"/>
  <c r="H1696" i="3"/>
  <c r="I1696" i="3"/>
  <c r="J1696" i="3"/>
  <c r="E1697" i="3"/>
  <c r="F1697" i="3"/>
  <c r="G1697" i="3"/>
  <c r="H1697" i="3"/>
  <c r="I1697" i="3"/>
  <c r="J1697" i="3"/>
  <c r="E1698" i="3"/>
  <c r="F1698" i="3"/>
  <c r="G1698" i="3"/>
  <c r="H1698" i="3"/>
  <c r="I1698" i="3"/>
  <c r="J1698" i="3"/>
  <c r="E1699" i="3"/>
  <c r="F1699" i="3"/>
  <c r="G1699" i="3"/>
  <c r="H1699" i="3"/>
  <c r="I1699" i="3"/>
  <c r="J1699" i="3"/>
  <c r="E1700" i="3"/>
  <c r="F1700" i="3"/>
  <c r="G1700" i="3"/>
  <c r="H1700" i="3"/>
  <c r="I1700" i="3"/>
  <c r="J1700" i="3"/>
  <c r="E1701" i="3"/>
  <c r="F1701" i="3"/>
  <c r="G1701" i="3"/>
  <c r="H1701" i="3"/>
  <c r="I1701" i="3"/>
  <c r="J1701" i="3"/>
  <c r="E1702" i="3"/>
  <c r="F1702" i="3"/>
  <c r="G1702" i="3"/>
  <c r="H1702" i="3"/>
  <c r="I1702" i="3"/>
  <c r="J1702" i="3"/>
  <c r="E1703" i="3"/>
  <c r="F1703" i="3"/>
  <c r="G1703" i="3"/>
  <c r="H1703" i="3"/>
  <c r="I1703" i="3"/>
  <c r="J1703" i="3"/>
  <c r="E1704" i="3"/>
  <c r="F1704" i="3"/>
  <c r="G1704" i="3"/>
  <c r="H1704" i="3"/>
  <c r="I1704" i="3"/>
  <c r="J1704" i="3"/>
  <c r="E1705" i="3"/>
  <c r="F1705" i="3"/>
  <c r="G1705" i="3"/>
  <c r="H1705" i="3"/>
  <c r="I1705" i="3"/>
  <c r="J1705" i="3"/>
  <c r="E1706" i="3"/>
  <c r="F1706" i="3"/>
  <c r="G1706" i="3"/>
  <c r="H1706" i="3"/>
  <c r="I1706" i="3"/>
  <c r="J1706" i="3"/>
  <c r="E1707" i="3"/>
  <c r="F1707" i="3"/>
  <c r="G1707" i="3"/>
  <c r="H1707" i="3"/>
  <c r="I1707" i="3"/>
  <c r="J1707" i="3"/>
  <c r="E1708" i="3"/>
  <c r="F1708" i="3"/>
  <c r="G1708" i="3"/>
  <c r="H1708" i="3"/>
  <c r="I1708" i="3"/>
  <c r="J1708" i="3"/>
  <c r="E1709" i="3"/>
  <c r="F1709" i="3"/>
  <c r="G1709" i="3"/>
  <c r="H1709" i="3"/>
  <c r="I1709" i="3"/>
  <c r="J1709" i="3"/>
  <c r="E1710" i="3"/>
  <c r="F1710" i="3"/>
  <c r="G1710" i="3"/>
  <c r="H1710" i="3"/>
  <c r="I1710" i="3"/>
  <c r="J1710" i="3"/>
  <c r="E1711" i="3"/>
  <c r="F1711" i="3"/>
  <c r="G1711" i="3"/>
  <c r="H1711" i="3"/>
  <c r="I1711" i="3"/>
  <c r="J1711" i="3"/>
  <c r="E1712" i="3"/>
  <c r="F1712" i="3"/>
  <c r="G1712" i="3"/>
  <c r="H1712" i="3"/>
  <c r="I1712" i="3"/>
  <c r="J1712" i="3"/>
  <c r="E1713" i="3"/>
  <c r="F1713" i="3"/>
  <c r="G1713" i="3"/>
  <c r="H1713" i="3"/>
  <c r="I1713" i="3"/>
  <c r="J1713" i="3"/>
  <c r="E1714" i="3"/>
  <c r="F1714" i="3"/>
  <c r="G1714" i="3"/>
  <c r="H1714" i="3"/>
  <c r="I1714" i="3"/>
  <c r="J1714" i="3"/>
  <c r="E1715" i="3"/>
  <c r="F1715" i="3"/>
  <c r="G1715" i="3"/>
  <c r="H1715" i="3"/>
  <c r="I1715" i="3"/>
  <c r="J1715" i="3"/>
  <c r="E1716" i="3"/>
  <c r="F1716" i="3"/>
  <c r="G1716" i="3"/>
  <c r="H1716" i="3"/>
  <c r="I1716" i="3"/>
  <c r="J1716" i="3"/>
  <c r="E1717" i="3"/>
  <c r="F1717" i="3"/>
  <c r="G1717" i="3"/>
  <c r="H1717" i="3"/>
  <c r="I1717" i="3"/>
  <c r="J1717" i="3"/>
  <c r="E1718" i="3"/>
  <c r="F1718" i="3"/>
  <c r="G1718" i="3"/>
  <c r="H1718" i="3"/>
  <c r="I1718" i="3"/>
  <c r="J1718" i="3"/>
  <c r="E1719" i="3"/>
  <c r="F1719" i="3"/>
  <c r="G1719" i="3"/>
  <c r="H1719" i="3"/>
  <c r="I1719" i="3"/>
  <c r="J1719" i="3"/>
  <c r="E1720" i="3"/>
  <c r="F1720" i="3"/>
  <c r="G1720" i="3"/>
  <c r="H1720" i="3"/>
  <c r="I1720" i="3"/>
  <c r="J1720" i="3"/>
  <c r="E1721" i="3"/>
  <c r="F1721" i="3"/>
  <c r="G1721" i="3"/>
  <c r="H1721" i="3"/>
  <c r="I1721" i="3"/>
  <c r="J1721" i="3"/>
  <c r="E1722" i="3"/>
  <c r="F1722" i="3"/>
  <c r="G1722" i="3"/>
  <c r="H1722" i="3"/>
  <c r="I1722" i="3"/>
  <c r="J1722" i="3"/>
  <c r="E1723" i="3"/>
  <c r="F1723" i="3"/>
  <c r="G1723" i="3"/>
  <c r="H1723" i="3"/>
  <c r="I1723" i="3"/>
  <c r="J1723" i="3"/>
  <c r="E1724" i="3"/>
  <c r="F1724" i="3"/>
  <c r="G1724" i="3"/>
  <c r="H1724" i="3"/>
  <c r="I1724" i="3"/>
  <c r="J1724" i="3"/>
  <c r="E1725" i="3"/>
  <c r="F1725" i="3"/>
  <c r="G1725" i="3"/>
  <c r="H1725" i="3"/>
  <c r="I1725" i="3"/>
  <c r="J1725" i="3"/>
  <c r="AN1730" i="3" l="1"/>
  <c r="Q1730" i="3"/>
  <c r="AW1730" i="3"/>
  <c r="AD1730" i="3"/>
  <c r="O1730" i="3"/>
  <c r="AU1730" i="3"/>
  <c r="AJ1728" i="3"/>
  <c r="Y1728" i="3"/>
  <c r="BA1728" i="3"/>
  <c r="V1728" i="3"/>
  <c r="AP1728" i="3"/>
  <c r="S1728" i="3"/>
  <c r="AI1728" i="3"/>
  <c r="AY1728" i="3"/>
  <c r="K1658" i="3"/>
  <c r="P1646" i="3"/>
  <c r="K1646" i="3"/>
  <c r="K1596" i="3"/>
  <c r="L1591" i="3"/>
  <c r="AQ1728" i="3"/>
  <c r="W1728" i="3"/>
  <c r="AL1728" i="3"/>
  <c r="BI1728" i="3"/>
  <c r="AC1728" i="3"/>
  <c r="O1731" i="3"/>
  <c r="AE1730" i="3"/>
  <c r="AP1730" i="3"/>
  <c r="AS1730" i="3"/>
  <c r="Z1751" i="3"/>
  <c r="AR1752" i="3"/>
  <c r="S1752" i="3"/>
  <c r="AA1752" i="3"/>
  <c r="N1752" i="3"/>
  <c r="Z1752" i="3"/>
  <c r="Y1752" i="3"/>
  <c r="BJ1754" i="3"/>
  <c r="U1753" i="3"/>
  <c r="AK1753" i="3"/>
  <c r="BA1753" i="3"/>
  <c r="R1753" i="3"/>
  <c r="BL1753" i="3" s="1"/>
  <c r="AH1753" i="3"/>
  <c r="AX1753" i="3"/>
  <c r="S1753" i="3"/>
  <c r="AI1753" i="3"/>
  <c r="AY1753" i="3"/>
  <c r="AR1753" i="3"/>
  <c r="T1753" i="3"/>
  <c r="AN1753" i="3"/>
  <c r="Y1753" i="3"/>
  <c r="AO1753" i="3"/>
  <c r="BE1753" i="3"/>
  <c r="V1753" i="3"/>
  <c r="AL1753" i="3"/>
  <c r="BB1753" i="3"/>
  <c r="W1753" i="3"/>
  <c r="AM1753" i="3"/>
  <c r="BC1753" i="3"/>
  <c r="AZ1753" i="3"/>
  <c r="X1753" i="3"/>
  <c r="AV1753" i="3"/>
  <c r="BN1754" i="3"/>
  <c r="BD1741" i="3"/>
  <c r="AY1741" i="3"/>
  <c r="AE1741" i="3"/>
  <c r="O1741" i="3"/>
  <c r="BA1741" i="3"/>
  <c r="AZ1741" i="3"/>
  <c r="P1741" i="3"/>
  <c r="BN1741" i="3" s="1"/>
  <c r="AF1741" i="3"/>
  <c r="AV1741" i="3"/>
  <c r="Y1741" i="3"/>
  <c r="AO1741" i="3"/>
  <c r="V1741" i="3"/>
  <c r="AL1741" i="3"/>
  <c r="BB1741" i="3"/>
  <c r="BH1741" i="3"/>
  <c r="S1741" i="3"/>
  <c r="BJ1755" i="3"/>
  <c r="BL1755" i="3"/>
  <c r="K1666" i="3"/>
  <c r="K1654" i="3"/>
  <c r="K1650" i="3"/>
  <c r="L1605" i="3"/>
  <c r="K1604" i="3"/>
  <c r="L1599" i="3"/>
  <c r="L1593" i="3"/>
  <c r="K1592" i="3"/>
  <c r="L1625" i="3"/>
  <c r="AQ1625" i="3" s="1"/>
  <c r="K1625" i="3"/>
  <c r="L1623" i="3"/>
  <c r="K1623" i="3"/>
  <c r="S1623" i="3" s="1"/>
  <c r="L1619" i="3"/>
  <c r="K1619" i="3"/>
  <c r="L1617" i="3"/>
  <c r="K1606" i="3"/>
  <c r="L1577" i="3"/>
  <c r="L1568" i="3"/>
  <c r="L1555" i="3"/>
  <c r="L1554" i="3"/>
  <c r="K1536" i="3"/>
  <c r="BG1536" i="3" s="1"/>
  <c r="BG1728" i="3"/>
  <c r="AM1728" i="3"/>
  <c r="BF1728" i="3"/>
  <c r="AH1728" i="3"/>
  <c r="BE1728" i="3"/>
  <c r="M1728" i="3"/>
  <c r="AV1728" i="3"/>
  <c r="AA1730" i="3"/>
  <c r="Z1730" i="3"/>
  <c r="AG1730" i="3"/>
  <c r="BF1741" i="3"/>
  <c r="AH1741" i="3"/>
  <c r="BL1741" i="3" s="1"/>
  <c r="N1741" i="3"/>
  <c r="AC1741" i="3"/>
  <c r="AR1741" i="3"/>
  <c r="X1741" i="3"/>
  <c r="BM1741" i="3" s="1"/>
  <c r="AQ1741" i="3"/>
  <c r="AX1752" i="3"/>
  <c r="AB1752" i="3"/>
  <c r="AZ1752" i="3"/>
  <c r="BF1752" i="3"/>
  <c r="AY1752" i="3"/>
  <c r="AS1752" i="3"/>
  <c r="P1753" i="3"/>
  <c r="BK1753" i="3" s="1"/>
  <c r="AU1753" i="3"/>
  <c r="O1753" i="3"/>
  <c r="AD1753" i="3"/>
  <c r="AW1753" i="3"/>
  <c r="Q1753" i="3"/>
  <c r="AZ1728" i="3"/>
  <c r="BG1741" i="3"/>
  <c r="Q1752" i="3"/>
  <c r="BN1752" i="3" s="1"/>
  <c r="AG1752" i="3"/>
  <c r="O1752" i="3"/>
  <c r="AJ1752" i="3"/>
  <c r="BC1752" i="3"/>
  <c r="AI1752" i="3"/>
  <c r="P1752" i="3"/>
  <c r="AL1752" i="3"/>
  <c r="BD1752" i="3"/>
  <c r="AT1752" i="3"/>
  <c r="AH1752" i="3"/>
  <c r="BA1752" i="3"/>
  <c r="U1752" i="3"/>
  <c r="BM1752" i="3" s="1"/>
  <c r="AK1752" i="3"/>
  <c r="T1752" i="3"/>
  <c r="AP1752" i="3"/>
  <c r="BG1752" i="3"/>
  <c r="BL1752" i="3" s="1"/>
  <c r="AN1752" i="3"/>
  <c r="V1752" i="3"/>
  <c r="AQ1752" i="3"/>
  <c r="BH1752" i="3"/>
  <c r="R1752" i="3"/>
  <c r="AM1752" i="3"/>
  <c r="BE1752" i="3"/>
  <c r="K1670" i="3"/>
  <c r="K1662" i="3"/>
  <c r="AW1614" i="3"/>
  <c r="L1669" i="3"/>
  <c r="L1661" i="3"/>
  <c r="L1653" i="3"/>
  <c r="K1613" i="3"/>
  <c r="L1611" i="3"/>
  <c r="K1611" i="3"/>
  <c r="O1611" i="3" s="1"/>
  <c r="L1609" i="3"/>
  <c r="AM1609" i="3" s="1"/>
  <c r="L1584" i="3"/>
  <c r="L1580" i="3"/>
  <c r="L1578" i="3"/>
  <c r="K1570" i="3"/>
  <c r="AA1570" i="3" s="1"/>
  <c r="K1543" i="3"/>
  <c r="BC1728" i="3"/>
  <c r="AE1728" i="3"/>
  <c r="BB1728" i="3"/>
  <c r="Z1728" i="3"/>
  <c r="AS1728" i="3"/>
  <c r="AS1731" i="3"/>
  <c r="BG1730" i="3"/>
  <c r="BF1730" i="3"/>
  <c r="N1730" i="3"/>
  <c r="AC1730" i="3"/>
  <c r="AI1741" i="3"/>
  <c r="AX1741" i="3"/>
  <c r="AD1741" i="3"/>
  <c r="AS1741" i="3"/>
  <c r="U1741" i="3"/>
  <c r="AN1741" i="3"/>
  <c r="T1741" i="3"/>
  <c r="BE1741" i="3"/>
  <c r="BI1752" i="3"/>
  <c r="W1752" i="3"/>
  <c r="AV1752" i="3"/>
  <c r="BB1752" i="3"/>
  <c r="AU1752" i="3"/>
  <c r="AO1752" i="3"/>
  <c r="BD1753" i="3"/>
  <c r="BH1753" i="3"/>
  <c r="AQ1753" i="3"/>
  <c r="BF1753" i="3"/>
  <c r="Z1753" i="3"/>
  <c r="AS1753" i="3"/>
  <c r="BM1753" i="3" s="1"/>
  <c r="M1753" i="3"/>
  <c r="BN1755" i="3"/>
  <c r="AM1726" i="3"/>
  <c r="BA1726" i="3"/>
  <c r="AH1726" i="3"/>
  <c r="AM1744" i="3"/>
  <c r="AV1744" i="3"/>
  <c r="AL1749" i="3"/>
  <c r="AA1749" i="3"/>
  <c r="AP1749" i="3"/>
  <c r="AT1739" i="3"/>
  <c r="AU1741" i="3"/>
  <c r="K1549" i="3"/>
  <c r="BH1545" i="3"/>
  <c r="L1536" i="3"/>
  <c r="BB1737" i="3"/>
  <c r="AL1737" i="3"/>
  <c r="V1737" i="3"/>
  <c r="BE1737" i="3"/>
  <c r="AO1737" i="3"/>
  <c r="Y1737" i="3"/>
  <c r="BH1737" i="3"/>
  <c r="AR1737" i="3"/>
  <c r="AB1737" i="3"/>
  <c r="BL1737" i="3" s="1"/>
  <c r="AW1743" i="3"/>
  <c r="AG1743" i="3"/>
  <c r="Q1743" i="3"/>
  <c r="AZ1743" i="3"/>
  <c r="AJ1743" i="3"/>
  <c r="T1743" i="3"/>
  <c r="AY1743" i="3"/>
  <c r="AI1743" i="3"/>
  <c r="S1743" i="3"/>
  <c r="AE1737" i="3"/>
  <c r="AA1737" i="3"/>
  <c r="BL1760" i="3"/>
  <c r="AY1611" i="3"/>
  <c r="X1727" i="3"/>
  <c r="AS1727" i="3"/>
  <c r="AL1727" i="3"/>
  <c r="BA1727" i="3"/>
  <c r="AB1729" i="3"/>
  <c r="AP1729" i="3"/>
  <c r="BH1729" i="3"/>
  <c r="AA1729" i="3"/>
  <c r="AO1729" i="3"/>
  <c r="AM1747" i="3"/>
  <c r="U1747" i="3"/>
  <c r="BA1747" i="3"/>
  <c r="T1747" i="3"/>
  <c r="AH1747" i="3"/>
  <c r="AN1747" i="3"/>
  <c r="AY1747" i="3"/>
  <c r="AG1747" i="3"/>
  <c r="BE1747" i="3"/>
  <c r="AZ1747" i="3"/>
  <c r="R1747" i="3"/>
  <c r="AV1747" i="3"/>
  <c r="S1747" i="3"/>
  <c r="BG1747" i="3"/>
  <c r="AK1747" i="3"/>
  <c r="AR1747" i="3"/>
  <c r="AX1747" i="3"/>
  <c r="BA1734" i="3"/>
  <c r="AD1734" i="3"/>
  <c r="AX1734" i="3"/>
  <c r="AA1734" i="3"/>
  <c r="AU1734" i="3"/>
  <c r="T1734" i="3"/>
  <c r="AR1734" i="3"/>
  <c r="Y1734" i="3"/>
  <c r="AS1734" i="3"/>
  <c r="U1734" i="3"/>
  <c r="N1734" i="3"/>
  <c r="BN1734" i="3" s="1"/>
  <c r="AH1734" i="3"/>
  <c r="BF1734" i="3"/>
  <c r="AE1734" i="3"/>
  <c r="AY1734" i="3"/>
  <c r="AB1734" i="3"/>
  <c r="AV1734" i="3"/>
  <c r="AO1734" i="3"/>
  <c r="Q1734" i="3"/>
  <c r="AK1734" i="3"/>
  <c r="R1734" i="3"/>
  <c r="AP1734" i="3"/>
  <c r="O1734" i="3"/>
  <c r="AI1734" i="3"/>
  <c r="BG1734" i="3"/>
  <c r="AF1734" i="3"/>
  <c r="AZ1734" i="3"/>
  <c r="M1734" i="3"/>
  <c r="AG1734" i="3"/>
  <c r="AX1731" i="3"/>
  <c r="W1731" i="3"/>
  <c r="AQ1731" i="3"/>
  <c r="P1731" i="3"/>
  <c r="AN1731" i="3"/>
  <c r="BH1731" i="3"/>
  <c r="AC1731" i="3"/>
  <c r="BA1731" i="3"/>
  <c r="AH1731" i="3"/>
  <c r="AT1731" i="3"/>
  <c r="AA1731" i="3"/>
  <c r="AU1731" i="3"/>
  <c r="X1731" i="3"/>
  <c r="AR1731" i="3"/>
  <c r="M1731" i="3"/>
  <c r="AK1731" i="3"/>
  <c r="BE1731" i="3"/>
  <c r="BG1739" i="3"/>
  <c r="X1739" i="3"/>
  <c r="AN1739" i="3"/>
  <c r="BD1739" i="3"/>
  <c r="U1739" i="3"/>
  <c r="AK1739" i="3"/>
  <c r="BA1739" i="3"/>
  <c r="R1739" i="3"/>
  <c r="AH1739" i="3"/>
  <c r="AX1739" i="3"/>
  <c r="W1739" i="3"/>
  <c r="O1739" i="3"/>
  <c r="AB1739" i="3"/>
  <c r="AR1739" i="3"/>
  <c r="BH1739" i="3"/>
  <c r="Y1739" i="3"/>
  <c r="AO1739" i="3"/>
  <c r="BE1739" i="3"/>
  <c r="V1739" i="3"/>
  <c r="AL1739" i="3"/>
  <c r="BB1739" i="3"/>
  <c r="AA1739" i="3"/>
  <c r="AE1739" i="3"/>
  <c r="P1739" i="3"/>
  <c r="AF1739" i="3"/>
  <c r="AV1739" i="3"/>
  <c r="M1739" i="3"/>
  <c r="AC1739" i="3"/>
  <c r="AS1739" i="3"/>
  <c r="BI1739" i="3"/>
  <c r="Z1739" i="3"/>
  <c r="AP1739" i="3"/>
  <c r="BF1739" i="3"/>
  <c r="BC1739" i="3"/>
  <c r="L1721" i="3"/>
  <c r="L1715" i="3"/>
  <c r="L1713" i="3"/>
  <c r="L1709" i="3"/>
  <c r="L1707" i="3"/>
  <c r="L1705" i="3"/>
  <c r="L1703" i="3"/>
  <c r="L1701" i="3"/>
  <c r="L1699" i="3"/>
  <c r="L1697" i="3"/>
  <c r="L1695" i="3"/>
  <c r="L1693" i="3"/>
  <c r="L1691" i="3"/>
  <c r="L1689" i="3"/>
  <c r="L1687" i="3"/>
  <c r="L1685" i="3"/>
  <c r="L1683" i="3"/>
  <c r="L1679" i="3"/>
  <c r="L1675" i="3"/>
  <c r="K1673" i="3"/>
  <c r="L1672" i="3"/>
  <c r="K1672" i="3"/>
  <c r="L1640" i="3"/>
  <c r="K1634" i="3"/>
  <c r="K1621" i="3"/>
  <c r="K1615" i="3"/>
  <c r="L1602" i="3"/>
  <c r="L1600" i="3"/>
  <c r="K1574" i="3"/>
  <c r="K1569" i="3"/>
  <c r="AO1731" i="3"/>
  <c r="AV1731" i="3"/>
  <c r="BC1731" i="3"/>
  <c r="V1727" i="3"/>
  <c r="BC1727" i="3"/>
  <c r="AQ1729" i="3"/>
  <c r="AD1739" i="3"/>
  <c r="Q1739" i="3"/>
  <c r="BH1734" i="3"/>
  <c r="S1734" i="3"/>
  <c r="AJ1747" i="3"/>
  <c r="AI1747" i="3"/>
  <c r="AK1740" i="3"/>
  <c r="V1740" i="3"/>
  <c r="AT1740" i="3"/>
  <c r="S1740" i="3"/>
  <c r="AM1740" i="3"/>
  <c r="P1740" i="3"/>
  <c r="AJ1740" i="3"/>
  <c r="BD1740" i="3"/>
  <c r="AC1740" i="3"/>
  <c r="AW1740" i="3"/>
  <c r="AD1740" i="3"/>
  <c r="AX1740" i="3"/>
  <c r="W1740" i="3"/>
  <c r="AU1740" i="3"/>
  <c r="T1740" i="3"/>
  <c r="AN1740" i="3"/>
  <c r="Y1740" i="3"/>
  <c r="AS1740" i="3"/>
  <c r="U1740" i="3"/>
  <c r="N1740" i="3"/>
  <c r="AH1740" i="3"/>
  <c r="BB1740" i="3"/>
  <c r="AE1740" i="3"/>
  <c r="AY1740" i="3"/>
  <c r="X1740" i="3"/>
  <c r="AV1740" i="3"/>
  <c r="AO1740" i="3"/>
  <c r="BI1740" i="3"/>
  <c r="BM1762" i="3"/>
  <c r="BJ1762" i="3"/>
  <c r="P1730" i="3"/>
  <c r="AJ1730" i="3"/>
  <c r="BD1730" i="3"/>
  <c r="AB1730" i="3"/>
  <c r="AF1730" i="3"/>
  <c r="AZ1730" i="3"/>
  <c r="U1730" i="3"/>
  <c r="AK1730" i="3"/>
  <c r="BA1730" i="3"/>
  <c r="R1730" i="3"/>
  <c r="AH1730" i="3"/>
  <c r="AX1730" i="3"/>
  <c r="S1730" i="3"/>
  <c r="AI1730" i="3"/>
  <c r="AY1730" i="3"/>
  <c r="AR1730" i="3"/>
  <c r="AV1730" i="3"/>
  <c r="X1730" i="3"/>
  <c r="Y1730" i="3"/>
  <c r="AO1730" i="3"/>
  <c r="BE1730" i="3"/>
  <c r="V1730" i="3"/>
  <c r="AL1730" i="3"/>
  <c r="BB1730" i="3"/>
  <c r="W1730" i="3"/>
  <c r="AM1730" i="3"/>
  <c r="BC1730" i="3"/>
  <c r="BN1759" i="3"/>
  <c r="BK1759" i="3"/>
  <c r="M1751" i="3"/>
  <c r="N1751" i="3"/>
  <c r="AI1751" i="3"/>
  <c r="BF1751" i="3"/>
  <c r="AY1751" i="3"/>
  <c r="AL1751" i="3"/>
  <c r="BK1751" i="3" s="1"/>
  <c r="BA1751" i="3"/>
  <c r="AN1751" i="3"/>
  <c r="AG1751" i="3"/>
  <c r="AF1751" i="3"/>
  <c r="BJ1759" i="3"/>
  <c r="X1728" i="3"/>
  <c r="AR1728" i="3"/>
  <c r="T1728" i="3"/>
  <c r="BD1728" i="3"/>
  <c r="AN1728" i="3"/>
  <c r="AF1728" i="3"/>
  <c r="Q1728" i="3"/>
  <c r="AG1728" i="3"/>
  <c r="AW1728" i="3"/>
  <c r="N1728" i="3"/>
  <c r="AD1728" i="3"/>
  <c r="AT1728" i="3"/>
  <c r="O1728" i="3"/>
  <c r="AB1728" i="3"/>
  <c r="BH1728" i="3"/>
  <c r="U1728" i="3"/>
  <c r="AK1728" i="3"/>
  <c r="L1723" i="3"/>
  <c r="L1719" i="3"/>
  <c r="L1717" i="3"/>
  <c r="L1711" i="3"/>
  <c r="L1648" i="3"/>
  <c r="K1648" i="3"/>
  <c r="P1648" i="3" s="1"/>
  <c r="K1638" i="3"/>
  <c r="AQ1623" i="3"/>
  <c r="L1621" i="3"/>
  <c r="AI1621" i="3" s="1"/>
  <c r="L1538" i="3"/>
  <c r="R1727" i="3"/>
  <c r="Y1731" i="3"/>
  <c r="AF1731" i="3"/>
  <c r="AM1731" i="3"/>
  <c r="O1729" i="3"/>
  <c r="AM1739" i="3"/>
  <c r="N1739" i="3"/>
  <c r="AZ1739" i="3"/>
  <c r="AJ1734" i="3"/>
  <c r="AT1734" i="3"/>
  <c r="AG1740" i="3"/>
  <c r="BC1740" i="3"/>
  <c r="R1740" i="3"/>
  <c r="AT1747" i="3"/>
  <c r="BN1760" i="3"/>
  <c r="T1730" i="3"/>
  <c r="BJ1730" i="3" s="1"/>
  <c r="M1614" i="3"/>
  <c r="L1725" i="3"/>
  <c r="L1724" i="3"/>
  <c r="L1722" i="3"/>
  <c r="L1720" i="3"/>
  <c r="L1718" i="3"/>
  <c r="L1716" i="3"/>
  <c r="L1714" i="3"/>
  <c r="L1712" i="3"/>
  <c r="L1710" i="3"/>
  <c r="L1708" i="3"/>
  <c r="L1706" i="3"/>
  <c r="L1704" i="3"/>
  <c r="L1702" i="3"/>
  <c r="L1700" i="3"/>
  <c r="L1698" i="3"/>
  <c r="L1696" i="3"/>
  <c r="L1694" i="3"/>
  <c r="L1692" i="3"/>
  <c r="L1690" i="3"/>
  <c r="U1690" i="3" s="1"/>
  <c r="L1688" i="3"/>
  <c r="L1686" i="3"/>
  <c r="L1684" i="3"/>
  <c r="L1680" i="3"/>
  <c r="AC1680" i="3" s="1"/>
  <c r="K1680" i="3"/>
  <c r="K1679" i="3"/>
  <c r="L1670" i="3"/>
  <c r="L1662" i="3"/>
  <c r="AF1662" i="3" s="1"/>
  <c r="L1654" i="3"/>
  <c r="AF1654" i="3" s="1"/>
  <c r="K1644" i="3"/>
  <c r="K1627" i="3"/>
  <c r="AM1623" i="3"/>
  <c r="K1616" i="3"/>
  <c r="L1613" i="3"/>
  <c r="K1605" i="3"/>
  <c r="K1603" i="3"/>
  <c r="K1595" i="3"/>
  <c r="K1589" i="3"/>
  <c r="K1573" i="3"/>
  <c r="L1572" i="3"/>
  <c r="K1572" i="3"/>
  <c r="L1565" i="3"/>
  <c r="K1565" i="3"/>
  <c r="L1563" i="3"/>
  <c r="AM1563" i="3" s="1"/>
  <c r="K1563" i="3"/>
  <c r="L1542" i="3"/>
  <c r="Q1542" i="3" s="1"/>
  <c r="K1542" i="3"/>
  <c r="L1540" i="3"/>
  <c r="L1539" i="3"/>
  <c r="K1539" i="3"/>
  <c r="BI1731" i="3"/>
  <c r="U1731" i="3"/>
  <c r="BL1731" i="3" s="1"/>
  <c r="AB1731" i="3"/>
  <c r="AE1731" i="3"/>
  <c r="AW1739" i="3"/>
  <c r="AJ1739" i="3"/>
  <c r="AW1734" i="3"/>
  <c r="P1734" i="3"/>
  <c r="Z1734" i="3"/>
  <c r="AP1747" i="3"/>
  <c r="AU1739" i="3"/>
  <c r="BE1740" i="3"/>
  <c r="AI1740" i="3"/>
  <c r="AO1747" i="3"/>
  <c r="AX1749" i="3"/>
  <c r="BB1749" i="3"/>
  <c r="AG1749" i="3"/>
  <c r="O1749" i="3"/>
  <c r="AE1749" i="3"/>
  <c r="AU1749" i="3"/>
  <c r="BF1749" i="3"/>
  <c r="AK1749" i="3"/>
  <c r="P1749" i="3"/>
  <c r="AZ1749" i="3"/>
  <c r="N1749" i="3"/>
  <c r="AS1749" i="3"/>
  <c r="AW1749" i="3"/>
  <c r="AB1749" i="3"/>
  <c r="S1749" i="3"/>
  <c r="AI1749" i="3"/>
  <c r="AY1749" i="3"/>
  <c r="BA1749" i="3"/>
  <c r="AF1749" i="3"/>
  <c r="BE1749" i="3"/>
  <c r="AC1749" i="3"/>
  <c r="AR1749" i="3"/>
  <c r="V1749" i="3"/>
  <c r="W1749" i="3"/>
  <c r="AM1749" i="3"/>
  <c r="BC1749" i="3"/>
  <c r="AV1749" i="3"/>
  <c r="Z1749" i="3"/>
  <c r="BH1730" i="3"/>
  <c r="BK1762" i="3"/>
  <c r="AV1726" i="3"/>
  <c r="AR1748" i="3"/>
  <c r="BL1748" i="3" s="1"/>
  <c r="P1728" i="3"/>
  <c r="S1737" i="3"/>
  <c r="BM1760" i="3"/>
  <c r="M1644" i="3"/>
  <c r="X1644" i="3"/>
  <c r="AN1644" i="3"/>
  <c r="BD1644" i="3"/>
  <c r="AB1644" i="3"/>
  <c r="AR1644" i="3"/>
  <c r="BH1644" i="3"/>
  <c r="P1644" i="3"/>
  <c r="AF1644" i="3"/>
  <c r="AV1644" i="3"/>
  <c r="T1644" i="3"/>
  <c r="AJ1644" i="3"/>
  <c r="AZ1644" i="3"/>
  <c r="AJ1638" i="3"/>
  <c r="AR1638" i="3"/>
  <c r="T1638" i="3"/>
  <c r="AZ1638" i="3"/>
  <c r="AB1638" i="3"/>
  <c r="BH1638" i="3"/>
  <c r="M1632" i="3"/>
  <c r="AF1632" i="3"/>
  <c r="BD1632" i="3"/>
  <c r="AB1632" i="3"/>
  <c r="BH1632" i="3"/>
  <c r="AN1632" i="3"/>
  <c r="P1632" i="3"/>
  <c r="AR1632" i="3"/>
  <c r="X1632" i="3"/>
  <c r="AV1632" i="3"/>
  <c r="T1646" i="3"/>
  <c r="AZ1646" i="3"/>
  <c r="AB1646" i="3"/>
  <c r="BH1646" i="3"/>
  <c r="AJ1646" i="3"/>
  <c r="AR1646" i="3"/>
  <c r="K1725" i="3"/>
  <c r="K1721" i="3"/>
  <c r="K1720" i="3"/>
  <c r="K1717" i="3"/>
  <c r="K1716" i="3"/>
  <c r="K1713" i="3"/>
  <c r="K1712" i="3"/>
  <c r="K1709" i="3"/>
  <c r="K1708" i="3"/>
  <c r="K1705" i="3"/>
  <c r="K1704" i="3"/>
  <c r="K1702" i="3"/>
  <c r="K1699" i="3"/>
  <c r="K1698" i="3"/>
  <c r="K1697" i="3"/>
  <c r="K1696" i="3"/>
  <c r="K1694" i="3"/>
  <c r="K1691" i="3"/>
  <c r="K1690" i="3"/>
  <c r="K1687" i="3"/>
  <c r="K1686" i="3"/>
  <c r="U1686" i="3" s="1"/>
  <c r="K1683" i="3"/>
  <c r="K1676" i="3"/>
  <c r="AS1672" i="3"/>
  <c r="M1672" i="3"/>
  <c r="L1666" i="3"/>
  <c r="L1665" i="3"/>
  <c r="L1658" i="3"/>
  <c r="AF1658" i="3" s="1"/>
  <c r="L1657" i="3"/>
  <c r="L1650" i="3"/>
  <c r="AF1650" i="3" s="1"/>
  <c r="AA1621" i="3"/>
  <c r="S1621" i="3"/>
  <c r="AM1621" i="3"/>
  <c r="W1621" i="3"/>
  <c r="AY1621" i="3"/>
  <c r="AE1621" i="3"/>
  <c r="BC1621" i="3"/>
  <c r="AG1614" i="3"/>
  <c r="BA1614" i="3"/>
  <c r="AK1614" i="3"/>
  <c r="Q1614" i="3"/>
  <c r="AO1614" i="3"/>
  <c r="P1570" i="3"/>
  <c r="AF1570" i="3"/>
  <c r="AU1570" i="3"/>
  <c r="BG1570" i="3"/>
  <c r="Y1570" i="3"/>
  <c r="AK1570" i="3"/>
  <c r="BA1570" i="3"/>
  <c r="BC1543" i="3"/>
  <c r="W1543" i="3"/>
  <c r="AA1536" i="3"/>
  <c r="Y1750" i="3"/>
  <c r="AO1750" i="3"/>
  <c r="BE1750" i="3"/>
  <c r="Z1750" i="3"/>
  <c r="AU1750" i="3"/>
  <c r="BD1750" i="3"/>
  <c r="AF1750" i="3"/>
  <c r="BB1750" i="3"/>
  <c r="W1750" i="3"/>
  <c r="AR1750" i="3"/>
  <c r="N1750" i="3"/>
  <c r="AN1750" i="3"/>
  <c r="M1750" i="3"/>
  <c r="AC1750" i="3"/>
  <c r="AS1750" i="3"/>
  <c r="BI1750" i="3"/>
  <c r="AE1750" i="3"/>
  <c r="AZ1750" i="3"/>
  <c r="P1750" i="3"/>
  <c r="AL1750" i="3"/>
  <c r="BG1750" i="3"/>
  <c r="AB1750" i="3"/>
  <c r="AX1750" i="3"/>
  <c r="S1750" i="3"/>
  <c r="AY1750" i="3"/>
  <c r="Q1750" i="3"/>
  <c r="AW1750" i="3"/>
  <c r="AJ1750" i="3"/>
  <c r="V1750" i="3"/>
  <c r="AD1750" i="3"/>
  <c r="BC1750" i="3"/>
  <c r="AG1750" i="3"/>
  <c r="T1750" i="3"/>
  <c r="AA1750" i="3"/>
  <c r="AH1750" i="3"/>
  <c r="AI1750" i="3"/>
  <c r="AK1750" i="3"/>
  <c r="AP1750" i="3"/>
  <c r="AQ1750" i="3"/>
  <c r="AM1750" i="3"/>
  <c r="O1750" i="3"/>
  <c r="R1750" i="3"/>
  <c r="BF1750" i="3"/>
  <c r="BH1750" i="3"/>
  <c r="U1750" i="3"/>
  <c r="AT1750" i="3"/>
  <c r="X1750" i="3"/>
  <c r="K1724" i="3"/>
  <c r="K1723" i="3"/>
  <c r="K1722" i="3"/>
  <c r="K1719" i="3"/>
  <c r="K1718" i="3"/>
  <c r="K1715" i="3"/>
  <c r="K1714" i="3"/>
  <c r="K1711" i="3"/>
  <c r="K1710" i="3"/>
  <c r="K1707" i="3"/>
  <c r="K1706" i="3"/>
  <c r="K1703" i="3"/>
  <c r="K1701" i="3"/>
  <c r="K1700" i="3"/>
  <c r="K1695" i="3"/>
  <c r="K1693" i="3"/>
  <c r="K1692" i="3"/>
  <c r="K1689" i="3"/>
  <c r="K1688" i="3"/>
  <c r="U1688" i="3" s="1"/>
  <c r="K1685" i="3"/>
  <c r="K1684" i="3"/>
  <c r="AS1680" i="3"/>
  <c r="K1675" i="3"/>
  <c r="L1681" i="3"/>
  <c r="L1678" i="3"/>
  <c r="K1678" i="3"/>
  <c r="K1677" i="3"/>
  <c r="L1673" i="3"/>
  <c r="AQ1673" i="3" s="1"/>
  <c r="L1671" i="3"/>
  <c r="K1671" i="3"/>
  <c r="K1668" i="3"/>
  <c r="L1664" i="3"/>
  <c r="L1663" i="3"/>
  <c r="K1660" i="3"/>
  <c r="L1656" i="3"/>
  <c r="L1655" i="3"/>
  <c r="K1652" i="3"/>
  <c r="L1647" i="3"/>
  <c r="K1647" i="3"/>
  <c r="L1643" i="3"/>
  <c r="K1643" i="3"/>
  <c r="L1630" i="3"/>
  <c r="AJ1630" i="3" s="1"/>
  <c r="L1627" i="3"/>
  <c r="BC1625" i="3"/>
  <c r="W1623" i="3"/>
  <c r="O1621" i="3"/>
  <c r="Y1614" i="3"/>
  <c r="P1605" i="3"/>
  <c r="AN1605" i="3"/>
  <c r="O1570" i="3"/>
  <c r="L1547" i="3"/>
  <c r="BA1750" i="3"/>
  <c r="L1631" i="3"/>
  <c r="K1631" i="3"/>
  <c r="BG1623" i="3"/>
  <c r="U1614" i="3"/>
  <c r="BC1613" i="3"/>
  <c r="BC1609" i="3"/>
  <c r="BD1605" i="3"/>
  <c r="BE1570" i="3"/>
  <c r="K1564" i="3"/>
  <c r="K1560" i="3"/>
  <c r="AC1542" i="3"/>
  <c r="BA1542" i="3"/>
  <c r="AK1542" i="3"/>
  <c r="BI1542" i="3"/>
  <c r="M1542" i="3"/>
  <c r="AO1542" i="3"/>
  <c r="U1542" i="3"/>
  <c r="AS1542" i="3"/>
  <c r="Y1672" i="3"/>
  <c r="P1638" i="3"/>
  <c r="L1682" i="3"/>
  <c r="K1682" i="3"/>
  <c r="K1681" i="3"/>
  <c r="L1677" i="3"/>
  <c r="L1674" i="3"/>
  <c r="K1674" i="3"/>
  <c r="BA1672" i="3"/>
  <c r="U1672" i="3"/>
  <c r="L1668" i="3"/>
  <c r="L1667" i="3"/>
  <c r="K1664" i="3"/>
  <c r="L1660" i="3"/>
  <c r="L1659" i="3"/>
  <c r="K1656" i="3"/>
  <c r="L1652" i="3"/>
  <c r="L1651" i="3"/>
  <c r="L1639" i="3"/>
  <c r="K1639" i="3"/>
  <c r="BH1630" i="3"/>
  <c r="O1623" i="3"/>
  <c r="AE1623" i="3"/>
  <c r="AU1623" i="3"/>
  <c r="AA1623" i="3"/>
  <c r="AY1623" i="3"/>
  <c r="AI1623" i="3"/>
  <c r="BC1623" i="3"/>
  <c r="AU1621" i="3"/>
  <c r="L1616" i="3"/>
  <c r="BE1616" i="3" s="1"/>
  <c r="BA1616" i="3"/>
  <c r="Y1616" i="3"/>
  <c r="BE1614" i="3"/>
  <c r="AQ1570" i="3"/>
  <c r="U1570" i="3"/>
  <c r="BC1565" i="3"/>
  <c r="BE1542" i="3"/>
  <c r="U1539" i="3"/>
  <c r="AO1539" i="3"/>
  <c r="BI1539" i="3"/>
  <c r="AK1539" i="3"/>
  <c r="M1539" i="3"/>
  <c r="AS1539" i="3"/>
  <c r="Y1539" i="3"/>
  <c r="BA1539" i="3"/>
  <c r="AA1611" i="3"/>
  <c r="AA1609" i="3"/>
  <c r="O1609" i="3"/>
  <c r="AU1609" i="3"/>
  <c r="L1608" i="3"/>
  <c r="K1608" i="3"/>
  <c r="L1607" i="3"/>
  <c r="AY1607" i="3" s="1"/>
  <c r="K1601" i="3"/>
  <c r="K1598" i="3"/>
  <c r="K1597" i="3"/>
  <c r="L1589" i="3"/>
  <c r="T1589" i="3" s="1"/>
  <c r="K1581" i="3"/>
  <c r="L1579" i="3"/>
  <c r="T1579" i="3" s="1"/>
  <c r="K1576" i="3"/>
  <c r="K1571" i="3"/>
  <c r="L1566" i="3"/>
  <c r="K1566" i="3"/>
  <c r="L1564" i="3"/>
  <c r="L1560" i="3"/>
  <c r="K1557" i="3"/>
  <c r="K1547" i="3"/>
  <c r="AH1545" i="3"/>
  <c r="K1544" i="3"/>
  <c r="BL1754" i="3"/>
  <c r="BM1754" i="3"/>
  <c r="M1726" i="3"/>
  <c r="AC1726" i="3"/>
  <c r="AS1726" i="3"/>
  <c r="BI1726" i="3"/>
  <c r="Z1726" i="3"/>
  <c r="AP1726" i="3"/>
  <c r="BF1726" i="3"/>
  <c r="AA1726" i="3"/>
  <c r="AQ1726" i="3"/>
  <c r="BG1726" i="3"/>
  <c r="T1726" i="3"/>
  <c r="AN1726" i="3"/>
  <c r="BH1726" i="3"/>
  <c r="Q1726" i="3"/>
  <c r="AG1726" i="3"/>
  <c r="AW1726" i="3"/>
  <c r="N1726" i="3"/>
  <c r="AD1726" i="3"/>
  <c r="AT1726" i="3"/>
  <c r="O1726" i="3"/>
  <c r="BN1726" i="3" s="1"/>
  <c r="AE1726" i="3"/>
  <c r="AU1726" i="3"/>
  <c r="P1726" i="3"/>
  <c r="AJ1726" i="3"/>
  <c r="BD1726" i="3"/>
  <c r="AK1726" i="3"/>
  <c r="R1726" i="3"/>
  <c r="AX1726" i="3"/>
  <c r="AI1726" i="3"/>
  <c r="AF1726" i="3"/>
  <c r="AB1726" i="3"/>
  <c r="U1726" i="3"/>
  <c r="BE1726" i="3"/>
  <c r="BB1726" i="3"/>
  <c r="AY1726" i="3"/>
  <c r="X1726" i="3"/>
  <c r="Y1726" i="3"/>
  <c r="V1726" i="3"/>
  <c r="S1726" i="3"/>
  <c r="BC1726" i="3"/>
  <c r="AR1726" i="3"/>
  <c r="AJ1746" i="3"/>
  <c r="AR1746" i="3"/>
  <c r="T1746" i="3"/>
  <c r="AZ1746" i="3"/>
  <c r="AB1746" i="3"/>
  <c r="BH1746" i="3"/>
  <c r="AP1746" i="3"/>
  <c r="M1746" i="3"/>
  <c r="AC1746" i="3"/>
  <c r="AS1746" i="3"/>
  <c r="BI1746" i="3"/>
  <c r="AA1746" i="3"/>
  <c r="AQ1746" i="3"/>
  <c r="BG1746" i="3"/>
  <c r="AH1746" i="3"/>
  <c r="Q1746" i="3"/>
  <c r="AG1746" i="3"/>
  <c r="AW1746" i="3"/>
  <c r="O1746" i="3"/>
  <c r="AE1746" i="3"/>
  <c r="AU1746" i="3"/>
  <c r="R1746" i="3"/>
  <c r="AO1746" i="3"/>
  <c r="W1746" i="3"/>
  <c r="BC1746" i="3"/>
  <c r="AN1746" i="3"/>
  <c r="AL1746" i="3"/>
  <c r="U1746" i="3"/>
  <c r="BE1746" i="3"/>
  <c r="AY1746" i="3"/>
  <c r="BD1746" i="3"/>
  <c r="P1746" i="3"/>
  <c r="AT1746" i="3"/>
  <c r="BF1746" i="3"/>
  <c r="Y1746" i="3"/>
  <c r="S1746" i="3"/>
  <c r="AV1746" i="3"/>
  <c r="AD1746" i="3"/>
  <c r="BL1758" i="3"/>
  <c r="BM1758" i="3"/>
  <c r="AE1727" i="3"/>
  <c r="P1727" i="3"/>
  <c r="AV1727" i="3"/>
  <c r="AC1727" i="3"/>
  <c r="BI1727" i="3"/>
  <c r="BB1727" i="3"/>
  <c r="AM1727" i="3"/>
  <c r="AF1727" i="3"/>
  <c r="U1727" i="3"/>
  <c r="AU1727" i="3"/>
  <c r="AN1727" i="3"/>
  <c r="AK1727" i="3"/>
  <c r="AX1727" i="3"/>
  <c r="BH1744" i="3"/>
  <c r="AR1744" i="3"/>
  <c r="P1744" i="3"/>
  <c r="M1744" i="3"/>
  <c r="AC1744" i="3"/>
  <c r="AS1744" i="3"/>
  <c r="BI1744" i="3"/>
  <c r="Z1744" i="3"/>
  <c r="AP1744" i="3"/>
  <c r="BF1744" i="3"/>
  <c r="AA1744" i="3"/>
  <c r="AQ1744" i="3"/>
  <c r="BG1744" i="3"/>
  <c r="BD1744" i="3"/>
  <c r="Q1744" i="3"/>
  <c r="AG1744" i="3"/>
  <c r="AW1744" i="3"/>
  <c r="N1744" i="3"/>
  <c r="BN1744" i="3" s="1"/>
  <c r="AD1744" i="3"/>
  <c r="AT1744" i="3"/>
  <c r="O1744" i="3"/>
  <c r="AE1744" i="3"/>
  <c r="AU1744" i="3"/>
  <c r="Y1744" i="3"/>
  <c r="BE1744" i="3"/>
  <c r="AL1744" i="3"/>
  <c r="W1744" i="3"/>
  <c r="BC1744" i="3"/>
  <c r="AF1744" i="3"/>
  <c r="AB1744" i="3"/>
  <c r="AK1744" i="3"/>
  <c r="V1744" i="3"/>
  <c r="S1744" i="3"/>
  <c r="T1744" i="3"/>
  <c r="AN1744" i="3"/>
  <c r="AO1744" i="3"/>
  <c r="AH1744" i="3"/>
  <c r="AI1744" i="3"/>
  <c r="L1635" i="3"/>
  <c r="K1635" i="3"/>
  <c r="L1626" i="3"/>
  <c r="K1626" i="3"/>
  <c r="K1617" i="3"/>
  <c r="L1615" i="3"/>
  <c r="BC1615" i="3" s="1"/>
  <c r="W1611" i="3"/>
  <c r="AE1609" i="3"/>
  <c r="L1604" i="3"/>
  <c r="L1603" i="3"/>
  <c r="K1602" i="3"/>
  <c r="L1601" i="3"/>
  <c r="T1601" i="3" s="1"/>
  <c r="L1594" i="3"/>
  <c r="K1593" i="3"/>
  <c r="AZ1593" i="3" s="1"/>
  <c r="L1592" i="3"/>
  <c r="AL1592" i="3" s="1"/>
  <c r="L1588" i="3"/>
  <c r="K1588" i="3"/>
  <c r="AM1588" i="3" s="1"/>
  <c r="K1587" i="3"/>
  <c r="K1586" i="3"/>
  <c r="L1585" i="3"/>
  <c r="K1582" i="3"/>
  <c r="L1581" i="3"/>
  <c r="AV1570" i="3"/>
  <c r="AJ1570" i="3"/>
  <c r="K1568" i="3"/>
  <c r="L1562" i="3"/>
  <c r="K1562" i="3"/>
  <c r="L1561" i="3"/>
  <c r="K1561" i="3"/>
  <c r="K1555" i="3"/>
  <c r="L1553" i="3"/>
  <c r="AF1553" i="3" s="1"/>
  <c r="L1552" i="3"/>
  <c r="AM1545" i="3"/>
  <c r="L1537" i="3"/>
  <c r="K1537" i="3"/>
  <c r="BC1536" i="3"/>
  <c r="AH1727" i="3"/>
  <c r="M1727" i="3"/>
  <c r="W1727" i="3"/>
  <c r="BB1746" i="3"/>
  <c r="AJ1744" i="3"/>
  <c r="AF1746" i="3"/>
  <c r="BB1744" i="3"/>
  <c r="U1744" i="3"/>
  <c r="BL1744" i="3" s="1"/>
  <c r="BA1746" i="3"/>
  <c r="W1726" i="3"/>
  <c r="AO1726" i="3"/>
  <c r="L1620" i="3"/>
  <c r="K1620" i="3"/>
  <c r="K1612" i="3"/>
  <c r="S1611" i="3"/>
  <c r="L1610" i="3"/>
  <c r="Q1610" i="3" s="1"/>
  <c r="M1610" i="3"/>
  <c r="BE1610" i="3"/>
  <c r="W1609" i="3"/>
  <c r="X1605" i="3"/>
  <c r="K1600" i="3"/>
  <c r="K1599" i="3"/>
  <c r="AJ1599" i="3" s="1"/>
  <c r="BB1592" i="3"/>
  <c r="L1586" i="3"/>
  <c r="K1584" i="3"/>
  <c r="K1583" i="3"/>
  <c r="K1578" i="3"/>
  <c r="K1577" i="3"/>
  <c r="L1575" i="3"/>
  <c r="Q1570" i="3"/>
  <c r="T1570" i="3"/>
  <c r="AE1570" i="3"/>
  <c r="AO1570" i="3"/>
  <c r="AZ1570" i="3"/>
  <c r="L1559" i="3"/>
  <c r="AS1559" i="3" s="1"/>
  <c r="L1558" i="3"/>
  <c r="K1558" i="3"/>
  <c r="L1557" i="3"/>
  <c r="L1556" i="3"/>
  <c r="L1551" i="3"/>
  <c r="AV1551" i="3" s="1"/>
  <c r="L1550" i="3"/>
  <c r="L1549" i="3"/>
  <c r="L1548" i="3"/>
  <c r="R1545" i="3"/>
  <c r="L1541" i="3"/>
  <c r="K1541" i="3"/>
  <c r="BD1727" i="3"/>
  <c r="O1727" i="3"/>
  <c r="AZ1744" i="3"/>
  <c r="AX1744" i="3"/>
  <c r="X1744" i="3"/>
  <c r="AK1746" i="3"/>
  <c r="AZ1726" i="3"/>
  <c r="AL1726" i="3"/>
  <c r="BM1756" i="3"/>
  <c r="BL1756" i="3"/>
  <c r="BJ1760" i="3"/>
  <c r="AZ1751" i="3"/>
  <c r="AD1751" i="3"/>
  <c r="BD1751" i="3"/>
  <c r="AH1751" i="3"/>
  <c r="AA1751" i="3"/>
  <c r="AQ1751" i="3"/>
  <c r="BG1751" i="3"/>
  <c r="AT1751" i="3"/>
  <c r="Y1751" i="3"/>
  <c r="AX1751" i="3"/>
  <c r="AC1751" i="3"/>
  <c r="O1751" i="3"/>
  <c r="AE1751" i="3"/>
  <c r="AU1751" i="3"/>
  <c r="BB1751" i="3"/>
  <c r="AO1751" i="3"/>
  <c r="AS1751" i="3"/>
  <c r="AM1751" i="3"/>
  <c r="AR1751" i="3"/>
  <c r="V1751" i="3"/>
  <c r="AP1751" i="3"/>
  <c r="U1751" i="3"/>
  <c r="L1629" i="3"/>
  <c r="K1629" i="3"/>
  <c r="L1624" i="3"/>
  <c r="K1624" i="3"/>
  <c r="L1622" i="3"/>
  <c r="K1622" i="3"/>
  <c r="L1618" i="3"/>
  <c r="K1618" i="3"/>
  <c r="L1598" i="3"/>
  <c r="L1597" i="3"/>
  <c r="L1596" i="3"/>
  <c r="BB1596" i="3" s="1"/>
  <c r="L1595" i="3"/>
  <c r="AZ1595" i="3" s="1"/>
  <c r="K1594" i="3"/>
  <c r="K1591" i="3"/>
  <c r="L1590" i="3"/>
  <c r="K1590" i="3"/>
  <c r="K1585" i="3"/>
  <c r="L1583" i="3"/>
  <c r="L1582" i="3"/>
  <c r="K1580" i="3"/>
  <c r="L1576" i="3"/>
  <c r="K1575" i="3"/>
  <c r="L1574" i="3"/>
  <c r="Y1574" i="3" s="1"/>
  <c r="L1567" i="3"/>
  <c r="K1567" i="3"/>
  <c r="AT1729" i="3"/>
  <c r="AR1729" i="3"/>
  <c r="AK1751" i="3"/>
  <c r="Q1751" i="3"/>
  <c r="AW1751" i="3"/>
  <c r="W1751" i="3"/>
  <c r="BI1751" i="3"/>
  <c r="T1751" i="3"/>
  <c r="BG1729" i="3"/>
  <c r="S1727" i="3"/>
  <c r="BM1733" i="3"/>
  <c r="P1751" i="3"/>
  <c r="AV1751" i="3"/>
  <c r="AB1751" i="3"/>
  <c r="BH1751" i="3"/>
  <c r="BC1751" i="3"/>
  <c r="S1751" i="3"/>
  <c r="R1751" i="3"/>
  <c r="BL1751" i="3" s="1"/>
  <c r="AJ1751" i="3"/>
  <c r="N1747" i="3"/>
  <c r="AF1747" i="3"/>
  <c r="X1747" i="3"/>
  <c r="AD1747" i="3"/>
  <c r="AA1747" i="3"/>
  <c r="AQ1747" i="3"/>
  <c r="BD1747" i="3"/>
  <c r="P1747" i="3"/>
  <c r="BB1747" i="3"/>
  <c r="V1747" i="3"/>
  <c r="O1747" i="3"/>
  <c r="BN1747" i="3" s="1"/>
  <c r="AE1747" i="3"/>
  <c r="AU1747" i="3"/>
  <c r="M1747" i="3"/>
  <c r="AC1747" i="3"/>
  <c r="BK1747" i="3" s="1"/>
  <c r="AS1747" i="3"/>
  <c r="BI1747" i="3"/>
  <c r="N1731" i="3"/>
  <c r="Z1731" i="3"/>
  <c r="BF1731" i="3"/>
  <c r="AL1731" i="3"/>
  <c r="AP1731" i="3"/>
  <c r="V1731" i="3"/>
  <c r="BK1731" i="3" s="1"/>
  <c r="BB1731" i="3"/>
  <c r="AO1749" i="3"/>
  <c r="AD1749" i="3"/>
  <c r="BI1749" i="3"/>
  <c r="AN1749" i="3"/>
  <c r="R1749" i="3"/>
  <c r="AT1749" i="3"/>
  <c r="Y1749" i="3"/>
  <c r="BD1749" i="3"/>
  <c r="AH1749" i="3"/>
  <c r="M1749" i="3"/>
  <c r="BN1756" i="3"/>
  <c r="BJ1756" i="3"/>
  <c r="BK1760" i="3"/>
  <c r="BA1740" i="3"/>
  <c r="Z1740" i="3"/>
  <c r="AP1740" i="3"/>
  <c r="BF1740" i="3"/>
  <c r="AA1740" i="3"/>
  <c r="AQ1740" i="3"/>
  <c r="BJ1740" i="3" s="1"/>
  <c r="BG1740" i="3"/>
  <c r="AB1740" i="3"/>
  <c r="AR1740" i="3"/>
  <c r="BH1740" i="3"/>
  <c r="M1740" i="3"/>
  <c r="Q1740" i="3"/>
  <c r="S1739" i="3"/>
  <c r="AI1739" i="3"/>
  <c r="BL1739" i="3" s="1"/>
  <c r="L1535" i="3"/>
  <c r="K1535" i="3"/>
  <c r="AW1731" i="3"/>
  <c r="AG1731" i="3"/>
  <c r="Q1731" i="3"/>
  <c r="AZ1731" i="3"/>
  <c r="AJ1731" i="3"/>
  <c r="T1731" i="3"/>
  <c r="AY1731" i="3"/>
  <c r="AI1731" i="3"/>
  <c r="S1731" i="3"/>
  <c r="AD1731" i="3"/>
  <c r="R1731" i="3"/>
  <c r="BL1735" i="3"/>
  <c r="BM1735" i="3"/>
  <c r="V1729" i="3"/>
  <c r="Y1729" i="3"/>
  <c r="BI1734" i="3"/>
  <c r="BE1734" i="3"/>
  <c r="BD1734" i="3"/>
  <c r="AN1734" i="3"/>
  <c r="X1734" i="3"/>
  <c r="BC1734" i="3"/>
  <c r="AM1734" i="3"/>
  <c r="W1734" i="3"/>
  <c r="BB1734" i="3"/>
  <c r="AL1734" i="3"/>
  <c r="V1734" i="3"/>
  <c r="BK1734" i="3" s="1"/>
  <c r="Z1747" i="3"/>
  <c r="BF1747" i="3"/>
  <c r="AB1747" i="3"/>
  <c r="BH1747" i="3"/>
  <c r="AW1747" i="3"/>
  <c r="Y1747" i="3"/>
  <c r="BC1747" i="3"/>
  <c r="W1747" i="3"/>
  <c r="AL1747" i="3"/>
  <c r="T1749" i="3"/>
  <c r="AJ1749" i="3"/>
  <c r="Q1749" i="3"/>
  <c r="BJ1764" i="3"/>
  <c r="BM1764" i="3"/>
  <c r="BL1764" i="3"/>
  <c r="Q1732" i="3"/>
  <c r="BN1732" i="3" s="1"/>
  <c r="T1732" i="3"/>
  <c r="AK1732" i="3"/>
  <c r="BA1732" i="3"/>
  <c r="Y1732" i="3"/>
  <c r="AO1732" i="3"/>
  <c r="BE1732" i="3"/>
  <c r="AC1732" i="3"/>
  <c r="AS1732" i="3"/>
  <c r="BI1732" i="3"/>
  <c r="N1732" i="3"/>
  <c r="AG1732" i="3"/>
  <c r="AW1732" i="3"/>
  <c r="AY1739" i="3"/>
  <c r="N1746" i="3"/>
  <c r="AY1737" i="3"/>
  <c r="R1743" i="3"/>
  <c r="BN1743" i="3" s="1"/>
  <c r="AP1743" i="3"/>
  <c r="Z1743" i="3"/>
  <c r="AT1743" i="3"/>
  <c r="AD1743" i="3"/>
  <c r="BJ1743" i="3" s="1"/>
  <c r="AX1743" i="3"/>
  <c r="N1743" i="3"/>
  <c r="BF1743" i="3"/>
  <c r="AH1743" i="3"/>
  <c r="BK1756" i="3"/>
  <c r="T1748" i="3"/>
  <c r="BJ1748" i="3" s="1"/>
  <c r="BK1764" i="3"/>
  <c r="BN1764" i="3"/>
  <c r="BN1733" i="3"/>
  <c r="BK1733" i="3"/>
  <c r="BK1741" i="3"/>
  <c r="BM1738" i="3"/>
  <c r="BJ1753" i="3"/>
  <c r="BN1730" i="3"/>
  <c r="AW1727" i="3"/>
  <c r="AG1727" i="3"/>
  <c r="Q1727" i="3"/>
  <c r="AZ1727" i="3"/>
  <c r="AJ1727" i="3"/>
  <c r="T1727" i="3"/>
  <c r="AY1727" i="3"/>
  <c r="AI1727" i="3"/>
  <c r="BL1733" i="3"/>
  <c r="O1736" i="3"/>
  <c r="S1736" i="3"/>
  <c r="W1736" i="3"/>
  <c r="AA1736" i="3"/>
  <c r="AE1736" i="3"/>
  <c r="AI1736" i="3"/>
  <c r="AM1736" i="3"/>
  <c r="AQ1736" i="3"/>
  <c r="AU1736" i="3"/>
  <c r="AY1736" i="3"/>
  <c r="Q1736" i="3"/>
  <c r="V1736" i="3"/>
  <c r="AB1736" i="3"/>
  <c r="AG1736" i="3"/>
  <c r="AL1736" i="3"/>
  <c r="AR1736" i="3"/>
  <c r="AW1736" i="3"/>
  <c r="BB1736" i="3"/>
  <c r="BF1736" i="3"/>
  <c r="M1736" i="3"/>
  <c r="R1736" i="3"/>
  <c r="X1736" i="3"/>
  <c r="AC1736" i="3"/>
  <c r="AH1736" i="3"/>
  <c r="AN1736" i="3"/>
  <c r="AS1736" i="3"/>
  <c r="AX1736" i="3"/>
  <c r="BC1736" i="3"/>
  <c r="BG1736" i="3"/>
  <c r="N1736" i="3"/>
  <c r="T1736" i="3"/>
  <c r="Y1736" i="3"/>
  <c r="AD1736" i="3"/>
  <c r="AJ1736" i="3"/>
  <c r="AO1736" i="3"/>
  <c r="AT1736" i="3"/>
  <c r="AZ1736" i="3"/>
  <c r="BD1736" i="3"/>
  <c r="BH1736" i="3"/>
  <c r="P1736" i="3"/>
  <c r="AK1736" i="3"/>
  <c r="BE1736" i="3"/>
  <c r="U1736" i="3"/>
  <c r="AP1736" i="3"/>
  <c r="BI1736" i="3"/>
  <c r="Z1736" i="3"/>
  <c r="AV1736" i="3"/>
  <c r="AF1736" i="3"/>
  <c r="BA1736" i="3"/>
  <c r="Z1729" i="3"/>
  <c r="AX1729" i="3"/>
  <c r="AD1729" i="3"/>
  <c r="BA1729" i="3"/>
  <c r="AK1729" i="3"/>
  <c r="U1729" i="3"/>
  <c r="BD1729" i="3"/>
  <c r="AN1729" i="3"/>
  <c r="X1729" i="3"/>
  <c r="BC1729" i="3"/>
  <c r="AM1729" i="3"/>
  <c r="W1729" i="3"/>
  <c r="BL1738" i="3"/>
  <c r="BJ1738" i="3"/>
  <c r="BM1742" i="3"/>
  <c r="BN1742" i="3"/>
  <c r="BK1742" i="3"/>
  <c r="BK1752" i="3"/>
  <c r="BN1753" i="3"/>
  <c r="BN1735" i="3"/>
  <c r="BK1735" i="3"/>
  <c r="O1745" i="3"/>
  <c r="S1745" i="3"/>
  <c r="W1745" i="3"/>
  <c r="AA1745" i="3"/>
  <c r="AE1745" i="3"/>
  <c r="AI1745" i="3"/>
  <c r="AM1745" i="3"/>
  <c r="AQ1745" i="3"/>
  <c r="AU1745" i="3"/>
  <c r="AY1745" i="3"/>
  <c r="BC1745" i="3"/>
  <c r="BG1745" i="3"/>
  <c r="P1745" i="3"/>
  <c r="T1745" i="3"/>
  <c r="X1745" i="3"/>
  <c r="AB1745" i="3"/>
  <c r="AF1745" i="3"/>
  <c r="AJ1745" i="3"/>
  <c r="AN1745" i="3"/>
  <c r="AR1745" i="3"/>
  <c r="AV1745" i="3"/>
  <c r="AZ1745" i="3"/>
  <c r="BD1745" i="3"/>
  <c r="BH1745" i="3"/>
  <c r="M1745" i="3"/>
  <c r="Q1745" i="3"/>
  <c r="U1745" i="3"/>
  <c r="Y1745" i="3"/>
  <c r="AC1745" i="3"/>
  <c r="AG1745" i="3"/>
  <c r="AK1745" i="3"/>
  <c r="AO1745" i="3"/>
  <c r="AS1745" i="3"/>
  <c r="AW1745" i="3"/>
  <c r="BA1745" i="3"/>
  <c r="BE1745" i="3"/>
  <c r="BI1745" i="3"/>
  <c r="R1745" i="3"/>
  <c r="AH1745" i="3"/>
  <c r="AX1745" i="3"/>
  <c r="V1745" i="3"/>
  <c r="AL1745" i="3"/>
  <c r="BB1745" i="3"/>
  <c r="N1745" i="3"/>
  <c r="AT1745" i="3"/>
  <c r="Z1745" i="3"/>
  <c r="AP1745" i="3"/>
  <c r="BF1745" i="3"/>
  <c r="AD1745" i="3"/>
  <c r="BK1728" i="3"/>
  <c r="BL1732" i="3"/>
  <c r="BB1729" i="3"/>
  <c r="AH1729" i="3"/>
  <c r="N1729" i="3"/>
  <c r="AW1729" i="3"/>
  <c r="AG1729" i="3"/>
  <c r="Q1729" i="3"/>
  <c r="AZ1729" i="3"/>
  <c r="AJ1729" i="3"/>
  <c r="T1729" i="3"/>
  <c r="AY1729" i="3"/>
  <c r="AI1729" i="3"/>
  <c r="S1729" i="3"/>
  <c r="BN1737" i="3"/>
  <c r="BJ1739" i="3"/>
  <c r="BN1738" i="3"/>
  <c r="BK1738" i="3"/>
  <c r="BJ1742" i="3"/>
  <c r="BK1743" i="3"/>
  <c r="BN1740" i="3"/>
  <c r="BK1740" i="3"/>
  <c r="BK1749" i="3"/>
  <c r="BL1742" i="3"/>
  <c r="BK1750" i="3"/>
  <c r="BN1731" i="3"/>
  <c r="Z1727" i="3"/>
  <c r="AP1727" i="3"/>
  <c r="BF1727" i="3"/>
  <c r="N1727" i="3"/>
  <c r="AD1727" i="3"/>
  <c r="AT1727" i="3"/>
  <c r="BM1730" i="3"/>
  <c r="BE1727" i="3"/>
  <c r="AO1727" i="3"/>
  <c r="Y1727" i="3"/>
  <c r="BH1727" i="3"/>
  <c r="AR1727" i="3"/>
  <c r="AB1727" i="3"/>
  <c r="BG1727" i="3"/>
  <c r="AQ1727" i="3"/>
  <c r="AA1727" i="3"/>
  <c r="BK1732" i="3"/>
  <c r="BJ1733" i="3"/>
  <c r="BJ1735" i="3"/>
  <c r="BF1729" i="3"/>
  <c r="AL1729" i="3"/>
  <c r="R1729" i="3"/>
  <c r="BI1729" i="3"/>
  <c r="AS1729" i="3"/>
  <c r="AC1729" i="3"/>
  <c r="M1729" i="3"/>
  <c r="AV1729" i="3"/>
  <c r="AF1729" i="3"/>
  <c r="P1729" i="3"/>
  <c r="AU1729" i="3"/>
  <c r="AE1729" i="3"/>
  <c r="BN1739" i="3"/>
  <c r="BK1739" i="3"/>
  <c r="BJ1741" i="3"/>
  <c r="BK1748" i="3"/>
  <c r="BN1748" i="3"/>
  <c r="BL1750" i="3"/>
  <c r="K1636" i="3"/>
  <c r="M1636" i="3" s="1"/>
  <c r="P1679" i="3"/>
  <c r="T1679" i="3"/>
  <c r="X1679" i="3"/>
  <c r="AB1679" i="3"/>
  <c r="AF1679" i="3"/>
  <c r="AJ1679" i="3"/>
  <c r="AN1679" i="3"/>
  <c r="AR1679" i="3"/>
  <c r="AV1679" i="3"/>
  <c r="AZ1679" i="3"/>
  <c r="BD1679" i="3"/>
  <c r="BH1679" i="3"/>
  <c r="M1679" i="3"/>
  <c r="Q1679" i="3"/>
  <c r="U1679" i="3"/>
  <c r="Y1679" i="3"/>
  <c r="AC1679" i="3"/>
  <c r="AG1679" i="3"/>
  <c r="AK1679" i="3"/>
  <c r="AO1679" i="3"/>
  <c r="AS1679" i="3"/>
  <c r="AW1679" i="3"/>
  <c r="BA1679" i="3"/>
  <c r="BE1679" i="3"/>
  <c r="BI1679" i="3"/>
  <c r="N1679" i="3"/>
  <c r="R1679" i="3"/>
  <c r="V1679" i="3"/>
  <c r="Z1679" i="3"/>
  <c r="AD1679" i="3"/>
  <c r="AH1679" i="3"/>
  <c r="AL1679" i="3"/>
  <c r="AP1679" i="3"/>
  <c r="AT1679" i="3"/>
  <c r="AX1679" i="3"/>
  <c r="BB1679" i="3"/>
  <c r="BF1679" i="3"/>
  <c r="O1679" i="3"/>
  <c r="AE1679" i="3"/>
  <c r="AU1679" i="3"/>
  <c r="AA1679" i="3"/>
  <c r="AQ1679" i="3"/>
  <c r="BG1679" i="3"/>
  <c r="S1679" i="3"/>
  <c r="AI1679" i="3"/>
  <c r="AY1679" i="3"/>
  <c r="W1679" i="3"/>
  <c r="AM1679" i="3"/>
  <c r="BC1679" i="3"/>
  <c r="P1725" i="3"/>
  <c r="AF1725" i="3"/>
  <c r="AV1725" i="3"/>
  <c r="M1725" i="3"/>
  <c r="AC1725" i="3"/>
  <c r="AS1725" i="3"/>
  <c r="S1725" i="3"/>
  <c r="AI1725" i="3"/>
  <c r="BC1725" i="3"/>
  <c r="AQ1725" i="3"/>
  <c r="Z1725" i="3"/>
  <c r="AP1725" i="3"/>
  <c r="BF1725" i="3"/>
  <c r="P1723" i="3"/>
  <c r="T1723" i="3"/>
  <c r="X1723" i="3"/>
  <c r="AB1723" i="3"/>
  <c r="AF1723" i="3"/>
  <c r="AJ1723" i="3"/>
  <c r="AN1723" i="3"/>
  <c r="AR1723" i="3"/>
  <c r="AV1723" i="3"/>
  <c r="AZ1723" i="3"/>
  <c r="BD1723" i="3"/>
  <c r="BH1723" i="3"/>
  <c r="Y1723" i="3"/>
  <c r="AG1723" i="3"/>
  <c r="AO1723" i="3"/>
  <c r="AW1723" i="3"/>
  <c r="BE1723" i="3"/>
  <c r="O1723" i="3"/>
  <c r="S1723" i="3"/>
  <c r="W1723" i="3"/>
  <c r="AA1723" i="3"/>
  <c r="AE1723" i="3"/>
  <c r="AI1723" i="3"/>
  <c r="AM1723" i="3"/>
  <c r="AQ1723" i="3"/>
  <c r="AU1723" i="3"/>
  <c r="BC1723" i="3"/>
  <c r="BG1723" i="3"/>
  <c r="M1723" i="3"/>
  <c r="Q1723" i="3"/>
  <c r="U1723" i="3"/>
  <c r="AC1723" i="3"/>
  <c r="AK1723" i="3"/>
  <c r="AS1723" i="3"/>
  <c r="BA1723" i="3"/>
  <c r="BI1723" i="3"/>
  <c r="AY1723" i="3"/>
  <c r="N1723" i="3"/>
  <c r="R1723" i="3"/>
  <c r="V1723" i="3"/>
  <c r="Z1723" i="3"/>
  <c r="AD1723" i="3"/>
  <c r="AH1723" i="3"/>
  <c r="AL1723" i="3"/>
  <c r="AP1723" i="3"/>
  <c r="AT1723" i="3"/>
  <c r="AX1723" i="3"/>
  <c r="BB1723" i="3"/>
  <c r="BF1723" i="3"/>
  <c r="P1721" i="3"/>
  <c r="T1721" i="3"/>
  <c r="X1721" i="3"/>
  <c r="AB1721" i="3"/>
  <c r="AF1721" i="3"/>
  <c r="AJ1721" i="3"/>
  <c r="AN1721" i="3"/>
  <c r="AR1721" i="3"/>
  <c r="AV1721" i="3"/>
  <c r="AZ1721" i="3"/>
  <c r="BD1721" i="3"/>
  <c r="BH1721" i="3"/>
  <c r="M1721" i="3"/>
  <c r="Q1721" i="3"/>
  <c r="U1721" i="3"/>
  <c r="Y1721" i="3"/>
  <c r="AC1721" i="3"/>
  <c r="AG1721" i="3"/>
  <c r="AK1721" i="3"/>
  <c r="AO1721" i="3"/>
  <c r="AS1721" i="3"/>
  <c r="AW1721" i="3"/>
  <c r="BA1721" i="3"/>
  <c r="BE1721" i="3"/>
  <c r="BI1721" i="3"/>
  <c r="AA1721" i="3"/>
  <c r="AY1721" i="3"/>
  <c r="BG1721" i="3"/>
  <c r="O1721" i="3"/>
  <c r="S1721" i="3"/>
  <c r="W1721" i="3"/>
  <c r="AE1721" i="3"/>
  <c r="AI1721" i="3"/>
  <c r="AM1721" i="3"/>
  <c r="AQ1721" i="3"/>
  <c r="AU1721" i="3"/>
  <c r="BC1721" i="3"/>
  <c r="N1721" i="3"/>
  <c r="R1721" i="3"/>
  <c r="V1721" i="3"/>
  <c r="Z1721" i="3"/>
  <c r="AD1721" i="3"/>
  <c r="AH1721" i="3"/>
  <c r="AL1721" i="3"/>
  <c r="AP1721" i="3"/>
  <c r="AT1721" i="3"/>
  <c r="AX1721" i="3"/>
  <c r="BB1721" i="3"/>
  <c r="BF1721" i="3"/>
  <c r="T1719" i="3"/>
  <c r="AB1719" i="3"/>
  <c r="AJ1719" i="3"/>
  <c r="AR1719" i="3"/>
  <c r="AZ1719" i="3"/>
  <c r="BH1719" i="3"/>
  <c r="Y1719" i="3"/>
  <c r="AO1719" i="3"/>
  <c r="BE1719" i="3"/>
  <c r="W1719" i="3"/>
  <c r="AM1719" i="3"/>
  <c r="BC1719" i="3"/>
  <c r="U1719" i="3"/>
  <c r="AK1719" i="3"/>
  <c r="BA1719" i="3"/>
  <c r="S1719" i="3"/>
  <c r="AI1719" i="3"/>
  <c r="AY1719" i="3"/>
  <c r="N1719" i="3"/>
  <c r="V1719" i="3"/>
  <c r="AD1719" i="3"/>
  <c r="AL1719" i="3"/>
  <c r="AT1719" i="3"/>
  <c r="BB1719" i="3"/>
  <c r="P1677" i="3"/>
  <c r="X1677" i="3"/>
  <c r="AF1677" i="3"/>
  <c r="AN1677" i="3"/>
  <c r="AV1677" i="3"/>
  <c r="BD1677" i="3"/>
  <c r="M1677" i="3"/>
  <c r="U1677" i="3"/>
  <c r="AC1677" i="3"/>
  <c r="AK1677" i="3"/>
  <c r="AS1677" i="3"/>
  <c r="BA1677" i="3"/>
  <c r="BI1677" i="3"/>
  <c r="R1677" i="3"/>
  <c r="Z1677" i="3"/>
  <c r="AH1677" i="3"/>
  <c r="AP1677" i="3"/>
  <c r="AX1677" i="3"/>
  <c r="BF1677" i="3"/>
  <c r="AE1677" i="3"/>
  <c r="AA1677" i="3"/>
  <c r="BG1677" i="3"/>
  <c r="AI1677" i="3"/>
  <c r="W1677" i="3"/>
  <c r="BC1677" i="3"/>
  <c r="P1681" i="3"/>
  <c r="T1681" i="3"/>
  <c r="X1681" i="3"/>
  <c r="AB1681" i="3"/>
  <c r="AF1681" i="3"/>
  <c r="AJ1681" i="3"/>
  <c r="AN1681" i="3"/>
  <c r="AR1681" i="3"/>
  <c r="AV1681" i="3"/>
  <c r="AZ1681" i="3"/>
  <c r="BD1681" i="3"/>
  <c r="BH1681" i="3"/>
  <c r="M1681" i="3"/>
  <c r="Q1681" i="3"/>
  <c r="U1681" i="3"/>
  <c r="Y1681" i="3"/>
  <c r="AC1681" i="3"/>
  <c r="AG1681" i="3"/>
  <c r="AK1681" i="3"/>
  <c r="AO1681" i="3"/>
  <c r="AS1681" i="3"/>
  <c r="AW1681" i="3"/>
  <c r="BA1681" i="3"/>
  <c r="BE1681" i="3"/>
  <c r="BI1681" i="3"/>
  <c r="N1681" i="3"/>
  <c r="R1681" i="3"/>
  <c r="V1681" i="3"/>
  <c r="Z1681" i="3"/>
  <c r="AD1681" i="3"/>
  <c r="AH1681" i="3"/>
  <c r="AL1681" i="3"/>
  <c r="AP1681" i="3"/>
  <c r="AT1681" i="3"/>
  <c r="AX1681" i="3"/>
  <c r="BB1681" i="3"/>
  <c r="BF1681" i="3"/>
  <c r="O1681" i="3"/>
  <c r="AE1681" i="3"/>
  <c r="AU1681" i="3"/>
  <c r="S1681" i="3"/>
  <c r="AI1681" i="3"/>
  <c r="AY1681" i="3"/>
  <c r="AA1681" i="3"/>
  <c r="AQ1681" i="3"/>
  <c r="BG1681" i="3"/>
  <c r="W1681" i="3"/>
  <c r="AM1681" i="3"/>
  <c r="BC1681" i="3"/>
  <c r="N1724" i="3"/>
  <c r="R1724" i="3"/>
  <c r="V1724" i="3"/>
  <c r="Z1724" i="3"/>
  <c r="AD1724" i="3"/>
  <c r="AH1724" i="3"/>
  <c r="AL1724" i="3"/>
  <c r="AP1724" i="3"/>
  <c r="AT1724" i="3"/>
  <c r="AX1724" i="3"/>
  <c r="BB1724" i="3"/>
  <c r="BF1724" i="3"/>
  <c r="O1724" i="3"/>
  <c r="S1724" i="3"/>
  <c r="W1724" i="3"/>
  <c r="AA1724" i="3"/>
  <c r="AE1724" i="3"/>
  <c r="AI1724" i="3"/>
  <c r="AM1724" i="3"/>
  <c r="AQ1724" i="3"/>
  <c r="AU1724" i="3"/>
  <c r="AY1724" i="3"/>
  <c r="BC1724" i="3"/>
  <c r="BG1724" i="3"/>
  <c r="P1724" i="3"/>
  <c r="T1724" i="3"/>
  <c r="X1724" i="3"/>
  <c r="AB1724" i="3"/>
  <c r="AF1724" i="3"/>
  <c r="AJ1724" i="3"/>
  <c r="AN1724" i="3"/>
  <c r="AR1724" i="3"/>
  <c r="AV1724" i="3"/>
  <c r="AZ1724" i="3"/>
  <c r="BD1724" i="3"/>
  <c r="BH1724" i="3"/>
  <c r="M1724" i="3"/>
  <c r="Q1724" i="3"/>
  <c r="U1724" i="3"/>
  <c r="Y1724" i="3"/>
  <c r="AC1724" i="3"/>
  <c r="AG1724" i="3"/>
  <c r="AK1724" i="3"/>
  <c r="AO1724" i="3"/>
  <c r="AS1724" i="3"/>
  <c r="AW1724" i="3"/>
  <c r="BA1724" i="3"/>
  <c r="BE1724" i="3"/>
  <c r="BI1724" i="3"/>
  <c r="N1722" i="3"/>
  <c r="R1722" i="3"/>
  <c r="V1722" i="3"/>
  <c r="Z1722" i="3"/>
  <c r="AD1722" i="3"/>
  <c r="AH1722" i="3"/>
  <c r="AL1722" i="3"/>
  <c r="AP1722" i="3"/>
  <c r="AT1722" i="3"/>
  <c r="AX1722" i="3"/>
  <c r="BB1722" i="3"/>
  <c r="BF1722" i="3"/>
  <c r="O1722" i="3"/>
  <c r="S1722" i="3"/>
  <c r="W1722" i="3"/>
  <c r="AA1722" i="3"/>
  <c r="AE1722" i="3"/>
  <c r="AI1722" i="3"/>
  <c r="AM1722" i="3"/>
  <c r="AQ1722" i="3"/>
  <c r="AU1722" i="3"/>
  <c r="AY1722" i="3"/>
  <c r="BC1722" i="3"/>
  <c r="BG1722" i="3"/>
  <c r="P1722" i="3"/>
  <c r="T1722" i="3"/>
  <c r="X1722" i="3"/>
  <c r="AB1722" i="3"/>
  <c r="AF1722" i="3"/>
  <c r="AJ1722" i="3"/>
  <c r="AN1722" i="3"/>
  <c r="AR1722" i="3"/>
  <c r="AV1722" i="3"/>
  <c r="AZ1722" i="3"/>
  <c r="BD1722" i="3"/>
  <c r="BH1722" i="3"/>
  <c r="M1722" i="3"/>
  <c r="Q1722" i="3"/>
  <c r="U1722" i="3"/>
  <c r="Y1722" i="3"/>
  <c r="AC1722" i="3"/>
  <c r="AG1722" i="3"/>
  <c r="AK1722" i="3"/>
  <c r="AO1722" i="3"/>
  <c r="AS1722" i="3"/>
  <c r="AW1722" i="3"/>
  <c r="BA1722" i="3"/>
  <c r="BE1722" i="3"/>
  <c r="BI1722" i="3"/>
  <c r="N1720" i="3"/>
  <c r="R1720" i="3"/>
  <c r="V1720" i="3"/>
  <c r="Z1720" i="3"/>
  <c r="AD1720" i="3"/>
  <c r="AH1720" i="3"/>
  <c r="AL1720" i="3"/>
  <c r="AP1720" i="3"/>
  <c r="AT1720" i="3"/>
  <c r="AX1720" i="3"/>
  <c r="BB1720" i="3"/>
  <c r="BF1720" i="3"/>
  <c r="O1720" i="3"/>
  <c r="S1720" i="3"/>
  <c r="W1720" i="3"/>
  <c r="AA1720" i="3"/>
  <c r="AE1720" i="3"/>
  <c r="AI1720" i="3"/>
  <c r="AM1720" i="3"/>
  <c r="AQ1720" i="3"/>
  <c r="AU1720" i="3"/>
  <c r="AY1720" i="3"/>
  <c r="BC1720" i="3"/>
  <c r="BG1720" i="3"/>
  <c r="P1720" i="3"/>
  <c r="T1720" i="3"/>
  <c r="X1720" i="3"/>
  <c r="AB1720" i="3"/>
  <c r="AF1720" i="3"/>
  <c r="AJ1720" i="3"/>
  <c r="AN1720" i="3"/>
  <c r="AR1720" i="3"/>
  <c r="AV1720" i="3"/>
  <c r="AZ1720" i="3"/>
  <c r="BD1720" i="3"/>
  <c r="BH1720" i="3"/>
  <c r="M1720" i="3"/>
  <c r="Q1720" i="3"/>
  <c r="U1720" i="3"/>
  <c r="Y1720" i="3"/>
  <c r="AC1720" i="3"/>
  <c r="AG1720" i="3"/>
  <c r="AK1720" i="3"/>
  <c r="AO1720" i="3"/>
  <c r="AS1720" i="3"/>
  <c r="AW1720" i="3"/>
  <c r="BA1720" i="3"/>
  <c r="BE1720" i="3"/>
  <c r="BI1720" i="3"/>
  <c r="N1718" i="3"/>
  <c r="R1718" i="3"/>
  <c r="V1718" i="3"/>
  <c r="Z1718" i="3"/>
  <c r="AD1718" i="3"/>
  <c r="AH1718" i="3"/>
  <c r="AL1718" i="3"/>
  <c r="AP1718" i="3"/>
  <c r="AT1718" i="3"/>
  <c r="AX1718" i="3"/>
  <c r="BB1718" i="3"/>
  <c r="BF1718" i="3"/>
  <c r="O1718" i="3"/>
  <c r="S1718" i="3"/>
  <c r="W1718" i="3"/>
  <c r="AA1718" i="3"/>
  <c r="AE1718" i="3"/>
  <c r="AI1718" i="3"/>
  <c r="AM1718" i="3"/>
  <c r="AQ1718" i="3"/>
  <c r="AU1718" i="3"/>
  <c r="AY1718" i="3"/>
  <c r="BC1718" i="3"/>
  <c r="BG1718" i="3"/>
  <c r="P1718" i="3"/>
  <c r="T1718" i="3"/>
  <c r="X1718" i="3"/>
  <c r="AB1718" i="3"/>
  <c r="AF1718" i="3"/>
  <c r="AJ1718" i="3"/>
  <c r="AN1718" i="3"/>
  <c r="AR1718" i="3"/>
  <c r="AV1718" i="3"/>
  <c r="AZ1718" i="3"/>
  <c r="BD1718" i="3"/>
  <c r="BH1718" i="3"/>
  <c r="M1718" i="3"/>
  <c r="Q1718" i="3"/>
  <c r="U1718" i="3"/>
  <c r="Y1718" i="3"/>
  <c r="AC1718" i="3"/>
  <c r="AG1718" i="3"/>
  <c r="AK1718" i="3"/>
  <c r="AO1718" i="3"/>
  <c r="AS1718" i="3"/>
  <c r="AW1718" i="3"/>
  <c r="BA1718" i="3"/>
  <c r="BE1718" i="3"/>
  <c r="BI1718" i="3"/>
  <c r="P1717" i="3"/>
  <c r="T1717" i="3"/>
  <c r="X1717" i="3"/>
  <c r="AB1717" i="3"/>
  <c r="AF1717" i="3"/>
  <c r="AJ1717" i="3"/>
  <c r="AN1717" i="3"/>
  <c r="AR1717" i="3"/>
  <c r="AV1717" i="3"/>
  <c r="AZ1717" i="3"/>
  <c r="BD1717" i="3"/>
  <c r="BH1717" i="3"/>
  <c r="M1717" i="3"/>
  <c r="Q1717" i="3"/>
  <c r="U1717" i="3"/>
  <c r="Y1717" i="3"/>
  <c r="AC1717" i="3"/>
  <c r="AG1717" i="3"/>
  <c r="AK1717" i="3"/>
  <c r="AO1717" i="3"/>
  <c r="AS1717" i="3"/>
  <c r="AW1717" i="3"/>
  <c r="BA1717" i="3"/>
  <c r="BE1717" i="3"/>
  <c r="BI1717" i="3"/>
  <c r="S1717" i="3"/>
  <c r="AE1717" i="3"/>
  <c r="AM1717" i="3"/>
  <c r="AU1717" i="3"/>
  <c r="BC1717" i="3"/>
  <c r="O1717" i="3"/>
  <c r="W1717" i="3"/>
  <c r="AA1717" i="3"/>
  <c r="AI1717" i="3"/>
  <c r="AQ1717" i="3"/>
  <c r="AY1717" i="3"/>
  <c r="BG1717" i="3"/>
  <c r="N1717" i="3"/>
  <c r="R1717" i="3"/>
  <c r="V1717" i="3"/>
  <c r="Z1717" i="3"/>
  <c r="AD1717" i="3"/>
  <c r="AH1717" i="3"/>
  <c r="AL1717" i="3"/>
  <c r="AP1717" i="3"/>
  <c r="AT1717" i="3"/>
  <c r="AX1717" i="3"/>
  <c r="BB1717" i="3"/>
  <c r="BF1717" i="3"/>
  <c r="N1716" i="3"/>
  <c r="R1716" i="3"/>
  <c r="V1716" i="3"/>
  <c r="Z1716" i="3"/>
  <c r="AD1716" i="3"/>
  <c r="AH1716" i="3"/>
  <c r="AL1716" i="3"/>
  <c r="AP1716" i="3"/>
  <c r="AT1716" i="3"/>
  <c r="AX1716" i="3"/>
  <c r="BB1716" i="3"/>
  <c r="BF1716" i="3"/>
  <c r="O1716" i="3"/>
  <c r="S1716" i="3"/>
  <c r="W1716" i="3"/>
  <c r="AA1716" i="3"/>
  <c r="AE1716" i="3"/>
  <c r="AI1716" i="3"/>
  <c r="AM1716" i="3"/>
  <c r="AQ1716" i="3"/>
  <c r="AU1716" i="3"/>
  <c r="AY1716" i="3"/>
  <c r="BC1716" i="3"/>
  <c r="BG1716" i="3"/>
  <c r="P1716" i="3"/>
  <c r="T1716" i="3"/>
  <c r="X1716" i="3"/>
  <c r="AB1716" i="3"/>
  <c r="AF1716" i="3"/>
  <c r="AJ1716" i="3"/>
  <c r="AN1716" i="3"/>
  <c r="AR1716" i="3"/>
  <c r="AV1716" i="3"/>
  <c r="AZ1716" i="3"/>
  <c r="BD1716" i="3"/>
  <c r="BH1716" i="3"/>
  <c r="M1716" i="3"/>
  <c r="Q1716" i="3"/>
  <c r="U1716" i="3"/>
  <c r="Y1716" i="3"/>
  <c r="AC1716" i="3"/>
  <c r="AG1716" i="3"/>
  <c r="AK1716" i="3"/>
  <c r="AO1716" i="3"/>
  <c r="AS1716" i="3"/>
  <c r="AW1716" i="3"/>
  <c r="BA1716" i="3"/>
  <c r="BE1716" i="3"/>
  <c r="BI1716" i="3"/>
  <c r="P1715" i="3"/>
  <c r="T1715" i="3"/>
  <c r="X1715" i="3"/>
  <c r="AB1715" i="3"/>
  <c r="AF1715" i="3"/>
  <c r="AJ1715" i="3"/>
  <c r="AN1715" i="3"/>
  <c r="AR1715" i="3"/>
  <c r="AV1715" i="3"/>
  <c r="AZ1715" i="3"/>
  <c r="BD1715" i="3"/>
  <c r="BH1715" i="3"/>
  <c r="AY1715" i="3"/>
  <c r="M1715" i="3"/>
  <c r="Q1715" i="3"/>
  <c r="U1715" i="3"/>
  <c r="Y1715" i="3"/>
  <c r="AC1715" i="3"/>
  <c r="AG1715" i="3"/>
  <c r="AK1715" i="3"/>
  <c r="AO1715" i="3"/>
  <c r="AS1715" i="3"/>
  <c r="AW1715" i="3"/>
  <c r="BA1715" i="3"/>
  <c r="BE1715" i="3"/>
  <c r="BI1715" i="3"/>
  <c r="O1715" i="3"/>
  <c r="S1715" i="3"/>
  <c r="W1715" i="3"/>
  <c r="AA1715" i="3"/>
  <c r="AE1715" i="3"/>
  <c r="AI1715" i="3"/>
  <c r="AM1715" i="3"/>
  <c r="AQ1715" i="3"/>
  <c r="AU1715" i="3"/>
  <c r="BC1715" i="3"/>
  <c r="BG1715" i="3"/>
  <c r="N1715" i="3"/>
  <c r="R1715" i="3"/>
  <c r="V1715" i="3"/>
  <c r="Z1715" i="3"/>
  <c r="AD1715" i="3"/>
  <c r="AH1715" i="3"/>
  <c r="AL1715" i="3"/>
  <c r="AP1715" i="3"/>
  <c r="AT1715" i="3"/>
  <c r="AX1715" i="3"/>
  <c r="BB1715" i="3"/>
  <c r="BF1715" i="3"/>
  <c r="N1714" i="3"/>
  <c r="R1714" i="3"/>
  <c r="V1714" i="3"/>
  <c r="Z1714" i="3"/>
  <c r="AD1714" i="3"/>
  <c r="AH1714" i="3"/>
  <c r="AL1714" i="3"/>
  <c r="AP1714" i="3"/>
  <c r="AT1714" i="3"/>
  <c r="AX1714" i="3"/>
  <c r="BB1714" i="3"/>
  <c r="BF1714" i="3"/>
  <c r="O1714" i="3"/>
  <c r="S1714" i="3"/>
  <c r="W1714" i="3"/>
  <c r="AA1714" i="3"/>
  <c r="AE1714" i="3"/>
  <c r="AI1714" i="3"/>
  <c r="AM1714" i="3"/>
  <c r="AQ1714" i="3"/>
  <c r="AU1714" i="3"/>
  <c r="AY1714" i="3"/>
  <c r="BC1714" i="3"/>
  <c r="BG1714" i="3"/>
  <c r="M1714" i="3"/>
  <c r="Q1714" i="3"/>
  <c r="U1714" i="3"/>
  <c r="Y1714" i="3"/>
  <c r="AC1714" i="3"/>
  <c r="AG1714" i="3"/>
  <c r="AK1714" i="3"/>
  <c r="AO1714" i="3"/>
  <c r="AS1714" i="3"/>
  <c r="AW1714" i="3"/>
  <c r="BA1714" i="3"/>
  <c r="BE1714" i="3"/>
  <c r="BI1714" i="3"/>
  <c r="P1714" i="3"/>
  <c r="T1714" i="3"/>
  <c r="X1714" i="3"/>
  <c r="AB1714" i="3"/>
  <c r="AF1714" i="3"/>
  <c r="AJ1714" i="3"/>
  <c r="AN1714" i="3"/>
  <c r="AR1714" i="3"/>
  <c r="AV1714" i="3"/>
  <c r="AZ1714" i="3"/>
  <c r="BD1714" i="3"/>
  <c r="BH1714" i="3"/>
  <c r="P1713" i="3"/>
  <c r="T1713" i="3"/>
  <c r="X1713" i="3"/>
  <c r="AB1713" i="3"/>
  <c r="AF1713" i="3"/>
  <c r="AJ1713" i="3"/>
  <c r="AN1713" i="3"/>
  <c r="AR1713" i="3"/>
  <c r="AV1713" i="3"/>
  <c r="AZ1713" i="3"/>
  <c r="BD1713" i="3"/>
  <c r="BH1713" i="3"/>
  <c r="M1713" i="3"/>
  <c r="Q1713" i="3"/>
  <c r="U1713" i="3"/>
  <c r="Y1713" i="3"/>
  <c r="AC1713" i="3"/>
  <c r="AG1713" i="3"/>
  <c r="AK1713" i="3"/>
  <c r="AO1713" i="3"/>
  <c r="AS1713" i="3"/>
  <c r="AW1713" i="3"/>
  <c r="BA1713" i="3"/>
  <c r="BE1713" i="3"/>
  <c r="BI1713" i="3"/>
  <c r="W1713" i="3"/>
  <c r="AM1713" i="3"/>
  <c r="AU1713" i="3"/>
  <c r="BC1713" i="3"/>
  <c r="N1713" i="3"/>
  <c r="R1713" i="3"/>
  <c r="V1713" i="3"/>
  <c r="Z1713" i="3"/>
  <c r="AD1713" i="3"/>
  <c r="AH1713" i="3"/>
  <c r="AL1713" i="3"/>
  <c r="AP1713" i="3"/>
  <c r="AT1713" i="3"/>
  <c r="AX1713" i="3"/>
  <c r="BB1713" i="3"/>
  <c r="BF1713" i="3"/>
  <c r="O1713" i="3"/>
  <c r="S1713" i="3"/>
  <c r="AA1713" i="3"/>
  <c r="AE1713" i="3"/>
  <c r="AI1713" i="3"/>
  <c r="AQ1713" i="3"/>
  <c r="AY1713" i="3"/>
  <c r="BG1713" i="3"/>
  <c r="N1712" i="3"/>
  <c r="R1712" i="3"/>
  <c r="V1712" i="3"/>
  <c r="Z1712" i="3"/>
  <c r="AD1712" i="3"/>
  <c r="AH1712" i="3"/>
  <c r="AL1712" i="3"/>
  <c r="AP1712" i="3"/>
  <c r="AT1712" i="3"/>
  <c r="AX1712" i="3"/>
  <c r="BB1712" i="3"/>
  <c r="BF1712" i="3"/>
  <c r="M1712" i="3"/>
  <c r="Q1712" i="3"/>
  <c r="U1712" i="3"/>
  <c r="Y1712" i="3"/>
  <c r="AC1712" i="3"/>
  <c r="AG1712" i="3"/>
  <c r="AK1712" i="3"/>
  <c r="AO1712" i="3"/>
  <c r="AS1712" i="3"/>
  <c r="AW1712" i="3"/>
  <c r="BA1712" i="3"/>
  <c r="BE1712" i="3"/>
  <c r="BI1712" i="3"/>
  <c r="O1712" i="3"/>
  <c r="S1712" i="3"/>
  <c r="W1712" i="3"/>
  <c r="AA1712" i="3"/>
  <c r="AE1712" i="3"/>
  <c r="AI1712" i="3"/>
  <c r="AM1712" i="3"/>
  <c r="AQ1712" i="3"/>
  <c r="AU1712" i="3"/>
  <c r="AY1712" i="3"/>
  <c r="BC1712" i="3"/>
  <c r="BG1712" i="3"/>
  <c r="P1712" i="3"/>
  <c r="T1712" i="3"/>
  <c r="X1712" i="3"/>
  <c r="AB1712" i="3"/>
  <c r="AF1712" i="3"/>
  <c r="AJ1712" i="3"/>
  <c r="AN1712" i="3"/>
  <c r="AR1712" i="3"/>
  <c r="AV1712" i="3"/>
  <c r="AZ1712" i="3"/>
  <c r="BD1712" i="3"/>
  <c r="BH1712" i="3"/>
  <c r="P1711" i="3"/>
  <c r="T1711" i="3"/>
  <c r="X1711" i="3"/>
  <c r="AB1711" i="3"/>
  <c r="AF1711" i="3"/>
  <c r="AJ1711" i="3"/>
  <c r="AN1711" i="3"/>
  <c r="AR1711" i="3"/>
  <c r="AV1711" i="3"/>
  <c r="AZ1711" i="3"/>
  <c r="BD1711" i="3"/>
  <c r="BH1711" i="3"/>
  <c r="M1711" i="3"/>
  <c r="Q1711" i="3"/>
  <c r="U1711" i="3"/>
  <c r="Y1711" i="3"/>
  <c r="AC1711" i="3"/>
  <c r="AG1711" i="3"/>
  <c r="AK1711" i="3"/>
  <c r="AO1711" i="3"/>
  <c r="AS1711" i="3"/>
  <c r="AW1711" i="3"/>
  <c r="BA1711" i="3"/>
  <c r="BE1711" i="3"/>
  <c r="BI1711" i="3"/>
  <c r="N1711" i="3"/>
  <c r="R1711" i="3"/>
  <c r="V1711" i="3"/>
  <c r="Z1711" i="3"/>
  <c r="AD1711" i="3"/>
  <c r="AH1711" i="3"/>
  <c r="AL1711" i="3"/>
  <c r="AP1711" i="3"/>
  <c r="AT1711" i="3"/>
  <c r="AX1711" i="3"/>
  <c r="BB1711" i="3"/>
  <c r="BF1711" i="3"/>
  <c r="O1711" i="3"/>
  <c r="S1711" i="3"/>
  <c r="W1711" i="3"/>
  <c r="AA1711" i="3"/>
  <c r="AE1711" i="3"/>
  <c r="AI1711" i="3"/>
  <c r="AM1711" i="3"/>
  <c r="AQ1711" i="3"/>
  <c r="AU1711" i="3"/>
  <c r="AY1711" i="3"/>
  <c r="BC1711" i="3"/>
  <c r="BG1711" i="3"/>
  <c r="N1710" i="3"/>
  <c r="R1710" i="3"/>
  <c r="V1710" i="3"/>
  <c r="Z1710" i="3"/>
  <c r="AD1710" i="3"/>
  <c r="AH1710" i="3"/>
  <c r="AL1710" i="3"/>
  <c r="AP1710" i="3"/>
  <c r="AT1710" i="3"/>
  <c r="AX1710" i="3"/>
  <c r="BB1710" i="3"/>
  <c r="BF1710" i="3"/>
  <c r="O1710" i="3"/>
  <c r="S1710" i="3"/>
  <c r="W1710" i="3"/>
  <c r="AA1710" i="3"/>
  <c r="AE1710" i="3"/>
  <c r="AI1710" i="3"/>
  <c r="AM1710" i="3"/>
  <c r="AQ1710" i="3"/>
  <c r="AU1710" i="3"/>
  <c r="AY1710" i="3"/>
  <c r="BC1710" i="3"/>
  <c r="BG1710" i="3"/>
  <c r="M1710" i="3"/>
  <c r="Q1710" i="3"/>
  <c r="U1710" i="3"/>
  <c r="Y1710" i="3"/>
  <c r="AC1710" i="3"/>
  <c r="AG1710" i="3"/>
  <c r="AK1710" i="3"/>
  <c r="AO1710" i="3"/>
  <c r="AS1710" i="3"/>
  <c r="AW1710" i="3"/>
  <c r="BA1710" i="3"/>
  <c r="BE1710" i="3"/>
  <c r="BI1710" i="3"/>
  <c r="P1710" i="3"/>
  <c r="T1710" i="3"/>
  <c r="X1710" i="3"/>
  <c r="AB1710" i="3"/>
  <c r="AF1710" i="3"/>
  <c r="AJ1710" i="3"/>
  <c r="AN1710" i="3"/>
  <c r="AR1710" i="3"/>
  <c r="AV1710" i="3"/>
  <c r="AZ1710" i="3"/>
  <c r="BD1710" i="3"/>
  <c r="BH1710" i="3"/>
  <c r="P1709" i="3"/>
  <c r="T1709" i="3"/>
  <c r="X1709" i="3"/>
  <c r="AB1709" i="3"/>
  <c r="AF1709" i="3"/>
  <c r="AJ1709" i="3"/>
  <c r="AN1709" i="3"/>
  <c r="AR1709" i="3"/>
  <c r="AV1709" i="3"/>
  <c r="AZ1709" i="3"/>
  <c r="BD1709" i="3"/>
  <c r="BH1709" i="3"/>
  <c r="M1709" i="3"/>
  <c r="Q1709" i="3"/>
  <c r="U1709" i="3"/>
  <c r="Y1709" i="3"/>
  <c r="AC1709" i="3"/>
  <c r="AG1709" i="3"/>
  <c r="AK1709" i="3"/>
  <c r="AO1709" i="3"/>
  <c r="AS1709" i="3"/>
  <c r="AW1709" i="3"/>
  <c r="BA1709" i="3"/>
  <c r="BE1709" i="3"/>
  <c r="BI1709" i="3"/>
  <c r="AY1709" i="3"/>
  <c r="N1709" i="3"/>
  <c r="R1709" i="3"/>
  <c r="V1709" i="3"/>
  <c r="Z1709" i="3"/>
  <c r="AD1709" i="3"/>
  <c r="AH1709" i="3"/>
  <c r="AL1709" i="3"/>
  <c r="AP1709" i="3"/>
  <c r="AT1709" i="3"/>
  <c r="AX1709" i="3"/>
  <c r="BB1709" i="3"/>
  <c r="BF1709" i="3"/>
  <c r="O1709" i="3"/>
  <c r="S1709" i="3"/>
  <c r="W1709" i="3"/>
  <c r="AA1709" i="3"/>
  <c r="AE1709" i="3"/>
  <c r="AI1709" i="3"/>
  <c r="AM1709" i="3"/>
  <c r="AQ1709" i="3"/>
  <c r="AU1709" i="3"/>
  <c r="BC1709" i="3"/>
  <c r="BG1709" i="3"/>
  <c r="N1708" i="3"/>
  <c r="BJ1708" i="3" s="1"/>
  <c r="R1708" i="3"/>
  <c r="V1708" i="3"/>
  <c r="Z1708" i="3"/>
  <c r="AD1708" i="3"/>
  <c r="AH1708" i="3"/>
  <c r="AL1708" i="3"/>
  <c r="AP1708" i="3"/>
  <c r="AT1708" i="3"/>
  <c r="AX1708" i="3"/>
  <c r="BB1708" i="3"/>
  <c r="BF1708" i="3"/>
  <c r="M1708" i="3"/>
  <c r="Q1708" i="3"/>
  <c r="U1708" i="3"/>
  <c r="Y1708" i="3"/>
  <c r="AC1708" i="3"/>
  <c r="AG1708" i="3"/>
  <c r="AK1708" i="3"/>
  <c r="AO1708" i="3"/>
  <c r="AS1708" i="3"/>
  <c r="AW1708" i="3"/>
  <c r="BA1708" i="3"/>
  <c r="BE1708" i="3"/>
  <c r="BI1708" i="3"/>
  <c r="O1708" i="3"/>
  <c r="BL1708" i="3" s="1"/>
  <c r="S1708" i="3"/>
  <c r="BM1708" i="3" s="1"/>
  <c r="W1708" i="3"/>
  <c r="AA1708" i="3"/>
  <c r="AE1708" i="3"/>
  <c r="AI1708" i="3"/>
  <c r="AM1708" i="3"/>
  <c r="AQ1708" i="3"/>
  <c r="AU1708" i="3"/>
  <c r="AY1708" i="3"/>
  <c r="BC1708" i="3"/>
  <c r="BG1708" i="3"/>
  <c r="P1708" i="3"/>
  <c r="T1708" i="3"/>
  <c r="X1708" i="3"/>
  <c r="AB1708" i="3"/>
  <c r="AF1708" i="3"/>
  <c r="AJ1708" i="3"/>
  <c r="AN1708" i="3"/>
  <c r="AR1708" i="3"/>
  <c r="AV1708" i="3"/>
  <c r="AZ1708" i="3"/>
  <c r="BD1708" i="3"/>
  <c r="BH1708" i="3"/>
  <c r="P1707" i="3"/>
  <c r="T1707" i="3"/>
  <c r="X1707" i="3"/>
  <c r="AB1707" i="3"/>
  <c r="AF1707" i="3"/>
  <c r="AJ1707" i="3"/>
  <c r="AN1707" i="3"/>
  <c r="AR1707" i="3"/>
  <c r="AV1707" i="3"/>
  <c r="AZ1707" i="3"/>
  <c r="BD1707" i="3"/>
  <c r="BH1707" i="3"/>
  <c r="N1707" i="3"/>
  <c r="R1707" i="3"/>
  <c r="V1707" i="3"/>
  <c r="Z1707" i="3"/>
  <c r="AD1707" i="3"/>
  <c r="AH1707" i="3"/>
  <c r="AL1707" i="3"/>
  <c r="AP1707" i="3"/>
  <c r="AT1707" i="3"/>
  <c r="AX1707" i="3"/>
  <c r="M1707" i="3"/>
  <c r="U1707" i="3"/>
  <c r="AC1707" i="3"/>
  <c r="AK1707" i="3"/>
  <c r="AS1707" i="3"/>
  <c r="BA1707" i="3"/>
  <c r="BF1707" i="3"/>
  <c r="O1707" i="3"/>
  <c r="W1707" i="3"/>
  <c r="AE1707" i="3"/>
  <c r="AM1707" i="3"/>
  <c r="AU1707" i="3"/>
  <c r="BB1707" i="3"/>
  <c r="BG1707" i="3"/>
  <c r="Q1707" i="3"/>
  <c r="Y1707" i="3"/>
  <c r="AG1707" i="3"/>
  <c r="AO1707" i="3"/>
  <c r="AW1707" i="3"/>
  <c r="BC1707" i="3"/>
  <c r="BI1707" i="3"/>
  <c r="S1707" i="3"/>
  <c r="AA1707" i="3"/>
  <c r="AI1707" i="3"/>
  <c r="AQ1707" i="3"/>
  <c r="AY1707" i="3"/>
  <c r="BE1707" i="3"/>
  <c r="N1706" i="3"/>
  <c r="R1706" i="3"/>
  <c r="V1706" i="3"/>
  <c r="Z1706" i="3"/>
  <c r="AD1706" i="3"/>
  <c r="AH1706" i="3"/>
  <c r="AL1706" i="3"/>
  <c r="AP1706" i="3"/>
  <c r="AT1706" i="3"/>
  <c r="AX1706" i="3"/>
  <c r="BB1706" i="3"/>
  <c r="BF1706" i="3"/>
  <c r="P1706" i="3"/>
  <c r="T1706" i="3"/>
  <c r="X1706" i="3"/>
  <c r="AB1706" i="3"/>
  <c r="AF1706" i="3"/>
  <c r="AJ1706" i="3"/>
  <c r="AN1706" i="3"/>
  <c r="AR1706" i="3"/>
  <c r="AV1706" i="3"/>
  <c r="AZ1706" i="3"/>
  <c r="BD1706" i="3"/>
  <c r="BH1706" i="3"/>
  <c r="Q1706" i="3"/>
  <c r="Y1706" i="3"/>
  <c r="AG1706" i="3"/>
  <c r="AO1706" i="3"/>
  <c r="AW1706" i="3"/>
  <c r="BE1706" i="3"/>
  <c r="S1706" i="3"/>
  <c r="AA1706" i="3"/>
  <c r="AI1706" i="3"/>
  <c r="AQ1706" i="3"/>
  <c r="AY1706" i="3"/>
  <c r="BG1706" i="3"/>
  <c r="O1706" i="3"/>
  <c r="AM1706" i="3"/>
  <c r="BC1706" i="3"/>
  <c r="M1706" i="3"/>
  <c r="U1706" i="3"/>
  <c r="AC1706" i="3"/>
  <c r="AK1706" i="3"/>
  <c r="AS1706" i="3"/>
  <c r="BA1706" i="3"/>
  <c r="BI1706" i="3"/>
  <c r="W1706" i="3"/>
  <c r="AE1706" i="3"/>
  <c r="AU1706" i="3"/>
  <c r="P1705" i="3"/>
  <c r="T1705" i="3"/>
  <c r="X1705" i="3"/>
  <c r="AB1705" i="3"/>
  <c r="AF1705" i="3"/>
  <c r="AJ1705" i="3"/>
  <c r="AN1705" i="3"/>
  <c r="AR1705" i="3"/>
  <c r="AV1705" i="3"/>
  <c r="AZ1705" i="3"/>
  <c r="BD1705" i="3"/>
  <c r="BH1705" i="3"/>
  <c r="N1705" i="3"/>
  <c r="R1705" i="3"/>
  <c r="V1705" i="3"/>
  <c r="Z1705" i="3"/>
  <c r="AD1705" i="3"/>
  <c r="AH1705" i="3"/>
  <c r="AL1705" i="3"/>
  <c r="AP1705" i="3"/>
  <c r="AT1705" i="3"/>
  <c r="AX1705" i="3"/>
  <c r="BB1705" i="3"/>
  <c r="BF1705" i="3"/>
  <c r="M1705" i="3"/>
  <c r="U1705" i="3"/>
  <c r="AC1705" i="3"/>
  <c r="AK1705" i="3"/>
  <c r="AS1705" i="3"/>
  <c r="BA1705" i="3"/>
  <c r="BI1705" i="3"/>
  <c r="O1705" i="3"/>
  <c r="W1705" i="3"/>
  <c r="AE1705" i="3"/>
  <c r="AM1705" i="3"/>
  <c r="AU1705" i="3"/>
  <c r="BC1705" i="3"/>
  <c r="Q1705" i="3"/>
  <c r="Y1705" i="3"/>
  <c r="AG1705" i="3"/>
  <c r="AO1705" i="3"/>
  <c r="AW1705" i="3"/>
  <c r="BE1705" i="3"/>
  <c r="S1705" i="3"/>
  <c r="AA1705" i="3"/>
  <c r="AI1705" i="3"/>
  <c r="AQ1705" i="3"/>
  <c r="AY1705" i="3"/>
  <c r="BG1705" i="3"/>
  <c r="N1704" i="3"/>
  <c r="R1704" i="3"/>
  <c r="V1704" i="3"/>
  <c r="Z1704" i="3"/>
  <c r="AD1704" i="3"/>
  <c r="AH1704" i="3"/>
  <c r="AL1704" i="3"/>
  <c r="AP1704" i="3"/>
  <c r="AT1704" i="3"/>
  <c r="AX1704" i="3"/>
  <c r="BB1704" i="3"/>
  <c r="BF1704" i="3"/>
  <c r="P1704" i="3"/>
  <c r="T1704" i="3"/>
  <c r="X1704" i="3"/>
  <c r="AB1704" i="3"/>
  <c r="AF1704" i="3"/>
  <c r="AJ1704" i="3"/>
  <c r="AN1704" i="3"/>
  <c r="AR1704" i="3"/>
  <c r="AV1704" i="3"/>
  <c r="AZ1704" i="3"/>
  <c r="BD1704" i="3"/>
  <c r="BH1704" i="3"/>
  <c r="Q1704" i="3"/>
  <c r="Y1704" i="3"/>
  <c r="AG1704" i="3"/>
  <c r="AO1704" i="3"/>
  <c r="AW1704" i="3"/>
  <c r="BE1704" i="3"/>
  <c r="S1704" i="3"/>
  <c r="AA1704" i="3"/>
  <c r="AI1704" i="3"/>
  <c r="AQ1704" i="3"/>
  <c r="AY1704" i="3"/>
  <c r="BG1704" i="3"/>
  <c r="M1704" i="3"/>
  <c r="U1704" i="3"/>
  <c r="AC1704" i="3"/>
  <c r="AK1704" i="3"/>
  <c r="AS1704" i="3"/>
  <c r="BA1704" i="3"/>
  <c r="BI1704" i="3"/>
  <c r="O1704" i="3"/>
  <c r="W1704" i="3"/>
  <c r="AE1704" i="3"/>
  <c r="AM1704" i="3"/>
  <c r="AU1704" i="3"/>
  <c r="BC1704" i="3"/>
  <c r="P1703" i="3"/>
  <c r="T1703" i="3"/>
  <c r="X1703" i="3"/>
  <c r="AB1703" i="3"/>
  <c r="AF1703" i="3"/>
  <c r="AJ1703" i="3"/>
  <c r="AN1703" i="3"/>
  <c r="AR1703" i="3"/>
  <c r="AV1703" i="3"/>
  <c r="AZ1703" i="3"/>
  <c r="BD1703" i="3"/>
  <c r="BH1703" i="3"/>
  <c r="N1703" i="3"/>
  <c r="BJ1703" i="3" s="1"/>
  <c r="R1703" i="3"/>
  <c r="V1703" i="3"/>
  <c r="Z1703" i="3"/>
  <c r="AD1703" i="3"/>
  <c r="AH1703" i="3"/>
  <c r="AL1703" i="3"/>
  <c r="AP1703" i="3"/>
  <c r="AT1703" i="3"/>
  <c r="AX1703" i="3"/>
  <c r="BB1703" i="3"/>
  <c r="BF1703" i="3"/>
  <c r="M1703" i="3"/>
  <c r="U1703" i="3"/>
  <c r="AC1703" i="3"/>
  <c r="AK1703" i="3"/>
  <c r="AS1703" i="3"/>
  <c r="BA1703" i="3"/>
  <c r="BI1703" i="3"/>
  <c r="BG1703" i="3"/>
  <c r="O1703" i="3"/>
  <c r="BL1703" i="3" s="1"/>
  <c r="W1703" i="3"/>
  <c r="AE1703" i="3"/>
  <c r="AM1703" i="3"/>
  <c r="AU1703" i="3"/>
  <c r="BC1703" i="3"/>
  <c r="Q1703" i="3"/>
  <c r="Y1703" i="3"/>
  <c r="AG1703" i="3"/>
  <c r="AO1703" i="3"/>
  <c r="AW1703" i="3"/>
  <c r="BE1703" i="3"/>
  <c r="S1703" i="3"/>
  <c r="BM1703" i="3" s="1"/>
  <c r="AA1703" i="3"/>
  <c r="AI1703" i="3"/>
  <c r="AQ1703" i="3"/>
  <c r="AY1703" i="3"/>
  <c r="N1702" i="3"/>
  <c r="R1702" i="3"/>
  <c r="V1702" i="3"/>
  <c r="Z1702" i="3"/>
  <c r="AD1702" i="3"/>
  <c r="AH1702" i="3"/>
  <c r="AL1702" i="3"/>
  <c r="AP1702" i="3"/>
  <c r="AT1702" i="3"/>
  <c r="AX1702" i="3"/>
  <c r="BB1702" i="3"/>
  <c r="BF1702" i="3"/>
  <c r="P1702" i="3"/>
  <c r="T1702" i="3"/>
  <c r="X1702" i="3"/>
  <c r="AB1702" i="3"/>
  <c r="AF1702" i="3"/>
  <c r="AJ1702" i="3"/>
  <c r="AN1702" i="3"/>
  <c r="AR1702" i="3"/>
  <c r="AV1702" i="3"/>
  <c r="AZ1702" i="3"/>
  <c r="BD1702" i="3"/>
  <c r="BH1702" i="3"/>
  <c r="Q1702" i="3"/>
  <c r="Y1702" i="3"/>
  <c r="AG1702" i="3"/>
  <c r="AO1702" i="3"/>
  <c r="AW1702" i="3"/>
  <c r="BE1702" i="3"/>
  <c r="S1702" i="3"/>
  <c r="AA1702" i="3"/>
  <c r="AI1702" i="3"/>
  <c r="AQ1702" i="3"/>
  <c r="AY1702" i="3"/>
  <c r="BG1702" i="3"/>
  <c r="O1702" i="3"/>
  <c r="W1702" i="3"/>
  <c r="AE1702" i="3"/>
  <c r="AM1702" i="3"/>
  <c r="AU1702" i="3"/>
  <c r="BC1702" i="3"/>
  <c r="M1702" i="3"/>
  <c r="U1702" i="3"/>
  <c r="AC1702" i="3"/>
  <c r="AK1702" i="3"/>
  <c r="AS1702" i="3"/>
  <c r="BA1702" i="3"/>
  <c r="BI1702" i="3"/>
  <c r="P1701" i="3"/>
  <c r="T1701" i="3"/>
  <c r="X1701" i="3"/>
  <c r="AB1701" i="3"/>
  <c r="AF1701" i="3"/>
  <c r="AJ1701" i="3"/>
  <c r="AN1701" i="3"/>
  <c r="AR1701" i="3"/>
  <c r="AV1701" i="3"/>
  <c r="AZ1701" i="3"/>
  <c r="BD1701" i="3"/>
  <c r="BH1701" i="3"/>
  <c r="N1701" i="3"/>
  <c r="BJ1701" i="3" s="1"/>
  <c r="R1701" i="3"/>
  <c r="V1701" i="3"/>
  <c r="Z1701" i="3"/>
  <c r="AD1701" i="3"/>
  <c r="AH1701" i="3"/>
  <c r="AL1701" i="3"/>
  <c r="AP1701" i="3"/>
  <c r="AT1701" i="3"/>
  <c r="AX1701" i="3"/>
  <c r="BB1701" i="3"/>
  <c r="BF1701" i="3"/>
  <c r="M1701" i="3"/>
  <c r="U1701" i="3"/>
  <c r="AC1701" i="3"/>
  <c r="AK1701" i="3"/>
  <c r="AS1701" i="3"/>
  <c r="BA1701" i="3"/>
  <c r="BI1701" i="3"/>
  <c r="S1701" i="3"/>
  <c r="BM1701" i="3" s="1"/>
  <c r="AA1701" i="3"/>
  <c r="AI1701" i="3"/>
  <c r="AQ1701" i="3"/>
  <c r="AY1701" i="3"/>
  <c r="BG1701" i="3"/>
  <c r="O1701" i="3"/>
  <c r="BL1701" i="3" s="1"/>
  <c r="W1701" i="3"/>
  <c r="AE1701" i="3"/>
  <c r="AM1701" i="3"/>
  <c r="AU1701" i="3"/>
  <c r="BC1701" i="3"/>
  <c r="Q1701" i="3"/>
  <c r="Y1701" i="3"/>
  <c r="AG1701" i="3"/>
  <c r="AO1701" i="3"/>
  <c r="AW1701" i="3"/>
  <c r="BE1701" i="3"/>
  <c r="N1700" i="3"/>
  <c r="BJ1700" i="3" s="1"/>
  <c r="R1700" i="3"/>
  <c r="V1700" i="3"/>
  <c r="Z1700" i="3"/>
  <c r="AD1700" i="3"/>
  <c r="AH1700" i="3"/>
  <c r="AL1700" i="3"/>
  <c r="AP1700" i="3"/>
  <c r="AT1700" i="3"/>
  <c r="AX1700" i="3"/>
  <c r="BB1700" i="3"/>
  <c r="BF1700" i="3"/>
  <c r="P1700" i="3"/>
  <c r="T1700" i="3"/>
  <c r="X1700" i="3"/>
  <c r="AB1700" i="3"/>
  <c r="AF1700" i="3"/>
  <c r="AJ1700" i="3"/>
  <c r="AN1700" i="3"/>
  <c r="AR1700" i="3"/>
  <c r="AV1700" i="3"/>
  <c r="AZ1700" i="3"/>
  <c r="BD1700" i="3"/>
  <c r="BH1700" i="3"/>
  <c r="Q1700" i="3"/>
  <c r="Y1700" i="3"/>
  <c r="AG1700" i="3"/>
  <c r="AO1700" i="3"/>
  <c r="AW1700" i="3"/>
  <c r="BE1700" i="3"/>
  <c r="S1700" i="3"/>
  <c r="BM1700" i="3" s="1"/>
  <c r="AA1700" i="3"/>
  <c r="AI1700" i="3"/>
  <c r="AQ1700" i="3"/>
  <c r="AY1700" i="3"/>
  <c r="BG1700" i="3"/>
  <c r="M1700" i="3"/>
  <c r="U1700" i="3"/>
  <c r="AC1700" i="3"/>
  <c r="AK1700" i="3"/>
  <c r="AS1700" i="3"/>
  <c r="BA1700" i="3"/>
  <c r="BI1700" i="3"/>
  <c r="O1700" i="3"/>
  <c r="BL1700" i="3" s="1"/>
  <c r="W1700" i="3"/>
  <c r="AE1700" i="3"/>
  <c r="AM1700" i="3"/>
  <c r="AU1700" i="3"/>
  <c r="BC1700" i="3"/>
  <c r="P1699" i="3"/>
  <c r="T1699" i="3"/>
  <c r="X1699" i="3"/>
  <c r="AB1699" i="3"/>
  <c r="AF1699" i="3"/>
  <c r="AJ1699" i="3"/>
  <c r="AN1699" i="3"/>
  <c r="AR1699" i="3"/>
  <c r="AV1699" i="3"/>
  <c r="AZ1699" i="3"/>
  <c r="BD1699" i="3"/>
  <c r="BH1699" i="3"/>
  <c r="N1699" i="3"/>
  <c r="R1699" i="3"/>
  <c r="V1699" i="3"/>
  <c r="Z1699" i="3"/>
  <c r="AD1699" i="3"/>
  <c r="AH1699" i="3"/>
  <c r="AL1699" i="3"/>
  <c r="AP1699" i="3"/>
  <c r="AT1699" i="3"/>
  <c r="AX1699" i="3"/>
  <c r="BB1699" i="3"/>
  <c r="BF1699" i="3"/>
  <c r="M1699" i="3"/>
  <c r="U1699" i="3"/>
  <c r="AC1699" i="3"/>
  <c r="AK1699" i="3"/>
  <c r="AS1699" i="3"/>
  <c r="BA1699" i="3"/>
  <c r="BI1699" i="3"/>
  <c r="S1699" i="3"/>
  <c r="AA1699" i="3"/>
  <c r="AI1699" i="3"/>
  <c r="AQ1699" i="3"/>
  <c r="AY1699" i="3"/>
  <c r="BG1699" i="3"/>
  <c r="O1699" i="3"/>
  <c r="W1699" i="3"/>
  <c r="AE1699" i="3"/>
  <c r="AM1699" i="3"/>
  <c r="AU1699" i="3"/>
  <c r="BC1699" i="3"/>
  <c r="Q1699" i="3"/>
  <c r="Y1699" i="3"/>
  <c r="AG1699" i="3"/>
  <c r="AO1699" i="3"/>
  <c r="AW1699" i="3"/>
  <c r="BE1699" i="3"/>
  <c r="N1698" i="3"/>
  <c r="R1698" i="3"/>
  <c r="V1698" i="3"/>
  <c r="Z1698" i="3"/>
  <c r="AD1698" i="3"/>
  <c r="AH1698" i="3"/>
  <c r="AL1698" i="3"/>
  <c r="AP1698" i="3"/>
  <c r="AT1698" i="3"/>
  <c r="AX1698" i="3"/>
  <c r="BB1698" i="3"/>
  <c r="BF1698" i="3"/>
  <c r="P1698" i="3"/>
  <c r="T1698" i="3"/>
  <c r="X1698" i="3"/>
  <c r="AB1698" i="3"/>
  <c r="AF1698" i="3"/>
  <c r="AJ1698" i="3"/>
  <c r="AN1698" i="3"/>
  <c r="AR1698" i="3"/>
  <c r="AV1698" i="3"/>
  <c r="AZ1698" i="3"/>
  <c r="BD1698" i="3"/>
  <c r="BH1698" i="3"/>
  <c r="Q1698" i="3"/>
  <c r="Y1698" i="3"/>
  <c r="AG1698" i="3"/>
  <c r="AO1698" i="3"/>
  <c r="AW1698" i="3"/>
  <c r="BE1698" i="3"/>
  <c r="S1698" i="3"/>
  <c r="AA1698" i="3"/>
  <c r="AI1698" i="3"/>
  <c r="AQ1698" i="3"/>
  <c r="AY1698" i="3"/>
  <c r="BG1698" i="3"/>
  <c r="M1698" i="3"/>
  <c r="U1698" i="3"/>
  <c r="AC1698" i="3"/>
  <c r="AK1698" i="3"/>
  <c r="AS1698" i="3"/>
  <c r="BA1698" i="3"/>
  <c r="BI1698" i="3"/>
  <c r="O1698" i="3"/>
  <c r="W1698" i="3"/>
  <c r="AE1698" i="3"/>
  <c r="AM1698" i="3"/>
  <c r="AU1698" i="3"/>
  <c r="BC1698" i="3"/>
  <c r="P1697" i="3"/>
  <c r="T1697" i="3"/>
  <c r="X1697" i="3"/>
  <c r="AB1697" i="3"/>
  <c r="AF1697" i="3"/>
  <c r="AJ1697" i="3"/>
  <c r="AN1697" i="3"/>
  <c r="AR1697" i="3"/>
  <c r="AV1697" i="3"/>
  <c r="AZ1697" i="3"/>
  <c r="BD1697" i="3"/>
  <c r="BH1697" i="3"/>
  <c r="N1697" i="3"/>
  <c r="R1697" i="3"/>
  <c r="V1697" i="3"/>
  <c r="Z1697" i="3"/>
  <c r="AD1697" i="3"/>
  <c r="AH1697" i="3"/>
  <c r="AL1697" i="3"/>
  <c r="AP1697" i="3"/>
  <c r="AT1697" i="3"/>
  <c r="AX1697" i="3"/>
  <c r="BB1697" i="3"/>
  <c r="BF1697" i="3"/>
  <c r="M1697" i="3"/>
  <c r="U1697" i="3"/>
  <c r="AC1697" i="3"/>
  <c r="AK1697" i="3"/>
  <c r="AS1697" i="3"/>
  <c r="BA1697" i="3"/>
  <c r="BI1697" i="3"/>
  <c r="AU1697" i="3"/>
  <c r="O1697" i="3"/>
  <c r="W1697" i="3"/>
  <c r="AE1697" i="3"/>
  <c r="AM1697" i="3"/>
  <c r="BC1697" i="3"/>
  <c r="Q1697" i="3"/>
  <c r="Y1697" i="3"/>
  <c r="AG1697" i="3"/>
  <c r="AO1697" i="3"/>
  <c r="AW1697" i="3"/>
  <c r="BE1697" i="3"/>
  <c r="S1697" i="3"/>
  <c r="AA1697" i="3"/>
  <c r="AI1697" i="3"/>
  <c r="AQ1697" i="3"/>
  <c r="AY1697" i="3"/>
  <c r="BG1697" i="3"/>
  <c r="N1696" i="3"/>
  <c r="BJ1696" i="3" s="1"/>
  <c r="R1696" i="3"/>
  <c r="V1696" i="3"/>
  <c r="Z1696" i="3"/>
  <c r="AD1696" i="3"/>
  <c r="AH1696" i="3"/>
  <c r="AL1696" i="3"/>
  <c r="AP1696" i="3"/>
  <c r="AT1696" i="3"/>
  <c r="AX1696" i="3"/>
  <c r="BB1696" i="3"/>
  <c r="BF1696" i="3"/>
  <c r="P1696" i="3"/>
  <c r="T1696" i="3"/>
  <c r="X1696" i="3"/>
  <c r="AB1696" i="3"/>
  <c r="AF1696" i="3"/>
  <c r="AJ1696" i="3"/>
  <c r="AN1696" i="3"/>
  <c r="AR1696" i="3"/>
  <c r="AV1696" i="3"/>
  <c r="AZ1696" i="3"/>
  <c r="BD1696" i="3"/>
  <c r="BH1696" i="3"/>
  <c r="Q1696" i="3"/>
  <c r="Y1696" i="3"/>
  <c r="AG1696" i="3"/>
  <c r="AO1696" i="3"/>
  <c r="AW1696" i="3"/>
  <c r="BE1696" i="3"/>
  <c r="S1696" i="3"/>
  <c r="BM1696" i="3" s="1"/>
  <c r="AA1696" i="3"/>
  <c r="AI1696" i="3"/>
  <c r="AQ1696" i="3"/>
  <c r="AY1696" i="3"/>
  <c r="BG1696" i="3"/>
  <c r="AM1696" i="3"/>
  <c r="BC1696" i="3"/>
  <c r="M1696" i="3"/>
  <c r="U1696" i="3"/>
  <c r="AC1696" i="3"/>
  <c r="AK1696" i="3"/>
  <c r="AS1696" i="3"/>
  <c r="BA1696" i="3"/>
  <c r="BI1696" i="3"/>
  <c r="O1696" i="3"/>
  <c r="BL1696" i="3" s="1"/>
  <c r="W1696" i="3"/>
  <c r="AE1696" i="3"/>
  <c r="AU1696" i="3"/>
  <c r="P1695" i="3"/>
  <c r="T1695" i="3"/>
  <c r="X1695" i="3"/>
  <c r="AB1695" i="3"/>
  <c r="AF1695" i="3"/>
  <c r="AJ1695" i="3"/>
  <c r="AN1695" i="3"/>
  <c r="AR1695" i="3"/>
  <c r="AV1695" i="3"/>
  <c r="AZ1695" i="3"/>
  <c r="BD1695" i="3"/>
  <c r="BH1695" i="3"/>
  <c r="N1695" i="3"/>
  <c r="R1695" i="3"/>
  <c r="V1695" i="3"/>
  <c r="Z1695" i="3"/>
  <c r="AD1695" i="3"/>
  <c r="AH1695" i="3"/>
  <c r="AL1695" i="3"/>
  <c r="AP1695" i="3"/>
  <c r="AT1695" i="3"/>
  <c r="AX1695" i="3"/>
  <c r="BB1695" i="3"/>
  <c r="BF1695" i="3"/>
  <c r="M1695" i="3"/>
  <c r="U1695" i="3"/>
  <c r="AC1695" i="3"/>
  <c r="AK1695" i="3"/>
  <c r="AS1695" i="3"/>
  <c r="BA1695" i="3"/>
  <c r="BI1695" i="3"/>
  <c r="O1695" i="3"/>
  <c r="W1695" i="3"/>
  <c r="AE1695" i="3"/>
  <c r="AM1695" i="3"/>
  <c r="AU1695" i="3"/>
  <c r="BC1695" i="3"/>
  <c r="S1695" i="3"/>
  <c r="AA1695" i="3"/>
  <c r="AI1695" i="3"/>
  <c r="AQ1695" i="3"/>
  <c r="AY1695" i="3"/>
  <c r="BG1695" i="3"/>
  <c r="Q1695" i="3"/>
  <c r="Y1695" i="3"/>
  <c r="AG1695" i="3"/>
  <c r="AO1695" i="3"/>
  <c r="AW1695" i="3"/>
  <c r="BE1695" i="3"/>
  <c r="P1693" i="3"/>
  <c r="T1693" i="3"/>
  <c r="X1693" i="3"/>
  <c r="AB1693" i="3"/>
  <c r="AF1693" i="3"/>
  <c r="AJ1693" i="3"/>
  <c r="AN1693" i="3"/>
  <c r="AR1693" i="3"/>
  <c r="AV1693" i="3"/>
  <c r="AZ1693" i="3"/>
  <c r="BD1693" i="3"/>
  <c r="BH1693" i="3"/>
  <c r="M1693" i="3"/>
  <c r="Q1693" i="3"/>
  <c r="U1693" i="3"/>
  <c r="Y1693" i="3"/>
  <c r="AC1693" i="3"/>
  <c r="AG1693" i="3"/>
  <c r="AK1693" i="3"/>
  <c r="AO1693" i="3"/>
  <c r="AS1693" i="3"/>
  <c r="AW1693" i="3"/>
  <c r="BA1693" i="3"/>
  <c r="BE1693" i="3"/>
  <c r="BI1693" i="3"/>
  <c r="N1693" i="3"/>
  <c r="R1693" i="3"/>
  <c r="V1693" i="3"/>
  <c r="Z1693" i="3"/>
  <c r="AD1693" i="3"/>
  <c r="AH1693" i="3"/>
  <c r="AL1693" i="3"/>
  <c r="AP1693" i="3"/>
  <c r="AT1693" i="3"/>
  <c r="AX1693" i="3"/>
  <c r="BB1693" i="3"/>
  <c r="BF1693" i="3"/>
  <c r="O1693" i="3"/>
  <c r="AE1693" i="3"/>
  <c r="AU1693" i="3"/>
  <c r="S1693" i="3"/>
  <c r="AI1693" i="3"/>
  <c r="AY1693" i="3"/>
  <c r="AQ1693" i="3"/>
  <c r="BG1693" i="3"/>
  <c r="W1693" i="3"/>
  <c r="AM1693" i="3"/>
  <c r="BC1693" i="3"/>
  <c r="AA1693" i="3"/>
  <c r="P1691" i="3"/>
  <c r="T1691" i="3"/>
  <c r="X1691" i="3"/>
  <c r="AB1691" i="3"/>
  <c r="AF1691" i="3"/>
  <c r="AJ1691" i="3"/>
  <c r="AN1691" i="3"/>
  <c r="AR1691" i="3"/>
  <c r="AV1691" i="3"/>
  <c r="AZ1691" i="3"/>
  <c r="BD1691" i="3"/>
  <c r="BH1691" i="3"/>
  <c r="M1691" i="3"/>
  <c r="Q1691" i="3"/>
  <c r="U1691" i="3"/>
  <c r="Y1691" i="3"/>
  <c r="AC1691" i="3"/>
  <c r="AG1691" i="3"/>
  <c r="AK1691" i="3"/>
  <c r="AO1691" i="3"/>
  <c r="AS1691" i="3"/>
  <c r="AW1691" i="3"/>
  <c r="BA1691" i="3"/>
  <c r="BE1691" i="3"/>
  <c r="BI1691" i="3"/>
  <c r="N1691" i="3"/>
  <c r="R1691" i="3"/>
  <c r="V1691" i="3"/>
  <c r="Z1691" i="3"/>
  <c r="AD1691" i="3"/>
  <c r="AH1691" i="3"/>
  <c r="AL1691" i="3"/>
  <c r="AP1691" i="3"/>
  <c r="AT1691" i="3"/>
  <c r="AX1691" i="3"/>
  <c r="BB1691" i="3"/>
  <c r="BF1691" i="3"/>
  <c r="O1691" i="3"/>
  <c r="AE1691" i="3"/>
  <c r="AU1691" i="3"/>
  <c r="AA1691" i="3"/>
  <c r="AQ1691" i="3"/>
  <c r="BG1691" i="3"/>
  <c r="S1691" i="3"/>
  <c r="AI1691" i="3"/>
  <c r="AY1691" i="3"/>
  <c r="W1691" i="3"/>
  <c r="AM1691" i="3"/>
  <c r="BC1691" i="3"/>
  <c r="P1689" i="3"/>
  <c r="T1689" i="3"/>
  <c r="X1689" i="3"/>
  <c r="AB1689" i="3"/>
  <c r="AF1689" i="3"/>
  <c r="AJ1689" i="3"/>
  <c r="AN1689" i="3"/>
  <c r="AR1689" i="3"/>
  <c r="AV1689" i="3"/>
  <c r="AZ1689" i="3"/>
  <c r="BD1689" i="3"/>
  <c r="BH1689" i="3"/>
  <c r="M1689" i="3"/>
  <c r="Q1689" i="3"/>
  <c r="U1689" i="3"/>
  <c r="Y1689" i="3"/>
  <c r="AC1689" i="3"/>
  <c r="AG1689" i="3"/>
  <c r="AK1689" i="3"/>
  <c r="AO1689" i="3"/>
  <c r="AS1689" i="3"/>
  <c r="AW1689" i="3"/>
  <c r="BA1689" i="3"/>
  <c r="BE1689" i="3"/>
  <c r="BI1689" i="3"/>
  <c r="N1689" i="3"/>
  <c r="R1689" i="3"/>
  <c r="V1689" i="3"/>
  <c r="Z1689" i="3"/>
  <c r="AD1689" i="3"/>
  <c r="AH1689" i="3"/>
  <c r="AL1689" i="3"/>
  <c r="AP1689" i="3"/>
  <c r="AT1689" i="3"/>
  <c r="AX1689" i="3"/>
  <c r="BB1689" i="3"/>
  <c r="BF1689" i="3"/>
  <c r="O1689" i="3"/>
  <c r="AE1689" i="3"/>
  <c r="AU1689" i="3"/>
  <c r="S1689" i="3"/>
  <c r="AI1689" i="3"/>
  <c r="AY1689" i="3"/>
  <c r="AA1689" i="3"/>
  <c r="AQ1689" i="3"/>
  <c r="BG1689" i="3"/>
  <c r="W1689" i="3"/>
  <c r="AM1689" i="3"/>
  <c r="BC1689" i="3"/>
  <c r="P1687" i="3"/>
  <c r="T1687" i="3"/>
  <c r="X1687" i="3"/>
  <c r="AB1687" i="3"/>
  <c r="AF1687" i="3"/>
  <c r="AJ1687" i="3"/>
  <c r="AN1687" i="3"/>
  <c r="AR1687" i="3"/>
  <c r="AV1687" i="3"/>
  <c r="AZ1687" i="3"/>
  <c r="BD1687" i="3"/>
  <c r="BH1687" i="3"/>
  <c r="M1687" i="3"/>
  <c r="Q1687" i="3"/>
  <c r="U1687" i="3"/>
  <c r="Y1687" i="3"/>
  <c r="AC1687" i="3"/>
  <c r="AG1687" i="3"/>
  <c r="AK1687" i="3"/>
  <c r="AO1687" i="3"/>
  <c r="AS1687" i="3"/>
  <c r="AW1687" i="3"/>
  <c r="BA1687" i="3"/>
  <c r="BE1687" i="3"/>
  <c r="BI1687" i="3"/>
  <c r="N1687" i="3"/>
  <c r="R1687" i="3"/>
  <c r="V1687" i="3"/>
  <c r="Z1687" i="3"/>
  <c r="AD1687" i="3"/>
  <c r="AH1687" i="3"/>
  <c r="AL1687" i="3"/>
  <c r="AP1687" i="3"/>
  <c r="AT1687" i="3"/>
  <c r="AX1687" i="3"/>
  <c r="BB1687" i="3"/>
  <c r="BF1687" i="3"/>
  <c r="O1687" i="3"/>
  <c r="AE1687" i="3"/>
  <c r="AU1687" i="3"/>
  <c r="S1687" i="3"/>
  <c r="AI1687" i="3"/>
  <c r="AY1687" i="3"/>
  <c r="AA1687" i="3"/>
  <c r="AQ1687" i="3"/>
  <c r="BG1687" i="3"/>
  <c r="W1687" i="3"/>
  <c r="AM1687" i="3"/>
  <c r="BC1687" i="3"/>
  <c r="P1685" i="3"/>
  <c r="T1685" i="3"/>
  <c r="X1685" i="3"/>
  <c r="AB1685" i="3"/>
  <c r="AF1685" i="3"/>
  <c r="AJ1685" i="3"/>
  <c r="AN1685" i="3"/>
  <c r="AR1685" i="3"/>
  <c r="AV1685" i="3"/>
  <c r="AZ1685" i="3"/>
  <c r="BD1685" i="3"/>
  <c r="BH1685" i="3"/>
  <c r="M1685" i="3"/>
  <c r="Q1685" i="3"/>
  <c r="U1685" i="3"/>
  <c r="Y1685" i="3"/>
  <c r="AC1685" i="3"/>
  <c r="AG1685" i="3"/>
  <c r="AK1685" i="3"/>
  <c r="AO1685" i="3"/>
  <c r="AS1685" i="3"/>
  <c r="AW1685" i="3"/>
  <c r="BA1685" i="3"/>
  <c r="BE1685" i="3"/>
  <c r="BI1685" i="3"/>
  <c r="N1685" i="3"/>
  <c r="R1685" i="3"/>
  <c r="V1685" i="3"/>
  <c r="Z1685" i="3"/>
  <c r="AD1685" i="3"/>
  <c r="AH1685" i="3"/>
  <c r="AL1685" i="3"/>
  <c r="AP1685" i="3"/>
  <c r="AT1685" i="3"/>
  <c r="AX1685" i="3"/>
  <c r="BB1685" i="3"/>
  <c r="BF1685" i="3"/>
  <c r="O1685" i="3"/>
  <c r="AE1685" i="3"/>
  <c r="AU1685" i="3"/>
  <c r="AA1685" i="3"/>
  <c r="AQ1685" i="3"/>
  <c r="BG1685" i="3"/>
  <c r="S1685" i="3"/>
  <c r="AI1685" i="3"/>
  <c r="AY1685" i="3"/>
  <c r="W1685" i="3"/>
  <c r="AM1685" i="3"/>
  <c r="BC1685" i="3"/>
  <c r="P1683" i="3"/>
  <c r="T1683" i="3"/>
  <c r="X1683" i="3"/>
  <c r="AB1683" i="3"/>
  <c r="AF1683" i="3"/>
  <c r="AJ1683" i="3"/>
  <c r="AN1683" i="3"/>
  <c r="AR1683" i="3"/>
  <c r="AV1683" i="3"/>
  <c r="AZ1683" i="3"/>
  <c r="BD1683" i="3"/>
  <c r="BH1683" i="3"/>
  <c r="M1683" i="3"/>
  <c r="Q1683" i="3"/>
  <c r="U1683" i="3"/>
  <c r="Y1683" i="3"/>
  <c r="AC1683" i="3"/>
  <c r="AG1683" i="3"/>
  <c r="AK1683" i="3"/>
  <c r="AO1683" i="3"/>
  <c r="AS1683" i="3"/>
  <c r="AW1683" i="3"/>
  <c r="BA1683" i="3"/>
  <c r="BE1683" i="3"/>
  <c r="BI1683" i="3"/>
  <c r="N1683" i="3"/>
  <c r="R1683" i="3"/>
  <c r="V1683" i="3"/>
  <c r="Z1683" i="3"/>
  <c r="AD1683" i="3"/>
  <c r="AH1683" i="3"/>
  <c r="AL1683" i="3"/>
  <c r="AP1683" i="3"/>
  <c r="AT1683" i="3"/>
  <c r="AX1683" i="3"/>
  <c r="BB1683" i="3"/>
  <c r="BF1683" i="3"/>
  <c r="O1683" i="3"/>
  <c r="AE1683" i="3"/>
  <c r="AU1683" i="3"/>
  <c r="S1683" i="3"/>
  <c r="AI1683" i="3"/>
  <c r="AY1683" i="3"/>
  <c r="W1683" i="3"/>
  <c r="AM1683" i="3"/>
  <c r="BC1683" i="3"/>
  <c r="AA1683" i="3"/>
  <c r="AQ1683" i="3"/>
  <c r="BG1683" i="3"/>
  <c r="P1675" i="3"/>
  <c r="T1675" i="3"/>
  <c r="X1675" i="3"/>
  <c r="AB1675" i="3"/>
  <c r="AF1675" i="3"/>
  <c r="AJ1675" i="3"/>
  <c r="AN1675" i="3"/>
  <c r="AR1675" i="3"/>
  <c r="AV1675" i="3"/>
  <c r="AZ1675" i="3"/>
  <c r="BD1675" i="3"/>
  <c r="BH1675" i="3"/>
  <c r="M1675" i="3"/>
  <c r="Q1675" i="3"/>
  <c r="U1675" i="3"/>
  <c r="Y1675" i="3"/>
  <c r="AC1675" i="3"/>
  <c r="AG1675" i="3"/>
  <c r="AK1675" i="3"/>
  <c r="AO1675" i="3"/>
  <c r="AS1675" i="3"/>
  <c r="AW1675" i="3"/>
  <c r="BA1675" i="3"/>
  <c r="BE1675" i="3"/>
  <c r="BI1675" i="3"/>
  <c r="N1675" i="3"/>
  <c r="R1675" i="3"/>
  <c r="V1675" i="3"/>
  <c r="Z1675" i="3"/>
  <c r="AD1675" i="3"/>
  <c r="AH1675" i="3"/>
  <c r="AL1675" i="3"/>
  <c r="AP1675" i="3"/>
  <c r="AT1675" i="3"/>
  <c r="AX1675" i="3"/>
  <c r="BB1675" i="3"/>
  <c r="BF1675" i="3"/>
  <c r="O1675" i="3"/>
  <c r="AE1675" i="3"/>
  <c r="AU1675" i="3"/>
  <c r="S1675" i="3"/>
  <c r="AI1675" i="3"/>
  <c r="AY1675" i="3"/>
  <c r="AA1675" i="3"/>
  <c r="AQ1675" i="3"/>
  <c r="BG1675" i="3"/>
  <c r="W1675" i="3"/>
  <c r="AM1675" i="3"/>
  <c r="BC1675" i="3"/>
  <c r="P1673" i="3"/>
  <c r="T1673" i="3"/>
  <c r="X1673" i="3"/>
  <c r="AB1673" i="3"/>
  <c r="AF1673" i="3"/>
  <c r="AJ1673" i="3"/>
  <c r="AN1673" i="3"/>
  <c r="AR1673" i="3"/>
  <c r="AV1673" i="3"/>
  <c r="AZ1673" i="3"/>
  <c r="BD1673" i="3"/>
  <c r="BH1673" i="3"/>
  <c r="M1673" i="3"/>
  <c r="Q1673" i="3"/>
  <c r="U1673" i="3"/>
  <c r="Y1673" i="3"/>
  <c r="AC1673" i="3"/>
  <c r="AG1673" i="3"/>
  <c r="AK1673" i="3"/>
  <c r="AO1673" i="3"/>
  <c r="AS1673" i="3"/>
  <c r="AW1673" i="3"/>
  <c r="BA1673" i="3"/>
  <c r="BE1673" i="3"/>
  <c r="BI1673" i="3"/>
  <c r="N1673" i="3"/>
  <c r="R1673" i="3"/>
  <c r="V1673" i="3"/>
  <c r="Z1673" i="3"/>
  <c r="AD1673" i="3"/>
  <c r="AH1673" i="3"/>
  <c r="AL1673" i="3"/>
  <c r="AP1673" i="3"/>
  <c r="AT1673" i="3"/>
  <c r="AX1673" i="3"/>
  <c r="BB1673" i="3"/>
  <c r="BF1673" i="3"/>
  <c r="R1670" i="3"/>
  <c r="Z1670" i="3"/>
  <c r="AH1670" i="3"/>
  <c r="AP1670" i="3"/>
  <c r="AV1670" i="3"/>
  <c r="BB1670" i="3"/>
  <c r="BG1670" i="3"/>
  <c r="X1668" i="3"/>
  <c r="AN1668" i="3"/>
  <c r="BD1668" i="3"/>
  <c r="X1666" i="3"/>
  <c r="AN1666" i="3"/>
  <c r="BD1666" i="3"/>
  <c r="X1664" i="3"/>
  <c r="AN1664" i="3"/>
  <c r="BD1664" i="3"/>
  <c r="X1662" i="3"/>
  <c r="AN1662" i="3"/>
  <c r="BD1662" i="3"/>
  <c r="X1660" i="3"/>
  <c r="AN1660" i="3"/>
  <c r="BD1660" i="3"/>
  <c r="X1658" i="3"/>
  <c r="AN1658" i="3"/>
  <c r="BD1658" i="3"/>
  <c r="X1656" i="3"/>
  <c r="AN1656" i="3"/>
  <c r="BD1656" i="3"/>
  <c r="X1654" i="3"/>
  <c r="AN1654" i="3"/>
  <c r="BD1654" i="3"/>
  <c r="X1652" i="3"/>
  <c r="AN1652" i="3"/>
  <c r="BD1652" i="3"/>
  <c r="X1650" i="3"/>
  <c r="AN1650" i="3"/>
  <c r="BD1650" i="3"/>
  <c r="O1647" i="3"/>
  <c r="S1647" i="3"/>
  <c r="W1647" i="3"/>
  <c r="AA1647" i="3"/>
  <c r="AE1647" i="3"/>
  <c r="AI1647" i="3"/>
  <c r="AM1647" i="3"/>
  <c r="AQ1647" i="3"/>
  <c r="AU1647" i="3"/>
  <c r="AY1647" i="3"/>
  <c r="BC1647" i="3"/>
  <c r="BG1647" i="3"/>
  <c r="P1647" i="3"/>
  <c r="T1647" i="3"/>
  <c r="X1647" i="3"/>
  <c r="AB1647" i="3"/>
  <c r="AF1647" i="3"/>
  <c r="AJ1647" i="3"/>
  <c r="AN1647" i="3"/>
  <c r="AR1647" i="3"/>
  <c r="AV1647" i="3"/>
  <c r="AZ1647" i="3"/>
  <c r="BD1647" i="3"/>
  <c r="BH1647" i="3"/>
  <c r="M1647" i="3"/>
  <c r="Q1647" i="3"/>
  <c r="U1647" i="3"/>
  <c r="Y1647" i="3"/>
  <c r="AC1647" i="3"/>
  <c r="AG1647" i="3"/>
  <c r="AK1647" i="3"/>
  <c r="AO1647" i="3"/>
  <c r="AS1647" i="3"/>
  <c r="AW1647" i="3"/>
  <c r="BA1647" i="3"/>
  <c r="BE1647" i="3"/>
  <c r="BI1647" i="3"/>
  <c r="Z1647" i="3"/>
  <c r="AP1647" i="3"/>
  <c r="BF1647" i="3"/>
  <c r="N1647" i="3"/>
  <c r="AD1647" i="3"/>
  <c r="AT1647" i="3"/>
  <c r="R1647" i="3"/>
  <c r="AH1647" i="3"/>
  <c r="AX1647" i="3"/>
  <c r="N1642" i="3"/>
  <c r="R1642" i="3"/>
  <c r="V1642" i="3"/>
  <c r="Z1642" i="3"/>
  <c r="AD1642" i="3"/>
  <c r="AH1642" i="3"/>
  <c r="AL1642" i="3"/>
  <c r="AP1642" i="3"/>
  <c r="AT1642" i="3"/>
  <c r="AX1642" i="3"/>
  <c r="BB1642" i="3"/>
  <c r="BF1642" i="3"/>
  <c r="O1642" i="3"/>
  <c r="S1642" i="3"/>
  <c r="W1642" i="3"/>
  <c r="AA1642" i="3"/>
  <c r="AE1642" i="3"/>
  <c r="AI1642" i="3"/>
  <c r="AM1642" i="3"/>
  <c r="AQ1642" i="3"/>
  <c r="AU1642" i="3"/>
  <c r="AY1642" i="3"/>
  <c r="BC1642" i="3"/>
  <c r="BG1642" i="3"/>
  <c r="P1642" i="3"/>
  <c r="AF1642" i="3"/>
  <c r="AV1642" i="3"/>
  <c r="T1642" i="3"/>
  <c r="AJ1642" i="3"/>
  <c r="AZ1642" i="3"/>
  <c r="X1642" i="3"/>
  <c r="AN1642" i="3"/>
  <c r="BD1642" i="3"/>
  <c r="O1639" i="3"/>
  <c r="BL1639" i="3" s="1"/>
  <c r="S1639" i="3"/>
  <c r="BM1639" i="3" s="1"/>
  <c r="W1639" i="3"/>
  <c r="AA1639" i="3"/>
  <c r="AE1639" i="3"/>
  <c r="AI1639" i="3"/>
  <c r="AM1639" i="3"/>
  <c r="AQ1639" i="3"/>
  <c r="AU1639" i="3"/>
  <c r="AY1639" i="3"/>
  <c r="BC1639" i="3"/>
  <c r="BG1639" i="3"/>
  <c r="P1639" i="3"/>
  <c r="T1639" i="3"/>
  <c r="X1639" i="3"/>
  <c r="AB1639" i="3"/>
  <c r="AF1639" i="3"/>
  <c r="AJ1639" i="3"/>
  <c r="AN1639" i="3"/>
  <c r="AR1639" i="3"/>
  <c r="AV1639" i="3"/>
  <c r="AZ1639" i="3"/>
  <c r="BD1639" i="3"/>
  <c r="BH1639" i="3"/>
  <c r="M1639" i="3"/>
  <c r="Q1639" i="3"/>
  <c r="U1639" i="3"/>
  <c r="Y1639" i="3"/>
  <c r="AC1639" i="3"/>
  <c r="AG1639" i="3"/>
  <c r="AK1639" i="3"/>
  <c r="AO1639" i="3"/>
  <c r="AS1639" i="3"/>
  <c r="AW1639" i="3"/>
  <c r="BA1639" i="3"/>
  <c r="BE1639" i="3"/>
  <c r="BI1639" i="3"/>
  <c r="Z1639" i="3"/>
  <c r="AP1639" i="3"/>
  <c r="BF1639" i="3"/>
  <c r="N1639" i="3"/>
  <c r="BJ1639" i="3" s="1"/>
  <c r="AD1639" i="3"/>
  <c r="AT1639" i="3"/>
  <c r="R1639" i="3"/>
  <c r="AH1639" i="3"/>
  <c r="AX1639" i="3"/>
  <c r="O1634" i="3"/>
  <c r="S1634" i="3"/>
  <c r="W1634" i="3"/>
  <c r="AA1634" i="3"/>
  <c r="AE1634" i="3"/>
  <c r="AI1634" i="3"/>
  <c r="AM1634" i="3"/>
  <c r="AQ1634" i="3"/>
  <c r="AU1634" i="3"/>
  <c r="AY1634" i="3"/>
  <c r="BC1634" i="3"/>
  <c r="BG1634" i="3"/>
  <c r="P1634" i="3"/>
  <c r="AF1634" i="3"/>
  <c r="AV1634" i="3"/>
  <c r="T1634" i="3"/>
  <c r="AJ1634" i="3"/>
  <c r="AZ1634" i="3"/>
  <c r="X1634" i="3"/>
  <c r="AN1634" i="3"/>
  <c r="BD1634" i="3"/>
  <c r="O1631" i="3"/>
  <c r="S1631" i="3"/>
  <c r="W1631" i="3"/>
  <c r="AA1631" i="3"/>
  <c r="AE1631" i="3"/>
  <c r="AI1631" i="3"/>
  <c r="AM1631" i="3"/>
  <c r="AQ1631" i="3"/>
  <c r="AU1631" i="3"/>
  <c r="AY1631" i="3"/>
  <c r="BC1631" i="3"/>
  <c r="BG1631" i="3"/>
  <c r="P1631" i="3"/>
  <c r="T1631" i="3"/>
  <c r="X1631" i="3"/>
  <c r="AB1631" i="3"/>
  <c r="AF1631" i="3"/>
  <c r="AJ1631" i="3"/>
  <c r="AN1631" i="3"/>
  <c r="AR1631" i="3"/>
  <c r="AV1631" i="3"/>
  <c r="AZ1631" i="3"/>
  <c r="BD1631" i="3"/>
  <c r="BH1631" i="3"/>
  <c r="M1631" i="3"/>
  <c r="Q1631" i="3"/>
  <c r="U1631" i="3"/>
  <c r="Y1631" i="3"/>
  <c r="AC1631" i="3"/>
  <c r="AG1631" i="3"/>
  <c r="AK1631" i="3"/>
  <c r="AO1631" i="3"/>
  <c r="AS1631" i="3"/>
  <c r="AW1631" i="3"/>
  <c r="BA1631" i="3"/>
  <c r="BE1631" i="3"/>
  <c r="BI1631" i="3"/>
  <c r="Z1631" i="3"/>
  <c r="AP1631" i="3"/>
  <c r="BF1631" i="3"/>
  <c r="N1631" i="3"/>
  <c r="AD1631" i="3"/>
  <c r="AT1631" i="3"/>
  <c r="R1631" i="3"/>
  <c r="AH1631" i="3"/>
  <c r="AX1631" i="3"/>
  <c r="X1591" i="3"/>
  <c r="AN1591" i="3"/>
  <c r="BD1591" i="3"/>
  <c r="AB1591" i="3"/>
  <c r="AR1591" i="3"/>
  <c r="BH1591" i="3"/>
  <c r="N1591" i="3"/>
  <c r="AF1591" i="3"/>
  <c r="AV1591" i="3"/>
  <c r="AZ1591" i="3"/>
  <c r="T1591" i="3"/>
  <c r="AJ1591" i="3"/>
  <c r="M1585" i="3"/>
  <c r="Q1585" i="3"/>
  <c r="U1585" i="3"/>
  <c r="Y1585" i="3"/>
  <c r="AC1585" i="3"/>
  <c r="AG1585" i="3"/>
  <c r="AK1585" i="3"/>
  <c r="AO1585" i="3"/>
  <c r="AS1585" i="3"/>
  <c r="AW1585" i="3"/>
  <c r="BA1585" i="3"/>
  <c r="BE1585" i="3"/>
  <c r="BI1585" i="3"/>
  <c r="N1585" i="3"/>
  <c r="R1585" i="3"/>
  <c r="V1585" i="3"/>
  <c r="Z1585" i="3"/>
  <c r="AD1585" i="3"/>
  <c r="AH1585" i="3"/>
  <c r="AL1585" i="3"/>
  <c r="AP1585" i="3"/>
  <c r="AT1585" i="3"/>
  <c r="AX1585" i="3"/>
  <c r="BB1585" i="3"/>
  <c r="BF1585" i="3"/>
  <c r="O1585" i="3"/>
  <c r="S1585" i="3"/>
  <c r="W1585" i="3"/>
  <c r="AA1585" i="3"/>
  <c r="AE1585" i="3"/>
  <c r="AI1585" i="3"/>
  <c r="AM1585" i="3"/>
  <c r="AQ1585" i="3"/>
  <c r="AU1585" i="3"/>
  <c r="AY1585" i="3"/>
  <c r="BC1585" i="3"/>
  <c r="BG1585" i="3"/>
  <c r="X1585" i="3"/>
  <c r="AN1585" i="3"/>
  <c r="BD1585" i="3"/>
  <c r="AB1585" i="3"/>
  <c r="AR1585" i="3"/>
  <c r="BH1585" i="3"/>
  <c r="P1585" i="3"/>
  <c r="AF1585" i="3"/>
  <c r="AV1585" i="3"/>
  <c r="T1585" i="3"/>
  <c r="AJ1585" i="3"/>
  <c r="AZ1585" i="3"/>
  <c r="BE1694" i="3"/>
  <c r="AO1694" i="3"/>
  <c r="BE1692" i="3"/>
  <c r="AO1692" i="3"/>
  <c r="BE1690" i="3"/>
  <c r="AO1690" i="3"/>
  <c r="BE1688" i="3"/>
  <c r="AO1688" i="3"/>
  <c r="BE1686" i="3"/>
  <c r="AO1686" i="3"/>
  <c r="BE1684" i="3"/>
  <c r="AO1684" i="3"/>
  <c r="BE1682" i="3"/>
  <c r="AO1682" i="3"/>
  <c r="BE1680" i="3"/>
  <c r="AO1680" i="3"/>
  <c r="BE1678" i="3"/>
  <c r="AO1678" i="3"/>
  <c r="BE1676" i="3"/>
  <c r="AO1676" i="3"/>
  <c r="BE1674" i="3"/>
  <c r="AO1674" i="3"/>
  <c r="BC1673" i="3"/>
  <c r="AM1673" i="3"/>
  <c r="W1673" i="3"/>
  <c r="BE1672" i="3"/>
  <c r="AO1672" i="3"/>
  <c r="O1671" i="3"/>
  <c r="P1671" i="3"/>
  <c r="T1671" i="3"/>
  <c r="X1671" i="3"/>
  <c r="AB1671" i="3"/>
  <c r="AF1671" i="3"/>
  <c r="AJ1671" i="3"/>
  <c r="AN1671" i="3"/>
  <c r="AR1671" i="3"/>
  <c r="AV1671" i="3"/>
  <c r="AZ1671" i="3"/>
  <c r="BD1671" i="3"/>
  <c r="BH1671" i="3"/>
  <c r="Q1671" i="3"/>
  <c r="U1671" i="3"/>
  <c r="Y1671" i="3"/>
  <c r="AC1671" i="3"/>
  <c r="AG1671" i="3"/>
  <c r="AK1671" i="3"/>
  <c r="AO1671" i="3"/>
  <c r="AS1671" i="3"/>
  <c r="AW1671" i="3"/>
  <c r="BA1671" i="3"/>
  <c r="BE1671" i="3"/>
  <c r="BI1671" i="3"/>
  <c r="M1671" i="3"/>
  <c r="R1671" i="3"/>
  <c r="V1671" i="3"/>
  <c r="Z1671" i="3"/>
  <c r="AD1671" i="3"/>
  <c r="AH1671" i="3"/>
  <c r="AL1671" i="3"/>
  <c r="AP1671" i="3"/>
  <c r="AT1671" i="3"/>
  <c r="AX1671" i="3"/>
  <c r="BB1671" i="3"/>
  <c r="BF1671" i="3"/>
  <c r="AT1670" i="3"/>
  <c r="N1670" i="3"/>
  <c r="P1668" i="3"/>
  <c r="P1666" i="3"/>
  <c r="P1664" i="3"/>
  <c r="P1662" i="3"/>
  <c r="P1660" i="3"/>
  <c r="P1658" i="3"/>
  <c r="P1656" i="3"/>
  <c r="P1654" i="3"/>
  <c r="P1652" i="3"/>
  <c r="P1650" i="3"/>
  <c r="AL1647" i="3"/>
  <c r="BH1642" i="3"/>
  <c r="AL1639" i="3"/>
  <c r="BH1634" i="3"/>
  <c r="AL1631" i="3"/>
  <c r="AA1619" i="3"/>
  <c r="AQ1619" i="3"/>
  <c r="BG1619" i="3"/>
  <c r="S1619" i="3"/>
  <c r="AI1619" i="3"/>
  <c r="AY1619" i="3"/>
  <c r="W1619" i="3"/>
  <c r="AM1619" i="3"/>
  <c r="N1608" i="3"/>
  <c r="R1608" i="3"/>
  <c r="V1608" i="3"/>
  <c r="Z1608" i="3"/>
  <c r="AD1608" i="3"/>
  <c r="AH1608" i="3"/>
  <c r="AL1608" i="3"/>
  <c r="AP1608" i="3"/>
  <c r="AT1608" i="3"/>
  <c r="AX1608" i="3"/>
  <c r="BB1608" i="3"/>
  <c r="BF1608" i="3"/>
  <c r="O1608" i="3"/>
  <c r="S1608" i="3"/>
  <c r="W1608" i="3"/>
  <c r="AA1608" i="3"/>
  <c r="AE1608" i="3"/>
  <c r="AI1608" i="3"/>
  <c r="AM1608" i="3"/>
  <c r="AQ1608" i="3"/>
  <c r="AU1608" i="3"/>
  <c r="AY1608" i="3"/>
  <c r="BC1608" i="3"/>
  <c r="BG1608" i="3"/>
  <c r="P1608" i="3"/>
  <c r="T1608" i="3"/>
  <c r="X1608" i="3"/>
  <c r="AB1608" i="3"/>
  <c r="AF1608" i="3"/>
  <c r="AJ1608" i="3"/>
  <c r="AN1608" i="3"/>
  <c r="AR1608" i="3"/>
  <c r="AV1608" i="3"/>
  <c r="AZ1608" i="3"/>
  <c r="BD1608" i="3"/>
  <c r="BH1608" i="3"/>
  <c r="Y1608" i="3"/>
  <c r="AO1608" i="3"/>
  <c r="BE1608" i="3"/>
  <c r="M1608" i="3"/>
  <c r="AC1608" i="3"/>
  <c r="AS1608" i="3"/>
  <c r="BI1608" i="3"/>
  <c r="Q1608" i="3"/>
  <c r="AG1608" i="3"/>
  <c r="AW1608" i="3"/>
  <c r="U1608" i="3"/>
  <c r="AK1608" i="3"/>
  <c r="BA1694" i="3"/>
  <c r="AK1694" i="3"/>
  <c r="N1694" i="3"/>
  <c r="R1694" i="3"/>
  <c r="V1694" i="3"/>
  <c r="Z1694" i="3"/>
  <c r="AD1694" i="3"/>
  <c r="AH1694" i="3"/>
  <c r="AL1694" i="3"/>
  <c r="AP1694" i="3"/>
  <c r="AT1694" i="3"/>
  <c r="AX1694" i="3"/>
  <c r="BB1694" i="3"/>
  <c r="BF1694" i="3"/>
  <c r="O1694" i="3"/>
  <c r="S1694" i="3"/>
  <c r="W1694" i="3"/>
  <c r="AA1694" i="3"/>
  <c r="AE1694" i="3"/>
  <c r="AI1694" i="3"/>
  <c r="AM1694" i="3"/>
  <c r="AQ1694" i="3"/>
  <c r="AU1694" i="3"/>
  <c r="AY1694" i="3"/>
  <c r="BC1694" i="3"/>
  <c r="BG1694" i="3"/>
  <c r="P1694" i="3"/>
  <c r="T1694" i="3"/>
  <c r="X1694" i="3"/>
  <c r="AB1694" i="3"/>
  <c r="AF1694" i="3"/>
  <c r="AJ1694" i="3"/>
  <c r="AN1694" i="3"/>
  <c r="AR1694" i="3"/>
  <c r="AV1694" i="3"/>
  <c r="AZ1694" i="3"/>
  <c r="BD1694" i="3"/>
  <c r="BH1694" i="3"/>
  <c r="BA1692" i="3"/>
  <c r="AK1692" i="3"/>
  <c r="N1692" i="3"/>
  <c r="R1692" i="3"/>
  <c r="V1692" i="3"/>
  <c r="Z1692" i="3"/>
  <c r="AD1692" i="3"/>
  <c r="AH1692" i="3"/>
  <c r="AL1692" i="3"/>
  <c r="AP1692" i="3"/>
  <c r="AT1692" i="3"/>
  <c r="AX1692" i="3"/>
  <c r="BB1692" i="3"/>
  <c r="BF1692" i="3"/>
  <c r="O1692" i="3"/>
  <c r="S1692" i="3"/>
  <c r="W1692" i="3"/>
  <c r="AA1692" i="3"/>
  <c r="AE1692" i="3"/>
  <c r="AI1692" i="3"/>
  <c r="AM1692" i="3"/>
  <c r="AQ1692" i="3"/>
  <c r="AU1692" i="3"/>
  <c r="AY1692" i="3"/>
  <c r="BC1692" i="3"/>
  <c r="BG1692" i="3"/>
  <c r="P1692" i="3"/>
  <c r="T1692" i="3"/>
  <c r="X1692" i="3"/>
  <c r="AB1692" i="3"/>
  <c r="AF1692" i="3"/>
  <c r="AJ1692" i="3"/>
  <c r="AN1692" i="3"/>
  <c r="AR1692" i="3"/>
  <c r="AV1692" i="3"/>
  <c r="AZ1692" i="3"/>
  <c r="BD1692" i="3"/>
  <c r="BH1692" i="3"/>
  <c r="BA1690" i="3"/>
  <c r="AK1690" i="3"/>
  <c r="N1686" i="3"/>
  <c r="R1686" i="3"/>
  <c r="V1686" i="3"/>
  <c r="Z1686" i="3"/>
  <c r="AD1686" i="3"/>
  <c r="AH1686" i="3"/>
  <c r="AL1686" i="3"/>
  <c r="AP1686" i="3"/>
  <c r="AT1686" i="3"/>
  <c r="AX1686" i="3"/>
  <c r="BB1686" i="3"/>
  <c r="BF1686" i="3"/>
  <c r="O1686" i="3"/>
  <c r="S1686" i="3"/>
  <c r="W1686" i="3"/>
  <c r="AA1686" i="3"/>
  <c r="AE1686" i="3"/>
  <c r="AI1686" i="3"/>
  <c r="AM1686" i="3"/>
  <c r="AQ1686" i="3"/>
  <c r="AU1686" i="3"/>
  <c r="AY1686" i="3"/>
  <c r="BC1686" i="3"/>
  <c r="BG1686" i="3"/>
  <c r="P1686" i="3"/>
  <c r="T1686" i="3"/>
  <c r="X1686" i="3"/>
  <c r="AB1686" i="3"/>
  <c r="AF1686" i="3"/>
  <c r="AJ1686" i="3"/>
  <c r="AN1686" i="3"/>
  <c r="AR1686" i="3"/>
  <c r="AV1686" i="3"/>
  <c r="AZ1686" i="3"/>
  <c r="BD1686" i="3"/>
  <c r="BH1686" i="3"/>
  <c r="BA1684" i="3"/>
  <c r="AK1684" i="3"/>
  <c r="N1684" i="3"/>
  <c r="R1684" i="3"/>
  <c r="V1684" i="3"/>
  <c r="Z1684" i="3"/>
  <c r="AD1684" i="3"/>
  <c r="AH1684" i="3"/>
  <c r="AL1684" i="3"/>
  <c r="AP1684" i="3"/>
  <c r="AT1684" i="3"/>
  <c r="AX1684" i="3"/>
  <c r="BB1684" i="3"/>
  <c r="BF1684" i="3"/>
  <c r="O1684" i="3"/>
  <c r="S1684" i="3"/>
  <c r="W1684" i="3"/>
  <c r="AA1684" i="3"/>
  <c r="AE1684" i="3"/>
  <c r="AI1684" i="3"/>
  <c r="AM1684" i="3"/>
  <c r="AQ1684" i="3"/>
  <c r="AU1684" i="3"/>
  <c r="AY1684" i="3"/>
  <c r="BC1684" i="3"/>
  <c r="BG1684" i="3"/>
  <c r="P1684" i="3"/>
  <c r="T1684" i="3"/>
  <c r="X1684" i="3"/>
  <c r="AB1684" i="3"/>
  <c r="AF1684" i="3"/>
  <c r="AJ1684" i="3"/>
  <c r="AN1684" i="3"/>
  <c r="AR1684" i="3"/>
  <c r="AV1684" i="3"/>
  <c r="AZ1684" i="3"/>
  <c r="BD1684" i="3"/>
  <c r="BH1684" i="3"/>
  <c r="N1682" i="3"/>
  <c r="R1682" i="3"/>
  <c r="V1682" i="3"/>
  <c r="Z1682" i="3"/>
  <c r="AD1682" i="3"/>
  <c r="AH1682" i="3"/>
  <c r="AL1682" i="3"/>
  <c r="AP1682" i="3"/>
  <c r="AT1682" i="3"/>
  <c r="AX1682" i="3"/>
  <c r="BB1682" i="3"/>
  <c r="BF1682" i="3"/>
  <c r="O1682" i="3"/>
  <c r="S1682" i="3"/>
  <c r="W1682" i="3"/>
  <c r="AA1682" i="3"/>
  <c r="AE1682" i="3"/>
  <c r="AI1682" i="3"/>
  <c r="AM1682" i="3"/>
  <c r="AQ1682" i="3"/>
  <c r="AU1682" i="3"/>
  <c r="AY1682" i="3"/>
  <c r="BC1682" i="3"/>
  <c r="BG1682" i="3"/>
  <c r="P1682" i="3"/>
  <c r="T1682" i="3"/>
  <c r="X1682" i="3"/>
  <c r="AB1682" i="3"/>
  <c r="AF1682" i="3"/>
  <c r="AJ1682" i="3"/>
  <c r="AN1682" i="3"/>
  <c r="AR1682" i="3"/>
  <c r="AV1682" i="3"/>
  <c r="AZ1682" i="3"/>
  <c r="BD1682" i="3"/>
  <c r="BH1682" i="3"/>
  <c r="N1680" i="3"/>
  <c r="R1680" i="3"/>
  <c r="V1680" i="3"/>
  <c r="Z1680" i="3"/>
  <c r="AD1680" i="3"/>
  <c r="AH1680" i="3"/>
  <c r="AL1680" i="3"/>
  <c r="AP1680" i="3"/>
  <c r="AT1680" i="3"/>
  <c r="AX1680" i="3"/>
  <c r="BB1680" i="3"/>
  <c r="BF1680" i="3"/>
  <c r="O1680" i="3"/>
  <c r="S1680" i="3"/>
  <c r="W1680" i="3"/>
  <c r="AA1680" i="3"/>
  <c r="AE1680" i="3"/>
  <c r="AI1680" i="3"/>
  <c r="AM1680" i="3"/>
  <c r="AQ1680" i="3"/>
  <c r="AU1680" i="3"/>
  <c r="AY1680" i="3"/>
  <c r="BC1680" i="3"/>
  <c r="BG1680" i="3"/>
  <c r="P1680" i="3"/>
  <c r="T1680" i="3"/>
  <c r="X1680" i="3"/>
  <c r="AB1680" i="3"/>
  <c r="AF1680" i="3"/>
  <c r="AJ1680" i="3"/>
  <c r="AN1680" i="3"/>
  <c r="AR1680" i="3"/>
  <c r="AV1680" i="3"/>
  <c r="AZ1680" i="3"/>
  <c r="BD1680" i="3"/>
  <c r="BH1680" i="3"/>
  <c r="N1678" i="3"/>
  <c r="R1678" i="3"/>
  <c r="V1678" i="3"/>
  <c r="Z1678" i="3"/>
  <c r="AD1678" i="3"/>
  <c r="AH1678" i="3"/>
  <c r="AL1678" i="3"/>
  <c r="AP1678" i="3"/>
  <c r="AT1678" i="3"/>
  <c r="AX1678" i="3"/>
  <c r="BB1678" i="3"/>
  <c r="BF1678" i="3"/>
  <c r="O1678" i="3"/>
  <c r="S1678" i="3"/>
  <c r="W1678" i="3"/>
  <c r="AA1678" i="3"/>
  <c r="AE1678" i="3"/>
  <c r="AI1678" i="3"/>
  <c r="AM1678" i="3"/>
  <c r="AQ1678" i="3"/>
  <c r="AU1678" i="3"/>
  <c r="AY1678" i="3"/>
  <c r="BC1678" i="3"/>
  <c r="BG1678" i="3"/>
  <c r="P1678" i="3"/>
  <c r="T1678" i="3"/>
  <c r="X1678" i="3"/>
  <c r="AB1678" i="3"/>
  <c r="AF1678" i="3"/>
  <c r="AJ1678" i="3"/>
  <c r="AN1678" i="3"/>
  <c r="AR1678" i="3"/>
  <c r="AV1678" i="3"/>
  <c r="AZ1678" i="3"/>
  <c r="BD1678" i="3"/>
  <c r="BH1678" i="3"/>
  <c r="N1676" i="3"/>
  <c r="R1676" i="3"/>
  <c r="V1676" i="3"/>
  <c r="Z1676" i="3"/>
  <c r="AD1676" i="3"/>
  <c r="AH1676" i="3"/>
  <c r="AL1676" i="3"/>
  <c r="AP1676" i="3"/>
  <c r="AT1676" i="3"/>
  <c r="AX1676" i="3"/>
  <c r="BB1676" i="3"/>
  <c r="BF1676" i="3"/>
  <c r="O1676" i="3"/>
  <c r="S1676" i="3"/>
  <c r="W1676" i="3"/>
  <c r="AA1676" i="3"/>
  <c r="AE1676" i="3"/>
  <c r="AI1676" i="3"/>
  <c r="AM1676" i="3"/>
  <c r="AQ1676" i="3"/>
  <c r="AU1676" i="3"/>
  <c r="AY1676" i="3"/>
  <c r="BC1676" i="3"/>
  <c r="BG1676" i="3"/>
  <c r="P1676" i="3"/>
  <c r="T1676" i="3"/>
  <c r="X1676" i="3"/>
  <c r="AB1676" i="3"/>
  <c r="AF1676" i="3"/>
  <c r="AJ1676" i="3"/>
  <c r="AN1676" i="3"/>
  <c r="AR1676" i="3"/>
  <c r="AV1676" i="3"/>
  <c r="AZ1676" i="3"/>
  <c r="BD1676" i="3"/>
  <c r="BH1676" i="3"/>
  <c r="N1674" i="3"/>
  <c r="R1674" i="3"/>
  <c r="V1674" i="3"/>
  <c r="Z1674" i="3"/>
  <c r="AD1674" i="3"/>
  <c r="AH1674" i="3"/>
  <c r="AL1674" i="3"/>
  <c r="AP1674" i="3"/>
  <c r="AT1674" i="3"/>
  <c r="AX1674" i="3"/>
  <c r="BB1674" i="3"/>
  <c r="BF1674" i="3"/>
  <c r="O1674" i="3"/>
  <c r="S1674" i="3"/>
  <c r="W1674" i="3"/>
  <c r="AA1674" i="3"/>
  <c r="AE1674" i="3"/>
  <c r="AI1674" i="3"/>
  <c r="AM1674" i="3"/>
  <c r="AQ1674" i="3"/>
  <c r="AU1674" i="3"/>
  <c r="AY1674" i="3"/>
  <c r="BC1674" i="3"/>
  <c r="BG1674" i="3"/>
  <c r="P1674" i="3"/>
  <c r="T1674" i="3"/>
  <c r="X1674" i="3"/>
  <c r="AB1674" i="3"/>
  <c r="AF1674" i="3"/>
  <c r="AJ1674" i="3"/>
  <c r="AN1674" i="3"/>
  <c r="AR1674" i="3"/>
  <c r="AV1674" i="3"/>
  <c r="AZ1674" i="3"/>
  <c r="BD1674" i="3"/>
  <c r="BH1674" i="3"/>
  <c r="AY1673" i="3"/>
  <c r="AI1673" i="3"/>
  <c r="S1673" i="3"/>
  <c r="N1672" i="3"/>
  <c r="R1672" i="3"/>
  <c r="V1672" i="3"/>
  <c r="Z1672" i="3"/>
  <c r="AD1672" i="3"/>
  <c r="AH1672" i="3"/>
  <c r="AL1672" i="3"/>
  <c r="AP1672" i="3"/>
  <c r="AT1672" i="3"/>
  <c r="AX1672" i="3"/>
  <c r="BB1672" i="3"/>
  <c r="BF1672" i="3"/>
  <c r="O1672" i="3"/>
  <c r="S1672" i="3"/>
  <c r="W1672" i="3"/>
  <c r="AA1672" i="3"/>
  <c r="AE1672" i="3"/>
  <c r="AI1672" i="3"/>
  <c r="AM1672" i="3"/>
  <c r="AQ1672" i="3"/>
  <c r="AU1672" i="3"/>
  <c r="AY1672" i="3"/>
  <c r="BC1672" i="3"/>
  <c r="BG1672" i="3"/>
  <c r="P1672" i="3"/>
  <c r="T1672" i="3"/>
  <c r="X1672" i="3"/>
  <c r="AB1672" i="3"/>
  <c r="AF1672" i="3"/>
  <c r="AJ1672" i="3"/>
  <c r="AN1672" i="3"/>
  <c r="AR1672" i="3"/>
  <c r="AV1672" i="3"/>
  <c r="AZ1672" i="3"/>
  <c r="BD1672" i="3"/>
  <c r="BH1672" i="3"/>
  <c r="AL1670" i="3"/>
  <c r="T1670" i="3"/>
  <c r="AB1668" i="3"/>
  <c r="AB1666" i="3"/>
  <c r="AB1664" i="3"/>
  <c r="AB1662" i="3"/>
  <c r="AB1660" i="3"/>
  <c r="AB1658" i="3"/>
  <c r="AB1656" i="3"/>
  <c r="AB1654" i="3"/>
  <c r="AB1652" i="3"/>
  <c r="AB1650" i="3"/>
  <c r="V1647" i="3"/>
  <c r="AR1642" i="3"/>
  <c r="V1639" i="3"/>
  <c r="AR1634" i="3"/>
  <c r="V1631" i="3"/>
  <c r="O1629" i="3"/>
  <c r="S1629" i="3"/>
  <c r="W1629" i="3"/>
  <c r="AA1629" i="3"/>
  <c r="AE1629" i="3"/>
  <c r="AI1629" i="3"/>
  <c r="AM1629" i="3"/>
  <c r="AQ1629" i="3"/>
  <c r="AU1629" i="3"/>
  <c r="AY1629" i="3"/>
  <c r="BC1629" i="3"/>
  <c r="BG1629" i="3"/>
  <c r="P1629" i="3"/>
  <c r="T1629" i="3"/>
  <c r="X1629" i="3"/>
  <c r="AB1629" i="3"/>
  <c r="AF1629" i="3"/>
  <c r="AJ1629" i="3"/>
  <c r="AN1629" i="3"/>
  <c r="AR1629" i="3"/>
  <c r="AV1629" i="3"/>
  <c r="AZ1629" i="3"/>
  <c r="BD1629" i="3"/>
  <c r="BH1629" i="3"/>
  <c r="M1629" i="3"/>
  <c r="Q1629" i="3"/>
  <c r="U1629" i="3"/>
  <c r="Y1629" i="3"/>
  <c r="AC1629" i="3"/>
  <c r="AG1629" i="3"/>
  <c r="AK1629" i="3"/>
  <c r="AO1629" i="3"/>
  <c r="AS1629" i="3"/>
  <c r="AW1629" i="3"/>
  <c r="BA1629" i="3"/>
  <c r="BE1629" i="3"/>
  <c r="BI1629" i="3"/>
  <c r="N1629" i="3"/>
  <c r="AD1629" i="3"/>
  <c r="AT1629" i="3"/>
  <c r="R1629" i="3"/>
  <c r="AH1629" i="3"/>
  <c r="AX1629" i="3"/>
  <c r="V1629" i="3"/>
  <c r="AL1629" i="3"/>
  <c r="BB1629" i="3"/>
  <c r="Z1602" i="3"/>
  <c r="AP1602" i="3"/>
  <c r="BF1602" i="3"/>
  <c r="V1602" i="3"/>
  <c r="AL1602" i="3"/>
  <c r="BB1602" i="3"/>
  <c r="N1690" i="3"/>
  <c r="R1690" i="3"/>
  <c r="V1690" i="3"/>
  <c r="Z1690" i="3"/>
  <c r="AD1690" i="3"/>
  <c r="AH1690" i="3"/>
  <c r="AL1690" i="3"/>
  <c r="AP1690" i="3"/>
  <c r="AT1690" i="3"/>
  <c r="AX1690" i="3"/>
  <c r="BB1690" i="3"/>
  <c r="BF1690" i="3"/>
  <c r="O1690" i="3"/>
  <c r="S1690" i="3"/>
  <c r="W1690" i="3"/>
  <c r="AA1690" i="3"/>
  <c r="AE1690" i="3"/>
  <c r="AI1690" i="3"/>
  <c r="AM1690" i="3"/>
  <c r="AQ1690" i="3"/>
  <c r="AU1690" i="3"/>
  <c r="AY1690" i="3"/>
  <c r="BC1690" i="3"/>
  <c r="BG1690" i="3"/>
  <c r="P1690" i="3"/>
  <c r="T1690" i="3"/>
  <c r="X1690" i="3"/>
  <c r="AB1690" i="3"/>
  <c r="AF1690" i="3"/>
  <c r="AJ1690" i="3"/>
  <c r="AN1690" i="3"/>
  <c r="AR1690" i="3"/>
  <c r="AV1690" i="3"/>
  <c r="AZ1690" i="3"/>
  <c r="BD1690" i="3"/>
  <c r="BH1690" i="3"/>
  <c r="BA1688" i="3"/>
  <c r="AK1688" i="3"/>
  <c r="N1688" i="3"/>
  <c r="R1688" i="3"/>
  <c r="V1688" i="3"/>
  <c r="Z1688" i="3"/>
  <c r="AD1688" i="3"/>
  <c r="AH1688" i="3"/>
  <c r="AL1688" i="3"/>
  <c r="AP1688" i="3"/>
  <c r="AT1688" i="3"/>
  <c r="AX1688" i="3"/>
  <c r="BB1688" i="3"/>
  <c r="BF1688" i="3"/>
  <c r="O1688" i="3"/>
  <c r="S1688" i="3"/>
  <c r="W1688" i="3"/>
  <c r="AA1688" i="3"/>
  <c r="AE1688" i="3"/>
  <c r="AI1688" i="3"/>
  <c r="AM1688" i="3"/>
  <c r="AQ1688" i="3"/>
  <c r="AU1688" i="3"/>
  <c r="AY1688" i="3"/>
  <c r="BC1688" i="3"/>
  <c r="BG1688" i="3"/>
  <c r="P1688" i="3"/>
  <c r="T1688" i="3"/>
  <c r="X1688" i="3"/>
  <c r="AB1688" i="3"/>
  <c r="AF1688" i="3"/>
  <c r="AJ1688" i="3"/>
  <c r="AN1688" i="3"/>
  <c r="AR1688" i="3"/>
  <c r="AV1688" i="3"/>
  <c r="AZ1688" i="3"/>
  <c r="BD1688" i="3"/>
  <c r="BH1688" i="3"/>
  <c r="BA1686" i="3"/>
  <c r="AK1686" i="3"/>
  <c r="AW1694" i="3"/>
  <c r="AG1694" i="3"/>
  <c r="Q1694" i="3"/>
  <c r="AW1692" i="3"/>
  <c r="AG1692" i="3"/>
  <c r="Q1692" i="3"/>
  <c r="AW1690" i="3"/>
  <c r="AG1690" i="3"/>
  <c r="Q1690" i="3"/>
  <c r="AW1688" i="3"/>
  <c r="AG1688" i="3"/>
  <c r="Q1688" i="3"/>
  <c r="AW1686" i="3"/>
  <c r="AG1686" i="3"/>
  <c r="Q1686" i="3"/>
  <c r="AW1684" i="3"/>
  <c r="AG1684" i="3"/>
  <c r="Q1684" i="3"/>
  <c r="AW1682" i="3"/>
  <c r="AG1682" i="3"/>
  <c r="Q1682" i="3"/>
  <c r="AW1680" i="3"/>
  <c r="AG1680" i="3"/>
  <c r="Q1680" i="3"/>
  <c r="AW1678" i="3"/>
  <c r="AG1678" i="3"/>
  <c r="Q1678" i="3"/>
  <c r="AW1676" i="3"/>
  <c r="AG1676" i="3"/>
  <c r="Q1676" i="3"/>
  <c r="AW1674" i="3"/>
  <c r="AG1674" i="3"/>
  <c r="Q1674" i="3"/>
  <c r="AU1673" i="3"/>
  <c r="AE1673" i="3"/>
  <c r="O1673" i="3"/>
  <c r="AW1672" i="3"/>
  <c r="AG1672" i="3"/>
  <c r="Q1672" i="3"/>
  <c r="AU1671" i="3"/>
  <c r="AE1671" i="3"/>
  <c r="N1671" i="3"/>
  <c r="BD1670" i="3"/>
  <c r="AD1670" i="3"/>
  <c r="AV1668" i="3"/>
  <c r="AV1666" i="3"/>
  <c r="AV1664" i="3"/>
  <c r="AV1662" i="3"/>
  <c r="AV1660" i="3"/>
  <c r="AV1658" i="3"/>
  <c r="AV1656" i="3"/>
  <c r="AV1654" i="3"/>
  <c r="AV1652" i="3"/>
  <c r="AV1650" i="3"/>
  <c r="AB1642" i="3"/>
  <c r="AB1634" i="3"/>
  <c r="BF1629" i="3"/>
  <c r="BC1619" i="3"/>
  <c r="AA1615" i="3"/>
  <c r="AQ1615" i="3"/>
  <c r="BG1615" i="3"/>
  <c r="O1615" i="3"/>
  <c r="AE1615" i="3"/>
  <c r="AU1615" i="3"/>
  <c r="W1615" i="3"/>
  <c r="AM1615" i="3"/>
  <c r="BA1608" i="3"/>
  <c r="BH1670" i="3"/>
  <c r="BC1670" i="3"/>
  <c r="AX1670" i="3"/>
  <c r="AR1670" i="3"/>
  <c r="AJ1670" i="3"/>
  <c r="AB1670" i="3"/>
  <c r="BH1668" i="3"/>
  <c r="AR1668" i="3"/>
  <c r="BH1666" i="3"/>
  <c r="AR1666" i="3"/>
  <c r="BH1664" i="3"/>
  <c r="AR1664" i="3"/>
  <c r="BH1662" i="3"/>
  <c r="AR1662" i="3"/>
  <c r="BH1660" i="3"/>
  <c r="AR1660" i="3"/>
  <c r="BH1658" i="3"/>
  <c r="AR1658" i="3"/>
  <c r="BH1656" i="3"/>
  <c r="AR1656" i="3"/>
  <c r="BH1654" i="3"/>
  <c r="AR1654" i="3"/>
  <c r="BH1652" i="3"/>
  <c r="AR1652" i="3"/>
  <c r="BH1650" i="3"/>
  <c r="AR1650" i="3"/>
  <c r="N1648" i="3"/>
  <c r="R1648" i="3"/>
  <c r="V1648" i="3"/>
  <c r="Z1648" i="3"/>
  <c r="AD1648" i="3"/>
  <c r="AH1648" i="3"/>
  <c r="AL1648" i="3"/>
  <c r="AP1648" i="3"/>
  <c r="AT1648" i="3"/>
  <c r="AX1648" i="3"/>
  <c r="BB1648" i="3"/>
  <c r="BF1648" i="3"/>
  <c r="O1648" i="3"/>
  <c r="S1648" i="3"/>
  <c r="W1648" i="3"/>
  <c r="AA1648" i="3"/>
  <c r="AE1648" i="3"/>
  <c r="AI1648" i="3"/>
  <c r="AM1648" i="3"/>
  <c r="AQ1648" i="3"/>
  <c r="AU1648" i="3"/>
  <c r="AY1648" i="3"/>
  <c r="BC1648" i="3"/>
  <c r="BG1648" i="3"/>
  <c r="AV1646" i="3"/>
  <c r="AF1646" i="3"/>
  <c r="L1645" i="3"/>
  <c r="K1645" i="3"/>
  <c r="BF1643" i="3"/>
  <c r="AP1643" i="3"/>
  <c r="M1642" i="3"/>
  <c r="R1640" i="3"/>
  <c r="V1640" i="3"/>
  <c r="Z1640" i="3"/>
  <c r="AD1640" i="3"/>
  <c r="AH1640" i="3"/>
  <c r="AL1640" i="3"/>
  <c r="AP1640" i="3"/>
  <c r="AT1640" i="3"/>
  <c r="AX1640" i="3"/>
  <c r="BB1640" i="3"/>
  <c r="BF1640" i="3"/>
  <c r="O1640" i="3"/>
  <c r="BL1640" i="3" s="1"/>
  <c r="S1640" i="3"/>
  <c r="BM1640" i="3" s="1"/>
  <c r="W1640" i="3"/>
  <c r="AA1640" i="3"/>
  <c r="AE1640" i="3"/>
  <c r="AI1640" i="3"/>
  <c r="AM1640" i="3"/>
  <c r="AQ1640" i="3"/>
  <c r="AU1640" i="3"/>
  <c r="AY1640" i="3"/>
  <c r="BC1640" i="3"/>
  <c r="BG1640" i="3"/>
  <c r="AV1638" i="3"/>
  <c r="AF1638" i="3"/>
  <c r="L1637" i="3"/>
  <c r="K1637" i="3"/>
  <c r="BF1635" i="3"/>
  <c r="AP1635" i="3"/>
  <c r="M1634" i="3"/>
  <c r="O1632" i="3"/>
  <c r="S1632" i="3"/>
  <c r="W1632" i="3"/>
  <c r="AA1632" i="3"/>
  <c r="AE1632" i="3"/>
  <c r="AI1632" i="3"/>
  <c r="AM1632" i="3"/>
  <c r="AQ1632" i="3"/>
  <c r="AU1632" i="3"/>
  <c r="AY1632" i="3"/>
  <c r="BC1632" i="3"/>
  <c r="BG1632" i="3"/>
  <c r="AV1630" i="3"/>
  <c r="AF1630" i="3"/>
  <c r="L1628" i="3"/>
  <c r="P1627" i="3"/>
  <c r="V1627" i="3"/>
  <c r="AA1627" i="3"/>
  <c r="AF1627" i="3"/>
  <c r="AL1627" i="3"/>
  <c r="AQ1627" i="3"/>
  <c r="AV1627" i="3"/>
  <c r="BB1627" i="3"/>
  <c r="BG1627" i="3"/>
  <c r="N1627" i="3"/>
  <c r="S1627" i="3"/>
  <c r="X1627" i="3"/>
  <c r="AD1627" i="3"/>
  <c r="AI1627" i="3"/>
  <c r="AN1627" i="3"/>
  <c r="AT1627" i="3"/>
  <c r="AY1627" i="3"/>
  <c r="BD1627" i="3"/>
  <c r="P1613" i="3"/>
  <c r="T1613" i="3"/>
  <c r="X1613" i="3"/>
  <c r="AB1613" i="3"/>
  <c r="AF1613" i="3"/>
  <c r="AJ1613" i="3"/>
  <c r="AN1613" i="3"/>
  <c r="AR1613" i="3"/>
  <c r="AV1613" i="3"/>
  <c r="AZ1613" i="3"/>
  <c r="BD1613" i="3"/>
  <c r="BH1613" i="3"/>
  <c r="M1613" i="3"/>
  <c r="Q1613" i="3"/>
  <c r="U1613" i="3"/>
  <c r="Y1613" i="3"/>
  <c r="AC1613" i="3"/>
  <c r="AG1613" i="3"/>
  <c r="AK1613" i="3"/>
  <c r="AO1613" i="3"/>
  <c r="AS1613" i="3"/>
  <c r="AW1613" i="3"/>
  <c r="BA1613" i="3"/>
  <c r="BE1613" i="3"/>
  <c r="BI1613" i="3"/>
  <c r="N1613" i="3"/>
  <c r="R1613" i="3"/>
  <c r="V1613" i="3"/>
  <c r="Z1613" i="3"/>
  <c r="AD1613" i="3"/>
  <c r="AH1613" i="3"/>
  <c r="AL1613" i="3"/>
  <c r="AP1613" i="3"/>
  <c r="AT1613" i="3"/>
  <c r="AX1613" i="3"/>
  <c r="BB1613" i="3"/>
  <c r="BF1613" i="3"/>
  <c r="AA1613" i="3"/>
  <c r="AQ1613" i="3"/>
  <c r="BG1613" i="3"/>
  <c r="O1613" i="3"/>
  <c r="AE1613" i="3"/>
  <c r="AU1613" i="3"/>
  <c r="S1613" i="3"/>
  <c r="AI1613" i="3"/>
  <c r="AY1613" i="3"/>
  <c r="AF1607" i="3"/>
  <c r="BC1607" i="3"/>
  <c r="AN1607" i="3"/>
  <c r="BG1607" i="3"/>
  <c r="Z1598" i="3"/>
  <c r="AP1598" i="3"/>
  <c r="BF1598" i="3"/>
  <c r="V1598" i="3"/>
  <c r="AL1598" i="3"/>
  <c r="M1587" i="3"/>
  <c r="U1587" i="3"/>
  <c r="AC1587" i="3"/>
  <c r="AK1587" i="3"/>
  <c r="AS1587" i="3"/>
  <c r="BA1587" i="3"/>
  <c r="BI1587" i="3"/>
  <c r="P1587" i="3"/>
  <c r="X1587" i="3"/>
  <c r="AF1587" i="3"/>
  <c r="AN1587" i="3"/>
  <c r="AV1587" i="3"/>
  <c r="BD1587" i="3"/>
  <c r="Q1587" i="3"/>
  <c r="Y1587" i="3"/>
  <c r="AG1587" i="3"/>
  <c r="AO1587" i="3"/>
  <c r="AW1587" i="3"/>
  <c r="BE1587" i="3"/>
  <c r="T1587" i="3"/>
  <c r="AZ1587" i="3"/>
  <c r="AB1587" i="3"/>
  <c r="BH1587" i="3"/>
  <c r="AJ1587" i="3"/>
  <c r="AR1587" i="3"/>
  <c r="M1670" i="3"/>
  <c r="Q1670" i="3"/>
  <c r="U1670" i="3"/>
  <c r="Y1670" i="3"/>
  <c r="AC1670" i="3"/>
  <c r="AG1670" i="3"/>
  <c r="AK1670" i="3"/>
  <c r="AO1670" i="3"/>
  <c r="AS1670" i="3"/>
  <c r="AW1670" i="3"/>
  <c r="BA1670" i="3"/>
  <c r="BE1670" i="3"/>
  <c r="BI1670" i="3"/>
  <c r="O1670" i="3"/>
  <c r="S1670" i="3"/>
  <c r="W1670" i="3"/>
  <c r="AA1670" i="3"/>
  <c r="AE1670" i="3"/>
  <c r="AI1670" i="3"/>
  <c r="AM1670" i="3"/>
  <c r="AQ1670" i="3"/>
  <c r="M1668" i="3"/>
  <c r="Q1668" i="3"/>
  <c r="U1668" i="3"/>
  <c r="Y1668" i="3"/>
  <c r="AC1668" i="3"/>
  <c r="AG1668" i="3"/>
  <c r="AK1668" i="3"/>
  <c r="AO1668" i="3"/>
  <c r="AS1668" i="3"/>
  <c r="AW1668" i="3"/>
  <c r="BA1668" i="3"/>
  <c r="BE1668" i="3"/>
  <c r="BI1668" i="3"/>
  <c r="N1668" i="3"/>
  <c r="R1668" i="3"/>
  <c r="V1668" i="3"/>
  <c r="Z1668" i="3"/>
  <c r="AD1668" i="3"/>
  <c r="AH1668" i="3"/>
  <c r="AL1668" i="3"/>
  <c r="AP1668" i="3"/>
  <c r="AT1668" i="3"/>
  <c r="AX1668" i="3"/>
  <c r="BB1668" i="3"/>
  <c r="BF1668" i="3"/>
  <c r="O1668" i="3"/>
  <c r="S1668" i="3"/>
  <c r="W1668" i="3"/>
  <c r="AA1668" i="3"/>
  <c r="AE1668" i="3"/>
  <c r="AI1668" i="3"/>
  <c r="AM1668" i="3"/>
  <c r="AQ1668" i="3"/>
  <c r="AU1668" i="3"/>
  <c r="AY1668" i="3"/>
  <c r="BC1668" i="3"/>
  <c r="BG1668" i="3"/>
  <c r="M1666" i="3"/>
  <c r="Q1666" i="3"/>
  <c r="U1666" i="3"/>
  <c r="Y1666" i="3"/>
  <c r="AC1666" i="3"/>
  <c r="AG1666" i="3"/>
  <c r="AK1666" i="3"/>
  <c r="AO1666" i="3"/>
  <c r="AS1666" i="3"/>
  <c r="AW1666" i="3"/>
  <c r="BA1666" i="3"/>
  <c r="BE1666" i="3"/>
  <c r="BI1666" i="3"/>
  <c r="N1666" i="3"/>
  <c r="R1666" i="3"/>
  <c r="V1666" i="3"/>
  <c r="Z1666" i="3"/>
  <c r="AD1666" i="3"/>
  <c r="AH1666" i="3"/>
  <c r="AL1666" i="3"/>
  <c r="AP1666" i="3"/>
  <c r="AT1666" i="3"/>
  <c r="AX1666" i="3"/>
  <c r="BB1666" i="3"/>
  <c r="BF1666" i="3"/>
  <c r="O1666" i="3"/>
  <c r="S1666" i="3"/>
  <c r="W1666" i="3"/>
  <c r="AA1666" i="3"/>
  <c r="AE1666" i="3"/>
  <c r="AI1666" i="3"/>
  <c r="AM1666" i="3"/>
  <c r="AQ1666" i="3"/>
  <c r="AU1666" i="3"/>
  <c r="AY1666" i="3"/>
  <c r="BC1666" i="3"/>
  <c r="BG1666" i="3"/>
  <c r="M1664" i="3"/>
  <c r="Q1664" i="3"/>
  <c r="U1664" i="3"/>
  <c r="Y1664" i="3"/>
  <c r="AC1664" i="3"/>
  <c r="AG1664" i="3"/>
  <c r="AK1664" i="3"/>
  <c r="AO1664" i="3"/>
  <c r="AS1664" i="3"/>
  <c r="AW1664" i="3"/>
  <c r="BA1664" i="3"/>
  <c r="BE1664" i="3"/>
  <c r="BI1664" i="3"/>
  <c r="N1664" i="3"/>
  <c r="R1664" i="3"/>
  <c r="V1664" i="3"/>
  <c r="Z1664" i="3"/>
  <c r="AD1664" i="3"/>
  <c r="AH1664" i="3"/>
  <c r="AL1664" i="3"/>
  <c r="AP1664" i="3"/>
  <c r="AT1664" i="3"/>
  <c r="AX1664" i="3"/>
  <c r="BB1664" i="3"/>
  <c r="BF1664" i="3"/>
  <c r="O1664" i="3"/>
  <c r="S1664" i="3"/>
  <c r="W1664" i="3"/>
  <c r="AA1664" i="3"/>
  <c r="AE1664" i="3"/>
  <c r="AI1664" i="3"/>
  <c r="AM1664" i="3"/>
  <c r="AQ1664" i="3"/>
  <c r="AU1664" i="3"/>
  <c r="AY1664" i="3"/>
  <c r="BC1664" i="3"/>
  <c r="BG1664" i="3"/>
  <c r="M1662" i="3"/>
  <c r="Q1662" i="3"/>
  <c r="U1662" i="3"/>
  <c r="Y1662" i="3"/>
  <c r="AC1662" i="3"/>
  <c r="AG1662" i="3"/>
  <c r="AK1662" i="3"/>
  <c r="AO1662" i="3"/>
  <c r="AS1662" i="3"/>
  <c r="AW1662" i="3"/>
  <c r="BA1662" i="3"/>
  <c r="BE1662" i="3"/>
  <c r="BI1662" i="3"/>
  <c r="N1662" i="3"/>
  <c r="R1662" i="3"/>
  <c r="V1662" i="3"/>
  <c r="Z1662" i="3"/>
  <c r="AD1662" i="3"/>
  <c r="AH1662" i="3"/>
  <c r="AL1662" i="3"/>
  <c r="AP1662" i="3"/>
  <c r="AT1662" i="3"/>
  <c r="AX1662" i="3"/>
  <c r="BB1662" i="3"/>
  <c r="BF1662" i="3"/>
  <c r="O1662" i="3"/>
  <c r="S1662" i="3"/>
  <c r="W1662" i="3"/>
  <c r="AA1662" i="3"/>
  <c r="AE1662" i="3"/>
  <c r="AI1662" i="3"/>
  <c r="AM1662" i="3"/>
  <c r="AQ1662" i="3"/>
  <c r="AU1662" i="3"/>
  <c r="AY1662" i="3"/>
  <c r="BC1662" i="3"/>
  <c r="BG1662" i="3"/>
  <c r="M1660" i="3"/>
  <c r="Q1660" i="3"/>
  <c r="U1660" i="3"/>
  <c r="Y1660" i="3"/>
  <c r="AC1660" i="3"/>
  <c r="AG1660" i="3"/>
  <c r="AK1660" i="3"/>
  <c r="AO1660" i="3"/>
  <c r="AS1660" i="3"/>
  <c r="AW1660" i="3"/>
  <c r="BA1660" i="3"/>
  <c r="BE1660" i="3"/>
  <c r="BI1660" i="3"/>
  <c r="N1660" i="3"/>
  <c r="R1660" i="3"/>
  <c r="V1660" i="3"/>
  <c r="Z1660" i="3"/>
  <c r="AD1660" i="3"/>
  <c r="AH1660" i="3"/>
  <c r="AL1660" i="3"/>
  <c r="AP1660" i="3"/>
  <c r="AT1660" i="3"/>
  <c r="AX1660" i="3"/>
  <c r="BB1660" i="3"/>
  <c r="BF1660" i="3"/>
  <c r="O1660" i="3"/>
  <c r="S1660" i="3"/>
  <c r="W1660" i="3"/>
  <c r="AA1660" i="3"/>
  <c r="AE1660" i="3"/>
  <c r="AI1660" i="3"/>
  <c r="AM1660" i="3"/>
  <c r="AQ1660" i="3"/>
  <c r="AU1660" i="3"/>
  <c r="AY1660" i="3"/>
  <c r="BC1660" i="3"/>
  <c r="BG1660" i="3"/>
  <c r="M1658" i="3"/>
  <c r="Q1658" i="3"/>
  <c r="U1658" i="3"/>
  <c r="Y1658" i="3"/>
  <c r="AC1658" i="3"/>
  <c r="AG1658" i="3"/>
  <c r="AK1658" i="3"/>
  <c r="AO1658" i="3"/>
  <c r="AS1658" i="3"/>
  <c r="AW1658" i="3"/>
  <c r="BA1658" i="3"/>
  <c r="BE1658" i="3"/>
  <c r="BI1658" i="3"/>
  <c r="N1658" i="3"/>
  <c r="R1658" i="3"/>
  <c r="V1658" i="3"/>
  <c r="Z1658" i="3"/>
  <c r="AD1658" i="3"/>
  <c r="AH1658" i="3"/>
  <c r="AL1658" i="3"/>
  <c r="AP1658" i="3"/>
  <c r="AT1658" i="3"/>
  <c r="AX1658" i="3"/>
  <c r="BB1658" i="3"/>
  <c r="BF1658" i="3"/>
  <c r="O1658" i="3"/>
  <c r="S1658" i="3"/>
  <c r="W1658" i="3"/>
  <c r="AA1658" i="3"/>
  <c r="AE1658" i="3"/>
  <c r="AI1658" i="3"/>
  <c r="AM1658" i="3"/>
  <c r="AQ1658" i="3"/>
  <c r="AU1658" i="3"/>
  <c r="AY1658" i="3"/>
  <c r="BC1658" i="3"/>
  <c r="BG1658" i="3"/>
  <c r="M1656" i="3"/>
  <c r="Q1656" i="3"/>
  <c r="U1656" i="3"/>
  <c r="Y1656" i="3"/>
  <c r="AC1656" i="3"/>
  <c r="AG1656" i="3"/>
  <c r="AK1656" i="3"/>
  <c r="AO1656" i="3"/>
  <c r="AS1656" i="3"/>
  <c r="AW1656" i="3"/>
  <c r="BA1656" i="3"/>
  <c r="BE1656" i="3"/>
  <c r="BI1656" i="3"/>
  <c r="N1656" i="3"/>
  <c r="R1656" i="3"/>
  <c r="V1656" i="3"/>
  <c r="Z1656" i="3"/>
  <c r="AD1656" i="3"/>
  <c r="AH1656" i="3"/>
  <c r="AL1656" i="3"/>
  <c r="AP1656" i="3"/>
  <c r="AT1656" i="3"/>
  <c r="AX1656" i="3"/>
  <c r="BB1656" i="3"/>
  <c r="BF1656" i="3"/>
  <c r="O1656" i="3"/>
  <c r="S1656" i="3"/>
  <c r="W1656" i="3"/>
  <c r="AA1656" i="3"/>
  <c r="AE1656" i="3"/>
  <c r="AI1656" i="3"/>
  <c r="AM1656" i="3"/>
  <c r="AQ1656" i="3"/>
  <c r="AU1656" i="3"/>
  <c r="AY1656" i="3"/>
  <c r="BC1656" i="3"/>
  <c r="BG1656" i="3"/>
  <c r="M1654" i="3"/>
  <c r="Q1654" i="3"/>
  <c r="U1654" i="3"/>
  <c r="Y1654" i="3"/>
  <c r="AC1654" i="3"/>
  <c r="AG1654" i="3"/>
  <c r="AK1654" i="3"/>
  <c r="AO1654" i="3"/>
  <c r="AS1654" i="3"/>
  <c r="AW1654" i="3"/>
  <c r="BA1654" i="3"/>
  <c r="BE1654" i="3"/>
  <c r="BI1654" i="3"/>
  <c r="N1654" i="3"/>
  <c r="R1654" i="3"/>
  <c r="V1654" i="3"/>
  <c r="Z1654" i="3"/>
  <c r="AD1654" i="3"/>
  <c r="AH1654" i="3"/>
  <c r="AL1654" i="3"/>
  <c r="AP1654" i="3"/>
  <c r="AT1654" i="3"/>
  <c r="AX1654" i="3"/>
  <c r="BB1654" i="3"/>
  <c r="BF1654" i="3"/>
  <c r="O1654" i="3"/>
  <c r="S1654" i="3"/>
  <c r="W1654" i="3"/>
  <c r="AA1654" i="3"/>
  <c r="AE1654" i="3"/>
  <c r="AI1654" i="3"/>
  <c r="AM1654" i="3"/>
  <c r="AQ1654" i="3"/>
  <c r="AU1654" i="3"/>
  <c r="AY1654" i="3"/>
  <c r="BC1654" i="3"/>
  <c r="BG1654" i="3"/>
  <c r="M1652" i="3"/>
  <c r="Q1652" i="3"/>
  <c r="U1652" i="3"/>
  <c r="Y1652" i="3"/>
  <c r="AC1652" i="3"/>
  <c r="AG1652" i="3"/>
  <c r="AK1652" i="3"/>
  <c r="AO1652" i="3"/>
  <c r="AS1652" i="3"/>
  <c r="AW1652" i="3"/>
  <c r="BA1652" i="3"/>
  <c r="BE1652" i="3"/>
  <c r="BI1652" i="3"/>
  <c r="N1652" i="3"/>
  <c r="R1652" i="3"/>
  <c r="V1652" i="3"/>
  <c r="Z1652" i="3"/>
  <c r="AD1652" i="3"/>
  <c r="AH1652" i="3"/>
  <c r="AL1652" i="3"/>
  <c r="AP1652" i="3"/>
  <c r="AT1652" i="3"/>
  <c r="AX1652" i="3"/>
  <c r="BB1652" i="3"/>
  <c r="BF1652" i="3"/>
  <c r="O1652" i="3"/>
  <c r="S1652" i="3"/>
  <c r="W1652" i="3"/>
  <c r="AA1652" i="3"/>
  <c r="AE1652" i="3"/>
  <c r="AI1652" i="3"/>
  <c r="AM1652" i="3"/>
  <c r="AQ1652" i="3"/>
  <c r="AU1652" i="3"/>
  <c r="AY1652" i="3"/>
  <c r="BC1652" i="3"/>
  <c r="BG1652" i="3"/>
  <c r="M1650" i="3"/>
  <c r="Q1650" i="3"/>
  <c r="U1650" i="3"/>
  <c r="Y1650" i="3"/>
  <c r="AC1650" i="3"/>
  <c r="AG1650" i="3"/>
  <c r="AK1650" i="3"/>
  <c r="AO1650" i="3"/>
  <c r="AS1650" i="3"/>
  <c r="AW1650" i="3"/>
  <c r="BA1650" i="3"/>
  <c r="BE1650" i="3"/>
  <c r="BI1650" i="3"/>
  <c r="N1650" i="3"/>
  <c r="R1650" i="3"/>
  <c r="V1650" i="3"/>
  <c r="Z1650" i="3"/>
  <c r="AD1650" i="3"/>
  <c r="AH1650" i="3"/>
  <c r="AL1650" i="3"/>
  <c r="AP1650" i="3"/>
  <c r="AT1650" i="3"/>
  <c r="AX1650" i="3"/>
  <c r="BB1650" i="3"/>
  <c r="BF1650" i="3"/>
  <c r="O1650" i="3"/>
  <c r="S1650" i="3"/>
  <c r="W1650" i="3"/>
  <c r="AA1650" i="3"/>
  <c r="AE1650" i="3"/>
  <c r="AI1650" i="3"/>
  <c r="AM1650" i="3"/>
  <c r="AQ1650" i="3"/>
  <c r="AU1650" i="3"/>
  <c r="AY1650" i="3"/>
  <c r="BC1650" i="3"/>
  <c r="BG1650" i="3"/>
  <c r="N1646" i="3"/>
  <c r="R1646" i="3"/>
  <c r="V1646" i="3"/>
  <c r="Z1646" i="3"/>
  <c r="AD1646" i="3"/>
  <c r="AH1646" i="3"/>
  <c r="AL1646" i="3"/>
  <c r="AP1646" i="3"/>
  <c r="AT1646" i="3"/>
  <c r="AX1646" i="3"/>
  <c r="BB1646" i="3"/>
  <c r="BF1646" i="3"/>
  <c r="O1646" i="3"/>
  <c r="S1646" i="3"/>
  <c r="W1646" i="3"/>
  <c r="AA1646" i="3"/>
  <c r="AE1646" i="3"/>
  <c r="AI1646" i="3"/>
  <c r="AM1646" i="3"/>
  <c r="AQ1646" i="3"/>
  <c r="AU1646" i="3"/>
  <c r="AY1646" i="3"/>
  <c r="BC1646" i="3"/>
  <c r="BG1646" i="3"/>
  <c r="O1643" i="3"/>
  <c r="S1643" i="3"/>
  <c r="W1643" i="3"/>
  <c r="AA1643" i="3"/>
  <c r="AE1643" i="3"/>
  <c r="AI1643" i="3"/>
  <c r="AM1643" i="3"/>
  <c r="AQ1643" i="3"/>
  <c r="AU1643" i="3"/>
  <c r="AY1643" i="3"/>
  <c r="BC1643" i="3"/>
  <c r="BG1643" i="3"/>
  <c r="P1643" i="3"/>
  <c r="T1643" i="3"/>
  <c r="X1643" i="3"/>
  <c r="AB1643" i="3"/>
  <c r="AF1643" i="3"/>
  <c r="AJ1643" i="3"/>
  <c r="AN1643" i="3"/>
  <c r="AR1643" i="3"/>
  <c r="AV1643" i="3"/>
  <c r="AZ1643" i="3"/>
  <c r="BD1643" i="3"/>
  <c r="BH1643" i="3"/>
  <c r="M1643" i="3"/>
  <c r="Q1643" i="3"/>
  <c r="U1643" i="3"/>
  <c r="Y1643" i="3"/>
  <c r="AC1643" i="3"/>
  <c r="AG1643" i="3"/>
  <c r="AK1643" i="3"/>
  <c r="AO1643" i="3"/>
  <c r="AS1643" i="3"/>
  <c r="AW1643" i="3"/>
  <c r="BA1643" i="3"/>
  <c r="BE1643" i="3"/>
  <c r="BI1643" i="3"/>
  <c r="O1638" i="3"/>
  <c r="BL1638" i="3" s="1"/>
  <c r="S1638" i="3"/>
  <c r="BM1638" i="3" s="1"/>
  <c r="W1638" i="3"/>
  <c r="AA1638" i="3"/>
  <c r="AE1638" i="3"/>
  <c r="AI1638" i="3"/>
  <c r="AM1638" i="3"/>
  <c r="AQ1638" i="3"/>
  <c r="AU1638" i="3"/>
  <c r="AY1638" i="3"/>
  <c r="BC1638" i="3"/>
  <c r="BG1638" i="3"/>
  <c r="O1635" i="3"/>
  <c r="S1635" i="3"/>
  <c r="W1635" i="3"/>
  <c r="AA1635" i="3"/>
  <c r="AE1635" i="3"/>
  <c r="AI1635" i="3"/>
  <c r="AM1635" i="3"/>
  <c r="AQ1635" i="3"/>
  <c r="AU1635" i="3"/>
  <c r="AY1635" i="3"/>
  <c r="BC1635" i="3"/>
  <c r="BG1635" i="3"/>
  <c r="P1635" i="3"/>
  <c r="T1635" i="3"/>
  <c r="X1635" i="3"/>
  <c r="AB1635" i="3"/>
  <c r="AF1635" i="3"/>
  <c r="AJ1635" i="3"/>
  <c r="AN1635" i="3"/>
  <c r="AR1635" i="3"/>
  <c r="AV1635" i="3"/>
  <c r="AZ1635" i="3"/>
  <c r="BD1635" i="3"/>
  <c r="BH1635" i="3"/>
  <c r="M1635" i="3"/>
  <c r="Q1635" i="3"/>
  <c r="U1635" i="3"/>
  <c r="Y1635" i="3"/>
  <c r="AC1635" i="3"/>
  <c r="AG1635" i="3"/>
  <c r="AK1635" i="3"/>
  <c r="AO1635" i="3"/>
  <c r="AS1635" i="3"/>
  <c r="AW1635" i="3"/>
  <c r="BA1635" i="3"/>
  <c r="BE1635" i="3"/>
  <c r="BI1635" i="3"/>
  <c r="O1630" i="3"/>
  <c r="S1630" i="3"/>
  <c r="W1630" i="3"/>
  <c r="AA1630" i="3"/>
  <c r="AE1630" i="3"/>
  <c r="AI1630" i="3"/>
  <c r="AM1630" i="3"/>
  <c r="AQ1630" i="3"/>
  <c r="AU1630" i="3"/>
  <c r="AY1630" i="3"/>
  <c r="BC1630" i="3"/>
  <c r="BG1630" i="3"/>
  <c r="N1622" i="3"/>
  <c r="R1622" i="3"/>
  <c r="V1622" i="3"/>
  <c r="Z1622" i="3"/>
  <c r="AD1622" i="3"/>
  <c r="AH1622" i="3"/>
  <c r="AL1622" i="3"/>
  <c r="AP1622" i="3"/>
  <c r="AT1622" i="3"/>
  <c r="AX1622" i="3"/>
  <c r="BB1622" i="3"/>
  <c r="BF1622" i="3"/>
  <c r="O1622" i="3"/>
  <c r="S1622" i="3"/>
  <c r="W1622" i="3"/>
  <c r="AA1622" i="3"/>
  <c r="AE1622" i="3"/>
  <c r="AI1622" i="3"/>
  <c r="AM1622" i="3"/>
  <c r="AQ1622" i="3"/>
  <c r="AU1622" i="3"/>
  <c r="AY1622" i="3"/>
  <c r="BC1622" i="3"/>
  <c r="BG1622" i="3"/>
  <c r="P1622" i="3"/>
  <c r="T1622" i="3"/>
  <c r="X1622" i="3"/>
  <c r="AB1622" i="3"/>
  <c r="AF1622" i="3"/>
  <c r="AJ1622" i="3"/>
  <c r="AN1622" i="3"/>
  <c r="AR1622" i="3"/>
  <c r="AV1622" i="3"/>
  <c r="AZ1622" i="3"/>
  <c r="BD1622" i="3"/>
  <c r="BH1622" i="3"/>
  <c r="Y1622" i="3"/>
  <c r="AO1622" i="3"/>
  <c r="BE1622" i="3"/>
  <c r="M1622" i="3"/>
  <c r="AC1622" i="3"/>
  <c r="AS1622" i="3"/>
  <c r="BI1622" i="3"/>
  <c r="Q1622" i="3"/>
  <c r="AG1622" i="3"/>
  <c r="AW1622" i="3"/>
  <c r="AA1617" i="3"/>
  <c r="AQ1617" i="3"/>
  <c r="BG1617" i="3"/>
  <c r="S1617" i="3"/>
  <c r="AI1617" i="3"/>
  <c r="AY1617" i="3"/>
  <c r="AM1613" i="3"/>
  <c r="T1599" i="3"/>
  <c r="BF1670" i="3"/>
  <c r="AZ1670" i="3"/>
  <c r="AU1670" i="3"/>
  <c r="AN1670" i="3"/>
  <c r="AF1670" i="3"/>
  <c r="X1670" i="3"/>
  <c r="P1670" i="3"/>
  <c r="K1669" i="3"/>
  <c r="AZ1668" i="3"/>
  <c r="AJ1668" i="3"/>
  <c r="T1668" i="3"/>
  <c r="K1667" i="3"/>
  <c r="AZ1666" i="3"/>
  <c r="AJ1666" i="3"/>
  <c r="T1666" i="3"/>
  <c r="K1665" i="3"/>
  <c r="AZ1664" i="3"/>
  <c r="AJ1664" i="3"/>
  <c r="T1664" i="3"/>
  <c r="K1663" i="3"/>
  <c r="AZ1662" i="3"/>
  <c r="AJ1662" i="3"/>
  <c r="T1662" i="3"/>
  <c r="K1661" i="3"/>
  <c r="AZ1660" i="3"/>
  <c r="AJ1660" i="3"/>
  <c r="T1660" i="3"/>
  <c r="K1659" i="3"/>
  <c r="AZ1658" i="3"/>
  <c r="AJ1658" i="3"/>
  <c r="T1658" i="3"/>
  <c r="K1657" i="3"/>
  <c r="AZ1656" i="3"/>
  <c r="AJ1656" i="3"/>
  <c r="T1656" i="3"/>
  <c r="K1655" i="3"/>
  <c r="AZ1654" i="3"/>
  <c r="AJ1654" i="3"/>
  <c r="T1654" i="3"/>
  <c r="K1653" i="3"/>
  <c r="AZ1652" i="3"/>
  <c r="AJ1652" i="3"/>
  <c r="T1652" i="3"/>
  <c r="K1651" i="3"/>
  <c r="AZ1650" i="3"/>
  <c r="AJ1650" i="3"/>
  <c r="T1650" i="3"/>
  <c r="L1649" i="3"/>
  <c r="K1649" i="3"/>
  <c r="AZ1648" i="3"/>
  <c r="AJ1648" i="3"/>
  <c r="T1648" i="3"/>
  <c r="BD1646" i="3"/>
  <c r="AN1646" i="3"/>
  <c r="X1646" i="3"/>
  <c r="M1646" i="3"/>
  <c r="N1644" i="3"/>
  <c r="R1644" i="3"/>
  <c r="V1644" i="3"/>
  <c r="Z1644" i="3"/>
  <c r="AD1644" i="3"/>
  <c r="AH1644" i="3"/>
  <c r="AL1644" i="3"/>
  <c r="AP1644" i="3"/>
  <c r="AT1644" i="3"/>
  <c r="AX1644" i="3"/>
  <c r="BB1644" i="3"/>
  <c r="BF1644" i="3"/>
  <c r="O1644" i="3"/>
  <c r="S1644" i="3"/>
  <c r="W1644" i="3"/>
  <c r="AA1644" i="3"/>
  <c r="AE1644" i="3"/>
  <c r="AI1644" i="3"/>
  <c r="AM1644" i="3"/>
  <c r="AQ1644" i="3"/>
  <c r="AU1644" i="3"/>
  <c r="AY1644" i="3"/>
  <c r="BC1644" i="3"/>
  <c r="BG1644" i="3"/>
  <c r="AX1643" i="3"/>
  <c r="AH1643" i="3"/>
  <c r="R1643" i="3"/>
  <c r="L1641" i="3"/>
  <c r="K1641" i="3"/>
  <c r="AZ1640" i="3"/>
  <c r="AJ1640" i="3"/>
  <c r="T1640" i="3"/>
  <c r="BD1638" i="3"/>
  <c r="AN1638" i="3"/>
  <c r="X1638" i="3"/>
  <c r="M1638" i="3"/>
  <c r="O1636" i="3"/>
  <c r="BL1636" i="3" s="1"/>
  <c r="S1636" i="3"/>
  <c r="BM1636" i="3" s="1"/>
  <c r="W1636" i="3"/>
  <c r="AA1636" i="3"/>
  <c r="AE1636" i="3"/>
  <c r="AI1636" i="3"/>
  <c r="AM1636" i="3"/>
  <c r="AQ1636" i="3"/>
  <c r="AU1636" i="3"/>
  <c r="AY1636" i="3"/>
  <c r="BC1636" i="3"/>
  <c r="BG1636" i="3"/>
  <c r="AX1635" i="3"/>
  <c r="AH1635" i="3"/>
  <c r="R1635" i="3"/>
  <c r="L1633" i="3"/>
  <c r="K1633" i="3"/>
  <c r="AZ1632" i="3"/>
  <c r="AJ1632" i="3"/>
  <c r="T1632" i="3"/>
  <c r="BD1630" i="3"/>
  <c r="AN1630" i="3"/>
  <c r="X1630" i="3"/>
  <c r="M1630" i="3"/>
  <c r="BF1627" i="3"/>
  <c r="AJ1627" i="3"/>
  <c r="O1627" i="3"/>
  <c r="AK1622" i="3"/>
  <c r="O1619" i="3"/>
  <c r="S1615" i="3"/>
  <c r="W1613" i="3"/>
  <c r="Z1594" i="3"/>
  <c r="AP1594" i="3"/>
  <c r="BF1594" i="3"/>
  <c r="V1594" i="3"/>
  <c r="AL1594" i="3"/>
  <c r="K1628" i="3"/>
  <c r="P1625" i="3"/>
  <c r="T1625" i="3"/>
  <c r="X1625" i="3"/>
  <c r="AB1625" i="3"/>
  <c r="AF1625" i="3"/>
  <c r="AJ1625" i="3"/>
  <c r="AN1625" i="3"/>
  <c r="AR1625" i="3"/>
  <c r="AV1625" i="3"/>
  <c r="AZ1625" i="3"/>
  <c r="BD1625" i="3"/>
  <c r="BH1625" i="3"/>
  <c r="M1625" i="3"/>
  <c r="Q1625" i="3"/>
  <c r="U1625" i="3"/>
  <c r="Y1625" i="3"/>
  <c r="AC1625" i="3"/>
  <c r="AG1625" i="3"/>
  <c r="AK1625" i="3"/>
  <c r="AO1625" i="3"/>
  <c r="AS1625" i="3"/>
  <c r="AW1625" i="3"/>
  <c r="BA1625" i="3"/>
  <c r="BE1625" i="3"/>
  <c r="BI1625" i="3"/>
  <c r="N1625" i="3"/>
  <c r="R1625" i="3"/>
  <c r="V1625" i="3"/>
  <c r="Z1625" i="3"/>
  <c r="AD1625" i="3"/>
  <c r="AH1625" i="3"/>
  <c r="AL1625" i="3"/>
  <c r="AP1625" i="3"/>
  <c r="AT1625" i="3"/>
  <c r="AX1625" i="3"/>
  <c r="BB1625" i="3"/>
  <c r="BF1625" i="3"/>
  <c r="N1620" i="3"/>
  <c r="R1620" i="3"/>
  <c r="V1620" i="3"/>
  <c r="Z1620" i="3"/>
  <c r="AD1620" i="3"/>
  <c r="AH1620" i="3"/>
  <c r="AL1620" i="3"/>
  <c r="AP1620" i="3"/>
  <c r="AT1620" i="3"/>
  <c r="AX1620" i="3"/>
  <c r="BB1620" i="3"/>
  <c r="BF1620" i="3"/>
  <c r="O1620" i="3"/>
  <c r="S1620" i="3"/>
  <c r="W1620" i="3"/>
  <c r="AA1620" i="3"/>
  <c r="AE1620" i="3"/>
  <c r="AI1620" i="3"/>
  <c r="AM1620" i="3"/>
  <c r="AQ1620" i="3"/>
  <c r="AU1620" i="3"/>
  <c r="AY1620" i="3"/>
  <c r="BC1620" i="3"/>
  <c r="BG1620" i="3"/>
  <c r="P1620" i="3"/>
  <c r="T1620" i="3"/>
  <c r="X1620" i="3"/>
  <c r="AB1620" i="3"/>
  <c r="AF1620" i="3"/>
  <c r="AJ1620" i="3"/>
  <c r="AN1620" i="3"/>
  <c r="AR1620" i="3"/>
  <c r="AV1620" i="3"/>
  <c r="AZ1620" i="3"/>
  <c r="BD1620" i="3"/>
  <c r="BH1620" i="3"/>
  <c r="N1618" i="3"/>
  <c r="R1618" i="3"/>
  <c r="V1618" i="3"/>
  <c r="Z1618" i="3"/>
  <c r="AD1618" i="3"/>
  <c r="AH1618" i="3"/>
  <c r="AL1618" i="3"/>
  <c r="AP1618" i="3"/>
  <c r="AT1618" i="3"/>
  <c r="AX1618" i="3"/>
  <c r="BB1618" i="3"/>
  <c r="BF1618" i="3"/>
  <c r="O1618" i="3"/>
  <c r="S1618" i="3"/>
  <c r="W1618" i="3"/>
  <c r="AA1618" i="3"/>
  <c r="AE1618" i="3"/>
  <c r="AI1618" i="3"/>
  <c r="AM1618" i="3"/>
  <c r="AQ1618" i="3"/>
  <c r="AU1618" i="3"/>
  <c r="AY1618" i="3"/>
  <c r="BC1618" i="3"/>
  <c r="BG1618" i="3"/>
  <c r="P1618" i="3"/>
  <c r="T1618" i="3"/>
  <c r="X1618" i="3"/>
  <c r="AB1618" i="3"/>
  <c r="AF1618" i="3"/>
  <c r="AJ1618" i="3"/>
  <c r="AN1618" i="3"/>
  <c r="AR1618" i="3"/>
  <c r="AV1618" i="3"/>
  <c r="AZ1618" i="3"/>
  <c r="BD1618" i="3"/>
  <c r="BH1618" i="3"/>
  <c r="N1616" i="3"/>
  <c r="R1616" i="3"/>
  <c r="V1616" i="3"/>
  <c r="Z1616" i="3"/>
  <c r="AD1616" i="3"/>
  <c r="AH1616" i="3"/>
  <c r="AL1616" i="3"/>
  <c r="AP1616" i="3"/>
  <c r="AT1616" i="3"/>
  <c r="AX1616" i="3"/>
  <c r="BB1616" i="3"/>
  <c r="BF1616" i="3"/>
  <c r="O1616" i="3"/>
  <c r="S1616" i="3"/>
  <c r="W1616" i="3"/>
  <c r="AA1616" i="3"/>
  <c r="AE1616" i="3"/>
  <c r="AI1616" i="3"/>
  <c r="AM1616" i="3"/>
  <c r="AQ1616" i="3"/>
  <c r="AU1616" i="3"/>
  <c r="AY1616" i="3"/>
  <c r="BC1616" i="3"/>
  <c r="BG1616" i="3"/>
  <c r="P1616" i="3"/>
  <c r="T1616" i="3"/>
  <c r="X1616" i="3"/>
  <c r="AB1616" i="3"/>
  <c r="AF1616" i="3"/>
  <c r="AJ1616" i="3"/>
  <c r="AN1616" i="3"/>
  <c r="AR1616" i="3"/>
  <c r="AV1616" i="3"/>
  <c r="AZ1616" i="3"/>
  <c r="BD1616" i="3"/>
  <c r="BH1616" i="3"/>
  <c r="AY1615" i="3"/>
  <c r="AI1615" i="3"/>
  <c r="N1614" i="3"/>
  <c r="R1614" i="3"/>
  <c r="V1614" i="3"/>
  <c r="Z1614" i="3"/>
  <c r="AD1614" i="3"/>
  <c r="AH1614" i="3"/>
  <c r="AL1614" i="3"/>
  <c r="AP1614" i="3"/>
  <c r="AT1614" i="3"/>
  <c r="AX1614" i="3"/>
  <c r="BB1614" i="3"/>
  <c r="BF1614" i="3"/>
  <c r="O1614" i="3"/>
  <c r="S1614" i="3"/>
  <c r="W1614" i="3"/>
  <c r="AA1614" i="3"/>
  <c r="AE1614" i="3"/>
  <c r="AI1614" i="3"/>
  <c r="AM1614" i="3"/>
  <c r="AQ1614" i="3"/>
  <c r="AU1614" i="3"/>
  <c r="AY1614" i="3"/>
  <c r="BC1614" i="3"/>
  <c r="BG1614" i="3"/>
  <c r="P1614" i="3"/>
  <c r="T1614" i="3"/>
  <c r="X1614" i="3"/>
  <c r="AB1614" i="3"/>
  <c r="AF1614" i="3"/>
  <c r="AJ1614" i="3"/>
  <c r="AN1614" i="3"/>
  <c r="AR1614" i="3"/>
  <c r="AV1614" i="3"/>
  <c r="AZ1614" i="3"/>
  <c r="BD1614" i="3"/>
  <c r="BH1614" i="3"/>
  <c r="BE1612" i="3"/>
  <c r="AO1612" i="3"/>
  <c r="P1611" i="3"/>
  <c r="T1611" i="3"/>
  <c r="X1611" i="3"/>
  <c r="AB1611" i="3"/>
  <c r="AF1611" i="3"/>
  <c r="AJ1611" i="3"/>
  <c r="AN1611" i="3"/>
  <c r="AR1611" i="3"/>
  <c r="AV1611" i="3"/>
  <c r="AZ1611" i="3"/>
  <c r="BD1611" i="3"/>
  <c r="BH1611" i="3"/>
  <c r="M1611" i="3"/>
  <c r="Q1611" i="3"/>
  <c r="U1611" i="3"/>
  <c r="Y1611" i="3"/>
  <c r="AC1611" i="3"/>
  <c r="AG1611" i="3"/>
  <c r="AK1611" i="3"/>
  <c r="AO1611" i="3"/>
  <c r="AS1611" i="3"/>
  <c r="AW1611" i="3"/>
  <c r="BA1611" i="3"/>
  <c r="BE1611" i="3"/>
  <c r="BI1611" i="3"/>
  <c r="N1611" i="3"/>
  <c r="R1611" i="3"/>
  <c r="V1611" i="3"/>
  <c r="Z1611" i="3"/>
  <c r="AD1611" i="3"/>
  <c r="AH1611" i="3"/>
  <c r="AL1611" i="3"/>
  <c r="AP1611" i="3"/>
  <c r="AT1611" i="3"/>
  <c r="AX1611" i="3"/>
  <c r="BB1611" i="3"/>
  <c r="BF1611" i="3"/>
  <c r="BI1610" i="3"/>
  <c r="AS1610" i="3"/>
  <c r="AC1610" i="3"/>
  <c r="BG1609" i="3"/>
  <c r="AQ1609" i="3"/>
  <c r="AU1607" i="3"/>
  <c r="AF1605" i="3"/>
  <c r="N1605" i="3"/>
  <c r="R1605" i="3"/>
  <c r="V1605" i="3"/>
  <c r="Z1605" i="3"/>
  <c r="AD1605" i="3"/>
  <c r="AH1605" i="3"/>
  <c r="AL1605" i="3"/>
  <c r="AP1605" i="3"/>
  <c r="AT1605" i="3"/>
  <c r="AX1605" i="3"/>
  <c r="BB1605" i="3"/>
  <c r="BF1605" i="3"/>
  <c r="O1605" i="3"/>
  <c r="S1605" i="3"/>
  <c r="W1605" i="3"/>
  <c r="AA1605" i="3"/>
  <c r="AE1605" i="3"/>
  <c r="AI1605" i="3"/>
  <c r="AM1605" i="3"/>
  <c r="AQ1605" i="3"/>
  <c r="AU1605" i="3"/>
  <c r="AY1605" i="3"/>
  <c r="BC1605" i="3"/>
  <c r="BG1605" i="3"/>
  <c r="Q1605" i="3"/>
  <c r="Y1605" i="3"/>
  <c r="AG1605" i="3"/>
  <c r="AO1605" i="3"/>
  <c r="AW1605" i="3"/>
  <c r="BE1605" i="3"/>
  <c r="T1605" i="3"/>
  <c r="AB1605" i="3"/>
  <c r="AJ1605" i="3"/>
  <c r="AR1605" i="3"/>
  <c r="AZ1605" i="3"/>
  <c r="BH1605" i="3"/>
  <c r="M1605" i="3"/>
  <c r="U1605" i="3"/>
  <c r="AC1605" i="3"/>
  <c r="AK1605" i="3"/>
  <c r="AS1605" i="3"/>
  <c r="BA1605" i="3"/>
  <c r="BI1605" i="3"/>
  <c r="N1604" i="3"/>
  <c r="AZ1601" i="3"/>
  <c r="M1601" i="3"/>
  <c r="Q1601" i="3"/>
  <c r="U1601" i="3"/>
  <c r="Y1601" i="3"/>
  <c r="AC1601" i="3"/>
  <c r="AG1601" i="3"/>
  <c r="AK1601" i="3"/>
  <c r="AO1601" i="3"/>
  <c r="AS1601" i="3"/>
  <c r="AW1601" i="3"/>
  <c r="BA1601" i="3"/>
  <c r="BE1601" i="3"/>
  <c r="BI1601" i="3"/>
  <c r="N1601" i="3"/>
  <c r="R1601" i="3"/>
  <c r="V1601" i="3"/>
  <c r="Z1601" i="3"/>
  <c r="AD1601" i="3"/>
  <c r="AH1601" i="3"/>
  <c r="AL1601" i="3"/>
  <c r="AP1601" i="3"/>
  <c r="AT1601" i="3"/>
  <c r="AX1601" i="3"/>
  <c r="BB1601" i="3"/>
  <c r="BF1601" i="3"/>
  <c r="O1601" i="3"/>
  <c r="S1601" i="3"/>
  <c r="W1601" i="3"/>
  <c r="AA1601" i="3"/>
  <c r="AE1601" i="3"/>
  <c r="AI1601" i="3"/>
  <c r="AM1601" i="3"/>
  <c r="AQ1601" i="3"/>
  <c r="AU1601" i="3"/>
  <c r="AY1601" i="3"/>
  <c r="BC1601" i="3"/>
  <c r="BG1601" i="3"/>
  <c r="X1601" i="3"/>
  <c r="AN1601" i="3"/>
  <c r="BD1601" i="3"/>
  <c r="AB1601" i="3"/>
  <c r="AR1601" i="3"/>
  <c r="BH1601" i="3"/>
  <c r="P1601" i="3"/>
  <c r="AF1601" i="3"/>
  <c r="AV1601" i="3"/>
  <c r="N1600" i="3"/>
  <c r="AZ1597" i="3"/>
  <c r="M1597" i="3"/>
  <c r="Q1597" i="3"/>
  <c r="U1597" i="3"/>
  <c r="Y1597" i="3"/>
  <c r="AC1597" i="3"/>
  <c r="AG1597" i="3"/>
  <c r="AK1597" i="3"/>
  <c r="AO1597" i="3"/>
  <c r="AS1597" i="3"/>
  <c r="AW1597" i="3"/>
  <c r="BA1597" i="3"/>
  <c r="BE1597" i="3"/>
  <c r="BI1597" i="3"/>
  <c r="N1597" i="3"/>
  <c r="R1597" i="3"/>
  <c r="V1597" i="3"/>
  <c r="Z1597" i="3"/>
  <c r="AD1597" i="3"/>
  <c r="AH1597" i="3"/>
  <c r="AL1597" i="3"/>
  <c r="AP1597" i="3"/>
  <c r="AT1597" i="3"/>
  <c r="AX1597" i="3"/>
  <c r="BB1597" i="3"/>
  <c r="BF1597" i="3"/>
  <c r="O1597" i="3"/>
  <c r="S1597" i="3"/>
  <c r="W1597" i="3"/>
  <c r="AA1597" i="3"/>
  <c r="AE1597" i="3"/>
  <c r="AI1597" i="3"/>
  <c r="AM1597" i="3"/>
  <c r="AQ1597" i="3"/>
  <c r="AU1597" i="3"/>
  <c r="AY1597" i="3"/>
  <c r="BC1597" i="3"/>
  <c r="BG1597" i="3"/>
  <c r="X1597" i="3"/>
  <c r="AN1597" i="3"/>
  <c r="BD1597" i="3"/>
  <c r="AB1597" i="3"/>
  <c r="AR1597" i="3"/>
  <c r="BH1597" i="3"/>
  <c r="P1597" i="3"/>
  <c r="AF1597" i="3"/>
  <c r="AV1597" i="3"/>
  <c r="N1596" i="3"/>
  <c r="M1593" i="3"/>
  <c r="Q1593" i="3"/>
  <c r="U1593" i="3"/>
  <c r="Y1593" i="3"/>
  <c r="AC1593" i="3"/>
  <c r="AG1593" i="3"/>
  <c r="AK1593" i="3"/>
  <c r="AO1593" i="3"/>
  <c r="AS1593" i="3"/>
  <c r="AW1593" i="3"/>
  <c r="BA1593" i="3"/>
  <c r="BE1593" i="3"/>
  <c r="BI1593" i="3"/>
  <c r="N1593" i="3"/>
  <c r="R1593" i="3"/>
  <c r="V1593" i="3"/>
  <c r="Z1593" i="3"/>
  <c r="AD1593" i="3"/>
  <c r="AH1593" i="3"/>
  <c r="AL1593" i="3"/>
  <c r="AP1593" i="3"/>
  <c r="AT1593" i="3"/>
  <c r="AX1593" i="3"/>
  <c r="BB1593" i="3"/>
  <c r="BF1593" i="3"/>
  <c r="O1593" i="3"/>
  <c r="S1593" i="3"/>
  <c r="W1593" i="3"/>
  <c r="AA1593" i="3"/>
  <c r="AE1593" i="3"/>
  <c r="AI1593" i="3"/>
  <c r="AM1593" i="3"/>
  <c r="AQ1593" i="3"/>
  <c r="AU1593" i="3"/>
  <c r="AY1593" i="3"/>
  <c r="BC1593" i="3"/>
  <c r="BG1593" i="3"/>
  <c r="X1593" i="3"/>
  <c r="AN1593" i="3"/>
  <c r="BD1593" i="3"/>
  <c r="AB1593" i="3"/>
  <c r="AR1593" i="3"/>
  <c r="BH1593" i="3"/>
  <c r="P1593" i="3"/>
  <c r="AF1593" i="3"/>
  <c r="AV1593" i="3"/>
  <c r="N1592" i="3"/>
  <c r="P1588" i="3"/>
  <c r="T1588" i="3"/>
  <c r="X1588" i="3"/>
  <c r="AB1588" i="3"/>
  <c r="AF1588" i="3"/>
  <c r="AJ1588" i="3"/>
  <c r="AN1588" i="3"/>
  <c r="M1588" i="3"/>
  <c r="Q1588" i="3"/>
  <c r="U1588" i="3"/>
  <c r="Y1588" i="3"/>
  <c r="AC1588" i="3"/>
  <c r="AG1588" i="3"/>
  <c r="AK1588" i="3"/>
  <c r="AO1588" i="3"/>
  <c r="AS1588" i="3"/>
  <c r="AW1588" i="3"/>
  <c r="BA1588" i="3"/>
  <c r="BE1588" i="3"/>
  <c r="BI1588" i="3"/>
  <c r="R1588" i="3"/>
  <c r="Z1588" i="3"/>
  <c r="AH1588" i="3"/>
  <c r="AP1588" i="3"/>
  <c r="AU1588" i="3"/>
  <c r="AZ1588" i="3"/>
  <c r="BF1588" i="3"/>
  <c r="S1588" i="3"/>
  <c r="AA1588" i="3"/>
  <c r="AI1588" i="3"/>
  <c r="AQ1588" i="3"/>
  <c r="AV1588" i="3"/>
  <c r="BB1588" i="3"/>
  <c r="BG1588" i="3"/>
  <c r="N1588" i="3"/>
  <c r="V1588" i="3"/>
  <c r="AD1588" i="3"/>
  <c r="AL1588" i="3"/>
  <c r="AR1588" i="3"/>
  <c r="AX1588" i="3"/>
  <c r="BC1588" i="3"/>
  <c r="BH1588" i="3"/>
  <c r="O1588" i="3"/>
  <c r="AT1588" i="3"/>
  <c r="W1588" i="3"/>
  <c r="AY1588" i="3"/>
  <c r="AE1588" i="3"/>
  <c r="BD1588" i="3"/>
  <c r="N1640" i="3"/>
  <c r="BJ1640" i="3" s="1"/>
  <c r="BF1638" i="3"/>
  <c r="BB1638" i="3"/>
  <c r="AX1638" i="3"/>
  <c r="AT1638" i="3"/>
  <c r="AP1638" i="3"/>
  <c r="AL1638" i="3"/>
  <c r="AH1638" i="3"/>
  <c r="AD1638" i="3"/>
  <c r="Z1638" i="3"/>
  <c r="V1638" i="3"/>
  <c r="R1638" i="3"/>
  <c r="N1638" i="3"/>
  <c r="BJ1638" i="3" s="1"/>
  <c r="BF1636" i="3"/>
  <c r="BB1636" i="3"/>
  <c r="AX1636" i="3"/>
  <c r="AT1636" i="3"/>
  <c r="AP1636" i="3"/>
  <c r="AL1636" i="3"/>
  <c r="AH1636" i="3"/>
  <c r="AD1636" i="3"/>
  <c r="Z1636" i="3"/>
  <c r="V1636" i="3"/>
  <c r="R1636" i="3"/>
  <c r="N1636" i="3"/>
  <c r="BJ1636" i="3" s="1"/>
  <c r="BF1634" i="3"/>
  <c r="BB1634" i="3"/>
  <c r="AX1634" i="3"/>
  <c r="AT1634" i="3"/>
  <c r="AP1634" i="3"/>
  <c r="AL1634" i="3"/>
  <c r="AH1634" i="3"/>
  <c r="AD1634" i="3"/>
  <c r="Z1634" i="3"/>
  <c r="V1634" i="3"/>
  <c r="R1634" i="3"/>
  <c r="N1634" i="3"/>
  <c r="BF1632" i="3"/>
  <c r="BB1632" i="3"/>
  <c r="AX1632" i="3"/>
  <c r="AT1632" i="3"/>
  <c r="AP1632" i="3"/>
  <c r="AL1632" i="3"/>
  <c r="AH1632" i="3"/>
  <c r="AD1632" i="3"/>
  <c r="Z1632" i="3"/>
  <c r="V1632" i="3"/>
  <c r="R1632" i="3"/>
  <c r="N1632" i="3"/>
  <c r="BF1630" i="3"/>
  <c r="BB1630" i="3"/>
  <c r="AX1630" i="3"/>
  <c r="AT1630" i="3"/>
  <c r="AP1630" i="3"/>
  <c r="AL1630" i="3"/>
  <c r="AH1630" i="3"/>
  <c r="AD1630" i="3"/>
  <c r="Z1630" i="3"/>
  <c r="V1630" i="3"/>
  <c r="R1630" i="3"/>
  <c r="N1630" i="3"/>
  <c r="BH1627" i="3"/>
  <c r="BC1627" i="3"/>
  <c r="AX1627" i="3"/>
  <c r="AR1627" i="3"/>
  <c r="AM1627" i="3"/>
  <c r="AH1627" i="3"/>
  <c r="AB1627" i="3"/>
  <c r="W1627" i="3"/>
  <c r="N1626" i="3"/>
  <c r="R1626" i="3"/>
  <c r="V1626" i="3"/>
  <c r="Z1626" i="3"/>
  <c r="AD1626" i="3"/>
  <c r="AH1626" i="3"/>
  <c r="AL1626" i="3"/>
  <c r="AP1626" i="3"/>
  <c r="AT1626" i="3"/>
  <c r="O1626" i="3"/>
  <c r="S1626" i="3"/>
  <c r="W1626" i="3"/>
  <c r="AA1626" i="3"/>
  <c r="AE1626" i="3"/>
  <c r="AI1626" i="3"/>
  <c r="AM1626" i="3"/>
  <c r="AQ1626" i="3"/>
  <c r="AU1626" i="3"/>
  <c r="AY1626" i="3"/>
  <c r="BC1626" i="3"/>
  <c r="BG1626" i="3"/>
  <c r="P1626" i="3"/>
  <c r="T1626" i="3"/>
  <c r="X1626" i="3"/>
  <c r="AB1626" i="3"/>
  <c r="AF1626" i="3"/>
  <c r="AJ1626" i="3"/>
  <c r="AN1626" i="3"/>
  <c r="AR1626" i="3"/>
  <c r="AV1626" i="3"/>
  <c r="AZ1626" i="3"/>
  <c r="BD1626" i="3"/>
  <c r="BH1626" i="3"/>
  <c r="AY1625" i="3"/>
  <c r="AI1625" i="3"/>
  <c r="S1625" i="3"/>
  <c r="BE1624" i="3"/>
  <c r="AO1624" i="3"/>
  <c r="P1623" i="3"/>
  <c r="T1623" i="3"/>
  <c r="X1623" i="3"/>
  <c r="AB1623" i="3"/>
  <c r="AF1623" i="3"/>
  <c r="AJ1623" i="3"/>
  <c r="AN1623" i="3"/>
  <c r="AR1623" i="3"/>
  <c r="AV1623" i="3"/>
  <c r="AZ1623" i="3"/>
  <c r="BD1623" i="3"/>
  <c r="BH1623" i="3"/>
  <c r="M1623" i="3"/>
  <c r="Q1623" i="3"/>
  <c r="U1623" i="3"/>
  <c r="Y1623" i="3"/>
  <c r="AC1623" i="3"/>
  <c r="AG1623" i="3"/>
  <c r="AK1623" i="3"/>
  <c r="AO1623" i="3"/>
  <c r="AS1623" i="3"/>
  <c r="AW1623" i="3"/>
  <c r="BA1623" i="3"/>
  <c r="BE1623" i="3"/>
  <c r="BI1623" i="3"/>
  <c r="N1623" i="3"/>
  <c r="R1623" i="3"/>
  <c r="V1623" i="3"/>
  <c r="Z1623" i="3"/>
  <c r="AD1623" i="3"/>
  <c r="AH1623" i="3"/>
  <c r="AL1623" i="3"/>
  <c r="AP1623" i="3"/>
  <c r="AT1623" i="3"/>
  <c r="AX1623" i="3"/>
  <c r="BB1623" i="3"/>
  <c r="BF1623" i="3"/>
  <c r="BG1621" i="3"/>
  <c r="AQ1621" i="3"/>
  <c r="AW1620" i="3"/>
  <c r="AG1620" i="3"/>
  <c r="Q1620" i="3"/>
  <c r="AU1619" i="3"/>
  <c r="AE1619" i="3"/>
  <c r="AW1618" i="3"/>
  <c r="AG1618" i="3"/>
  <c r="Q1618" i="3"/>
  <c r="AU1617" i="3"/>
  <c r="AE1617" i="3"/>
  <c r="AW1616" i="3"/>
  <c r="AG1616" i="3"/>
  <c r="N1612" i="3"/>
  <c r="R1612" i="3"/>
  <c r="V1612" i="3"/>
  <c r="Z1612" i="3"/>
  <c r="AD1612" i="3"/>
  <c r="AH1612" i="3"/>
  <c r="AL1612" i="3"/>
  <c r="AP1612" i="3"/>
  <c r="AT1612" i="3"/>
  <c r="AX1612" i="3"/>
  <c r="BB1612" i="3"/>
  <c r="BF1612" i="3"/>
  <c r="O1612" i="3"/>
  <c r="S1612" i="3"/>
  <c r="W1612" i="3"/>
  <c r="AA1612" i="3"/>
  <c r="AE1612" i="3"/>
  <c r="AI1612" i="3"/>
  <c r="AM1612" i="3"/>
  <c r="AQ1612" i="3"/>
  <c r="AU1612" i="3"/>
  <c r="AY1612" i="3"/>
  <c r="BC1612" i="3"/>
  <c r="BG1612" i="3"/>
  <c r="P1612" i="3"/>
  <c r="T1612" i="3"/>
  <c r="X1612" i="3"/>
  <c r="AB1612" i="3"/>
  <c r="AF1612" i="3"/>
  <c r="AJ1612" i="3"/>
  <c r="AN1612" i="3"/>
  <c r="AR1612" i="3"/>
  <c r="AV1612" i="3"/>
  <c r="AZ1612" i="3"/>
  <c r="BD1612" i="3"/>
  <c r="BH1612" i="3"/>
  <c r="P1609" i="3"/>
  <c r="T1609" i="3"/>
  <c r="X1609" i="3"/>
  <c r="AB1609" i="3"/>
  <c r="AF1609" i="3"/>
  <c r="AJ1609" i="3"/>
  <c r="AN1609" i="3"/>
  <c r="AR1609" i="3"/>
  <c r="AV1609" i="3"/>
  <c r="AZ1609" i="3"/>
  <c r="BD1609" i="3"/>
  <c r="BH1609" i="3"/>
  <c r="M1609" i="3"/>
  <c r="Q1609" i="3"/>
  <c r="U1609" i="3"/>
  <c r="Y1609" i="3"/>
  <c r="AC1609" i="3"/>
  <c r="AG1609" i="3"/>
  <c r="AK1609" i="3"/>
  <c r="AO1609" i="3"/>
  <c r="AS1609" i="3"/>
  <c r="AW1609" i="3"/>
  <c r="BA1609" i="3"/>
  <c r="BE1609" i="3"/>
  <c r="BI1609" i="3"/>
  <c r="N1609" i="3"/>
  <c r="R1609" i="3"/>
  <c r="V1609" i="3"/>
  <c r="Z1609" i="3"/>
  <c r="AD1609" i="3"/>
  <c r="AH1609" i="3"/>
  <c r="AL1609" i="3"/>
  <c r="AP1609" i="3"/>
  <c r="AT1609" i="3"/>
  <c r="AX1609" i="3"/>
  <c r="BB1609" i="3"/>
  <c r="BF1609" i="3"/>
  <c r="Z1604" i="3"/>
  <c r="AP1604" i="3"/>
  <c r="BF1604" i="3"/>
  <c r="Z1600" i="3"/>
  <c r="AP1600" i="3"/>
  <c r="BF1600" i="3"/>
  <c r="Z1596" i="3"/>
  <c r="AP1596" i="3"/>
  <c r="BF1596" i="3"/>
  <c r="Z1592" i="3"/>
  <c r="AP1592" i="3"/>
  <c r="BF1592" i="3"/>
  <c r="R1592" i="3"/>
  <c r="AH1592" i="3"/>
  <c r="AX1592" i="3"/>
  <c r="M1577" i="3"/>
  <c r="Q1577" i="3"/>
  <c r="U1577" i="3"/>
  <c r="Y1577" i="3"/>
  <c r="AC1577" i="3"/>
  <c r="AG1577" i="3"/>
  <c r="AK1577" i="3"/>
  <c r="AO1577" i="3"/>
  <c r="AS1577" i="3"/>
  <c r="AW1577" i="3"/>
  <c r="BA1577" i="3"/>
  <c r="BE1577" i="3"/>
  <c r="BI1577" i="3"/>
  <c r="N1577" i="3"/>
  <c r="R1577" i="3"/>
  <c r="V1577" i="3"/>
  <c r="Z1577" i="3"/>
  <c r="AD1577" i="3"/>
  <c r="AH1577" i="3"/>
  <c r="AL1577" i="3"/>
  <c r="AP1577" i="3"/>
  <c r="AT1577" i="3"/>
  <c r="AX1577" i="3"/>
  <c r="BB1577" i="3"/>
  <c r="BF1577" i="3"/>
  <c r="O1577" i="3"/>
  <c r="S1577" i="3"/>
  <c r="W1577" i="3"/>
  <c r="AA1577" i="3"/>
  <c r="AE1577" i="3"/>
  <c r="AI1577" i="3"/>
  <c r="AM1577" i="3"/>
  <c r="AQ1577" i="3"/>
  <c r="AU1577" i="3"/>
  <c r="AY1577" i="3"/>
  <c r="BC1577" i="3"/>
  <c r="BG1577" i="3"/>
  <c r="X1577" i="3"/>
  <c r="AN1577" i="3"/>
  <c r="BD1577" i="3"/>
  <c r="AB1577" i="3"/>
  <c r="AR1577" i="3"/>
  <c r="BH1577" i="3"/>
  <c r="P1577" i="3"/>
  <c r="AF1577" i="3"/>
  <c r="AV1577" i="3"/>
  <c r="T1577" i="3"/>
  <c r="AJ1577" i="3"/>
  <c r="BI1648" i="3"/>
  <c r="BE1648" i="3"/>
  <c r="BA1648" i="3"/>
  <c r="AW1648" i="3"/>
  <c r="AS1648" i="3"/>
  <c r="AO1648" i="3"/>
  <c r="AK1648" i="3"/>
  <c r="AG1648" i="3"/>
  <c r="AC1648" i="3"/>
  <c r="Y1648" i="3"/>
  <c r="U1648" i="3"/>
  <c r="Q1648" i="3"/>
  <c r="BI1646" i="3"/>
  <c r="BE1646" i="3"/>
  <c r="BA1646" i="3"/>
  <c r="AW1646" i="3"/>
  <c r="AS1646" i="3"/>
  <c r="AO1646" i="3"/>
  <c r="AK1646" i="3"/>
  <c r="AG1646" i="3"/>
  <c r="AC1646" i="3"/>
  <c r="Y1646" i="3"/>
  <c r="U1646" i="3"/>
  <c r="Q1646" i="3"/>
  <c r="BI1644" i="3"/>
  <c r="BE1644" i="3"/>
  <c r="BA1644" i="3"/>
  <c r="AW1644" i="3"/>
  <c r="AS1644" i="3"/>
  <c r="AO1644" i="3"/>
  <c r="AK1644" i="3"/>
  <c r="AG1644" i="3"/>
  <c r="AC1644" i="3"/>
  <c r="Y1644" i="3"/>
  <c r="U1644" i="3"/>
  <c r="Q1644" i="3"/>
  <c r="BI1642" i="3"/>
  <c r="BE1642" i="3"/>
  <c r="BA1642" i="3"/>
  <c r="AW1642" i="3"/>
  <c r="AS1642" i="3"/>
  <c r="AO1642" i="3"/>
  <c r="AK1642" i="3"/>
  <c r="AG1642" i="3"/>
  <c r="AC1642" i="3"/>
  <c r="Y1642" i="3"/>
  <c r="U1642" i="3"/>
  <c r="Q1642" i="3"/>
  <c r="BI1640" i="3"/>
  <c r="BE1640" i="3"/>
  <c r="BA1640" i="3"/>
  <c r="AW1640" i="3"/>
  <c r="AS1640" i="3"/>
  <c r="AO1640" i="3"/>
  <c r="AK1640" i="3"/>
  <c r="AG1640" i="3"/>
  <c r="AC1640" i="3"/>
  <c r="Y1640" i="3"/>
  <c r="U1640" i="3"/>
  <c r="Q1640" i="3"/>
  <c r="BI1638" i="3"/>
  <c r="BE1638" i="3"/>
  <c r="BA1638" i="3"/>
  <c r="AW1638" i="3"/>
  <c r="AS1638" i="3"/>
  <c r="AO1638" i="3"/>
  <c r="AK1638" i="3"/>
  <c r="AG1638" i="3"/>
  <c r="AC1638" i="3"/>
  <c r="Y1638" i="3"/>
  <c r="U1638" i="3"/>
  <c r="Q1638" i="3"/>
  <c r="BI1636" i="3"/>
  <c r="BE1636" i="3"/>
  <c r="BA1636" i="3"/>
  <c r="AW1636" i="3"/>
  <c r="AS1636" i="3"/>
  <c r="AO1636" i="3"/>
  <c r="AK1636" i="3"/>
  <c r="AG1636" i="3"/>
  <c r="AC1636" i="3"/>
  <c r="Y1636" i="3"/>
  <c r="U1636" i="3"/>
  <c r="Q1636" i="3"/>
  <c r="BI1634" i="3"/>
  <c r="BE1634" i="3"/>
  <c r="BA1634" i="3"/>
  <c r="AW1634" i="3"/>
  <c r="AS1634" i="3"/>
  <c r="AO1634" i="3"/>
  <c r="AK1634" i="3"/>
  <c r="AG1634" i="3"/>
  <c r="AC1634" i="3"/>
  <c r="Y1634" i="3"/>
  <c r="U1634" i="3"/>
  <c r="Q1634" i="3"/>
  <c r="BI1632" i="3"/>
  <c r="BE1632" i="3"/>
  <c r="BA1632" i="3"/>
  <c r="AW1632" i="3"/>
  <c r="AS1632" i="3"/>
  <c r="AO1632" i="3"/>
  <c r="AK1632" i="3"/>
  <c r="AG1632" i="3"/>
  <c r="AC1632" i="3"/>
  <c r="Y1632" i="3"/>
  <c r="U1632" i="3"/>
  <c r="Q1632" i="3"/>
  <c r="BI1630" i="3"/>
  <c r="BE1630" i="3"/>
  <c r="BA1630" i="3"/>
  <c r="AW1630" i="3"/>
  <c r="AS1630" i="3"/>
  <c r="AO1630" i="3"/>
  <c r="AK1630" i="3"/>
  <c r="AG1630" i="3"/>
  <c r="AC1630" i="3"/>
  <c r="Y1630" i="3"/>
  <c r="U1630" i="3"/>
  <c r="Q1630" i="3"/>
  <c r="M1627" i="3"/>
  <c r="Q1627" i="3"/>
  <c r="U1627" i="3"/>
  <c r="Y1627" i="3"/>
  <c r="AC1627" i="3"/>
  <c r="AG1627" i="3"/>
  <c r="AK1627" i="3"/>
  <c r="AO1627" i="3"/>
  <c r="AS1627" i="3"/>
  <c r="AW1627" i="3"/>
  <c r="BA1627" i="3"/>
  <c r="BE1627" i="3"/>
  <c r="BI1627" i="3"/>
  <c r="AU1625" i="3"/>
  <c r="AE1625" i="3"/>
  <c r="O1625" i="3"/>
  <c r="N1624" i="3"/>
  <c r="R1624" i="3"/>
  <c r="V1624" i="3"/>
  <c r="Z1624" i="3"/>
  <c r="AD1624" i="3"/>
  <c r="AH1624" i="3"/>
  <c r="AL1624" i="3"/>
  <c r="AP1624" i="3"/>
  <c r="AT1624" i="3"/>
  <c r="AX1624" i="3"/>
  <c r="BB1624" i="3"/>
  <c r="BF1624" i="3"/>
  <c r="O1624" i="3"/>
  <c r="S1624" i="3"/>
  <c r="W1624" i="3"/>
  <c r="AA1624" i="3"/>
  <c r="AE1624" i="3"/>
  <c r="AI1624" i="3"/>
  <c r="AM1624" i="3"/>
  <c r="AQ1624" i="3"/>
  <c r="AU1624" i="3"/>
  <c r="AY1624" i="3"/>
  <c r="BC1624" i="3"/>
  <c r="BG1624" i="3"/>
  <c r="P1624" i="3"/>
  <c r="T1624" i="3"/>
  <c r="X1624" i="3"/>
  <c r="AB1624" i="3"/>
  <c r="AF1624" i="3"/>
  <c r="AJ1624" i="3"/>
  <c r="AN1624" i="3"/>
  <c r="AR1624" i="3"/>
  <c r="AV1624" i="3"/>
  <c r="AZ1624" i="3"/>
  <c r="BD1624" i="3"/>
  <c r="BH1624" i="3"/>
  <c r="P1621" i="3"/>
  <c r="T1621" i="3"/>
  <c r="X1621" i="3"/>
  <c r="AB1621" i="3"/>
  <c r="AF1621" i="3"/>
  <c r="AJ1621" i="3"/>
  <c r="AN1621" i="3"/>
  <c r="AR1621" i="3"/>
  <c r="AV1621" i="3"/>
  <c r="AZ1621" i="3"/>
  <c r="BD1621" i="3"/>
  <c r="BH1621" i="3"/>
  <c r="M1621" i="3"/>
  <c r="Q1621" i="3"/>
  <c r="U1621" i="3"/>
  <c r="Y1621" i="3"/>
  <c r="AC1621" i="3"/>
  <c r="AG1621" i="3"/>
  <c r="AK1621" i="3"/>
  <c r="AO1621" i="3"/>
  <c r="AS1621" i="3"/>
  <c r="AW1621" i="3"/>
  <c r="BA1621" i="3"/>
  <c r="BE1621" i="3"/>
  <c r="BI1621" i="3"/>
  <c r="N1621" i="3"/>
  <c r="R1621" i="3"/>
  <c r="V1621" i="3"/>
  <c r="Z1621" i="3"/>
  <c r="AD1621" i="3"/>
  <c r="AH1621" i="3"/>
  <c r="AL1621" i="3"/>
  <c r="AP1621" i="3"/>
  <c r="AT1621" i="3"/>
  <c r="AX1621" i="3"/>
  <c r="BB1621" i="3"/>
  <c r="BF1621" i="3"/>
  <c r="BI1620" i="3"/>
  <c r="AS1620" i="3"/>
  <c r="AC1620" i="3"/>
  <c r="M1620" i="3"/>
  <c r="P1619" i="3"/>
  <c r="T1619" i="3"/>
  <c r="X1619" i="3"/>
  <c r="AB1619" i="3"/>
  <c r="AF1619" i="3"/>
  <c r="AJ1619" i="3"/>
  <c r="AN1619" i="3"/>
  <c r="AR1619" i="3"/>
  <c r="AV1619" i="3"/>
  <c r="AZ1619" i="3"/>
  <c r="BD1619" i="3"/>
  <c r="BH1619" i="3"/>
  <c r="M1619" i="3"/>
  <c r="Q1619" i="3"/>
  <c r="U1619" i="3"/>
  <c r="Y1619" i="3"/>
  <c r="AC1619" i="3"/>
  <c r="AG1619" i="3"/>
  <c r="AK1619" i="3"/>
  <c r="AO1619" i="3"/>
  <c r="AS1619" i="3"/>
  <c r="AW1619" i="3"/>
  <c r="BA1619" i="3"/>
  <c r="BE1619" i="3"/>
  <c r="BI1619" i="3"/>
  <c r="N1619" i="3"/>
  <c r="R1619" i="3"/>
  <c r="V1619" i="3"/>
  <c r="Z1619" i="3"/>
  <c r="AD1619" i="3"/>
  <c r="AH1619" i="3"/>
  <c r="AL1619" i="3"/>
  <c r="AP1619" i="3"/>
  <c r="AT1619" i="3"/>
  <c r="AX1619" i="3"/>
  <c r="BB1619" i="3"/>
  <c r="BF1619" i="3"/>
  <c r="BI1618" i="3"/>
  <c r="AS1618" i="3"/>
  <c r="AC1618" i="3"/>
  <c r="M1618" i="3"/>
  <c r="P1617" i="3"/>
  <c r="T1617" i="3"/>
  <c r="X1617" i="3"/>
  <c r="AB1617" i="3"/>
  <c r="AF1617" i="3"/>
  <c r="AJ1617" i="3"/>
  <c r="AN1617" i="3"/>
  <c r="AR1617" i="3"/>
  <c r="AV1617" i="3"/>
  <c r="AZ1617" i="3"/>
  <c r="BD1617" i="3"/>
  <c r="BH1617" i="3"/>
  <c r="M1617" i="3"/>
  <c r="Q1617" i="3"/>
  <c r="U1617" i="3"/>
  <c r="Y1617" i="3"/>
  <c r="AC1617" i="3"/>
  <c r="AG1617" i="3"/>
  <c r="AK1617" i="3"/>
  <c r="AO1617" i="3"/>
  <c r="AS1617" i="3"/>
  <c r="AW1617" i="3"/>
  <c r="BA1617" i="3"/>
  <c r="BE1617" i="3"/>
  <c r="BI1617" i="3"/>
  <c r="N1617" i="3"/>
  <c r="R1617" i="3"/>
  <c r="V1617" i="3"/>
  <c r="Z1617" i="3"/>
  <c r="AD1617" i="3"/>
  <c r="AH1617" i="3"/>
  <c r="AL1617" i="3"/>
  <c r="AP1617" i="3"/>
  <c r="AT1617" i="3"/>
  <c r="AX1617" i="3"/>
  <c r="BB1617" i="3"/>
  <c r="BF1617" i="3"/>
  <c r="BI1616" i="3"/>
  <c r="AS1616" i="3"/>
  <c r="AC1616" i="3"/>
  <c r="M1616" i="3"/>
  <c r="P1615" i="3"/>
  <c r="T1615" i="3"/>
  <c r="X1615" i="3"/>
  <c r="AB1615" i="3"/>
  <c r="AF1615" i="3"/>
  <c r="AJ1615" i="3"/>
  <c r="AN1615" i="3"/>
  <c r="AR1615" i="3"/>
  <c r="AV1615" i="3"/>
  <c r="AZ1615" i="3"/>
  <c r="BD1615" i="3"/>
  <c r="BH1615" i="3"/>
  <c r="M1615" i="3"/>
  <c r="Q1615" i="3"/>
  <c r="U1615" i="3"/>
  <c r="Y1615" i="3"/>
  <c r="AC1615" i="3"/>
  <c r="AG1615" i="3"/>
  <c r="AK1615" i="3"/>
  <c r="AO1615" i="3"/>
  <c r="AS1615" i="3"/>
  <c r="AW1615" i="3"/>
  <c r="BA1615" i="3"/>
  <c r="BE1615" i="3"/>
  <c r="BI1615" i="3"/>
  <c r="N1615" i="3"/>
  <c r="R1615" i="3"/>
  <c r="V1615" i="3"/>
  <c r="Z1615" i="3"/>
  <c r="AD1615" i="3"/>
  <c r="AH1615" i="3"/>
  <c r="AL1615" i="3"/>
  <c r="AP1615" i="3"/>
  <c r="AT1615" i="3"/>
  <c r="AX1615" i="3"/>
  <c r="BB1615" i="3"/>
  <c r="BF1615" i="3"/>
  <c r="BI1614" i="3"/>
  <c r="AS1614" i="3"/>
  <c r="AC1614" i="3"/>
  <c r="AW1612" i="3"/>
  <c r="AG1612" i="3"/>
  <c r="Q1612" i="3"/>
  <c r="N1610" i="3"/>
  <c r="R1610" i="3"/>
  <c r="V1610" i="3"/>
  <c r="Z1610" i="3"/>
  <c r="AD1610" i="3"/>
  <c r="AH1610" i="3"/>
  <c r="AL1610" i="3"/>
  <c r="AP1610" i="3"/>
  <c r="AT1610" i="3"/>
  <c r="AX1610" i="3"/>
  <c r="BB1610" i="3"/>
  <c r="BF1610" i="3"/>
  <c r="O1610" i="3"/>
  <c r="S1610" i="3"/>
  <c r="W1610" i="3"/>
  <c r="AA1610" i="3"/>
  <c r="AE1610" i="3"/>
  <c r="AI1610" i="3"/>
  <c r="AM1610" i="3"/>
  <c r="AQ1610" i="3"/>
  <c r="AU1610" i="3"/>
  <c r="AY1610" i="3"/>
  <c r="BC1610" i="3"/>
  <c r="BG1610" i="3"/>
  <c r="P1610" i="3"/>
  <c r="T1610" i="3"/>
  <c r="X1610" i="3"/>
  <c r="AB1610" i="3"/>
  <c r="AF1610" i="3"/>
  <c r="AJ1610" i="3"/>
  <c r="AN1610" i="3"/>
  <c r="AR1610" i="3"/>
  <c r="AV1610" i="3"/>
  <c r="AZ1610" i="3"/>
  <c r="BD1610" i="3"/>
  <c r="BH1610" i="3"/>
  <c r="AY1609" i="3"/>
  <c r="AI1609" i="3"/>
  <c r="S1609" i="3"/>
  <c r="N1607" i="3"/>
  <c r="R1607" i="3"/>
  <c r="V1607" i="3"/>
  <c r="Z1607" i="3"/>
  <c r="AD1607" i="3"/>
  <c r="AH1607" i="3"/>
  <c r="AL1607" i="3"/>
  <c r="AP1607" i="3"/>
  <c r="AT1607" i="3"/>
  <c r="O1607" i="3"/>
  <c r="S1607" i="3"/>
  <c r="W1607" i="3"/>
  <c r="AA1607" i="3"/>
  <c r="AE1607" i="3"/>
  <c r="AI1607" i="3"/>
  <c r="AM1607" i="3"/>
  <c r="AQ1607" i="3"/>
  <c r="Q1607" i="3"/>
  <c r="Y1607" i="3"/>
  <c r="AG1607" i="3"/>
  <c r="AO1607" i="3"/>
  <c r="AV1607" i="3"/>
  <c r="AZ1607" i="3"/>
  <c r="BD1607" i="3"/>
  <c r="BH1607" i="3"/>
  <c r="T1607" i="3"/>
  <c r="AB1607" i="3"/>
  <c r="AJ1607" i="3"/>
  <c r="AR1607" i="3"/>
  <c r="AW1607" i="3"/>
  <c r="BA1607" i="3"/>
  <c r="BE1607" i="3"/>
  <c r="BI1607" i="3"/>
  <c r="M1607" i="3"/>
  <c r="U1607" i="3"/>
  <c r="AC1607" i="3"/>
  <c r="AK1607" i="3"/>
  <c r="AS1607" i="3"/>
  <c r="AX1607" i="3"/>
  <c r="BB1607" i="3"/>
  <c r="BF1607" i="3"/>
  <c r="AV1605" i="3"/>
  <c r="AL1604" i="3"/>
  <c r="M1603" i="3"/>
  <c r="Q1603" i="3"/>
  <c r="U1603" i="3"/>
  <c r="Y1603" i="3"/>
  <c r="AC1603" i="3"/>
  <c r="AG1603" i="3"/>
  <c r="AK1603" i="3"/>
  <c r="AO1603" i="3"/>
  <c r="AS1603" i="3"/>
  <c r="AW1603" i="3"/>
  <c r="BA1603" i="3"/>
  <c r="BE1603" i="3"/>
  <c r="BI1603" i="3"/>
  <c r="N1603" i="3"/>
  <c r="R1603" i="3"/>
  <c r="V1603" i="3"/>
  <c r="Z1603" i="3"/>
  <c r="AD1603" i="3"/>
  <c r="AH1603" i="3"/>
  <c r="AL1603" i="3"/>
  <c r="AP1603" i="3"/>
  <c r="AT1603" i="3"/>
  <c r="AX1603" i="3"/>
  <c r="BB1603" i="3"/>
  <c r="BF1603" i="3"/>
  <c r="O1603" i="3"/>
  <c r="S1603" i="3"/>
  <c r="W1603" i="3"/>
  <c r="AA1603" i="3"/>
  <c r="AE1603" i="3"/>
  <c r="AI1603" i="3"/>
  <c r="AM1603" i="3"/>
  <c r="AQ1603" i="3"/>
  <c r="AU1603" i="3"/>
  <c r="AY1603" i="3"/>
  <c r="BC1603" i="3"/>
  <c r="BG1603" i="3"/>
  <c r="X1603" i="3"/>
  <c r="AN1603" i="3"/>
  <c r="BD1603" i="3"/>
  <c r="AB1603" i="3"/>
  <c r="AR1603" i="3"/>
  <c r="BH1603" i="3"/>
  <c r="P1603" i="3"/>
  <c r="AF1603" i="3"/>
  <c r="AV1603" i="3"/>
  <c r="N1602" i="3"/>
  <c r="AL1600" i="3"/>
  <c r="M1599" i="3"/>
  <c r="Q1599" i="3"/>
  <c r="U1599" i="3"/>
  <c r="Y1599" i="3"/>
  <c r="AC1599" i="3"/>
  <c r="AG1599" i="3"/>
  <c r="AK1599" i="3"/>
  <c r="AO1599" i="3"/>
  <c r="AS1599" i="3"/>
  <c r="AW1599" i="3"/>
  <c r="BA1599" i="3"/>
  <c r="BE1599" i="3"/>
  <c r="BI1599" i="3"/>
  <c r="N1599" i="3"/>
  <c r="R1599" i="3"/>
  <c r="V1599" i="3"/>
  <c r="Z1599" i="3"/>
  <c r="AD1599" i="3"/>
  <c r="AH1599" i="3"/>
  <c r="AL1599" i="3"/>
  <c r="AP1599" i="3"/>
  <c r="AT1599" i="3"/>
  <c r="AX1599" i="3"/>
  <c r="BB1599" i="3"/>
  <c r="BF1599" i="3"/>
  <c r="O1599" i="3"/>
  <c r="S1599" i="3"/>
  <c r="W1599" i="3"/>
  <c r="AA1599" i="3"/>
  <c r="AE1599" i="3"/>
  <c r="AI1599" i="3"/>
  <c r="AM1599" i="3"/>
  <c r="AQ1599" i="3"/>
  <c r="AU1599" i="3"/>
  <c r="AY1599" i="3"/>
  <c r="BC1599" i="3"/>
  <c r="BG1599" i="3"/>
  <c r="X1599" i="3"/>
  <c r="AN1599" i="3"/>
  <c r="BD1599" i="3"/>
  <c r="AB1599" i="3"/>
  <c r="AR1599" i="3"/>
  <c r="BH1599" i="3"/>
  <c r="P1599" i="3"/>
  <c r="AF1599" i="3"/>
  <c r="AV1599" i="3"/>
  <c r="N1598" i="3"/>
  <c r="M1595" i="3"/>
  <c r="Q1595" i="3"/>
  <c r="U1595" i="3"/>
  <c r="Y1595" i="3"/>
  <c r="AC1595" i="3"/>
  <c r="AG1595" i="3"/>
  <c r="AK1595" i="3"/>
  <c r="AO1595" i="3"/>
  <c r="AS1595" i="3"/>
  <c r="AW1595" i="3"/>
  <c r="BA1595" i="3"/>
  <c r="BE1595" i="3"/>
  <c r="BI1595" i="3"/>
  <c r="N1595" i="3"/>
  <c r="R1595" i="3"/>
  <c r="V1595" i="3"/>
  <c r="Z1595" i="3"/>
  <c r="AD1595" i="3"/>
  <c r="AH1595" i="3"/>
  <c r="AL1595" i="3"/>
  <c r="AP1595" i="3"/>
  <c r="AT1595" i="3"/>
  <c r="AX1595" i="3"/>
  <c r="BB1595" i="3"/>
  <c r="BF1595" i="3"/>
  <c r="O1595" i="3"/>
  <c r="S1595" i="3"/>
  <c r="W1595" i="3"/>
  <c r="AA1595" i="3"/>
  <c r="AE1595" i="3"/>
  <c r="AI1595" i="3"/>
  <c r="AM1595" i="3"/>
  <c r="AQ1595" i="3"/>
  <c r="AU1595" i="3"/>
  <c r="AY1595" i="3"/>
  <c r="BC1595" i="3"/>
  <c r="BG1595" i="3"/>
  <c r="X1595" i="3"/>
  <c r="AN1595" i="3"/>
  <c r="BD1595" i="3"/>
  <c r="AB1595" i="3"/>
  <c r="AR1595" i="3"/>
  <c r="BH1595" i="3"/>
  <c r="P1595" i="3"/>
  <c r="AF1595" i="3"/>
  <c r="AV1595" i="3"/>
  <c r="N1594" i="3"/>
  <c r="Y1589" i="3"/>
  <c r="AT1589" i="3"/>
  <c r="AD1589" i="3"/>
  <c r="AZ1589" i="3"/>
  <c r="N1589" i="3"/>
  <c r="AJ1589" i="3"/>
  <c r="BE1589" i="3"/>
  <c r="M1581" i="3"/>
  <c r="Q1581" i="3"/>
  <c r="U1581" i="3"/>
  <c r="Y1581" i="3"/>
  <c r="AC1581" i="3"/>
  <c r="AG1581" i="3"/>
  <c r="AK1581" i="3"/>
  <c r="AO1581" i="3"/>
  <c r="AS1581" i="3"/>
  <c r="AW1581" i="3"/>
  <c r="BA1581" i="3"/>
  <c r="BE1581" i="3"/>
  <c r="BI1581" i="3"/>
  <c r="N1581" i="3"/>
  <c r="R1581" i="3"/>
  <c r="V1581" i="3"/>
  <c r="Z1581" i="3"/>
  <c r="AD1581" i="3"/>
  <c r="AH1581" i="3"/>
  <c r="AL1581" i="3"/>
  <c r="AP1581" i="3"/>
  <c r="AT1581" i="3"/>
  <c r="AX1581" i="3"/>
  <c r="BB1581" i="3"/>
  <c r="BF1581" i="3"/>
  <c r="O1581" i="3"/>
  <c r="S1581" i="3"/>
  <c r="W1581" i="3"/>
  <c r="AA1581" i="3"/>
  <c r="AE1581" i="3"/>
  <c r="AI1581" i="3"/>
  <c r="AM1581" i="3"/>
  <c r="AQ1581" i="3"/>
  <c r="AU1581" i="3"/>
  <c r="AY1581" i="3"/>
  <c r="BC1581" i="3"/>
  <c r="BG1581" i="3"/>
  <c r="X1581" i="3"/>
  <c r="AN1581" i="3"/>
  <c r="BD1581" i="3"/>
  <c r="AB1581" i="3"/>
  <c r="AR1581" i="3"/>
  <c r="BH1581" i="3"/>
  <c r="P1581" i="3"/>
  <c r="AF1581" i="3"/>
  <c r="AV1581" i="3"/>
  <c r="T1581" i="3"/>
  <c r="AJ1581" i="3"/>
  <c r="AX1604" i="3"/>
  <c r="AH1604" i="3"/>
  <c r="R1604" i="3"/>
  <c r="AX1602" i="3"/>
  <c r="AH1602" i="3"/>
  <c r="R1602" i="3"/>
  <c r="AX1600" i="3"/>
  <c r="AH1600" i="3"/>
  <c r="R1600" i="3"/>
  <c r="AX1598" i="3"/>
  <c r="AH1598" i="3"/>
  <c r="R1598" i="3"/>
  <c r="AX1596" i="3"/>
  <c r="AH1596" i="3"/>
  <c r="R1596" i="3"/>
  <c r="AX1594" i="3"/>
  <c r="AH1594" i="3"/>
  <c r="R1594" i="3"/>
  <c r="Z1584" i="3"/>
  <c r="AP1584" i="3"/>
  <c r="BF1584" i="3"/>
  <c r="Z1580" i="3"/>
  <c r="AP1580" i="3"/>
  <c r="BF1580" i="3"/>
  <c r="Z1576" i="3"/>
  <c r="AP1576" i="3"/>
  <c r="BF1576" i="3"/>
  <c r="P1565" i="3"/>
  <c r="T1565" i="3"/>
  <c r="X1565" i="3"/>
  <c r="AB1565" i="3"/>
  <c r="AF1565" i="3"/>
  <c r="AJ1565" i="3"/>
  <c r="AN1565" i="3"/>
  <c r="AR1565" i="3"/>
  <c r="AV1565" i="3"/>
  <c r="AZ1565" i="3"/>
  <c r="BD1565" i="3"/>
  <c r="BH1565" i="3"/>
  <c r="N1565" i="3"/>
  <c r="R1565" i="3"/>
  <c r="V1565" i="3"/>
  <c r="Z1565" i="3"/>
  <c r="AD1565" i="3"/>
  <c r="AH1565" i="3"/>
  <c r="AL1565" i="3"/>
  <c r="AP1565" i="3"/>
  <c r="AT1565" i="3"/>
  <c r="AX1565" i="3"/>
  <c r="BB1565" i="3"/>
  <c r="BF1565" i="3"/>
  <c r="M1565" i="3"/>
  <c r="U1565" i="3"/>
  <c r="AC1565" i="3"/>
  <c r="AK1565" i="3"/>
  <c r="AS1565" i="3"/>
  <c r="BA1565" i="3"/>
  <c r="BI1565" i="3"/>
  <c r="O1565" i="3"/>
  <c r="Y1565" i="3"/>
  <c r="AI1565" i="3"/>
  <c r="AU1565" i="3"/>
  <c r="BE1565" i="3"/>
  <c r="Q1565" i="3"/>
  <c r="AA1565" i="3"/>
  <c r="AM1565" i="3"/>
  <c r="AW1565" i="3"/>
  <c r="BG1565" i="3"/>
  <c r="S1565" i="3"/>
  <c r="AE1565" i="3"/>
  <c r="AO1565" i="3"/>
  <c r="AY1565" i="3"/>
  <c r="W1565" i="3"/>
  <c r="AG1565" i="3"/>
  <c r="AQ1565" i="3"/>
  <c r="L1606" i="3"/>
  <c r="AB1606" i="3" s="1"/>
  <c r="AT1604" i="3"/>
  <c r="AD1604" i="3"/>
  <c r="AT1602" i="3"/>
  <c r="AD1602" i="3"/>
  <c r="AT1600" i="3"/>
  <c r="AD1600" i="3"/>
  <c r="AT1598" i="3"/>
  <c r="AD1598" i="3"/>
  <c r="AT1596" i="3"/>
  <c r="AD1596" i="3"/>
  <c r="AT1594" i="3"/>
  <c r="AD1594" i="3"/>
  <c r="AT1592" i="3"/>
  <c r="AD1592" i="3"/>
  <c r="M1590" i="3"/>
  <c r="Q1590" i="3"/>
  <c r="U1590" i="3"/>
  <c r="Y1590" i="3"/>
  <c r="AC1590" i="3"/>
  <c r="AG1590" i="3"/>
  <c r="AK1590" i="3"/>
  <c r="AO1590" i="3"/>
  <c r="AS1590" i="3"/>
  <c r="AW1590" i="3"/>
  <c r="BA1590" i="3"/>
  <c r="BE1590" i="3"/>
  <c r="BI1590" i="3"/>
  <c r="O1590" i="3"/>
  <c r="T1590" i="3"/>
  <c r="Z1590" i="3"/>
  <c r="AE1590" i="3"/>
  <c r="AJ1590" i="3"/>
  <c r="AP1590" i="3"/>
  <c r="AU1590" i="3"/>
  <c r="AZ1590" i="3"/>
  <c r="BF1590" i="3"/>
  <c r="P1590" i="3"/>
  <c r="V1590" i="3"/>
  <c r="AA1590" i="3"/>
  <c r="AF1590" i="3"/>
  <c r="AL1590" i="3"/>
  <c r="AQ1590" i="3"/>
  <c r="AV1590" i="3"/>
  <c r="BB1590" i="3"/>
  <c r="BG1590" i="3"/>
  <c r="R1590" i="3"/>
  <c r="W1590" i="3"/>
  <c r="AB1590" i="3"/>
  <c r="AH1590" i="3"/>
  <c r="AM1590" i="3"/>
  <c r="AR1590" i="3"/>
  <c r="AX1590" i="3"/>
  <c r="BC1590" i="3"/>
  <c r="BH1590" i="3"/>
  <c r="P1586" i="3"/>
  <c r="T1586" i="3"/>
  <c r="X1586" i="3"/>
  <c r="AB1586" i="3"/>
  <c r="AF1586" i="3"/>
  <c r="AJ1586" i="3"/>
  <c r="AN1586" i="3"/>
  <c r="AR1586" i="3"/>
  <c r="AV1586" i="3"/>
  <c r="AZ1586" i="3"/>
  <c r="BD1586" i="3"/>
  <c r="BH1586" i="3"/>
  <c r="M1586" i="3"/>
  <c r="Q1586" i="3"/>
  <c r="U1586" i="3"/>
  <c r="Y1586" i="3"/>
  <c r="AC1586" i="3"/>
  <c r="AG1586" i="3"/>
  <c r="AK1586" i="3"/>
  <c r="AO1586" i="3"/>
  <c r="AS1586" i="3"/>
  <c r="AW1586" i="3"/>
  <c r="BA1586" i="3"/>
  <c r="BE1586" i="3"/>
  <c r="BI1586" i="3"/>
  <c r="R1586" i="3"/>
  <c r="Z1586" i="3"/>
  <c r="AH1586" i="3"/>
  <c r="AP1586" i="3"/>
  <c r="AX1586" i="3"/>
  <c r="BF1586" i="3"/>
  <c r="S1586" i="3"/>
  <c r="AA1586" i="3"/>
  <c r="AI1586" i="3"/>
  <c r="AQ1586" i="3"/>
  <c r="AY1586" i="3"/>
  <c r="BG1586" i="3"/>
  <c r="N1586" i="3"/>
  <c r="V1586" i="3"/>
  <c r="AD1586" i="3"/>
  <c r="AL1586" i="3"/>
  <c r="AT1586" i="3"/>
  <c r="BB1586" i="3"/>
  <c r="AL1584" i="3"/>
  <c r="M1583" i="3"/>
  <c r="Q1583" i="3"/>
  <c r="U1583" i="3"/>
  <c r="Y1583" i="3"/>
  <c r="AC1583" i="3"/>
  <c r="AG1583" i="3"/>
  <c r="AK1583" i="3"/>
  <c r="AO1583" i="3"/>
  <c r="AS1583" i="3"/>
  <c r="AW1583" i="3"/>
  <c r="BA1583" i="3"/>
  <c r="BE1583" i="3"/>
  <c r="BI1583" i="3"/>
  <c r="N1583" i="3"/>
  <c r="R1583" i="3"/>
  <c r="V1583" i="3"/>
  <c r="Z1583" i="3"/>
  <c r="AD1583" i="3"/>
  <c r="AH1583" i="3"/>
  <c r="AL1583" i="3"/>
  <c r="AP1583" i="3"/>
  <c r="AT1583" i="3"/>
  <c r="AX1583" i="3"/>
  <c r="BB1583" i="3"/>
  <c r="BF1583" i="3"/>
  <c r="O1583" i="3"/>
  <c r="S1583" i="3"/>
  <c r="W1583" i="3"/>
  <c r="AA1583" i="3"/>
  <c r="AE1583" i="3"/>
  <c r="AI1583" i="3"/>
  <c r="AM1583" i="3"/>
  <c r="AQ1583" i="3"/>
  <c r="AU1583" i="3"/>
  <c r="AY1583" i="3"/>
  <c r="BC1583" i="3"/>
  <c r="BG1583" i="3"/>
  <c r="X1583" i="3"/>
  <c r="AN1583" i="3"/>
  <c r="BD1583" i="3"/>
  <c r="AB1583" i="3"/>
  <c r="AR1583" i="3"/>
  <c r="BH1583" i="3"/>
  <c r="P1583" i="3"/>
  <c r="AF1583" i="3"/>
  <c r="AV1583" i="3"/>
  <c r="AL1580" i="3"/>
  <c r="M1579" i="3"/>
  <c r="Q1579" i="3"/>
  <c r="U1579" i="3"/>
  <c r="Y1579" i="3"/>
  <c r="AC1579" i="3"/>
  <c r="AG1579" i="3"/>
  <c r="AK1579" i="3"/>
  <c r="AO1579" i="3"/>
  <c r="AS1579" i="3"/>
  <c r="AW1579" i="3"/>
  <c r="BA1579" i="3"/>
  <c r="BE1579" i="3"/>
  <c r="BI1579" i="3"/>
  <c r="N1579" i="3"/>
  <c r="R1579" i="3"/>
  <c r="V1579" i="3"/>
  <c r="Z1579" i="3"/>
  <c r="AD1579" i="3"/>
  <c r="AH1579" i="3"/>
  <c r="AL1579" i="3"/>
  <c r="AP1579" i="3"/>
  <c r="AT1579" i="3"/>
  <c r="AX1579" i="3"/>
  <c r="BB1579" i="3"/>
  <c r="BF1579" i="3"/>
  <c r="O1579" i="3"/>
  <c r="S1579" i="3"/>
  <c r="W1579" i="3"/>
  <c r="AA1579" i="3"/>
  <c r="AE1579" i="3"/>
  <c r="AI1579" i="3"/>
  <c r="AM1579" i="3"/>
  <c r="AQ1579" i="3"/>
  <c r="AU1579" i="3"/>
  <c r="AY1579" i="3"/>
  <c r="BC1579" i="3"/>
  <c r="BG1579" i="3"/>
  <c r="X1579" i="3"/>
  <c r="AN1579" i="3"/>
  <c r="BD1579" i="3"/>
  <c r="AB1579" i="3"/>
  <c r="AR1579" i="3"/>
  <c r="BH1579" i="3"/>
  <c r="P1579" i="3"/>
  <c r="AF1579" i="3"/>
  <c r="AV1579" i="3"/>
  <c r="AL1576" i="3"/>
  <c r="M1575" i="3"/>
  <c r="Q1575" i="3"/>
  <c r="U1575" i="3"/>
  <c r="Y1575" i="3"/>
  <c r="AC1575" i="3"/>
  <c r="AG1575" i="3"/>
  <c r="AK1575" i="3"/>
  <c r="AO1575" i="3"/>
  <c r="AS1575" i="3"/>
  <c r="AW1575" i="3"/>
  <c r="BA1575" i="3"/>
  <c r="BE1575" i="3"/>
  <c r="BI1575" i="3"/>
  <c r="N1575" i="3"/>
  <c r="R1575" i="3"/>
  <c r="V1575" i="3"/>
  <c r="Z1575" i="3"/>
  <c r="AD1575" i="3"/>
  <c r="AH1575" i="3"/>
  <c r="AL1575" i="3"/>
  <c r="AP1575" i="3"/>
  <c r="AT1575" i="3"/>
  <c r="AX1575" i="3"/>
  <c r="BB1575" i="3"/>
  <c r="BF1575" i="3"/>
  <c r="O1575" i="3"/>
  <c r="S1575" i="3"/>
  <c r="W1575" i="3"/>
  <c r="AA1575" i="3"/>
  <c r="AE1575" i="3"/>
  <c r="AI1575" i="3"/>
  <c r="AM1575" i="3"/>
  <c r="AQ1575" i="3"/>
  <c r="AU1575" i="3"/>
  <c r="AY1575" i="3"/>
  <c r="BC1575" i="3"/>
  <c r="BG1575" i="3"/>
  <c r="X1575" i="3"/>
  <c r="AN1575" i="3"/>
  <c r="BD1575" i="3"/>
  <c r="AB1575" i="3"/>
  <c r="AR1575" i="3"/>
  <c r="BH1575" i="3"/>
  <c r="P1575" i="3"/>
  <c r="AF1575" i="3"/>
  <c r="AV1575" i="3"/>
  <c r="N1562" i="3"/>
  <c r="R1562" i="3"/>
  <c r="V1562" i="3"/>
  <c r="Z1562" i="3"/>
  <c r="AD1562" i="3"/>
  <c r="AH1562" i="3"/>
  <c r="AL1562" i="3"/>
  <c r="AP1562" i="3"/>
  <c r="AT1562" i="3"/>
  <c r="AX1562" i="3"/>
  <c r="BB1562" i="3"/>
  <c r="BF1562" i="3"/>
  <c r="P1562" i="3"/>
  <c r="T1562" i="3"/>
  <c r="X1562" i="3"/>
  <c r="AB1562" i="3"/>
  <c r="AF1562" i="3"/>
  <c r="AJ1562" i="3"/>
  <c r="AN1562" i="3"/>
  <c r="AR1562" i="3"/>
  <c r="AV1562" i="3"/>
  <c r="AZ1562" i="3"/>
  <c r="BD1562" i="3"/>
  <c r="BH1562" i="3"/>
  <c r="Q1562" i="3"/>
  <c r="Y1562" i="3"/>
  <c r="AG1562" i="3"/>
  <c r="AO1562" i="3"/>
  <c r="AW1562" i="3"/>
  <c r="BE1562" i="3"/>
  <c r="O1562" i="3"/>
  <c r="AA1562" i="3"/>
  <c r="AK1562" i="3"/>
  <c r="AU1562" i="3"/>
  <c r="BG1562" i="3"/>
  <c r="S1562" i="3"/>
  <c r="AC1562" i="3"/>
  <c r="AM1562" i="3"/>
  <c r="AY1562" i="3"/>
  <c r="BI1562" i="3"/>
  <c r="U1562" i="3"/>
  <c r="AE1562" i="3"/>
  <c r="AQ1562" i="3"/>
  <c r="BA1562" i="3"/>
  <c r="AS1562" i="3"/>
  <c r="M1562" i="3"/>
  <c r="BC1562" i="3"/>
  <c r="W1562" i="3"/>
  <c r="O1604" i="3"/>
  <c r="S1604" i="3"/>
  <c r="W1604" i="3"/>
  <c r="AA1604" i="3"/>
  <c r="AE1604" i="3"/>
  <c r="AI1604" i="3"/>
  <c r="AM1604" i="3"/>
  <c r="AQ1604" i="3"/>
  <c r="AU1604" i="3"/>
  <c r="AY1604" i="3"/>
  <c r="BC1604" i="3"/>
  <c r="BG1604" i="3"/>
  <c r="P1604" i="3"/>
  <c r="T1604" i="3"/>
  <c r="X1604" i="3"/>
  <c r="AB1604" i="3"/>
  <c r="AF1604" i="3"/>
  <c r="AJ1604" i="3"/>
  <c r="AN1604" i="3"/>
  <c r="AR1604" i="3"/>
  <c r="AV1604" i="3"/>
  <c r="AZ1604" i="3"/>
  <c r="BD1604" i="3"/>
  <c r="BH1604" i="3"/>
  <c r="M1604" i="3"/>
  <c r="Q1604" i="3"/>
  <c r="U1604" i="3"/>
  <c r="Y1604" i="3"/>
  <c r="AC1604" i="3"/>
  <c r="AG1604" i="3"/>
  <c r="AK1604" i="3"/>
  <c r="AO1604" i="3"/>
  <c r="AS1604" i="3"/>
  <c r="AW1604" i="3"/>
  <c r="BA1604" i="3"/>
  <c r="BE1604" i="3"/>
  <c r="BI1604" i="3"/>
  <c r="O1602" i="3"/>
  <c r="S1602" i="3"/>
  <c r="W1602" i="3"/>
  <c r="AA1602" i="3"/>
  <c r="AE1602" i="3"/>
  <c r="AI1602" i="3"/>
  <c r="AM1602" i="3"/>
  <c r="AQ1602" i="3"/>
  <c r="AU1602" i="3"/>
  <c r="AY1602" i="3"/>
  <c r="BC1602" i="3"/>
  <c r="BG1602" i="3"/>
  <c r="P1602" i="3"/>
  <c r="T1602" i="3"/>
  <c r="X1602" i="3"/>
  <c r="AB1602" i="3"/>
  <c r="AF1602" i="3"/>
  <c r="AJ1602" i="3"/>
  <c r="AN1602" i="3"/>
  <c r="AR1602" i="3"/>
  <c r="AV1602" i="3"/>
  <c r="AZ1602" i="3"/>
  <c r="BD1602" i="3"/>
  <c r="BH1602" i="3"/>
  <c r="M1602" i="3"/>
  <c r="Q1602" i="3"/>
  <c r="U1602" i="3"/>
  <c r="Y1602" i="3"/>
  <c r="AC1602" i="3"/>
  <c r="AG1602" i="3"/>
  <c r="AK1602" i="3"/>
  <c r="AO1602" i="3"/>
  <c r="AS1602" i="3"/>
  <c r="AW1602" i="3"/>
  <c r="BA1602" i="3"/>
  <c r="BE1602" i="3"/>
  <c r="BI1602" i="3"/>
  <c r="O1600" i="3"/>
  <c r="S1600" i="3"/>
  <c r="W1600" i="3"/>
  <c r="AA1600" i="3"/>
  <c r="AE1600" i="3"/>
  <c r="AI1600" i="3"/>
  <c r="AM1600" i="3"/>
  <c r="AQ1600" i="3"/>
  <c r="AU1600" i="3"/>
  <c r="AY1600" i="3"/>
  <c r="BC1600" i="3"/>
  <c r="BG1600" i="3"/>
  <c r="P1600" i="3"/>
  <c r="T1600" i="3"/>
  <c r="X1600" i="3"/>
  <c r="AB1600" i="3"/>
  <c r="AF1600" i="3"/>
  <c r="AJ1600" i="3"/>
  <c r="AN1600" i="3"/>
  <c r="AR1600" i="3"/>
  <c r="AV1600" i="3"/>
  <c r="AZ1600" i="3"/>
  <c r="BD1600" i="3"/>
  <c r="BH1600" i="3"/>
  <c r="M1600" i="3"/>
  <c r="Q1600" i="3"/>
  <c r="U1600" i="3"/>
  <c r="Y1600" i="3"/>
  <c r="AC1600" i="3"/>
  <c r="AG1600" i="3"/>
  <c r="AK1600" i="3"/>
  <c r="AO1600" i="3"/>
  <c r="AS1600" i="3"/>
  <c r="AW1600" i="3"/>
  <c r="BA1600" i="3"/>
  <c r="BE1600" i="3"/>
  <c r="BI1600" i="3"/>
  <c r="O1598" i="3"/>
  <c r="S1598" i="3"/>
  <c r="W1598" i="3"/>
  <c r="AA1598" i="3"/>
  <c r="AE1598" i="3"/>
  <c r="AI1598" i="3"/>
  <c r="AM1598" i="3"/>
  <c r="AQ1598" i="3"/>
  <c r="AU1598" i="3"/>
  <c r="AY1598" i="3"/>
  <c r="BC1598" i="3"/>
  <c r="BG1598" i="3"/>
  <c r="P1598" i="3"/>
  <c r="T1598" i="3"/>
  <c r="X1598" i="3"/>
  <c r="AB1598" i="3"/>
  <c r="AF1598" i="3"/>
  <c r="AJ1598" i="3"/>
  <c r="AN1598" i="3"/>
  <c r="AR1598" i="3"/>
  <c r="AV1598" i="3"/>
  <c r="AZ1598" i="3"/>
  <c r="BD1598" i="3"/>
  <c r="BH1598" i="3"/>
  <c r="M1598" i="3"/>
  <c r="Q1598" i="3"/>
  <c r="U1598" i="3"/>
  <c r="Y1598" i="3"/>
  <c r="AC1598" i="3"/>
  <c r="AG1598" i="3"/>
  <c r="AK1598" i="3"/>
  <c r="AO1598" i="3"/>
  <c r="AS1598" i="3"/>
  <c r="AW1598" i="3"/>
  <c r="BA1598" i="3"/>
  <c r="BE1598" i="3"/>
  <c r="BI1598" i="3"/>
  <c r="O1596" i="3"/>
  <c r="S1596" i="3"/>
  <c r="W1596" i="3"/>
  <c r="AA1596" i="3"/>
  <c r="AE1596" i="3"/>
  <c r="AI1596" i="3"/>
  <c r="AM1596" i="3"/>
  <c r="AQ1596" i="3"/>
  <c r="AU1596" i="3"/>
  <c r="AY1596" i="3"/>
  <c r="BC1596" i="3"/>
  <c r="BG1596" i="3"/>
  <c r="P1596" i="3"/>
  <c r="T1596" i="3"/>
  <c r="X1596" i="3"/>
  <c r="AB1596" i="3"/>
  <c r="AF1596" i="3"/>
  <c r="AJ1596" i="3"/>
  <c r="AN1596" i="3"/>
  <c r="AR1596" i="3"/>
  <c r="AV1596" i="3"/>
  <c r="AZ1596" i="3"/>
  <c r="BD1596" i="3"/>
  <c r="BH1596" i="3"/>
  <c r="M1596" i="3"/>
  <c r="Q1596" i="3"/>
  <c r="U1596" i="3"/>
  <c r="Y1596" i="3"/>
  <c r="AC1596" i="3"/>
  <c r="AG1596" i="3"/>
  <c r="AK1596" i="3"/>
  <c r="AO1596" i="3"/>
  <c r="AS1596" i="3"/>
  <c r="AW1596" i="3"/>
  <c r="BA1596" i="3"/>
  <c r="BE1596" i="3"/>
  <c r="BI1596" i="3"/>
  <c r="O1594" i="3"/>
  <c r="S1594" i="3"/>
  <c r="W1594" i="3"/>
  <c r="AA1594" i="3"/>
  <c r="AE1594" i="3"/>
  <c r="AI1594" i="3"/>
  <c r="AM1594" i="3"/>
  <c r="AQ1594" i="3"/>
  <c r="AU1594" i="3"/>
  <c r="AY1594" i="3"/>
  <c r="BC1594" i="3"/>
  <c r="BG1594" i="3"/>
  <c r="P1594" i="3"/>
  <c r="T1594" i="3"/>
  <c r="X1594" i="3"/>
  <c r="AB1594" i="3"/>
  <c r="AF1594" i="3"/>
  <c r="AJ1594" i="3"/>
  <c r="AN1594" i="3"/>
  <c r="AR1594" i="3"/>
  <c r="AV1594" i="3"/>
  <c r="AZ1594" i="3"/>
  <c r="BD1594" i="3"/>
  <c r="BH1594" i="3"/>
  <c r="M1594" i="3"/>
  <c r="Q1594" i="3"/>
  <c r="U1594" i="3"/>
  <c r="Y1594" i="3"/>
  <c r="AC1594" i="3"/>
  <c r="AG1594" i="3"/>
  <c r="AK1594" i="3"/>
  <c r="AO1594" i="3"/>
  <c r="AS1594" i="3"/>
  <c r="AW1594" i="3"/>
  <c r="BA1594" i="3"/>
  <c r="BE1594" i="3"/>
  <c r="BI1594" i="3"/>
  <c r="O1592" i="3"/>
  <c r="S1592" i="3"/>
  <c r="W1592" i="3"/>
  <c r="AA1592" i="3"/>
  <c r="AE1592" i="3"/>
  <c r="AI1592" i="3"/>
  <c r="AM1592" i="3"/>
  <c r="AQ1592" i="3"/>
  <c r="AU1592" i="3"/>
  <c r="AY1592" i="3"/>
  <c r="BC1592" i="3"/>
  <c r="BG1592" i="3"/>
  <c r="P1592" i="3"/>
  <c r="T1592" i="3"/>
  <c r="X1592" i="3"/>
  <c r="AB1592" i="3"/>
  <c r="AF1592" i="3"/>
  <c r="AJ1592" i="3"/>
  <c r="AN1592" i="3"/>
  <c r="AR1592" i="3"/>
  <c r="AV1592" i="3"/>
  <c r="AZ1592" i="3"/>
  <c r="BD1592" i="3"/>
  <c r="BH1592" i="3"/>
  <c r="M1592" i="3"/>
  <c r="Q1592" i="3"/>
  <c r="U1592" i="3"/>
  <c r="Y1592" i="3"/>
  <c r="AC1592" i="3"/>
  <c r="AG1592" i="3"/>
  <c r="AK1592" i="3"/>
  <c r="AO1592" i="3"/>
  <c r="AS1592" i="3"/>
  <c r="AW1592" i="3"/>
  <c r="BA1592" i="3"/>
  <c r="BE1592" i="3"/>
  <c r="BI1592" i="3"/>
  <c r="O1591" i="3"/>
  <c r="S1591" i="3"/>
  <c r="P1591" i="3"/>
  <c r="U1591" i="3"/>
  <c r="Y1591" i="3"/>
  <c r="AC1591" i="3"/>
  <c r="AG1591" i="3"/>
  <c r="AK1591" i="3"/>
  <c r="AO1591" i="3"/>
  <c r="AS1591" i="3"/>
  <c r="AW1591" i="3"/>
  <c r="BA1591" i="3"/>
  <c r="BE1591" i="3"/>
  <c r="BI1591" i="3"/>
  <c r="Q1591" i="3"/>
  <c r="V1591" i="3"/>
  <c r="Z1591" i="3"/>
  <c r="AD1591" i="3"/>
  <c r="AH1591" i="3"/>
  <c r="AL1591" i="3"/>
  <c r="AP1591" i="3"/>
  <c r="AT1591" i="3"/>
  <c r="AX1591" i="3"/>
  <c r="BB1591" i="3"/>
  <c r="BF1591" i="3"/>
  <c r="M1591" i="3"/>
  <c r="R1591" i="3"/>
  <c r="W1591" i="3"/>
  <c r="AA1591" i="3"/>
  <c r="AE1591" i="3"/>
  <c r="AI1591" i="3"/>
  <c r="AM1591" i="3"/>
  <c r="AQ1591" i="3"/>
  <c r="AU1591" i="3"/>
  <c r="AY1591" i="3"/>
  <c r="BC1591" i="3"/>
  <c r="BG1591" i="3"/>
  <c r="AT1590" i="3"/>
  <c r="X1590" i="3"/>
  <c r="O1589" i="3"/>
  <c r="S1589" i="3"/>
  <c r="W1589" i="3"/>
  <c r="AA1589" i="3"/>
  <c r="AE1589" i="3"/>
  <c r="AI1589" i="3"/>
  <c r="AM1589" i="3"/>
  <c r="AQ1589" i="3"/>
  <c r="AU1589" i="3"/>
  <c r="AY1589" i="3"/>
  <c r="BC1589" i="3"/>
  <c r="BG1589" i="3"/>
  <c r="P1589" i="3"/>
  <c r="U1589" i="3"/>
  <c r="Z1589" i="3"/>
  <c r="AF1589" i="3"/>
  <c r="AK1589" i="3"/>
  <c r="AP1589" i="3"/>
  <c r="AV1589" i="3"/>
  <c r="BA1589" i="3"/>
  <c r="BF1589" i="3"/>
  <c r="Q1589" i="3"/>
  <c r="V1589" i="3"/>
  <c r="AB1589" i="3"/>
  <c r="AG1589" i="3"/>
  <c r="AL1589" i="3"/>
  <c r="AR1589" i="3"/>
  <c r="AW1589" i="3"/>
  <c r="BB1589" i="3"/>
  <c r="BH1589" i="3"/>
  <c r="M1589" i="3"/>
  <c r="R1589" i="3"/>
  <c r="X1589" i="3"/>
  <c r="AC1589" i="3"/>
  <c r="AH1589" i="3"/>
  <c r="AN1589" i="3"/>
  <c r="AS1589" i="3"/>
  <c r="AX1589" i="3"/>
  <c r="BD1589" i="3"/>
  <c r="BI1589" i="3"/>
  <c r="AE1586" i="3"/>
  <c r="V1584" i="3"/>
  <c r="AJ1583" i="3"/>
  <c r="Z1582" i="3"/>
  <c r="AP1582" i="3"/>
  <c r="BF1582" i="3"/>
  <c r="V1580" i="3"/>
  <c r="AJ1579" i="3"/>
  <c r="Z1578" i="3"/>
  <c r="AP1578" i="3"/>
  <c r="BF1578" i="3"/>
  <c r="V1576" i="3"/>
  <c r="AJ1575" i="3"/>
  <c r="AX1584" i="3"/>
  <c r="AH1584" i="3"/>
  <c r="R1584" i="3"/>
  <c r="AX1582" i="3"/>
  <c r="AH1582" i="3"/>
  <c r="R1582" i="3"/>
  <c r="AX1580" i="3"/>
  <c r="AH1580" i="3"/>
  <c r="R1580" i="3"/>
  <c r="AX1578" i="3"/>
  <c r="AH1578" i="3"/>
  <c r="R1578" i="3"/>
  <c r="AX1576" i="3"/>
  <c r="AH1576" i="3"/>
  <c r="R1576" i="3"/>
  <c r="AZ1572" i="3"/>
  <c r="AE1572" i="3"/>
  <c r="Q1572" i="3"/>
  <c r="AQ1567" i="3"/>
  <c r="O1567" i="3"/>
  <c r="P1563" i="3"/>
  <c r="T1563" i="3"/>
  <c r="X1563" i="3"/>
  <c r="AB1563" i="3"/>
  <c r="AF1563" i="3"/>
  <c r="AJ1563" i="3"/>
  <c r="AN1563" i="3"/>
  <c r="AR1563" i="3"/>
  <c r="AV1563" i="3"/>
  <c r="AZ1563" i="3"/>
  <c r="BD1563" i="3"/>
  <c r="BH1563" i="3"/>
  <c r="N1563" i="3"/>
  <c r="R1563" i="3"/>
  <c r="V1563" i="3"/>
  <c r="Z1563" i="3"/>
  <c r="AD1563" i="3"/>
  <c r="AH1563" i="3"/>
  <c r="AL1563" i="3"/>
  <c r="AP1563" i="3"/>
  <c r="AT1563" i="3"/>
  <c r="AX1563" i="3"/>
  <c r="BB1563" i="3"/>
  <c r="BF1563" i="3"/>
  <c r="M1563" i="3"/>
  <c r="U1563" i="3"/>
  <c r="AC1563" i="3"/>
  <c r="AK1563" i="3"/>
  <c r="AS1563" i="3"/>
  <c r="BA1563" i="3"/>
  <c r="BI1563" i="3"/>
  <c r="S1563" i="3"/>
  <c r="AE1563" i="3"/>
  <c r="AO1563" i="3"/>
  <c r="AY1563" i="3"/>
  <c r="W1563" i="3"/>
  <c r="AG1563" i="3"/>
  <c r="AQ1563" i="3"/>
  <c r="BC1563" i="3"/>
  <c r="O1563" i="3"/>
  <c r="Y1563" i="3"/>
  <c r="AI1563" i="3"/>
  <c r="AU1563" i="3"/>
  <c r="BE1563" i="3"/>
  <c r="N1587" i="3"/>
  <c r="R1587" i="3"/>
  <c r="V1587" i="3"/>
  <c r="Z1587" i="3"/>
  <c r="AD1587" i="3"/>
  <c r="AH1587" i="3"/>
  <c r="AL1587" i="3"/>
  <c r="AP1587" i="3"/>
  <c r="AT1587" i="3"/>
  <c r="AX1587" i="3"/>
  <c r="BB1587" i="3"/>
  <c r="BF1587" i="3"/>
  <c r="O1587" i="3"/>
  <c r="S1587" i="3"/>
  <c r="W1587" i="3"/>
  <c r="AA1587" i="3"/>
  <c r="AE1587" i="3"/>
  <c r="AI1587" i="3"/>
  <c r="AM1587" i="3"/>
  <c r="AQ1587" i="3"/>
  <c r="AU1587" i="3"/>
  <c r="AY1587" i="3"/>
  <c r="BC1587" i="3"/>
  <c r="BG1587" i="3"/>
  <c r="AT1584" i="3"/>
  <c r="AD1584" i="3"/>
  <c r="AT1582" i="3"/>
  <c r="AD1582" i="3"/>
  <c r="AT1580" i="3"/>
  <c r="AD1580" i="3"/>
  <c r="AT1578" i="3"/>
  <c r="AD1578" i="3"/>
  <c r="AT1576" i="3"/>
  <c r="AD1576" i="3"/>
  <c r="P1574" i="3"/>
  <c r="U1574" i="3"/>
  <c r="AA1574" i="3"/>
  <c r="AF1574" i="3"/>
  <c r="AK1574" i="3"/>
  <c r="AQ1574" i="3"/>
  <c r="AV1574" i="3"/>
  <c r="BA1574" i="3"/>
  <c r="BG1574" i="3"/>
  <c r="AU1572" i="3"/>
  <c r="N1566" i="3"/>
  <c r="R1566" i="3"/>
  <c r="V1566" i="3"/>
  <c r="Z1566" i="3"/>
  <c r="AD1566" i="3"/>
  <c r="AH1566" i="3"/>
  <c r="AL1566" i="3"/>
  <c r="AP1566" i="3"/>
  <c r="AT1566" i="3"/>
  <c r="AX1566" i="3"/>
  <c r="BB1566" i="3"/>
  <c r="BF1566" i="3"/>
  <c r="P1566" i="3"/>
  <c r="T1566" i="3"/>
  <c r="X1566" i="3"/>
  <c r="AB1566" i="3"/>
  <c r="AF1566" i="3"/>
  <c r="AJ1566" i="3"/>
  <c r="AN1566" i="3"/>
  <c r="AR1566" i="3"/>
  <c r="AV1566" i="3"/>
  <c r="AZ1566" i="3"/>
  <c r="BD1566" i="3"/>
  <c r="BH1566" i="3"/>
  <c r="Q1566" i="3"/>
  <c r="Y1566" i="3"/>
  <c r="AG1566" i="3"/>
  <c r="AO1566" i="3"/>
  <c r="AW1566" i="3"/>
  <c r="BE1566" i="3"/>
  <c r="O1566" i="3"/>
  <c r="AA1566" i="3"/>
  <c r="AK1566" i="3"/>
  <c r="AU1566" i="3"/>
  <c r="BG1566" i="3"/>
  <c r="S1566" i="3"/>
  <c r="AC1566" i="3"/>
  <c r="AM1566" i="3"/>
  <c r="AY1566" i="3"/>
  <c r="BI1566" i="3"/>
  <c r="U1566" i="3"/>
  <c r="AE1566" i="3"/>
  <c r="AQ1566" i="3"/>
  <c r="BA1566" i="3"/>
  <c r="AA1563" i="3"/>
  <c r="M1557" i="3"/>
  <c r="Q1557" i="3"/>
  <c r="U1557" i="3"/>
  <c r="Y1557" i="3"/>
  <c r="AC1557" i="3"/>
  <c r="AG1557" i="3"/>
  <c r="AK1557" i="3"/>
  <c r="AO1557" i="3"/>
  <c r="AS1557" i="3"/>
  <c r="AW1557" i="3"/>
  <c r="BA1557" i="3"/>
  <c r="BE1557" i="3"/>
  <c r="BI1557" i="3"/>
  <c r="N1557" i="3"/>
  <c r="R1557" i="3"/>
  <c r="V1557" i="3"/>
  <c r="Z1557" i="3"/>
  <c r="AD1557" i="3"/>
  <c r="AH1557" i="3"/>
  <c r="AL1557" i="3"/>
  <c r="AP1557" i="3"/>
  <c r="AT1557" i="3"/>
  <c r="AX1557" i="3"/>
  <c r="BB1557" i="3"/>
  <c r="BF1557" i="3"/>
  <c r="O1557" i="3"/>
  <c r="S1557" i="3"/>
  <c r="W1557" i="3"/>
  <c r="AA1557" i="3"/>
  <c r="AE1557" i="3"/>
  <c r="AI1557" i="3"/>
  <c r="AM1557" i="3"/>
  <c r="AQ1557" i="3"/>
  <c r="AU1557" i="3"/>
  <c r="AY1557" i="3"/>
  <c r="BC1557" i="3"/>
  <c r="BG1557" i="3"/>
  <c r="T1557" i="3"/>
  <c r="AJ1557" i="3"/>
  <c r="AZ1557" i="3"/>
  <c r="AB1557" i="3"/>
  <c r="AR1557" i="3"/>
  <c r="BH1557" i="3"/>
  <c r="P1557" i="3"/>
  <c r="AV1557" i="3"/>
  <c r="X1557" i="3"/>
  <c r="BD1557" i="3"/>
  <c r="AF1557" i="3"/>
  <c r="AN1557" i="3"/>
  <c r="O1584" i="3"/>
  <c r="S1584" i="3"/>
  <c r="W1584" i="3"/>
  <c r="AA1584" i="3"/>
  <c r="AE1584" i="3"/>
  <c r="AI1584" i="3"/>
  <c r="AM1584" i="3"/>
  <c r="AQ1584" i="3"/>
  <c r="AU1584" i="3"/>
  <c r="AY1584" i="3"/>
  <c r="BC1584" i="3"/>
  <c r="BG1584" i="3"/>
  <c r="P1584" i="3"/>
  <c r="T1584" i="3"/>
  <c r="X1584" i="3"/>
  <c r="AB1584" i="3"/>
  <c r="AF1584" i="3"/>
  <c r="AJ1584" i="3"/>
  <c r="AN1584" i="3"/>
  <c r="AR1584" i="3"/>
  <c r="AV1584" i="3"/>
  <c r="AZ1584" i="3"/>
  <c r="BD1584" i="3"/>
  <c r="BH1584" i="3"/>
  <c r="M1584" i="3"/>
  <c r="Q1584" i="3"/>
  <c r="U1584" i="3"/>
  <c r="Y1584" i="3"/>
  <c r="AC1584" i="3"/>
  <c r="AG1584" i="3"/>
  <c r="AK1584" i="3"/>
  <c r="AO1584" i="3"/>
  <c r="AS1584" i="3"/>
  <c r="AW1584" i="3"/>
  <c r="BA1584" i="3"/>
  <c r="BE1584" i="3"/>
  <c r="BI1584" i="3"/>
  <c r="O1582" i="3"/>
  <c r="S1582" i="3"/>
  <c r="W1582" i="3"/>
  <c r="AA1582" i="3"/>
  <c r="AE1582" i="3"/>
  <c r="AI1582" i="3"/>
  <c r="AM1582" i="3"/>
  <c r="AQ1582" i="3"/>
  <c r="AU1582" i="3"/>
  <c r="AY1582" i="3"/>
  <c r="BC1582" i="3"/>
  <c r="BG1582" i="3"/>
  <c r="P1582" i="3"/>
  <c r="T1582" i="3"/>
  <c r="X1582" i="3"/>
  <c r="AB1582" i="3"/>
  <c r="AF1582" i="3"/>
  <c r="AJ1582" i="3"/>
  <c r="AN1582" i="3"/>
  <c r="AR1582" i="3"/>
  <c r="AV1582" i="3"/>
  <c r="AZ1582" i="3"/>
  <c r="BD1582" i="3"/>
  <c r="BH1582" i="3"/>
  <c r="M1582" i="3"/>
  <c r="Q1582" i="3"/>
  <c r="U1582" i="3"/>
  <c r="Y1582" i="3"/>
  <c r="AC1582" i="3"/>
  <c r="AG1582" i="3"/>
  <c r="AK1582" i="3"/>
  <c r="AO1582" i="3"/>
  <c r="AS1582" i="3"/>
  <c r="AW1582" i="3"/>
  <c r="BA1582" i="3"/>
  <c r="BE1582" i="3"/>
  <c r="BI1582" i="3"/>
  <c r="O1580" i="3"/>
  <c r="S1580" i="3"/>
  <c r="W1580" i="3"/>
  <c r="AA1580" i="3"/>
  <c r="AE1580" i="3"/>
  <c r="AI1580" i="3"/>
  <c r="AM1580" i="3"/>
  <c r="AQ1580" i="3"/>
  <c r="AU1580" i="3"/>
  <c r="AY1580" i="3"/>
  <c r="BC1580" i="3"/>
  <c r="BG1580" i="3"/>
  <c r="P1580" i="3"/>
  <c r="T1580" i="3"/>
  <c r="X1580" i="3"/>
  <c r="AB1580" i="3"/>
  <c r="AF1580" i="3"/>
  <c r="AJ1580" i="3"/>
  <c r="AN1580" i="3"/>
  <c r="AR1580" i="3"/>
  <c r="AV1580" i="3"/>
  <c r="AZ1580" i="3"/>
  <c r="BD1580" i="3"/>
  <c r="BH1580" i="3"/>
  <c r="M1580" i="3"/>
  <c r="Q1580" i="3"/>
  <c r="U1580" i="3"/>
  <c r="Y1580" i="3"/>
  <c r="AC1580" i="3"/>
  <c r="AG1580" i="3"/>
  <c r="AK1580" i="3"/>
  <c r="AO1580" i="3"/>
  <c r="AS1580" i="3"/>
  <c r="AW1580" i="3"/>
  <c r="BA1580" i="3"/>
  <c r="BE1580" i="3"/>
  <c r="BI1580" i="3"/>
  <c r="O1578" i="3"/>
  <c r="S1578" i="3"/>
  <c r="W1578" i="3"/>
  <c r="AA1578" i="3"/>
  <c r="AE1578" i="3"/>
  <c r="AI1578" i="3"/>
  <c r="AM1578" i="3"/>
  <c r="AQ1578" i="3"/>
  <c r="AU1578" i="3"/>
  <c r="AY1578" i="3"/>
  <c r="BC1578" i="3"/>
  <c r="BG1578" i="3"/>
  <c r="P1578" i="3"/>
  <c r="T1578" i="3"/>
  <c r="X1578" i="3"/>
  <c r="AB1578" i="3"/>
  <c r="AF1578" i="3"/>
  <c r="AJ1578" i="3"/>
  <c r="AN1578" i="3"/>
  <c r="AR1578" i="3"/>
  <c r="AV1578" i="3"/>
  <c r="AZ1578" i="3"/>
  <c r="BD1578" i="3"/>
  <c r="BH1578" i="3"/>
  <c r="M1578" i="3"/>
  <c r="Q1578" i="3"/>
  <c r="U1578" i="3"/>
  <c r="Y1578" i="3"/>
  <c r="AC1578" i="3"/>
  <c r="AG1578" i="3"/>
  <c r="AK1578" i="3"/>
  <c r="AO1578" i="3"/>
  <c r="AS1578" i="3"/>
  <c r="AW1578" i="3"/>
  <c r="BA1578" i="3"/>
  <c r="BE1578" i="3"/>
  <c r="BI1578" i="3"/>
  <c r="O1576" i="3"/>
  <c r="S1576" i="3"/>
  <c r="W1576" i="3"/>
  <c r="AA1576" i="3"/>
  <c r="AE1576" i="3"/>
  <c r="AI1576" i="3"/>
  <c r="AM1576" i="3"/>
  <c r="AQ1576" i="3"/>
  <c r="AU1576" i="3"/>
  <c r="AY1576" i="3"/>
  <c r="BC1576" i="3"/>
  <c r="BG1576" i="3"/>
  <c r="P1576" i="3"/>
  <c r="T1576" i="3"/>
  <c r="X1576" i="3"/>
  <c r="AB1576" i="3"/>
  <c r="AF1576" i="3"/>
  <c r="AJ1576" i="3"/>
  <c r="AN1576" i="3"/>
  <c r="AR1576" i="3"/>
  <c r="AV1576" i="3"/>
  <c r="AZ1576" i="3"/>
  <c r="BD1576" i="3"/>
  <c r="BH1576" i="3"/>
  <c r="M1576" i="3"/>
  <c r="Q1576" i="3"/>
  <c r="U1576" i="3"/>
  <c r="Y1576" i="3"/>
  <c r="AC1576" i="3"/>
  <c r="AG1576" i="3"/>
  <c r="AK1576" i="3"/>
  <c r="AO1576" i="3"/>
  <c r="AS1576" i="3"/>
  <c r="AW1576" i="3"/>
  <c r="BA1576" i="3"/>
  <c r="BE1576" i="3"/>
  <c r="BI1576" i="3"/>
  <c r="P1572" i="3"/>
  <c r="U1572" i="3"/>
  <c r="AA1572" i="3"/>
  <c r="AF1572" i="3"/>
  <c r="AK1572" i="3"/>
  <c r="AQ1572" i="3"/>
  <c r="AV1572" i="3"/>
  <c r="BA1572" i="3"/>
  <c r="BG1572" i="3"/>
  <c r="N1567" i="3"/>
  <c r="R1567" i="3"/>
  <c r="V1567" i="3"/>
  <c r="Z1567" i="3"/>
  <c r="AD1567" i="3"/>
  <c r="AH1567" i="3"/>
  <c r="AL1567" i="3"/>
  <c r="AP1567" i="3"/>
  <c r="AT1567" i="3"/>
  <c r="AX1567" i="3"/>
  <c r="BB1567" i="3"/>
  <c r="BF1567" i="3"/>
  <c r="Q1567" i="3"/>
  <c r="W1567" i="3"/>
  <c r="AB1567" i="3"/>
  <c r="AG1567" i="3"/>
  <c r="AM1567" i="3"/>
  <c r="AR1567" i="3"/>
  <c r="AW1567" i="3"/>
  <c r="BC1567" i="3"/>
  <c r="BH1567" i="3"/>
  <c r="P1567" i="3"/>
  <c r="X1567" i="3"/>
  <c r="AE1567" i="3"/>
  <c r="AK1567" i="3"/>
  <c r="AS1567" i="3"/>
  <c r="AZ1567" i="3"/>
  <c r="BG1567" i="3"/>
  <c r="S1567" i="3"/>
  <c r="Y1567" i="3"/>
  <c r="AF1567" i="3"/>
  <c r="AN1567" i="3"/>
  <c r="AU1567" i="3"/>
  <c r="BA1567" i="3"/>
  <c r="BI1567" i="3"/>
  <c r="M1567" i="3"/>
  <c r="T1567" i="3"/>
  <c r="AA1567" i="3"/>
  <c r="AI1567" i="3"/>
  <c r="AO1567" i="3"/>
  <c r="AV1567" i="3"/>
  <c r="BD1567" i="3"/>
  <c r="BG1563" i="3"/>
  <c r="BI1574" i="3"/>
  <c r="BD1574" i="3"/>
  <c r="AY1574" i="3"/>
  <c r="AS1574" i="3"/>
  <c r="AN1574" i="3"/>
  <c r="AI1574" i="3"/>
  <c r="AC1574" i="3"/>
  <c r="X1574" i="3"/>
  <c r="S1574" i="3"/>
  <c r="M1574" i="3"/>
  <c r="L1573" i="3"/>
  <c r="X1573" i="3" s="1"/>
  <c r="BI1572" i="3"/>
  <c r="BD1572" i="3"/>
  <c r="AY1572" i="3"/>
  <c r="AS1572" i="3"/>
  <c r="AN1572" i="3"/>
  <c r="AI1572" i="3"/>
  <c r="AC1572" i="3"/>
  <c r="X1572" i="3"/>
  <c r="S1572" i="3"/>
  <c r="M1572" i="3"/>
  <c r="L1571" i="3"/>
  <c r="X1571" i="3" s="1"/>
  <c r="BI1570" i="3"/>
  <c r="BD1570" i="3"/>
  <c r="AY1570" i="3"/>
  <c r="AS1570" i="3"/>
  <c r="AN1570" i="3"/>
  <c r="AI1570" i="3"/>
  <c r="AC1570" i="3"/>
  <c r="X1570" i="3"/>
  <c r="S1570" i="3"/>
  <c r="M1570" i="3"/>
  <c r="L1569" i="3"/>
  <c r="X1569" i="3" s="1"/>
  <c r="BI1568" i="3"/>
  <c r="BD1568" i="3"/>
  <c r="AY1568" i="3"/>
  <c r="AS1568" i="3"/>
  <c r="AN1568" i="3"/>
  <c r="AI1568" i="3"/>
  <c r="AC1568" i="3"/>
  <c r="X1568" i="3"/>
  <c r="S1568" i="3"/>
  <c r="M1568" i="3"/>
  <c r="BG1564" i="3"/>
  <c r="AU1564" i="3"/>
  <c r="AK1564" i="3"/>
  <c r="AA1564" i="3"/>
  <c r="O1564" i="3"/>
  <c r="P1561" i="3"/>
  <c r="T1561" i="3"/>
  <c r="X1561" i="3"/>
  <c r="AB1561" i="3"/>
  <c r="AF1561" i="3"/>
  <c r="AJ1561" i="3"/>
  <c r="AN1561" i="3"/>
  <c r="AR1561" i="3"/>
  <c r="AV1561" i="3"/>
  <c r="AZ1561" i="3"/>
  <c r="BD1561" i="3"/>
  <c r="BH1561" i="3"/>
  <c r="N1561" i="3"/>
  <c r="R1561" i="3"/>
  <c r="V1561" i="3"/>
  <c r="Z1561" i="3"/>
  <c r="AD1561" i="3"/>
  <c r="AH1561" i="3"/>
  <c r="AL1561" i="3"/>
  <c r="AP1561" i="3"/>
  <c r="AT1561" i="3"/>
  <c r="AX1561" i="3"/>
  <c r="BB1561" i="3"/>
  <c r="BF1561" i="3"/>
  <c r="S1561" i="3"/>
  <c r="AA1561" i="3"/>
  <c r="AI1561" i="3"/>
  <c r="AQ1561" i="3"/>
  <c r="M1561" i="3"/>
  <c r="U1561" i="3"/>
  <c r="AC1561" i="3"/>
  <c r="AK1561" i="3"/>
  <c r="AS1561" i="3"/>
  <c r="BA1561" i="3"/>
  <c r="BI1561" i="3"/>
  <c r="AY1560" i="3"/>
  <c r="AI1560" i="3"/>
  <c r="S1560" i="3"/>
  <c r="BH1574" i="3"/>
  <c r="BC1574" i="3"/>
  <c r="AW1574" i="3"/>
  <c r="AR1574" i="3"/>
  <c r="AM1574" i="3"/>
  <c r="AG1574" i="3"/>
  <c r="AB1574" i="3"/>
  <c r="W1574" i="3"/>
  <c r="BH1572" i="3"/>
  <c r="BC1572" i="3"/>
  <c r="AW1572" i="3"/>
  <c r="AR1572" i="3"/>
  <c r="AM1572" i="3"/>
  <c r="AG1572" i="3"/>
  <c r="AB1572" i="3"/>
  <c r="W1572" i="3"/>
  <c r="BH1570" i="3"/>
  <c r="BC1570" i="3"/>
  <c r="AW1570" i="3"/>
  <c r="AR1570" i="3"/>
  <c r="AM1570" i="3"/>
  <c r="AG1570" i="3"/>
  <c r="AB1570" i="3"/>
  <c r="W1570" i="3"/>
  <c r="BH1568" i="3"/>
  <c r="BC1568" i="3"/>
  <c r="AW1568" i="3"/>
  <c r="AR1568" i="3"/>
  <c r="AM1568" i="3"/>
  <c r="AG1568" i="3"/>
  <c r="AB1568" i="3"/>
  <c r="W1568" i="3"/>
  <c r="BC1564" i="3"/>
  <c r="AS1564" i="3"/>
  <c r="AI1564" i="3"/>
  <c r="W1564" i="3"/>
  <c r="BI1560" i="3"/>
  <c r="AS1560" i="3"/>
  <c r="AC1560" i="3"/>
  <c r="AB1549" i="3"/>
  <c r="AX1549" i="3"/>
  <c r="AH1549" i="3"/>
  <c r="BC1549" i="3"/>
  <c r="R1549" i="3"/>
  <c r="AM1549" i="3"/>
  <c r="BH1549" i="3"/>
  <c r="W1549" i="3"/>
  <c r="N1574" i="3"/>
  <c r="R1574" i="3"/>
  <c r="V1574" i="3"/>
  <c r="Z1574" i="3"/>
  <c r="AD1574" i="3"/>
  <c r="AH1574" i="3"/>
  <c r="AL1574" i="3"/>
  <c r="AP1574" i="3"/>
  <c r="AT1574" i="3"/>
  <c r="AX1574" i="3"/>
  <c r="BB1574" i="3"/>
  <c r="BF1574" i="3"/>
  <c r="N1572" i="3"/>
  <c r="R1572" i="3"/>
  <c r="V1572" i="3"/>
  <c r="Z1572" i="3"/>
  <c r="AD1572" i="3"/>
  <c r="AH1572" i="3"/>
  <c r="AL1572" i="3"/>
  <c r="AP1572" i="3"/>
  <c r="AT1572" i="3"/>
  <c r="AX1572" i="3"/>
  <c r="BB1572" i="3"/>
  <c r="BF1572" i="3"/>
  <c r="N1570" i="3"/>
  <c r="R1570" i="3"/>
  <c r="V1570" i="3"/>
  <c r="Z1570" i="3"/>
  <c r="AD1570" i="3"/>
  <c r="AH1570" i="3"/>
  <c r="AL1570" i="3"/>
  <c r="AP1570" i="3"/>
  <c r="AT1570" i="3"/>
  <c r="AX1570" i="3"/>
  <c r="BB1570" i="3"/>
  <c r="BF1570" i="3"/>
  <c r="N1568" i="3"/>
  <c r="R1568" i="3"/>
  <c r="V1568" i="3"/>
  <c r="Z1568" i="3"/>
  <c r="AD1568" i="3"/>
  <c r="AH1568" i="3"/>
  <c r="AL1568" i="3"/>
  <c r="AP1568" i="3"/>
  <c r="AT1568" i="3"/>
  <c r="AX1568" i="3"/>
  <c r="BB1568" i="3"/>
  <c r="BF1568" i="3"/>
  <c r="N1564" i="3"/>
  <c r="R1564" i="3"/>
  <c r="V1564" i="3"/>
  <c r="Z1564" i="3"/>
  <c r="AD1564" i="3"/>
  <c r="AH1564" i="3"/>
  <c r="AL1564" i="3"/>
  <c r="AP1564" i="3"/>
  <c r="AT1564" i="3"/>
  <c r="AX1564" i="3"/>
  <c r="BB1564" i="3"/>
  <c r="BF1564" i="3"/>
  <c r="P1564" i="3"/>
  <c r="T1564" i="3"/>
  <c r="X1564" i="3"/>
  <c r="AB1564" i="3"/>
  <c r="AF1564" i="3"/>
  <c r="AJ1564" i="3"/>
  <c r="AN1564" i="3"/>
  <c r="AR1564" i="3"/>
  <c r="AV1564" i="3"/>
  <c r="AZ1564" i="3"/>
  <c r="BD1564" i="3"/>
  <c r="BH1564" i="3"/>
  <c r="Q1564" i="3"/>
  <c r="Y1564" i="3"/>
  <c r="AG1564" i="3"/>
  <c r="AO1564" i="3"/>
  <c r="AW1564" i="3"/>
  <c r="BE1564" i="3"/>
  <c r="N1560" i="3"/>
  <c r="R1560" i="3"/>
  <c r="V1560" i="3"/>
  <c r="Z1560" i="3"/>
  <c r="AD1560" i="3"/>
  <c r="AH1560" i="3"/>
  <c r="AL1560" i="3"/>
  <c r="AP1560" i="3"/>
  <c r="AT1560" i="3"/>
  <c r="AX1560" i="3"/>
  <c r="BB1560" i="3"/>
  <c r="BF1560" i="3"/>
  <c r="P1560" i="3"/>
  <c r="T1560" i="3"/>
  <c r="X1560" i="3"/>
  <c r="AB1560" i="3"/>
  <c r="AF1560" i="3"/>
  <c r="AJ1560" i="3"/>
  <c r="AN1560" i="3"/>
  <c r="AR1560" i="3"/>
  <c r="AV1560" i="3"/>
  <c r="AZ1560" i="3"/>
  <c r="BD1560" i="3"/>
  <c r="BH1560" i="3"/>
  <c r="O1560" i="3"/>
  <c r="W1560" i="3"/>
  <c r="AE1560" i="3"/>
  <c r="AM1560" i="3"/>
  <c r="AU1560" i="3"/>
  <c r="BC1560" i="3"/>
  <c r="Q1560" i="3"/>
  <c r="Y1560" i="3"/>
  <c r="AG1560" i="3"/>
  <c r="AO1560" i="3"/>
  <c r="AW1560" i="3"/>
  <c r="BE1560" i="3"/>
  <c r="AR1549" i="3"/>
  <c r="X1555" i="3"/>
  <c r="AN1555" i="3"/>
  <c r="BD1555" i="3"/>
  <c r="X1553" i="3"/>
  <c r="AN1553" i="3"/>
  <c r="BD1553" i="3"/>
  <c r="X1551" i="3"/>
  <c r="AN1551" i="3"/>
  <c r="BD1551" i="3"/>
  <c r="R1559" i="3"/>
  <c r="Z1559" i="3"/>
  <c r="AF1559" i="3"/>
  <c r="AJ1559" i="3"/>
  <c r="AN1559" i="3"/>
  <c r="AR1559" i="3"/>
  <c r="AV1559" i="3"/>
  <c r="AZ1559" i="3"/>
  <c r="BD1559" i="3"/>
  <c r="BH1559" i="3"/>
  <c r="N1559" i="3"/>
  <c r="V1559" i="3"/>
  <c r="AC1559" i="3"/>
  <c r="AH1559" i="3"/>
  <c r="AL1559" i="3"/>
  <c r="AP1559" i="3"/>
  <c r="AT1559" i="3"/>
  <c r="AX1559" i="3"/>
  <c r="BB1559" i="3"/>
  <c r="BF1559" i="3"/>
  <c r="BH1558" i="3"/>
  <c r="AR1558" i="3"/>
  <c r="P1555" i="3"/>
  <c r="P1553" i="3"/>
  <c r="P1551" i="3"/>
  <c r="O1558" i="3"/>
  <c r="S1558" i="3"/>
  <c r="W1558" i="3"/>
  <c r="AA1558" i="3"/>
  <c r="AE1558" i="3"/>
  <c r="AI1558" i="3"/>
  <c r="AM1558" i="3"/>
  <c r="AQ1558" i="3"/>
  <c r="AU1558" i="3"/>
  <c r="AY1558" i="3"/>
  <c r="BC1558" i="3"/>
  <c r="BG1558" i="3"/>
  <c r="P1558" i="3"/>
  <c r="T1558" i="3"/>
  <c r="X1558" i="3"/>
  <c r="AB1558" i="3"/>
  <c r="AF1558" i="3"/>
  <c r="AJ1558" i="3"/>
  <c r="M1558" i="3"/>
  <c r="Q1558" i="3"/>
  <c r="U1558" i="3"/>
  <c r="Y1558" i="3"/>
  <c r="AC1558" i="3"/>
  <c r="AG1558" i="3"/>
  <c r="AK1558" i="3"/>
  <c r="AO1558" i="3"/>
  <c r="AS1558" i="3"/>
  <c r="AW1558" i="3"/>
  <c r="BA1558" i="3"/>
  <c r="BE1558" i="3"/>
  <c r="BI1558" i="3"/>
  <c r="V1558" i="3"/>
  <c r="AL1558" i="3"/>
  <c r="AT1558" i="3"/>
  <c r="BB1558" i="3"/>
  <c r="N1558" i="3"/>
  <c r="AD1558" i="3"/>
  <c r="AP1558" i="3"/>
  <c r="AX1558" i="3"/>
  <c r="BF1558" i="3"/>
  <c r="AB1555" i="3"/>
  <c r="AB1553" i="3"/>
  <c r="AB1551" i="3"/>
  <c r="BH1555" i="3"/>
  <c r="AR1555" i="3"/>
  <c r="BH1553" i="3"/>
  <c r="AR1553" i="3"/>
  <c r="BH1551" i="3"/>
  <c r="AR1551" i="3"/>
  <c r="M1555" i="3"/>
  <c r="Q1555" i="3"/>
  <c r="U1555" i="3"/>
  <c r="Y1555" i="3"/>
  <c r="AC1555" i="3"/>
  <c r="AG1555" i="3"/>
  <c r="AK1555" i="3"/>
  <c r="AO1555" i="3"/>
  <c r="AS1555" i="3"/>
  <c r="AW1555" i="3"/>
  <c r="BA1555" i="3"/>
  <c r="BE1555" i="3"/>
  <c r="BI1555" i="3"/>
  <c r="N1555" i="3"/>
  <c r="R1555" i="3"/>
  <c r="V1555" i="3"/>
  <c r="Z1555" i="3"/>
  <c r="AD1555" i="3"/>
  <c r="AH1555" i="3"/>
  <c r="AL1555" i="3"/>
  <c r="AP1555" i="3"/>
  <c r="AT1555" i="3"/>
  <c r="AX1555" i="3"/>
  <c r="BB1555" i="3"/>
  <c r="BF1555" i="3"/>
  <c r="O1555" i="3"/>
  <c r="S1555" i="3"/>
  <c r="W1555" i="3"/>
  <c r="AA1555" i="3"/>
  <c r="AE1555" i="3"/>
  <c r="AI1555" i="3"/>
  <c r="AM1555" i="3"/>
  <c r="AQ1555" i="3"/>
  <c r="AU1555" i="3"/>
  <c r="AY1555" i="3"/>
  <c r="BC1555" i="3"/>
  <c r="BG1555" i="3"/>
  <c r="M1553" i="3"/>
  <c r="Q1553" i="3"/>
  <c r="U1553" i="3"/>
  <c r="Y1553" i="3"/>
  <c r="AC1553" i="3"/>
  <c r="AG1553" i="3"/>
  <c r="AK1553" i="3"/>
  <c r="AO1553" i="3"/>
  <c r="AS1553" i="3"/>
  <c r="AW1553" i="3"/>
  <c r="BA1553" i="3"/>
  <c r="BE1553" i="3"/>
  <c r="BI1553" i="3"/>
  <c r="N1553" i="3"/>
  <c r="R1553" i="3"/>
  <c r="V1553" i="3"/>
  <c r="Z1553" i="3"/>
  <c r="AD1553" i="3"/>
  <c r="AH1553" i="3"/>
  <c r="AL1553" i="3"/>
  <c r="AP1553" i="3"/>
  <c r="AT1553" i="3"/>
  <c r="AX1553" i="3"/>
  <c r="BB1553" i="3"/>
  <c r="BF1553" i="3"/>
  <c r="O1553" i="3"/>
  <c r="S1553" i="3"/>
  <c r="W1553" i="3"/>
  <c r="AA1553" i="3"/>
  <c r="AE1553" i="3"/>
  <c r="AI1553" i="3"/>
  <c r="AM1553" i="3"/>
  <c r="AQ1553" i="3"/>
  <c r="AU1553" i="3"/>
  <c r="AY1553" i="3"/>
  <c r="BC1553" i="3"/>
  <c r="BG1553" i="3"/>
  <c r="M1551" i="3"/>
  <c r="Q1551" i="3"/>
  <c r="U1551" i="3"/>
  <c r="Y1551" i="3"/>
  <c r="AC1551" i="3"/>
  <c r="AG1551" i="3"/>
  <c r="AK1551" i="3"/>
  <c r="AO1551" i="3"/>
  <c r="AS1551" i="3"/>
  <c r="AW1551" i="3"/>
  <c r="BA1551" i="3"/>
  <c r="BE1551" i="3"/>
  <c r="BI1551" i="3"/>
  <c r="N1551" i="3"/>
  <c r="R1551" i="3"/>
  <c r="V1551" i="3"/>
  <c r="Z1551" i="3"/>
  <c r="AD1551" i="3"/>
  <c r="AH1551" i="3"/>
  <c r="AL1551" i="3"/>
  <c r="AP1551" i="3"/>
  <c r="AT1551" i="3"/>
  <c r="AX1551" i="3"/>
  <c r="BB1551" i="3"/>
  <c r="BF1551" i="3"/>
  <c r="O1551" i="3"/>
  <c r="S1551" i="3"/>
  <c r="W1551" i="3"/>
  <c r="AA1551" i="3"/>
  <c r="AE1551" i="3"/>
  <c r="AI1551" i="3"/>
  <c r="AM1551" i="3"/>
  <c r="AQ1551" i="3"/>
  <c r="AU1551" i="3"/>
  <c r="AY1551" i="3"/>
  <c r="BC1551" i="3"/>
  <c r="BG1551" i="3"/>
  <c r="M1559" i="3"/>
  <c r="Q1559" i="3"/>
  <c r="U1559" i="3"/>
  <c r="Y1559" i="3"/>
  <c r="O1559" i="3"/>
  <c r="S1559" i="3"/>
  <c r="W1559" i="3"/>
  <c r="AA1559" i="3"/>
  <c r="AE1559" i="3"/>
  <c r="K1556" i="3"/>
  <c r="AZ1555" i="3"/>
  <c r="AJ1555" i="3"/>
  <c r="T1555" i="3"/>
  <c r="K1554" i="3"/>
  <c r="AZ1553" i="3"/>
  <c r="AJ1553" i="3"/>
  <c r="T1553" i="3"/>
  <c r="K1552" i="3"/>
  <c r="AZ1551" i="3"/>
  <c r="AJ1551" i="3"/>
  <c r="T1551" i="3"/>
  <c r="K1550" i="3"/>
  <c r="M1549" i="3"/>
  <c r="Q1549" i="3"/>
  <c r="U1549" i="3"/>
  <c r="Y1549" i="3"/>
  <c r="AC1549" i="3"/>
  <c r="AG1549" i="3"/>
  <c r="AK1549" i="3"/>
  <c r="AO1549" i="3"/>
  <c r="AS1549" i="3"/>
  <c r="AW1549" i="3"/>
  <c r="BA1549" i="3"/>
  <c r="BE1549" i="3"/>
  <c r="N1549" i="3"/>
  <c r="S1549" i="3"/>
  <c r="X1549" i="3"/>
  <c r="AD1549" i="3"/>
  <c r="AI1549" i="3"/>
  <c r="AN1549" i="3"/>
  <c r="AT1549" i="3"/>
  <c r="AY1549" i="3"/>
  <c r="BD1549" i="3"/>
  <c r="BI1549" i="3"/>
  <c r="O1549" i="3"/>
  <c r="T1549" i="3"/>
  <c r="Z1549" i="3"/>
  <c r="AE1549" i="3"/>
  <c r="AJ1549" i="3"/>
  <c r="AP1549" i="3"/>
  <c r="AU1549" i="3"/>
  <c r="AZ1549" i="3"/>
  <c r="BF1549" i="3"/>
  <c r="P1549" i="3"/>
  <c r="V1549" i="3"/>
  <c r="AA1549" i="3"/>
  <c r="AF1549" i="3"/>
  <c r="AL1549" i="3"/>
  <c r="AQ1549" i="3"/>
  <c r="AV1549" i="3"/>
  <c r="BB1549" i="3"/>
  <c r="BG1549" i="3"/>
  <c r="P1545" i="3"/>
  <c r="V1545" i="3"/>
  <c r="AA1545" i="3"/>
  <c r="AF1545" i="3"/>
  <c r="AL1545" i="3"/>
  <c r="AQ1545" i="3"/>
  <c r="AV1545" i="3"/>
  <c r="BB1545" i="3"/>
  <c r="BG1545" i="3"/>
  <c r="P1538" i="3"/>
  <c r="T1538" i="3"/>
  <c r="X1538" i="3"/>
  <c r="AB1538" i="3"/>
  <c r="AF1538" i="3"/>
  <c r="AJ1538" i="3"/>
  <c r="AN1538" i="3"/>
  <c r="AR1538" i="3"/>
  <c r="AV1538" i="3"/>
  <c r="AZ1538" i="3"/>
  <c r="BD1538" i="3"/>
  <c r="BH1538" i="3"/>
  <c r="M1538" i="3"/>
  <c r="Q1538" i="3"/>
  <c r="U1538" i="3"/>
  <c r="Y1538" i="3"/>
  <c r="AC1538" i="3"/>
  <c r="AG1538" i="3"/>
  <c r="AK1538" i="3"/>
  <c r="AO1538" i="3"/>
  <c r="AS1538" i="3"/>
  <c r="AW1538" i="3"/>
  <c r="BA1538" i="3"/>
  <c r="BE1538" i="3"/>
  <c r="BI1538" i="3"/>
  <c r="N1538" i="3"/>
  <c r="R1538" i="3"/>
  <c r="V1538" i="3"/>
  <c r="Z1538" i="3"/>
  <c r="AD1538" i="3"/>
  <c r="AH1538" i="3"/>
  <c r="AL1538" i="3"/>
  <c r="AP1538" i="3"/>
  <c r="AT1538" i="3"/>
  <c r="AX1538" i="3"/>
  <c r="BB1538" i="3"/>
  <c r="BF1538" i="3"/>
  <c r="AA1538" i="3"/>
  <c r="AQ1538" i="3"/>
  <c r="BG1538" i="3"/>
  <c r="O1538" i="3"/>
  <c r="AE1538" i="3"/>
  <c r="AU1538" i="3"/>
  <c r="S1538" i="3"/>
  <c r="AI1538" i="3"/>
  <c r="AY1538" i="3"/>
  <c r="W1538" i="3"/>
  <c r="AM1538" i="3"/>
  <c r="L1546" i="3"/>
  <c r="K1546" i="3"/>
  <c r="AX1545" i="3"/>
  <c r="AB1545" i="3"/>
  <c r="P1543" i="3"/>
  <c r="T1543" i="3"/>
  <c r="X1543" i="3"/>
  <c r="AB1543" i="3"/>
  <c r="AF1543" i="3"/>
  <c r="AJ1543" i="3"/>
  <c r="AN1543" i="3"/>
  <c r="AR1543" i="3"/>
  <c r="AV1543" i="3"/>
  <c r="AZ1543" i="3"/>
  <c r="BD1543" i="3"/>
  <c r="BH1543" i="3"/>
  <c r="M1543" i="3"/>
  <c r="Q1543" i="3"/>
  <c r="U1543" i="3"/>
  <c r="Y1543" i="3"/>
  <c r="AC1543" i="3"/>
  <c r="AG1543" i="3"/>
  <c r="AK1543" i="3"/>
  <c r="AO1543" i="3"/>
  <c r="AS1543" i="3"/>
  <c r="AW1543" i="3"/>
  <c r="BA1543" i="3"/>
  <c r="BE1543" i="3"/>
  <c r="BI1543" i="3"/>
  <c r="N1543" i="3"/>
  <c r="R1543" i="3"/>
  <c r="V1543" i="3"/>
  <c r="Z1543" i="3"/>
  <c r="AD1543" i="3"/>
  <c r="AH1543" i="3"/>
  <c r="AL1543" i="3"/>
  <c r="AP1543" i="3"/>
  <c r="AT1543" i="3"/>
  <c r="AX1543" i="3"/>
  <c r="BB1543" i="3"/>
  <c r="BF1543" i="3"/>
  <c r="AA1543" i="3"/>
  <c r="AQ1543" i="3"/>
  <c r="BG1543" i="3"/>
  <c r="O1543" i="3"/>
  <c r="AE1543" i="3"/>
  <c r="AU1543" i="3"/>
  <c r="S1543" i="3"/>
  <c r="AI1543" i="3"/>
  <c r="AY1543" i="3"/>
  <c r="K1548" i="3"/>
  <c r="BG1547" i="3"/>
  <c r="AY1547" i="3"/>
  <c r="AQ1547" i="3"/>
  <c r="AI1547" i="3"/>
  <c r="AA1547" i="3"/>
  <c r="M1547" i="3"/>
  <c r="Q1547" i="3"/>
  <c r="U1547" i="3"/>
  <c r="Y1547" i="3"/>
  <c r="AC1547" i="3"/>
  <c r="AG1547" i="3"/>
  <c r="AK1547" i="3"/>
  <c r="AO1547" i="3"/>
  <c r="AS1547" i="3"/>
  <c r="AW1547" i="3"/>
  <c r="BA1547" i="3"/>
  <c r="BE1547" i="3"/>
  <c r="BI1547" i="3"/>
  <c r="N1547" i="3"/>
  <c r="R1547" i="3"/>
  <c r="V1547" i="3"/>
  <c r="Z1547" i="3"/>
  <c r="AD1547" i="3"/>
  <c r="AH1547" i="3"/>
  <c r="AL1547" i="3"/>
  <c r="AP1547" i="3"/>
  <c r="AT1547" i="3"/>
  <c r="AX1547" i="3"/>
  <c r="BB1547" i="3"/>
  <c r="BF1547" i="3"/>
  <c r="AR1545" i="3"/>
  <c r="W1545" i="3"/>
  <c r="AM1543" i="3"/>
  <c r="BC1538" i="3"/>
  <c r="M1545" i="3"/>
  <c r="Q1545" i="3"/>
  <c r="U1545" i="3"/>
  <c r="Y1545" i="3"/>
  <c r="AC1545" i="3"/>
  <c r="AG1545" i="3"/>
  <c r="AK1545" i="3"/>
  <c r="AO1545" i="3"/>
  <c r="AS1545" i="3"/>
  <c r="AW1545" i="3"/>
  <c r="BA1545" i="3"/>
  <c r="BE1545" i="3"/>
  <c r="L1544" i="3"/>
  <c r="O1544" i="3" s="1"/>
  <c r="BH1544" i="3"/>
  <c r="P1541" i="3"/>
  <c r="T1541" i="3"/>
  <c r="X1541" i="3"/>
  <c r="AB1541" i="3"/>
  <c r="AF1541" i="3"/>
  <c r="AJ1541" i="3"/>
  <c r="AN1541" i="3"/>
  <c r="AR1541" i="3"/>
  <c r="AV1541" i="3"/>
  <c r="AZ1541" i="3"/>
  <c r="BD1541" i="3"/>
  <c r="BH1541" i="3"/>
  <c r="M1541" i="3"/>
  <c r="Q1541" i="3"/>
  <c r="U1541" i="3"/>
  <c r="Y1541" i="3"/>
  <c r="AC1541" i="3"/>
  <c r="AG1541" i="3"/>
  <c r="AK1541" i="3"/>
  <c r="AO1541" i="3"/>
  <c r="AS1541" i="3"/>
  <c r="AW1541" i="3"/>
  <c r="BA1541" i="3"/>
  <c r="BE1541" i="3"/>
  <c r="BI1541" i="3"/>
  <c r="N1541" i="3"/>
  <c r="R1541" i="3"/>
  <c r="V1541" i="3"/>
  <c r="Z1541" i="3"/>
  <c r="AD1541" i="3"/>
  <c r="AH1541" i="3"/>
  <c r="AL1541" i="3"/>
  <c r="AP1541" i="3"/>
  <c r="AT1541" i="3"/>
  <c r="AX1541" i="3"/>
  <c r="BB1541" i="3"/>
  <c r="BF1541" i="3"/>
  <c r="BF1545" i="3"/>
  <c r="AZ1545" i="3"/>
  <c r="AU1545" i="3"/>
  <c r="AP1545" i="3"/>
  <c r="AJ1545" i="3"/>
  <c r="AE1545" i="3"/>
  <c r="Z1545" i="3"/>
  <c r="T1545" i="3"/>
  <c r="O1545" i="3"/>
  <c r="AL1544" i="3"/>
  <c r="N1542" i="3"/>
  <c r="R1542" i="3"/>
  <c r="V1542" i="3"/>
  <c r="Z1542" i="3"/>
  <c r="AD1542" i="3"/>
  <c r="AH1542" i="3"/>
  <c r="AL1542" i="3"/>
  <c r="AP1542" i="3"/>
  <c r="AT1542" i="3"/>
  <c r="AX1542" i="3"/>
  <c r="BB1542" i="3"/>
  <c r="BF1542" i="3"/>
  <c r="O1542" i="3"/>
  <c r="S1542" i="3"/>
  <c r="W1542" i="3"/>
  <c r="AA1542" i="3"/>
  <c r="AE1542" i="3"/>
  <c r="AI1542" i="3"/>
  <c r="AM1542" i="3"/>
  <c r="AQ1542" i="3"/>
  <c r="AU1542" i="3"/>
  <c r="AY1542" i="3"/>
  <c r="BC1542" i="3"/>
  <c r="BG1542" i="3"/>
  <c r="P1542" i="3"/>
  <c r="T1542" i="3"/>
  <c r="X1542" i="3"/>
  <c r="AB1542" i="3"/>
  <c r="AF1542" i="3"/>
  <c r="AJ1542" i="3"/>
  <c r="AN1542" i="3"/>
  <c r="AR1542" i="3"/>
  <c r="AV1542" i="3"/>
  <c r="AZ1542" i="3"/>
  <c r="BD1542" i="3"/>
  <c r="BH1542" i="3"/>
  <c r="AY1541" i="3"/>
  <c r="AI1541" i="3"/>
  <c r="S1541" i="3"/>
  <c r="BI1545" i="3"/>
  <c r="BD1545" i="3"/>
  <c r="AY1545" i="3"/>
  <c r="AT1545" i="3"/>
  <c r="AN1545" i="3"/>
  <c r="AI1545" i="3"/>
  <c r="AD1545" i="3"/>
  <c r="X1545" i="3"/>
  <c r="S1545" i="3"/>
  <c r="N1545" i="3"/>
  <c r="AK1544" i="3"/>
  <c r="AW1542" i="3"/>
  <c r="AG1542" i="3"/>
  <c r="AU1541" i="3"/>
  <c r="AE1541" i="3"/>
  <c r="O1541" i="3"/>
  <c r="AU1540" i="3"/>
  <c r="AE1540" i="3"/>
  <c r="O1540" i="3"/>
  <c r="N1539" i="3"/>
  <c r="R1539" i="3"/>
  <c r="V1539" i="3"/>
  <c r="Z1539" i="3"/>
  <c r="AD1539" i="3"/>
  <c r="AH1539" i="3"/>
  <c r="AL1539" i="3"/>
  <c r="AP1539" i="3"/>
  <c r="AT1539" i="3"/>
  <c r="AX1539" i="3"/>
  <c r="BB1539" i="3"/>
  <c r="BF1539" i="3"/>
  <c r="O1539" i="3"/>
  <c r="S1539" i="3"/>
  <c r="W1539" i="3"/>
  <c r="AA1539" i="3"/>
  <c r="AE1539" i="3"/>
  <c r="AI1539" i="3"/>
  <c r="AM1539" i="3"/>
  <c r="AQ1539" i="3"/>
  <c r="AU1539" i="3"/>
  <c r="AY1539" i="3"/>
  <c r="BC1539" i="3"/>
  <c r="BG1539" i="3"/>
  <c r="P1539" i="3"/>
  <c r="T1539" i="3"/>
  <c r="X1539" i="3"/>
  <c r="AB1539" i="3"/>
  <c r="AF1539" i="3"/>
  <c r="AJ1539" i="3"/>
  <c r="AN1539" i="3"/>
  <c r="AR1539" i="3"/>
  <c r="AV1539" i="3"/>
  <c r="AZ1539" i="3"/>
  <c r="BD1539" i="3"/>
  <c r="BH1539" i="3"/>
  <c r="P1536" i="3"/>
  <c r="T1536" i="3"/>
  <c r="X1536" i="3"/>
  <c r="AB1536" i="3"/>
  <c r="AF1536" i="3"/>
  <c r="AJ1536" i="3"/>
  <c r="AN1536" i="3"/>
  <c r="AR1536" i="3"/>
  <c r="AV1536" i="3"/>
  <c r="AZ1536" i="3"/>
  <c r="BD1536" i="3"/>
  <c r="BH1536" i="3"/>
  <c r="M1536" i="3"/>
  <c r="Q1536" i="3"/>
  <c r="U1536" i="3"/>
  <c r="Y1536" i="3"/>
  <c r="AC1536" i="3"/>
  <c r="AG1536" i="3"/>
  <c r="AK1536" i="3"/>
  <c r="AO1536" i="3"/>
  <c r="AS1536" i="3"/>
  <c r="AW1536" i="3"/>
  <c r="BA1536" i="3"/>
  <c r="BE1536" i="3"/>
  <c r="BI1536" i="3"/>
  <c r="N1536" i="3"/>
  <c r="R1536" i="3"/>
  <c r="V1536" i="3"/>
  <c r="Z1536" i="3"/>
  <c r="AD1536" i="3"/>
  <c r="AH1536" i="3"/>
  <c r="AL1536" i="3"/>
  <c r="AP1536" i="3"/>
  <c r="AT1536" i="3"/>
  <c r="AX1536" i="3"/>
  <c r="BB1536" i="3"/>
  <c r="BF1536" i="3"/>
  <c r="BI1535" i="3"/>
  <c r="AS1535" i="3"/>
  <c r="AC1535" i="3"/>
  <c r="M1535" i="3"/>
  <c r="BG1540" i="3"/>
  <c r="AQ1540" i="3"/>
  <c r="AW1539" i="3"/>
  <c r="AG1539" i="3"/>
  <c r="Q1539" i="3"/>
  <c r="N1537" i="3"/>
  <c r="R1537" i="3"/>
  <c r="V1537" i="3"/>
  <c r="Z1537" i="3"/>
  <c r="AD1537" i="3"/>
  <c r="AH1537" i="3"/>
  <c r="AL1537" i="3"/>
  <c r="AP1537" i="3"/>
  <c r="AT1537" i="3"/>
  <c r="AX1537" i="3"/>
  <c r="BB1537" i="3"/>
  <c r="BF1537" i="3"/>
  <c r="O1537" i="3"/>
  <c r="S1537" i="3"/>
  <c r="W1537" i="3"/>
  <c r="AA1537" i="3"/>
  <c r="AE1537" i="3"/>
  <c r="AI1537" i="3"/>
  <c r="AM1537" i="3"/>
  <c r="AQ1537" i="3"/>
  <c r="AU1537" i="3"/>
  <c r="AY1537" i="3"/>
  <c r="BC1537" i="3"/>
  <c r="BG1537" i="3"/>
  <c r="P1537" i="3"/>
  <c r="T1537" i="3"/>
  <c r="X1537" i="3"/>
  <c r="AB1537" i="3"/>
  <c r="AF1537" i="3"/>
  <c r="AJ1537" i="3"/>
  <c r="AN1537" i="3"/>
  <c r="AR1537" i="3"/>
  <c r="AV1537" i="3"/>
  <c r="AZ1537" i="3"/>
  <c r="BD1537" i="3"/>
  <c r="BH1537" i="3"/>
  <c r="AY1536" i="3"/>
  <c r="AI1536" i="3"/>
  <c r="S1536" i="3"/>
  <c r="BE1535" i="3"/>
  <c r="AO1535" i="3"/>
  <c r="P1540" i="3"/>
  <c r="T1540" i="3"/>
  <c r="X1540" i="3"/>
  <c r="AB1540" i="3"/>
  <c r="AF1540" i="3"/>
  <c r="AJ1540" i="3"/>
  <c r="AN1540" i="3"/>
  <c r="AR1540" i="3"/>
  <c r="AV1540" i="3"/>
  <c r="AZ1540" i="3"/>
  <c r="BD1540" i="3"/>
  <c r="BH1540" i="3"/>
  <c r="M1540" i="3"/>
  <c r="Q1540" i="3"/>
  <c r="U1540" i="3"/>
  <c r="Y1540" i="3"/>
  <c r="AC1540" i="3"/>
  <c r="AG1540" i="3"/>
  <c r="AK1540" i="3"/>
  <c r="AO1540" i="3"/>
  <c r="AS1540" i="3"/>
  <c r="AW1540" i="3"/>
  <c r="BA1540" i="3"/>
  <c r="BE1540" i="3"/>
  <c r="BI1540" i="3"/>
  <c r="N1540" i="3"/>
  <c r="R1540" i="3"/>
  <c r="V1540" i="3"/>
  <c r="Z1540" i="3"/>
  <c r="AD1540" i="3"/>
  <c r="AH1540" i="3"/>
  <c r="AL1540" i="3"/>
  <c r="AP1540" i="3"/>
  <c r="AT1540" i="3"/>
  <c r="AX1540" i="3"/>
  <c r="BB1540" i="3"/>
  <c r="BF1540" i="3"/>
  <c r="N1535" i="3"/>
  <c r="R1535" i="3"/>
  <c r="V1535" i="3"/>
  <c r="Z1535" i="3"/>
  <c r="AD1535" i="3"/>
  <c r="AH1535" i="3"/>
  <c r="AL1535" i="3"/>
  <c r="AP1535" i="3"/>
  <c r="AT1535" i="3"/>
  <c r="AX1535" i="3"/>
  <c r="BB1535" i="3"/>
  <c r="BF1535" i="3"/>
  <c r="O1535" i="3"/>
  <c r="S1535" i="3"/>
  <c r="W1535" i="3"/>
  <c r="AA1535" i="3"/>
  <c r="AE1535" i="3"/>
  <c r="AI1535" i="3"/>
  <c r="AM1535" i="3"/>
  <c r="AQ1535" i="3"/>
  <c r="AU1535" i="3"/>
  <c r="AY1535" i="3"/>
  <c r="BC1535" i="3"/>
  <c r="BG1535" i="3"/>
  <c r="P1535" i="3"/>
  <c r="T1535" i="3"/>
  <c r="X1535" i="3"/>
  <c r="AB1535" i="3"/>
  <c r="AF1535" i="3"/>
  <c r="AJ1535" i="3"/>
  <c r="AN1535" i="3"/>
  <c r="AR1535" i="3"/>
  <c r="AV1535" i="3"/>
  <c r="AZ1535" i="3"/>
  <c r="BD1535" i="3"/>
  <c r="BH1535" i="3"/>
  <c r="E1334" i="3"/>
  <c r="F1334" i="3"/>
  <c r="G1334" i="3"/>
  <c r="H1334" i="3"/>
  <c r="I1334" i="3"/>
  <c r="J1334" i="3"/>
  <c r="E1335" i="3"/>
  <c r="F1335" i="3"/>
  <c r="G1335" i="3"/>
  <c r="H1335" i="3"/>
  <c r="I1335" i="3"/>
  <c r="J1335" i="3"/>
  <c r="E1336" i="3"/>
  <c r="F1336" i="3"/>
  <c r="G1336" i="3"/>
  <c r="H1336" i="3"/>
  <c r="I1336" i="3"/>
  <c r="J1336" i="3"/>
  <c r="E1337" i="3"/>
  <c r="F1337" i="3"/>
  <c r="G1337" i="3"/>
  <c r="H1337" i="3"/>
  <c r="I1337" i="3"/>
  <c r="J1337" i="3"/>
  <c r="E1338" i="3"/>
  <c r="F1338" i="3"/>
  <c r="G1338" i="3"/>
  <c r="H1338" i="3"/>
  <c r="I1338" i="3"/>
  <c r="J1338" i="3"/>
  <c r="E1339" i="3"/>
  <c r="F1339" i="3"/>
  <c r="G1339" i="3"/>
  <c r="H1339" i="3"/>
  <c r="I1339" i="3"/>
  <c r="J1339" i="3"/>
  <c r="E1340" i="3"/>
  <c r="F1340" i="3"/>
  <c r="G1340" i="3"/>
  <c r="H1340" i="3"/>
  <c r="I1340" i="3"/>
  <c r="J1340" i="3"/>
  <c r="E1341" i="3"/>
  <c r="F1341" i="3"/>
  <c r="G1341" i="3"/>
  <c r="H1341" i="3"/>
  <c r="I1341" i="3"/>
  <c r="J1341" i="3"/>
  <c r="E1342" i="3"/>
  <c r="F1342" i="3"/>
  <c r="G1342" i="3"/>
  <c r="H1342" i="3"/>
  <c r="I1342" i="3"/>
  <c r="J1342" i="3"/>
  <c r="E1343" i="3"/>
  <c r="F1343" i="3"/>
  <c r="G1343" i="3"/>
  <c r="H1343" i="3"/>
  <c r="I1343" i="3"/>
  <c r="J1343" i="3"/>
  <c r="E1344" i="3"/>
  <c r="F1344" i="3"/>
  <c r="G1344" i="3"/>
  <c r="H1344" i="3"/>
  <c r="I1344" i="3"/>
  <c r="J1344" i="3"/>
  <c r="E1345" i="3"/>
  <c r="F1345" i="3"/>
  <c r="G1345" i="3"/>
  <c r="H1345" i="3"/>
  <c r="I1345" i="3"/>
  <c r="J1345" i="3"/>
  <c r="E1346" i="3"/>
  <c r="F1346" i="3"/>
  <c r="G1346" i="3"/>
  <c r="H1346" i="3"/>
  <c r="I1346" i="3"/>
  <c r="J1346" i="3"/>
  <c r="E1347" i="3"/>
  <c r="F1347" i="3"/>
  <c r="G1347" i="3"/>
  <c r="H1347" i="3"/>
  <c r="I1347" i="3"/>
  <c r="J1347" i="3"/>
  <c r="E1348" i="3"/>
  <c r="F1348" i="3"/>
  <c r="G1348" i="3"/>
  <c r="H1348" i="3"/>
  <c r="I1348" i="3"/>
  <c r="J1348" i="3"/>
  <c r="E1349" i="3"/>
  <c r="F1349" i="3"/>
  <c r="G1349" i="3"/>
  <c r="H1349" i="3"/>
  <c r="I1349" i="3"/>
  <c r="J1349" i="3"/>
  <c r="E1350" i="3"/>
  <c r="F1350" i="3"/>
  <c r="G1350" i="3"/>
  <c r="H1350" i="3"/>
  <c r="I1350" i="3"/>
  <c r="J1350" i="3"/>
  <c r="E1351" i="3"/>
  <c r="F1351" i="3"/>
  <c r="G1351" i="3"/>
  <c r="H1351" i="3"/>
  <c r="I1351" i="3"/>
  <c r="J1351" i="3"/>
  <c r="E1352" i="3"/>
  <c r="F1352" i="3"/>
  <c r="G1352" i="3"/>
  <c r="H1352" i="3"/>
  <c r="I1352" i="3"/>
  <c r="J1352" i="3"/>
  <c r="E1353" i="3"/>
  <c r="F1353" i="3"/>
  <c r="G1353" i="3"/>
  <c r="H1353" i="3"/>
  <c r="I1353" i="3"/>
  <c r="J1353" i="3"/>
  <c r="E1354" i="3"/>
  <c r="F1354" i="3"/>
  <c r="G1354" i="3"/>
  <c r="H1354" i="3"/>
  <c r="I1354" i="3"/>
  <c r="J1354" i="3"/>
  <c r="E1355" i="3"/>
  <c r="F1355" i="3"/>
  <c r="G1355" i="3"/>
  <c r="H1355" i="3"/>
  <c r="I1355" i="3"/>
  <c r="J1355" i="3"/>
  <c r="E1356" i="3"/>
  <c r="F1356" i="3"/>
  <c r="G1356" i="3"/>
  <c r="H1356" i="3"/>
  <c r="I1356" i="3"/>
  <c r="J1356" i="3"/>
  <c r="E1357" i="3"/>
  <c r="F1357" i="3"/>
  <c r="G1357" i="3"/>
  <c r="H1357" i="3"/>
  <c r="I1357" i="3"/>
  <c r="J1357" i="3"/>
  <c r="E1358" i="3"/>
  <c r="F1358" i="3"/>
  <c r="G1358" i="3"/>
  <c r="H1358" i="3"/>
  <c r="I1358" i="3"/>
  <c r="J1358" i="3"/>
  <c r="E1359" i="3"/>
  <c r="F1359" i="3"/>
  <c r="G1359" i="3"/>
  <c r="H1359" i="3"/>
  <c r="I1359" i="3"/>
  <c r="J1359" i="3"/>
  <c r="E1360" i="3"/>
  <c r="F1360" i="3"/>
  <c r="G1360" i="3"/>
  <c r="H1360" i="3"/>
  <c r="I1360" i="3"/>
  <c r="J1360" i="3"/>
  <c r="E1361" i="3"/>
  <c r="F1361" i="3"/>
  <c r="G1361" i="3"/>
  <c r="H1361" i="3"/>
  <c r="I1361" i="3"/>
  <c r="J1361" i="3"/>
  <c r="E1362" i="3"/>
  <c r="F1362" i="3"/>
  <c r="G1362" i="3"/>
  <c r="H1362" i="3"/>
  <c r="I1362" i="3"/>
  <c r="J1362" i="3"/>
  <c r="E1363" i="3"/>
  <c r="F1363" i="3"/>
  <c r="G1363" i="3"/>
  <c r="H1363" i="3"/>
  <c r="I1363" i="3"/>
  <c r="J1363" i="3"/>
  <c r="E1364" i="3"/>
  <c r="F1364" i="3"/>
  <c r="G1364" i="3"/>
  <c r="H1364" i="3"/>
  <c r="I1364" i="3"/>
  <c r="J1364" i="3"/>
  <c r="E1365" i="3"/>
  <c r="F1365" i="3"/>
  <c r="G1365" i="3"/>
  <c r="H1365" i="3"/>
  <c r="I1365" i="3"/>
  <c r="J1365" i="3"/>
  <c r="E1366" i="3"/>
  <c r="F1366" i="3"/>
  <c r="G1366" i="3"/>
  <c r="H1366" i="3"/>
  <c r="I1366" i="3"/>
  <c r="J1366" i="3"/>
  <c r="E1367" i="3"/>
  <c r="F1367" i="3"/>
  <c r="G1367" i="3"/>
  <c r="H1367" i="3"/>
  <c r="I1367" i="3"/>
  <c r="J1367" i="3"/>
  <c r="E1368" i="3"/>
  <c r="F1368" i="3"/>
  <c r="G1368" i="3"/>
  <c r="H1368" i="3"/>
  <c r="I1368" i="3"/>
  <c r="J1368" i="3"/>
  <c r="E1369" i="3"/>
  <c r="F1369" i="3"/>
  <c r="G1369" i="3"/>
  <c r="H1369" i="3"/>
  <c r="I1369" i="3"/>
  <c r="J1369" i="3"/>
  <c r="E1370" i="3"/>
  <c r="F1370" i="3"/>
  <c r="G1370" i="3"/>
  <c r="H1370" i="3"/>
  <c r="I1370" i="3"/>
  <c r="J1370" i="3"/>
  <c r="E1371" i="3"/>
  <c r="F1371" i="3"/>
  <c r="G1371" i="3"/>
  <c r="H1371" i="3"/>
  <c r="I1371" i="3"/>
  <c r="J1371" i="3"/>
  <c r="E1372" i="3"/>
  <c r="F1372" i="3"/>
  <c r="G1372" i="3"/>
  <c r="H1372" i="3"/>
  <c r="I1372" i="3"/>
  <c r="J1372" i="3"/>
  <c r="E1373" i="3"/>
  <c r="F1373" i="3"/>
  <c r="G1373" i="3"/>
  <c r="H1373" i="3"/>
  <c r="I1373" i="3"/>
  <c r="J1373" i="3"/>
  <c r="E1374" i="3"/>
  <c r="F1374" i="3"/>
  <c r="G1374" i="3"/>
  <c r="H1374" i="3"/>
  <c r="I1374" i="3"/>
  <c r="J1374" i="3"/>
  <c r="E1375" i="3"/>
  <c r="F1375" i="3"/>
  <c r="G1375" i="3"/>
  <c r="H1375" i="3"/>
  <c r="I1375" i="3"/>
  <c r="J1375" i="3"/>
  <c r="E1376" i="3"/>
  <c r="F1376" i="3"/>
  <c r="G1376" i="3"/>
  <c r="H1376" i="3"/>
  <c r="I1376" i="3"/>
  <c r="J1376" i="3"/>
  <c r="E1377" i="3"/>
  <c r="F1377" i="3"/>
  <c r="G1377" i="3"/>
  <c r="H1377" i="3"/>
  <c r="I1377" i="3"/>
  <c r="J1377" i="3"/>
  <c r="E1378" i="3"/>
  <c r="F1378" i="3"/>
  <c r="G1378" i="3"/>
  <c r="H1378" i="3"/>
  <c r="I1378" i="3"/>
  <c r="J1378" i="3"/>
  <c r="E1379" i="3"/>
  <c r="F1379" i="3"/>
  <c r="G1379" i="3"/>
  <c r="H1379" i="3"/>
  <c r="I1379" i="3"/>
  <c r="J1379" i="3"/>
  <c r="E1380" i="3"/>
  <c r="F1380" i="3"/>
  <c r="G1380" i="3"/>
  <c r="H1380" i="3"/>
  <c r="I1380" i="3"/>
  <c r="J1380" i="3"/>
  <c r="E1381" i="3"/>
  <c r="F1381" i="3"/>
  <c r="G1381" i="3"/>
  <c r="H1381" i="3"/>
  <c r="I1381" i="3"/>
  <c r="J1381" i="3"/>
  <c r="E1382" i="3"/>
  <c r="F1382" i="3"/>
  <c r="G1382" i="3"/>
  <c r="H1382" i="3"/>
  <c r="I1382" i="3"/>
  <c r="J1382" i="3"/>
  <c r="E1383" i="3"/>
  <c r="F1383" i="3"/>
  <c r="G1383" i="3"/>
  <c r="H1383" i="3"/>
  <c r="I1383" i="3"/>
  <c r="J1383" i="3"/>
  <c r="E1384" i="3"/>
  <c r="F1384" i="3"/>
  <c r="G1384" i="3"/>
  <c r="H1384" i="3"/>
  <c r="I1384" i="3"/>
  <c r="J1384" i="3"/>
  <c r="E1385" i="3"/>
  <c r="F1385" i="3"/>
  <c r="G1385" i="3"/>
  <c r="H1385" i="3"/>
  <c r="I1385" i="3"/>
  <c r="J1385" i="3"/>
  <c r="E1386" i="3"/>
  <c r="F1386" i="3"/>
  <c r="G1386" i="3"/>
  <c r="H1386" i="3"/>
  <c r="I1386" i="3"/>
  <c r="J1386" i="3"/>
  <c r="E1387" i="3"/>
  <c r="F1387" i="3"/>
  <c r="G1387" i="3"/>
  <c r="H1387" i="3"/>
  <c r="I1387" i="3"/>
  <c r="J1387" i="3"/>
  <c r="E1388" i="3"/>
  <c r="F1388" i="3"/>
  <c r="G1388" i="3"/>
  <c r="H1388" i="3"/>
  <c r="I1388" i="3"/>
  <c r="J1388" i="3"/>
  <c r="E1389" i="3"/>
  <c r="F1389" i="3"/>
  <c r="G1389" i="3"/>
  <c r="H1389" i="3"/>
  <c r="I1389" i="3"/>
  <c r="J1389" i="3"/>
  <c r="E1390" i="3"/>
  <c r="F1390" i="3"/>
  <c r="G1390" i="3"/>
  <c r="H1390" i="3"/>
  <c r="I1390" i="3"/>
  <c r="J1390" i="3"/>
  <c r="E1391" i="3"/>
  <c r="F1391" i="3"/>
  <c r="G1391" i="3"/>
  <c r="H1391" i="3"/>
  <c r="I1391" i="3"/>
  <c r="J1391" i="3"/>
  <c r="E1392" i="3"/>
  <c r="F1392" i="3"/>
  <c r="G1392" i="3"/>
  <c r="H1392" i="3"/>
  <c r="I1392" i="3"/>
  <c r="J1392" i="3"/>
  <c r="E1393" i="3"/>
  <c r="F1393" i="3"/>
  <c r="G1393" i="3"/>
  <c r="H1393" i="3"/>
  <c r="I1393" i="3"/>
  <c r="J1393" i="3"/>
  <c r="E1394" i="3"/>
  <c r="F1394" i="3"/>
  <c r="G1394" i="3"/>
  <c r="H1394" i="3"/>
  <c r="I1394" i="3"/>
  <c r="J1394" i="3"/>
  <c r="E1395" i="3"/>
  <c r="F1395" i="3"/>
  <c r="G1395" i="3"/>
  <c r="H1395" i="3"/>
  <c r="I1395" i="3"/>
  <c r="J1395" i="3"/>
  <c r="E1396" i="3"/>
  <c r="F1396" i="3"/>
  <c r="G1396" i="3"/>
  <c r="H1396" i="3"/>
  <c r="I1396" i="3"/>
  <c r="J1396" i="3"/>
  <c r="E1397" i="3"/>
  <c r="F1397" i="3"/>
  <c r="G1397" i="3"/>
  <c r="H1397" i="3"/>
  <c r="I1397" i="3"/>
  <c r="J1397" i="3"/>
  <c r="E1398" i="3"/>
  <c r="F1398" i="3"/>
  <c r="G1398" i="3"/>
  <c r="H1398" i="3"/>
  <c r="I1398" i="3"/>
  <c r="J1398" i="3"/>
  <c r="E1399" i="3"/>
  <c r="F1399" i="3"/>
  <c r="G1399" i="3"/>
  <c r="H1399" i="3"/>
  <c r="I1399" i="3"/>
  <c r="J1399" i="3"/>
  <c r="E1400" i="3"/>
  <c r="F1400" i="3"/>
  <c r="G1400" i="3"/>
  <c r="H1400" i="3"/>
  <c r="I1400" i="3"/>
  <c r="J1400" i="3"/>
  <c r="E1401" i="3"/>
  <c r="F1401" i="3"/>
  <c r="G1401" i="3"/>
  <c r="H1401" i="3"/>
  <c r="I1401" i="3"/>
  <c r="J1401" i="3"/>
  <c r="E1402" i="3"/>
  <c r="F1402" i="3"/>
  <c r="G1402" i="3"/>
  <c r="H1402" i="3"/>
  <c r="I1402" i="3"/>
  <c r="J1402" i="3"/>
  <c r="E1403" i="3"/>
  <c r="F1403" i="3"/>
  <c r="G1403" i="3"/>
  <c r="H1403" i="3"/>
  <c r="I1403" i="3"/>
  <c r="J1403" i="3"/>
  <c r="E1404" i="3"/>
  <c r="F1404" i="3"/>
  <c r="G1404" i="3"/>
  <c r="H1404" i="3"/>
  <c r="I1404" i="3"/>
  <c r="J1404" i="3"/>
  <c r="E1405" i="3"/>
  <c r="K1405" i="3" s="1"/>
  <c r="F1405" i="3"/>
  <c r="G1405" i="3"/>
  <c r="H1405" i="3"/>
  <c r="I1405" i="3"/>
  <c r="J1405" i="3"/>
  <c r="E1406" i="3"/>
  <c r="F1406" i="3"/>
  <c r="G1406" i="3"/>
  <c r="H1406" i="3"/>
  <c r="I1406" i="3"/>
  <c r="J1406" i="3"/>
  <c r="E1407" i="3"/>
  <c r="F1407" i="3"/>
  <c r="G1407" i="3"/>
  <c r="H1407" i="3"/>
  <c r="I1407" i="3"/>
  <c r="J1407" i="3"/>
  <c r="E1408" i="3"/>
  <c r="F1408" i="3"/>
  <c r="G1408" i="3"/>
  <c r="H1408" i="3"/>
  <c r="I1408" i="3"/>
  <c r="J1408" i="3"/>
  <c r="E1409" i="3"/>
  <c r="F1409" i="3"/>
  <c r="G1409" i="3"/>
  <c r="H1409" i="3"/>
  <c r="I1409" i="3"/>
  <c r="J1409" i="3"/>
  <c r="E1410" i="3"/>
  <c r="F1410" i="3"/>
  <c r="G1410" i="3"/>
  <c r="H1410" i="3"/>
  <c r="I1410" i="3"/>
  <c r="J1410" i="3"/>
  <c r="E1411" i="3"/>
  <c r="F1411" i="3"/>
  <c r="G1411" i="3"/>
  <c r="H1411" i="3"/>
  <c r="I1411" i="3"/>
  <c r="J1411" i="3"/>
  <c r="E1412" i="3"/>
  <c r="F1412" i="3"/>
  <c r="G1412" i="3"/>
  <c r="H1412" i="3"/>
  <c r="I1412" i="3"/>
  <c r="J1412" i="3"/>
  <c r="E1413" i="3"/>
  <c r="F1413" i="3"/>
  <c r="G1413" i="3"/>
  <c r="H1413" i="3"/>
  <c r="I1413" i="3"/>
  <c r="J1413" i="3"/>
  <c r="E1414" i="3"/>
  <c r="F1414" i="3"/>
  <c r="G1414" i="3"/>
  <c r="H1414" i="3"/>
  <c r="I1414" i="3"/>
  <c r="J1414" i="3"/>
  <c r="E1415" i="3"/>
  <c r="F1415" i="3"/>
  <c r="G1415" i="3"/>
  <c r="H1415" i="3"/>
  <c r="I1415" i="3"/>
  <c r="J1415" i="3"/>
  <c r="E1416" i="3"/>
  <c r="F1416" i="3"/>
  <c r="G1416" i="3"/>
  <c r="H1416" i="3"/>
  <c r="I1416" i="3"/>
  <c r="J1416" i="3"/>
  <c r="E1417" i="3"/>
  <c r="F1417" i="3"/>
  <c r="G1417" i="3"/>
  <c r="H1417" i="3"/>
  <c r="I1417" i="3"/>
  <c r="J1417" i="3"/>
  <c r="E1418" i="3"/>
  <c r="F1418" i="3"/>
  <c r="G1418" i="3"/>
  <c r="H1418" i="3"/>
  <c r="I1418" i="3"/>
  <c r="J1418" i="3"/>
  <c r="E1419" i="3"/>
  <c r="F1419" i="3"/>
  <c r="G1419" i="3"/>
  <c r="H1419" i="3"/>
  <c r="I1419" i="3"/>
  <c r="J1419" i="3"/>
  <c r="E1420" i="3"/>
  <c r="F1420" i="3"/>
  <c r="G1420" i="3"/>
  <c r="H1420" i="3"/>
  <c r="I1420" i="3"/>
  <c r="J1420" i="3"/>
  <c r="E1421" i="3"/>
  <c r="F1421" i="3"/>
  <c r="G1421" i="3"/>
  <c r="H1421" i="3"/>
  <c r="I1421" i="3"/>
  <c r="J1421" i="3"/>
  <c r="E1422" i="3"/>
  <c r="F1422" i="3"/>
  <c r="G1422" i="3"/>
  <c r="H1422" i="3"/>
  <c r="I1422" i="3"/>
  <c r="J1422" i="3"/>
  <c r="E1423" i="3"/>
  <c r="F1423" i="3"/>
  <c r="G1423" i="3"/>
  <c r="H1423" i="3"/>
  <c r="I1423" i="3"/>
  <c r="J1423" i="3"/>
  <c r="E1424" i="3"/>
  <c r="F1424" i="3"/>
  <c r="G1424" i="3"/>
  <c r="H1424" i="3"/>
  <c r="I1424" i="3"/>
  <c r="J1424" i="3"/>
  <c r="E1425" i="3"/>
  <c r="F1425" i="3"/>
  <c r="G1425" i="3"/>
  <c r="H1425" i="3"/>
  <c r="I1425" i="3"/>
  <c r="J1425" i="3"/>
  <c r="E1426" i="3"/>
  <c r="F1426" i="3"/>
  <c r="G1426" i="3"/>
  <c r="H1426" i="3"/>
  <c r="I1426" i="3"/>
  <c r="J1426" i="3"/>
  <c r="E1427" i="3"/>
  <c r="F1427" i="3"/>
  <c r="G1427" i="3"/>
  <c r="H1427" i="3"/>
  <c r="I1427" i="3"/>
  <c r="J1427" i="3"/>
  <c r="E1428" i="3"/>
  <c r="F1428" i="3"/>
  <c r="G1428" i="3"/>
  <c r="H1428" i="3"/>
  <c r="I1428" i="3"/>
  <c r="J1428" i="3"/>
  <c r="E1429" i="3"/>
  <c r="F1429" i="3"/>
  <c r="G1429" i="3"/>
  <c r="H1429" i="3"/>
  <c r="I1429" i="3"/>
  <c r="J1429" i="3"/>
  <c r="E1430" i="3"/>
  <c r="F1430" i="3"/>
  <c r="G1430" i="3"/>
  <c r="H1430" i="3"/>
  <c r="I1430" i="3"/>
  <c r="J1430" i="3"/>
  <c r="E1431" i="3"/>
  <c r="F1431" i="3"/>
  <c r="G1431" i="3"/>
  <c r="H1431" i="3"/>
  <c r="I1431" i="3"/>
  <c r="J1431" i="3"/>
  <c r="E1432" i="3"/>
  <c r="F1432" i="3"/>
  <c r="G1432" i="3"/>
  <c r="H1432" i="3"/>
  <c r="I1432" i="3"/>
  <c r="J1432" i="3"/>
  <c r="E1433" i="3"/>
  <c r="F1433" i="3"/>
  <c r="G1433" i="3"/>
  <c r="H1433" i="3"/>
  <c r="I1433" i="3"/>
  <c r="J1433" i="3"/>
  <c r="E1434" i="3"/>
  <c r="F1434" i="3"/>
  <c r="G1434" i="3"/>
  <c r="H1434" i="3"/>
  <c r="I1434" i="3"/>
  <c r="J1434" i="3"/>
  <c r="E1435" i="3"/>
  <c r="F1435" i="3"/>
  <c r="G1435" i="3"/>
  <c r="H1435" i="3"/>
  <c r="I1435" i="3"/>
  <c r="J1435" i="3"/>
  <c r="E1436" i="3"/>
  <c r="F1436" i="3"/>
  <c r="G1436" i="3"/>
  <c r="H1436" i="3"/>
  <c r="I1436" i="3"/>
  <c r="J1436" i="3"/>
  <c r="E1437" i="3"/>
  <c r="F1437" i="3"/>
  <c r="G1437" i="3"/>
  <c r="H1437" i="3"/>
  <c r="I1437" i="3"/>
  <c r="J1437" i="3"/>
  <c r="E1438" i="3"/>
  <c r="F1438" i="3"/>
  <c r="G1438" i="3"/>
  <c r="H1438" i="3"/>
  <c r="I1438" i="3"/>
  <c r="J1438" i="3"/>
  <c r="E1439" i="3"/>
  <c r="F1439" i="3"/>
  <c r="G1439" i="3"/>
  <c r="H1439" i="3"/>
  <c r="I1439" i="3"/>
  <c r="J1439" i="3"/>
  <c r="E1440" i="3"/>
  <c r="F1440" i="3"/>
  <c r="G1440" i="3"/>
  <c r="H1440" i="3"/>
  <c r="I1440" i="3"/>
  <c r="J1440" i="3"/>
  <c r="E1441" i="3"/>
  <c r="F1441" i="3"/>
  <c r="G1441" i="3"/>
  <c r="H1441" i="3"/>
  <c r="I1441" i="3"/>
  <c r="J1441" i="3"/>
  <c r="E1442" i="3"/>
  <c r="F1442" i="3"/>
  <c r="G1442" i="3"/>
  <c r="H1442" i="3"/>
  <c r="I1442" i="3"/>
  <c r="J1442" i="3"/>
  <c r="E1443" i="3"/>
  <c r="F1443" i="3"/>
  <c r="G1443" i="3"/>
  <c r="H1443" i="3"/>
  <c r="I1443" i="3"/>
  <c r="J1443" i="3"/>
  <c r="E1444" i="3"/>
  <c r="F1444" i="3"/>
  <c r="G1444" i="3"/>
  <c r="H1444" i="3"/>
  <c r="I1444" i="3"/>
  <c r="J1444" i="3"/>
  <c r="E1445" i="3"/>
  <c r="F1445" i="3"/>
  <c r="G1445" i="3"/>
  <c r="H1445" i="3"/>
  <c r="I1445" i="3"/>
  <c r="J1445" i="3"/>
  <c r="E1446" i="3"/>
  <c r="F1446" i="3"/>
  <c r="G1446" i="3"/>
  <c r="H1446" i="3"/>
  <c r="I1446" i="3"/>
  <c r="J1446" i="3"/>
  <c r="E1447" i="3"/>
  <c r="F1447" i="3"/>
  <c r="G1447" i="3"/>
  <c r="H1447" i="3"/>
  <c r="I1447" i="3"/>
  <c r="J1447" i="3"/>
  <c r="E1448" i="3"/>
  <c r="F1448" i="3"/>
  <c r="G1448" i="3"/>
  <c r="H1448" i="3"/>
  <c r="I1448" i="3"/>
  <c r="J1448" i="3"/>
  <c r="E1449" i="3"/>
  <c r="F1449" i="3"/>
  <c r="G1449" i="3"/>
  <c r="H1449" i="3"/>
  <c r="I1449" i="3"/>
  <c r="J1449" i="3"/>
  <c r="E1450" i="3"/>
  <c r="F1450" i="3"/>
  <c r="G1450" i="3"/>
  <c r="H1450" i="3"/>
  <c r="I1450" i="3"/>
  <c r="J1450" i="3"/>
  <c r="E1451" i="3"/>
  <c r="F1451" i="3"/>
  <c r="G1451" i="3"/>
  <c r="H1451" i="3"/>
  <c r="I1451" i="3"/>
  <c r="J1451" i="3"/>
  <c r="E1452" i="3"/>
  <c r="F1452" i="3"/>
  <c r="G1452" i="3"/>
  <c r="H1452" i="3"/>
  <c r="I1452" i="3"/>
  <c r="J1452" i="3"/>
  <c r="E1453" i="3"/>
  <c r="F1453" i="3"/>
  <c r="G1453" i="3"/>
  <c r="H1453" i="3"/>
  <c r="I1453" i="3"/>
  <c r="J1453" i="3"/>
  <c r="E1454" i="3"/>
  <c r="F1454" i="3"/>
  <c r="G1454" i="3"/>
  <c r="H1454" i="3"/>
  <c r="I1454" i="3"/>
  <c r="J1454" i="3"/>
  <c r="E1455" i="3"/>
  <c r="F1455" i="3"/>
  <c r="G1455" i="3"/>
  <c r="H1455" i="3"/>
  <c r="I1455" i="3"/>
  <c r="J1455" i="3"/>
  <c r="E1456" i="3"/>
  <c r="F1456" i="3"/>
  <c r="G1456" i="3"/>
  <c r="H1456" i="3"/>
  <c r="I1456" i="3"/>
  <c r="J1456" i="3"/>
  <c r="E1457" i="3"/>
  <c r="F1457" i="3"/>
  <c r="G1457" i="3"/>
  <c r="H1457" i="3"/>
  <c r="I1457" i="3"/>
  <c r="J1457" i="3"/>
  <c r="E1458" i="3"/>
  <c r="F1458" i="3"/>
  <c r="G1458" i="3"/>
  <c r="H1458" i="3"/>
  <c r="I1458" i="3"/>
  <c r="J1458" i="3"/>
  <c r="K1458" i="3"/>
  <c r="E1459" i="3"/>
  <c r="F1459" i="3"/>
  <c r="G1459" i="3"/>
  <c r="H1459" i="3"/>
  <c r="I1459" i="3"/>
  <c r="J1459" i="3"/>
  <c r="E1460" i="3"/>
  <c r="F1460" i="3"/>
  <c r="G1460" i="3"/>
  <c r="H1460" i="3"/>
  <c r="I1460" i="3"/>
  <c r="J1460" i="3"/>
  <c r="E1461" i="3"/>
  <c r="F1461" i="3"/>
  <c r="G1461" i="3"/>
  <c r="H1461" i="3"/>
  <c r="I1461" i="3"/>
  <c r="J1461" i="3"/>
  <c r="E1462" i="3"/>
  <c r="F1462" i="3"/>
  <c r="G1462" i="3"/>
  <c r="H1462" i="3"/>
  <c r="I1462" i="3"/>
  <c r="J1462" i="3"/>
  <c r="E1463" i="3"/>
  <c r="F1463" i="3"/>
  <c r="G1463" i="3"/>
  <c r="H1463" i="3"/>
  <c r="I1463" i="3"/>
  <c r="J1463" i="3"/>
  <c r="E1464" i="3"/>
  <c r="F1464" i="3"/>
  <c r="G1464" i="3"/>
  <c r="H1464" i="3"/>
  <c r="I1464" i="3"/>
  <c r="J1464" i="3"/>
  <c r="E1465" i="3"/>
  <c r="F1465" i="3"/>
  <c r="G1465" i="3"/>
  <c r="H1465" i="3"/>
  <c r="I1465" i="3"/>
  <c r="J1465" i="3"/>
  <c r="E1466" i="3"/>
  <c r="F1466" i="3"/>
  <c r="G1466" i="3"/>
  <c r="H1466" i="3"/>
  <c r="I1466" i="3"/>
  <c r="J1466" i="3"/>
  <c r="E1467" i="3"/>
  <c r="F1467" i="3"/>
  <c r="G1467" i="3"/>
  <c r="H1467" i="3"/>
  <c r="I1467" i="3"/>
  <c r="J1467" i="3"/>
  <c r="E1468" i="3"/>
  <c r="F1468" i="3"/>
  <c r="G1468" i="3"/>
  <c r="H1468" i="3"/>
  <c r="I1468" i="3"/>
  <c r="J1468" i="3"/>
  <c r="E1469" i="3"/>
  <c r="F1469" i="3"/>
  <c r="G1469" i="3"/>
  <c r="H1469" i="3"/>
  <c r="I1469" i="3"/>
  <c r="J1469" i="3"/>
  <c r="E1470" i="3"/>
  <c r="F1470" i="3"/>
  <c r="G1470" i="3"/>
  <c r="H1470" i="3"/>
  <c r="I1470" i="3"/>
  <c r="J1470" i="3"/>
  <c r="E1471" i="3"/>
  <c r="F1471" i="3"/>
  <c r="G1471" i="3"/>
  <c r="H1471" i="3"/>
  <c r="I1471" i="3"/>
  <c r="J1471" i="3"/>
  <c r="E1472" i="3"/>
  <c r="F1472" i="3"/>
  <c r="G1472" i="3"/>
  <c r="H1472" i="3"/>
  <c r="I1472" i="3"/>
  <c r="J1472" i="3"/>
  <c r="E1473" i="3"/>
  <c r="F1473" i="3"/>
  <c r="G1473" i="3"/>
  <c r="K1473" i="3" s="1"/>
  <c r="H1473" i="3"/>
  <c r="I1473" i="3"/>
  <c r="J1473" i="3"/>
  <c r="E1474" i="3"/>
  <c r="F1474" i="3"/>
  <c r="G1474" i="3"/>
  <c r="H1474" i="3"/>
  <c r="I1474" i="3"/>
  <c r="J1474" i="3"/>
  <c r="E1475" i="3"/>
  <c r="F1475" i="3"/>
  <c r="G1475" i="3"/>
  <c r="H1475" i="3"/>
  <c r="I1475" i="3"/>
  <c r="J1475" i="3"/>
  <c r="E1476" i="3"/>
  <c r="F1476" i="3"/>
  <c r="G1476" i="3"/>
  <c r="H1476" i="3"/>
  <c r="I1476" i="3"/>
  <c r="J1476" i="3"/>
  <c r="E1477" i="3"/>
  <c r="F1477" i="3"/>
  <c r="G1477" i="3"/>
  <c r="H1477" i="3"/>
  <c r="I1477" i="3"/>
  <c r="J1477" i="3"/>
  <c r="E1478" i="3"/>
  <c r="F1478" i="3"/>
  <c r="G1478" i="3"/>
  <c r="H1478" i="3"/>
  <c r="I1478" i="3"/>
  <c r="J1478" i="3"/>
  <c r="E1479" i="3"/>
  <c r="F1479" i="3"/>
  <c r="G1479" i="3"/>
  <c r="H1479" i="3"/>
  <c r="I1479" i="3"/>
  <c r="J1479" i="3"/>
  <c r="E1480" i="3"/>
  <c r="F1480" i="3"/>
  <c r="G1480" i="3"/>
  <c r="H1480" i="3"/>
  <c r="I1480" i="3"/>
  <c r="J1480" i="3"/>
  <c r="E1481" i="3"/>
  <c r="F1481" i="3"/>
  <c r="G1481" i="3"/>
  <c r="H1481" i="3"/>
  <c r="I1481" i="3"/>
  <c r="J1481" i="3"/>
  <c r="E1482" i="3"/>
  <c r="F1482" i="3"/>
  <c r="G1482" i="3"/>
  <c r="H1482" i="3"/>
  <c r="I1482" i="3"/>
  <c r="J1482" i="3"/>
  <c r="E1483" i="3"/>
  <c r="F1483" i="3"/>
  <c r="G1483" i="3"/>
  <c r="K1483" i="3" s="1"/>
  <c r="H1483" i="3"/>
  <c r="I1483" i="3"/>
  <c r="J1483" i="3"/>
  <c r="E1484" i="3"/>
  <c r="F1484" i="3"/>
  <c r="G1484" i="3"/>
  <c r="H1484" i="3"/>
  <c r="I1484" i="3"/>
  <c r="J1484" i="3"/>
  <c r="E1485" i="3"/>
  <c r="F1485" i="3"/>
  <c r="G1485" i="3"/>
  <c r="H1485" i="3"/>
  <c r="I1485" i="3"/>
  <c r="J1485" i="3"/>
  <c r="E1486" i="3"/>
  <c r="F1486" i="3"/>
  <c r="G1486" i="3"/>
  <c r="H1486" i="3"/>
  <c r="I1486" i="3"/>
  <c r="J1486" i="3"/>
  <c r="E1487" i="3"/>
  <c r="F1487" i="3"/>
  <c r="G1487" i="3"/>
  <c r="H1487" i="3"/>
  <c r="I1487" i="3"/>
  <c r="J1487" i="3"/>
  <c r="E1488" i="3"/>
  <c r="F1488" i="3"/>
  <c r="G1488" i="3"/>
  <c r="H1488" i="3"/>
  <c r="I1488" i="3"/>
  <c r="J1488" i="3"/>
  <c r="E1489" i="3"/>
  <c r="F1489" i="3"/>
  <c r="G1489" i="3"/>
  <c r="H1489" i="3"/>
  <c r="I1489" i="3"/>
  <c r="J1489" i="3"/>
  <c r="E1490" i="3"/>
  <c r="F1490" i="3"/>
  <c r="G1490" i="3"/>
  <c r="H1490" i="3"/>
  <c r="I1490" i="3"/>
  <c r="J1490" i="3"/>
  <c r="E1491" i="3"/>
  <c r="F1491" i="3"/>
  <c r="G1491" i="3"/>
  <c r="H1491" i="3"/>
  <c r="I1491" i="3"/>
  <c r="J1491" i="3"/>
  <c r="E1492" i="3"/>
  <c r="F1492" i="3"/>
  <c r="G1492" i="3"/>
  <c r="H1492" i="3"/>
  <c r="I1492" i="3"/>
  <c r="J1492" i="3"/>
  <c r="E1493" i="3"/>
  <c r="F1493" i="3"/>
  <c r="G1493" i="3"/>
  <c r="H1493" i="3"/>
  <c r="I1493" i="3"/>
  <c r="J1493" i="3"/>
  <c r="E1494" i="3"/>
  <c r="F1494" i="3"/>
  <c r="G1494" i="3"/>
  <c r="H1494" i="3"/>
  <c r="I1494" i="3"/>
  <c r="J1494" i="3"/>
  <c r="E1495" i="3"/>
  <c r="F1495" i="3"/>
  <c r="G1495" i="3"/>
  <c r="H1495" i="3"/>
  <c r="I1495" i="3"/>
  <c r="J1495" i="3"/>
  <c r="E1496" i="3"/>
  <c r="F1496" i="3"/>
  <c r="G1496" i="3"/>
  <c r="H1496" i="3"/>
  <c r="I1496" i="3"/>
  <c r="J1496" i="3"/>
  <c r="E1497" i="3"/>
  <c r="F1497" i="3"/>
  <c r="G1497" i="3"/>
  <c r="H1497" i="3"/>
  <c r="I1497" i="3"/>
  <c r="J1497" i="3"/>
  <c r="E1498" i="3"/>
  <c r="F1498" i="3"/>
  <c r="G1498" i="3"/>
  <c r="H1498" i="3"/>
  <c r="I1498" i="3"/>
  <c r="J1498" i="3"/>
  <c r="E1499" i="3"/>
  <c r="F1499" i="3"/>
  <c r="G1499" i="3"/>
  <c r="H1499" i="3"/>
  <c r="I1499" i="3"/>
  <c r="J1499" i="3"/>
  <c r="E1500" i="3"/>
  <c r="F1500" i="3"/>
  <c r="G1500" i="3"/>
  <c r="H1500" i="3"/>
  <c r="I1500" i="3"/>
  <c r="J1500" i="3"/>
  <c r="E1501" i="3"/>
  <c r="F1501" i="3"/>
  <c r="G1501" i="3"/>
  <c r="H1501" i="3"/>
  <c r="I1501" i="3"/>
  <c r="J1501" i="3"/>
  <c r="E1502" i="3"/>
  <c r="F1502" i="3"/>
  <c r="G1502" i="3"/>
  <c r="H1502" i="3"/>
  <c r="I1502" i="3"/>
  <c r="J1502" i="3"/>
  <c r="E1503" i="3"/>
  <c r="F1503" i="3"/>
  <c r="G1503" i="3"/>
  <c r="H1503" i="3"/>
  <c r="I1503" i="3"/>
  <c r="J1503" i="3"/>
  <c r="E1504" i="3"/>
  <c r="F1504" i="3"/>
  <c r="G1504" i="3"/>
  <c r="H1504" i="3"/>
  <c r="I1504" i="3"/>
  <c r="J1504" i="3"/>
  <c r="E1505" i="3"/>
  <c r="F1505" i="3"/>
  <c r="G1505" i="3"/>
  <c r="H1505" i="3"/>
  <c r="I1505" i="3"/>
  <c r="J1505" i="3"/>
  <c r="E1506" i="3"/>
  <c r="F1506" i="3"/>
  <c r="G1506" i="3"/>
  <c r="H1506" i="3"/>
  <c r="I1506" i="3"/>
  <c r="J1506" i="3"/>
  <c r="E1507" i="3"/>
  <c r="F1507" i="3"/>
  <c r="G1507" i="3"/>
  <c r="H1507" i="3"/>
  <c r="I1507" i="3"/>
  <c r="J1507" i="3"/>
  <c r="E1508" i="3"/>
  <c r="F1508" i="3"/>
  <c r="G1508" i="3"/>
  <c r="H1508" i="3"/>
  <c r="I1508" i="3"/>
  <c r="J1508" i="3"/>
  <c r="E1509" i="3"/>
  <c r="F1509" i="3"/>
  <c r="G1509" i="3"/>
  <c r="H1509" i="3"/>
  <c r="I1509" i="3"/>
  <c r="J1509" i="3"/>
  <c r="E1510" i="3"/>
  <c r="F1510" i="3"/>
  <c r="G1510" i="3"/>
  <c r="H1510" i="3"/>
  <c r="I1510" i="3"/>
  <c r="J1510" i="3"/>
  <c r="E1511" i="3"/>
  <c r="F1511" i="3"/>
  <c r="G1511" i="3"/>
  <c r="H1511" i="3"/>
  <c r="I1511" i="3"/>
  <c r="J1511" i="3"/>
  <c r="E1512" i="3"/>
  <c r="F1512" i="3"/>
  <c r="G1512" i="3"/>
  <c r="H1512" i="3"/>
  <c r="I1512" i="3"/>
  <c r="J1512" i="3"/>
  <c r="E1513" i="3"/>
  <c r="F1513" i="3"/>
  <c r="G1513" i="3"/>
  <c r="H1513" i="3"/>
  <c r="I1513" i="3"/>
  <c r="J1513" i="3"/>
  <c r="E1514" i="3"/>
  <c r="F1514" i="3"/>
  <c r="G1514" i="3"/>
  <c r="H1514" i="3"/>
  <c r="I1514" i="3"/>
  <c r="J1514" i="3"/>
  <c r="E1515" i="3"/>
  <c r="F1515" i="3"/>
  <c r="G1515" i="3"/>
  <c r="H1515" i="3"/>
  <c r="I1515" i="3"/>
  <c r="J1515" i="3"/>
  <c r="E1516" i="3"/>
  <c r="F1516" i="3"/>
  <c r="G1516" i="3"/>
  <c r="H1516" i="3"/>
  <c r="I1516" i="3"/>
  <c r="J1516" i="3"/>
  <c r="E1517" i="3"/>
  <c r="F1517" i="3"/>
  <c r="G1517" i="3"/>
  <c r="H1517" i="3"/>
  <c r="I1517" i="3"/>
  <c r="J1517" i="3"/>
  <c r="E1518" i="3"/>
  <c r="F1518" i="3"/>
  <c r="G1518" i="3"/>
  <c r="H1518" i="3"/>
  <c r="I1518" i="3"/>
  <c r="J1518" i="3"/>
  <c r="E1519" i="3"/>
  <c r="F1519" i="3"/>
  <c r="G1519" i="3"/>
  <c r="H1519" i="3"/>
  <c r="I1519" i="3"/>
  <c r="J1519" i="3"/>
  <c r="E1520" i="3"/>
  <c r="F1520" i="3"/>
  <c r="G1520" i="3"/>
  <c r="H1520" i="3"/>
  <c r="I1520" i="3"/>
  <c r="J1520" i="3"/>
  <c r="E1521" i="3"/>
  <c r="F1521" i="3"/>
  <c r="G1521" i="3"/>
  <c r="H1521" i="3"/>
  <c r="I1521" i="3"/>
  <c r="J1521" i="3"/>
  <c r="E1522" i="3"/>
  <c r="F1522" i="3"/>
  <c r="G1522" i="3"/>
  <c r="H1522" i="3"/>
  <c r="I1522" i="3"/>
  <c r="J1522" i="3"/>
  <c r="E1523" i="3"/>
  <c r="F1523" i="3"/>
  <c r="G1523" i="3"/>
  <c r="H1523" i="3"/>
  <c r="I1523" i="3"/>
  <c r="J1523" i="3"/>
  <c r="E1524" i="3"/>
  <c r="F1524" i="3"/>
  <c r="G1524" i="3"/>
  <c r="H1524" i="3"/>
  <c r="I1524" i="3"/>
  <c r="J1524" i="3"/>
  <c r="E1525" i="3"/>
  <c r="F1525" i="3"/>
  <c r="G1525" i="3"/>
  <c r="H1525" i="3"/>
  <c r="I1525" i="3"/>
  <c r="J1525" i="3"/>
  <c r="E1526" i="3"/>
  <c r="F1526" i="3"/>
  <c r="G1526" i="3"/>
  <c r="H1526" i="3"/>
  <c r="I1526" i="3"/>
  <c r="J1526" i="3"/>
  <c r="E1527" i="3"/>
  <c r="F1527" i="3"/>
  <c r="G1527" i="3"/>
  <c r="H1527" i="3"/>
  <c r="I1527" i="3"/>
  <c r="J1527" i="3"/>
  <c r="E1528" i="3"/>
  <c r="F1528" i="3"/>
  <c r="G1528" i="3"/>
  <c r="H1528" i="3"/>
  <c r="I1528" i="3"/>
  <c r="J1528" i="3"/>
  <c r="E1529" i="3"/>
  <c r="F1529" i="3"/>
  <c r="G1529" i="3"/>
  <c r="H1529" i="3"/>
  <c r="I1529" i="3"/>
  <c r="J1529" i="3"/>
  <c r="E1530" i="3"/>
  <c r="F1530" i="3"/>
  <c r="G1530" i="3"/>
  <c r="H1530" i="3"/>
  <c r="I1530" i="3"/>
  <c r="J1530" i="3"/>
  <c r="E1531" i="3"/>
  <c r="F1531" i="3"/>
  <c r="G1531" i="3"/>
  <c r="H1531" i="3"/>
  <c r="I1531" i="3"/>
  <c r="J1531" i="3"/>
  <c r="E1532" i="3"/>
  <c r="F1532" i="3"/>
  <c r="G1532" i="3"/>
  <c r="H1532" i="3"/>
  <c r="I1532" i="3"/>
  <c r="J1532" i="3"/>
  <c r="E1533" i="3"/>
  <c r="F1533" i="3"/>
  <c r="G1533" i="3"/>
  <c r="H1533" i="3"/>
  <c r="I1533" i="3"/>
  <c r="J1533" i="3"/>
  <c r="E1534" i="3"/>
  <c r="F1534" i="3"/>
  <c r="G1534" i="3"/>
  <c r="H1534" i="3"/>
  <c r="I1534" i="3"/>
  <c r="J1534" i="3"/>
  <c r="R1571" i="3" l="1"/>
  <c r="BE1573" i="3"/>
  <c r="Z1627" i="3"/>
  <c r="AZ1627" i="3"/>
  <c r="AU1627" i="3"/>
  <c r="AP1627" i="3"/>
  <c r="X1719" i="3"/>
  <c r="AN1719" i="3"/>
  <c r="BD1719" i="3"/>
  <c r="AG1719" i="3"/>
  <c r="O1719" i="3"/>
  <c r="AU1719" i="3"/>
  <c r="AC1719" i="3"/>
  <c r="BI1719" i="3"/>
  <c r="AQ1719" i="3"/>
  <c r="R1719" i="3"/>
  <c r="AH1719" i="3"/>
  <c r="AX1719" i="3"/>
  <c r="P1719" i="3"/>
  <c r="AF1719" i="3"/>
  <c r="AV1719" i="3"/>
  <c r="Q1719" i="3"/>
  <c r="AW1719" i="3"/>
  <c r="AE1719" i="3"/>
  <c r="M1719" i="3"/>
  <c r="AS1719" i="3"/>
  <c r="AA1719" i="3"/>
  <c r="BG1719" i="3"/>
  <c r="Z1719" i="3"/>
  <c r="AP1719" i="3"/>
  <c r="BF1719" i="3"/>
  <c r="AR1648" i="3"/>
  <c r="BK1730" i="3"/>
  <c r="BL1728" i="3"/>
  <c r="BE1571" i="3"/>
  <c r="AR1571" i="3"/>
  <c r="W1573" i="3"/>
  <c r="BM1748" i="3"/>
  <c r="T1725" i="3"/>
  <c r="AJ1725" i="3"/>
  <c r="AZ1725" i="3"/>
  <c r="Q1725" i="3"/>
  <c r="AG1725" i="3"/>
  <c r="BA1725" i="3"/>
  <c r="W1725" i="3"/>
  <c r="AM1725" i="3"/>
  <c r="BG1725" i="3"/>
  <c r="N1725" i="3"/>
  <c r="AD1725" i="3"/>
  <c r="AT1725" i="3"/>
  <c r="X1725" i="3"/>
  <c r="AN1725" i="3"/>
  <c r="BD1725" i="3"/>
  <c r="U1725" i="3"/>
  <c r="AK1725" i="3"/>
  <c r="BE1725" i="3"/>
  <c r="AA1725" i="3"/>
  <c r="AU1725" i="3"/>
  <c r="AW1725" i="3"/>
  <c r="R1725" i="3"/>
  <c r="AH1725" i="3"/>
  <c r="AX1725" i="3"/>
  <c r="AB1725" i="3"/>
  <c r="AR1725" i="3"/>
  <c r="BH1725" i="3"/>
  <c r="Y1725" i="3"/>
  <c r="AO1725" i="3"/>
  <c r="O1725" i="3"/>
  <c r="AE1725" i="3"/>
  <c r="AY1725" i="3"/>
  <c r="BI1725" i="3"/>
  <c r="V1725" i="3"/>
  <c r="AL1725" i="3"/>
  <c r="BB1725" i="3"/>
  <c r="AY1571" i="3"/>
  <c r="AN1571" i="3"/>
  <c r="AL1606" i="3"/>
  <c r="BM1726" i="3"/>
  <c r="BN1749" i="3"/>
  <c r="BL1749" i="3"/>
  <c r="AA1540" i="3"/>
  <c r="AM1540" i="3"/>
  <c r="AI1540" i="3"/>
  <c r="BE1572" i="3"/>
  <c r="O1572" i="3"/>
  <c r="T1572" i="3"/>
  <c r="M1680" i="3"/>
  <c r="BA1680" i="3"/>
  <c r="Y1680" i="3"/>
  <c r="BI1680" i="3"/>
  <c r="U1680" i="3"/>
  <c r="M1648" i="3"/>
  <c r="AN1648" i="3"/>
  <c r="AB1648" i="3"/>
  <c r="AF1648" i="3"/>
  <c r="BH1648" i="3"/>
  <c r="AV1648" i="3"/>
  <c r="BD1648" i="3"/>
  <c r="X1648" i="3"/>
  <c r="BN1728" i="3"/>
  <c r="BJ1728" i="3"/>
  <c r="BM1728" i="3"/>
  <c r="BJ1751" i="3"/>
  <c r="BL1730" i="3"/>
  <c r="BL1740" i="3"/>
  <c r="AF1640" i="3"/>
  <c r="AB1640" i="3"/>
  <c r="M1640" i="3"/>
  <c r="AR1640" i="3"/>
  <c r="AV1640" i="3"/>
  <c r="BH1640" i="3"/>
  <c r="BD1640" i="3"/>
  <c r="X1640" i="3"/>
  <c r="AN1640" i="3"/>
  <c r="W1571" i="3"/>
  <c r="BK1632" i="3"/>
  <c r="BL1588" i="3"/>
  <c r="BM1731" i="3"/>
  <c r="BM1740" i="3"/>
  <c r="BJ1749" i="3"/>
  <c r="BM1747" i="3"/>
  <c r="BK1727" i="3"/>
  <c r="BM1751" i="3"/>
  <c r="W1540" i="3"/>
  <c r="AO1572" i="3"/>
  <c r="T1677" i="3"/>
  <c r="AJ1677" i="3"/>
  <c r="AZ1677" i="3"/>
  <c r="Q1677" i="3"/>
  <c r="AG1677" i="3"/>
  <c r="AW1677" i="3"/>
  <c r="N1677" i="3"/>
  <c r="AD1677" i="3"/>
  <c r="AT1677" i="3"/>
  <c r="O1677" i="3"/>
  <c r="AQ1677" i="3"/>
  <c r="AY1677" i="3"/>
  <c r="AB1677" i="3"/>
  <c r="AR1677" i="3"/>
  <c r="BH1677" i="3"/>
  <c r="Y1677" i="3"/>
  <c r="AO1677" i="3"/>
  <c r="BE1677" i="3"/>
  <c r="V1677" i="3"/>
  <c r="AL1677" i="3"/>
  <c r="BB1677" i="3"/>
  <c r="AU1677" i="3"/>
  <c r="S1677" i="3"/>
  <c r="AM1677" i="3"/>
  <c r="AK1680" i="3"/>
  <c r="BJ1750" i="3"/>
  <c r="BM1750" i="3"/>
  <c r="BN1750" i="3"/>
  <c r="AW1563" i="3"/>
  <c r="P1640" i="3"/>
  <c r="BJ1752" i="3"/>
  <c r="BM1743" i="3"/>
  <c r="BJ1737" i="3"/>
  <c r="BM1734" i="3"/>
  <c r="BJ1734" i="3"/>
  <c r="BL1734" i="3"/>
  <c r="AM1611" i="3"/>
  <c r="AE1536" i="3"/>
  <c r="AZ1603" i="3"/>
  <c r="AU1611" i="3"/>
  <c r="BM1744" i="3"/>
  <c r="BJ1744" i="3"/>
  <c r="BM1746" i="3"/>
  <c r="BK1746" i="3"/>
  <c r="BN1746" i="3"/>
  <c r="BL1726" i="3"/>
  <c r="BK1726" i="3"/>
  <c r="BJ1726" i="3"/>
  <c r="U1616" i="3"/>
  <c r="AF1664" i="3"/>
  <c r="W1625" i="3"/>
  <c r="BB1647" i="3"/>
  <c r="AQ1536" i="3"/>
  <c r="AY1670" i="3"/>
  <c r="AE1611" i="3"/>
  <c r="AI1611" i="3"/>
  <c r="AU1536" i="3"/>
  <c r="O1536" i="3"/>
  <c r="BB1604" i="3"/>
  <c r="BG1611" i="3"/>
  <c r="W1536" i="3"/>
  <c r="AA1625" i="3"/>
  <c r="AM1536" i="3"/>
  <c r="BC1611" i="3"/>
  <c r="AM1625" i="3"/>
  <c r="AZ1577" i="3"/>
  <c r="AQ1611" i="3"/>
  <c r="BG1625" i="3"/>
  <c r="AF1666" i="3"/>
  <c r="AJ1572" i="3"/>
  <c r="K1414" i="3"/>
  <c r="BN1539" i="3"/>
  <c r="N1571" i="3"/>
  <c r="AG1571" i="3"/>
  <c r="AL1569" i="3"/>
  <c r="AR1573" i="3"/>
  <c r="M1606" i="3"/>
  <c r="X1636" i="3"/>
  <c r="BN1727" i="3"/>
  <c r="BL1746" i="3"/>
  <c r="BL1747" i="3"/>
  <c r="BM1749" i="3"/>
  <c r="BN1751" i="3"/>
  <c r="BM1737" i="3"/>
  <c r="BJ1747" i="3"/>
  <c r="AI1559" i="3"/>
  <c r="AJ1603" i="3"/>
  <c r="AK1610" i="3"/>
  <c r="T1630" i="3"/>
  <c r="R1627" i="3"/>
  <c r="Y1542" i="3"/>
  <c r="K1462" i="3"/>
  <c r="K1377" i="3"/>
  <c r="BI1571" i="3"/>
  <c r="AA1571" i="3"/>
  <c r="Q1569" i="3"/>
  <c r="BK1648" i="3"/>
  <c r="AP1606" i="3"/>
  <c r="AV1606" i="3"/>
  <c r="BH1636" i="3"/>
  <c r="BK1744" i="3"/>
  <c r="BL1743" i="3"/>
  <c r="BM1732" i="3"/>
  <c r="BB1631" i="3"/>
  <c r="AC1539" i="3"/>
  <c r="BK1539" i="3" s="1"/>
  <c r="BE1539" i="3"/>
  <c r="S1569" i="3"/>
  <c r="P1569" i="3"/>
  <c r="BM1623" i="3"/>
  <c r="X1559" i="3"/>
  <c r="X1607" i="3"/>
  <c r="V1670" i="3"/>
  <c r="AX1569" i="3"/>
  <c r="BI1606" i="3"/>
  <c r="AF1636" i="3"/>
  <c r="BK1737" i="3"/>
  <c r="BJ1732" i="3"/>
  <c r="BM1739" i="3"/>
  <c r="T1597" i="3"/>
  <c r="T1559" i="3"/>
  <c r="AB1630" i="3"/>
  <c r="AF1668" i="3"/>
  <c r="BC1540" i="3"/>
  <c r="S1540" i="3"/>
  <c r="Q1563" i="3"/>
  <c r="Y1572" i="3"/>
  <c r="AK1672" i="3"/>
  <c r="AC1672" i="3"/>
  <c r="BI1672" i="3"/>
  <c r="AY1540" i="3"/>
  <c r="BN1636" i="3"/>
  <c r="BK1636" i="3"/>
  <c r="BJ1644" i="3"/>
  <c r="BL1727" i="3"/>
  <c r="BJ1729" i="3"/>
  <c r="Y1535" i="3"/>
  <c r="AG1535" i="3"/>
  <c r="AK1535" i="3"/>
  <c r="AW1535" i="3"/>
  <c r="Q1535" i="3"/>
  <c r="U1535" i="3"/>
  <c r="BL1535" i="3" s="1"/>
  <c r="BA1535" i="3"/>
  <c r="AJ1567" i="3"/>
  <c r="AY1567" i="3"/>
  <c r="BE1567" i="3"/>
  <c r="BL1567" i="3" s="1"/>
  <c r="U1567" i="3"/>
  <c r="AC1567" i="3"/>
  <c r="R1558" i="3"/>
  <c r="Z1558" i="3"/>
  <c r="AZ1558" i="3"/>
  <c r="BD1558" i="3"/>
  <c r="AH1558" i="3"/>
  <c r="AN1558" i="3"/>
  <c r="AV1558" i="3"/>
  <c r="N1584" i="3"/>
  <c r="BB1584" i="3"/>
  <c r="Y1612" i="3"/>
  <c r="BJ1612" i="3" s="1"/>
  <c r="U1612" i="3"/>
  <c r="BA1612" i="3"/>
  <c r="AK1612" i="3"/>
  <c r="AS1612" i="3"/>
  <c r="M1612" i="3"/>
  <c r="BI1612" i="3"/>
  <c r="AC1612" i="3"/>
  <c r="O1561" i="3"/>
  <c r="BL1561" i="3" s="1"/>
  <c r="AE1561" i="3"/>
  <c r="AU1561" i="3"/>
  <c r="BE1561" i="3"/>
  <c r="W1561" i="3"/>
  <c r="AO1561" i="3"/>
  <c r="BG1561" i="3"/>
  <c r="Y1561" i="3"/>
  <c r="AW1561" i="3"/>
  <c r="AG1561" i="3"/>
  <c r="AY1561" i="3"/>
  <c r="BC1561" i="3"/>
  <c r="Q1561" i="3"/>
  <c r="AM1561" i="3"/>
  <c r="Q1568" i="3"/>
  <c r="T1568" i="3"/>
  <c r="AE1568" i="3"/>
  <c r="AO1568" i="3"/>
  <c r="AZ1568" i="3"/>
  <c r="O1568" i="3"/>
  <c r="AA1568" i="3"/>
  <c r="AQ1568" i="3"/>
  <c r="BE1568" i="3"/>
  <c r="P1568" i="3"/>
  <c r="AF1568" i="3"/>
  <c r="AU1568" i="3"/>
  <c r="BG1568" i="3"/>
  <c r="U1568" i="3"/>
  <c r="AJ1568" i="3"/>
  <c r="AV1568" i="3"/>
  <c r="AK1568" i="3"/>
  <c r="BA1568" i="3"/>
  <c r="Y1568" i="3"/>
  <c r="BJ1568" i="3" s="1"/>
  <c r="N1582" i="3"/>
  <c r="BB1582" i="3"/>
  <c r="V1582" i="3"/>
  <c r="AL1582" i="3"/>
  <c r="BK1582" i="3" s="1"/>
  <c r="BB1594" i="3"/>
  <c r="Z1635" i="3"/>
  <c r="AD1635" i="3"/>
  <c r="AT1635" i="3"/>
  <c r="BL1635" i="3" s="1"/>
  <c r="N1635" i="3"/>
  <c r="BB1635" i="3"/>
  <c r="V1635" i="3"/>
  <c r="AL1635" i="3"/>
  <c r="BK1635" i="3" s="1"/>
  <c r="T1547" i="3"/>
  <c r="AE1547" i="3"/>
  <c r="AN1547" i="3"/>
  <c r="AZ1547" i="3"/>
  <c r="X1547" i="3"/>
  <c r="AM1547" i="3"/>
  <c r="BC1547" i="3"/>
  <c r="O1547" i="3"/>
  <c r="AB1547" i="3"/>
  <c r="AR1547" i="3"/>
  <c r="BD1547" i="3"/>
  <c r="P1547" i="3"/>
  <c r="BK1547" i="3" s="1"/>
  <c r="AF1547" i="3"/>
  <c r="AU1547" i="3"/>
  <c r="BH1547" i="3"/>
  <c r="W1547" i="3"/>
  <c r="BM1547" i="3" s="1"/>
  <c r="AJ1547" i="3"/>
  <c r="AV1547" i="3"/>
  <c r="BA1559" i="3"/>
  <c r="AJ1601" i="3"/>
  <c r="BM1601" i="3" s="1"/>
  <c r="AZ1574" i="3"/>
  <c r="M1560" i="3"/>
  <c r="BN1560" i="3" s="1"/>
  <c r="U1560" i="3"/>
  <c r="BA1560" i="3"/>
  <c r="BG1560" i="3"/>
  <c r="AA1560" i="3"/>
  <c r="AK1560" i="3"/>
  <c r="AQ1560" i="3"/>
  <c r="BM1560" i="3" s="1"/>
  <c r="T1595" i="3"/>
  <c r="S1547" i="3"/>
  <c r="AJ1574" i="3"/>
  <c r="T1574" i="3"/>
  <c r="Y1684" i="3"/>
  <c r="BI1684" i="3"/>
  <c r="AC1684" i="3"/>
  <c r="AS1684" i="3"/>
  <c r="M1684" i="3"/>
  <c r="Y1694" i="3"/>
  <c r="BI1694" i="3"/>
  <c r="M1694" i="3"/>
  <c r="BN1694" i="3" s="1"/>
  <c r="AC1694" i="3"/>
  <c r="AS1694" i="3"/>
  <c r="AA1673" i="3"/>
  <c r="AQ1544" i="3"/>
  <c r="K1374" i="3"/>
  <c r="BJ1536" i="3"/>
  <c r="AS1544" i="3"/>
  <c r="AT1544" i="3"/>
  <c r="AV1544" i="3"/>
  <c r="P1544" i="3"/>
  <c r="AE1544" i="3"/>
  <c r="BL1543" i="3"/>
  <c r="BL1538" i="3"/>
  <c r="BL1570" i="3"/>
  <c r="BL1572" i="3"/>
  <c r="AI1573" i="3"/>
  <c r="BB1573" i="3"/>
  <c r="AB1573" i="3"/>
  <c r="BL1623" i="3"/>
  <c r="BL1613" i="3"/>
  <c r="BJ1631" i="3"/>
  <c r="P1636" i="3"/>
  <c r="AZ1636" i="3"/>
  <c r="AR1636" i="3"/>
  <c r="BJ1731" i="3"/>
  <c r="N1580" i="3"/>
  <c r="BB1580" i="3"/>
  <c r="AI1590" i="3"/>
  <c r="AN1590" i="3"/>
  <c r="N1590" i="3"/>
  <c r="AY1590" i="3"/>
  <c r="S1590" i="3"/>
  <c r="BD1590" i="3"/>
  <c r="AD1590" i="3"/>
  <c r="AK1618" i="3"/>
  <c r="U1618" i="3"/>
  <c r="BE1618" i="3"/>
  <c r="Y1618" i="3"/>
  <c r="AO1618" i="3"/>
  <c r="BA1618" i="3"/>
  <c r="Y1624" i="3"/>
  <c r="U1624" i="3"/>
  <c r="AS1624" i="3"/>
  <c r="AG1624" i="3"/>
  <c r="BI1624" i="3"/>
  <c r="M1624" i="3"/>
  <c r="AK1624" i="3"/>
  <c r="Q1624" i="3"/>
  <c r="AC1624" i="3"/>
  <c r="AW1624" i="3"/>
  <c r="BA1624" i="3"/>
  <c r="AU1559" i="3"/>
  <c r="V1600" i="3"/>
  <c r="BM1600" i="3" s="1"/>
  <c r="BB1600" i="3"/>
  <c r="AG1610" i="3"/>
  <c r="U1610" i="3"/>
  <c r="AW1610" i="3"/>
  <c r="Y1610" i="3"/>
  <c r="BA1610" i="3"/>
  <c r="AO1620" i="3"/>
  <c r="AK1620" i="3"/>
  <c r="BA1620" i="3"/>
  <c r="U1620" i="3"/>
  <c r="Y1620" i="3"/>
  <c r="BE1620" i="3"/>
  <c r="M1537" i="3"/>
  <c r="AC1537" i="3"/>
  <c r="AS1537" i="3"/>
  <c r="BI1537" i="3"/>
  <c r="U1537" i="3"/>
  <c r="AO1537" i="3"/>
  <c r="Y1537" i="3"/>
  <c r="AW1537" i="3"/>
  <c r="AG1537" i="3"/>
  <c r="BA1537" i="3"/>
  <c r="BE1537" i="3"/>
  <c r="Q1537" i="3"/>
  <c r="AK1537" i="3"/>
  <c r="AM1559" i="3"/>
  <c r="O1617" i="3"/>
  <c r="BL1617" i="3" s="1"/>
  <c r="AM1617" i="3"/>
  <c r="BC1617" i="3"/>
  <c r="W1617" i="3"/>
  <c r="BJ1746" i="3"/>
  <c r="AF1551" i="3"/>
  <c r="BJ1551" i="3" s="1"/>
  <c r="N1576" i="3"/>
  <c r="BB1576" i="3"/>
  <c r="V1592" i="3"/>
  <c r="T1603" i="3"/>
  <c r="AL1596" i="3"/>
  <c r="Q1616" i="3"/>
  <c r="AK1616" i="3"/>
  <c r="AO1616" i="3"/>
  <c r="AF1656" i="3"/>
  <c r="Y1674" i="3"/>
  <c r="AC1674" i="3"/>
  <c r="BI1674" i="3"/>
  <c r="M1674" i="3"/>
  <c r="AS1674" i="3"/>
  <c r="U1674" i="3"/>
  <c r="BA1674" i="3"/>
  <c r="AK1674" i="3"/>
  <c r="M1564" i="3"/>
  <c r="S1564" i="3"/>
  <c r="AM1564" i="3"/>
  <c r="BI1564" i="3"/>
  <c r="AQ1564" i="3"/>
  <c r="U1564" i="3"/>
  <c r="AY1564" i="3"/>
  <c r="AC1564" i="3"/>
  <c r="BA1564" i="3"/>
  <c r="AE1564" i="3"/>
  <c r="AZ1599" i="3"/>
  <c r="BM1599" i="3" s="1"/>
  <c r="P1607" i="3"/>
  <c r="BE1574" i="3"/>
  <c r="Q1574" i="3"/>
  <c r="AF1660" i="3"/>
  <c r="BJ1660" i="3" s="1"/>
  <c r="S1671" i="3"/>
  <c r="AM1671" i="3"/>
  <c r="BG1671" i="3"/>
  <c r="W1671" i="3"/>
  <c r="AQ1671" i="3"/>
  <c r="AA1671" i="3"/>
  <c r="AY1671" i="3"/>
  <c r="AI1671" i="3"/>
  <c r="BC1671" i="3"/>
  <c r="Y1678" i="3"/>
  <c r="M1678" i="3"/>
  <c r="BK1678" i="3" s="1"/>
  <c r="AS1678" i="3"/>
  <c r="AC1678" i="3"/>
  <c r="BI1678" i="3"/>
  <c r="U1678" i="3"/>
  <c r="BA1678" i="3"/>
  <c r="BJ1678" i="3" s="1"/>
  <c r="AK1678" i="3"/>
  <c r="AZ1579" i="3"/>
  <c r="U1684" i="3"/>
  <c r="Y1690" i="3"/>
  <c r="BJ1690" i="3" s="1"/>
  <c r="BI1690" i="3"/>
  <c r="M1690" i="3"/>
  <c r="BN1690" i="3" s="1"/>
  <c r="AC1690" i="3"/>
  <c r="AS1690" i="3"/>
  <c r="U1694" i="3"/>
  <c r="BK1612" i="3"/>
  <c r="L1524" i="3"/>
  <c r="K1406" i="3"/>
  <c r="K1403" i="3"/>
  <c r="K1399" i="3"/>
  <c r="K1397" i="3"/>
  <c r="L1394" i="3"/>
  <c r="L1392" i="3"/>
  <c r="L1390" i="3"/>
  <c r="L1388" i="3"/>
  <c r="K1363" i="3"/>
  <c r="K1359" i="3"/>
  <c r="K1357" i="3"/>
  <c r="K1349" i="3"/>
  <c r="K1339" i="3"/>
  <c r="L1335" i="3"/>
  <c r="BM1540" i="3"/>
  <c r="BK1537" i="3"/>
  <c r="BJ1545" i="3"/>
  <c r="BK1542" i="3"/>
  <c r="BN1542" i="3"/>
  <c r="AR1544" i="3"/>
  <c r="BG1544" i="3"/>
  <c r="AA1544" i="3"/>
  <c r="BJ1576" i="3"/>
  <c r="BJ1582" i="3"/>
  <c r="AI1571" i="3"/>
  <c r="AS1571" i="3"/>
  <c r="BB1571" i="3"/>
  <c r="BH1571" i="3"/>
  <c r="AB1571" i="3"/>
  <c r="BM1587" i="3"/>
  <c r="AC1569" i="3"/>
  <c r="AV1569" i="3"/>
  <c r="N1573" i="3"/>
  <c r="AG1573" i="3"/>
  <c r="AI1606" i="3"/>
  <c r="BK1610" i="3"/>
  <c r="BL1621" i="3"/>
  <c r="BC1606" i="3"/>
  <c r="AS1606" i="3"/>
  <c r="AF1606" i="3"/>
  <c r="BL1609" i="3"/>
  <c r="BJ1623" i="3"/>
  <c r="BM1625" i="3"/>
  <c r="BJ1632" i="3"/>
  <c r="BJ1634" i="3"/>
  <c r="BD1636" i="3"/>
  <c r="AJ1636" i="3"/>
  <c r="AB1636" i="3"/>
  <c r="BM1727" i="3"/>
  <c r="AD1559" i="3"/>
  <c r="AO1559" i="3"/>
  <c r="AY1559" i="3"/>
  <c r="BC1559" i="3"/>
  <c r="P1559" i="3"/>
  <c r="AG1559" i="3"/>
  <c r="AQ1559" i="3"/>
  <c r="BE1559" i="3"/>
  <c r="N1578" i="3"/>
  <c r="V1578" i="3"/>
  <c r="AL1578" i="3"/>
  <c r="BB1578" i="3"/>
  <c r="AW1559" i="3"/>
  <c r="AI1562" i="3"/>
  <c r="BM1562" i="3" s="1"/>
  <c r="O1586" i="3"/>
  <c r="BC1586" i="3"/>
  <c r="AU1586" i="3"/>
  <c r="W1586" i="3"/>
  <c r="AM1586" i="3"/>
  <c r="M1626" i="3"/>
  <c r="AC1626" i="3"/>
  <c r="AS1626" i="3"/>
  <c r="BB1626" i="3"/>
  <c r="U1626" i="3"/>
  <c r="AO1626" i="3"/>
  <c r="BE1626" i="3"/>
  <c r="Y1626" i="3"/>
  <c r="AW1626" i="3"/>
  <c r="BF1626" i="3"/>
  <c r="AG1626" i="3"/>
  <c r="BI1626" i="3"/>
  <c r="AK1626" i="3"/>
  <c r="AX1626" i="3"/>
  <c r="Q1626" i="3"/>
  <c r="BA1626" i="3"/>
  <c r="AK1559" i="3"/>
  <c r="W1566" i="3"/>
  <c r="M1566" i="3"/>
  <c r="BK1566" i="3" s="1"/>
  <c r="AI1566" i="3"/>
  <c r="BM1566" i="3" s="1"/>
  <c r="AS1566" i="3"/>
  <c r="BC1566" i="3"/>
  <c r="AJ1597" i="3"/>
  <c r="V1604" i="3"/>
  <c r="V1596" i="3"/>
  <c r="AU1574" i="3"/>
  <c r="AE1574" i="3"/>
  <c r="AO1589" i="3"/>
  <c r="AO1610" i="3"/>
  <c r="AE1627" i="3"/>
  <c r="T1627" i="3"/>
  <c r="Z1643" i="3"/>
  <c r="N1643" i="3"/>
  <c r="AT1643" i="3"/>
  <c r="V1643" i="3"/>
  <c r="BB1643" i="3"/>
  <c r="AD1643" i="3"/>
  <c r="AL1643" i="3"/>
  <c r="AF1652" i="3"/>
  <c r="BJ1652" i="3" s="1"/>
  <c r="Y1692" i="3"/>
  <c r="BI1692" i="3"/>
  <c r="AC1692" i="3"/>
  <c r="AS1692" i="3"/>
  <c r="M1692" i="3"/>
  <c r="BK1692" i="3" s="1"/>
  <c r="AV1553" i="3"/>
  <c r="Y1686" i="3"/>
  <c r="BI1686" i="3"/>
  <c r="AC1686" i="3"/>
  <c r="AS1686" i="3"/>
  <c r="M1686" i="3"/>
  <c r="BG1673" i="3"/>
  <c r="BL1673" i="3" s="1"/>
  <c r="AB1544" i="3"/>
  <c r="K1534" i="3"/>
  <c r="K1530" i="3"/>
  <c r="K1526" i="3"/>
  <c r="K1454" i="3"/>
  <c r="K1444" i="3"/>
  <c r="BN1537" i="3"/>
  <c r="BL1536" i="3"/>
  <c r="M1544" i="3"/>
  <c r="N1544" i="3"/>
  <c r="AF1544" i="3"/>
  <c r="AU1544" i="3"/>
  <c r="BK1560" i="3"/>
  <c r="BJ1584" i="3"/>
  <c r="Z1569" i="3"/>
  <c r="AD1571" i="3"/>
  <c r="AM1571" i="3"/>
  <c r="AW1571" i="3"/>
  <c r="BD1571" i="3"/>
  <c r="AO1569" i="3"/>
  <c r="BG1569" i="3"/>
  <c r="AF1569" i="3"/>
  <c r="AS1573" i="3"/>
  <c r="BH1573" i="3"/>
  <c r="BM1621" i="3"/>
  <c r="W1606" i="3"/>
  <c r="AC1606" i="3"/>
  <c r="P1606" i="3"/>
  <c r="BL1611" i="3"/>
  <c r="BM1611" i="3"/>
  <c r="BK1614" i="3"/>
  <c r="BK1644" i="3"/>
  <c r="BK1674" i="3"/>
  <c r="BK1680" i="3"/>
  <c r="BK1684" i="3"/>
  <c r="BL1685" i="3"/>
  <c r="BL1693" i="3"/>
  <c r="BJ1681" i="3"/>
  <c r="AV1636" i="3"/>
  <c r="AN1636" i="3"/>
  <c r="T1636" i="3"/>
  <c r="BL1729" i="3"/>
  <c r="AZ1575" i="3"/>
  <c r="T1575" i="3"/>
  <c r="BM1575" i="3" s="1"/>
  <c r="U1622" i="3"/>
  <c r="BA1622" i="3"/>
  <c r="BJ1622" i="3" s="1"/>
  <c r="Z1629" i="3"/>
  <c r="AP1629" i="3"/>
  <c r="AQ1541" i="3"/>
  <c r="AM1541" i="3"/>
  <c r="BC1541" i="3"/>
  <c r="W1541" i="3"/>
  <c r="BG1541" i="3"/>
  <c r="AA1541" i="3"/>
  <c r="AZ1583" i="3"/>
  <c r="T1583" i="3"/>
  <c r="AF1555" i="3"/>
  <c r="AV1555" i="3"/>
  <c r="BL1555" i="3" s="1"/>
  <c r="BG1559" i="3"/>
  <c r="AJ1593" i="3"/>
  <c r="T1593" i="3"/>
  <c r="BI1559" i="3"/>
  <c r="AB1559" i="3"/>
  <c r="AZ1581" i="3"/>
  <c r="BB1598" i="3"/>
  <c r="BB1639" i="3"/>
  <c r="Y1682" i="3"/>
  <c r="AC1682" i="3"/>
  <c r="BI1682" i="3"/>
  <c r="M1682" i="3"/>
  <c r="AS1682" i="3"/>
  <c r="AK1682" i="3"/>
  <c r="U1682" i="3"/>
  <c r="BA1682" i="3"/>
  <c r="AJ1595" i="3"/>
  <c r="BL1595" i="3" s="1"/>
  <c r="O1574" i="3"/>
  <c r="BL1574" i="3" s="1"/>
  <c r="AO1574" i="3"/>
  <c r="P1630" i="3"/>
  <c r="BN1630" i="3" s="1"/>
  <c r="AR1630" i="3"/>
  <c r="BM1630" i="3" s="1"/>
  <c r="Y1688" i="3"/>
  <c r="BI1688" i="3"/>
  <c r="AC1688" i="3"/>
  <c r="AS1688" i="3"/>
  <c r="M1688" i="3"/>
  <c r="AZ1630" i="3"/>
  <c r="BJ1630" i="3" s="1"/>
  <c r="Y1676" i="3"/>
  <c r="AK1676" i="3"/>
  <c r="U1676" i="3"/>
  <c r="BA1676" i="3"/>
  <c r="AC1676" i="3"/>
  <c r="BI1676" i="3"/>
  <c r="M1676" i="3"/>
  <c r="BK1676" i="3" s="1"/>
  <c r="AS1676" i="3"/>
  <c r="U1692" i="3"/>
  <c r="BK1745" i="3"/>
  <c r="BN1745" i="3"/>
  <c r="BL1745" i="3"/>
  <c r="BN1736" i="3"/>
  <c r="BK1736" i="3"/>
  <c r="BM1745" i="3"/>
  <c r="BJ1727" i="3"/>
  <c r="BJ1745" i="3"/>
  <c r="BL1736" i="3"/>
  <c r="BK1729" i="3"/>
  <c r="BN1729" i="3"/>
  <c r="BM1729" i="3"/>
  <c r="BJ1736" i="3"/>
  <c r="BM1736" i="3"/>
  <c r="BM1539" i="3"/>
  <c r="BK1594" i="3"/>
  <c r="BN1594" i="3"/>
  <c r="BL1594" i="3"/>
  <c r="BK1602" i="3"/>
  <c r="BN1602" i="3"/>
  <c r="BJ1594" i="3"/>
  <c r="BM1595" i="3"/>
  <c r="BL1599" i="3"/>
  <c r="BN1607" i="3"/>
  <c r="BK1607" i="3"/>
  <c r="BL1610" i="3"/>
  <c r="BN1627" i="3"/>
  <c r="BK1627" i="3"/>
  <c r="BN1577" i="3"/>
  <c r="BK1577" i="3"/>
  <c r="O1649" i="3"/>
  <c r="S1649" i="3"/>
  <c r="W1649" i="3"/>
  <c r="AA1649" i="3"/>
  <c r="AE1649" i="3"/>
  <c r="AI1649" i="3"/>
  <c r="AM1649" i="3"/>
  <c r="AQ1649" i="3"/>
  <c r="AU1649" i="3"/>
  <c r="AY1649" i="3"/>
  <c r="BC1649" i="3"/>
  <c r="BG1649" i="3"/>
  <c r="P1649" i="3"/>
  <c r="T1649" i="3"/>
  <c r="X1649" i="3"/>
  <c r="AB1649" i="3"/>
  <c r="AF1649" i="3"/>
  <c r="AJ1649" i="3"/>
  <c r="AN1649" i="3"/>
  <c r="AR1649" i="3"/>
  <c r="AV1649" i="3"/>
  <c r="AZ1649" i="3"/>
  <c r="BD1649" i="3"/>
  <c r="BH1649" i="3"/>
  <c r="M1649" i="3"/>
  <c r="Q1649" i="3"/>
  <c r="U1649" i="3"/>
  <c r="Y1649" i="3"/>
  <c r="AC1649" i="3"/>
  <c r="AG1649" i="3"/>
  <c r="AK1649" i="3"/>
  <c r="AO1649" i="3"/>
  <c r="AS1649" i="3"/>
  <c r="AW1649" i="3"/>
  <c r="BA1649" i="3"/>
  <c r="BE1649" i="3"/>
  <c r="BI1649" i="3"/>
  <c r="V1649" i="3"/>
  <c r="AL1649" i="3"/>
  <c r="BB1649" i="3"/>
  <c r="Z1649" i="3"/>
  <c r="AP1649" i="3"/>
  <c r="BF1649" i="3"/>
  <c r="N1649" i="3"/>
  <c r="AD1649" i="3"/>
  <c r="AT1649" i="3"/>
  <c r="R1649" i="3"/>
  <c r="AH1649" i="3"/>
  <c r="AX1649" i="3"/>
  <c r="BL1656" i="3"/>
  <c r="BJ1664" i="3"/>
  <c r="BM1666" i="3"/>
  <c r="O1548" i="3"/>
  <c r="S1548" i="3"/>
  <c r="W1548" i="3"/>
  <c r="AA1548" i="3"/>
  <c r="AE1548" i="3"/>
  <c r="AI1548" i="3"/>
  <c r="AM1548" i="3"/>
  <c r="AQ1548" i="3"/>
  <c r="AU1548" i="3"/>
  <c r="AY1548" i="3"/>
  <c r="BC1548" i="3"/>
  <c r="BG1548" i="3"/>
  <c r="N1548" i="3"/>
  <c r="T1548" i="3"/>
  <c r="Y1548" i="3"/>
  <c r="AD1548" i="3"/>
  <c r="AJ1548" i="3"/>
  <c r="AO1548" i="3"/>
  <c r="AT1548" i="3"/>
  <c r="AZ1548" i="3"/>
  <c r="BE1548" i="3"/>
  <c r="P1548" i="3"/>
  <c r="U1548" i="3"/>
  <c r="Z1548" i="3"/>
  <c r="AF1548" i="3"/>
  <c r="AK1548" i="3"/>
  <c r="AP1548" i="3"/>
  <c r="AV1548" i="3"/>
  <c r="BA1548" i="3"/>
  <c r="BF1548" i="3"/>
  <c r="Q1548" i="3"/>
  <c r="V1548" i="3"/>
  <c r="AB1548" i="3"/>
  <c r="AG1548" i="3"/>
  <c r="AL1548" i="3"/>
  <c r="AR1548" i="3"/>
  <c r="AW1548" i="3"/>
  <c r="BB1548" i="3"/>
  <c r="BH1548" i="3"/>
  <c r="M1548" i="3"/>
  <c r="AH1548" i="3"/>
  <c r="BD1548" i="3"/>
  <c r="R1548" i="3"/>
  <c r="AN1548" i="3"/>
  <c r="BI1548" i="3"/>
  <c r="X1548" i="3"/>
  <c r="AS1548" i="3"/>
  <c r="AC1548" i="3"/>
  <c r="AX1548" i="3"/>
  <c r="BM1549" i="3"/>
  <c r="BN1551" i="3"/>
  <c r="BK1551" i="3"/>
  <c r="BL1564" i="3"/>
  <c r="BM1596" i="3"/>
  <c r="BL1602" i="3"/>
  <c r="BL1603" i="3"/>
  <c r="BL1607" i="3"/>
  <c r="BJ1610" i="3"/>
  <c r="BM1605" i="3"/>
  <c r="BJ1614" i="3"/>
  <c r="BJ1656" i="3"/>
  <c r="BL1664" i="3"/>
  <c r="BN1613" i="3"/>
  <c r="BK1613" i="3"/>
  <c r="BJ1648" i="3"/>
  <c r="BJ1692" i="3"/>
  <c r="BL1631" i="3"/>
  <c r="BJ1642" i="3"/>
  <c r="BM1683" i="3"/>
  <c r="BN1683" i="3"/>
  <c r="BK1683" i="3"/>
  <c r="BJ1697" i="3"/>
  <c r="BM1545" i="3"/>
  <c r="Q1544" i="3"/>
  <c r="Y1544" i="3"/>
  <c r="AG1544" i="3"/>
  <c r="AO1544" i="3"/>
  <c r="AW1544" i="3"/>
  <c r="BE1544" i="3"/>
  <c r="R1544" i="3"/>
  <c r="AX1544" i="3"/>
  <c r="Z1544" i="3"/>
  <c r="BF1544" i="3"/>
  <c r="AH1544" i="3"/>
  <c r="AP1544" i="3"/>
  <c r="BN1545" i="3"/>
  <c r="BK1545" i="3"/>
  <c r="BM1543" i="3"/>
  <c r="BJ1549" i="3"/>
  <c r="BN1582" i="3"/>
  <c r="BM1584" i="3"/>
  <c r="BM1557" i="3"/>
  <c r="Z1573" i="3"/>
  <c r="BL1587" i="3"/>
  <c r="BJ1587" i="3"/>
  <c r="BN1563" i="3"/>
  <c r="BK1563" i="3"/>
  <c r="BJ1563" i="3"/>
  <c r="BE1569" i="3"/>
  <c r="AI1569" i="3"/>
  <c r="N1569" i="3"/>
  <c r="AS1569" i="3"/>
  <c r="W1569" i="3"/>
  <c r="BB1569" i="3"/>
  <c r="AG1569" i="3"/>
  <c r="BH1569" i="3"/>
  <c r="AR1569" i="3"/>
  <c r="AB1569" i="3"/>
  <c r="AY1573" i="3"/>
  <c r="AD1573" i="3"/>
  <c r="BI1573" i="3"/>
  <c r="AM1573" i="3"/>
  <c r="R1573" i="3"/>
  <c r="AW1573" i="3"/>
  <c r="AA1573" i="3"/>
  <c r="BD1573" i="3"/>
  <c r="AN1573" i="3"/>
  <c r="BK1589" i="3"/>
  <c r="BN1589" i="3"/>
  <c r="BN1591" i="3"/>
  <c r="BK1591" i="3"/>
  <c r="BM1591" i="3"/>
  <c r="BK1596" i="3"/>
  <c r="BN1596" i="3"/>
  <c r="BL1596" i="3"/>
  <c r="BM1598" i="3"/>
  <c r="BK1604" i="3"/>
  <c r="BN1604" i="3"/>
  <c r="BL1604" i="3"/>
  <c r="BJ1562" i="3"/>
  <c r="BM1579" i="3"/>
  <c r="BM1583" i="3"/>
  <c r="BM1565" i="3"/>
  <c r="BJ1595" i="3"/>
  <c r="BN1599" i="3"/>
  <c r="BK1599" i="3"/>
  <c r="BN1603" i="3"/>
  <c r="BK1603" i="3"/>
  <c r="BJ1607" i="3"/>
  <c r="BN1616" i="3"/>
  <c r="BK1616" i="3"/>
  <c r="BN1617" i="3"/>
  <c r="BK1617" i="3"/>
  <c r="BJ1619" i="3"/>
  <c r="BL1625" i="3"/>
  <c r="AH1606" i="3"/>
  <c r="AU1606" i="3"/>
  <c r="O1606" i="3"/>
  <c r="AD1606" i="3"/>
  <c r="BE1606" i="3"/>
  <c r="AO1606" i="3"/>
  <c r="Y1606" i="3"/>
  <c r="BH1606" i="3"/>
  <c r="AR1606" i="3"/>
  <c r="BN1609" i="3"/>
  <c r="BK1609" i="3"/>
  <c r="BM1612" i="3"/>
  <c r="BN1623" i="3"/>
  <c r="BK1623" i="3"/>
  <c r="BN1593" i="3"/>
  <c r="BK1593" i="3"/>
  <c r="BN1605" i="3"/>
  <c r="BK1605" i="3"/>
  <c r="BL1605" i="3"/>
  <c r="BJ1605" i="3"/>
  <c r="BJ1611" i="3"/>
  <c r="BM1618" i="3"/>
  <c r="BN1624" i="3"/>
  <c r="BJ1625" i="3"/>
  <c r="BM1615" i="3"/>
  <c r="BN1638" i="3"/>
  <c r="BK1638" i="3"/>
  <c r="BN1646" i="3"/>
  <c r="BK1646" i="3"/>
  <c r="O1651" i="3"/>
  <c r="S1651" i="3"/>
  <c r="W1651" i="3"/>
  <c r="AA1651" i="3"/>
  <c r="AE1651" i="3"/>
  <c r="AI1651" i="3"/>
  <c r="AM1651" i="3"/>
  <c r="AQ1651" i="3"/>
  <c r="AU1651" i="3"/>
  <c r="AY1651" i="3"/>
  <c r="BC1651" i="3"/>
  <c r="BG1651" i="3"/>
  <c r="P1651" i="3"/>
  <c r="T1651" i="3"/>
  <c r="X1651" i="3"/>
  <c r="AB1651" i="3"/>
  <c r="AF1651" i="3"/>
  <c r="AJ1651" i="3"/>
  <c r="AN1651" i="3"/>
  <c r="AR1651" i="3"/>
  <c r="AV1651" i="3"/>
  <c r="AZ1651" i="3"/>
  <c r="BD1651" i="3"/>
  <c r="BH1651" i="3"/>
  <c r="M1651" i="3"/>
  <c r="Q1651" i="3"/>
  <c r="U1651" i="3"/>
  <c r="Y1651" i="3"/>
  <c r="AC1651" i="3"/>
  <c r="AG1651" i="3"/>
  <c r="AK1651" i="3"/>
  <c r="AO1651" i="3"/>
  <c r="AS1651" i="3"/>
  <c r="AW1651" i="3"/>
  <c r="BA1651" i="3"/>
  <c r="BE1651" i="3"/>
  <c r="BI1651" i="3"/>
  <c r="V1651" i="3"/>
  <c r="AL1651" i="3"/>
  <c r="BB1651" i="3"/>
  <c r="Z1651" i="3"/>
  <c r="AP1651" i="3"/>
  <c r="BF1651" i="3"/>
  <c r="N1651" i="3"/>
  <c r="AD1651" i="3"/>
  <c r="AT1651" i="3"/>
  <c r="R1651" i="3"/>
  <c r="AH1651" i="3"/>
  <c r="AX1651" i="3"/>
  <c r="O1653" i="3"/>
  <c r="S1653" i="3"/>
  <c r="W1653" i="3"/>
  <c r="AA1653" i="3"/>
  <c r="AE1653" i="3"/>
  <c r="AI1653" i="3"/>
  <c r="AM1653" i="3"/>
  <c r="AQ1653" i="3"/>
  <c r="AU1653" i="3"/>
  <c r="AY1653" i="3"/>
  <c r="BC1653" i="3"/>
  <c r="BG1653" i="3"/>
  <c r="P1653" i="3"/>
  <c r="T1653" i="3"/>
  <c r="X1653" i="3"/>
  <c r="AB1653" i="3"/>
  <c r="AF1653" i="3"/>
  <c r="AJ1653" i="3"/>
  <c r="AN1653" i="3"/>
  <c r="AR1653" i="3"/>
  <c r="AV1653" i="3"/>
  <c r="AZ1653" i="3"/>
  <c r="BD1653" i="3"/>
  <c r="BH1653" i="3"/>
  <c r="M1653" i="3"/>
  <c r="Q1653" i="3"/>
  <c r="U1653" i="3"/>
  <c r="Y1653" i="3"/>
  <c r="AC1653" i="3"/>
  <c r="AG1653" i="3"/>
  <c r="AK1653" i="3"/>
  <c r="AO1653" i="3"/>
  <c r="AS1653" i="3"/>
  <c r="AW1653" i="3"/>
  <c r="BA1653" i="3"/>
  <c r="BE1653" i="3"/>
  <c r="BI1653" i="3"/>
  <c r="V1653" i="3"/>
  <c r="AL1653" i="3"/>
  <c r="BB1653" i="3"/>
  <c r="Z1653" i="3"/>
  <c r="AP1653" i="3"/>
  <c r="BF1653" i="3"/>
  <c r="N1653" i="3"/>
  <c r="AD1653" i="3"/>
  <c r="AT1653" i="3"/>
  <c r="R1653" i="3"/>
  <c r="AH1653" i="3"/>
  <c r="AX1653" i="3"/>
  <c r="O1655" i="3"/>
  <c r="S1655" i="3"/>
  <c r="W1655" i="3"/>
  <c r="AA1655" i="3"/>
  <c r="AE1655" i="3"/>
  <c r="AI1655" i="3"/>
  <c r="AM1655" i="3"/>
  <c r="AQ1655" i="3"/>
  <c r="AU1655" i="3"/>
  <c r="AY1655" i="3"/>
  <c r="BC1655" i="3"/>
  <c r="BG1655" i="3"/>
  <c r="P1655" i="3"/>
  <c r="T1655" i="3"/>
  <c r="X1655" i="3"/>
  <c r="AB1655" i="3"/>
  <c r="AF1655" i="3"/>
  <c r="AJ1655" i="3"/>
  <c r="AN1655" i="3"/>
  <c r="AR1655" i="3"/>
  <c r="AV1655" i="3"/>
  <c r="AZ1655" i="3"/>
  <c r="BD1655" i="3"/>
  <c r="BH1655" i="3"/>
  <c r="M1655" i="3"/>
  <c r="Q1655" i="3"/>
  <c r="U1655" i="3"/>
  <c r="Y1655" i="3"/>
  <c r="AC1655" i="3"/>
  <c r="AG1655" i="3"/>
  <c r="AK1655" i="3"/>
  <c r="AO1655" i="3"/>
  <c r="AS1655" i="3"/>
  <c r="AW1655" i="3"/>
  <c r="BA1655" i="3"/>
  <c r="BE1655" i="3"/>
  <c r="BI1655" i="3"/>
  <c r="V1655" i="3"/>
  <c r="AL1655" i="3"/>
  <c r="BB1655" i="3"/>
  <c r="Z1655" i="3"/>
  <c r="AP1655" i="3"/>
  <c r="BF1655" i="3"/>
  <c r="N1655" i="3"/>
  <c r="AD1655" i="3"/>
  <c r="AT1655" i="3"/>
  <c r="R1655" i="3"/>
  <c r="AH1655" i="3"/>
  <c r="AX1655" i="3"/>
  <c r="O1657" i="3"/>
  <c r="S1657" i="3"/>
  <c r="W1657" i="3"/>
  <c r="AA1657" i="3"/>
  <c r="AE1657" i="3"/>
  <c r="AI1657" i="3"/>
  <c r="AM1657" i="3"/>
  <c r="AQ1657" i="3"/>
  <c r="AU1657" i="3"/>
  <c r="AY1657" i="3"/>
  <c r="BC1657" i="3"/>
  <c r="BG1657" i="3"/>
  <c r="P1657" i="3"/>
  <c r="T1657" i="3"/>
  <c r="X1657" i="3"/>
  <c r="AB1657" i="3"/>
  <c r="AF1657" i="3"/>
  <c r="AJ1657" i="3"/>
  <c r="AN1657" i="3"/>
  <c r="AR1657" i="3"/>
  <c r="AV1657" i="3"/>
  <c r="AZ1657" i="3"/>
  <c r="BD1657" i="3"/>
  <c r="BH1657" i="3"/>
  <c r="M1657" i="3"/>
  <c r="Q1657" i="3"/>
  <c r="U1657" i="3"/>
  <c r="Y1657" i="3"/>
  <c r="AC1657" i="3"/>
  <c r="AG1657" i="3"/>
  <c r="AK1657" i="3"/>
  <c r="AO1657" i="3"/>
  <c r="AS1657" i="3"/>
  <c r="AW1657" i="3"/>
  <c r="BA1657" i="3"/>
  <c r="BE1657" i="3"/>
  <c r="BI1657" i="3"/>
  <c r="V1657" i="3"/>
  <c r="AL1657" i="3"/>
  <c r="BB1657" i="3"/>
  <c r="Z1657" i="3"/>
  <c r="AP1657" i="3"/>
  <c r="BF1657" i="3"/>
  <c r="N1657" i="3"/>
  <c r="AD1657" i="3"/>
  <c r="AT1657" i="3"/>
  <c r="R1657" i="3"/>
  <c r="AH1657" i="3"/>
  <c r="AX1657" i="3"/>
  <c r="O1659" i="3"/>
  <c r="S1659" i="3"/>
  <c r="W1659" i="3"/>
  <c r="AA1659" i="3"/>
  <c r="AE1659" i="3"/>
  <c r="AI1659" i="3"/>
  <c r="AM1659" i="3"/>
  <c r="AQ1659" i="3"/>
  <c r="AU1659" i="3"/>
  <c r="AY1659" i="3"/>
  <c r="BC1659" i="3"/>
  <c r="BG1659" i="3"/>
  <c r="P1659" i="3"/>
  <c r="T1659" i="3"/>
  <c r="X1659" i="3"/>
  <c r="AB1659" i="3"/>
  <c r="AF1659" i="3"/>
  <c r="AJ1659" i="3"/>
  <c r="AN1659" i="3"/>
  <c r="AR1659" i="3"/>
  <c r="AV1659" i="3"/>
  <c r="AZ1659" i="3"/>
  <c r="BD1659" i="3"/>
  <c r="BH1659" i="3"/>
  <c r="M1659" i="3"/>
  <c r="Q1659" i="3"/>
  <c r="U1659" i="3"/>
  <c r="Y1659" i="3"/>
  <c r="AC1659" i="3"/>
  <c r="AG1659" i="3"/>
  <c r="AK1659" i="3"/>
  <c r="AO1659" i="3"/>
  <c r="AS1659" i="3"/>
  <c r="AW1659" i="3"/>
  <c r="BA1659" i="3"/>
  <c r="BE1659" i="3"/>
  <c r="BI1659" i="3"/>
  <c r="V1659" i="3"/>
  <c r="AL1659" i="3"/>
  <c r="BB1659" i="3"/>
  <c r="Z1659" i="3"/>
  <c r="AP1659" i="3"/>
  <c r="BF1659" i="3"/>
  <c r="N1659" i="3"/>
  <c r="AD1659" i="3"/>
  <c r="AT1659" i="3"/>
  <c r="R1659" i="3"/>
  <c r="AH1659" i="3"/>
  <c r="AX1659" i="3"/>
  <c r="O1661" i="3"/>
  <c r="S1661" i="3"/>
  <c r="W1661" i="3"/>
  <c r="AA1661" i="3"/>
  <c r="AE1661" i="3"/>
  <c r="AI1661" i="3"/>
  <c r="AM1661" i="3"/>
  <c r="AQ1661" i="3"/>
  <c r="AU1661" i="3"/>
  <c r="AY1661" i="3"/>
  <c r="BC1661" i="3"/>
  <c r="BG1661" i="3"/>
  <c r="P1661" i="3"/>
  <c r="T1661" i="3"/>
  <c r="X1661" i="3"/>
  <c r="AB1661" i="3"/>
  <c r="AF1661" i="3"/>
  <c r="AJ1661" i="3"/>
  <c r="AN1661" i="3"/>
  <c r="AR1661" i="3"/>
  <c r="AV1661" i="3"/>
  <c r="AZ1661" i="3"/>
  <c r="BD1661" i="3"/>
  <c r="BH1661" i="3"/>
  <c r="M1661" i="3"/>
  <c r="Q1661" i="3"/>
  <c r="U1661" i="3"/>
  <c r="Y1661" i="3"/>
  <c r="AC1661" i="3"/>
  <c r="AG1661" i="3"/>
  <c r="AK1661" i="3"/>
  <c r="AO1661" i="3"/>
  <c r="AS1661" i="3"/>
  <c r="AW1661" i="3"/>
  <c r="BA1661" i="3"/>
  <c r="BE1661" i="3"/>
  <c r="BI1661" i="3"/>
  <c r="V1661" i="3"/>
  <c r="AL1661" i="3"/>
  <c r="BB1661" i="3"/>
  <c r="Z1661" i="3"/>
  <c r="AP1661" i="3"/>
  <c r="BF1661" i="3"/>
  <c r="N1661" i="3"/>
  <c r="AD1661" i="3"/>
  <c r="AT1661" i="3"/>
  <c r="R1661" i="3"/>
  <c r="AH1661" i="3"/>
  <c r="AX1661" i="3"/>
  <c r="O1663" i="3"/>
  <c r="S1663" i="3"/>
  <c r="W1663" i="3"/>
  <c r="AA1663" i="3"/>
  <c r="AE1663" i="3"/>
  <c r="AI1663" i="3"/>
  <c r="AM1663" i="3"/>
  <c r="AQ1663" i="3"/>
  <c r="AU1663" i="3"/>
  <c r="AY1663" i="3"/>
  <c r="BC1663" i="3"/>
  <c r="BG1663" i="3"/>
  <c r="P1663" i="3"/>
  <c r="T1663" i="3"/>
  <c r="X1663" i="3"/>
  <c r="AB1663" i="3"/>
  <c r="AF1663" i="3"/>
  <c r="AJ1663" i="3"/>
  <c r="AN1663" i="3"/>
  <c r="AR1663" i="3"/>
  <c r="AV1663" i="3"/>
  <c r="AZ1663" i="3"/>
  <c r="BD1663" i="3"/>
  <c r="BH1663" i="3"/>
  <c r="M1663" i="3"/>
  <c r="Q1663" i="3"/>
  <c r="U1663" i="3"/>
  <c r="Y1663" i="3"/>
  <c r="AC1663" i="3"/>
  <c r="AG1663" i="3"/>
  <c r="AK1663" i="3"/>
  <c r="AO1663" i="3"/>
  <c r="AS1663" i="3"/>
  <c r="AW1663" i="3"/>
  <c r="BA1663" i="3"/>
  <c r="BE1663" i="3"/>
  <c r="BI1663" i="3"/>
  <c r="V1663" i="3"/>
  <c r="AL1663" i="3"/>
  <c r="BB1663" i="3"/>
  <c r="Z1663" i="3"/>
  <c r="AP1663" i="3"/>
  <c r="BF1663" i="3"/>
  <c r="N1663" i="3"/>
  <c r="AD1663" i="3"/>
  <c r="AT1663" i="3"/>
  <c r="R1663" i="3"/>
  <c r="AH1663" i="3"/>
  <c r="AX1663" i="3"/>
  <c r="O1665" i="3"/>
  <c r="S1665" i="3"/>
  <c r="W1665" i="3"/>
  <c r="AA1665" i="3"/>
  <c r="AE1665" i="3"/>
  <c r="AI1665" i="3"/>
  <c r="AM1665" i="3"/>
  <c r="AQ1665" i="3"/>
  <c r="AU1665" i="3"/>
  <c r="AY1665" i="3"/>
  <c r="BC1665" i="3"/>
  <c r="BG1665" i="3"/>
  <c r="P1665" i="3"/>
  <c r="T1665" i="3"/>
  <c r="X1665" i="3"/>
  <c r="AB1665" i="3"/>
  <c r="AF1665" i="3"/>
  <c r="AJ1665" i="3"/>
  <c r="AN1665" i="3"/>
  <c r="AR1665" i="3"/>
  <c r="AV1665" i="3"/>
  <c r="AZ1665" i="3"/>
  <c r="BD1665" i="3"/>
  <c r="BH1665" i="3"/>
  <c r="M1665" i="3"/>
  <c r="Q1665" i="3"/>
  <c r="U1665" i="3"/>
  <c r="Y1665" i="3"/>
  <c r="AC1665" i="3"/>
  <c r="AG1665" i="3"/>
  <c r="AK1665" i="3"/>
  <c r="AO1665" i="3"/>
  <c r="AS1665" i="3"/>
  <c r="AW1665" i="3"/>
  <c r="BA1665" i="3"/>
  <c r="BE1665" i="3"/>
  <c r="BI1665" i="3"/>
  <c r="V1665" i="3"/>
  <c r="AL1665" i="3"/>
  <c r="BB1665" i="3"/>
  <c r="Z1665" i="3"/>
  <c r="AP1665" i="3"/>
  <c r="BF1665" i="3"/>
  <c r="N1665" i="3"/>
  <c r="AD1665" i="3"/>
  <c r="AT1665" i="3"/>
  <c r="R1665" i="3"/>
  <c r="AH1665" i="3"/>
  <c r="AX1665" i="3"/>
  <c r="O1667" i="3"/>
  <c r="S1667" i="3"/>
  <c r="W1667" i="3"/>
  <c r="AA1667" i="3"/>
  <c r="AE1667" i="3"/>
  <c r="AI1667" i="3"/>
  <c r="AM1667" i="3"/>
  <c r="AQ1667" i="3"/>
  <c r="AU1667" i="3"/>
  <c r="AY1667" i="3"/>
  <c r="BC1667" i="3"/>
  <c r="BG1667" i="3"/>
  <c r="P1667" i="3"/>
  <c r="T1667" i="3"/>
  <c r="X1667" i="3"/>
  <c r="AB1667" i="3"/>
  <c r="AF1667" i="3"/>
  <c r="AJ1667" i="3"/>
  <c r="AN1667" i="3"/>
  <c r="AR1667" i="3"/>
  <c r="AV1667" i="3"/>
  <c r="AZ1667" i="3"/>
  <c r="BD1667" i="3"/>
  <c r="BH1667" i="3"/>
  <c r="M1667" i="3"/>
  <c r="Q1667" i="3"/>
  <c r="U1667" i="3"/>
  <c r="Y1667" i="3"/>
  <c r="AC1667" i="3"/>
  <c r="AG1667" i="3"/>
  <c r="AK1667" i="3"/>
  <c r="AO1667" i="3"/>
  <c r="AS1667" i="3"/>
  <c r="AW1667" i="3"/>
  <c r="BA1667" i="3"/>
  <c r="BE1667" i="3"/>
  <c r="BI1667" i="3"/>
  <c r="V1667" i="3"/>
  <c r="AL1667" i="3"/>
  <c r="BB1667" i="3"/>
  <c r="Z1667" i="3"/>
  <c r="AP1667" i="3"/>
  <c r="BF1667" i="3"/>
  <c r="N1667" i="3"/>
  <c r="AD1667" i="3"/>
  <c r="AT1667" i="3"/>
  <c r="R1667" i="3"/>
  <c r="AH1667" i="3"/>
  <c r="AX1667" i="3"/>
  <c r="O1669" i="3"/>
  <c r="S1669" i="3"/>
  <c r="W1669" i="3"/>
  <c r="AA1669" i="3"/>
  <c r="AE1669" i="3"/>
  <c r="AI1669" i="3"/>
  <c r="AM1669" i="3"/>
  <c r="AQ1669" i="3"/>
  <c r="AU1669" i="3"/>
  <c r="AY1669" i="3"/>
  <c r="BC1669" i="3"/>
  <c r="BG1669" i="3"/>
  <c r="P1669" i="3"/>
  <c r="T1669" i="3"/>
  <c r="X1669" i="3"/>
  <c r="AB1669" i="3"/>
  <c r="AF1669" i="3"/>
  <c r="AJ1669" i="3"/>
  <c r="AN1669" i="3"/>
  <c r="AR1669" i="3"/>
  <c r="AV1669" i="3"/>
  <c r="AZ1669" i="3"/>
  <c r="BD1669" i="3"/>
  <c r="BH1669" i="3"/>
  <c r="M1669" i="3"/>
  <c r="Q1669" i="3"/>
  <c r="U1669" i="3"/>
  <c r="Y1669" i="3"/>
  <c r="AC1669" i="3"/>
  <c r="AG1669" i="3"/>
  <c r="AK1669" i="3"/>
  <c r="AO1669" i="3"/>
  <c r="AS1669" i="3"/>
  <c r="AW1669" i="3"/>
  <c r="BA1669" i="3"/>
  <c r="BE1669" i="3"/>
  <c r="BI1669" i="3"/>
  <c r="V1669" i="3"/>
  <c r="AL1669" i="3"/>
  <c r="BB1669" i="3"/>
  <c r="Z1669" i="3"/>
  <c r="AP1669" i="3"/>
  <c r="BF1669" i="3"/>
  <c r="N1669" i="3"/>
  <c r="AD1669" i="3"/>
  <c r="AT1669" i="3"/>
  <c r="R1669" i="3"/>
  <c r="AH1669" i="3"/>
  <c r="AX1669" i="3"/>
  <c r="BL1622" i="3"/>
  <c r="BL1630" i="3"/>
  <c r="BN1648" i="3"/>
  <c r="BL1650" i="3"/>
  <c r="BJ1650" i="3"/>
  <c r="BN1656" i="3"/>
  <c r="BK1656" i="3"/>
  <c r="BL1658" i="3"/>
  <c r="BJ1658" i="3"/>
  <c r="BM1660" i="3"/>
  <c r="BN1664" i="3"/>
  <c r="BK1664" i="3"/>
  <c r="BL1666" i="3"/>
  <c r="BJ1666" i="3"/>
  <c r="BM1668" i="3"/>
  <c r="BN1587" i="3"/>
  <c r="BK1587" i="3"/>
  <c r="BM1613" i="3"/>
  <c r="O1645" i="3"/>
  <c r="S1645" i="3"/>
  <c r="W1645" i="3"/>
  <c r="AA1645" i="3"/>
  <c r="AE1645" i="3"/>
  <c r="AI1645" i="3"/>
  <c r="AM1645" i="3"/>
  <c r="AQ1645" i="3"/>
  <c r="AU1645" i="3"/>
  <c r="AY1645" i="3"/>
  <c r="BC1645" i="3"/>
  <c r="BG1645" i="3"/>
  <c r="P1645" i="3"/>
  <c r="T1645" i="3"/>
  <c r="X1645" i="3"/>
  <c r="AB1645" i="3"/>
  <c r="AF1645" i="3"/>
  <c r="AJ1645" i="3"/>
  <c r="AN1645" i="3"/>
  <c r="AR1645" i="3"/>
  <c r="AV1645" i="3"/>
  <c r="AZ1645" i="3"/>
  <c r="BD1645" i="3"/>
  <c r="BH1645" i="3"/>
  <c r="M1645" i="3"/>
  <c r="Q1645" i="3"/>
  <c r="U1645" i="3"/>
  <c r="Y1645" i="3"/>
  <c r="AC1645" i="3"/>
  <c r="AG1645" i="3"/>
  <c r="AK1645" i="3"/>
  <c r="AO1645" i="3"/>
  <c r="AS1645" i="3"/>
  <c r="AW1645" i="3"/>
  <c r="BA1645" i="3"/>
  <c r="BE1645" i="3"/>
  <c r="BI1645" i="3"/>
  <c r="N1645" i="3"/>
  <c r="AD1645" i="3"/>
  <c r="AT1645" i="3"/>
  <c r="R1645" i="3"/>
  <c r="AH1645" i="3"/>
  <c r="AX1645" i="3"/>
  <c r="V1645" i="3"/>
  <c r="AL1645" i="3"/>
  <c r="BB1645" i="3"/>
  <c r="BF1645" i="3"/>
  <c r="Z1645" i="3"/>
  <c r="AP1645" i="3"/>
  <c r="BN1614" i="3"/>
  <c r="BL1688" i="3"/>
  <c r="BJ1688" i="3"/>
  <c r="BL1672" i="3"/>
  <c r="BJ1672" i="3"/>
  <c r="BM1694" i="3"/>
  <c r="BM1608" i="3"/>
  <c r="BL1634" i="3"/>
  <c r="BM1647" i="3"/>
  <c r="BN1672" i="3"/>
  <c r="BJ1673" i="3"/>
  <c r="BN1685" i="3"/>
  <c r="BK1685" i="3"/>
  <c r="BL1687" i="3"/>
  <c r="BJ1687" i="3"/>
  <c r="BM1691" i="3"/>
  <c r="BM1693" i="3"/>
  <c r="BN1693" i="3"/>
  <c r="BK1693" i="3"/>
  <c r="BM1695" i="3"/>
  <c r="BN1696" i="3"/>
  <c r="BK1696" i="3"/>
  <c r="BM1697" i="3"/>
  <c r="BN1698" i="3"/>
  <c r="BK1698" i="3"/>
  <c r="BJ1698" i="3"/>
  <c r="BL1699" i="3"/>
  <c r="BL1702" i="3"/>
  <c r="BJ1702" i="3"/>
  <c r="BM1704" i="3"/>
  <c r="BM1705" i="3"/>
  <c r="BL1705" i="3"/>
  <c r="BL1706" i="3"/>
  <c r="BJ1706" i="3"/>
  <c r="BL1707" i="3"/>
  <c r="BM1709" i="3"/>
  <c r="BN1710" i="3"/>
  <c r="BK1710" i="3"/>
  <c r="BL1710" i="3"/>
  <c r="BJ1710" i="3"/>
  <c r="BL1711" i="3"/>
  <c r="BJ1711" i="3"/>
  <c r="BM1712" i="3"/>
  <c r="BN1714" i="3"/>
  <c r="BK1714" i="3"/>
  <c r="BL1714" i="3"/>
  <c r="BJ1714" i="3"/>
  <c r="BJ1715" i="3"/>
  <c r="BK1715" i="3"/>
  <c r="BN1715" i="3"/>
  <c r="BN1718" i="3"/>
  <c r="BK1718" i="3"/>
  <c r="BL1718" i="3"/>
  <c r="BJ1718" i="3"/>
  <c r="BM1720" i="3"/>
  <c r="BM1681" i="3"/>
  <c r="BN1681" i="3"/>
  <c r="BK1681" i="3"/>
  <c r="BL1677" i="3"/>
  <c r="BJ1677" i="3"/>
  <c r="BL1719" i="3"/>
  <c r="BK1723" i="3"/>
  <c r="BN1723" i="3"/>
  <c r="BJ1725" i="3"/>
  <c r="BL1542" i="3"/>
  <c r="BN1541" i="3"/>
  <c r="BK1541" i="3"/>
  <c r="BN1543" i="3"/>
  <c r="BK1543" i="3"/>
  <c r="BJ1553" i="3"/>
  <c r="BL1558" i="3"/>
  <c r="BN1570" i="3"/>
  <c r="BK1570" i="3"/>
  <c r="BN1567" i="3"/>
  <c r="BK1567" i="3"/>
  <c r="BJ1566" i="3"/>
  <c r="BN1562" i="3"/>
  <c r="BK1562" i="3"/>
  <c r="BN1581" i="3"/>
  <c r="BK1581" i="3"/>
  <c r="BJ1603" i="3"/>
  <c r="BL1593" i="3"/>
  <c r="BN1597" i="3"/>
  <c r="BK1597" i="3"/>
  <c r="BN1601" i="3"/>
  <c r="BK1601" i="3"/>
  <c r="BL1614" i="3"/>
  <c r="O1641" i="3"/>
  <c r="S1641" i="3"/>
  <c r="W1641" i="3"/>
  <c r="AA1641" i="3"/>
  <c r="AE1641" i="3"/>
  <c r="AI1641" i="3"/>
  <c r="AM1641" i="3"/>
  <c r="AQ1641" i="3"/>
  <c r="AU1641" i="3"/>
  <c r="AY1641" i="3"/>
  <c r="BC1641" i="3"/>
  <c r="BG1641" i="3"/>
  <c r="P1641" i="3"/>
  <c r="T1641" i="3"/>
  <c r="X1641" i="3"/>
  <c r="AB1641" i="3"/>
  <c r="AF1641" i="3"/>
  <c r="AJ1641" i="3"/>
  <c r="AN1641" i="3"/>
  <c r="AR1641" i="3"/>
  <c r="AV1641" i="3"/>
  <c r="AZ1641" i="3"/>
  <c r="BD1641" i="3"/>
  <c r="BH1641" i="3"/>
  <c r="M1641" i="3"/>
  <c r="Q1641" i="3"/>
  <c r="U1641" i="3"/>
  <c r="Y1641" i="3"/>
  <c r="AC1641" i="3"/>
  <c r="AG1641" i="3"/>
  <c r="AK1641" i="3"/>
  <c r="AO1641" i="3"/>
  <c r="AS1641" i="3"/>
  <c r="AW1641" i="3"/>
  <c r="BA1641" i="3"/>
  <c r="BE1641" i="3"/>
  <c r="BI1641" i="3"/>
  <c r="V1641" i="3"/>
  <c r="AL1641" i="3"/>
  <c r="BB1641" i="3"/>
  <c r="Z1641" i="3"/>
  <c r="AP1641" i="3"/>
  <c r="BF1641" i="3"/>
  <c r="N1641" i="3"/>
  <c r="AD1641" i="3"/>
  <c r="AT1641" i="3"/>
  <c r="R1641" i="3"/>
  <c r="AH1641" i="3"/>
  <c r="AX1641" i="3"/>
  <c r="BL1644" i="3"/>
  <c r="BN1635" i="3"/>
  <c r="BM1650" i="3"/>
  <c r="BN1654" i="3"/>
  <c r="BK1654" i="3"/>
  <c r="BM1658" i="3"/>
  <c r="BN1662" i="3"/>
  <c r="BK1662" i="3"/>
  <c r="BN1634" i="3"/>
  <c r="BK1634" i="3"/>
  <c r="BM1672" i="3"/>
  <c r="BJ1674" i="3"/>
  <c r="BL1676" i="3"/>
  <c r="BL1680" i="3"/>
  <c r="BL1682" i="3"/>
  <c r="BJ1684" i="3"/>
  <c r="BN1585" i="3"/>
  <c r="BK1585" i="3"/>
  <c r="BL1642" i="3"/>
  <c r="BN1684" i="3"/>
  <c r="BJ1685" i="3"/>
  <c r="BN1691" i="3"/>
  <c r="BK1691" i="3"/>
  <c r="BL1697" i="3"/>
  <c r="BN1697" i="3"/>
  <c r="BK1697" i="3"/>
  <c r="BN1705" i="3"/>
  <c r="BK1705" i="3"/>
  <c r="BK1707" i="3"/>
  <c r="BN1707" i="3"/>
  <c r="BM1710" i="3"/>
  <c r="BK1713" i="3"/>
  <c r="BN1713" i="3"/>
  <c r="BK1717" i="3"/>
  <c r="BN1717" i="3"/>
  <c r="BL1724" i="3"/>
  <c r="BJ1724" i="3"/>
  <c r="BL1681" i="3"/>
  <c r="BM1719" i="3"/>
  <c r="BL1721" i="3"/>
  <c r="BK1721" i="3"/>
  <c r="BN1721" i="3"/>
  <c r="BM1535" i="3"/>
  <c r="BM1536" i="3"/>
  <c r="BL1539" i="3"/>
  <c r="BJ1539" i="3"/>
  <c r="BN1544" i="3"/>
  <c r="BN1549" i="3"/>
  <c r="BK1549" i="3"/>
  <c r="BN1553" i="3"/>
  <c r="BK1553" i="3"/>
  <c r="U1573" i="3"/>
  <c r="AP1573" i="3"/>
  <c r="AE1573" i="3"/>
  <c r="BA1573" i="3"/>
  <c r="BF1573" i="3"/>
  <c r="O1573" i="3"/>
  <c r="AK1573" i="3"/>
  <c r="BL1540" i="3"/>
  <c r="BD1544" i="3"/>
  <c r="X1544" i="3"/>
  <c r="AM1544" i="3"/>
  <c r="O1550" i="3"/>
  <c r="S1550" i="3"/>
  <c r="W1550" i="3"/>
  <c r="AA1550" i="3"/>
  <c r="AE1550" i="3"/>
  <c r="AI1550" i="3"/>
  <c r="AM1550" i="3"/>
  <c r="AQ1550" i="3"/>
  <c r="AU1550" i="3"/>
  <c r="AY1550" i="3"/>
  <c r="BC1550" i="3"/>
  <c r="BG1550" i="3"/>
  <c r="P1550" i="3"/>
  <c r="T1550" i="3"/>
  <c r="X1550" i="3"/>
  <c r="AB1550" i="3"/>
  <c r="AF1550" i="3"/>
  <c r="AJ1550" i="3"/>
  <c r="AN1550" i="3"/>
  <c r="AR1550" i="3"/>
  <c r="AV1550" i="3"/>
  <c r="AZ1550" i="3"/>
  <c r="BD1550" i="3"/>
  <c r="BH1550" i="3"/>
  <c r="M1550" i="3"/>
  <c r="Q1550" i="3"/>
  <c r="U1550" i="3"/>
  <c r="Y1550" i="3"/>
  <c r="AC1550" i="3"/>
  <c r="AG1550" i="3"/>
  <c r="AK1550" i="3"/>
  <c r="AO1550" i="3"/>
  <c r="AS1550" i="3"/>
  <c r="AW1550" i="3"/>
  <c r="BA1550" i="3"/>
  <c r="BE1550" i="3"/>
  <c r="BI1550" i="3"/>
  <c r="V1550" i="3"/>
  <c r="AL1550" i="3"/>
  <c r="BB1550" i="3"/>
  <c r="Z1550" i="3"/>
  <c r="AP1550" i="3"/>
  <c r="BF1550" i="3"/>
  <c r="N1550" i="3"/>
  <c r="AD1550" i="3"/>
  <c r="AT1550" i="3"/>
  <c r="AH1550" i="3"/>
  <c r="AX1550" i="3"/>
  <c r="R1550" i="3"/>
  <c r="O1552" i="3"/>
  <c r="S1552" i="3"/>
  <c r="W1552" i="3"/>
  <c r="AA1552" i="3"/>
  <c r="AE1552" i="3"/>
  <c r="AI1552" i="3"/>
  <c r="AM1552" i="3"/>
  <c r="AQ1552" i="3"/>
  <c r="AU1552" i="3"/>
  <c r="AY1552" i="3"/>
  <c r="BC1552" i="3"/>
  <c r="BG1552" i="3"/>
  <c r="P1552" i="3"/>
  <c r="T1552" i="3"/>
  <c r="X1552" i="3"/>
  <c r="AB1552" i="3"/>
  <c r="AF1552" i="3"/>
  <c r="AJ1552" i="3"/>
  <c r="AN1552" i="3"/>
  <c r="AR1552" i="3"/>
  <c r="AV1552" i="3"/>
  <c r="AZ1552" i="3"/>
  <c r="BD1552" i="3"/>
  <c r="BH1552" i="3"/>
  <c r="M1552" i="3"/>
  <c r="Q1552" i="3"/>
  <c r="U1552" i="3"/>
  <c r="Y1552" i="3"/>
  <c r="AC1552" i="3"/>
  <c r="AG1552" i="3"/>
  <c r="AK1552" i="3"/>
  <c r="AO1552" i="3"/>
  <c r="AS1552" i="3"/>
  <c r="AW1552" i="3"/>
  <c r="BA1552" i="3"/>
  <c r="BE1552" i="3"/>
  <c r="BI1552" i="3"/>
  <c r="V1552" i="3"/>
  <c r="AL1552" i="3"/>
  <c r="BB1552" i="3"/>
  <c r="Z1552" i="3"/>
  <c r="AP1552" i="3"/>
  <c r="BF1552" i="3"/>
  <c r="N1552" i="3"/>
  <c r="AD1552" i="3"/>
  <c r="AT1552" i="3"/>
  <c r="AH1552" i="3"/>
  <c r="AX1552" i="3"/>
  <c r="R1552" i="3"/>
  <c r="O1554" i="3"/>
  <c r="S1554" i="3"/>
  <c r="W1554" i="3"/>
  <c r="AA1554" i="3"/>
  <c r="AE1554" i="3"/>
  <c r="AI1554" i="3"/>
  <c r="AM1554" i="3"/>
  <c r="AQ1554" i="3"/>
  <c r="AU1554" i="3"/>
  <c r="AY1554" i="3"/>
  <c r="BC1554" i="3"/>
  <c r="BG1554" i="3"/>
  <c r="P1554" i="3"/>
  <c r="T1554" i="3"/>
  <c r="X1554" i="3"/>
  <c r="AB1554" i="3"/>
  <c r="AF1554" i="3"/>
  <c r="AJ1554" i="3"/>
  <c r="AN1554" i="3"/>
  <c r="AR1554" i="3"/>
  <c r="AV1554" i="3"/>
  <c r="AZ1554" i="3"/>
  <c r="BD1554" i="3"/>
  <c r="BH1554" i="3"/>
  <c r="M1554" i="3"/>
  <c r="Q1554" i="3"/>
  <c r="U1554" i="3"/>
  <c r="Y1554" i="3"/>
  <c r="AC1554" i="3"/>
  <c r="AG1554" i="3"/>
  <c r="AK1554" i="3"/>
  <c r="AO1554" i="3"/>
  <c r="AS1554" i="3"/>
  <c r="AW1554" i="3"/>
  <c r="BA1554" i="3"/>
  <c r="BE1554" i="3"/>
  <c r="BI1554" i="3"/>
  <c r="V1554" i="3"/>
  <c r="AL1554" i="3"/>
  <c r="BB1554" i="3"/>
  <c r="Z1554" i="3"/>
  <c r="AP1554" i="3"/>
  <c r="BF1554" i="3"/>
  <c r="N1554" i="3"/>
  <c r="AD1554" i="3"/>
  <c r="AT1554" i="3"/>
  <c r="AH1554" i="3"/>
  <c r="AX1554" i="3"/>
  <c r="R1554" i="3"/>
  <c r="O1556" i="3"/>
  <c r="S1556" i="3"/>
  <c r="W1556" i="3"/>
  <c r="AA1556" i="3"/>
  <c r="AE1556" i="3"/>
  <c r="AI1556" i="3"/>
  <c r="AM1556" i="3"/>
  <c r="AQ1556" i="3"/>
  <c r="AU1556" i="3"/>
  <c r="AY1556" i="3"/>
  <c r="BC1556" i="3"/>
  <c r="BG1556" i="3"/>
  <c r="P1556" i="3"/>
  <c r="T1556" i="3"/>
  <c r="X1556" i="3"/>
  <c r="AB1556" i="3"/>
  <c r="AF1556" i="3"/>
  <c r="AJ1556" i="3"/>
  <c r="AN1556" i="3"/>
  <c r="AR1556" i="3"/>
  <c r="AV1556" i="3"/>
  <c r="AZ1556" i="3"/>
  <c r="BD1556" i="3"/>
  <c r="BH1556" i="3"/>
  <c r="M1556" i="3"/>
  <c r="Q1556" i="3"/>
  <c r="U1556" i="3"/>
  <c r="Y1556" i="3"/>
  <c r="AC1556" i="3"/>
  <c r="AG1556" i="3"/>
  <c r="AK1556" i="3"/>
  <c r="AO1556" i="3"/>
  <c r="AS1556" i="3"/>
  <c r="AW1556" i="3"/>
  <c r="BA1556" i="3"/>
  <c r="BE1556" i="3"/>
  <c r="BI1556" i="3"/>
  <c r="V1556" i="3"/>
  <c r="AL1556" i="3"/>
  <c r="BB1556" i="3"/>
  <c r="N1556" i="3"/>
  <c r="AD1556" i="3"/>
  <c r="AT1556" i="3"/>
  <c r="Z1556" i="3"/>
  <c r="BF1556" i="3"/>
  <c r="AH1556" i="3"/>
  <c r="AP1556" i="3"/>
  <c r="R1556" i="3"/>
  <c r="AX1556" i="3"/>
  <c r="BM1551" i="3"/>
  <c r="BN1555" i="3"/>
  <c r="BK1555" i="3"/>
  <c r="BK1558" i="3"/>
  <c r="BN1558" i="3"/>
  <c r="BJ1570" i="3"/>
  <c r="BJ1572" i="3"/>
  <c r="Z1571" i="3"/>
  <c r="AU1571" i="3"/>
  <c r="AE1571" i="3"/>
  <c r="BA1571" i="3"/>
  <c r="O1571" i="3"/>
  <c r="AK1571" i="3"/>
  <c r="BF1571" i="3"/>
  <c r="U1571" i="3"/>
  <c r="AP1571" i="3"/>
  <c r="BK1574" i="3"/>
  <c r="BN1574" i="3"/>
  <c r="BK1576" i="3"/>
  <c r="BN1576" i="3"/>
  <c r="BL1576" i="3"/>
  <c r="BK1584" i="3"/>
  <c r="BN1584" i="3"/>
  <c r="BL1584" i="3"/>
  <c r="BL1557" i="3"/>
  <c r="BJ1557" i="3"/>
  <c r="BL1566" i="3"/>
  <c r="AU1569" i="3"/>
  <c r="AT1571" i="3"/>
  <c r="Y1571" i="3"/>
  <c r="BC1571" i="3"/>
  <c r="AH1571" i="3"/>
  <c r="M1571" i="3"/>
  <c r="AQ1571" i="3"/>
  <c r="V1571" i="3"/>
  <c r="AZ1571" i="3"/>
  <c r="AJ1571" i="3"/>
  <c r="T1571" i="3"/>
  <c r="AU1573" i="3"/>
  <c r="BL1563" i="3"/>
  <c r="BM1563" i="3"/>
  <c r="AY1569" i="3"/>
  <c r="AD1569" i="3"/>
  <c r="BI1569" i="3"/>
  <c r="AM1569" i="3"/>
  <c r="R1569" i="3"/>
  <c r="AW1569" i="3"/>
  <c r="AA1569" i="3"/>
  <c r="BD1569" i="3"/>
  <c r="AN1569" i="3"/>
  <c r="AT1573" i="3"/>
  <c r="Y1573" i="3"/>
  <c r="BC1573" i="3"/>
  <c r="AH1573" i="3"/>
  <c r="M1573" i="3"/>
  <c r="AQ1573" i="3"/>
  <c r="V1573" i="3"/>
  <c r="AZ1573" i="3"/>
  <c r="AJ1573" i="3"/>
  <c r="T1573" i="3"/>
  <c r="BM1589" i="3"/>
  <c r="BL1591" i="3"/>
  <c r="BM1592" i="3"/>
  <c r="BK1598" i="3"/>
  <c r="BN1598" i="3"/>
  <c r="BL1598" i="3"/>
  <c r="BL1575" i="3"/>
  <c r="BJ1575" i="3"/>
  <c r="BL1579" i="3"/>
  <c r="BJ1579" i="3"/>
  <c r="BL1583" i="3"/>
  <c r="BJ1583" i="3"/>
  <c r="AQ1606" i="3"/>
  <c r="AA1606" i="3"/>
  <c r="BG1606" i="3"/>
  <c r="BN1564" i="3"/>
  <c r="BN1565" i="3"/>
  <c r="BK1565" i="3"/>
  <c r="BJ1565" i="3"/>
  <c r="BM1581" i="3"/>
  <c r="BN1595" i="3"/>
  <c r="BK1595" i="3"/>
  <c r="BM1609" i="3"/>
  <c r="BN1618" i="3"/>
  <c r="BK1618" i="3"/>
  <c r="BN1619" i="3"/>
  <c r="BK1619" i="3"/>
  <c r="BJ1621" i="3"/>
  <c r="BM1577" i="3"/>
  <c r="BF1606" i="3"/>
  <c r="Z1606" i="3"/>
  <c r="AM1606" i="3"/>
  <c r="BB1606" i="3"/>
  <c r="V1606" i="3"/>
  <c r="BA1606" i="3"/>
  <c r="AK1606" i="3"/>
  <c r="U1606" i="3"/>
  <c r="BD1606" i="3"/>
  <c r="AN1606" i="3"/>
  <c r="X1606" i="3"/>
  <c r="BL1612" i="3"/>
  <c r="BJ1596" i="3"/>
  <c r="BM1597" i="3"/>
  <c r="BJ1600" i="3"/>
  <c r="BJ1604" i="3"/>
  <c r="BN1611" i="3"/>
  <c r="BK1611" i="3"/>
  <c r="BL1616" i="3"/>
  <c r="BL1618" i="3"/>
  <c r="BJ1618" i="3"/>
  <c r="BJ1620" i="3"/>
  <c r="BN1625" i="3"/>
  <c r="BK1625" i="3"/>
  <c r="S1606" i="3"/>
  <c r="BL1619" i="3"/>
  <c r="BL1627" i="3"/>
  <c r="BN1622" i="3"/>
  <c r="BK1622" i="3"/>
  <c r="BJ1643" i="3"/>
  <c r="BM1643" i="3"/>
  <c r="BM1646" i="3"/>
  <c r="BN1650" i="3"/>
  <c r="BK1650" i="3"/>
  <c r="BL1652" i="3"/>
  <c r="BM1654" i="3"/>
  <c r="BN1658" i="3"/>
  <c r="BK1658" i="3"/>
  <c r="BL1660" i="3"/>
  <c r="BM1662" i="3"/>
  <c r="BN1666" i="3"/>
  <c r="BK1666" i="3"/>
  <c r="BL1668" i="3"/>
  <c r="BJ1668" i="3"/>
  <c r="BM1670" i="3"/>
  <c r="BM1632" i="3"/>
  <c r="BN1642" i="3"/>
  <c r="BK1642" i="3"/>
  <c r="BL1615" i="3"/>
  <c r="BK1688" i="3"/>
  <c r="BJ1629" i="3"/>
  <c r="BM1629" i="3"/>
  <c r="BL1686" i="3"/>
  <c r="BJ1686" i="3"/>
  <c r="BL1694" i="3"/>
  <c r="BJ1694" i="3"/>
  <c r="BN1674" i="3"/>
  <c r="BL1608" i="3"/>
  <c r="BJ1608" i="3"/>
  <c r="BN1644" i="3"/>
  <c r="BJ1670" i="3"/>
  <c r="BM1585" i="3"/>
  <c r="BJ1591" i="3"/>
  <c r="BN1610" i="3"/>
  <c r="BJ1647" i="3"/>
  <c r="BK1647" i="3"/>
  <c r="BN1647" i="3"/>
  <c r="BL1647" i="3"/>
  <c r="BN1673" i="3"/>
  <c r="BK1673" i="3"/>
  <c r="BL1675" i="3"/>
  <c r="BJ1675" i="3"/>
  <c r="BM1685" i="3"/>
  <c r="BM1687" i="3"/>
  <c r="BN1687" i="3"/>
  <c r="BK1687" i="3"/>
  <c r="BL1689" i="3"/>
  <c r="BJ1689" i="3"/>
  <c r="BN1695" i="3"/>
  <c r="BK1695" i="3"/>
  <c r="BJ1695" i="3"/>
  <c r="BL1698" i="3"/>
  <c r="BN1699" i="3"/>
  <c r="BK1699" i="3"/>
  <c r="BJ1699" i="3"/>
  <c r="BN1703" i="3"/>
  <c r="BK1703" i="3"/>
  <c r="BN1706" i="3"/>
  <c r="BK1706" i="3"/>
  <c r="BJ1707" i="3"/>
  <c r="BL1709" i="3"/>
  <c r="BJ1709" i="3"/>
  <c r="BN1711" i="3"/>
  <c r="BK1711" i="3"/>
  <c r="BL1712" i="3"/>
  <c r="BM1713" i="3"/>
  <c r="BM1716" i="3"/>
  <c r="BL1717" i="3"/>
  <c r="BN1720" i="3"/>
  <c r="BK1720" i="3"/>
  <c r="BL1720" i="3"/>
  <c r="BJ1720" i="3"/>
  <c r="BM1722" i="3"/>
  <c r="BN1677" i="3"/>
  <c r="BK1677" i="3"/>
  <c r="BJ1719" i="3"/>
  <c r="BM1725" i="3"/>
  <c r="BK1725" i="3"/>
  <c r="BN1725" i="3"/>
  <c r="BL1679" i="3"/>
  <c r="BJ1679" i="3"/>
  <c r="BJ1542" i="3"/>
  <c r="BN1538" i="3"/>
  <c r="BK1538" i="3"/>
  <c r="BL1553" i="3"/>
  <c r="BM1555" i="3"/>
  <c r="BM1572" i="3"/>
  <c r="BK1580" i="3"/>
  <c r="BN1580" i="3"/>
  <c r="BL1580" i="3"/>
  <c r="BM1604" i="3"/>
  <c r="BN1615" i="3"/>
  <c r="BK1615" i="3"/>
  <c r="BJ1609" i="3"/>
  <c r="BJ1588" i="3"/>
  <c r="BJ1593" i="3"/>
  <c r="O1633" i="3"/>
  <c r="S1633" i="3"/>
  <c r="W1633" i="3"/>
  <c r="AA1633" i="3"/>
  <c r="AE1633" i="3"/>
  <c r="AI1633" i="3"/>
  <c r="AM1633" i="3"/>
  <c r="AQ1633" i="3"/>
  <c r="AU1633" i="3"/>
  <c r="AY1633" i="3"/>
  <c r="BC1633" i="3"/>
  <c r="BG1633" i="3"/>
  <c r="P1633" i="3"/>
  <c r="T1633" i="3"/>
  <c r="X1633" i="3"/>
  <c r="AB1633" i="3"/>
  <c r="AF1633" i="3"/>
  <c r="AJ1633" i="3"/>
  <c r="AN1633" i="3"/>
  <c r="AR1633" i="3"/>
  <c r="AV1633" i="3"/>
  <c r="AZ1633" i="3"/>
  <c r="BD1633" i="3"/>
  <c r="BH1633" i="3"/>
  <c r="M1633" i="3"/>
  <c r="Q1633" i="3"/>
  <c r="U1633" i="3"/>
  <c r="Y1633" i="3"/>
  <c r="AC1633" i="3"/>
  <c r="AG1633" i="3"/>
  <c r="AK1633" i="3"/>
  <c r="AO1633" i="3"/>
  <c r="AS1633" i="3"/>
  <c r="AW1633" i="3"/>
  <c r="BA1633" i="3"/>
  <c r="BE1633" i="3"/>
  <c r="BI1633" i="3"/>
  <c r="V1633" i="3"/>
  <c r="AL1633" i="3"/>
  <c r="BB1633" i="3"/>
  <c r="Z1633" i="3"/>
  <c r="AP1633" i="3"/>
  <c r="BF1633" i="3"/>
  <c r="N1633" i="3"/>
  <c r="AD1633" i="3"/>
  <c r="AT1633" i="3"/>
  <c r="R1633" i="3"/>
  <c r="AH1633" i="3"/>
  <c r="AX1633" i="3"/>
  <c r="BK1670" i="3"/>
  <c r="BN1670" i="3"/>
  <c r="BL1648" i="3"/>
  <c r="BJ1680" i="3"/>
  <c r="BK1631" i="3"/>
  <c r="BN1631" i="3"/>
  <c r="BM1634" i="3"/>
  <c r="BK1672" i="3"/>
  <c r="BJ1693" i="3"/>
  <c r="BN1701" i="3"/>
  <c r="BK1701" i="3"/>
  <c r="BL1704" i="3"/>
  <c r="BJ1705" i="3"/>
  <c r="BN1709" i="3"/>
  <c r="BK1709" i="3"/>
  <c r="BM1711" i="3"/>
  <c r="BM1714" i="3"/>
  <c r="BL1715" i="3"/>
  <c r="BM1718" i="3"/>
  <c r="BN1724" i="3"/>
  <c r="BK1724" i="3"/>
  <c r="BJ1723" i="3"/>
  <c r="BL1723" i="3"/>
  <c r="BM1679" i="3"/>
  <c r="BJ1540" i="3"/>
  <c r="BN1535" i="3"/>
  <c r="BK1535" i="3"/>
  <c r="BN1536" i="3"/>
  <c r="BK1536" i="3"/>
  <c r="BJ1547" i="3"/>
  <c r="BM1538" i="3"/>
  <c r="BJ1555" i="3"/>
  <c r="BJ1558" i="3"/>
  <c r="BN1568" i="3"/>
  <c r="BK1568" i="3"/>
  <c r="BM1570" i="3"/>
  <c r="BM1576" i="3"/>
  <c r="BL1582" i="3"/>
  <c r="BN1540" i="3"/>
  <c r="BK1540" i="3"/>
  <c r="U1544" i="3"/>
  <c r="BA1544" i="3"/>
  <c r="V1544" i="3"/>
  <c r="BB1544" i="3"/>
  <c r="AN1544" i="3"/>
  <c r="BC1544" i="3"/>
  <c r="W1544" i="3"/>
  <c r="AC1544" i="3"/>
  <c r="BI1544" i="3"/>
  <c r="BM1542" i="3"/>
  <c r="AD1544" i="3"/>
  <c r="BL1545" i="3"/>
  <c r="BJ1541" i="3"/>
  <c r="AZ1544" i="3"/>
  <c r="AJ1544" i="3"/>
  <c r="T1544" i="3"/>
  <c r="AY1544" i="3"/>
  <c r="AI1544" i="3"/>
  <c r="S1544" i="3"/>
  <c r="BJ1543" i="3"/>
  <c r="O1546" i="3"/>
  <c r="S1546" i="3"/>
  <c r="W1546" i="3"/>
  <c r="AA1546" i="3"/>
  <c r="AE1546" i="3"/>
  <c r="AI1546" i="3"/>
  <c r="AM1546" i="3"/>
  <c r="AQ1546" i="3"/>
  <c r="AU1546" i="3"/>
  <c r="AY1546" i="3"/>
  <c r="BC1546" i="3"/>
  <c r="BG1546" i="3"/>
  <c r="P1546" i="3"/>
  <c r="T1546" i="3"/>
  <c r="X1546" i="3"/>
  <c r="AB1546" i="3"/>
  <c r="AF1546" i="3"/>
  <c r="AJ1546" i="3"/>
  <c r="AN1546" i="3"/>
  <c r="AR1546" i="3"/>
  <c r="AV1546" i="3"/>
  <c r="AZ1546" i="3"/>
  <c r="BD1546" i="3"/>
  <c r="BH1546" i="3"/>
  <c r="M1546" i="3"/>
  <c r="Q1546" i="3"/>
  <c r="U1546" i="3"/>
  <c r="Y1546" i="3"/>
  <c r="AC1546" i="3"/>
  <c r="AG1546" i="3"/>
  <c r="AK1546" i="3"/>
  <c r="AO1546" i="3"/>
  <c r="AS1546" i="3"/>
  <c r="R1546" i="3"/>
  <c r="AH1546" i="3"/>
  <c r="AW1546" i="3"/>
  <c r="BE1546" i="3"/>
  <c r="V1546" i="3"/>
  <c r="AL1546" i="3"/>
  <c r="AX1546" i="3"/>
  <c r="BF1546" i="3"/>
  <c r="Z1546" i="3"/>
  <c r="AP1546" i="3"/>
  <c r="BA1546" i="3"/>
  <c r="BI1546" i="3"/>
  <c r="AT1546" i="3"/>
  <c r="BB1546" i="3"/>
  <c r="N1546" i="3"/>
  <c r="AD1546" i="3"/>
  <c r="BJ1538" i="3"/>
  <c r="BL1549" i="3"/>
  <c r="BN1559" i="3"/>
  <c r="BK1559" i="3"/>
  <c r="BL1551" i="3"/>
  <c r="BM1553" i="3"/>
  <c r="BM1558" i="3"/>
  <c r="BL1560" i="3"/>
  <c r="BJ1560" i="3"/>
  <c r="BN1561" i="3"/>
  <c r="BK1561" i="3"/>
  <c r="BM1561" i="3"/>
  <c r="BJ1561" i="3"/>
  <c r="U1569" i="3"/>
  <c r="AP1569" i="3"/>
  <c r="AE1569" i="3"/>
  <c r="BA1569" i="3"/>
  <c r="O1569" i="3"/>
  <c r="AK1569" i="3"/>
  <c r="BF1569" i="3"/>
  <c r="BN1572" i="3"/>
  <c r="BK1572" i="3"/>
  <c r="BM1567" i="3"/>
  <c r="BJ1567" i="3"/>
  <c r="BN1578" i="3"/>
  <c r="BL1578" i="3"/>
  <c r="BM1580" i="3"/>
  <c r="BN1557" i="3"/>
  <c r="BK1557" i="3"/>
  <c r="AO1571" i="3"/>
  <c r="S1571" i="3"/>
  <c r="AX1571" i="3"/>
  <c r="AC1571" i="3"/>
  <c r="BG1571" i="3"/>
  <c r="AL1571" i="3"/>
  <c r="Q1571" i="3"/>
  <c r="AV1571" i="3"/>
  <c r="AF1571" i="3"/>
  <c r="P1571" i="3"/>
  <c r="AT1569" i="3"/>
  <c r="Y1569" i="3"/>
  <c r="BC1569" i="3"/>
  <c r="AH1569" i="3"/>
  <c r="M1569" i="3"/>
  <c r="AQ1569" i="3"/>
  <c r="V1569" i="3"/>
  <c r="AZ1569" i="3"/>
  <c r="AJ1569" i="3"/>
  <c r="T1569" i="3"/>
  <c r="AO1573" i="3"/>
  <c r="S1573" i="3"/>
  <c r="AX1573" i="3"/>
  <c r="AC1573" i="3"/>
  <c r="BG1573" i="3"/>
  <c r="AL1573" i="3"/>
  <c r="Q1573" i="3"/>
  <c r="AV1573" i="3"/>
  <c r="AF1573" i="3"/>
  <c r="P1573" i="3"/>
  <c r="BL1589" i="3"/>
  <c r="BK1592" i="3"/>
  <c r="BN1592" i="3"/>
  <c r="BL1592" i="3"/>
  <c r="BM1594" i="3"/>
  <c r="BK1600" i="3"/>
  <c r="BN1600" i="3"/>
  <c r="BL1600" i="3"/>
  <c r="BM1602" i="3"/>
  <c r="BN1575" i="3"/>
  <c r="BK1575" i="3"/>
  <c r="BN1579" i="3"/>
  <c r="BK1579" i="3"/>
  <c r="BN1583" i="3"/>
  <c r="BK1583" i="3"/>
  <c r="BN1586" i="3"/>
  <c r="BK1586" i="3"/>
  <c r="BK1590" i="3"/>
  <c r="BN1590" i="3"/>
  <c r="BL1565" i="3"/>
  <c r="BL1581" i="3"/>
  <c r="BJ1581" i="3"/>
  <c r="BJ1589" i="3"/>
  <c r="BJ1598" i="3"/>
  <c r="BJ1602" i="3"/>
  <c r="BM1603" i="3"/>
  <c r="BM1607" i="3"/>
  <c r="BM1610" i="3"/>
  <c r="BJ1615" i="3"/>
  <c r="BN1620" i="3"/>
  <c r="BK1620" i="3"/>
  <c r="BN1621" i="3"/>
  <c r="BK1621" i="3"/>
  <c r="BM1624" i="3"/>
  <c r="BL1577" i="3"/>
  <c r="BJ1577" i="3"/>
  <c r="AX1606" i="3"/>
  <c r="R1606" i="3"/>
  <c r="AE1606" i="3"/>
  <c r="AT1606" i="3"/>
  <c r="N1606" i="3"/>
  <c r="AW1606" i="3"/>
  <c r="AG1606" i="3"/>
  <c r="Q1606" i="3"/>
  <c r="AZ1606" i="3"/>
  <c r="AJ1606" i="3"/>
  <c r="T1606" i="3"/>
  <c r="BM1588" i="3"/>
  <c r="BK1588" i="3"/>
  <c r="BN1588" i="3"/>
  <c r="BJ1592" i="3"/>
  <c r="BM1593" i="3"/>
  <c r="BL1597" i="3"/>
  <c r="BJ1597" i="3"/>
  <c r="BL1601" i="3"/>
  <c r="BJ1601" i="3"/>
  <c r="AY1606" i="3"/>
  <c r="BM1614" i="3"/>
  <c r="O1628" i="3"/>
  <c r="S1628" i="3"/>
  <c r="W1628" i="3"/>
  <c r="AA1628" i="3"/>
  <c r="AE1628" i="3"/>
  <c r="AI1628" i="3"/>
  <c r="AM1628" i="3"/>
  <c r="AQ1628" i="3"/>
  <c r="AU1628" i="3"/>
  <c r="AY1628" i="3"/>
  <c r="BC1628" i="3"/>
  <c r="BG1628" i="3"/>
  <c r="Q1628" i="3"/>
  <c r="V1628" i="3"/>
  <c r="AB1628" i="3"/>
  <c r="AG1628" i="3"/>
  <c r="AL1628" i="3"/>
  <c r="AR1628" i="3"/>
  <c r="AW1628" i="3"/>
  <c r="BB1628" i="3"/>
  <c r="BH1628" i="3"/>
  <c r="M1628" i="3"/>
  <c r="R1628" i="3"/>
  <c r="X1628" i="3"/>
  <c r="AC1628" i="3"/>
  <c r="AH1628" i="3"/>
  <c r="AN1628" i="3"/>
  <c r="AS1628" i="3"/>
  <c r="AX1628" i="3"/>
  <c r="BD1628" i="3"/>
  <c r="BI1628" i="3"/>
  <c r="N1628" i="3"/>
  <c r="T1628" i="3"/>
  <c r="Y1628" i="3"/>
  <c r="AD1628" i="3"/>
  <c r="AJ1628" i="3"/>
  <c r="AO1628" i="3"/>
  <c r="AT1628" i="3"/>
  <c r="AZ1628" i="3"/>
  <c r="BE1628" i="3"/>
  <c r="P1628" i="3"/>
  <c r="AK1628" i="3"/>
  <c r="BF1628" i="3"/>
  <c r="U1628" i="3"/>
  <c r="AP1628" i="3"/>
  <c r="Z1628" i="3"/>
  <c r="AV1628" i="3"/>
  <c r="AF1628" i="3"/>
  <c r="BA1628" i="3"/>
  <c r="BM1644" i="3"/>
  <c r="BN1612" i="3"/>
  <c r="BN1632" i="3"/>
  <c r="BJ1635" i="3"/>
  <c r="BM1635" i="3"/>
  <c r="BN1643" i="3"/>
  <c r="BL1643" i="3"/>
  <c r="BL1646" i="3"/>
  <c r="BJ1646" i="3"/>
  <c r="BN1652" i="3"/>
  <c r="BK1652" i="3"/>
  <c r="BL1654" i="3"/>
  <c r="BJ1654" i="3"/>
  <c r="BM1656" i="3"/>
  <c r="BN1660" i="3"/>
  <c r="BK1660" i="3"/>
  <c r="BL1662" i="3"/>
  <c r="BJ1662" i="3"/>
  <c r="BM1664" i="3"/>
  <c r="BN1668" i="3"/>
  <c r="BK1668" i="3"/>
  <c r="BL1670" i="3"/>
  <c r="BJ1613" i="3"/>
  <c r="BJ1627" i="3"/>
  <c r="BL1632" i="3"/>
  <c r="O1637" i="3"/>
  <c r="BL1637" i="3" s="1"/>
  <c r="S1637" i="3"/>
  <c r="BM1637" i="3" s="1"/>
  <c r="W1637" i="3"/>
  <c r="AA1637" i="3"/>
  <c r="AE1637" i="3"/>
  <c r="AI1637" i="3"/>
  <c r="AM1637" i="3"/>
  <c r="AQ1637" i="3"/>
  <c r="AU1637" i="3"/>
  <c r="AY1637" i="3"/>
  <c r="BC1637" i="3"/>
  <c r="BG1637" i="3"/>
  <c r="P1637" i="3"/>
  <c r="T1637" i="3"/>
  <c r="X1637" i="3"/>
  <c r="AB1637" i="3"/>
  <c r="AF1637" i="3"/>
  <c r="AJ1637" i="3"/>
  <c r="AN1637" i="3"/>
  <c r="AR1637" i="3"/>
  <c r="AV1637" i="3"/>
  <c r="AZ1637" i="3"/>
  <c r="BD1637" i="3"/>
  <c r="BH1637" i="3"/>
  <c r="M1637" i="3"/>
  <c r="Q1637" i="3"/>
  <c r="U1637" i="3"/>
  <c r="Y1637" i="3"/>
  <c r="AC1637" i="3"/>
  <c r="AG1637" i="3"/>
  <c r="AK1637" i="3"/>
  <c r="AO1637" i="3"/>
  <c r="AS1637" i="3"/>
  <c r="AW1637" i="3"/>
  <c r="BA1637" i="3"/>
  <c r="BE1637" i="3"/>
  <c r="BI1637" i="3"/>
  <c r="N1637" i="3"/>
  <c r="BJ1637" i="3" s="1"/>
  <c r="AD1637" i="3"/>
  <c r="AT1637" i="3"/>
  <c r="R1637" i="3"/>
  <c r="AH1637" i="3"/>
  <c r="AX1637" i="3"/>
  <c r="V1637" i="3"/>
  <c r="AL1637" i="3"/>
  <c r="BB1637" i="3"/>
  <c r="BF1637" i="3"/>
  <c r="Z1637" i="3"/>
  <c r="AP1637" i="3"/>
  <c r="BM1648" i="3"/>
  <c r="BL1690" i="3"/>
  <c r="BN1680" i="3"/>
  <c r="BN1688" i="3"/>
  <c r="BN1692" i="3"/>
  <c r="BK1629" i="3"/>
  <c r="BN1629" i="3"/>
  <c r="BL1629" i="3"/>
  <c r="BM1674" i="3"/>
  <c r="BM1680" i="3"/>
  <c r="BM1682" i="3"/>
  <c r="BM1684" i="3"/>
  <c r="BN1608" i="3"/>
  <c r="BK1608" i="3"/>
  <c r="BM1619" i="3"/>
  <c r="BN1671" i="3"/>
  <c r="BK1671" i="3"/>
  <c r="BL1585" i="3"/>
  <c r="BJ1585" i="3"/>
  <c r="BM1631" i="3"/>
  <c r="BK1639" i="3"/>
  <c r="BN1639" i="3"/>
  <c r="BM1642" i="3"/>
  <c r="BM1675" i="3"/>
  <c r="BN1675" i="3"/>
  <c r="BK1675" i="3"/>
  <c r="BL1683" i="3"/>
  <c r="BJ1683" i="3"/>
  <c r="BM1689" i="3"/>
  <c r="BN1689" i="3"/>
  <c r="BK1689" i="3"/>
  <c r="BL1691" i="3"/>
  <c r="BJ1691" i="3"/>
  <c r="BL1695" i="3"/>
  <c r="BM1698" i="3"/>
  <c r="BM1699" i="3"/>
  <c r="BN1700" i="3"/>
  <c r="BK1700" i="3"/>
  <c r="BN1702" i="3"/>
  <c r="BK1702" i="3"/>
  <c r="BM1702" i="3"/>
  <c r="BN1704" i="3"/>
  <c r="BK1704" i="3"/>
  <c r="BJ1704" i="3"/>
  <c r="BM1706" i="3"/>
  <c r="BM1707" i="3"/>
  <c r="BN1708" i="3"/>
  <c r="BK1708" i="3"/>
  <c r="BN1712" i="3"/>
  <c r="BK1712" i="3"/>
  <c r="BJ1712" i="3"/>
  <c r="BL1713" i="3"/>
  <c r="BJ1713" i="3"/>
  <c r="BM1715" i="3"/>
  <c r="BN1716" i="3"/>
  <c r="BK1716" i="3"/>
  <c r="BL1716" i="3"/>
  <c r="BJ1716" i="3"/>
  <c r="BJ1717" i="3"/>
  <c r="BM1717" i="3"/>
  <c r="BN1722" i="3"/>
  <c r="BK1722" i="3"/>
  <c r="BL1722" i="3"/>
  <c r="BJ1722" i="3"/>
  <c r="BM1724" i="3"/>
  <c r="BM1677" i="3"/>
  <c r="BK1719" i="3"/>
  <c r="BN1719" i="3"/>
  <c r="BJ1721" i="3"/>
  <c r="BM1721" i="3"/>
  <c r="BM1723" i="3"/>
  <c r="BL1725" i="3"/>
  <c r="BN1679" i="3"/>
  <c r="BK1679" i="3"/>
  <c r="K1520" i="3"/>
  <c r="L1517" i="3"/>
  <c r="L1509" i="3"/>
  <c r="K1472" i="3"/>
  <c r="K1524" i="3"/>
  <c r="L1443" i="3"/>
  <c r="L1435" i="3"/>
  <c r="K1435" i="3"/>
  <c r="L1433" i="3"/>
  <c r="K1522" i="3"/>
  <c r="L1526" i="3"/>
  <c r="X1526" i="3" s="1"/>
  <c r="L1497" i="3"/>
  <c r="L1495" i="3"/>
  <c r="L1493" i="3"/>
  <c r="L1487" i="3"/>
  <c r="AX1487" i="3" s="1"/>
  <c r="L1380" i="3"/>
  <c r="K1376" i="3"/>
  <c r="L1374" i="3"/>
  <c r="AU1374" i="3" s="1"/>
  <c r="K1368" i="3"/>
  <c r="K1525" i="3"/>
  <c r="L1522" i="3"/>
  <c r="L1480" i="3"/>
  <c r="L1470" i="3"/>
  <c r="L1466" i="3"/>
  <c r="L1504" i="3"/>
  <c r="L1502" i="3"/>
  <c r="L1494" i="3"/>
  <c r="L1492" i="3"/>
  <c r="L1490" i="3"/>
  <c r="K1450" i="3"/>
  <c r="L1414" i="3"/>
  <c r="O1414" i="3" s="1"/>
  <c r="L1412" i="3"/>
  <c r="K1412" i="3"/>
  <c r="K1410" i="3"/>
  <c r="L1405" i="3"/>
  <c r="AN1405" i="3" s="1"/>
  <c r="L1401" i="3"/>
  <c r="K1372" i="3"/>
  <c r="L1358" i="3"/>
  <c r="L1346" i="3"/>
  <c r="AM1524" i="3"/>
  <c r="K1480" i="3"/>
  <c r="L1478" i="3"/>
  <c r="K1478" i="3"/>
  <c r="K1532" i="3"/>
  <c r="AJ1532" i="3" s="1"/>
  <c r="L1501" i="3"/>
  <c r="K1464" i="3"/>
  <c r="K1452" i="3"/>
  <c r="K1438" i="3"/>
  <c r="L1367" i="3"/>
  <c r="L1347" i="3"/>
  <c r="L1345" i="3"/>
  <c r="K1345" i="3"/>
  <c r="K1341" i="3"/>
  <c r="K1528" i="3"/>
  <c r="L1488" i="3"/>
  <c r="AV1488" i="3" s="1"/>
  <c r="AI1374" i="3"/>
  <c r="K1506" i="3"/>
  <c r="L1534" i="3"/>
  <c r="P1534" i="3" s="1"/>
  <c r="L1530" i="3"/>
  <c r="BC1530" i="3" s="1"/>
  <c r="L1514" i="3"/>
  <c r="L1510" i="3"/>
  <c r="K1498" i="3"/>
  <c r="L1483" i="3"/>
  <c r="AA1483" i="3" s="1"/>
  <c r="L1481" i="3"/>
  <c r="L1475" i="3"/>
  <c r="L1450" i="3"/>
  <c r="L1448" i="3"/>
  <c r="K1424" i="3"/>
  <c r="K1422" i="3"/>
  <c r="K1420" i="3"/>
  <c r="K1418" i="3"/>
  <c r="L1409" i="3"/>
  <c r="K1409" i="3"/>
  <c r="L1385" i="3"/>
  <c r="K1385" i="3"/>
  <c r="K1375" i="3"/>
  <c r="K1352" i="3"/>
  <c r="L1340" i="3"/>
  <c r="L1338" i="3"/>
  <c r="L1513" i="3"/>
  <c r="L1507" i="3"/>
  <c r="L1505" i="3"/>
  <c r="L1503" i="3"/>
  <c r="L1471" i="3"/>
  <c r="AE1471" i="3" s="1"/>
  <c r="K1471" i="3"/>
  <c r="L1469" i="3"/>
  <c r="K1469" i="3"/>
  <c r="AD1469" i="3" s="1"/>
  <c r="L1465" i="3"/>
  <c r="K1465" i="3"/>
  <c r="K1442" i="3"/>
  <c r="L1438" i="3"/>
  <c r="L1436" i="3"/>
  <c r="K1436" i="3"/>
  <c r="K1432" i="3"/>
  <c r="K1416" i="3"/>
  <c r="K1390" i="3"/>
  <c r="L1383" i="3"/>
  <c r="L1381" i="3"/>
  <c r="L1359" i="3"/>
  <c r="L1357" i="3"/>
  <c r="AR1357" i="3" s="1"/>
  <c r="L1355" i="3"/>
  <c r="L1353" i="3"/>
  <c r="L1351" i="3"/>
  <c r="L1349" i="3"/>
  <c r="AA1349" i="3" s="1"/>
  <c r="AA1522" i="3"/>
  <c r="L1518" i="3"/>
  <c r="L1499" i="3"/>
  <c r="K1497" i="3"/>
  <c r="K1493" i="3"/>
  <c r="K1485" i="3"/>
  <c r="AL1485" i="3" s="1"/>
  <c r="K1479" i="3"/>
  <c r="L1460" i="3"/>
  <c r="K1460" i="3"/>
  <c r="K1453" i="3"/>
  <c r="V1453" i="3" s="1"/>
  <c r="L1431" i="3"/>
  <c r="L1429" i="3"/>
  <c r="K1429" i="3"/>
  <c r="K1408" i="3"/>
  <c r="K1401" i="3"/>
  <c r="L1389" i="3"/>
  <c r="K1389" i="3"/>
  <c r="L1386" i="3"/>
  <c r="K1383" i="3"/>
  <c r="K1381" i="3"/>
  <c r="AQ1381" i="3" s="1"/>
  <c r="K1380" i="3"/>
  <c r="K1370" i="3"/>
  <c r="K1367" i="3"/>
  <c r="BA1367" i="3" s="1"/>
  <c r="L1348" i="3"/>
  <c r="U1348" i="3" s="1"/>
  <c r="K1348" i="3"/>
  <c r="L1344" i="3"/>
  <c r="K1344" i="3"/>
  <c r="L1532" i="3"/>
  <c r="K1527" i="3"/>
  <c r="AQ1524" i="3"/>
  <c r="K1521" i="3"/>
  <c r="K1519" i="3"/>
  <c r="L1515" i="3"/>
  <c r="L1491" i="3"/>
  <c r="K1481" i="3"/>
  <c r="K1477" i="3"/>
  <c r="K1475" i="3"/>
  <c r="K1470" i="3"/>
  <c r="K1468" i="3"/>
  <c r="K1466" i="3"/>
  <c r="K1456" i="3"/>
  <c r="K1448" i="3"/>
  <c r="AM1448" i="3" s="1"/>
  <c r="K1443" i="3"/>
  <c r="K1434" i="3"/>
  <c r="K1433" i="3"/>
  <c r="L1411" i="3"/>
  <c r="K1411" i="3"/>
  <c r="L1404" i="3"/>
  <c r="K1404" i="3"/>
  <c r="L1399" i="3"/>
  <c r="R1399" i="3" s="1"/>
  <c r="K1388" i="3"/>
  <c r="AZ1388" i="3" s="1"/>
  <c r="K1384" i="3"/>
  <c r="K1379" i="3"/>
  <c r="L1377" i="3"/>
  <c r="AA1377" i="3" s="1"/>
  <c r="L1373" i="3"/>
  <c r="K1373" i="3"/>
  <c r="L1372" i="3"/>
  <c r="L1365" i="3"/>
  <c r="L1361" i="3"/>
  <c r="L1360" i="3"/>
  <c r="K1347" i="3"/>
  <c r="K1346" i="3"/>
  <c r="AB1346" i="3" s="1"/>
  <c r="K1342" i="3"/>
  <c r="L1336" i="3"/>
  <c r="L1334" i="3"/>
  <c r="X1388" i="3"/>
  <c r="L1528" i="3"/>
  <c r="M1528" i="3" s="1"/>
  <c r="L1520" i="3"/>
  <c r="S1520" i="3" s="1"/>
  <c r="L1511" i="3"/>
  <c r="K1491" i="3"/>
  <c r="L1489" i="3"/>
  <c r="L1473" i="3"/>
  <c r="AA1473" i="3" s="1"/>
  <c r="L1464" i="3"/>
  <c r="L1449" i="3"/>
  <c r="K1449" i="3"/>
  <c r="L1444" i="3"/>
  <c r="L1441" i="3"/>
  <c r="K1441" i="3"/>
  <c r="K1430" i="3"/>
  <c r="K1428" i="3"/>
  <c r="K1426" i="3"/>
  <c r="L1406" i="3"/>
  <c r="O1406" i="3" s="1"/>
  <c r="L1387" i="3"/>
  <c r="L1376" i="3"/>
  <c r="AU1376" i="3" s="1"/>
  <c r="L1368" i="3"/>
  <c r="K1356" i="3"/>
  <c r="L1343" i="3"/>
  <c r="K1343" i="3"/>
  <c r="L1341" i="3"/>
  <c r="L1337" i="3"/>
  <c r="K1336" i="3"/>
  <c r="K1334" i="3"/>
  <c r="AJ1383" i="3"/>
  <c r="L1533" i="3"/>
  <c r="L1529" i="3"/>
  <c r="BG1524" i="3"/>
  <c r="AA1524" i="3"/>
  <c r="L1523" i="3"/>
  <c r="K1523" i="3"/>
  <c r="AQ1522" i="3"/>
  <c r="L1516" i="3"/>
  <c r="L1512" i="3"/>
  <c r="L1508" i="3"/>
  <c r="K1504" i="3"/>
  <c r="L1500" i="3"/>
  <c r="BF1500" i="3" s="1"/>
  <c r="L1496" i="3"/>
  <c r="K1495" i="3"/>
  <c r="AH1495" i="3" s="1"/>
  <c r="K1492" i="3"/>
  <c r="U1469" i="3"/>
  <c r="K1446" i="3"/>
  <c r="W1446" i="3" s="1"/>
  <c r="K1440" i="3"/>
  <c r="BC1524" i="3"/>
  <c r="W1524" i="3"/>
  <c r="BG1522" i="3"/>
  <c r="O1522" i="3"/>
  <c r="K1518" i="3"/>
  <c r="K1514" i="3"/>
  <c r="K1510" i="3"/>
  <c r="AP1510" i="3" s="1"/>
  <c r="L1506" i="3"/>
  <c r="AP1506" i="3" s="1"/>
  <c r="K1502" i="3"/>
  <c r="L1498" i="3"/>
  <c r="AV1498" i="3" s="1"/>
  <c r="K1494" i="3"/>
  <c r="K1431" i="3"/>
  <c r="K1516" i="3"/>
  <c r="K1512" i="3"/>
  <c r="K1508" i="3"/>
  <c r="K1500" i="3"/>
  <c r="K1496" i="3"/>
  <c r="AI1483" i="3"/>
  <c r="AQ1483" i="3"/>
  <c r="K1490" i="3"/>
  <c r="K1487" i="3"/>
  <c r="K1486" i="3"/>
  <c r="L1485" i="3"/>
  <c r="L1477" i="3"/>
  <c r="AX1477" i="3" s="1"/>
  <c r="L1474" i="3"/>
  <c r="K1474" i="3"/>
  <c r="L1468" i="3"/>
  <c r="O1468" i="3" s="1"/>
  <c r="L1456" i="3"/>
  <c r="AS1456" i="3" s="1"/>
  <c r="L1451" i="3"/>
  <c r="K1451" i="3"/>
  <c r="AN1451" i="3" s="1"/>
  <c r="L1447" i="3"/>
  <c r="K1447" i="3"/>
  <c r="L1446" i="3"/>
  <c r="L1445" i="3"/>
  <c r="K1445" i="3"/>
  <c r="AP1445" i="3" s="1"/>
  <c r="L1440" i="3"/>
  <c r="AD1440" i="3" s="1"/>
  <c r="L1434" i="3"/>
  <c r="S1381" i="3"/>
  <c r="L1459" i="3"/>
  <c r="K1459" i="3"/>
  <c r="L1455" i="3"/>
  <c r="K1455" i="3"/>
  <c r="L1454" i="3"/>
  <c r="L1453" i="3"/>
  <c r="L1427" i="3"/>
  <c r="L1425" i="3"/>
  <c r="L1423" i="3"/>
  <c r="L1421" i="3"/>
  <c r="L1419" i="3"/>
  <c r="AH1385" i="3"/>
  <c r="BC1374" i="3"/>
  <c r="K1489" i="3"/>
  <c r="K1488" i="3"/>
  <c r="L1486" i="3"/>
  <c r="L1484" i="3"/>
  <c r="K1484" i="3"/>
  <c r="L1482" i="3"/>
  <c r="K1482" i="3"/>
  <c r="L1479" i="3"/>
  <c r="L1476" i="3"/>
  <c r="K1476" i="3"/>
  <c r="L1472" i="3"/>
  <c r="L1467" i="3"/>
  <c r="K1467" i="3"/>
  <c r="L1463" i="3"/>
  <c r="K1463" i="3"/>
  <c r="L1462" i="3"/>
  <c r="L1461" i="3"/>
  <c r="Z1461" i="3" s="1"/>
  <c r="K1461" i="3"/>
  <c r="L1458" i="3"/>
  <c r="O1458" i="3" s="1"/>
  <c r="L1457" i="3"/>
  <c r="K1457" i="3"/>
  <c r="L1452" i="3"/>
  <c r="L1442" i="3"/>
  <c r="AQ1442" i="3" s="1"/>
  <c r="L1439" i="3"/>
  <c r="K1439" i="3"/>
  <c r="L1437" i="3"/>
  <c r="K1437" i="3"/>
  <c r="AN1388" i="3"/>
  <c r="K1427" i="3"/>
  <c r="K1425" i="3"/>
  <c r="K1423" i="3"/>
  <c r="P1423" i="3" s="1"/>
  <c r="K1421" i="3"/>
  <c r="K1419" i="3"/>
  <c r="K1417" i="3"/>
  <c r="L1413" i="3"/>
  <c r="AB1413" i="3" s="1"/>
  <c r="K1413" i="3"/>
  <c r="K1395" i="3"/>
  <c r="K1393" i="3"/>
  <c r="K1391" i="3"/>
  <c r="S1391" i="3" s="1"/>
  <c r="L1378" i="3"/>
  <c r="K1378" i="3"/>
  <c r="L1417" i="3"/>
  <c r="L1398" i="3"/>
  <c r="L1396" i="3"/>
  <c r="AM1376" i="3"/>
  <c r="L1416" i="3"/>
  <c r="T1416" i="3" s="1"/>
  <c r="L1415" i="3"/>
  <c r="K1415" i="3"/>
  <c r="L1410" i="3"/>
  <c r="L1408" i="3"/>
  <c r="M1408" i="3" s="1"/>
  <c r="L1407" i="3"/>
  <c r="K1407" i="3"/>
  <c r="L1395" i="3"/>
  <c r="BD1388" i="3"/>
  <c r="K1387" i="3"/>
  <c r="L1382" i="3"/>
  <c r="K1382" i="3"/>
  <c r="W1376" i="3"/>
  <c r="L1375" i="3"/>
  <c r="L1371" i="3"/>
  <c r="K1371" i="3"/>
  <c r="L1370" i="3"/>
  <c r="L1403" i="3"/>
  <c r="L1402" i="3"/>
  <c r="K1402" i="3"/>
  <c r="L1400" i="3"/>
  <c r="L1391" i="3"/>
  <c r="K1386" i="3"/>
  <c r="L1379" i="3"/>
  <c r="L1369" i="3"/>
  <c r="K1369" i="3"/>
  <c r="K1365" i="3"/>
  <c r="L1364" i="3"/>
  <c r="L1363" i="3"/>
  <c r="V1363" i="3" s="1"/>
  <c r="L1356" i="3"/>
  <c r="K1354" i="3"/>
  <c r="L1352" i="3"/>
  <c r="AN1352" i="3" s="1"/>
  <c r="K1350" i="3"/>
  <c r="K1361" i="3"/>
  <c r="K1355" i="3"/>
  <c r="Z1355" i="3" s="1"/>
  <c r="L1354" i="3"/>
  <c r="K1351" i="3"/>
  <c r="L1350" i="3"/>
  <c r="L1339" i="3"/>
  <c r="K1338" i="3"/>
  <c r="T1338" i="3" s="1"/>
  <c r="K1337" i="3"/>
  <c r="K1353" i="3"/>
  <c r="K1335" i="3"/>
  <c r="P1526" i="3"/>
  <c r="T1526" i="3"/>
  <c r="AF1526" i="3"/>
  <c r="AJ1526" i="3"/>
  <c r="AV1526" i="3"/>
  <c r="AZ1526" i="3"/>
  <c r="M1526" i="3"/>
  <c r="Q1526" i="3"/>
  <c r="AC1526" i="3"/>
  <c r="AG1526" i="3"/>
  <c r="AS1526" i="3"/>
  <c r="AW1526" i="3"/>
  <c r="BI1526" i="3"/>
  <c r="N1526" i="3"/>
  <c r="Z1526" i="3"/>
  <c r="AD1526" i="3"/>
  <c r="AP1526" i="3"/>
  <c r="AT1526" i="3"/>
  <c r="BF1526" i="3"/>
  <c r="AA1526" i="3"/>
  <c r="O1526" i="3"/>
  <c r="AE1526" i="3"/>
  <c r="BC1526" i="3"/>
  <c r="S1526" i="3"/>
  <c r="AM1526" i="3"/>
  <c r="AI1534" i="3"/>
  <c r="AZ1534" i="3"/>
  <c r="Z1510" i="3"/>
  <c r="AH1510" i="3"/>
  <c r="BF1510" i="3"/>
  <c r="R1502" i="3"/>
  <c r="AM1530" i="3"/>
  <c r="AE1530" i="3"/>
  <c r="P1524" i="3"/>
  <c r="T1524" i="3"/>
  <c r="X1524" i="3"/>
  <c r="AB1524" i="3"/>
  <c r="AF1524" i="3"/>
  <c r="AJ1524" i="3"/>
  <c r="AN1524" i="3"/>
  <c r="AR1524" i="3"/>
  <c r="AV1524" i="3"/>
  <c r="AZ1524" i="3"/>
  <c r="BD1524" i="3"/>
  <c r="BH1524" i="3"/>
  <c r="M1524" i="3"/>
  <c r="Q1524" i="3"/>
  <c r="U1524" i="3"/>
  <c r="Y1524" i="3"/>
  <c r="AC1524" i="3"/>
  <c r="AG1524" i="3"/>
  <c r="AK1524" i="3"/>
  <c r="AO1524" i="3"/>
  <c r="AS1524" i="3"/>
  <c r="AW1524" i="3"/>
  <c r="BA1524" i="3"/>
  <c r="BE1524" i="3"/>
  <c r="BI1524" i="3"/>
  <c r="N1524" i="3"/>
  <c r="R1524" i="3"/>
  <c r="V1524" i="3"/>
  <c r="Z1524" i="3"/>
  <c r="AD1524" i="3"/>
  <c r="AH1524" i="3"/>
  <c r="AL1524" i="3"/>
  <c r="AP1524" i="3"/>
  <c r="AT1524" i="3"/>
  <c r="AX1524" i="3"/>
  <c r="BB1524" i="3"/>
  <c r="BF1524" i="3"/>
  <c r="L1521" i="3"/>
  <c r="Z1500" i="3"/>
  <c r="P1500" i="3"/>
  <c r="L1527" i="3"/>
  <c r="AY1524" i="3"/>
  <c r="AI1524" i="3"/>
  <c r="S1524" i="3"/>
  <c r="T1522" i="3"/>
  <c r="X1522" i="3"/>
  <c r="AB1522" i="3"/>
  <c r="AJ1522" i="3"/>
  <c r="AN1522" i="3"/>
  <c r="AR1522" i="3"/>
  <c r="AZ1522" i="3"/>
  <c r="BD1522" i="3"/>
  <c r="BH1522" i="3"/>
  <c r="Q1522" i="3"/>
  <c r="U1522" i="3"/>
  <c r="Y1522" i="3"/>
  <c r="AC1522" i="3"/>
  <c r="AG1522" i="3"/>
  <c r="AK1522" i="3"/>
  <c r="AO1522" i="3"/>
  <c r="AS1522" i="3"/>
  <c r="AW1522" i="3"/>
  <c r="BA1522" i="3"/>
  <c r="BE1522" i="3"/>
  <c r="BI1522" i="3"/>
  <c r="N1522" i="3"/>
  <c r="R1522" i="3"/>
  <c r="V1522" i="3"/>
  <c r="Z1522" i="3"/>
  <c r="AD1522" i="3"/>
  <c r="AH1522" i="3"/>
  <c r="AL1522" i="3"/>
  <c r="AP1522" i="3"/>
  <c r="AT1522" i="3"/>
  <c r="AX1522" i="3"/>
  <c r="BB1522" i="3"/>
  <c r="BF1522" i="3"/>
  <c r="L1519" i="3"/>
  <c r="AN1510" i="3"/>
  <c r="T1510" i="3"/>
  <c r="Q1534" i="3"/>
  <c r="U1534" i="3"/>
  <c r="AG1534" i="3"/>
  <c r="AK1534" i="3"/>
  <c r="AW1534" i="3"/>
  <c r="BA1534" i="3"/>
  <c r="N1534" i="3"/>
  <c r="R1534" i="3"/>
  <c r="AD1534" i="3"/>
  <c r="AH1534" i="3"/>
  <c r="AT1534" i="3"/>
  <c r="AX1534" i="3"/>
  <c r="K1533" i="3"/>
  <c r="L1531" i="3"/>
  <c r="K1531" i="3"/>
  <c r="AQ1530" i="3"/>
  <c r="AI1530" i="3"/>
  <c r="Q1530" i="3"/>
  <c r="U1530" i="3"/>
  <c r="AG1530" i="3"/>
  <c r="AK1530" i="3"/>
  <c r="AW1530" i="3"/>
  <c r="BA1530" i="3"/>
  <c r="N1530" i="3"/>
  <c r="R1530" i="3"/>
  <c r="AD1530" i="3"/>
  <c r="AH1530" i="3"/>
  <c r="AT1530" i="3"/>
  <c r="AX1530" i="3"/>
  <c r="K1529" i="3"/>
  <c r="P1528" i="3"/>
  <c r="L1525" i="3"/>
  <c r="AU1524" i="3"/>
  <c r="AE1524" i="3"/>
  <c r="O1524" i="3"/>
  <c r="AY1522" i="3"/>
  <c r="AI1522" i="3"/>
  <c r="S1522" i="3"/>
  <c r="AB1520" i="3"/>
  <c r="BH1520" i="3"/>
  <c r="AO1520" i="3"/>
  <c r="V1520" i="3"/>
  <c r="BB1520" i="3"/>
  <c r="AF1510" i="3"/>
  <c r="AF1504" i="3"/>
  <c r="BG1446" i="3"/>
  <c r="AR1518" i="3"/>
  <c r="AL1510" i="3"/>
  <c r="AD1510" i="3"/>
  <c r="AL1506" i="3"/>
  <c r="AT1504" i="3"/>
  <c r="BB1502" i="3"/>
  <c r="V1502" i="3"/>
  <c r="AL1500" i="3"/>
  <c r="AX1495" i="3"/>
  <c r="AX1493" i="3"/>
  <c r="AF1488" i="3"/>
  <c r="P1488" i="3"/>
  <c r="BA1485" i="3"/>
  <c r="R1485" i="3"/>
  <c r="BF1485" i="3"/>
  <c r="AG1485" i="3"/>
  <c r="AN1485" i="3"/>
  <c r="BI1485" i="3"/>
  <c r="AU1485" i="3"/>
  <c r="AZ1485" i="3"/>
  <c r="BC1480" i="3"/>
  <c r="AA1479" i="3"/>
  <c r="AH1477" i="3"/>
  <c r="Q1477" i="3"/>
  <c r="N1473" i="3"/>
  <c r="AD1473" i="3"/>
  <c r="AT1473" i="3"/>
  <c r="P1473" i="3"/>
  <c r="AF1473" i="3"/>
  <c r="AV1473" i="3"/>
  <c r="M1473" i="3"/>
  <c r="AS1473" i="3"/>
  <c r="W1473" i="3"/>
  <c r="BC1473" i="3"/>
  <c r="AO1473" i="3"/>
  <c r="R1469" i="3"/>
  <c r="V1469" i="3"/>
  <c r="AL1469" i="3"/>
  <c r="AT1469" i="3"/>
  <c r="O1469" i="3"/>
  <c r="S1469" i="3"/>
  <c r="AI1469" i="3"/>
  <c r="AM1469" i="3"/>
  <c r="BC1469" i="3"/>
  <c r="P1469" i="3"/>
  <c r="AF1469" i="3"/>
  <c r="AJ1469" i="3"/>
  <c r="AV1469" i="3"/>
  <c r="AZ1469" i="3"/>
  <c r="Y1469" i="3"/>
  <c r="AO1469" i="3"/>
  <c r="AC1469" i="3"/>
  <c r="AS1469" i="3"/>
  <c r="AG1469" i="3"/>
  <c r="AW1469" i="3"/>
  <c r="AA1464" i="3"/>
  <c r="AQ1464" i="3"/>
  <c r="BG1464" i="3"/>
  <c r="AQ1461" i="3"/>
  <c r="BH1461" i="3"/>
  <c r="N1453" i="3"/>
  <c r="R1453" i="3"/>
  <c r="AD1453" i="3"/>
  <c r="AH1453" i="3"/>
  <c r="AT1453" i="3"/>
  <c r="AX1453" i="3"/>
  <c r="O1453" i="3"/>
  <c r="S1453" i="3"/>
  <c r="AE1453" i="3"/>
  <c r="AI1453" i="3"/>
  <c r="AU1453" i="3"/>
  <c r="AY1453" i="3"/>
  <c r="P1453" i="3"/>
  <c r="T1453" i="3"/>
  <c r="AF1453" i="3"/>
  <c r="AJ1453" i="3"/>
  <c r="AV1453" i="3"/>
  <c r="AZ1453" i="3"/>
  <c r="Y1453" i="3"/>
  <c r="AO1453" i="3"/>
  <c r="AC1453" i="3"/>
  <c r="AS1453" i="3"/>
  <c r="AG1453" i="3"/>
  <c r="AW1453" i="3"/>
  <c r="O1452" i="3"/>
  <c r="BG1448" i="3"/>
  <c r="S1446" i="3"/>
  <c r="BF1445" i="3"/>
  <c r="AA1445" i="3"/>
  <c r="AB1445" i="3"/>
  <c r="AR1445" i="3"/>
  <c r="Q1445" i="3"/>
  <c r="O1495" i="3"/>
  <c r="S1495" i="3"/>
  <c r="W1495" i="3"/>
  <c r="AA1495" i="3"/>
  <c r="AE1495" i="3"/>
  <c r="AI1495" i="3"/>
  <c r="AM1495" i="3"/>
  <c r="AQ1495" i="3"/>
  <c r="AU1495" i="3"/>
  <c r="AY1495" i="3"/>
  <c r="BC1495" i="3"/>
  <c r="BG1495" i="3"/>
  <c r="P1495" i="3"/>
  <c r="T1495" i="3"/>
  <c r="X1495" i="3"/>
  <c r="AB1495" i="3"/>
  <c r="AF1495" i="3"/>
  <c r="AJ1495" i="3"/>
  <c r="AN1495" i="3"/>
  <c r="AR1495" i="3"/>
  <c r="AV1495" i="3"/>
  <c r="AZ1495" i="3"/>
  <c r="BD1495" i="3"/>
  <c r="BH1495" i="3"/>
  <c r="M1495" i="3"/>
  <c r="Q1495" i="3"/>
  <c r="U1495" i="3"/>
  <c r="Y1495" i="3"/>
  <c r="AC1495" i="3"/>
  <c r="AG1495" i="3"/>
  <c r="AK1495" i="3"/>
  <c r="AO1495" i="3"/>
  <c r="AS1495" i="3"/>
  <c r="AW1495" i="3"/>
  <c r="BA1495" i="3"/>
  <c r="BE1495" i="3"/>
  <c r="BI1495" i="3"/>
  <c r="AA1493" i="3"/>
  <c r="AQ1493" i="3"/>
  <c r="BG1493" i="3"/>
  <c r="AB1493" i="3"/>
  <c r="AR1493" i="3"/>
  <c r="BH1493" i="3"/>
  <c r="Y1493" i="3"/>
  <c r="AO1493" i="3"/>
  <c r="BE1493" i="3"/>
  <c r="O1487" i="3"/>
  <c r="S1487" i="3"/>
  <c r="W1487" i="3"/>
  <c r="AA1487" i="3"/>
  <c r="AE1487" i="3"/>
  <c r="AI1487" i="3"/>
  <c r="AM1487" i="3"/>
  <c r="AQ1487" i="3"/>
  <c r="AU1487" i="3"/>
  <c r="AY1487" i="3"/>
  <c r="BC1487" i="3"/>
  <c r="BG1487" i="3"/>
  <c r="P1487" i="3"/>
  <c r="T1487" i="3"/>
  <c r="X1487" i="3"/>
  <c r="AB1487" i="3"/>
  <c r="AF1487" i="3"/>
  <c r="AJ1487" i="3"/>
  <c r="AN1487" i="3"/>
  <c r="AR1487" i="3"/>
  <c r="AV1487" i="3"/>
  <c r="AZ1487" i="3"/>
  <c r="BD1487" i="3"/>
  <c r="BH1487" i="3"/>
  <c r="M1487" i="3"/>
  <c r="Q1487" i="3"/>
  <c r="U1487" i="3"/>
  <c r="Y1487" i="3"/>
  <c r="AC1487" i="3"/>
  <c r="AG1487" i="3"/>
  <c r="AK1487" i="3"/>
  <c r="AO1487" i="3"/>
  <c r="AS1487" i="3"/>
  <c r="AW1487" i="3"/>
  <c r="BA1487" i="3"/>
  <c r="BE1487" i="3"/>
  <c r="BI1487" i="3"/>
  <c r="P1480" i="3"/>
  <c r="T1480" i="3"/>
  <c r="X1480" i="3"/>
  <c r="AB1480" i="3"/>
  <c r="AF1480" i="3"/>
  <c r="AJ1480" i="3"/>
  <c r="AN1480" i="3"/>
  <c r="AR1480" i="3"/>
  <c r="AV1480" i="3"/>
  <c r="AZ1480" i="3"/>
  <c r="BD1480" i="3"/>
  <c r="BH1480" i="3"/>
  <c r="N1480" i="3"/>
  <c r="R1480" i="3"/>
  <c r="V1480" i="3"/>
  <c r="Z1480" i="3"/>
  <c r="AD1480" i="3"/>
  <c r="AH1480" i="3"/>
  <c r="AL1480" i="3"/>
  <c r="AP1480" i="3"/>
  <c r="AT1480" i="3"/>
  <c r="AX1480" i="3"/>
  <c r="BB1480" i="3"/>
  <c r="BF1480" i="3"/>
  <c r="Q1480" i="3"/>
  <c r="Y1480" i="3"/>
  <c r="AG1480" i="3"/>
  <c r="AO1480" i="3"/>
  <c r="AW1480" i="3"/>
  <c r="BE1480" i="3"/>
  <c r="S1480" i="3"/>
  <c r="AA1480" i="3"/>
  <c r="AI1480" i="3"/>
  <c r="AQ1480" i="3"/>
  <c r="AY1480" i="3"/>
  <c r="BG1480" i="3"/>
  <c r="M1480" i="3"/>
  <c r="U1480" i="3"/>
  <c r="AC1480" i="3"/>
  <c r="AK1480" i="3"/>
  <c r="AS1480" i="3"/>
  <c r="BA1480" i="3"/>
  <c r="BI1480" i="3"/>
  <c r="P1476" i="3"/>
  <c r="AD1476" i="3"/>
  <c r="AI1476" i="3"/>
  <c r="AH1467" i="3"/>
  <c r="AY1467" i="3"/>
  <c r="AO1467" i="3"/>
  <c r="AA1462" i="3"/>
  <c r="AQ1462" i="3"/>
  <c r="BG1462" i="3"/>
  <c r="BH1459" i="3"/>
  <c r="BG1518" i="3"/>
  <c r="BB1518" i="3"/>
  <c r="AV1518" i="3"/>
  <c r="AQ1518" i="3"/>
  <c r="AJ1518" i="3"/>
  <c r="AB1518" i="3"/>
  <c r="K1517" i="3"/>
  <c r="AR1516" i="3"/>
  <c r="K1515" i="3"/>
  <c r="BH1514" i="3"/>
  <c r="K1513" i="3"/>
  <c r="K1511" i="3"/>
  <c r="BH1510" i="3"/>
  <c r="AZ1510" i="3"/>
  <c r="AR1510" i="3"/>
  <c r="AJ1510" i="3"/>
  <c r="AB1510" i="3"/>
  <c r="K1509" i="3"/>
  <c r="AZ1508" i="3"/>
  <c r="K1507" i="3"/>
  <c r="AZ1506" i="3"/>
  <c r="K1505" i="3"/>
  <c r="AJ1504" i="3"/>
  <c r="K1503" i="3"/>
  <c r="BH1502" i="3"/>
  <c r="AZ1502" i="3"/>
  <c r="AR1502" i="3"/>
  <c r="AJ1502" i="3"/>
  <c r="AB1502" i="3"/>
  <c r="K1501" i="3"/>
  <c r="BH1500" i="3"/>
  <c r="AZ1500" i="3"/>
  <c r="AR1500" i="3"/>
  <c r="AJ1500" i="3"/>
  <c r="AB1500" i="3"/>
  <c r="K1499" i="3"/>
  <c r="BH1498" i="3"/>
  <c r="AB1498" i="3"/>
  <c r="AT1495" i="3"/>
  <c r="AD1495" i="3"/>
  <c r="N1495" i="3"/>
  <c r="N1493" i="3"/>
  <c r="BH1488" i="3"/>
  <c r="AR1488" i="3"/>
  <c r="AT1487" i="3"/>
  <c r="AD1487" i="3"/>
  <c r="N1487" i="3"/>
  <c r="P1482" i="3"/>
  <c r="T1482" i="3"/>
  <c r="X1482" i="3"/>
  <c r="AF1482" i="3"/>
  <c r="AJ1482" i="3"/>
  <c r="AN1482" i="3"/>
  <c r="AV1482" i="3"/>
  <c r="AZ1482" i="3"/>
  <c r="BD1482" i="3"/>
  <c r="N1482" i="3"/>
  <c r="R1482" i="3"/>
  <c r="V1482" i="3"/>
  <c r="AD1482" i="3"/>
  <c r="AH1482" i="3"/>
  <c r="AL1482" i="3"/>
  <c r="AT1482" i="3"/>
  <c r="AX1482" i="3"/>
  <c r="BB1482" i="3"/>
  <c r="Q1482" i="3"/>
  <c r="Y1482" i="3"/>
  <c r="AG1482" i="3"/>
  <c r="AO1482" i="3"/>
  <c r="AW1482" i="3"/>
  <c r="BE1482" i="3"/>
  <c r="S1482" i="3"/>
  <c r="AA1482" i="3"/>
  <c r="AI1482" i="3"/>
  <c r="AQ1482" i="3"/>
  <c r="AY1482" i="3"/>
  <c r="BG1482" i="3"/>
  <c r="M1482" i="3"/>
  <c r="U1482" i="3"/>
  <c r="AC1482" i="3"/>
  <c r="AK1482" i="3"/>
  <c r="AS1482" i="3"/>
  <c r="BA1482" i="3"/>
  <c r="BI1482" i="3"/>
  <c r="AU1480" i="3"/>
  <c r="O1480" i="3"/>
  <c r="AY1479" i="3"/>
  <c r="P1478" i="3"/>
  <c r="T1478" i="3"/>
  <c r="X1478" i="3"/>
  <c r="AB1478" i="3"/>
  <c r="AF1478" i="3"/>
  <c r="AJ1478" i="3"/>
  <c r="AN1478" i="3"/>
  <c r="AR1478" i="3"/>
  <c r="AV1478" i="3"/>
  <c r="AZ1478" i="3"/>
  <c r="BD1478" i="3"/>
  <c r="BH1478" i="3"/>
  <c r="N1478" i="3"/>
  <c r="R1478" i="3"/>
  <c r="V1478" i="3"/>
  <c r="Z1478" i="3"/>
  <c r="AD1478" i="3"/>
  <c r="AH1478" i="3"/>
  <c r="AL1478" i="3"/>
  <c r="AP1478" i="3"/>
  <c r="AT1478" i="3"/>
  <c r="AX1478" i="3"/>
  <c r="BB1478" i="3"/>
  <c r="BF1478" i="3"/>
  <c r="Q1478" i="3"/>
  <c r="Y1478" i="3"/>
  <c r="AG1478" i="3"/>
  <c r="AO1478" i="3"/>
  <c r="AW1478" i="3"/>
  <c r="BE1478" i="3"/>
  <c r="S1478" i="3"/>
  <c r="AA1478" i="3"/>
  <c r="AI1478" i="3"/>
  <c r="AQ1478" i="3"/>
  <c r="AY1478" i="3"/>
  <c r="BG1478" i="3"/>
  <c r="M1478" i="3"/>
  <c r="U1478" i="3"/>
  <c r="AC1478" i="3"/>
  <c r="AK1478" i="3"/>
  <c r="AS1478" i="3"/>
  <c r="BA1478" i="3"/>
  <c r="BI1478" i="3"/>
  <c r="P1474" i="3"/>
  <c r="T1474" i="3"/>
  <c r="X1474" i="3"/>
  <c r="AB1474" i="3"/>
  <c r="AF1474" i="3"/>
  <c r="AJ1474" i="3"/>
  <c r="AN1474" i="3"/>
  <c r="AR1474" i="3"/>
  <c r="AV1474" i="3"/>
  <c r="AZ1474" i="3"/>
  <c r="BD1474" i="3"/>
  <c r="BH1474" i="3"/>
  <c r="N1474" i="3"/>
  <c r="R1474" i="3"/>
  <c r="V1474" i="3"/>
  <c r="Z1474" i="3"/>
  <c r="AD1474" i="3"/>
  <c r="AH1474" i="3"/>
  <c r="AL1474" i="3"/>
  <c r="AP1474" i="3"/>
  <c r="AT1474" i="3"/>
  <c r="AX1474" i="3"/>
  <c r="BB1474" i="3"/>
  <c r="BF1474" i="3"/>
  <c r="Q1474" i="3"/>
  <c r="Y1474" i="3"/>
  <c r="AG1474" i="3"/>
  <c r="AO1474" i="3"/>
  <c r="AW1474" i="3"/>
  <c r="BE1474" i="3"/>
  <c r="S1474" i="3"/>
  <c r="AA1474" i="3"/>
  <c r="AI1474" i="3"/>
  <c r="AQ1474" i="3"/>
  <c r="AY1474" i="3"/>
  <c r="BG1474" i="3"/>
  <c r="M1474" i="3"/>
  <c r="U1474" i="3"/>
  <c r="AC1474" i="3"/>
  <c r="AK1474" i="3"/>
  <c r="AS1474" i="3"/>
  <c r="BA1474" i="3"/>
  <c r="BI1474" i="3"/>
  <c r="AK1469" i="3"/>
  <c r="N1463" i="3"/>
  <c r="R1463" i="3"/>
  <c r="V1463" i="3"/>
  <c r="Z1463" i="3"/>
  <c r="AD1463" i="3"/>
  <c r="AH1463" i="3"/>
  <c r="AL1463" i="3"/>
  <c r="AP1463" i="3"/>
  <c r="AT1463" i="3"/>
  <c r="AX1463" i="3"/>
  <c r="BB1463" i="3"/>
  <c r="BF1463" i="3"/>
  <c r="O1463" i="3"/>
  <c r="S1463" i="3"/>
  <c r="W1463" i="3"/>
  <c r="AA1463" i="3"/>
  <c r="AE1463" i="3"/>
  <c r="AI1463" i="3"/>
  <c r="AM1463" i="3"/>
  <c r="AQ1463" i="3"/>
  <c r="AU1463" i="3"/>
  <c r="AY1463" i="3"/>
  <c r="BC1463" i="3"/>
  <c r="BG1463" i="3"/>
  <c r="P1463" i="3"/>
  <c r="T1463" i="3"/>
  <c r="X1463" i="3"/>
  <c r="AB1463" i="3"/>
  <c r="AF1463" i="3"/>
  <c r="AJ1463" i="3"/>
  <c r="AN1463" i="3"/>
  <c r="AR1463" i="3"/>
  <c r="AV1463" i="3"/>
  <c r="AZ1463" i="3"/>
  <c r="BD1463" i="3"/>
  <c r="BH1463" i="3"/>
  <c r="Y1463" i="3"/>
  <c r="AO1463" i="3"/>
  <c r="BE1463" i="3"/>
  <c r="M1463" i="3"/>
  <c r="AC1463" i="3"/>
  <c r="AS1463" i="3"/>
  <c r="BI1463" i="3"/>
  <c r="Q1463" i="3"/>
  <c r="AG1463" i="3"/>
  <c r="AW1463" i="3"/>
  <c r="O1462" i="3"/>
  <c r="AA1458" i="3"/>
  <c r="AQ1458" i="3"/>
  <c r="BG1458" i="3"/>
  <c r="N1455" i="3"/>
  <c r="R1455" i="3"/>
  <c r="V1455" i="3"/>
  <c r="Z1455" i="3"/>
  <c r="AD1455" i="3"/>
  <c r="AH1455" i="3"/>
  <c r="AL1455" i="3"/>
  <c r="AP1455" i="3"/>
  <c r="AT1455" i="3"/>
  <c r="AX1455" i="3"/>
  <c r="BB1455" i="3"/>
  <c r="BF1455" i="3"/>
  <c r="O1455" i="3"/>
  <c r="S1455" i="3"/>
  <c r="W1455" i="3"/>
  <c r="AA1455" i="3"/>
  <c r="AE1455" i="3"/>
  <c r="AI1455" i="3"/>
  <c r="AM1455" i="3"/>
  <c r="AQ1455" i="3"/>
  <c r="AU1455" i="3"/>
  <c r="AY1455" i="3"/>
  <c r="BC1455" i="3"/>
  <c r="BG1455" i="3"/>
  <c r="P1455" i="3"/>
  <c r="T1455" i="3"/>
  <c r="X1455" i="3"/>
  <c r="AB1455" i="3"/>
  <c r="AF1455" i="3"/>
  <c r="AJ1455" i="3"/>
  <c r="AN1455" i="3"/>
  <c r="AR1455" i="3"/>
  <c r="AV1455" i="3"/>
  <c r="AZ1455" i="3"/>
  <c r="BD1455" i="3"/>
  <c r="BH1455" i="3"/>
  <c r="Y1455" i="3"/>
  <c r="AO1455" i="3"/>
  <c r="BE1455" i="3"/>
  <c r="M1455" i="3"/>
  <c r="AC1455" i="3"/>
  <c r="AS1455" i="3"/>
  <c r="BI1455" i="3"/>
  <c r="Q1455" i="3"/>
  <c r="AG1455" i="3"/>
  <c r="AW1455" i="3"/>
  <c r="AK1453" i="3"/>
  <c r="U1451" i="3"/>
  <c r="AA1450" i="3"/>
  <c r="AQ1450" i="3"/>
  <c r="BG1450" i="3"/>
  <c r="R1447" i="3"/>
  <c r="AI1447" i="3"/>
  <c r="AZ1447" i="3"/>
  <c r="AK1445" i="3"/>
  <c r="M1518" i="3"/>
  <c r="Q1518" i="3"/>
  <c r="U1518" i="3"/>
  <c r="Y1518" i="3"/>
  <c r="AC1518" i="3"/>
  <c r="AG1518" i="3"/>
  <c r="AK1518" i="3"/>
  <c r="AO1518" i="3"/>
  <c r="AS1518" i="3"/>
  <c r="AW1518" i="3"/>
  <c r="BA1518" i="3"/>
  <c r="BE1518" i="3"/>
  <c r="BI1518" i="3"/>
  <c r="O1518" i="3"/>
  <c r="S1518" i="3"/>
  <c r="W1518" i="3"/>
  <c r="AA1518" i="3"/>
  <c r="AE1518" i="3"/>
  <c r="AI1518" i="3"/>
  <c r="AM1518" i="3"/>
  <c r="S1516" i="3"/>
  <c r="Y1512" i="3"/>
  <c r="BE1512" i="3"/>
  <c r="AM1512" i="3"/>
  <c r="M1510" i="3"/>
  <c r="Q1510" i="3"/>
  <c r="U1510" i="3"/>
  <c r="Y1510" i="3"/>
  <c r="AC1510" i="3"/>
  <c r="AG1510" i="3"/>
  <c r="AK1510" i="3"/>
  <c r="AO1510" i="3"/>
  <c r="AS1510" i="3"/>
  <c r="AW1510" i="3"/>
  <c r="BA1510" i="3"/>
  <c r="BE1510" i="3"/>
  <c r="BI1510" i="3"/>
  <c r="O1510" i="3"/>
  <c r="S1510" i="3"/>
  <c r="W1510" i="3"/>
  <c r="AA1510" i="3"/>
  <c r="AE1510" i="3"/>
  <c r="AI1510" i="3"/>
  <c r="AM1510" i="3"/>
  <c r="AQ1510" i="3"/>
  <c r="AU1510" i="3"/>
  <c r="AY1510" i="3"/>
  <c r="BC1510" i="3"/>
  <c r="BG1510" i="3"/>
  <c r="Y1508" i="3"/>
  <c r="AO1508" i="3"/>
  <c r="BE1508" i="3"/>
  <c r="W1508" i="3"/>
  <c r="AM1508" i="3"/>
  <c r="BC1508" i="3"/>
  <c r="AW1506" i="3"/>
  <c r="M1504" i="3"/>
  <c r="AC1504" i="3"/>
  <c r="AS1504" i="3"/>
  <c r="BI1504" i="3"/>
  <c r="AA1504" i="3"/>
  <c r="AQ1504" i="3"/>
  <c r="BG1504" i="3"/>
  <c r="M1502" i="3"/>
  <c r="Q1502" i="3"/>
  <c r="U1502" i="3"/>
  <c r="Y1502" i="3"/>
  <c r="AC1502" i="3"/>
  <c r="AG1502" i="3"/>
  <c r="AK1502" i="3"/>
  <c r="AO1502" i="3"/>
  <c r="AS1502" i="3"/>
  <c r="AW1502" i="3"/>
  <c r="BA1502" i="3"/>
  <c r="BE1502" i="3"/>
  <c r="BI1502" i="3"/>
  <c r="O1502" i="3"/>
  <c r="S1502" i="3"/>
  <c r="W1502" i="3"/>
  <c r="AA1502" i="3"/>
  <c r="AE1502" i="3"/>
  <c r="AI1502" i="3"/>
  <c r="AM1502" i="3"/>
  <c r="AQ1502" i="3"/>
  <c r="AU1502" i="3"/>
  <c r="AY1502" i="3"/>
  <c r="BC1502" i="3"/>
  <c r="BG1502" i="3"/>
  <c r="M1500" i="3"/>
  <c r="Q1500" i="3"/>
  <c r="U1500" i="3"/>
  <c r="Y1500" i="3"/>
  <c r="AC1500" i="3"/>
  <c r="AG1500" i="3"/>
  <c r="AK1500" i="3"/>
  <c r="AO1500" i="3"/>
  <c r="AS1500" i="3"/>
  <c r="AW1500" i="3"/>
  <c r="BA1500" i="3"/>
  <c r="BE1500" i="3"/>
  <c r="BI1500" i="3"/>
  <c r="O1500" i="3"/>
  <c r="S1500" i="3"/>
  <c r="W1500" i="3"/>
  <c r="AA1500" i="3"/>
  <c r="AE1500" i="3"/>
  <c r="AI1500" i="3"/>
  <c r="AM1500" i="3"/>
  <c r="AQ1500" i="3"/>
  <c r="AU1500" i="3"/>
  <c r="AY1500" i="3"/>
  <c r="BC1500" i="3"/>
  <c r="BG1500" i="3"/>
  <c r="U1498" i="3"/>
  <c r="AK1498" i="3"/>
  <c r="BA1498" i="3"/>
  <c r="S1498" i="3"/>
  <c r="AI1498" i="3"/>
  <c r="AY1498" i="3"/>
  <c r="W1496" i="3"/>
  <c r="BF1495" i="3"/>
  <c r="AP1495" i="3"/>
  <c r="Z1495" i="3"/>
  <c r="N1494" i="3"/>
  <c r="AS1490" i="3"/>
  <c r="BF1490" i="3"/>
  <c r="M1488" i="3"/>
  <c r="Q1488" i="3"/>
  <c r="U1488" i="3"/>
  <c r="Y1488" i="3"/>
  <c r="AC1488" i="3"/>
  <c r="AG1488" i="3"/>
  <c r="AK1488" i="3"/>
  <c r="AO1488" i="3"/>
  <c r="AS1488" i="3"/>
  <c r="AW1488" i="3"/>
  <c r="BA1488" i="3"/>
  <c r="BE1488" i="3"/>
  <c r="BI1488" i="3"/>
  <c r="N1488" i="3"/>
  <c r="R1488" i="3"/>
  <c r="V1488" i="3"/>
  <c r="Z1488" i="3"/>
  <c r="AD1488" i="3"/>
  <c r="AH1488" i="3"/>
  <c r="AL1488" i="3"/>
  <c r="AP1488" i="3"/>
  <c r="AT1488" i="3"/>
  <c r="AX1488" i="3"/>
  <c r="BB1488" i="3"/>
  <c r="BF1488" i="3"/>
  <c r="O1488" i="3"/>
  <c r="S1488" i="3"/>
  <c r="W1488" i="3"/>
  <c r="AA1488" i="3"/>
  <c r="AE1488" i="3"/>
  <c r="AI1488" i="3"/>
  <c r="AM1488" i="3"/>
  <c r="AQ1488" i="3"/>
  <c r="AU1488" i="3"/>
  <c r="AY1488" i="3"/>
  <c r="BC1488" i="3"/>
  <c r="BG1488" i="3"/>
  <c r="BF1487" i="3"/>
  <c r="AP1487" i="3"/>
  <c r="Z1487" i="3"/>
  <c r="AM1484" i="3"/>
  <c r="N1483" i="3"/>
  <c r="R1483" i="3"/>
  <c r="V1483" i="3"/>
  <c r="Z1483" i="3"/>
  <c r="AD1483" i="3"/>
  <c r="AH1483" i="3"/>
  <c r="AL1483" i="3"/>
  <c r="AP1483" i="3"/>
  <c r="AT1483" i="3"/>
  <c r="AX1483" i="3"/>
  <c r="BB1483" i="3"/>
  <c r="BF1483" i="3"/>
  <c r="P1483" i="3"/>
  <c r="T1483" i="3"/>
  <c r="X1483" i="3"/>
  <c r="AB1483" i="3"/>
  <c r="AF1483" i="3"/>
  <c r="AJ1483" i="3"/>
  <c r="AN1483" i="3"/>
  <c r="AR1483" i="3"/>
  <c r="AV1483" i="3"/>
  <c r="AZ1483" i="3"/>
  <c r="BD1483" i="3"/>
  <c r="BH1483" i="3"/>
  <c r="M1483" i="3"/>
  <c r="U1483" i="3"/>
  <c r="AC1483" i="3"/>
  <c r="AK1483" i="3"/>
  <c r="AS1483" i="3"/>
  <c r="BA1483" i="3"/>
  <c r="BI1483" i="3"/>
  <c r="O1483" i="3"/>
  <c r="W1483" i="3"/>
  <c r="AE1483" i="3"/>
  <c r="AM1483" i="3"/>
  <c r="AU1483" i="3"/>
  <c r="BC1483" i="3"/>
  <c r="Q1483" i="3"/>
  <c r="Y1483" i="3"/>
  <c r="AG1483" i="3"/>
  <c r="AO1483" i="3"/>
  <c r="AW1483" i="3"/>
  <c r="BE1483" i="3"/>
  <c r="BC1482" i="3"/>
  <c r="AM1480" i="3"/>
  <c r="N1479" i="3"/>
  <c r="R1479" i="3"/>
  <c r="V1479" i="3"/>
  <c r="Z1479" i="3"/>
  <c r="AD1479" i="3"/>
  <c r="AH1479" i="3"/>
  <c r="AL1479" i="3"/>
  <c r="AP1479" i="3"/>
  <c r="AT1479" i="3"/>
  <c r="AX1479" i="3"/>
  <c r="BB1479" i="3"/>
  <c r="BF1479" i="3"/>
  <c r="P1479" i="3"/>
  <c r="T1479" i="3"/>
  <c r="X1479" i="3"/>
  <c r="AB1479" i="3"/>
  <c r="AF1479" i="3"/>
  <c r="AJ1479" i="3"/>
  <c r="AN1479" i="3"/>
  <c r="AR1479" i="3"/>
  <c r="AV1479" i="3"/>
  <c r="AZ1479" i="3"/>
  <c r="BD1479" i="3"/>
  <c r="BH1479" i="3"/>
  <c r="M1479" i="3"/>
  <c r="U1479" i="3"/>
  <c r="AC1479" i="3"/>
  <c r="AK1479" i="3"/>
  <c r="AS1479" i="3"/>
  <c r="BA1479" i="3"/>
  <c r="BI1479" i="3"/>
  <c r="O1479" i="3"/>
  <c r="W1479" i="3"/>
  <c r="AE1479" i="3"/>
  <c r="AM1479" i="3"/>
  <c r="AU1479" i="3"/>
  <c r="BC1479" i="3"/>
  <c r="Q1479" i="3"/>
  <c r="Y1479" i="3"/>
  <c r="AG1479" i="3"/>
  <c r="AO1479" i="3"/>
  <c r="AW1479" i="3"/>
  <c r="BE1479" i="3"/>
  <c r="BC1478" i="3"/>
  <c r="T1475" i="3"/>
  <c r="AU1475" i="3"/>
  <c r="BC1474" i="3"/>
  <c r="AA1468" i="3"/>
  <c r="AQ1468" i="3"/>
  <c r="BG1468" i="3"/>
  <c r="AY1462" i="3"/>
  <c r="BG1460" i="3"/>
  <c r="AA1457" i="3"/>
  <c r="Y1457" i="3"/>
  <c r="AA1452" i="3"/>
  <c r="AQ1452" i="3"/>
  <c r="BG1452" i="3"/>
  <c r="AY1446" i="3"/>
  <c r="W1444" i="3"/>
  <c r="AM1444" i="3"/>
  <c r="BC1444" i="3"/>
  <c r="AA1444" i="3"/>
  <c r="AQ1444" i="3"/>
  <c r="BG1444" i="3"/>
  <c r="O1444" i="3"/>
  <c r="AE1444" i="3"/>
  <c r="AU1444" i="3"/>
  <c r="N1442" i="3"/>
  <c r="R1442" i="3"/>
  <c r="V1442" i="3"/>
  <c r="Z1442" i="3"/>
  <c r="AD1442" i="3"/>
  <c r="AH1442" i="3"/>
  <c r="AL1442" i="3"/>
  <c r="AP1442" i="3"/>
  <c r="AT1442" i="3"/>
  <c r="AX1442" i="3"/>
  <c r="BB1442" i="3"/>
  <c r="BF1442" i="3"/>
  <c r="P1442" i="3"/>
  <c r="T1442" i="3"/>
  <c r="X1442" i="3"/>
  <c r="AB1442" i="3"/>
  <c r="AF1442" i="3"/>
  <c r="AJ1442" i="3"/>
  <c r="AN1442" i="3"/>
  <c r="AR1442" i="3"/>
  <c r="AV1442" i="3"/>
  <c r="AZ1442" i="3"/>
  <c r="BD1442" i="3"/>
  <c r="BH1442" i="3"/>
  <c r="M1442" i="3"/>
  <c r="U1442" i="3"/>
  <c r="AC1442" i="3"/>
  <c r="AK1442" i="3"/>
  <c r="AS1442" i="3"/>
  <c r="BA1442" i="3"/>
  <c r="BI1442" i="3"/>
  <c r="O1442" i="3"/>
  <c r="W1442" i="3"/>
  <c r="AE1442" i="3"/>
  <c r="AM1442" i="3"/>
  <c r="AU1442" i="3"/>
  <c r="BC1442" i="3"/>
  <c r="Q1442" i="3"/>
  <c r="Y1442" i="3"/>
  <c r="AG1442" i="3"/>
  <c r="AO1442" i="3"/>
  <c r="AW1442" i="3"/>
  <c r="BE1442" i="3"/>
  <c r="S1442" i="3"/>
  <c r="AY1442" i="3"/>
  <c r="AA1442" i="3"/>
  <c r="BG1442" i="3"/>
  <c r="AI1442" i="3"/>
  <c r="AU1470" i="3"/>
  <c r="AU1468" i="3"/>
  <c r="AE1468" i="3"/>
  <c r="AU1464" i="3"/>
  <c r="AE1464" i="3"/>
  <c r="AU1462" i="3"/>
  <c r="AE1462" i="3"/>
  <c r="AU1458" i="3"/>
  <c r="AE1458" i="3"/>
  <c r="AU1452" i="3"/>
  <c r="AE1452" i="3"/>
  <c r="AU1450" i="3"/>
  <c r="AE1450" i="3"/>
  <c r="P1443" i="3"/>
  <c r="T1443" i="3"/>
  <c r="X1443" i="3"/>
  <c r="AB1443" i="3"/>
  <c r="AF1443" i="3"/>
  <c r="AJ1443" i="3"/>
  <c r="AN1443" i="3"/>
  <c r="AR1443" i="3"/>
  <c r="AV1443" i="3"/>
  <c r="AZ1443" i="3"/>
  <c r="BD1443" i="3"/>
  <c r="BH1443" i="3"/>
  <c r="N1443" i="3"/>
  <c r="R1443" i="3"/>
  <c r="V1443" i="3"/>
  <c r="Z1443" i="3"/>
  <c r="AD1443" i="3"/>
  <c r="AH1443" i="3"/>
  <c r="AL1443" i="3"/>
  <c r="AP1443" i="3"/>
  <c r="AT1443" i="3"/>
  <c r="AX1443" i="3"/>
  <c r="BB1443" i="3"/>
  <c r="BF1443" i="3"/>
  <c r="Q1443" i="3"/>
  <c r="Y1443" i="3"/>
  <c r="AG1443" i="3"/>
  <c r="AO1443" i="3"/>
  <c r="AW1443" i="3"/>
  <c r="BE1443" i="3"/>
  <c r="S1443" i="3"/>
  <c r="AA1443" i="3"/>
  <c r="AI1443" i="3"/>
  <c r="AQ1443" i="3"/>
  <c r="AY1443" i="3"/>
  <c r="BG1443" i="3"/>
  <c r="M1443" i="3"/>
  <c r="U1443" i="3"/>
  <c r="AC1443" i="3"/>
  <c r="AK1443" i="3"/>
  <c r="AS1443" i="3"/>
  <c r="BA1443" i="3"/>
  <c r="BI1443" i="3"/>
  <c r="AF1439" i="3"/>
  <c r="AU1437" i="3"/>
  <c r="O1437" i="3"/>
  <c r="AR1435" i="3"/>
  <c r="AU1433" i="3"/>
  <c r="O1433" i="3"/>
  <c r="AX1472" i="3"/>
  <c r="AB1470" i="3"/>
  <c r="AO1470" i="3"/>
  <c r="BB1470" i="3"/>
  <c r="P1468" i="3"/>
  <c r="T1468" i="3"/>
  <c r="X1468" i="3"/>
  <c r="AB1468" i="3"/>
  <c r="AF1468" i="3"/>
  <c r="AJ1468" i="3"/>
  <c r="AN1468" i="3"/>
  <c r="AR1468" i="3"/>
  <c r="AV1468" i="3"/>
  <c r="AZ1468" i="3"/>
  <c r="BD1468" i="3"/>
  <c r="BH1468" i="3"/>
  <c r="M1468" i="3"/>
  <c r="Q1468" i="3"/>
  <c r="U1468" i="3"/>
  <c r="Y1468" i="3"/>
  <c r="AC1468" i="3"/>
  <c r="AG1468" i="3"/>
  <c r="AK1468" i="3"/>
  <c r="AO1468" i="3"/>
  <c r="AS1468" i="3"/>
  <c r="AW1468" i="3"/>
  <c r="BA1468" i="3"/>
  <c r="BE1468" i="3"/>
  <c r="BI1468" i="3"/>
  <c r="N1468" i="3"/>
  <c r="R1468" i="3"/>
  <c r="V1468" i="3"/>
  <c r="Z1468" i="3"/>
  <c r="AD1468" i="3"/>
  <c r="AH1468" i="3"/>
  <c r="AL1468" i="3"/>
  <c r="AP1468" i="3"/>
  <c r="AT1468" i="3"/>
  <c r="AX1468" i="3"/>
  <c r="BB1468" i="3"/>
  <c r="BF1468" i="3"/>
  <c r="P1464" i="3"/>
  <c r="T1464" i="3"/>
  <c r="X1464" i="3"/>
  <c r="AB1464" i="3"/>
  <c r="AF1464" i="3"/>
  <c r="AJ1464" i="3"/>
  <c r="AN1464" i="3"/>
  <c r="AR1464" i="3"/>
  <c r="AV1464" i="3"/>
  <c r="AZ1464" i="3"/>
  <c r="BD1464" i="3"/>
  <c r="BH1464" i="3"/>
  <c r="M1464" i="3"/>
  <c r="Q1464" i="3"/>
  <c r="U1464" i="3"/>
  <c r="Y1464" i="3"/>
  <c r="AC1464" i="3"/>
  <c r="AG1464" i="3"/>
  <c r="AK1464" i="3"/>
  <c r="AO1464" i="3"/>
  <c r="AS1464" i="3"/>
  <c r="AW1464" i="3"/>
  <c r="BA1464" i="3"/>
  <c r="BE1464" i="3"/>
  <c r="BI1464" i="3"/>
  <c r="N1464" i="3"/>
  <c r="R1464" i="3"/>
  <c r="V1464" i="3"/>
  <c r="Z1464" i="3"/>
  <c r="AD1464" i="3"/>
  <c r="AH1464" i="3"/>
  <c r="AL1464" i="3"/>
  <c r="AP1464" i="3"/>
  <c r="AT1464" i="3"/>
  <c r="AX1464" i="3"/>
  <c r="BB1464" i="3"/>
  <c r="BF1464" i="3"/>
  <c r="P1462" i="3"/>
  <c r="T1462" i="3"/>
  <c r="X1462" i="3"/>
  <c r="AB1462" i="3"/>
  <c r="AF1462" i="3"/>
  <c r="AJ1462" i="3"/>
  <c r="AN1462" i="3"/>
  <c r="AR1462" i="3"/>
  <c r="AV1462" i="3"/>
  <c r="AZ1462" i="3"/>
  <c r="BD1462" i="3"/>
  <c r="BH1462" i="3"/>
  <c r="M1462" i="3"/>
  <c r="Q1462" i="3"/>
  <c r="U1462" i="3"/>
  <c r="Y1462" i="3"/>
  <c r="AC1462" i="3"/>
  <c r="AG1462" i="3"/>
  <c r="AK1462" i="3"/>
  <c r="AO1462" i="3"/>
  <c r="AS1462" i="3"/>
  <c r="AW1462" i="3"/>
  <c r="BA1462" i="3"/>
  <c r="BE1462" i="3"/>
  <c r="BI1462" i="3"/>
  <c r="N1462" i="3"/>
  <c r="R1462" i="3"/>
  <c r="V1462" i="3"/>
  <c r="Z1462" i="3"/>
  <c r="AD1462" i="3"/>
  <c r="AH1462" i="3"/>
  <c r="AL1462" i="3"/>
  <c r="AP1462" i="3"/>
  <c r="AT1462" i="3"/>
  <c r="AX1462" i="3"/>
  <c r="BB1462" i="3"/>
  <c r="BF1462" i="3"/>
  <c r="P1460" i="3"/>
  <c r="AF1460" i="3"/>
  <c r="AJ1460" i="3"/>
  <c r="AN1460" i="3"/>
  <c r="AV1460" i="3"/>
  <c r="AZ1460" i="3"/>
  <c r="BD1460" i="3"/>
  <c r="M1460" i="3"/>
  <c r="Q1460" i="3"/>
  <c r="U1460" i="3"/>
  <c r="AC1460" i="3"/>
  <c r="AG1460" i="3"/>
  <c r="AK1460" i="3"/>
  <c r="AS1460" i="3"/>
  <c r="AW1460" i="3"/>
  <c r="BA1460" i="3"/>
  <c r="BI1460" i="3"/>
  <c r="N1460" i="3"/>
  <c r="R1460" i="3"/>
  <c r="Z1460" i="3"/>
  <c r="AD1460" i="3"/>
  <c r="AH1460" i="3"/>
  <c r="AL1460" i="3"/>
  <c r="AP1460" i="3"/>
  <c r="AT1460" i="3"/>
  <c r="AX1460" i="3"/>
  <c r="BB1460" i="3"/>
  <c r="BF1460" i="3"/>
  <c r="P1458" i="3"/>
  <c r="T1458" i="3"/>
  <c r="X1458" i="3"/>
  <c r="AB1458" i="3"/>
  <c r="AF1458" i="3"/>
  <c r="AJ1458" i="3"/>
  <c r="AN1458" i="3"/>
  <c r="AR1458" i="3"/>
  <c r="AV1458" i="3"/>
  <c r="AZ1458" i="3"/>
  <c r="BD1458" i="3"/>
  <c r="BH1458" i="3"/>
  <c r="M1458" i="3"/>
  <c r="Q1458" i="3"/>
  <c r="U1458" i="3"/>
  <c r="Y1458" i="3"/>
  <c r="AC1458" i="3"/>
  <c r="AG1458" i="3"/>
  <c r="AK1458" i="3"/>
  <c r="AO1458" i="3"/>
  <c r="AS1458" i="3"/>
  <c r="AW1458" i="3"/>
  <c r="BA1458" i="3"/>
  <c r="BE1458" i="3"/>
  <c r="BI1458" i="3"/>
  <c r="N1458" i="3"/>
  <c r="R1458" i="3"/>
  <c r="V1458" i="3"/>
  <c r="Z1458" i="3"/>
  <c r="AD1458" i="3"/>
  <c r="AH1458" i="3"/>
  <c r="AL1458" i="3"/>
  <c r="AP1458" i="3"/>
  <c r="AT1458" i="3"/>
  <c r="AX1458" i="3"/>
  <c r="BB1458" i="3"/>
  <c r="BF1458" i="3"/>
  <c r="AF1456" i="3"/>
  <c r="T1454" i="3"/>
  <c r="AJ1454" i="3"/>
  <c r="AZ1454" i="3"/>
  <c r="Q1454" i="3"/>
  <c r="AG1454" i="3"/>
  <c r="AW1454" i="3"/>
  <c r="N1454" i="3"/>
  <c r="AD1454" i="3"/>
  <c r="AT1454" i="3"/>
  <c r="P1452" i="3"/>
  <c r="T1452" i="3"/>
  <c r="X1452" i="3"/>
  <c r="AB1452" i="3"/>
  <c r="AF1452" i="3"/>
  <c r="AJ1452" i="3"/>
  <c r="AN1452" i="3"/>
  <c r="AR1452" i="3"/>
  <c r="AV1452" i="3"/>
  <c r="AZ1452" i="3"/>
  <c r="BD1452" i="3"/>
  <c r="BH1452" i="3"/>
  <c r="M1452" i="3"/>
  <c r="Q1452" i="3"/>
  <c r="U1452" i="3"/>
  <c r="Y1452" i="3"/>
  <c r="AC1452" i="3"/>
  <c r="AG1452" i="3"/>
  <c r="AK1452" i="3"/>
  <c r="AO1452" i="3"/>
  <c r="AS1452" i="3"/>
  <c r="AW1452" i="3"/>
  <c r="BA1452" i="3"/>
  <c r="BE1452" i="3"/>
  <c r="BI1452" i="3"/>
  <c r="N1452" i="3"/>
  <c r="R1452" i="3"/>
  <c r="V1452" i="3"/>
  <c r="Z1452" i="3"/>
  <c r="AD1452" i="3"/>
  <c r="AH1452" i="3"/>
  <c r="AL1452" i="3"/>
  <c r="AP1452" i="3"/>
  <c r="AT1452" i="3"/>
  <c r="AX1452" i="3"/>
  <c r="BB1452" i="3"/>
  <c r="BF1452" i="3"/>
  <c r="P1450" i="3"/>
  <c r="T1450" i="3"/>
  <c r="X1450" i="3"/>
  <c r="AB1450" i="3"/>
  <c r="AF1450" i="3"/>
  <c r="AJ1450" i="3"/>
  <c r="AN1450" i="3"/>
  <c r="AR1450" i="3"/>
  <c r="AV1450" i="3"/>
  <c r="AZ1450" i="3"/>
  <c r="BD1450" i="3"/>
  <c r="BH1450" i="3"/>
  <c r="M1450" i="3"/>
  <c r="Q1450" i="3"/>
  <c r="U1450" i="3"/>
  <c r="Y1450" i="3"/>
  <c r="AC1450" i="3"/>
  <c r="AG1450" i="3"/>
  <c r="AK1450" i="3"/>
  <c r="AO1450" i="3"/>
  <c r="AS1450" i="3"/>
  <c r="AW1450" i="3"/>
  <c r="BA1450" i="3"/>
  <c r="BE1450" i="3"/>
  <c r="BI1450" i="3"/>
  <c r="N1450" i="3"/>
  <c r="R1450" i="3"/>
  <c r="V1450" i="3"/>
  <c r="Z1450" i="3"/>
  <c r="AD1450" i="3"/>
  <c r="AH1450" i="3"/>
  <c r="AL1450" i="3"/>
  <c r="AP1450" i="3"/>
  <c r="AT1450" i="3"/>
  <c r="AX1450" i="3"/>
  <c r="BB1450" i="3"/>
  <c r="BF1450" i="3"/>
  <c r="P1448" i="3"/>
  <c r="T1448" i="3"/>
  <c r="X1448" i="3"/>
  <c r="AB1448" i="3"/>
  <c r="AF1448" i="3"/>
  <c r="AJ1448" i="3"/>
  <c r="AN1448" i="3"/>
  <c r="AR1448" i="3"/>
  <c r="AV1448" i="3"/>
  <c r="AZ1448" i="3"/>
  <c r="BD1448" i="3"/>
  <c r="BH1448" i="3"/>
  <c r="M1448" i="3"/>
  <c r="Q1448" i="3"/>
  <c r="U1448" i="3"/>
  <c r="Y1448" i="3"/>
  <c r="AC1448" i="3"/>
  <c r="AG1448" i="3"/>
  <c r="AK1448" i="3"/>
  <c r="AO1448" i="3"/>
  <c r="AS1448" i="3"/>
  <c r="AW1448" i="3"/>
  <c r="BA1448" i="3"/>
  <c r="BE1448" i="3"/>
  <c r="BI1448" i="3"/>
  <c r="N1448" i="3"/>
  <c r="R1448" i="3"/>
  <c r="V1448" i="3"/>
  <c r="Z1448" i="3"/>
  <c r="AD1448" i="3"/>
  <c r="AH1448" i="3"/>
  <c r="AL1448" i="3"/>
  <c r="AP1448" i="3"/>
  <c r="AT1448" i="3"/>
  <c r="AX1448" i="3"/>
  <c r="BB1448" i="3"/>
  <c r="BF1448" i="3"/>
  <c r="P1446" i="3"/>
  <c r="T1446" i="3"/>
  <c r="X1446" i="3"/>
  <c r="AB1446" i="3"/>
  <c r="AF1446" i="3"/>
  <c r="AJ1446" i="3"/>
  <c r="AN1446" i="3"/>
  <c r="AR1446" i="3"/>
  <c r="AV1446" i="3"/>
  <c r="AZ1446" i="3"/>
  <c r="BD1446" i="3"/>
  <c r="BH1446" i="3"/>
  <c r="M1446" i="3"/>
  <c r="Q1446" i="3"/>
  <c r="U1446" i="3"/>
  <c r="Y1446" i="3"/>
  <c r="AC1446" i="3"/>
  <c r="AG1446" i="3"/>
  <c r="AK1446" i="3"/>
  <c r="AO1446" i="3"/>
  <c r="AS1446" i="3"/>
  <c r="AW1446" i="3"/>
  <c r="BA1446" i="3"/>
  <c r="BE1446" i="3"/>
  <c r="BI1446" i="3"/>
  <c r="N1446" i="3"/>
  <c r="R1446" i="3"/>
  <c r="V1446" i="3"/>
  <c r="Z1446" i="3"/>
  <c r="AD1446" i="3"/>
  <c r="AH1446" i="3"/>
  <c r="AL1446" i="3"/>
  <c r="AP1446" i="3"/>
  <c r="AT1446" i="3"/>
  <c r="AX1446" i="3"/>
  <c r="BB1446" i="3"/>
  <c r="BF1446" i="3"/>
  <c r="P1444" i="3"/>
  <c r="T1444" i="3"/>
  <c r="X1444" i="3"/>
  <c r="AB1444" i="3"/>
  <c r="AF1444" i="3"/>
  <c r="AJ1444" i="3"/>
  <c r="AN1444" i="3"/>
  <c r="AR1444" i="3"/>
  <c r="AV1444" i="3"/>
  <c r="AZ1444" i="3"/>
  <c r="BD1444" i="3"/>
  <c r="BH1444" i="3"/>
  <c r="M1444" i="3"/>
  <c r="Q1444" i="3"/>
  <c r="U1444" i="3"/>
  <c r="Y1444" i="3"/>
  <c r="AC1444" i="3"/>
  <c r="AG1444" i="3"/>
  <c r="AK1444" i="3"/>
  <c r="AO1444" i="3"/>
  <c r="AS1444" i="3"/>
  <c r="AW1444" i="3"/>
  <c r="BA1444" i="3"/>
  <c r="BE1444" i="3"/>
  <c r="BI1444" i="3"/>
  <c r="N1444" i="3"/>
  <c r="R1444" i="3"/>
  <c r="V1444" i="3"/>
  <c r="Z1444" i="3"/>
  <c r="AD1444" i="3"/>
  <c r="AH1444" i="3"/>
  <c r="AL1444" i="3"/>
  <c r="AP1444" i="3"/>
  <c r="AT1444" i="3"/>
  <c r="AX1444" i="3"/>
  <c r="BB1444" i="3"/>
  <c r="BF1444" i="3"/>
  <c r="BC1443" i="3"/>
  <c r="W1443" i="3"/>
  <c r="V1440" i="3"/>
  <c r="BB1440" i="3"/>
  <c r="AN1440" i="3"/>
  <c r="AC1440" i="3"/>
  <c r="AM1440" i="3"/>
  <c r="BE1440" i="3"/>
  <c r="BF1436" i="3"/>
  <c r="AK1436" i="3"/>
  <c r="BC1435" i="3"/>
  <c r="BC1468" i="3"/>
  <c r="AM1468" i="3"/>
  <c r="W1468" i="3"/>
  <c r="BC1464" i="3"/>
  <c r="AM1464" i="3"/>
  <c r="W1464" i="3"/>
  <c r="BC1462" i="3"/>
  <c r="AM1462" i="3"/>
  <c r="W1462" i="3"/>
  <c r="BC1460" i="3"/>
  <c r="AM1460" i="3"/>
  <c r="W1460" i="3"/>
  <c r="BC1458" i="3"/>
  <c r="AM1458" i="3"/>
  <c r="W1458" i="3"/>
  <c r="BC1454" i="3"/>
  <c r="BC1452" i="3"/>
  <c r="AM1452" i="3"/>
  <c r="W1452" i="3"/>
  <c r="BC1450" i="3"/>
  <c r="AM1450" i="3"/>
  <c r="W1450" i="3"/>
  <c r="P1441" i="3"/>
  <c r="AD1441" i="3"/>
  <c r="AI1441" i="3"/>
  <c r="P1437" i="3"/>
  <c r="T1437" i="3"/>
  <c r="X1437" i="3"/>
  <c r="AB1437" i="3"/>
  <c r="AF1437" i="3"/>
  <c r="AJ1437" i="3"/>
  <c r="AN1437" i="3"/>
  <c r="AR1437" i="3"/>
  <c r="AV1437" i="3"/>
  <c r="AZ1437" i="3"/>
  <c r="BD1437" i="3"/>
  <c r="BH1437" i="3"/>
  <c r="N1437" i="3"/>
  <c r="R1437" i="3"/>
  <c r="V1437" i="3"/>
  <c r="Z1437" i="3"/>
  <c r="AD1437" i="3"/>
  <c r="AH1437" i="3"/>
  <c r="AL1437" i="3"/>
  <c r="AP1437" i="3"/>
  <c r="AT1437" i="3"/>
  <c r="AX1437" i="3"/>
  <c r="BB1437" i="3"/>
  <c r="BF1437" i="3"/>
  <c r="Q1437" i="3"/>
  <c r="Y1437" i="3"/>
  <c r="AG1437" i="3"/>
  <c r="AO1437" i="3"/>
  <c r="AW1437" i="3"/>
  <c r="BE1437" i="3"/>
  <c r="S1437" i="3"/>
  <c r="AA1437" i="3"/>
  <c r="AI1437" i="3"/>
  <c r="AQ1437" i="3"/>
  <c r="AY1437" i="3"/>
  <c r="BG1437" i="3"/>
  <c r="M1437" i="3"/>
  <c r="U1437" i="3"/>
  <c r="AC1437" i="3"/>
  <c r="AK1437" i="3"/>
  <c r="AS1437" i="3"/>
  <c r="BA1437" i="3"/>
  <c r="BI1437" i="3"/>
  <c r="P1433" i="3"/>
  <c r="T1433" i="3"/>
  <c r="X1433" i="3"/>
  <c r="AB1433" i="3"/>
  <c r="AF1433" i="3"/>
  <c r="AJ1433" i="3"/>
  <c r="AN1433" i="3"/>
  <c r="AR1433" i="3"/>
  <c r="AV1433" i="3"/>
  <c r="AZ1433" i="3"/>
  <c r="BD1433" i="3"/>
  <c r="BH1433" i="3"/>
  <c r="N1433" i="3"/>
  <c r="R1433" i="3"/>
  <c r="V1433" i="3"/>
  <c r="Z1433" i="3"/>
  <c r="AD1433" i="3"/>
  <c r="AH1433" i="3"/>
  <c r="AL1433" i="3"/>
  <c r="AP1433" i="3"/>
  <c r="AT1433" i="3"/>
  <c r="AX1433" i="3"/>
  <c r="BB1433" i="3"/>
  <c r="BF1433" i="3"/>
  <c r="Q1433" i="3"/>
  <c r="Y1433" i="3"/>
  <c r="AG1433" i="3"/>
  <c r="AO1433" i="3"/>
  <c r="AW1433" i="3"/>
  <c r="BE1433" i="3"/>
  <c r="S1433" i="3"/>
  <c r="AA1433" i="3"/>
  <c r="AI1433" i="3"/>
  <c r="AQ1433" i="3"/>
  <c r="AY1433" i="3"/>
  <c r="BG1433" i="3"/>
  <c r="M1433" i="3"/>
  <c r="U1433" i="3"/>
  <c r="AC1433" i="3"/>
  <c r="AK1433" i="3"/>
  <c r="AS1433" i="3"/>
  <c r="BA1433" i="3"/>
  <c r="BI1433" i="3"/>
  <c r="M1427" i="3"/>
  <c r="U1427" i="3"/>
  <c r="AC1427" i="3"/>
  <c r="AK1427" i="3"/>
  <c r="AS1427" i="3"/>
  <c r="BA1427" i="3"/>
  <c r="BI1427" i="3"/>
  <c r="P1427" i="3"/>
  <c r="X1427" i="3"/>
  <c r="AF1427" i="3"/>
  <c r="AN1427" i="3"/>
  <c r="AV1427" i="3"/>
  <c r="BD1427" i="3"/>
  <c r="Q1427" i="3"/>
  <c r="Y1427" i="3"/>
  <c r="AG1427" i="3"/>
  <c r="AO1427" i="3"/>
  <c r="AW1427" i="3"/>
  <c r="BE1427" i="3"/>
  <c r="T1425" i="3"/>
  <c r="AB1425" i="3"/>
  <c r="AJ1425" i="3"/>
  <c r="AR1425" i="3"/>
  <c r="AZ1425" i="3"/>
  <c r="BH1425" i="3"/>
  <c r="M1425" i="3"/>
  <c r="U1425" i="3"/>
  <c r="AC1425" i="3"/>
  <c r="AK1425" i="3"/>
  <c r="AS1425" i="3"/>
  <c r="BA1425" i="3"/>
  <c r="BI1425" i="3"/>
  <c r="P1425" i="3"/>
  <c r="X1425" i="3"/>
  <c r="AF1425" i="3"/>
  <c r="AN1425" i="3"/>
  <c r="AV1425" i="3"/>
  <c r="BD1425" i="3"/>
  <c r="Q1425" i="3"/>
  <c r="Y1425" i="3"/>
  <c r="AG1425" i="3"/>
  <c r="AO1425" i="3"/>
  <c r="AW1425" i="3"/>
  <c r="BE1425" i="3"/>
  <c r="BH1423" i="3"/>
  <c r="T1423" i="3"/>
  <c r="AN1423" i="3"/>
  <c r="AB1421" i="3"/>
  <c r="AR1421" i="3"/>
  <c r="BH1421" i="3"/>
  <c r="P1421" i="3"/>
  <c r="AF1421" i="3"/>
  <c r="AV1421" i="3"/>
  <c r="T1421" i="3"/>
  <c r="AJ1421" i="3"/>
  <c r="AZ1421" i="3"/>
  <c r="X1421" i="3"/>
  <c r="AN1421" i="3"/>
  <c r="BD1421" i="3"/>
  <c r="AB1419" i="3"/>
  <c r="AR1419" i="3"/>
  <c r="BH1419" i="3"/>
  <c r="P1419" i="3"/>
  <c r="AF1419" i="3"/>
  <c r="AV1419" i="3"/>
  <c r="T1419" i="3"/>
  <c r="AJ1419" i="3"/>
  <c r="AZ1419" i="3"/>
  <c r="X1419" i="3"/>
  <c r="AN1419" i="3"/>
  <c r="BD1419" i="3"/>
  <c r="AB1417" i="3"/>
  <c r="AR1417" i="3"/>
  <c r="BH1417" i="3"/>
  <c r="P1417" i="3"/>
  <c r="AF1417" i="3"/>
  <c r="AV1417" i="3"/>
  <c r="T1417" i="3"/>
  <c r="AJ1417" i="3"/>
  <c r="AZ1417" i="3"/>
  <c r="X1417" i="3"/>
  <c r="AN1417" i="3"/>
  <c r="BD1417" i="3"/>
  <c r="P1411" i="3"/>
  <c r="T1411" i="3"/>
  <c r="X1411" i="3"/>
  <c r="AB1411" i="3"/>
  <c r="AF1411" i="3"/>
  <c r="AJ1411" i="3"/>
  <c r="AN1411" i="3"/>
  <c r="AR1411" i="3"/>
  <c r="AV1411" i="3"/>
  <c r="AZ1411" i="3"/>
  <c r="BD1411" i="3"/>
  <c r="BH1411" i="3"/>
  <c r="N1411" i="3"/>
  <c r="R1411" i="3"/>
  <c r="V1411" i="3"/>
  <c r="Z1411" i="3"/>
  <c r="AD1411" i="3"/>
  <c r="AH1411" i="3"/>
  <c r="AL1411" i="3"/>
  <c r="AP1411" i="3"/>
  <c r="AT1411" i="3"/>
  <c r="AX1411" i="3"/>
  <c r="BB1411" i="3"/>
  <c r="BF1411" i="3"/>
  <c r="O1411" i="3"/>
  <c r="W1411" i="3"/>
  <c r="AE1411" i="3"/>
  <c r="AM1411" i="3"/>
  <c r="AU1411" i="3"/>
  <c r="BC1411" i="3"/>
  <c r="Q1411" i="3"/>
  <c r="Y1411" i="3"/>
  <c r="AG1411" i="3"/>
  <c r="AO1411" i="3"/>
  <c r="AW1411" i="3"/>
  <c r="BE1411" i="3"/>
  <c r="S1411" i="3"/>
  <c r="AA1411" i="3"/>
  <c r="AI1411" i="3"/>
  <c r="AQ1411" i="3"/>
  <c r="AY1411" i="3"/>
  <c r="BG1411" i="3"/>
  <c r="M1334" i="3"/>
  <c r="Q1334" i="3"/>
  <c r="U1334" i="3"/>
  <c r="Y1334" i="3"/>
  <c r="AC1334" i="3"/>
  <c r="AG1334" i="3"/>
  <c r="AK1334" i="3"/>
  <c r="AO1334" i="3"/>
  <c r="AS1334" i="3"/>
  <c r="AW1334" i="3"/>
  <c r="BA1334" i="3"/>
  <c r="BE1334" i="3"/>
  <c r="BI1334" i="3"/>
  <c r="N1334" i="3"/>
  <c r="R1334" i="3"/>
  <c r="V1334" i="3"/>
  <c r="Z1334" i="3"/>
  <c r="AD1334" i="3"/>
  <c r="AH1334" i="3"/>
  <c r="AL1334" i="3"/>
  <c r="AP1334" i="3"/>
  <c r="AT1334" i="3"/>
  <c r="AX1334" i="3"/>
  <c r="BB1334" i="3"/>
  <c r="BF1334" i="3"/>
  <c r="O1334" i="3"/>
  <c r="S1334" i="3"/>
  <c r="W1334" i="3"/>
  <c r="AA1334" i="3"/>
  <c r="AE1334" i="3"/>
  <c r="AI1334" i="3"/>
  <c r="AM1334" i="3"/>
  <c r="AQ1334" i="3"/>
  <c r="AU1334" i="3"/>
  <c r="AY1334" i="3"/>
  <c r="BC1334" i="3"/>
  <c r="BG1334" i="3"/>
  <c r="P1334" i="3"/>
  <c r="AF1334" i="3"/>
  <c r="AV1334" i="3"/>
  <c r="T1334" i="3"/>
  <c r="AJ1334" i="3"/>
  <c r="AZ1334" i="3"/>
  <c r="X1334" i="3"/>
  <c r="AN1334" i="3"/>
  <c r="BD1334" i="3"/>
  <c r="AB1334" i="3"/>
  <c r="AR1334" i="3"/>
  <c r="BH1334" i="3"/>
  <c r="BG1431" i="3"/>
  <c r="BA1431" i="3"/>
  <c r="AV1431" i="3"/>
  <c r="AQ1431" i="3"/>
  <c r="AK1431" i="3"/>
  <c r="AF1431" i="3"/>
  <c r="AA1431" i="3"/>
  <c r="U1431" i="3"/>
  <c r="P1431" i="3"/>
  <c r="N1431" i="3"/>
  <c r="R1431" i="3"/>
  <c r="V1431" i="3"/>
  <c r="Z1431" i="3"/>
  <c r="AD1431" i="3"/>
  <c r="AH1431" i="3"/>
  <c r="AL1431" i="3"/>
  <c r="AP1431" i="3"/>
  <c r="AT1431" i="3"/>
  <c r="AX1431" i="3"/>
  <c r="BB1431" i="3"/>
  <c r="BF1431" i="3"/>
  <c r="BG1429" i="3"/>
  <c r="BA1429" i="3"/>
  <c r="AV1429" i="3"/>
  <c r="AQ1429" i="3"/>
  <c r="AK1429" i="3"/>
  <c r="AF1429" i="3"/>
  <c r="AA1429" i="3"/>
  <c r="U1429" i="3"/>
  <c r="P1429" i="3"/>
  <c r="N1429" i="3"/>
  <c r="R1429" i="3"/>
  <c r="V1429" i="3"/>
  <c r="Z1429" i="3"/>
  <c r="AD1429" i="3"/>
  <c r="AH1429" i="3"/>
  <c r="AL1429" i="3"/>
  <c r="AP1429" i="3"/>
  <c r="AT1429" i="3"/>
  <c r="AX1429" i="3"/>
  <c r="BB1429" i="3"/>
  <c r="BF1429" i="3"/>
  <c r="N1427" i="3"/>
  <c r="R1427" i="3"/>
  <c r="V1427" i="3"/>
  <c r="Z1427" i="3"/>
  <c r="AD1427" i="3"/>
  <c r="AH1427" i="3"/>
  <c r="AL1427" i="3"/>
  <c r="AP1427" i="3"/>
  <c r="AT1427" i="3"/>
  <c r="AX1427" i="3"/>
  <c r="BB1427" i="3"/>
  <c r="BF1427" i="3"/>
  <c r="O1427" i="3"/>
  <c r="S1427" i="3"/>
  <c r="W1427" i="3"/>
  <c r="AA1427" i="3"/>
  <c r="AE1427" i="3"/>
  <c r="AI1427" i="3"/>
  <c r="AM1427" i="3"/>
  <c r="AQ1427" i="3"/>
  <c r="AU1427" i="3"/>
  <c r="AY1427" i="3"/>
  <c r="BC1427" i="3"/>
  <c r="BG1427" i="3"/>
  <c r="N1425" i="3"/>
  <c r="R1425" i="3"/>
  <c r="V1425" i="3"/>
  <c r="Z1425" i="3"/>
  <c r="AD1425" i="3"/>
  <c r="AH1425" i="3"/>
  <c r="AL1425" i="3"/>
  <c r="AP1425" i="3"/>
  <c r="AT1425" i="3"/>
  <c r="AX1425" i="3"/>
  <c r="BB1425" i="3"/>
  <c r="BF1425" i="3"/>
  <c r="O1425" i="3"/>
  <c r="S1425" i="3"/>
  <c r="W1425" i="3"/>
  <c r="AA1425" i="3"/>
  <c r="AE1425" i="3"/>
  <c r="AI1425" i="3"/>
  <c r="AM1425" i="3"/>
  <c r="AQ1425" i="3"/>
  <c r="AU1425" i="3"/>
  <c r="AY1425" i="3"/>
  <c r="BC1425" i="3"/>
  <c r="BG1425" i="3"/>
  <c r="L1424" i="3"/>
  <c r="Y1423" i="3"/>
  <c r="AO1423" i="3"/>
  <c r="BE1423" i="3"/>
  <c r="V1423" i="3"/>
  <c r="AL1423" i="3"/>
  <c r="BB1423" i="3"/>
  <c r="W1423" i="3"/>
  <c r="AM1423" i="3"/>
  <c r="BC1423" i="3"/>
  <c r="L1422" i="3"/>
  <c r="O1422" i="3" s="1"/>
  <c r="M1421" i="3"/>
  <c r="Q1421" i="3"/>
  <c r="U1421" i="3"/>
  <c r="Y1421" i="3"/>
  <c r="AC1421" i="3"/>
  <c r="AG1421" i="3"/>
  <c r="AK1421" i="3"/>
  <c r="AO1421" i="3"/>
  <c r="AS1421" i="3"/>
  <c r="AW1421" i="3"/>
  <c r="BA1421" i="3"/>
  <c r="BE1421" i="3"/>
  <c r="BI1421" i="3"/>
  <c r="N1421" i="3"/>
  <c r="R1421" i="3"/>
  <c r="V1421" i="3"/>
  <c r="Z1421" i="3"/>
  <c r="AD1421" i="3"/>
  <c r="AH1421" i="3"/>
  <c r="AL1421" i="3"/>
  <c r="AP1421" i="3"/>
  <c r="AT1421" i="3"/>
  <c r="AX1421" i="3"/>
  <c r="BB1421" i="3"/>
  <c r="BF1421" i="3"/>
  <c r="O1421" i="3"/>
  <c r="S1421" i="3"/>
  <c r="W1421" i="3"/>
  <c r="AA1421" i="3"/>
  <c r="AE1421" i="3"/>
  <c r="AI1421" i="3"/>
  <c r="AM1421" i="3"/>
  <c r="AQ1421" i="3"/>
  <c r="AU1421" i="3"/>
  <c r="AY1421" i="3"/>
  <c r="BC1421" i="3"/>
  <c r="BG1421" i="3"/>
  <c r="L1420" i="3"/>
  <c r="AI1420" i="3" s="1"/>
  <c r="M1419" i="3"/>
  <c r="Q1419" i="3"/>
  <c r="U1419" i="3"/>
  <c r="Y1419" i="3"/>
  <c r="AC1419" i="3"/>
  <c r="AG1419" i="3"/>
  <c r="AK1419" i="3"/>
  <c r="AO1419" i="3"/>
  <c r="AS1419" i="3"/>
  <c r="AW1419" i="3"/>
  <c r="BA1419" i="3"/>
  <c r="BE1419" i="3"/>
  <c r="BI1419" i="3"/>
  <c r="N1419" i="3"/>
  <c r="R1419" i="3"/>
  <c r="V1419" i="3"/>
  <c r="Z1419" i="3"/>
  <c r="AD1419" i="3"/>
  <c r="AH1419" i="3"/>
  <c r="AL1419" i="3"/>
  <c r="AP1419" i="3"/>
  <c r="AT1419" i="3"/>
  <c r="AX1419" i="3"/>
  <c r="BB1419" i="3"/>
  <c r="BF1419" i="3"/>
  <c r="O1419" i="3"/>
  <c r="S1419" i="3"/>
  <c r="W1419" i="3"/>
  <c r="AA1419" i="3"/>
  <c r="AE1419" i="3"/>
  <c r="AI1419" i="3"/>
  <c r="AM1419" i="3"/>
  <c r="AQ1419" i="3"/>
  <c r="AU1419" i="3"/>
  <c r="AY1419" i="3"/>
  <c r="BC1419" i="3"/>
  <c r="BG1419" i="3"/>
  <c r="L1418" i="3"/>
  <c r="AU1418" i="3" s="1"/>
  <c r="M1417" i="3"/>
  <c r="Q1417" i="3"/>
  <c r="U1417" i="3"/>
  <c r="Y1417" i="3"/>
  <c r="AC1417" i="3"/>
  <c r="AG1417" i="3"/>
  <c r="AK1417" i="3"/>
  <c r="AO1417" i="3"/>
  <c r="AS1417" i="3"/>
  <c r="AW1417" i="3"/>
  <c r="BA1417" i="3"/>
  <c r="BE1417" i="3"/>
  <c r="BI1417" i="3"/>
  <c r="N1417" i="3"/>
  <c r="R1417" i="3"/>
  <c r="V1417" i="3"/>
  <c r="Z1417" i="3"/>
  <c r="AD1417" i="3"/>
  <c r="AH1417" i="3"/>
  <c r="AL1417" i="3"/>
  <c r="AP1417" i="3"/>
  <c r="AT1417" i="3"/>
  <c r="AX1417" i="3"/>
  <c r="BB1417" i="3"/>
  <c r="BF1417" i="3"/>
  <c r="O1417" i="3"/>
  <c r="S1417" i="3"/>
  <c r="W1417" i="3"/>
  <c r="AA1417" i="3"/>
  <c r="AE1417" i="3"/>
  <c r="AI1417" i="3"/>
  <c r="AM1417" i="3"/>
  <c r="AQ1417" i="3"/>
  <c r="AU1417" i="3"/>
  <c r="AY1417" i="3"/>
  <c r="BC1417" i="3"/>
  <c r="BG1417" i="3"/>
  <c r="P1416" i="3"/>
  <c r="U1416" i="3"/>
  <c r="AA1416" i="3"/>
  <c r="AE1416" i="3"/>
  <c r="AI1416" i="3"/>
  <c r="AM1416" i="3"/>
  <c r="AQ1416" i="3"/>
  <c r="AU1416" i="3"/>
  <c r="AY1416" i="3"/>
  <c r="BC1416" i="3"/>
  <c r="BG1416" i="3"/>
  <c r="AS1413" i="3"/>
  <c r="BA1411" i="3"/>
  <c r="U1411" i="3"/>
  <c r="Z1409" i="3"/>
  <c r="Y1409" i="3"/>
  <c r="BE1431" i="3"/>
  <c r="AZ1431" i="3"/>
  <c r="AU1431" i="3"/>
  <c r="AO1431" i="3"/>
  <c r="AJ1431" i="3"/>
  <c r="AE1431" i="3"/>
  <c r="Y1431" i="3"/>
  <c r="T1431" i="3"/>
  <c r="O1431" i="3"/>
  <c r="BE1429" i="3"/>
  <c r="AZ1429" i="3"/>
  <c r="AU1429" i="3"/>
  <c r="AO1429" i="3"/>
  <c r="AJ1429" i="3"/>
  <c r="AE1429" i="3"/>
  <c r="Y1429" i="3"/>
  <c r="T1429" i="3"/>
  <c r="AH1422" i="3"/>
  <c r="P1415" i="3"/>
  <c r="T1415" i="3"/>
  <c r="X1415" i="3"/>
  <c r="AB1415" i="3"/>
  <c r="AF1415" i="3"/>
  <c r="AJ1415" i="3"/>
  <c r="AN1415" i="3"/>
  <c r="AR1415" i="3"/>
  <c r="AV1415" i="3"/>
  <c r="AZ1415" i="3"/>
  <c r="BD1415" i="3"/>
  <c r="BH1415" i="3"/>
  <c r="N1415" i="3"/>
  <c r="R1415" i="3"/>
  <c r="V1415" i="3"/>
  <c r="Z1415" i="3"/>
  <c r="AD1415" i="3"/>
  <c r="AH1415" i="3"/>
  <c r="AL1415" i="3"/>
  <c r="AP1415" i="3"/>
  <c r="AT1415" i="3"/>
  <c r="AX1415" i="3"/>
  <c r="BB1415" i="3"/>
  <c r="BF1415" i="3"/>
  <c r="O1415" i="3"/>
  <c r="W1415" i="3"/>
  <c r="AE1415" i="3"/>
  <c r="AM1415" i="3"/>
  <c r="AU1415" i="3"/>
  <c r="BC1415" i="3"/>
  <c r="Q1415" i="3"/>
  <c r="Y1415" i="3"/>
  <c r="AG1415" i="3"/>
  <c r="AO1415" i="3"/>
  <c r="AW1415" i="3"/>
  <c r="BE1415" i="3"/>
  <c r="S1415" i="3"/>
  <c r="AA1415" i="3"/>
  <c r="AI1415" i="3"/>
  <c r="AQ1415" i="3"/>
  <c r="AY1415" i="3"/>
  <c r="BG1415" i="3"/>
  <c r="AS1411" i="3"/>
  <c r="M1411" i="3"/>
  <c r="P1407" i="3"/>
  <c r="T1407" i="3"/>
  <c r="X1407" i="3"/>
  <c r="AB1407" i="3"/>
  <c r="AF1407" i="3"/>
  <c r="AJ1407" i="3"/>
  <c r="AN1407" i="3"/>
  <c r="AR1407" i="3"/>
  <c r="AV1407" i="3"/>
  <c r="AZ1407" i="3"/>
  <c r="BD1407" i="3"/>
  <c r="BH1407" i="3"/>
  <c r="N1407" i="3"/>
  <c r="R1407" i="3"/>
  <c r="V1407" i="3"/>
  <c r="Z1407" i="3"/>
  <c r="AD1407" i="3"/>
  <c r="AH1407" i="3"/>
  <c r="AL1407" i="3"/>
  <c r="AP1407" i="3"/>
  <c r="AT1407" i="3"/>
  <c r="AX1407" i="3"/>
  <c r="BB1407" i="3"/>
  <c r="BF1407" i="3"/>
  <c r="O1407" i="3"/>
  <c r="W1407" i="3"/>
  <c r="AE1407" i="3"/>
  <c r="AM1407" i="3"/>
  <c r="AU1407" i="3"/>
  <c r="BC1407" i="3"/>
  <c r="Q1407" i="3"/>
  <c r="Y1407" i="3"/>
  <c r="AG1407" i="3"/>
  <c r="AO1407" i="3"/>
  <c r="AW1407" i="3"/>
  <c r="BE1407" i="3"/>
  <c r="S1407" i="3"/>
  <c r="AA1407" i="3"/>
  <c r="AI1407" i="3"/>
  <c r="AQ1407" i="3"/>
  <c r="AY1407" i="3"/>
  <c r="BG1407" i="3"/>
  <c r="P1378" i="3"/>
  <c r="T1378" i="3"/>
  <c r="X1378" i="3"/>
  <c r="AB1378" i="3"/>
  <c r="AF1378" i="3"/>
  <c r="AJ1378" i="3"/>
  <c r="AN1378" i="3"/>
  <c r="AR1378" i="3"/>
  <c r="AV1378" i="3"/>
  <c r="AZ1378" i="3"/>
  <c r="BD1378" i="3"/>
  <c r="BH1378" i="3"/>
  <c r="N1378" i="3"/>
  <c r="R1378" i="3"/>
  <c r="V1378" i="3"/>
  <c r="Z1378" i="3"/>
  <c r="AD1378" i="3"/>
  <c r="AH1378" i="3"/>
  <c r="AL1378" i="3"/>
  <c r="AP1378" i="3"/>
  <c r="AT1378" i="3"/>
  <c r="AX1378" i="3"/>
  <c r="BB1378" i="3"/>
  <c r="BF1378" i="3"/>
  <c r="Q1378" i="3"/>
  <c r="Y1378" i="3"/>
  <c r="AG1378" i="3"/>
  <c r="AO1378" i="3"/>
  <c r="AW1378" i="3"/>
  <c r="BE1378" i="3"/>
  <c r="S1378" i="3"/>
  <c r="AA1378" i="3"/>
  <c r="AI1378" i="3"/>
  <c r="AQ1378" i="3"/>
  <c r="AY1378" i="3"/>
  <c r="BG1378" i="3"/>
  <c r="M1378" i="3"/>
  <c r="U1378" i="3"/>
  <c r="AC1378" i="3"/>
  <c r="AK1378" i="3"/>
  <c r="AS1378" i="3"/>
  <c r="BA1378" i="3"/>
  <c r="BI1378" i="3"/>
  <c r="AM1378" i="3"/>
  <c r="O1378" i="3"/>
  <c r="AU1378" i="3"/>
  <c r="W1378" i="3"/>
  <c r="BC1378" i="3"/>
  <c r="AE1378" i="3"/>
  <c r="L1432" i="3"/>
  <c r="AT1432" i="3" s="1"/>
  <c r="BI1431" i="3"/>
  <c r="BD1431" i="3"/>
  <c r="AY1431" i="3"/>
  <c r="AS1431" i="3"/>
  <c r="AN1431" i="3"/>
  <c r="AI1431" i="3"/>
  <c r="AC1431" i="3"/>
  <c r="X1431" i="3"/>
  <c r="S1431" i="3"/>
  <c r="L1430" i="3"/>
  <c r="AB1430" i="3" s="1"/>
  <c r="BI1429" i="3"/>
  <c r="BD1429" i="3"/>
  <c r="AY1429" i="3"/>
  <c r="AS1429" i="3"/>
  <c r="AN1429" i="3"/>
  <c r="AI1429" i="3"/>
  <c r="AC1429" i="3"/>
  <c r="X1429" i="3"/>
  <c r="S1429" i="3"/>
  <c r="M1429" i="3"/>
  <c r="L1428" i="3"/>
  <c r="X1428" i="3" s="1"/>
  <c r="BH1427" i="3"/>
  <c r="AZ1427" i="3"/>
  <c r="AR1427" i="3"/>
  <c r="AJ1427" i="3"/>
  <c r="AB1427" i="3"/>
  <c r="T1427" i="3"/>
  <c r="L1426" i="3"/>
  <c r="X1426" i="3" s="1"/>
  <c r="AD1422" i="3"/>
  <c r="AD1420" i="3"/>
  <c r="N1420" i="3"/>
  <c r="X1413" i="3"/>
  <c r="AN1413" i="3"/>
  <c r="BD1413" i="3"/>
  <c r="V1413" i="3"/>
  <c r="AL1413" i="3"/>
  <c r="BB1413" i="3"/>
  <c r="AE1413" i="3"/>
  <c r="Q1413" i="3"/>
  <c r="AW1413" i="3"/>
  <c r="AI1413" i="3"/>
  <c r="AK1411" i="3"/>
  <c r="O1387" i="3"/>
  <c r="S1387" i="3"/>
  <c r="W1387" i="3"/>
  <c r="AA1387" i="3"/>
  <c r="AE1387" i="3"/>
  <c r="AI1387" i="3"/>
  <c r="AM1387" i="3"/>
  <c r="AQ1387" i="3"/>
  <c r="AU1387" i="3"/>
  <c r="AY1387" i="3"/>
  <c r="BC1387" i="3"/>
  <c r="BG1387" i="3"/>
  <c r="P1387" i="3"/>
  <c r="T1387" i="3"/>
  <c r="X1387" i="3"/>
  <c r="AB1387" i="3"/>
  <c r="AF1387" i="3"/>
  <c r="AJ1387" i="3"/>
  <c r="AN1387" i="3"/>
  <c r="AR1387" i="3"/>
  <c r="AV1387" i="3"/>
  <c r="AZ1387" i="3"/>
  <c r="BD1387" i="3"/>
  <c r="BH1387" i="3"/>
  <c r="M1387" i="3"/>
  <c r="Q1387" i="3"/>
  <c r="U1387" i="3"/>
  <c r="Y1387" i="3"/>
  <c r="AC1387" i="3"/>
  <c r="AG1387" i="3"/>
  <c r="AK1387" i="3"/>
  <c r="AO1387" i="3"/>
  <c r="AS1387" i="3"/>
  <c r="AW1387" i="3"/>
  <c r="BA1387" i="3"/>
  <c r="BE1387" i="3"/>
  <c r="BI1387" i="3"/>
  <c r="N1387" i="3"/>
  <c r="AD1387" i="3"/>
  <c r="AT1387" i="3"/>
  <c r="R1387" i="3"/>
  <c r="AH1387" i="3"/>
  <c r="AX1387" i="3"/>
  <c r="V1387" i="3"/>
  <c r="AL1387" i="3"/>
  <c r="BB1387" i="3"/>
  <c r="Z1387" i="3"/>
  <c r="AP1387" i="3"/>
  <c r="BF1387" i="3"/>
  <c r="BI1416" i="3"/>
  <c r="BE1416" i="3"/>
  <c r="BA1416" i="3"/>
  <c r="AW1416" i="3"/>
  <c r="AS1416" i="3"/>
  <c r="AO1416" i="3"/>
  <c r="AK1416" i="3"/>
  <c r="AG1416" i="3"/>
  <c r="AC1416" i="3"/>
  <c r="X1416" i="3"/>
  <c r="S1416" i="3"/>
  <c r="M1416" i="3"/>
  <c r="BC1412" i="3"/>
  <c r="BC1410" i="3"/>
  <c r="AU1410" i="3"/>
  <c r="AM1410" i="3"/>
  <c r="AE1410" i="3"/>
  <c r="W1410" i="3"/>
  <c r="O1410" i="3"/>
  <c r="BC1408" i="3"/>
  <c r="AU1408" i="3"/>
  <c r="AM1408" i="3"/>
  <c r="AE1408" i="3"/>
  <c r="W1408" i="3"/>
  <c r="O1408" i="3"/>
  <c r="AI1405" i="3"/>
  <c r="V1405" i="3"/>
  <c r="AC1404" i="3"/>
  <c r="BG1403" i="3"/>
  <c r="AQ1403" i="3"/>
  <c r="P1403" i="3"/>
  <c r="T1403" i="3"/>
  <c r="X1403" i="3"/>
  <c r="AB1403" i="3"/>
  <c r="AF1403" i="3"/>
  <c r="AJ1403" i="3"/>
  <c r="AN1403" i="3"/>
  <c r="AR1403" i="3"/>
  <c r="AV1403" i="3"/>
  <c r="AZ1403" i="3"/>
  <c r="BD1403" i="3"/>
  <c r="BH1403" i="3"/>
  <c r="M1403" i="3"/>
  <c r="Q1403" i="3"/>
  <c r="U1403" i="3"/>
  <c r="Y1403" i="3"/>
  <c r="AC1403" i="3"/>
  <c r="AG1403" i="3"/>
  <c r="AK1403" i="3"/>
  <c r="AO1403" i="3"/>
  <c r="AS1403" i="3"/>
  <c r="AW1403" i="3"/>
  <c r="BA1403" i="3"/>
  <c r="BE1403" i="3"/>
  <c r="BI1403" i="3"/>
  <c r="N1403" i="3"/>
  <c r="R1403" i="3"/>
  <c r="V1403" i="3"/>
  <c r="Z1403" i="3"/>
  <c r="AD1403" i="3"/>
  <c r="AH1403" i="3"/>
  <c r="AL1403" i="3"/>
  <c r="AP1403" i="3"/>
  <c r="AT1403" i="3"/>
  <c r="AX1403" i="3"/>
  <c r="BB1403" i="3"/>
  <c r="BF1403" i="3"/>
  <c r="BI1402" i="3"/>
  <c r="AS1402" i="3"/>
  <c r="AC1402" i="3"/>
  <c r="M1402" i="3"/>
  <c r="BG1401" i="3"/>
  <c r="U1401" i="3"/>
  <c r="AH1401" i="3"/>
  <c r="BC1399" i="3"/>
  <c r="AH1399" i="3"/>
  <c r="O1399" i="3"/>
  <c r="M1399" i="3"/>
  <c r="Q1399" i="3"/>
  <c r="U1399" i="3"/>
  <c r="Y1399" i="3"/>
  <c r="AC1399" i="3"/>
  <c r="AG1399" i="3"/>
  <c r="AK1399" i="3"/>
  <c r="AO1399" i="3"/>
  <c r="AS1399" i="3"/>
  <c r="AW1399" i="3"/>
  <c r="BA1399" i="3"/>
  <c r="BE1399" i="3"/>
  <c r="BI1399" i="3"/>
  <c r="S1399" i="3"/>
  <c r="X1399" i="3"/>
  <c r="AD1399" i="3"/>
  <c r="AI1399" i="3"/>
  <c r="AN1399" i="3"/>
  <c r="AT1399" i="3"/>
  <c r="AY1399" i="3"/>
  <c r="BD1399" i="3"/>
  <c r="N1399" i="3"/>
  <c r="T1399" i="3"/>
  <c r="Z1399" i="3"/>
  <c r="AE1399" i="3"/>
  <c r="AJ1399" i="3"/>
  <c r="AP1399" i="3"/>
  <c r="AU1399" i="3"/>
  <c r="AZ1399" i="3"/>
  <c r="BF1399" i="3"/>
  <c r="P1399" i="3"/>
  <c r="V1399" i="3"/>
  <c r="AA1399" i="3"/>
  <c r="AF1399" i="3"/>
  <c r="AL1399" i="3"/>
  <c r="AQ1399" i="3"/>
  <c r="AV1399" i="3"/>
  <c r="BB1399" i="3"/>
  <c r="BG1399" i="3"/>
  <c r="L1397" i="3"/>
  <c r="R1397" i="3" s="1"/>
  <c r="AP1395" i="3"/>
  <c r="O1395" i="3"/>
  <c r="S1395" i="3"/>
  <c r="W1395" i="3"/>
  <c r="AA1395" i="3"/>
  <c r="AE1395" i="3"/>
  <c r="AI1395" i="3"/>
  <c r="AM1395" i="3"/>
  <c r="AQ1395" i="3"/>
  <c r="AU1395" i="3"/>
  <c r="AY1395" i="3"/>
  <c r="BC1395" i="3"/>
  <c r="BG1395" i="3"/>
  <c r="M1395" i="3"/>
  <c r="Q1395" i="3"/>
  <c r="U1395" i="3"/>
  <c r="Y1395" i="3"/>
  <c r="AC1395" i="3"/>
  <c r="AG1395" i="3"/>
  <c r="AK1395" i="3"/>
  <c r="AO1395" i="3"/>
  <c r="AS1395" i="3"/>
  <c r="AW1395" i="3"/>
  <c r="BA1395" i="3"/>
  <c r="BE1395" i="3"/>
  <c r="BI1395" i="3"/>
  <c r="T1395" i="3"/>
  <c r="AB1395" i="3"/>
  <c r="AJ1395" i="3"/>
  <c r="AR1395" i="3"/>
  <c r="AZ1395" i="3"/>
  <c r="BH1395" i="3"/>
  <c r="N1395" i="3"/>
  <c r="V1395" i="3"/>
  <c r="AD1395" i="3"/>
  <c r="AL1395" i="3"/>
  <c r="AT1395" i="3"/>
  <c r="BB1395" i="3"/>
  <c r="P1395" i="3"/>
  <c r="X1395" i="3"/>
  <c r="AF1395" i="3"/>
  <c r="AN1395" i="3"/>
  <c r="AV1395" i="3"/>
  <c r="BD1395" i="3"/>
  <c r="L1393" i="3"/>
  <c r="W1393" i="3" s="1"/>
  <c r="O1391" i="3"/>
  <c r="AE1391" i="3"/>
  <c r="AU1391" i="3"/>
  <c r="M1391" i="3"/>
  <c r="AC1391" i="3"/>
  <c r="AS1391" i="3"/>
  <c r="BI1391" i="3"/>
  <c r="AR1391" i="3"/>
  <c r="V1391" i="3"/>
  <c r="BB1391" i="3"/>
  <c r="AN1391" i="3"/>
  <c r="BH1416" i="3"/>
  <c r="BD1416" i="3"/>
  <c r="AZ1416" i="3"/>
  <c r="AV1416" i="3"/>
  <c r="AR1416" i="3"/>
  <c r="AN1416" i="3"/>
  <c r="AJ1416" i="3"/>
  <c r="AF1416" i="3"/>
  <c r="AB1416" i="3"/>
  <c r="W1416" i="3"/>
  <c r="AS1414" i="3"/>
  <c r="AK1412" i="3"/>
  <c r="BI1410" i="3"/>
  <c r="BA1410" i="3"/>
  <c r="AS1410" i="3"/>
  <c r="AK1410" i="3"/>
  <c r="AC1410" i="3"/>
  <c r="U1410" i="3"/>
  <c r="BI1408" i="3"/>
  <c r="BA1408" i="3"/>
  <c r="AS1408" i="3"/>
  <c r="AK1408" i="3"/>
  <c r="AC1408" i="3"/>
  <c r="U1408" i="3"/>
  <c r="AS1406" i="3"/>
  <c r="Y1405" i="3"/>
  <c r="BC1403" i="3"/>
  <c r="AM1403" i="3"/>
  <c r="W1403" i="3"/>
  <c r="BE1402" i="3"/>
  <c r="AO1402" i="3"/>
  <c r="W1401" i="3"/>
  <c r="AX1399" i="3"/>
  <c r="O1389" i="3"/>
  <c r="S1389" i="3"/>
  <c r="W1389" i="3"/>
  <c r="AA1389" i="3"/>
  <c r="AE1389" i="3"/>
  <c r="AI1389" i="3"/>
  <c r="AM1389" i="3"/>
  <c r="AQ1389" i="3"/>
  <c r="AU1389" i="3"/>
  <c r="AY1389" i="3"/>
  <c r="BC1389" i="3"/>
  <c r="BG1389" i="3"/>
  <c r="P1389" i="3"/>
  <c r="T1389" i="3"/>
  <c r="X1389" i="3"/>
  <c r="AB1389" i="3"/>
  <c r="AF1389" i="3"/>
  <c r="AJ1389" i="3"/>
  <c r="AN1389" i="3"/>
  <c r="AR1389" i="3"/>
  <c r="AV1389" i="3"/>
  <c r="AZ1389" i="3"/>
  <c r="BD1389" i="3"/>
  <c r="BH1389" i="3"/>
  <c r="M1389" i="3"/>
  <c r="Q1389" i="3"/>
  <c r="U1389" i="3"/>
  <c r="Y1389" i="3"/>
  <c r="AC1389" i="3"/>
  <c r="AG1389" i="3"/>
  <c r="AK1389" i="3"/>
  <c r="AO1389" i="3"/>
  <c r="AS1389" i="3"/>
  <c r="AW1389" i="3"/>
  <c r="BA1389" i="3"/>
  <c r="BE1389" i="3"/>
  <c r="BI1389" i="3"/>
  <c r="N1389" i="3"/>
  <c r="AD1389" i="3"/>
  <c r="AT1389" i="3"/>
  <c r="R1389" i="3"/>
  <c r="AH1389" i="3"/>
  <c r="AX1389" i="3"/>
  <c r="V1389" i="3"/>
  <c r="AL1389" i="3"/>
  <c r="BB1389" i="3"/>
  <c r="N1416" i="3"/>
  <c r="R1416" i="3"/>
  <c r="V1416" i="3"/>
  <c r="Z1416" i="3"/>
  <c r="AL1414" i="3"/>
  <c r="X1414" i="3"/>
  <c r="BD1414" i="3"/>
  <c r="AH1412" i="3"/>
  <c r="AZ1412" i="3"/>
  <c r="N1410" i="3"/>
  <c r="R1410" i="3"/>
  <c r="V1410" i="3"/>
  <c r="Z1410" i="3"/>
  <c r="AD1410" i="3"/>
  <c r="AH1410" i="3"/>
  <c r="AL1410" i="3"/>
  <c r="AP1410" i="3"/>
  <c r="AT1410" i="3"/>
  <c r="AX1410" i="3"/>
  <c r="BB1410" i="3"/>
  <c r="BF1410" i="3"/>
  <c r="P1410" i="3"/>
  <c r="T1410" i="3"/>
  <c r="X1410" i="3"/>
  <c r="AB1410" i="3"/>
  <c r="AF1410" i="3"/>
  <c r="AJ1410" i="3"/>
  <c r="AN1410" i="3"/>
  <c r="AR1410" i="3"/>
  <c r="AV1410" i="3"/>
  <c r="AZ1410" i="3"/>
  <c r="BD1410" i="3"/>
  <c r="BH1410" i="3"/>
  <c r="N1408" i="3"/>
  <c r="R1408" i="3"/>
  <c r="V1408" i="3"/>
  <c r="Z1408" i="3"/>
  <c r="AD1408" i="3"/>
  <c r="AH1408" i="3"/>
  <c r="AL1408" i="3"/>
  <c r="AP1408" i="3"/>
  <c r="AT1408" i="3"/>
  <c r="AX1408" i="3"/>
  <c r="BB1408" i="3"/>
  <c r="BF1408" i="3"/>
  <c r="P1408" i="3"/>
  <c r="T1408" i="3"/>
  <c r="X1408" i="3"/>
  <c r="AB1408" i="3"/>
  <c r="AF1408" i="3"/>
  <c r="AJ1408" i="3"/>
  <c r="AN1408" i="3"/>
  <c r="AR1408" i="3"/>
  <c r="AV1408" i="3"/>
  <c r="AZ1408" i="3"/>
  <c r="BD1408" i="3"/>
  <c r="BH1408" i="3"/>
  <c r="AL1406" i="3"/>
  <c r="X1406" i="3"/>
  <c r="BD1406" i="3"/>
  <c r="AL1404" i="3"/>
  <c r="W1404" i="3"/>
  <c r="BC1404" i="3"/>
  <c r="AN1404" i="3"/>
  <c r="N1402" i="3"/>
  <c r="R1402" i="3"/>
  <c r="V1402" i="3"/>
  <c r="Z1402" i="3"/>
  <c r="AD1402" i="3"/>
  <c r="AH1402" i="3"/>
  <c r="AL1402" i="3"/>
  <c r="AP1402" i="3"/>
  <c r="AT1402" i="3"/>
  <c r="AX1402" i="3"/>
  <c r="BB1402" i="3"/>
  <c r="BF1402" i="3"/>
  <c r="O1402" i="3"/>
  <c r="S1402" i="3"/>
  <c r="W1402" i="3"/>
  <c r="AA1402" i="3"/>
  <c r="AE1402" i="3"/>
  <c r="AI1402" i="3"/>
  <c r="AM1402" i="3"/>
  <c r="AQ1402" i="3"/>
  <c r="AU1402" i="3"/>
  <c r="AY1402" i="3"/>
  <c r="BC1402" i="3"/>
  <c r="BG1402" i="3"/>
  <c r="P1402" i="3"/>
  <c r="T1402" i="3"/>
  <c r="X1402" i="3"/>
  <c r="AB1402" i="3"/>
  <c r="AF1402" i="3"/>
  <c r="AJ1402" i="3"/>
  <c r="AN1402" i="3"/>
  <c r="AR1402" i="3"/>
  <c r="AV1402" i="3"/>
  <c r="AZ1402" i="3"/>
  <c r="BD1402" i="3"/>
  <c r="BH1402" i="3"/>
  <c r="W1397" i="3"/>
  <c r="AL1397" i="3"/>
  <c r="T1393" i="3"/>
  <c r="AJ1390" i="3"/>
  <c r="BF1389" i="3"/>
  <c r="P1382" i="3"/>
  <c r="T1382" i="3"/>
  <c r="X1382" i="3"/>
  <c r="AB1382" i="3"/>
  <c r="AF1382" i="3"/>
  <c r="AJ1382" i="3"/>
  <c r="AN1382" i="3"/>
  <c r="AR1382" i="3"/>
  <c r="AV1382" i="3"/>
  <c r="AZ1382" i="3"/>
  <c r="BD1382" i="3"/>
  <c r="BH1382" i="3"/>
  <c r="N1382" i="3"/>
  <c r="R1382" i="3"/>
  <c r="V1382" i="3"/>
  <c r="Z1382" i="3"/>
  <c r="AD1382" i="3"/>
  <c r="AH1382" i="3"/>
  <c r="AL1382" i="3"/>
  <c r="AP1382" i="3"/>
  <c r="AT1382" i="3"/>
  <c r="AX1382" i="3"/>
  <c r="BB1382" i="3"/>
  <c r="BF1382" i="3"/>
  <c r="Q1382" i="3"/>
  <c r="Y1382" i="3"/>
  <c r="AG1382" i="3"/>
  <c r="AO1382" i="3"/>
  <c r="AW1382" i="3"/>
  <c r="BE1382" i="3"/>
  <c r="S1382" i="3"/>
  <c r="AA1382" i="3"/>
  <c r="AI1382" i="3"/>
  <c r="AQ1382" i="3"/>
  <c r="AY1382" i="3"/>
  <c r="BG1382" i="3"/>
  <c r="M1382" i="3"/>
  <c r="U1382" i="3"/>
  <c r="AC1382" i="3"/>
  <c r="AK1382" i="3"/>
  <c r="AS1382" i="3"/>
  <c r="BA1382" i="3"/>
  <c r="BI1382" i="3"/>
  <c r="AM1382" i="3"/>
  <c r="O1382" i="3"/>
  <c r="AU1382" i="3"/>
  <c r="W1382" i="3"/>
  <c r="BC1382" i="3"/>
  <c r="V1373" i="3"/>
  <c r="AL1373" i="3"/>
  <c r="BB1373" i="3"/>
  <c r="W1373" i="3"/>
  <c r="AM1373" i="3"/>
  <c r="BC1373" i="3"/>
  <c r="X1373" i="3"/>
  <c r="AN1373" i="3"/>
  <c r="BD1373" i="3"/>
  <c r="BE1373" i="3"/>
  <c r="BI1373" i="3"/>
  <c r="U1373" i="3"/>
  <c r="BE1390" i="3"/>
  <c r="AU1390" i="3"/>
  <c r="M1388" i="3"/>
  <c r="Q1388" i="3"/>
  <c r="U1388" i="3"/>
  <c r="Y1388" i="3"/>
  <c r="AC1388" i="3"/>
  <c r="AG1388" i="3"/>
  <c r="AK1388" i="3"/>
  <c r="AO1388" i="3"/>
  <c r="AS1388" i="3"/>
  <c r="AW1388" i="3"/>
  <c r="BA1388" i="3"/>
  <c r="BE1388" i="3"/>
  <c r="BI1388" i="3"/>
  <c r="N1388" i="3"/>
  <c r="R1388" i="3"/>
  <c r="V1388" i="3"/>
  <c r="Z1388" i="3"/>
  <c r="AD1388" i="3"/>
  <c r="AH1388" i="3"/>
  <c r="AL1388" i="3"/>
  <c r="AP1388" i="3"/>
  <c r="AT1388" i="3"/>
  <c r="AX1388" i="3"/>
  <c r="BB1388" i="3"/>
  <c r="BF1388" i="3"/>
  <c r="O1388" i="3"/>
  <c r="S1388" i="3"/>
  <c r="W1388" i="3"/>
  <c r="AA1388" i="3"/>
  <c r="AE1388" i="3"/>
  <c r="AI1388" i="3"/>
  <c r="AM1388" i="3"/>
  <c r="AQ1388" i="3"/>
  <c r="AU1388" i="3"/>
  <c r="AY1388" i="3"/>
  <c r="BC1388" i="3"/>
  <c r="BG1388" i="3"/>
  <c r="M1386" i="3"/>
  <c r="Q1386" i="3"/>
  <c r="U1386" i="3"/>
  <c r="Y1386" i="3"/>
  <c r="AC1386" i="3"/>
  <c r="AG1386" i="3"/>
  <c r="AK1386" i="3"/>
  <c r="AO1386" i="3"/>
  <c r="AS1386" i="3"/>
  <c r="AW1386" i="3"/>
  <c r="BA1386" i="3"/>
  <c r="BE1386" i="3"/>
  <c r="BI1386" i="3"/>
  <c r="N1386" i="3"/>
  <c r="R1386" i="3"/>
  <c r="V1386" i="3"/>
  <c r="Z1386" i="3"/>
  <c r="AD1386" i="3"/>
  <c r="AH1386" i="3"/>
  <c r="AL1386" i="3"/>
  <c r="AP1386" i="3"/>
  <c r="AT1386" i="3"/>
  <c r="AX1386" i="3"/>
  <c r="BB1386" i="3"/>
  <c r="BF1386" i="3"/>
  <c r="O1386" i="3"/>
  <c r="S1386" i="3"/>
  <c r="W1386" i="3"/>
  <c r="AA1386" i="3"/>
  <c r="AE1386" i="3"/>
  <c r="AI1386" i="3"/>
  <c r="AM1386" i="3"/>
  <c r="AQ1386" i="3"/>
  <c r="AU1386" i="3"/>
  <c r="AY1386" i="3"/>
  <c r="BC1386" i="3"/>
  <c r="BG1386" i="3"/>
  <c r="N1383" i="3"/>
  <c r="R1383" i="3"/>
  <c r="V1383" i="3"/>
  <c r="Z1383" i="3"/>
  <c r="AD1383" i="3"/>
  <c r="AH1383" i="3"/>
  <c r="AL1383" i="3"/>
  <c r="AP1383" i="3"/>
  <c r="AT1383" i="3"/>
  <c r="AX1383" i="3"/>
  <c r="BB1383" i="3"/>
  <c r="BF1383" i="3"/>
  <c r="P1383" i="3"/>
  <c r="T1383" i="3"/>
  <c r="M1383" i="3"/>
  <c r="U1383" i="3"/>
  <c r="AA1383" i="3"/>
  <c r="AF1383" i="3"/>
  <c r="AK1383" i="3"/>
  <c r="AQ1383" i="3"/>
  <c r="AV1383" i="3"/>
  <c r="BA1383" i="3"/>
  <c r="BG1383" i="3"/>
  <c r="O1383" i="3"/>
  <c r="W1383" i="3"/>
  <c r="AB1383" i="3"/>
  <c r="AG1383" i="3"/>
  <c r="AM1383" i="3"/>
  <c r="AR1383" i="3"/>
  <c r="AW1383" i="3"/>
  <c r="BC1383" i="3"/>
  <c r="BH1383" i="3"/>
  <c r="Q1383" i="3"/>
  <c r="X1383" i="3"/>
  <c r="AC1383" i="3"/>
  <c r="AI1383" i="3"/>
  <c r="AN1383" i="3"/>
  <c r="AS1383" i="3"/>
  <c r="AY1383" i="3"/>
  <c r="BD1383" i="3"/>
  <c r="BI1383" i="3"/>
  <c r="N1379" i="3"/>
  <c r="R1379" i="3"/>
  <c r="V1379" i="3"/>
  <c r="Z1379" i="3"/>
  <c r="AD1379" i="3"/>
  <c r="AH1379" i="3"/>
  <c r="AL1379" i="3"/>
  <c r="AP1379" i="3"/>
  <c r="AT1379" i="3"/>
  <c r="AX1379" i="3"/>
  <c r="BB1379" i="3"/>
  <c r="BF1379" i="3"/>
  <c r="P1379" i="3"/>
  <c r="T1379" i="3"/>
  <c r="X1379" i="3"/>
  <c r="AB1379" i="3"/>
  <c r="AF1379" i="3"/>
  <c r="AJ1379" i="3"/>
  <c r="AN1379" i="3"/>
  <c r="AR1379" i="3"/>
  <c r="AV1379" i="3"/>
  <c r="AZ1379" i="3"/>
  <c r="BD1379" i="3"/>
  <c r="BH1379" i="3"/>
  <c r="M1379" i="3"/>
  <c r="U1379" i="3"/>
  <c r="AC1379" i="3"/>
  <c r="AK1379" i="3"/>
  <c r="AS1379" i="3"/>
  <c r="BA1379" i="3"/>
  <c r="BI1379" i="3"/>
  <c r="O1379" i="3"/>
  <c r="W1379" i="3"/>
  <c r="AE1379" i="3"/>
  <c r="AM1379" i="3"/>
  <c r="AU1379" i="3"/>
  <c r="BC1379" i="3"/>
  <c r="Q1379" i="3"/>
  <c r="Y1379" i="3"/>
  <c r="AG1379" i="3"/>
  <c r="AO1379" i="3"/>
  <c r="AW1379" i="3"/>
  <c r="BE1379" i="3"/>
  <c r="N1375" i="3"/>
  <c r="AH1375" i="3"/>
  <c r="BB1375" i="3"/>
  <c r="AF1375" i="3"/>
  <c r="AZ1375" i="3"/>
  <c r="AC1375" i="3"/>
  <c r="W1375" i="3"/>
  <c r="Q1375" i="3"/>
  <c r="BE1375" i="3"/>
  <c r="AA1370" i="3"/>
  <c r="AQ1370" i="3"/>
  <c r="BG1370" i="3"/>
  <c r="N1367" i="3"/>
  <c r="R1367" i="3"/>
  <c r="V1367" i="3"/>
  <c r="Z1367" i="3"/>
  <c r="AD1367" i="3"/>
  <c r="AH1367" i="3"/>
  <c r="AL1367" i="3"/>
  <c r="AP1367" i="3"/>
  <c r="AT1367" i="3"/>
  <c r="AX1367" i="3"/>
  <c r="BB1367" i="3"/>
  <c r="BF1367" i="3"/>
  <c r="O1367" i="3"/>
  <c r="S1367" i="3"/>
  <c r="W1367" i="3"/>
  <c r="AA1367" i="3"/>
  <c r="AE1367" i="3"/>
  <c r="AI1367" i="3"/>
  <c r="AM1367" i="3"/>
  <c r="AQ1367" i="3"/>
  <c r="AU1367" i="3"/>
  <c r="AY1367" i="3"/>
  <c r="BC1367" i="3"/>
  <c r="BG1367" i="3"/>
  <c r="P1367" i="3"/>
  <c r="T1367" i="3"/>
  <c r="X1367" i="3"/>
  <c r="AB1367" i="3"/>
  <c r="AF1367" i="3"/>
  <c r="AJ1367" i="3"/>
  <c r="AN1367" i="3"/>
  <c r="AR1367" i="3"/>
  <c r="AV1367" i="3"/>
  <c r="AZ1367" i="3"/>
  <c r="BD1367" i="3"/>
  <c r="BH1367" i="3"/>
  <c r="Y1367" i="3"/>
  <c r="AO1367" i="3"/>
  <c r="BE1367" i="3"/>
  <c r="M1367" i="3"/>
  <c r="AC1367" i="3"/>
  <c r="AS1367" i="3"/>
  <c r="BI1367" i="3"/>
  <c r="Q1367" i="3"/>
  <c r="AG1367" i="3"/>
  <c r="AW1367" i="3"/>
  <c r="M1359" i="3"/>
  <c r="Q1359" i="3"/>
  <c r="U1359" i="3"/>
  <c r="Y1359" i="3"/>
  <c r="AC1359" i="3"/>
  <c r="AG1359" i="3"/>
  <c r="AK1359" i="3"/>
  <c r="AO1359" i="3"/>
  <c r="AS1359" i="3"/>
  <c r="AW1359" i="3"/>
  <c r="BA1359" i="3"/>
  <c r="BE1359" i="3"/>
  <c r="BI1359" i="3"/>
  <c r="N1359" i="3"/>
  <c r="R1359" i="3"/>
  <c r="V1359" i="3"/>
  <c r="Z1359" i="3"/>
  <c r="AD1359" i="3"/>
  <c r="AH1359" i="3"/>
  <c r="AL1359" i="3"/>
  <c r="AP1359" i="3"/>
  <c r="AT1359" i="3"/>
  <c r="AX1359" i="3"/>
  <c r="BB1359" i="3"/>
  <c r="BF1359" i="3"/>
  <c r="O1359" i="3"/>
  <c r="S1359" i="3"/>
  <c r="W1359" i="3"/>
  <c r="AA1359" i="3"/>
  <c r="AE1359" i="3"/>
  <c r="AI1359" i="3"/>
  <c r="AM1359" i="3"/>
  <c r="AQ1359" i="3"/>
  <c r="AU1359" i="3"/>
  <c r="AY1359" i="3"/>
  <c r="BC1359" i="3"/>
  <c r="BG1359" i="3"/>
  <c r="AB1359" i="3"/>
  <c r="AR1359" i="3"/>
  <c r="BH1359" i="3"/>
  <c r="P1359" i="3"/>
  <c r="AF1359" i="3"/>
  <c r="AV1359" i="3"/>
  <c r="T1359" i="3"/>
  <c r="AJ1359" i="3"/>
  <c r="AZ1359" i="3"/>
  <c r="X1359" i="3"/>
  <c r="AN1359" i="3"/>
  <c r="P1354" i="3"/>
  <c r="AF1354" i="3"/>
  <c r="AV1354" i="3"/>
  <c r="T1354" i="3"/>
  <c r="AJ1354" i="3"/>
  <c r="AZ1354" i="3"/>
  <c r="BD1354" i="3"/>
  <c r="X1354" i="3"/>
  <c r="AN1354" i="3"/>
  <c r="AX1390" i="3"/>
  <c r="P1390" i="3"/>
  <c r="AV1388" i="3"/>
  <c r="AF1388" i="3"/>
  <c r="P1388" i="3"/>
  <c r="AV1386" i="3"/>
  <c r="AF1386" i="3"/>
  <c r="P1386" i="3"/>
  <c r="AZ1383" i="3"/>
  <c r="AE1383" i="3"/>
  <c r="AY1381" i="3"/>
  <c r="X1380" i="3"/>
  <c r="AN1380" i="3"/>
  <c r="BD1380" i="3"/>
  <c r="V1380" i="3"/>
  <c r="AL1380" i="3"/>
  <c r="BB1380" i="3"/>
  <c r="AG1380" i="3"/>
  <c r="S1380" i="3"/>
  <c r="AY1380" i="3"/>
  <c r="AC1380" i="3"/>
  <c r="BI1380" i="3"/>
  <c r="AI1379" i="3"/>
  <c r="AY1377" i="3"/>
  <c r="P1376" i="3"/>
  <c r="T1376" i="3"/>
  <c r="X1376" i="3"/>
  <c r="AB1376" i="3"/>
  <c r="AF1376" i="3"/>
  <c r="AJ1376" i="3"/>
  <c r="AN1376" i="3"/>
  <c r="AR1376" i="3"/>
  <c r="AV1376" i="3"/>
  <c r="AZ1376" i="3"/>
  <c r="BD1376" i="3"/>
  <c r="BH1376" i="3"/>
  <c r="N1376" i="3"/>
  <c r="R1376" i="3"/>
  <c r="V1376" i="3"/>
  <c r="Z1376" i="3"/>
  <c r="AD1376" i="3"/>
  <c r="AH1376" i="3"/>
  <c r="AL1376" i="3"/>
  <c r="AP1376" i="3"/>
  <c r="AT1376" i="3"/>
  <c r="AX1376" i="3"/>
  <c r="BB1376" i="3"/>
  <c r="BF1376" i="3"/>
  <c r="Q1376" i="3"/>
  <c r="Y1376" i="3"/>
  <c r="AG1376" i="3"/>
  <c r="AO1376" i="3"/>
  <c r="AW1376" i="3"/>
  <c r="BE1376" i="3"/>
  <c r="S1376" i="3"/>
  <c r="AA1376" i="3"/>
  <c r="AI1376" i="3"/>
  <c r="AQ1376" i="3"/>
  <c r="AY1376" i="3"/>
  <c r="BG1376" i="3"/>
  <c r="M1376" i="3"/>
  <c r="U1376" i="3"/>
  <c r="AC1376" i="3"/>
  <c r="AK1376" i="3"/>
  <c r="AS1376" i="3"/>
  <c r="BA1376" i="3"/>
  <c r="BI1376" i="3"/>
  <c r="AA1372" i="3"/>
  <c r="AQ1372" i="3"/>
  <c r="BG1372" i="3"/>
  <c r="S1370" i="3"/>
  <c r="N1369" i="3"/>
  <c r="R1369" i="3"/>
  <c r="V1369" i="3"/>
  <c r="Z1369" i="3"/>
  <c r="AD1369" i="3"/>
  <c r="AH1369" i="3"/>
  <c r="AL1369" i="3"/>
  <c r="AP1369" i="3"/>
  <c r="AT1369" i="3"/>
  <c r="AX1369" i="3"/>
  <c r="BB1369" i="3"/>
  <c r="BF1369" i="3"/>
  <c r="O1369" i="3"/>
  <c r="S1369" i="3"/>
  <c r="W1369" i="3"/>
  <c r="AA1369" i="3"/>
  <c r="AE1369" i="3"/>
  <c r="AI1369" i="3"/>
  <c r="AM1369" i="3"/>
  <c r="AQ1369" i="3"/>
  <c r="AU1369" i="3"/>
  <c r="AY1369" i="3"/>
  <c r="BC1369" i="3"/>
  <c r="BG1369" i="3"/>
  <c r="P1369" i="3"/>
  <c r="T1369" i="3"/>
  <c r="X1369" i="3"/>
  <c r="AB1369" i="3"/>
  <c r="AF1369" i="3"/>
  <c r="AJ1369" i="3"/>
  <c r="AN1369" i="3"/>
  <c r="AR1369" i="3"/>
  <c r="AV1369" i="3"/>
  <c r="AZ1369" i="3"/>
  <c r="BD1369" i="3"/>
  <c r="BH1369" i="3"/>
  <c r="Y1369" i="3"/>
  <c r="AO1369" i="3"/>
  <c r="BE1369" i="3"/>
  <c r="M1369" i="3"/>
  <c r="AC1369" i="3"/>
  <c r="AS1369" i="3"/>
  <c r="BI1369" i="3"/>
  <c r="Q1369" i="3"/>
  <c r="AG1369" i="3"/>
  <c r="AW1369" i="3"/>
  <c r="AK1367" i="3"/>
  <c r="K1400" i="3"/>
  <c r="K1398" i="3"/>
  <c r="K1396" i="3"/>
  <c r="K1394" i="3"/>
  <c r="K1392" i="3"/>
  <c r="AV1390" i="3"/>
  <c r="BH1388" i="3"/>
  <c r="AR1388" i="3"/>
  <c r="AB1388" i="3"/>
  <c r="BH1386" i="3"/>
  <c r="AR1386" i="3"/>
  <c r="AB1386" i="3"/>
  <c r="AU1383" i="3"/>
  <c r="Y1383" i="3"/>
  <c r="N1381" i="3"/>
  <c r="R1381" i="3"/>
  <c r="V1381" i="3"/>
  <c r="Z1381" i="3"/>
  <c r="AD1381" i="3"/>
  <c r="AH1381" i="3"/>
  <c r="AL1381" i="3"/>
  <c r="AP1381" i="3"/>
  <c r="AT1381" i="3"/>
  <c r="AX1381" i="3"/>
  <c r="BB1381" i="3"/>
  <c r="BF1381" i="3"/>
  <c r="P1381" i="3"/>
  <c r="T1381" i="3"/>
  <c r="X1381" i="3"/>
  <c r="AB1381" i="3"/>
  <c r="AF1381" i="3"/>
  <c r="AJ1381" i="3"/>
  <c r="AN1381" i="3"/>
  <c r="AR1381" i="3"/>
  <c r="AV1381" i="3"/>
  <c r="AZ1381" i="3"/>
  <c r="BD1381" i="3"/>
  <c r="BH1381" i="3"/>
  <c r="M1381" i="3"/>
  <c r="U1381" i="3"/>
  <c r="AC1381" i="3"/>
  <c r="AK1381" i="3"/>
  <c r="AS1381" i="3"/>
  <c r="BA1381" i="3"/>
  <c r="BI1381" i="3"/>
  <c r="O1381" i="3"/>
  <c r="W1381" i="3"/>
  <c r="AE1381" i="3"/>
  <c r="AM1381" i="3"/>
  <c r="AU1381" i="3"/>
  <c r="BC1381" i="3"/>
  <c r="Q1381" i="3"/>
  <c r="Y1381" i="3"/>
  <c r="AG1381" i="3"/>
  <c r="AO1381" i="3"/>
  <c r="AW1381" i="3"/>
  <c r="BE1381" i="3"/>
  <c r="BG1379" i="3"/>
  <c r="AA1379" i="3"/>
  <c r="N1377" i="3"/>
  <c r="R1377" i="3"/>
  <c r="V1377" i="3"/>
  <c r="Z1377" i="3"/>
  <c r="AD1377" i="3"/>
  <c r="AH1377" i="3"/>
  <c r="AL1377" i="3"/>
  <c r="AP1377" i="3"/>
  <c r="AT1377" i="3"/>
  <c r="AX1377" i="3"/>
  <c r="BB1377" i="3"/>
  <c r="BF1377" i="3"/>
  <c r="P1377" i="3"/>
  <c r="T1377" i="3"/>
  <c r="X1377" i="3"/>
  <c r="AB1377" i="3"/>
  <c r="AF1377" i="3"/>
  <c r="AJ1377" i="3"/>
  <c r="AN1377" i="3"/>
  <c r="AR1377" i="3"/>
  <c r="AV1377" i="3"/>
  <c r="AZ1377" i="3"/>
  <c r="BD1377" i="3"/>
  <c r="BH1377" i="3"/>
  <c r="M1377" i="3"/>
  <c r="U1377" i="3"/>
  <c r="AC1377" i="3"/>
  <c r="AK1377" i="3"/>
  <c r="AS1377" i="3"/>
  <c r="BA1377" i="3"/>
  <c r="BI1377" i="3"/>
  <c r="O1377" i="3"/>
  <c r="W1377" i="3"/>
  <c r="AE1377" i="3"/>
  <c r="AM1377" i="3"/>
  <c r="AU1377" i="3"/>
  <c r="BC1377" i="3"/>
  <c r="Q1377" i="3"/>
  <c r="Y1377" i="3"/>
  <c r="AG1377" i="3"/>
  <c r="AO1377" i="3"/>
  <c r="AW1377" i="3"/>
  <c r="BE1377" i="3"/>
  <c r="BG1375" i="3"/>
  <c r="AA1374" i="3"/>
  <c r="AQ1374" i="3"/>
  <c r="AY1374" i="3"/>
  <c r="BG1374" i="3"/>
  <c r="N1371" i="3"/>
  <c r="R1371" i="3"/>
  <c r="V1371" i="3"/>
  <c r="Z1371" i="3"/>
  <c r="AD1371" i="3"/>
  <c r="AH1371" i="3"/>
  <c r="AL1371" i="3"/>
  <c r="AP1371" i="3"/>
  <c r="AT1371" i="3"/>
  <c r="AX1371" i="3"/>
  <c r="BB1371" i="3"/>
  <c r="BF1371" i="3"/>
  <c r="O1371" i="3"/>
  <c r="S1371" i="3"/>
  <c r="W1371" i="3"/>
  <c r="AA1371" i="3"/>
  <c r="AE1371" i="3"/>
  <c r="AI1371" i="3"/>
  <c r="AM1371" i="3"/>
  <c r="AQ1371" i="3"/>
  <c r="AU1371" i="3"/>
  <c r="AY1371" i="3"/>
  <c r="BC1371" i="3"/>
  <c r="BG1371" i="3"/>
  <c r="P1371" i="3"/>
  <c r="T1371" i="3"/>
  <c r="X1371" i="3"/>
  <c r="AB1371" i="3"/>
  <c r="AF1371" i="3"/>
  <c r="AJ1371" i="3"/>
  <c r="AN1371" i="3"/>
  <c r="AR1371" i="3"/>
  <c r="AV1371" i="3"/>
  <c r="AZ1371" i="3"/>
  <c r="BD1371" i="3"/>
  <c r="BH1371" i="3"/>
  <c r="Y1371" i="3"/>
  <c r="AO1371" i="3"/>
  <c r="BE1371" i="3"/>
  <c r="M1371" i="3"/>
  <c r="AC1371" i="3"/>
  <c r="AS1371" i="3"/>
  <c r="BI1371" i="3"/>
  <c r="Q1371" i="3"/>
  <c r="AG1371" i="3"/>
  <c r="AW1371" i="3"/>
  <c r="O1370" i="3"/>
  <c r="U1367" i="3"/>
  <c r="R1363" i="3"/>
  <c r="Z1363" i="3"/>
  <c r="AH1363" i="3"/>
  <c r="AP1363" i="3"/>
  <c r="AX1363" i="3"/>
  <c r="BF1363" i="3"/>
  <c r="AD1363" i="3"/>
  <c r="AL1363" i="3"/>
  <c r="N1363" i="3"/>
  <c r="AT1363" i="3"/>
  <c r="BD1359" i="3"/>
  <c r="BI1385" i="3"/>
  <c r="BE1385" i="3"/>
  <c r="BA1385" i="3"/>
  <c r="AW1385" i="3"/>
  <c r="AS1385" i="3"/>
  <c r="AO1385" i="3"/>
  <c r="AK1385" i="3"/>
  <c r="AG1385" i="3"/>
  <c r="AC1385" i="3"/>
  <c r="Y1385" i="3"/>
  <c r="U1385" i="3"/>
  <c r="Q1385" i="3"/>
  <c r="L1384" i="3"/>
  <c r="BI1374" i="3"/>
  <c r="BA1374" i="3"/>
  <c r="AS1374" i="3"/>
  <c r="AE1374" i="3"/>
  <c r="AU1372" i="3"/>
  <c r="AE1372" i="3"/>
  <c r="AU1370" i="3"/>
  <c r="AE1370" i="3"/>
  <c r="AU1368" i="3"/>
  <c r="L1366" i="3"/>
  <c r="L1362" i="3"/>
  <c r="P1350" i="3"/>
  <c r="AF1350" i="3"/>
  <c r="AV1350" i="3"/>
  <c r="T1350" i="3"/>
  <c r="AJ1350" i="3"/>
  <c r="AZ1350" i="3"/>
  <c r="BD1350" i="3"/>
  <c r="X1350" i="3"/>
  <c r="P1374" i="3"/>
  <c r="T1374" i="3"/>
  <c r="X1374" i="3"/>
  <c r="AB1374" i="3"/>
  <c r="AF1374" i="3"/>
  <c r="AJ1374" i="3"/>
  <c r="AN1374" i="3"/>
  <c r="AR1374" i="3"/>
  <c r="AV1374" i="3"/>
  <c r="AZ1374" i="3"/>
  <c r="BD1374" i="3"/>
  <c r="BH1374" i="3"/>
  <c r="M1374" i="3"/>
  <c r="Q1374" i="3"/>
  <c r="U1374" i="3"/>
  <c r="Y1374" i="3"/>
  <c r="AC1374" i="3"/>
  <c r="AG1374" i="3"/>
  <c r="AK1374" i="3"/>
  <c r="AO1374" i="3"/>
  <c r="N1374" i="3"/>
  <c r="R1374" i="3"/>
  <c r="V1374" i="3"/>
  <c r="Z1374" i="3"/>
  <c r="AD1374" i="3"/>
  <c r="AH1374" i="3"/>
  <c r="AL1374" i="3"/>
  <c r="AP1374" i="3"/>
  <c r="AT1374" i="3"/>
  <c r="AX1374" i="3"/>
  <c r="BB1374" i="3"/>
  <c r="BF1374" i="3"/>
  <c r="P1372" i="3"/>
  <c r="T1372" i="3"/>
  <c r="X1372" i="3"/>
  <c r="AB1372" i="3"/>
  <c r="AF1372" i="3"/>
  <c r="AJ1372" i="3"/>
  <c r="AN1372" i="3"/>
  <c r="AR1372" i="3"/>
  <c r="AV1372" i="3"/>
  <c r="AZ1372" i="3"/>
  <c r="BD1372" i="3"/>
  <c r="BH1372" i="3"/>
  <c r="M1372" i="3"/>
  <c r="Q1372" i="3"/>
  <c r="U1372" i="3"/>
  <c r="Y1372" i="3"/>
  <c r="AC1372" i="3"/>
  <c r="AG1372" i="3"/>
  <c r="AK1372" i="3"/>
  <c r="AO1372" i="3"/>
  <c r="AS1372" i="3"/>
  <c r="AW1372" i="3"/>
  <c r="BA1372" i="3"/>
  <c r="BE1372" i="3"/>
  <c r="BI1372" i="3"/>
  <c r="N1372" i="3"/>
  <c r="R1372" i="3"/>
  <c r="V1372" i="3"/>
  <c r="Z1372" i="3"/>
  <c r="AD1372" i="3"/>
  <c r="AH1372" i="3"/>
  <c r="AL1372" i="3"/>
  <c r="AP1372" i="3"/>
  <c r="AT1372" i="3"/>
  <c r="AX1372" i="3"/>
  <c r="BB1372" i="3"/>
  <c r="BF1372" i="3"/>
  <c r="P1370" i="3"/>
  <c r="T1370" i="3"/>
  <c r="X1370" i="3"/>
  <c r="AB1370" i="3"/>
  <c r="AF1370" i="3"/>
  <c r="AJ1370" i="3"/>
  <c r="AN1370" i="3"/>
  <c r="AR1370" i="3"/>
  <c r="AV1370" i="3"/>
  <c r="AZ1370" i="3"/>
  <c r="BD1370" i="3"/>
  <c r="BH1370" i="3"/>
  <c r="M1370" i="3"/>
  <c r="Q1370" i="3"/>
  <c r="U1370" i="3"/>
  <c r="Y1370" i="3"/>
  <c r="AC1370" i="3"/>
  <c r="AG1370" i="3"/>
  <c r="AK1370" i="3"/>
  <c r="AO1370" i="3"/>
  <c r="AS1370" i="3"/>
  <c r="AW1370" i="3"/>
  <c r="BA1370" i="3"/>
  <c r="BE1370" i="3"/>
  <c r="BI1370" i="3"/>
  <c r="N1370" i="3"/>
  <c r="R1370" i="3"/>
  <c r="V1370" i="3"/>
  <c r="Z1370" i="3"/>
  <c r="AD1370" i="3"/>
  <c r="AH1370" i="3"/>
  <c r="AL1370" i="3"/>
  <c r="AP1370" i="3"/>
  <c r="AT1370" i="3"/>
  <c r="AX1370" i="3"/>
  <c r="BB1370" i="3"/>
  <c r="BF1370" i="3"/>
  <c r="X1368" i="3"/>
  <c r="AN1368" i="3"/>
  <c r="BD1368" i="3"/>
  <c r="U1368" i="3"/>
  <c r="AK1368" i="3"/>
  <c r="BA1368" i="3"/>
  <c r="R1368" i="3"/>
  <c r="AH1368" i="3"/>
  <c r="AX1368" i="3"/>
  <c r="R1365" i="3"/>
  <c r="Z1365" i="3"/>
  <c r="AH1365" i="3"/>
  <c r="AP1365" i="3"/>
  <c r="AX1365" i="3"/>
  <c r="BF1365" i="3"/>
  <c r="T1363" i="3"/>
  <c r="AH1361" i="3"/>
  <c r="T1361" i="3"/>
  <c r="AZ1361" i="3"/>
  <c r="AN1350" i="3"/>
  <c r="BG1385" i="3"/>
  <c r="BC1385" i="3"/>
  <c r="AY1385" i="3"/>
  <c r="AU1385" i="3"/>
  <c r="AQ1385" i="3"/>
  <c r="AM1385" i="3"/>
  <c r="AI1385" i="3"/>
  <c r="AE1385" i="3"/>
  <c r="AA1385" i="3"/>
  <c r="W1385" i="3"/>
  <c r="S1385" i="3"/>
  <c r="BE1374" i="3"/>
  <c r="AW1374" i="3"/>
  <c r="AM1374" i="3"/>
  <c r="W1374" i="3"/>
  <c r="BC1372" i="3"/>
  <c r="AM1372" i="3"/>
  <c r="W1372" i="3"/>
  <c r="BC1370" i="3"/>
  <c r="AM1370" i="3"/>
  <c r="W1370" i="3"/>
  <c r="BC1368" i="3"/>
  <c r="AT1365" i="3"/>
  <c r="N1365" i="3"/>
  <c r="K1366" i="3"/>
  <c r="BH1365" i="3"/>
  <c r="AZ1365" i="3"/>
  <c r="AR1365" i="3"/>
  <c r="AJ1365" i="3"/>
  <c r="AB1365" i="3"/>
  <c r="K1364" i="3"/>
  <c r="BH1363" i="3"/>
  <c r="AZ1363" i="3"/>
  <c r="AR1363" i="3"/>
  <c r="AJ1363" i="3"/>
  <c r="AB1363" i="3"/>
  <c r="K1362" i="3"/>
  <c r="K1360" i="3"/>
  <c r="O1355" i="3"/>
  <c r="S1355" i="3"/>
  <c r="W1355" i="3"/>
  <c r="AA1355" i="3"/>
  <c r="AE1355" i="3"/>
  <c r="AI1355" i="3"/>
  <c r="AM1355" i="3"/>
  <c r="AQ1355" i="3"/>
  <c r="AU1355" i="3"/>
  <c r="AY1355" i="3"/>
  <c r="BC1355" i="3"/>
  <c r="BG1355" i="3"/>
  <c r="P1355" i="3"/>
  <c r="T1355" i="3"/>
  <c r="X1355" i="3"/>
  <c r="AB1355" i="3"/>
  <c r="AF1355" i="3"/>
  <c r="AJ1355" i="3"/>
  <c r="AN1355" i="3"/>
  <c r="AR1355" i="3"/>
  <c r="AV1355" i="3"/>
  <c r="AZ1355" i="3"/>
  <c r="BD1355" i="3"/>
  <c r="BH1355" i="3"/>
  <c r="M1355" i="3"/>
  <c r="Q1355" i="3"/>
  <c r="U1355" i="3"/>
  <c r="Y1355" i="3"/>
  <c r="AC1355" i="3"/>
  <c r="AG1355" i="3"/>
  <c r="AK1355" i="3"/>
  <c r="AO1355" i="3"/>
  <c r="AS1355" i="3"/>
  <c r="AW1355" i="3"/>
  <c r="BA1355" i="3"/>
  <c r="BE1355" i="3"/>
  <c r="BI1355" i="3"/>
  <c r="N1355" i="3"/>
  <c r="AD1355" i="3"/>
  <c r="AT1355" i="3"/>
  <c r="R1355" i="3"/>
  <c r="AH1355" i="3"/>
  <c r="AX1355" i="3"/>
  <c r="V1355" i="3"/>
  <c r="AL1355" i="3"/>
  <c r="BB1355" i="3"/>
  <c r="AP1353" i="3"/>
  <c r="O1351" i="3"/>
  <c r="S1351" i="3"/>
  <c r="W1351" i="3"/>
  <c r="AA1351" i="3"/>
  <c r="AE1351" i="3"/>
  <c r="AI1351" i="3"/>
  <c r="AM1351" i="3"/>
  <c r="AQ1351" i="3"/>
  <c r="AU1351" i="3"/>
  <c r="AY1351" i="3"/>
  <c r="BC1351" i="3"/>
  <c r="BG1351" i="3"/>
  <c r="P1351" i="3"/>
  <c r="T1351" i="3"/>
  <c r="X1351" i="3"/>
  <c r="AB1351" i="3"/>
  <c r="AF1351" i="3"/>
  <c r="AJ1351" i="3"/>
  <c r="AN1351" i="3"/>
  <c r="AR1351" i="3"/>
  <c r="AV1351" i="3"/>
  <c r="AZ1351" i="3"/>
  <c r="BD1351" i="3"/>
  <c r="BH1351" i="3"/>
  <c r="M1351" i="3"/>
  <c r="Q1351" i="3"/>
  <c r="U1351" i="3"/>
  <c r="Y1351" i="3"/>
  <c r="AC1351" i="3"/>
  <c r="AG1351" i="3"/>
  <c r="AK1351" i="3"/>
  <c r="AO1351" i="3"/>
  <c r="AS1351" i="3"/>
  <c r="AW1351" i="3"/>
  <c r="BA1351" i="3"/>
  <c r="BE1351" i="3"/>
  <c r="BI1351" i="3"/>
  <c r="N1351" i="3"/>
  <c r="AD1351" i="3"/>
  <c r="AT1351" i="3"/>
  <c r="R1351" i="3"/>
  <c r="AH1351" i="3"/>
  <c r="AX1351" i="3"/>
  <c r="V1351" i="3"/>
  <c r="AL1351" i="3"/>
  <c r="BB1351" i="3"/>
  <c r="M1365" i="3"/>
  <c r="Q1365" i="3"/>
  <c r="U1365" i="3"/>
  <c r="Y1365" i="3"/>
  <c r="AC1365" i="3"/>
  <c r="AG1365" i="3"/>
  <c r="AK1365" i="3"/>
  <c r="AO1365" i="3"/>
  <c r="AS1365" i="3"/>
  <c r="AW1365" i="3"/>
  <c r="BA1365" i="3"/>
  <c r="BE1365" i="3"/>
  <c r="BI1365" i="3"/>
  <c r="O1365" i="3"/>
  <c r="S1365" i="3"/>
  <c r="W1365" i="3"/>
  <c r="AA1365" i="3"/>
  <c r="AE1365" i="3"/>
  <c r="AI1365" i="3"/>
  <c r="AM1365" i="3"/>
  <c r="AQ1365" i="3"/>
  <c r="AU1365" i="3"/>
  <c r="AY1365" i="3"/>
  <c r="BC1365" i="3"/>
  <c r="BG1365" i="3"/>
  <c r="M1363" i="3"/>
  <c r="Q1363" i="3"/>
  <c r="U1363" i="3"/>
  <c r="Y1363" i="3"/>
  <c r="AC1363" i="3"/>
  <c r="AG1363" i="3"/>
  <c r="AK1363" i="3"/>
  <c r="AO1363" i="3"/>
  <c r="AS1363" i="3"/>
  <c r="AW1363" i="3"/>
  <c r="BA1363" i="3"/>
  <c r="BE1363" i="3"/>
  <c r="BI1363" i="3"/>
  <c r="O1363" i="3"/>
  <c r="S1363" i="3"/>
  <c r="W1363" i="3"/>
  <c r="AA1363" i="3"/>
  <c r="AE1363" i="3"/>
  <c r="AI1363" i="3"/>
  <c r="AM1363" i="3"/>
  <c r="AQ1363" i="3"/>
  <c r="AU1363" i="3"/>
  <c r="AY1363" i="3"/>
  <c r="BC1363" i="3"/>
  <c r="BG1363" i="3"/>
  <c r="M1361" i="3"/>
  <c r="AC1361" i="3"/>
  <c r="AS1361" i="3"/>
  <c r="BI1361" i="3"/>
  <c r="AA1361" i="3"/>
  <c r="AQ1361" i="3"/>
  <c r="BG1361" i="3"/>
  <c r="M1356" i="3"/>
  <c r="U1356" i="3"/>
  <c r="AC1356" i="3"/>
  <c r="AK1356" i="3"/>
  <c r="AS1356" i="3"/>
  <c r="BA1356" i="3"/>
  <c r="BI1356" i="3"/>
  <c r="P1356" i="3"/>
  <c r="X1356" i="3"/>
  <c r="AF1356" i="3"/>
  <c r="AN1356" i="3"/>
  <c r="AV1356" i="3"/>
  <c r="BD1356" i="3"/>
  <c r="BF1355" i="3"/>
  <c r="P1352" i="3"/>
  <c r="AF1352" i="3"/>
  <c r="AV1352" i="3"/>
  <c r="T1352" i="3"/>
  <c r="AJ1352" i="3"/>
  <c r="AZ1352" i="3"/>
  <c r="BF1351" i="3"/>
  <c r="BD1365" i="3"/>
  <c r="AV1365" i="3"/>
  <c r="AN1365" i="3"/>
  <c r="AF1365" i="3"/>
  <c r="X1365" i="3"/>
  <c r="P1365" i="3"/>
  <c r="BD1363" i="3"/>
  <c r="AV1363" i="3"/>
  <c r="AN1363" i="3"/>
  <c r="AF1363" i="3"/>
  <c r="X1363" i="3"/>
  <c r="P1363" i="3"/>
  <c r="AV1361" i="3"/>
  <c r="P1361" i="3"/>
  <c r="Q1357" i="3"/>
  <c r="U1357" i="3"/>
  <c r="AG1357" i="3"/>
  <c r="AK1357" i="3"/>
  <c r="AW1357" i="3"/>
  <c r="BA1357" i="3"/>
  <c r="N1357" i="3"/>
  <c r="S1357" i="3"/>
  <c r="AI1357" i="3"/>
  <c r="AN1357" i="3"/>
  <c r="BD1357" i="3"/>
  <c r="O1357" i="3"/>
  <c r="AE1357" i="3"/>
  <c r="AJ1357" i="3"/>
  <c r="AZ1357" i="3"/>
  <c r="BF1357" i="3"/>
  <c r="AA1357" i="3"/>
  <c r="AF1357" i="3"/>
  <c r="AV1357" i="3"/>
  <c r="BB1357" i="3"/>
  <c r="AP1355" i="3"/>
  <c r="O1353" i="3"/>
  <c r="S1353" i="3"/>
  <c r="W1353" i="3"/>
  <c r="AA1353" i="3"/>
  <c r="AE1353" i="3"/>
  <c r="AI1353" i="3"/>
  <c r="AM1353" i="3"/>
  <c r="AQ1353" i="3"/>
  <c r="AU1353" i="3"/>
  <c r="AY1353" i="3"/>
  <c r="BC1353" i="3"/>
  <c r="BG1353" i="3"/>
  <c r="P1353" i="3"/>
  <c r="T1353" i="3"/>
  <c r="X1353" i="3"/>
  <c r="AB1353" i="3"/>
  <c r="AF1353" i="3"/>
  <c r="AJ1353" i="3"/>
  <c r="AN1353" i="3"/>
  <c r="AR1353" i="3"/>
  <c r="AV1353" i="3"/>
  <c r="AZ1353" i="3"/>
  <c r="BD1353" i="3"/>
  <c r="BH1353" i="3"/>
  <c r="M1353" i="3"/>
  <c r="Q1353" i="3"/>
  <c r="U1353" i="3"/>
  <c r="Y1353" i="3"/>
  <c r="AC1353" i="3"/>
  <c r="AG1353" i="3"/>
  <c r="AK1353" i="3"/>
  <c r="AO1353" i="3"/>
  <c r="AS1353" i="3"/>
  <c r="AW1353" i="3"/>
  <c r="BA1353" i="3"/>
  <c r="BE1353" i="3"/>
  <c r="BI1353" i="3"/>
  <c r="N1353" i="3"/>
  <c r="AD1353" i="3"/>
  <c r="AT1353" i="3"/>
  <c r="R1353" i="3"/>
  <c r="AH1353" i="3"/>
  <c r="AX1353" i="3"/>
  <c r="V1353" i="3"/>
  <c r="AL1353" i="3"/>
  <c r="BB1353" i="3"/>
  <c r="X1352" i="3"/>
  <c r="S1349" i="3"/>
  <c r="W1349" i="3"/>
  <c r="AI1349" i="3"/>
  <c r="AM1349" i="3"/>
  <c r="AY1349" i="3"/>
  <c r="BC1349" i="3"/>
  <c r="T1349" i="3"/>
  <c r="X1349" i="3"/>
  <c r="AJ1349" i="3"/>
  <c r="AN1349" i="3"/>
  <c r="AZ1349" i="3"/>
  <c r="BD1349" i="3"/>
  <c r="Q1349" i="3"/>
  <c r="U1349" i="3"/>
  <c r="AG1349" i="3"/>
  <c r="AK1349" i="3"/>
  <c r="AW1349" i="3"/>
  <c r="BA1349" i="3"/>
  <c r="N1349" i="3"/>
  <c r="AD1349" i="3"/>
  <c r="AH1349" i="3"/>
  <c r="AX1349" i="3"/>
  <c r="BB1349" i="3"/>
  <c r="N1356" i="3"/>
  <c r="R1356" i="3"/>
  <c r="V1356" i="3"/>
  <c r="Z1356" i="3"/>
  <c r="AD1356" i="3"/>
  <c r="AH1356" i="3"/>
  <c r="AL1356" i="3"/>
  <c r="AP1356" i="3"/>
  <c r="AT1356" i="3"/>
  <c r="AX1356" i="3"/>
  <c r="BB1356" i="3"/>
  <c r="BF1356" i="3"/>
  <c r="O1356" i="3"/>
  <c r="S1356" i="3"/>
  <c r="W1356" i="3"/>
  <c r="AA1356" i="3"/>
  <c r="AE1356" i="3"/>
  <c r="AI1356" i="3"/>
  <c r="AM1356" i="3"/>
  <c r="AQ1356" i="3"/>
  <c r="AU1356" i="3"/>
  <c r="AY1356" i="3"/>
  <c r="BC1356" i="3"/>
  <c r="BG1356" i="3"/>
  <c r="M1354" i="3"/>
  <c r="Q1354" i="3"/>
  <c r="U1354" i="3"/>
  <c r="Y1354" i="3"/>
  <c r="AC1354" i="3"/>
  <c r="AG1354" i="3"/>
  <c r="AK1354" i="3"/>
  <c r="AO1354" i="3"/>
  <c r="AS1354" i="3"/>
  <c r="AW1354" i="3"/>
  <c r="BA1354" i="3"/>
  <c r="BE1354" i="3"/>
  <c r="BI1354" i="3"/>
  <c r="N1354" i="3"/>
  <c r="R1354" i="3"/>
  <c r="V1354" i="3"/>
  <c r="Z1354" i="3"/>
  <c r="AD1354" i="3"/>
  <c r="AH1354" i="3"/>
  <c r="AL1354" i="3"/>
  <c r="AP1354" i="3"/>
  <c r="AT1354" i="3"/>
  <c r="AX1354" i="3"/>
  <c r="BB1354" i="3"/>
  <c r="BF1354" i="3"/>
  <c r="O1354" i="3"/>
  <c r="S1354" i="3"/>
  <c r="W1354" i="3"/>
  <c r="AA1354" i="3"/>
  <c r="AE1354" i="3"/>
  <c r="AI1354" i="3"/>
  <c r="AM1354" i="3"/>
  <c r="AQ1354" i="3"/>
  <c r="AU1354" i="3"/>
  <c r="AY1354" i="3"/>
  <c r="BC1354" i="3"/>
  <c r="BG1354" i="3"/>
  <c r="M1352" i="3"/>
  <c r="Q1352" i="3"/>
  <c r="U1352" i="3"/>
  <c r="Y1352" i="3"/>
  <c r="AC1352" i="3"/>
  <c r="AG1352" i="3"/>
  <c r="AK1352" i="3"/>
  <c r="AO1352" i="3"/>
  <c r="AS1352" i="3"/>
  <c r="AW1352" i="3"/>
  <c r="BA1352" i="3"/>
  <c r="BE1352" i="3"/>
  <c r="BI1352" i="3"/>
  <c r="N1352" i="3"/>
  <c r="R1352" i="3"/>
  <c r="V1352" i="3"/>
  <c r="Z1352" i="3"/>
  <c r="AD1352" i="3"/>
  <c r="AH1352" i="3"/>
  <c r="AL1352" i="3"/>
  <c r="AP1352" i="3"/>
  <c r="AT1352" i="3"/>
  <c r="AX1352" i="3"/>
  <c r="BB1352" i="3"/>
  <c r="BF1352" i="3"/>
  <c r="O1352" i="3"/>
  <c r="S1352" i="3"/>
  <c r="W1352" i="3"/>
  <c r="AA1352" i="3"/>
  <c r="AE1352" i="3"/>
  <c r="AI1352" i="3"/>
  <c r="AM1352" i="3"/>
  <c r="AQ1352" i="3"/>
  <c r="AU1352" i="3"/>
  <c r="AY1352" i="3"/>
  <c r="BC1352" i="3"/>
  <c r="BG1352" i="3"/>
  <c r="M1350" i="3"/>
  <c r="Q1350" i="3"/>
  <c r="U1350" i="3"/>
  <c r="Y1350" i="3"/>
  <c r="AC1350" i="3"/>
  <c r="AG1350" i="3"/>
  <c r="AK1350" i="3"/>
  <c r="AO1350" i="3"/>
  <c r="AS1350" i="3"/>
  <c r="AW1350" i="3"/>
  <c r="BA1350" i="3"/>
  <c r="BE1350" i="3"/>
  <c r="BI1350" i="3"/>
  <c r="N1350" i="3"/>
  <c r="R1350" i="3"/>
  <c r="V1350" i="3"/>
  <c r="Z1350" i="3"/>
  <c r="AD1350" i="3"/>
  <c r="AH1350" i="3"/>
  <c r="AL1350" i="3"/>
  <c r="AP1350" i="3"/>
  <c r="AT1350" i="3"/>
  <c r="AX1350" i="3"/>
  <c r="BB1350" i="3"/>
  <c r="BF1350" i="3"/>
  <c r="O1350" i="3"/>
  <c r="S1350" i="3"/>
  <c r="W1350" i="3"/>
  <c r="AA1350" i="3"/>
  <c r="AE1350" i="3"/>
  <c r="AI1350" i="3"/>
  <c r="AM1350" i="3"/>
  <c r="AQ1350" i="3"/>
  <c r="AU1350" i="3"/>
  <c r="AY1350" i="3"/>
  <c r="BC1350" i="3"/>
  <c r="BG1350" i="3"/>
  <c r="R1339" i="3"/>
  <c r="Z1339" i="3"/>
  <c r="AH1339" i="3"/>
  <c r="AP1339" i="3"/>
  <c r="AX1339" i="3"/>
  <c r="BF1339" i="3"/>
  <c r="N1339" i="3"/>
  <c r="V1339" i="3"/>
  <c r="AD1339" i="3"/>
  <c r="AL1339" i="3"/>
  <c r="AT1339" i="3"/>
  <c r="BB1339" i="3"/>
  <c r="AF1339" i="3"/>
  <c r="AN1339" i="3"/>
  <c r="P1339" i="3"/>
  <c r="AV1339" i="3"/>
  <c r="X1339" i="3"/>
  <c r="BD1339" i="3"/>
  <c r="K1358" i="3"/>
  <c r="BH1356" i="3"/>
  <c r="AZ1356" i="3"/>
  <c r="AR1356" i="3"/>
  <c r="AJ1356" i="3"/>
  <c r="AB1356" i="3"/>
  <c r="T1356" i="3"/>
  <c r="BH1354" i="3"/>
  <c r="AR1354" i="3"/>
  <c r="AB1354" i="3"/>
  <c r="BH1352" i="3"/>
  <c r="AR1352" i="3"/>
  <c r="AB1352" i="3"/>
  <c r="BH1350" i="3"/>
  <c r="AR1350" i="3"/>
  <c r="AB1350" i="3"/>
  <c r="W1345" i="3"/>
  <c r="AA1345" i="3"/>
  <c r="AM1345" i="3"/>
  <c r="AQ1345" i="3"/>
  <c r="BC1345" i="3"/>
  <c r="BG1345" i="3"/>
  <c r="X1345" i="3"/>
  <c r="AB1345" i="3"/>
  <c r="AN1345" i="3"/>
  <c r="AR1345" i="3"/>
  <c r="BD1345" i="3"/>
  <c r="BH1345" i="3"/>
  <c r="U1345" i="3"/>
  <c r="Y1345" i="3"/>
  <c r="AK1345" i="3"/>
  <c r="AO1345" i="3"/>
  <c r="BA1345" i="3"/>
  <c r="BE1345" i="3"/>
  <c r="AP1345" i="3"/>
  <c r="BF1345" i="3"/>
  <c r="AT1345" i="3"/>
  <c r="R1345" i="3"/>
  <c r="BG1348" i="3"/>
  <c r="BC1348" i="3"/>
  <c r="AY1348" i="3"/>
  <c r="AU1348" i="3"/>
  <c r="AQ1348" i="3"/>
  <c r="AM1348" i="3"/>
  <c r="AI1348" i="3"/>
  <c r="AE1348" i="3"/>
  <c r="AA1348" i="3"/>
  <c r="W1348" i="3"/>
  <c r="S1348" i="3"/>
  <c r="M1348" i="3"/>
  <c r="BI1347" i="3"/>
  <c r="BA1347" i="3"/>
  <c r="AS1347" i="3"/>
  <c r="AK1347" i="3"/>
  <c r="AC1347" i="3"/>
  <c r="U1347" i="3"/>
  <c r="M1347" i="3"/>
  <c r="AA1346" i="3"/>
  <c r="AQ1346" i="3"/>
  <c r="BG1346" i="3"/>
  <c r="AV1344" i="3"/>
  <c r="AF1344" i="3"/>
  <c r="P1343" i="3"/>
  <c r="T1343" i="3"/>
  <c r="X1343" i="3"/>
  <c r="AB1343" i="3"/>
  <c r="AF1343" i="3"/>
  <c r="AJ1343" i="3"/>
  <c r="AN1343" i="3"/>
  <c r="AR1343" i="3"/>
  <c r="AV1343" i="3"/>
  <c r="AZ1343" i="3"/>
  <c r="BD1343" i="3"/>
  <c r="BH1343" i="3"/>
  <c r="M1343" i="3"/>
  <c r="Q1343" i="3"/>
  <c r="U1343" i="3"/>
  <c r="Y1343" i="3"/>
  <c r="AC1343" i="3"/>
  <c r="AG1343" i="3"/>
  <c r="AK1343" i="3"/>
  <c r="AO1343" i="3"/>
  <c r="AS1343" i="3"/>
  <c r="AW1343" i="3"/>
  <c r="BA1343" i="3"/>
  <c r="BE1343" i="3"/>
  <c r="BI1343" i="3"/>
  <c r="N1343" i="3"/>
  <c r="V1343" i="3"/>
  <c r="AD1343" i="3"/>
  <c r="AL1343" i="3"/>
  <c r="AT1343" i="3"/>
  <c r="BB1343" i="3"/>
  <c r="O1343" i="3"/>
  <c r="W1343" i="3"/>
  <c r="AE1343" i="3"/>
  <c r="AM1343" i="3"/>
  <c r="AU1343" i="3"/>
  <c r="BC1343" i="3"/>
  <c r="R1343" i="3"/>
  <c r="Z1343" i="3"/>
  <c r="AH1343" i="3"/>
  <c r="AP1343" i="3"/>
  <c r="AX1343" i="3"/>
  <c r="BF1343" i="3"/>
  <c r="L1342" i="3"/>
  <c r="AA1341" i="3"/>
  <c r="BF1348" i="3"/>
  <c r="BB1348" i="3"/>
  <c r="AX1348" i="3"/>
  <c r="AT1348" i="3"/>
  <c r="AP1348" i="3"/>
  <c r="AL1348" i="3"/>
  <c r="AH1348" i="3"/>
  <c r="AD1348" i="3"/>
  <c r="Z1348" i="3"/>
  <c r="V1348" i="3"/>
  <c r="BF1347" i="3"/>
  <c r="AX1347" i="3"/>
  <c r="AP1347" i="3"/>
  <c r="AH1347" i="3"/>
  <c r="Z1347" i="3"/>
  <c r="O1344" i="3"/>
  <c r="S1344" i="3"/>
  <c r="W1344" i="3"/>
  <c r="AA1344" i="3"/>
  <c r="AE1344" i="3"/>
  <c r="AI1344" i="3"/>
  <c r="AM1344" i="3"/>
  <c r="AQ1344" i="3"/>
  <c r="AU1344" i="3"/>
  <c r="AY1344" i="3"/>
  <c r="BC1344" i="3"/>
  <c r="BG1344" i="3"/>
  <c r="AI1343" i="3"/>
  <c r="N1348" i="3"/>
  <c r="R1348" i="3"/>
  <c r="O1347" i="3"/>
  <c r="S1347" i="3"/>
  <c r="W1347" i="3"/>
  <c r="AA1347" i="3"/>
  <c r="AE1347" i="3"/>
  <c r="AI1347" i="3"/>
  <c r="AM1347" i="3"/>
  <c r="AQ1347" i="3"/>
  <c r="AU1347" i="3"/>
  <c r="AY1347" i="3"/>
  <c r="BC1347" i="3"/>
  <c r="BG1347" i="3"/>
  <c r="P1347" i="3"/>
  <c r="T1347" i="3"/>
  <c r="X1347" i="3"/>
  <c r="AB1347" i="3"/>
  <c r="AF1347" i="3"/>
  <c r="AJ1347" i="3"/>
  <c r="AN1347" i="3"/>
  <c r="AR1347" i="3"/>
  <c r="AV1347" i="3"/>
  <c r="AZ1347" i="3"/>
  <c r="BD1347" i="3"/>
  <c r="BH1347" i="3"/>
  <c r="P1341" i="3"/>
  <c r="AF1341" i="3"/>
  <c r="AV1341" i="3"/>
  <c r="M1341" i="3"/>
  <c r="AC1341" i="3"/>
  <c r="AS1341" i="3"/>
  <c r="BI1341" i="3"/>
  <c r="AL1341" i="3"/>
  <c r="W1341" i="3"/>
  <c r="BC1341" i="3"/>
  <c r="AP1341" i="3"/>
  <c r="AZ1338" i="3"/>
  <c r="P1336" i="3"/>
  <c r="AF1336" i="3"/>
  <c r="AV1336" i="3"/>
  <c r="T1336" i="3"/>
  <c r="AJ1336" i="3"/>
  <c r="AZ1336" i="3"/>
  <c r="X1336" i="3"/>
  <c r="AN1336" i="3"/>
  <c r="BD1336" i="3"/>
  <c r="AT1346" i="3"/>
  <c r="AD1346" i="3"/>
  <c r="N1346" i="3"/>
  <c r="BF1344" i="3"/>
  <c r="BB1344" i="3"/>
  <c r="AX1344" i="3"/>
  <c r="AT1344" i="3"/>
  <c r="AP1344" i="3"/>
  <c r="AL1344" i="3"/>
  <c r="AH1344" i="3"/>
  <c r="AD1344" i="3"/>
  <c r="Z1344" i="3"/>
  <c r="V1344" i="3"/>
  <c r="R1344" i="3"/>
  <c r="N1344" i="3"/>
  <c r="T1339" i="3"/>
  <c r="R1338" i="3"/>
  <c r="Z1338" i="3"/>
  <c r="AH1338" i="3"/>
  <c r="AP1338" i="3"/>
  <c r="AX1338" i="3"/>
  <c r="BF1338" i="3"/>
  <c r="BI1346" i="3"/>
  <c r="AS1346" i="3"/>
  <c r="AC1346" i="3"/>
  <c r="BI1344" i="3"/>
  <c r="BE1344" i="3"/>
  <c r="BA1344" i="3"/>
  <c r="AW1344" i="3"/>
  <c r="AS1344" i="3"/>
  <c r="AO1344" i="3"/>
  <c r="AK1344" i="3"/>
  <c r="AG1344" i="3"/>
  <c r="AC1344" i="3"/>
  <c r="Y1344" i="3"/>
  <c r="U1344" i="3"/>
  <c r="Q1344" i="3"/>
  <c r="AJ1338" i="3"/>
  <c r="AR1336" i="3"/>
  <c r="M1338" i="3"/>
  <c r="Q1338" i="3"/>
  <c r="U1338" i="3"/>
  <c r="Y1338" i="3"/>
  <c r="AC1338" i="3"/>
  <c r="AG1338" i="3"/>
  <c r="AK1338" i="3"/>
  <c r="AO1338" i="3"/>
  <c r="AS1338" i="3"/>
  <c r="AW1338" i="3"/>
  <c r="BA1338" i="3"/>
  <c r="BE1338" i="3"/>
  <c r="BI1338" i="3"/>
  <c r="O1338" i="3"/>
  <c r="S1338" i="3"/>
  <c r="W1338" i="3"/>
  <c r="AA1338" i="3"/>
  <c r="AE1338" i="3"/>
  <c r="AI1338" i="3"/>
  <c r="AM1338" i="3"/>
  <c r="AQ1338" i="3"/>
  <c r="AU1338" i="3"/>
  <c r="AY1338" i="3"/>
  <c r="BC1338" i="3"/>
  <c r="BG1338" i="3"/>
  <c r="O1337" i="3"/>
  <c r="S1337" i="3"/>
  <c r="W1337" i="3"/>
  <c r="AA1337" i="3"/>
  <c r="AE1337" i="3"/>
  <c r="AI1337" i="3"/>
  <c r="AM1337" i="3"/>
  <c r="AQ1337" i="3"/>
  <c r="AU1337" i="3"/>
  <c r="AY1337" i="3"/>
  <c r="BC1337" i="3"/>
  <c r="BG1337" i="3"/>
  <c r="P1337" i="3"/>
  <c r="T1337" i="3"/>
  <c r="X1337" i="3"/>
  <c r="AB1337" i="3"/>
  <c r="AF1337" i="3"/>
  <c r="AJ1337" i="3"/>
  <c r="AN1337" i="3"/>
  <c r="AR1337" i="3"/>
  <c r="AV1337" i="3"/>
  <c r="AZ1337" i="3"/>
  <c r="BD1337" i="3"/>
  <c r="BH1337" i="3"/>
  <c r="M1337" i="3"/>
  <c r="Q1337" i="3"/>
  <c r="U1337" i="3"/>
  <c r="Y1337" i="3"/>
  <c r="AC1337" i="3"/>
  <c r="AG1337" i="3"/>
  <c r="AK1337" i="3"/>
  <c r="AO1337" i="3"/>
  <c r="AS1337" i="3"/>
  <c r="AW1337" i="3"/>
  <c r="BA1337" i="3"/>
  <c r="BE1337" i="3"/>
  <c r="BI1337" i="3"/>
  <c r="O1335" i="3"/>
  <c r="S1335" i="3"/>
  <c r="W1335" i="3"/>
  <c r="AA1335" i="3"/>
  <c r="AE1335" i="3"/>
  <c r="AI1335" i="3"/>
  <c r="AM1335" i="3"/>
  <c r="AQ1335" i="3"/>
  <c r="AU1335" i="3"/>
  <c r="AY1335" i="3"/>
  <c r="BC1335" i="3"/>
  <c r="BG1335" i="3"/>
  <c r="P1335" i="3"/>
  <c r="T1335" i="3"/>
  <c r="X1335" i="3"/>
  <c r="AB1335" i="3"/>
  <c r="AF1335" i="3"/>
  <c r="AJ1335" i="3"/>
  <c r="AN1335" i="3"/>
  <c r="AR1335" i="3"/>
  <c r="AV1335" i="3"/>
  <c r="AZ1335" i="3"/>
  <c r="BD1335" i="3"/>
  <c r="BH1335" i="3"/>
  <c r="M1335" i="3"/>
  <c r="Q1335" i="3"/>
  <c r="U1335" i="3"/>
  <c r="Y1335" i="3"/>
  <c r="AC1335" i="3"/>
  <c r="AG1335" i="3"/>
  <c r="AK1335" i="3"/>
  <c r="AO1335" i="3"/>
  <c r="AS1335" i="3"/>
  <c r="AW1335" i="3"/>
  <c r="BA1335" i="3"/>
  <c r="BE1335" i="3"/>
  <c r="BI1335" i="3"/>
  <c r="K1340" i="3"/>
  <c r="BH1339" i="3"/>
  <c r="AZ1339" i="3"/>
  <c r="AR1339" i="3"/>
  <c r="AJ1339" i="3"/>
  <c r="AB1339" i="3"/>
  <c r="BD1338" i="3"/>
  <c r="AV1338" i="3"/>
  <c r="AN1338" i="3"/>
  <c r="AF1338" i="3"/>
  <c r="X1338" i="3"/>
  <c r="P1338" i="3"/>
  <c r="BB1337" i="3"/>
  <c r="AL1337" i="3"/>
  <c r="V1337" i="3"/>
  <c r="M1336" i="3"/>
  <c r="Q1336" i="3"/>
  <c r="U1336" i="3"/>
  <c r="Y1336" i="3"/>
  <c r="AC1336" i="3"/>
  <c r="AG1336" i="3"/>
  <c r="AK1336" i="3"/>
  <c r="AO1336" i="3"/>
  <c r="AS1336" i="3"/>
  <c r="AW1336" i="3"/>
  <c r="BA1336" i="3"/>
  <c r="BE1336" i="3"/>
  <c r="BI1336" i="3"/>
  <c r="N1336" i="3"/>
  <c r="R1336" i="3"/>
  <c r="V1336" i="3"/>
  <c r="Z1336" i="3"/>
  <c r="AD1336" i="3"/>
  <c r="AH1336" i="3"/>
  <c r="AL1336" i="3"/>
  <c r="AP1336" i="3"/>
  <c r="AT1336" i="3"/>
  <c r="AX1336" i="3"/>
  <c r="BB1336" i="3"/>
  <c r="BF1336" i="3"/>
  <c r="O1336" i="3"/>
  <c r="S1336" i="3"/>
  <c r="W1336" i="3"/>
  <c r="AA1336" i="3"/>
  <c r="AE1336" i="3"/>
  <c r="AI1336" i="3"/>
  <c r="AM1336" i="3"/>
  <c r="AQ1336" i="3"/>
  <c r="AU1336" i="3"/>
  <c r="AY1336" i="3"/>
  <c r="BC1336" i="3"/>
  <c r="BG1336" i="3"/>
  <c r="BB1335" i="3"/>
  <c r="AL1335" i="3"/>
  <c r="V1335" i="3"/>
  <c r="O1339" i="3"/>
  <c r="S1339" i="3"/>
  <c r="W1339" i="3"/>
  <c r="AA1339" i="3"/>
  <c r="AE1339" i="3"/>
  <c r="AI1339" i="3"/>
  <c r="AM1339" i="3"/>
  <c r="AQ1339" i="3"/>
  <c r="AU1339" i="3"/>
  <c r="AY1339" i="3"/>
  <c r="BC1339" i="3"/>
  <c r="BG1339" i="3"/>
  <c r="M1339" i="3"/>
  <c r="Q1339" i="3"/>
  <c r="U1339" i="3"/>
  <c r="Y1339" i="3"/>
  <c r="AC1339" i="3"/>
  <c r="AG1339" i="3"/>
  <c r="AK1339" i="3"/>
  <c r="AO1339" i="3"/>
  <c r="AS1339" i="3"/>
  <c r="AW1339" i="3"/>
  <c r="BA1339" i="3"/>
  <c r="BE1339" i="3"/>
  <c r="BI1339" i="3"/>
  <c r="BB1338" i="3"/>
  <c r="AT1338" i="3"/>
  <c r="AL1338" i="3"/>
  <c r="AD1338" i="3"/>
  <c r="V1338" i="3"/>
  <c r="N1338" i="3"/>
  <c r="AX1337" i="3"/>
  <c r="AH1337" i="3"/>
  <c r="R1337" i="3"/>
  <c r="AX1335" i="3"/>
  <c r="AH1335" i="3"/>
  <c r="R1335" i="3"/>
  <c r="E1252" i="3"/>
  <c r="F1252" i="3"/>
  <c r="G1252" i="3"/>
  <c r="H1252" i="3"/>
  <c r="I1252" i="3"/>
  <c r="J1252" i="3"/>
  <c r="E1253" i="3"/>
  <c r="F1253" i="3"/>
  <c r="G1253" i="3"/>
  <c r="H1253" i="3"/>
  <c r="I1253" i="3"/>
  <c r="J1253" i="3"/>
  <c r="E1254" i="3"/>
  <c r="F1254" i="3"/>
  <c r="G1254" i="3"/>
  <c r="H1254" i="3"/>
  <c r="I1254" i="3"/>
  <c r="J1254" i="3"/>
  <c r="E1255" i="3"/>
  <c r="F1255" i="3"/>
  <c r="G1255" i="3"/>
  <c r="H1255" i="3"/>
  <c r="I1255" i="3"/>
  <c r="J1255" i="3"/>
  <c r="E1256" i="3"/>
  <c r="F1256" i="3"/>
  <c r="G1256" i="3"/>
  <c r="H1256" i="3"/>
  <c r="I1256" i="3"/>
  <c r="J1256" i="3"/>
  <c r="E1257" i="3"/>
  <c r="F1257" i="3"/>
  <c r="G1257" i="3"/>
  <c r="H1257" i="3"/>
  <c r="I1257" i="3"/>
  <c r="J1257" i="3"/>
  <c r="E1258" i="3"/>
  <c r="F1258" i="3"/>
  <c r="G1258" i="3"/>
  <c r="H1258" i="3"/>
  <c r="I1258" i="3"/>
  <c r="J1258" i="3"/>
  <c r="E1259" i="3"/>
  <c r="F1259" i="3"/>
  <c r="G1259" i="3"/>
  <c r="H1259" i="3"/>
  <c r="I1259" i="3"/>
  <c r="J1259" i="3"/>
  <c r="E1260" i="3"/>
  <c r="F1260" i="3"/>
  <c r="G1260" i="3"/>
  <c r="H1260" i="3"/>
  <c r="I1260" i="3"/>
  <c r="J1260" i="3"/>
  <c r="E1261" i="3"/>
  <c r="F1261" i="3"/>
  <c r="G1261" i="3"/>
  <c r="H1261" i="3"/>
  <c r="I1261" i="3"/>
  <c r="J1261" i="3"/>
  <c r="E1262" i="3"/>
  <c r="F1262" i="3"/>
  <c r="G1262" i="3"/>
  <c r="H1262" i="3"/>
  <c r="I1262" i="3"/>
  <c r="J1262" i="3"/>
  <c r="E1263" i="3"/>
  <c r="F1263" i="3"/>
  <c r="G1263" i="3"/>
  <c r="H1263" i="3"/>
  <c r="I1263" i="3"/>
  <c r="J1263" i="3"/>
  <c r="E1264" i="3"/>
  <c r="F1264" i="3"/>
  <c r="G1264" i="3"/>
  <c r="H1264" i="3"/>
  <c r="I1264" i="3"/>
  <c r="J1264" i="3"/>
  <c r="E1265" i="3"/>
  <c r="F1265" i="3"/>
  <c r="G1265" i="3"/>
  <c r="H1265" i="3"/>
  <c r="I1265" i="3"/>
  <c r="J1265" i="3"/>
  <c r="E1266" i="3"/>
  <c r="F1266" i="3"/>
  <c r="G1266" i="3"/>
  <c r="H1266" i="3"/>
  <c r="I1266" i="3"/>
  <c r="J1266" i="3"/>
  <c r="E1267" i="3"/>
  <c r="F1267" i="3"/>
  <c r="G1267" i="3"/>
  <c r="H1267" i="3"/>
  <c r="I1267" i="3"/>
  <c r="J1267" i="3"/>
  <c r="E1268" i="3"/>
  <c r="F1268" i="3"/>
  <c r="G1268" i="3"/>
  <c r="H1268" i="3"/>
  <c r="I1268" i="3"/>
  <c r="J1268" i="3"/>
  <c r="E1269" i="3"/>
  <c r="F1269" i="3"/>
  <c r="G1269" i="3"/>
  <c r="H1269" i="3"/>
  <c r="I1269" i="3"/>
  <c r="J1269" i="3"/>
  <c r="E1270" i="3"/>
  <c r="F1270" i="3"/>
  <c r="G1270" i="3"/>
  <c r="H1270" i="3"/>
  <c r="I1270" i="3"/>
  <c r="J1270" i="3"/>
  <c r="E1271" i="3"/>
  <c r="F1271" i="3"/>
  <c r="G1271" i="3"/>
  <c r="H1271" i="3"/>
  <c r="I1271" i="3"/>
  <c r="J1271" i="3"/>
  <c r="E1272" i="3"/>
  <c r="F1272" i="3"/>
  <c r="G1272" i="3"/>
  <c r="H1272" i="3"/>
  <c r="I1272" i="3"/>
  <c r="J1272" i="3"/>
  <c r="E1273" i="3"/>
  <c r="F1273" i="3"/>
  <c r="G1273" i="3"/>
  <c r="H1273" i="3"/>
  <c r="I1273" i="3"/>
  <c r="J1273" i="3"/>
  <c r="E1274" i="3"/>
  <c r="F1274" i="3"/>
  <c r="G1274" i="3"/>
  <c r="H1274" i="3"/>
  <c r="I1274" i="3"/>
  <c r="J1274" i="3"/>
  <c r="E1275" i="3"/>
  <c r="F1275" i="3"/>
  <c r="G1275" i="3"/>
  <c r="H1275" i="3"/>
  <c r="I1275" i="3"/>
  <c r="J1275" i="3"/>
  <c r="E1276" i="3"/>
  <c r="F1276" i="3"/>
  <c r="G1276" i="3"/>
  <c r="H1276" i="3"/>
  <c r="I1276" i="3"/>
  <c r="J1276" i="3"/>
  <c r="E1277" i="3"/>
  <c r="F1277" i="3"/>
  <c r="G1277" i="3"/>
  <c r="H1277" i="3"/>
  <c r="I1277" i="3"/>
  <c r="J1277" i="3"/>
  <c r="E1278" i="3"/>
  <c r="F1278" i="3"/>
  <c r="G1278" i="3"/>
  <c r="H1278" i="3"/>
  <c r="I1278" i="3"/>
  <c r="J1278" i="3"/>
  <c r="E1279" i="3"/>
  <c r="F1279" i="3"/>
  <c r="G1279" i="3"/>
  <c r="H1279" i="3"/>
  <c r="I1279" i="3"/>
  <c r="J1279" i="3"/>
  <c r="E1280" i="3"/>
  <c r="F1280" i="3"/>
  <c r="G1280" i="3"/>
  <c r="H1280" i="3"/>
  <c r="I1280" i="3"/>
  <c r="J1280" i="3"/>
  <c r="E1281" i="3"/>
  <c r="F1281" i="3"/>
  <c r="G1281" i="3"/>
  <c r="H1281" i="3"/>
  <c r="I1281" i="3"/>
  <c r="J1281" i="3"/>
  <c r="E1282" i="3"/>
  <c r="F1282" i="3"/>
  <c r="G1282" i="3"/>
  <c r="H1282" i="3"/>
  <c r="I1282" i="3"/>
  <c r="J1282" i="3"/>
  <c r="E1283" i="3"/>
  <c r="F1283" i="3"/>
  <c r="G1283" i="3"/>
  <c r="H1283" i="3"/>
  <c r="I1283" i="3"/>
  <c r="J1283" i="3"/>
  <c r="E1284" i="3"/>
  <c r="F1284" i="3"/>
  <c r="G1284" i="3"/>
  <c r="H1284" i="3"/>
  <c r="I1284" i="3"/>
  <c r="J1284" i="3"/>
  <c r="E1285" i="3"/>
  <c r="F1285" i="3"/>
  <c r="G1285" i="3"/>
  <c r="H1285" i="3"/>
  <c r="I1285" i="3"/>
  <c r="J1285" i="3"/>
  <c r="E1286" i="3"/>
  <c r="F1286" i="3"/>
  <c r="G1286" i="3"/>
  <c r="H1286" i="3"/>
  <c r="I1286" i="3"/>
  <c r="J1286" i="3"/>
  <c r="E1287" i="3"/>
  <c r="F1287" i="3"/>
  <c r="G1287" i="3"/>
  <c r="H1287" i="3"/>
  <c r="I1287" i="3"/>
  <c r="J1287" i="3"/>
  <c r="E1288" i="3"/>
  <c r="F1288" i="3"/>
  <c r="G1288" i="3"/>
  <c r="H1288" i="3"/>
  <c r="I1288" i="3"/>
  <c r="J1288" i="3"/>
  <c r="E1289" i="3"/>
  <c r="F1289" i="3"/>
  <c r="G1289" i="3"/>
  <c r="H1289" i="3"/>
  <c r="I1289" i="3"/>
  <c r="J1289" i="3"/>
  <c r="E1290" i="3"/>
  <c r="F1290" i="3"/>
  <c r="G1290" i="3"/>
  <c r="H1290" i="3"/>
  <c r="I1290" i="3"/>
  <c r="J1290" i="3"/>
  <c r="E1291" i="3"/>
  <c r="F1291" i="3"/>
  <c r="G1291" i="3"/>
  <c r="H1291" i="3"/>
  <c r="I1291" i="3"/>
  <c r="J1291" i="3"/>
  <c r="E1292" i="3"/>
  <c r="F1292" i="3"/>
  <c r="G1292" i="3"/>
  <c r="H1292" i="3"/>
  <c r="I1292" i="3"/>
  <c r="J1292" i="3"/>
  <c r="E1293" i="3"/>
  <c r="F1293" i="3"/>
  <c r="G1293" i="3"/>
  <c r="H1293" i="3"/>
  <c r="I1293" i="3"/>
  <c r="J1293" i="3"/>
  <c r="E1294" i="3"/>
  <c r="F1294" i="3"/>
  <c r="G1294" i="3"/>
  <c r="H1294" i="3"/>
  <c r="I1294" i="3"/>
  <c r="J1294" i="3"/>
  <c r="E1295" i="3"/>
  <c r="F1295" i="3"/>
  <c r="G1295" i="3"/>
  <c r="H1295" i="3"/>
  <c r="I1295" i="3"/>
  <c r="J1295" i="3"/>
  <c r="E1296" i="3"/>
  <c r="F1296" i="3"/>
  <c r="G1296" i="3"/>
  <c r="H1296" i="3"/>
  <c r="I1296" i="3"/>
  <c r="J1296" i="3"/>
  <c r="E1297" i="3"/>
  <c r="F1297" i="3"/>
  <c r="G1297" i="3"/>
  <c r="H1297" i="3"/>
  <c r="I1297" i="3"/>
  <c r="J1297" i="3"/>
  <c r="E1298" i="3"/>
  <c r="F1298" i="3"/>
  <c r="G1298" i="3"/>
  <c r="H1298" i="3"/>
  <c r="I1298" i="3"/>
  <c r="J1298" i="3"/>
  <c r="E1299" i="3"/>
  <c r="F1299" i="3"/>
  <c r="G1299" i="3"/>
  <c r="H1299" i="3"/>
  <c r="I1299" i="3"/>
  <c r="J1299" i="3"/>
  <c r="E1300" i="3"/>
  <c r="F1300" i="3"/>
  <c r="G1300" i="3"/>
  <c r="H1300" i="3"/>
  <c r="I1300" i="3"/>
  <c r="J1300" i="3"/>
  <c r="E1301" i="3"/>
  <c r="F1301" i="3"/>
  <c r="G1301" i="3"/>
  <c r="H1301" i="3"/>
  <c r="I1301" i="3"/>
  <c r="J1301" i="3"/>
  <c r="E1302" i="3"/>
  <c r="F1302" i="3"/>
  <c r="G1302" i="3"/>
  <c r="H1302" i="3"/>
  <c r="I1302" i="3"/>
  <c r="J1302" i="3"/>
  <c r="E1303" i="3"/>
  <c r="F1303" i="3"/>
  <c r="G1303" i="3"/>
  <c r="H1303" i="3"/>
  <c r="I1303" i="3"/>
  <c r="J1303" i="3"/>
  <c r="E1304" i="3"/>
  <c r="F1304" i="3"/>
  <c r="G1304" i="3"/>
  <c r="H1304" i="3"/>
  <c r="I1304" i="3"/>
  <c r="J1304" i="3"/>
  <c r="E1305" i="3"/>
  <c r="F1305" i="3"/>
  <c r="G1305" i="3"/>
  <c r="H1305" i="3"/>
  <c r="I1305" i="3"/>
  <c r="J1305" i="3"/>
  <c r="E1306" i="3"/>
  <c r="F1306" i="3"/>
  <c r="G1306" i="3"/>
  <c r="H1306" i="3"/>
  <c r="I1306" i="3"/>
  <c r="J1306" i="3"/>
  <c r="E1307" i="3"/>
  <c r="F1307" i="3"/>
  <c r="G1307" i="3"/>
  <c r="H1307" i="3"/>
  <c r="I1307" i="3"/>
  <c r="J1307" i="3"/>
  <c r="E1308" i="3"/>
  <c r="F1308" i="3"/>
  <c r="G1308" i="3"/>
  <c r="H1308" i="3"/>
  <c r="I1308" i="3"/>
  <c r="J1308" i="3"/>
  <c r="E1309" i="3"/>
  <c r="F1309" i="3"/>
  <c r="G1309" i="3"/>
  <c r="H1309" i="3"/>
  <c r="I1309" i="3"/>
  <c r="J1309" i="3"/>
  <c r="E1310" i="3"/>
  <c r="F1310" i="3"/>
  <c r="G1310" i="3"/>
  <c r="H1310" i="3"/>
  <c r="I1310" i="3"/>
  <c r="J1310" i="3"/>
  <c r="E1311" i="3"/>
  <c r="F1311" i="3"/>
  <c r="G1311" i="3"/>
  <c r="H1311" i="3"/>
  <c r="I1311" i="3"/>
  <c r="J1311" i="3"/>
  <c r="E1312" i="3"/>
  <c r="F1312" i="3"/>
  <c r="G1312" i="3"/>
  <c r="H1312" i="3"/>
  <c r="I1312" i="3"/>
  <c r="J1312" i="3"/>
  <c r="E1313" i="3"/>
  <c r="F1313" i="3"/>
  <c r="G1313" i="3"/>
  <c r="H1313" i="3"/>
  <c r="I1313" i="3"/>
  <c r="J1313" i="3"/>
  <c r="E1314" i="3"/>
  <c r="F1314" i="3"/>
  <c r="G1314" i="3"/>
  <c r="H1314" i="3"/>
  <c r="I1314" i="3"/>
  <c r="J1314" i="3"/>
  <c r="E1315" i="3"/>
  <c r="F1315" i="3"/>
  <c r="G1315" i="3"/>
  <c r="H1315" i="3"/>
  <c r="I1315" i="3"/>
  <c r="J1315" i="3"/>
  <c r="E1316" i="3"/>
  <c r="F1316" i="3"/>
  <c r="G1316" i="3"/>
  <c r="H1316" i="3"/>
  <c r="I1316" i="3"/>
  <c r="J1316" i="3"/>
  <c r="E1317" i="3"/>
  <c r="F1317" i="3"/>
  <c r="G1317" i="3"/>
  <c r="H1317" i="3"/>
  <c r="I1317" i="3"/>
  <c r="J1317" i="3"/>
  <c r="E1318" i="3"/>
  <c r="F1318" i="3"/>
  <c r="G1318" i="3"/>
  <c r="H1318" i="3"/>
  <c r="I1318" i="3"/>
  <c r="J1318" i="3"/>
  <c r="E1319" i="3"/>
  <c r="F1319" i="3"/>
  <c r="G1319" i="3"/>
  <c r="H1319" i="3"/>
  <c r="I1319" i="3"/>
  <c r="J1319" i="3"/>
  <c r="E1320" i="3"/>
  <c r="F1320" i="3"/>
  <c r="G1320" i="3"/>
  <c r="H1320" i="3"/>
  <c r="I1320" i="3"/>
  <c r="J1320" i="3"/>
  <c r="E1321" i="3"/>
  <c r="F1321" i="3"/>
  <c r="G1321" i="3"/>
  <c r="H1321" i="3"/>
  <c r="I1321" i="3"/>
  <c r="J1321" i="3"/>
  <c r="E1322" i="3"/>
  <c r="F1322" i="3"/>
  <c r="G1322" i="3"/>
  <c r="H1322" i="3"/>
  <c r="I1322" i="3"/>
  <c r="J1322" i="3"/>
  <c r="E1323" i="3"/>
  <c r="F1323" i="3"/>
  <c r="G1323" i="3"/>
  <c r="H1323" i="3"/>
  <c r="I1323" i="3"/>
  <c r="J1323" i="3"/>
  <c r="E1324" i="3"/>
  <c r="F1324" i="3"/>
  <c r="G1324" i="3"/>
  <c r="H1324" i="3"/>
  <c r="I1324" i="3"/>
  <c r="J1324" i="3"/>
  <c r="E1325" i="3"/>
  <c r="F1325" i="3"/>
  <c r="G1325" i="3"/>
  <c r="H1325" i="3"/>
  <c r="I1325" i="3"/>
  <c r="J1325" i="3"/>
  <c r="E1326" i="3"/>
  <c r="F1326" i="3"/>
  <c r="G1326" i="3"/>
  <c r="H1326" i="3"/>
  <c r="I1326" i="3"/>
  <c r="J1326" i="3"/>
  <c r="E1327" i="3"/>
  <c r="F1327" i="3"/>
  <c r="G1327" i="3"/>
  <c r="H1327" i="3"/>
  <c r="I1327" i="3"/>
  <c r="J1327" i="3"/>
  <c r="E1328" i="3"/>
  <c r="F1328" i="3"/>
  <c r="G1328" i="3"/>
  <c r="H1328" i="3"/>
  <c r="I1328" i="3"/>
  <c r="J1328" i="3"/>
  <c r="E1329" i="3"/>
  <c r="F1329" i="3"/>
  <c r="G1329" i="3"/>
  <c r="H1329" i="3"/>
  <c r="I1329" i="3"/>
  <c r="J1329" i="3"/>
  <c r="E1330" i="3"/>
  <c r="F1330" i="3"/>
  <c r="G1330" i="3"/>
  <c r="H1330" i="3"/>
  <c r="I1330" i="3"/>
  <c r="J1330" i="3"/>
  <c r="E1331" i="3"/>
  <c r="F1331" i="3"/>
  <c r="G1331" i="3"/>
  <c r="H1331" i="3"/>
  <c r="I1331" i="3"/>
  <c r="J1331" i="3"/>
  <c r="E1332" i="3"/>
  <c r="F1332" i="3"/>
  <c r="G1332" i="3"/>
  <c r="H1332" i="3"/>
  <c r="I1332" i="3"/>
  <c r="J1332" i="3"/>
  <c r="E1333" i="3"/>
  <c r="F1333" i="3"/>
  <c r="G1333" i="3"/>
  <c r="H1333" i="3"/>
  <c r="I1333" i="3"/>
  <c r="J1333" i="3"/>
  <c r="AB1482" i="3" l="1"/>
  <c r="AR1482" i="3"/>
  <c r="BH1482" i="3"/>
  <c r="Z1482" i="3"/>
  <c r="AP1482" i="3"/>
  <c r="BF1482" i="3"/>
  <c r="Z1445" i="3"/>
  <c r="AQ1445" i="3"/>
  <c r="BH1445" i="3"/>
  <c r="M1445" i="3"/>
  <c r="BG1445" i="3"/>
  <c r="Q1453" i="3"/>
  <c r="M1453" i="3"/>
  <c r="BH1453" i="3"/>
  <c r="AR1453" i="3"/>
  <c r="AB1453" i="3"/>
  <c r="BG1453" i="3"/>
  <c r="AQ1453" i="3"/>
  <c r="AA1453" i="3"/>
  <c r="BF1453" i="3"/>
  <c r="AP1453" i="3"/>
  <c r="Z1453" i="3"/>
  <c r="Q1469" i="3"/>
  <c r="M1469" i="3"/>
  <c r="BH1469" i="3"/>
  <c r="AR1469" i="3"/>
  <c r="X1469" i="3"/>
  <c r="AY1469" i="3"/>
  <c r="AE1469" i="3"/>
  <c r="BB1469" i="3"/>
  <c r="AH1469" i="3"/>
  <c r="N1469" i="3"/>
  <c r="BG1483" i="3"/>
  <c r="Y1485" i="3"/>
  <c r="S1485" i="3"/>
  <c r="BB1485" i="3"/>
  <c r="AH1487" i="3"/>
  <c r="N1510" i="3"/>
  <c r="AT1510" i="3"/>
  <c r="AM1446" i="3"/>
  <c r="BF1528" i="3"/>
  <c r="BF1530" i="3"/>
  <c r="AP1530" i="3"/>
  <c r="Z1530" i="3"/>
  <c r="BI1530" i="3"/>
  <c r="AS1530" i="3"/>
  <c r="AC1530" i="3"/>
  <c r="M1530" i="3"/>
  <c r="AY1530" i="3"/>
  <c r="P1510" i="3"/>
  <c r="O1530" i="3"/>
  <c r="AU1530" i="3"/>
  <c r="AX1510" i="3"/>
  <c r="R1510" i="3"/>
  <c r="AY1526" i="3"/>
  <c r="W1526" i="3"/>
  <c r="BG1526" i="3"/>
  <c r="BB1526" i="3"/>
  <c r="AL1526" i="3"/>
  <c r="V1526" i="3"/>
  <c r="BE1526" i="3"/>
  <c r="AO1526" i="3"/>
  <c r="Y1526" i="3"/>
  <c r="BH1526" i="3"/>
  <c r="AR1526" i="3"/>
  <c r="AB1526" i="3"/>
  <c r="AQ1377" i="3"/>
  <c r="X1341" i="3"/>
  <c r="AM1433" i="3"/>
  <c r="Z1475" i="3"/>
  <c r="BD1530" i="3"/>
  <c r="AB1385" i="3"/>
  <c r="S1464" i="3"/>
  <c r="AM1478" i="3"/>
  <c r="AI1450" i="3"/>
  <c r="W1480" i="3"/>
  <c r="AU1522" i="3"/>
  <c r="BL1692" i="3"/>
  <c r="BJ1682" i="3"/>
  <c r="BL1559" i="3"/>
  <c r="BK1626" i="3"/>
  <c r="BJ1578" i="3"/>
  <c r="BN1640" i="3"/>
  <c r="BK1640" i="3"/>
  <c r="BI1453" i="3"/>
  <c r="BE1453" i="3"/>
  <c r="BD1453" i="3"/>
  <c r="AN1453" i="3"/>
  <c r="X1453" i="3"/>
  <c r="BC1453" i="3"/>
  <c r="AM1453" i="3"/>
  <c r="W1453" i="3"/>
  <c r="BB1453" i="3"/>
  <c r="AL1453" i="3"/>
  <c r="BI1469" i="3"/>
  <c r="BE1469" i="3"/>
  <c r="BD1469" i="3"/>
  <c r="AN1469" i="3"/>
  <c r="T1469" i="3"/>
  <c r="AU1469" i="3"/>
  <c r="W1469" i="3"/>
  <c r="AX1469" i="3"/>
  <c r="BE1485" i="3"/>
  <c r="O1485" i="3"/>
  <c r="M1485" i="3"/>
  <c r="AH1485" i="3"/>
  <c r="V1510" i="3"/>
  <c r="BB1510" i="3"/>
  <c r="AS1528" i="3"/>
  <c r="BB1530" i="3"/>
  <c r="AL1530" i="3"/>
  <c r="V1530" i="3"/>
  <c r="BE1530" i="3"/>
  <c r="AO1530" i="3"/>
  <c r="Y1530" i="3"/>
  <c r="AA1530" i="3"/>
  <c r="BG1530" i="3"/>
  <c r="AH1498" i="3"/>
  <c r="AV1510" i="3"/>
  <c r="W1530" i="3"/>
  <c r="AI1526" i="3"/>
  <c r="AU1526" i="3"/>
  <c r="AQ1526" i="3"/>
  <c r="AX1526" i="3"/>
  <c r="AH1526" i="3"/>
  <c r="R1526" i="3"/>
  <c r="BA1526" i="3"/>
  <c r="AK1526" i="3"/>
  <c r="U1526" i="3"/>
  <c r="BD1526" i="3"/>
  <c r="AN1526" i="3"/>
  <c r="BB1508" i="3"/>
  <c r="BN1678" i="3"/>
  <c r="BL1671" i="3"/>
  <c r="BM1616" i="3"/>
  <c r="BL1537" i="3"/>
  <c r="BL1590" i="3"/>
  <c r="AW1435" i="3"/>
  <c r="AM1486" i="3"/>
  <c r="BK1624" i="3"/>
  <c r="BJ1580" i="3"/>
  <c r="AG1393" i="3"/>
  <c r="AT1422" i="3"/>
  <c r="AX1422" i="3"/>
  <c r="AZ1477" i="3"/>
  <c r="AJ1485" i="3"/>
  <c r="AS1485" i="3"/>
  <c r="AR1485" i="3"/>
  <c r="BB1498" i="3"/>
  <c r="AQ1446" i="3"/>
  <c r="Z1528" i="3"/>
  <c r="M1522" i="3"/>
  <c r="AV1522" i="3"/>
  <c r="AF1522" i="3"/>
  <c r="P1522" i="3"/>
  <c r="T1534" i="3"/>
  <c r="AI1410" i="3"/>
  <c r="S1377" i="3"/>
  <c r="AE1433" i="3"/>
  <c r="S1374" i="3"/>
  <c r="AF1385" i="3"/>
  <c r="BC1522" i="3"/>
  <c r="AR1523" i="3"/>
  <c r="BB1434" i="3"/>
  <c r="BI1527" i="3"/>
  <c r="BH1429" i="3"/>
  <c r="BL1678" i="3"/>
  <c r="BM1671" i="3"/>
  <c r="BK1564" i="3"/>
  <c r="BJ1564" i="3"/>
  <c r="BL1674" i="3"/>
  <c r="BM1617" i="3"/>
  <c r="BJ1537" i="3"/>
  <c r="BM1537" i="3"/>
  <c r="BM1620" i="3"/>
  <c r="BL1624" i="3"/>
  <c r="BJ1624" i="3"/>
  <c r="BJ1590" i="3"/>
  <c r="L1315" i="3"/>
  <c r="L1305" i="3"/>
  <c r="X1393" i="3"/>
  <c r="BC1393" i="3"/>
  <c r="AX1418" i="3"/>
  <c r="BC1528" i="3"/>
  <c r="BM1676" i="3"/>
  <c r="BM1688" i="3"/>
  <c r="BK1682" i="3"/>
  <c r="BM1541" i="3"/>
  <c r="BL1586" i="3"/>
  <c r="BM1564" i="3"/>
  <c r="BM1590" i="3"/>
  <c r="K1331" i="3"/>
  <c r="K1317" i="3"/>
  <c r="V1393" i="3"/>
  <c r="AE1393" i="3"/>
  <c r="R1420" i="3"/>
  <c r="AU1446" i="3"/>
  <c r="AU1534" i="3"/>
  <c r="AI1377" i="3"/>
  <c r="T1388" i="3"/>
  <c r="AJ1388" i="3"/>
  <c r="O1374" i="3"/>
  <c r="AM1522" i="3"/>
  <c r="W1522" i="3"/>
  <c r="AE1522" i="3"/>
  <c r="BD1344" i="3"/>
  <c r="BH1530" i="3"/>
  <c r="BM1686" i="3"/>
  <c r="BK1643" i="3"/>
  <c r="BM1627" i="3"/>
  <c r="BM1574" i="3"/>
  <c r="BJ1626" i="3"/>
  <c r="BM1626" i="3"/>
  <c r="BL1626" i="3"/>
  <c r="BJ1586" i="3"/>
  <c r="BK1578" i="3"/>
  <c r="BJ1559" i="3"/>
  <c r="BJ1617" i="3"/>
  <c r="BL1684" i="3"/>
  <c r="BJ1574" i="3"/>
  <c r="BN1547" i="3"/>
  <c r="BJ1535" i="3"/>
  <c r="AV1439" i="3"/>
  <c r="Q1439" i="3"/>
  <c r="AS1439" i="3"/>
  <c r="N1439" i="3"/>
  <c r="AW1439" i="3"/>
  <c r="P1439" i="3"/>
  <c r="AD1439" i="3"/>
  <c r="AI1439" i="3"/>
  <c r="R1457" i="3"/>
  <c r="AL1457" i="3"/>
  <c r="BF1457" i="3"/>
  <c r="AI1457" i="3"/>
  <c r="BC1457" i="3"/>
  <c r="AB1457" i="3"/>
  <c r="AZ1457" i="3"/>
  <c r="AO1457" i="3"/>
  <c r="AS1457" i="3"/>
  <c r="AW1457" i="3"/>
  <c r="V1457" i="3"/>
  <c r="AP1457" i="3"/>
  <c r="S1457" i="3"/>
  <c r="AM1457" i="3"/>
  <c r="BG1457" i="3"/>
  <c r="AJ1457" i="3"/>
  <c r="BD1457" i="3"/>
  <c r="BE1457" i="3"/>
  <c r="BI1457" i="3"/>
  <c r="Z1457" i="3"/>
  <c r="AX1457" i="3"/>
  <c r="W1457" i="3"/>
  <c r="AQ1457" i="3"/>
  <c r="T1457" i="3"/>
  <c r="AN1457" i="3"/>
  <c r="BH1457" i="3"/>
  <c r="M1457" i="3"/>
  <c r="Q1457" i="3"/>
  <c r="N1461" i="3"/>
  <c r="AD1461" i="3"/>
  <c r="AT1461" i="3"/>
  <c r="O1461" i="3"/>
  <c r="AE1461" i="3"/>
  <c r="AU1461" i="3"/>
  <c r="P1461" i="3"/>
  <c r="AF1461" i="3"/>
  <c r="AV1461" i="3"/>
  <c r="Y1461" i="3"/>
  <c r="AC1461" i="3"/>
  <c r="AG1461" i="3"/>
  <c r="R1461" i="3"/>
  <c r="AH1461" i="3"/>
  <c r="AX1461" i="3"/>
  <c r="S1461" i="3"/>
  <c r="AI1461" i="3"/>
  <c r="AY1461" i="3"/>
  <c r="T1461" i="3"/>
  <c r="AJ1461" i="3"/>
  <c r="AZ1461" i="3"/>
  <c r="AO1461" i="3"/>
  <c r="AS1461" i="3"/>
  <c r="AW1461" i="3"/>
  <c r="V1461" i="3"/>
  <c r="AL1461" i="3"/>
  <c r="BB1461" i="3"/>
  <c r="W1461" i="3"/>
  <c r="AM1461" i="3"/>
  <c r="BC1461" i="3"/>
  <c r="X1461" i="3"/>
  <c r="AN1461" i="3"/>
  <c r="BD1461" i="3"/>
  <c r="BE1461" i="3"/>
  <c r="BI1461" i="3"/>
  <c r="V1467" i="3"/>
  <c r="AL1467" i="3"/>
  <c r="BB1467" i="3"/>
  <c r="W1467" i="3"/>
  <c r="AM1467" i="3"/>
  <c r="BC1467" i="3"/>
  <c r="X1467" i="3"/>
  <c r="AN1467" i="3"/>
  <c r="BD1467" i="3"/>
  <c r="BE1467" i="3"/>
  <c r="BI1467" i="3"/>
  <c r="U1467" i="3"/>
  <c r="Z1467" i="3"/>
  <c r="AP1467" i="3"/>
  <c r="BF1467" i="3"/>
  <c r="AA1467" i="3"/>
  <c r="AQ1467" i="3"/>
  <c r="BG1467" i="3"/>
  <c r="AB1467" i="3"/>
  <c r="AR1467" i="3"/>
  <c r="BH1467" i="3"/>
  <c r="M1467" i="3"/>
  <c r="Q1467" i="3"/>
  <c r="N1467" i="3"/>
  <c r="AD1467" i="3"/>
  <c r="AT1467" i="3"/>
  <c r="O1467" i="3"/>
  <c r="AE1467" i="3"/>
  <c r="AU1467" i="3"/>
  <c r="P1467" i="3"/>
  <c r="AF1467" i="3"/>
  <c r="AV1467" i="3"/>
  <c r="Y1467" i="3"/>
  <c r="AC1467" i="3"/>
  <c r="AG1467" i="3"/>
  <c r="T1476" i="3"/>
  <c r="AJ1476" i="3"/>
  <c r="AZ1476" i="3"/>
  <c r="R1476" i="3"/>
  <c r="AH1476" i="3"/>
  <c r="AX1476" i="3"/>
  <c r="Y1476" i="3"/>
  <c r="BE1476" i="3"/>
  <c r="AQ1476" i="3"/>
  <c r="U1476" i="3"/>
  <c r="BA1476" i="3"/>
  <c r="BC1476" i="3"/>
  <c r="X1476" i="3"/>
  <c r="AN1476" i="3"/>
  <c r="BD1476" i="3"/>
  <c r="V1476" i="3"/>
  <c r="AL1476" i="3"/>
  <c r="BB1476" i="3"/>
  <c r="AG1476" i="3"/>
  <c r="S1476" i="3"/>
  <c r="AY1476" i="3"/>
  <c r="AC1476" i="3"/>
  <c r="BI1476" i="3"/>
  <c r="AU1476" i="3"/>
  <c r="AM1476" i="3"/>
  <c r="AB1476" i="3"/>
  <c r="AR1476" i="3"/>
  <c r="BH1476" i="3"/>
  <c r="Z1476" i="3"/>
  <c r="AP1476" i="3"/>
  <c r="BF1476" i="3"/>
  <c r="AO1476" i="3"/>
  <c r="AA1476" i="3"/>
  <c r="BG1476" i="3"/>
  <c r="AK1476" i="3"/>
  <c r="O1476" i="3"/>
  <c r="AN1484" i="3"/>
  <c r="BB1484" i="3"/>
  <c r="AC1484" i="3"/>
  <c r="W1484" i="3"/>
  <c r="AU1484" i="3"/>
  <c r="T1489" i="3"/>
  <c r="AG1489" i="3"/>
  <c r="N1489" i="3"/>
  <c r="BF1489" i="3"/>
  <c r="S1489" i="3"/>
  <c r="AJ1489" i="3"/>
  <c r="AW1489" i="3"/>
  <c r="AP1489" i="3"/>
  <c r="AI1489" i="3"/>
  <c r="AZ1489" i="3"/>
  <c r="BI1489" i="3"/>
  <c r="AT1489" i="3"/>
  <c r="Z1489" i="3"/>
  <c r="AY1454" i="3"/>
  <c r="AU1454" i="3"/>
  <c r="AE1454" i="3"/>
  <c r="AP1459" i="3"/>
  <c r="BG1459" i="3"/>
  <c r="M1459" i="3"/>
  <c r="BF1459" i="3"/>
  <c r="AB1459" i="3"/>
  <c r="Q1459" i="3"/>
  <c r="AA1459" i="3"/>
  <c r="AR1459" i="3"/>
  <c r="V1447" i="3"/>
  <c r="AL1447" i="3"/>
  <c r="BB1447" i="3"/>
  <c r="W1447" i="3"/>
  <c r="AM1447" i="3"/>
  <c r="BC1447" i="3"/>
  <c r="X1447" i="3"/>
  <c r="AN1447" i="3"/>
  <c r="BD1447" i="3"/>
  <c r="BE1447" i="3"/>
  <c r="BI1447" i="3"/>
  <c r="Z1447" i="3"/>
  <c r="AP1447" i="3"/>
  <c r="BF1447" i="3"/>
  <c r="AA1447" i="3"/>
  <c r="AQ1447" i="3"/>
  <c r="BG1447" i="3"/>
  <c r="AB1447" i="3"/>
  <c r="AR1447" i="3"/>
  <c r="BH1447" i="3"/>
  <c r="M1447" i="3"/>
  <c r="Q1447" i="3"/>
  <c r="N1447" i="3"/>
  <c r="AD1447" i="3"/>
  <c r="AT1447" i="3"/>
  <c r="O1447" i="3"/>
  <c r="AE1447" i="3"/>
  <c r="AU1447" i="3"/>
  <c r="P1447" i="3"/>
  <c r="AF1447" i="3"/>
  <c r="AV1447" i="3"/>
  <c r="Y1447" i="3"/>
  <c r="AC1447" i="3"/>
  <c r="AG1447" i="3"/>
  <c r="BH1490" i="3"/>
  <c r="Q1490" i="3"/>
  <c r="AG1490" i="3"/>
  <c r="AW1490" i="3"/>
  <c r="N1490" i="3"/>
  <c r="AD1490" i="3"/>
  <c r="AT1490" i="3"/>
  <c r="O1490" i="3"/>
  <c r="AE1490" i="3"/>
  <c r="AU1490" i="3"/>
  <c r="P1490" i="3"/>
  <c r="AR1490" i="3"/>
  <c r="U1490" i="3"/>
  <c r="AK1490" i="3"/>
  <c r="BA1490" i="3"/>
  <c r="R1490" i="3"/>
  <c r="AH1490" i="3"/>
  <c r="AX1490" i="3"/>
  <c r="S1490" i="3"/>
  <c r="AI1490" i="3"/>
  <c r="AY1490" i="3"/>
  <c r="Y1490" i="3"/>
  <c r="AO1490" i="3"/>
  <c r="BE1490" i="3"/>
  <c r="V1490" i="3"/>
  <c r="AL1490" i="3"/>
  <c r="BB1490" i="3"/>
  <c r="W1490" i="3"/>
  <c r="AM1490" i="3"/>
  <c r="BC1490" i="3"/>
  <c r="AK1496" i="3"/>
  <c r="R1496" i="3"/>
  <c r="AX1496" i="3"/>
  <c r="AI1496" i="3"/>
  <c r="AR1496" i="3"/>
  <c r="AO1496" i="3"/>
  <c r="V1496" i="3"/>
  <c r="BB1496" i="3"/>
  <c r="AM1496" i="3"/>
  <c r="U1496" i="3"/>
  <c r="BA1496" i="3"/>
  <c r="AH1496" i="3"/>
  <c r="S1496" i="3"/>
  <c r="AY1496" i="3"/>
  <c r="Z1516" i="3"/>
  <c r="BF1516" i="3"/>
  <c r="P1516" i="3"/>
  <c r="AL1516" i="3"/>
  <c r="AJ1516" i="3"/>
  <c r="Y1516" i="3"/>
  <c r="AO1516" i="3"/>
  <c r="BE1516" i="3"/>
  <c r="W1516" i="3"/>
  <c r="AM1516" i="3"/>
  <c r="BC1516" i="3"/>
  <c r="AH1516" i="3"/>
  <c r="AD1516" i="3"/>
  <c r="BH1516" i="3"/>
  <c r="AB1516" i="3"/>
  <c r="M1516" i="3"/>
  <c r="AC1516" i="3"/>
  <c r="AS1516" i="3"/>
  <c r="BI1516" i="3"/>
  <c r="AA1516" i="3"/>
  <c r="AQ1516" i="3"/>
  <c r="BG1516" i="3"/>
  <c r="AP1516" i="3"/>
  <c r="BB1516" i="3"/>
  <c r="V1516" i="3"/>
  <c r="AZ1516" i="3"/>
  <c r="Q1516" i="3"/>
  <c r="AG1516" i="3"/>
  <c r="AW1516" i="3"/>
  <c r="O1516" i="3"/>
  <c r="AE1516" i="3"/>
  <c r="AU1516" i="3"/>
  <c r="AF1391" i="3"/>
  <c r="AT1391" i="3"/>
  <c r="N1391" i="3"/>
  <c r="AJ1391" i="3"/>
  <c r="BE1391" i="3"/>
  <c r="AO1391" i="3"/>
  <c r="Y1391" i="3"/>
  <c r="BG1391" i="3"/>
  <c r="AQ1391" i="3"/>
  <c r="AA1391" i="3"/>
  <c r="BG1413" i="3"/>
  <c r="AA1413" i="3"/>
  <c r="AO1413" i="3"/>
  <c r="BC1413" i="3"/>
  <c r="W1413" i="3"/>
  <c r="AX1413" i="3"/>
  <c r="AH1413" i="3"/>
  <c r="R1413" i="3"/>
  <c r="AZ1413" i="3"/>
  <c r="AJ1413" i="3"/>
  <c r="T1413" i="3"/>
  <c r="AY1423" i="3"/>
  <c r="AI1423" i="3"/>
  <c r="S1423" i="3"/>
  <c r="AX1423" i="3"/>
  <c r="AH1423" i="3"/>
  <c r="R1423" i="3"/>
  <c r="BA1423" i="3"/>
  <c r="AK1423" i="3"/>
  <c r="U1423" i="3"/>
  <c r="X1423" i="3"/>
  <c r="AV1423" i="3"/>
  <c r="AR1423" i="3"/>
  <c r="AO1440" i="3"/>
  <c r="W1440" i="3"/>
  <c r="M1440" i="3"/>
  <c r="AF1440" i="3"/>
  <c r="AT1440" i="3"/>
  <c r="N1440" i="3"/>
  <c r="BF1454" i="3"/>
  <c r="AP1454" i="3"/>
  <c r="Z1454" i="3"/>
  <c r="BI1454" i="3"/>
  <c r="AS1454" i="3"/>
  <c r="AC1454" i="3"/>
  <c r="M1454" i="3"/>
  <c r="AV1454" i="3"/>
  <c r="AF1454" i="3"/>
  <c r="P1454" i="3"/>
  <c r="AR1457" i="3"/>
  <c r="BB1457" i="3"/>
  <c r="BG1490" i="3"/>
  <c r="AP1490" i="3"/>
  <c r="AC1490" i="3"/>
  <c r="AL1496" i="3"/>
  <c r="BA1516" i="3"/>
  <c r="AW1447" i="3"/>
  <c r="AJ1447" i="3"/>
  <c r="S1447" i="3"/>
  <c r="AD1489" i="3"/>
  <c r="AQ1459" i="3"/>
  <c r="AZ1467" i="3"/>
  <c r="AI1467" i="3"/>
  <c r="R1467" i="3"/>
  <c r="AW1476" i="3"/>
  <c r="N1476" i="3"/>
  <c r="Q1489" i="3"/>
  <c r="AR1461" i="3"/>
  <c r="AA1461" i="3"/>
  <c r="AE1477" i="3"/>
  <c r="AJ1477" i="3"/>
  <c r="R1477" i="3"/>
  <c r="N1516" i="3"/>
  <c r="AV1516" i="3"/>
  <c r="AK1512" i="3"/>
  <c r="S1512" i="3"/>
  <c r="AY1512" i="3"/>
  <c r="AJ1512" i="3"/>
  <c r="AO1512" i="3"/>
  <c r="W1512" i="3"/>
  <c r="BC1512" i="3"/>
  <c r="U1512" i="3"/>
  <c r="BA1512" i="3"/>
  <c r="AI1512" i="3"/>
  <c r="K1329" i="3"/>
  <c r="K1299" i="3"/>
  <c r="K1292" i="3"/>
  <c r="K1279" i="3"/>
  <c r="K1274" i="3"/>
  <c r="K1270" i="3"/>
  <c r="BD1391" i="3"/>
  <c r="X1391" i="3"/>
  <c r="AL1391" i="3"/>
  <c r="BH1391" i="3"/>
  <c r="AB1391" i="3"/>
  <c r="BA1391" i="3"/>
  <c r="AK1391" i="3"/>
  <c r="U1391" i="3"/>
  <c r="BC1391" i="3"/>
  <c r="AM1391" i="3"/>
  <c r="W1391" i="3"/>
  <c r="AY1413" i="3"/>
  <c r="S1413" i="3"/>
  <c r="AG1413" i="3"/>
  <c r="AU1413" i="3"/>
  <c r="O1413" i="3"/>
  <c r="AT1413" i="3"/>
  <c r="AD1413" i="3"/>
  <c r="N1413" i="3"/>
  <c r="AV1413" i="3"/>
  <c r="AF1413" i="3"/>
  <c r="P1413" i="3"/>
  <c r="BB1422" i="3"/>
  <c r="AU1423" i="3"/>
  <c r="AE1423" i="3"/>
  <c r="O1423" i="3"/>
  <c r="AT1423" i="3"/>
  <c r="AD1423" i="3"/>
  <c r="N1423" i="3"/>
  <c r="AW1423" i="3"/>
  <c r="AG1423" i="3"/>
  <c r="Q1423" i="3"/>
  <c r="AW1420" i="3"/>
  <c r="AZ1423" i="3"/>
  <c r="AF1423" i="3"/>
  <c r="AB1423" i="3"/>
  <c r="W1454" i="3"/>
  <c r="Y1440" i="3"/>
  <c r="BI1440" i="3"/>
  <c r="BD1440" i="3"/>
  <c r="X1440" i="3"/>
  <c r="AL1440" i="3"/>
  <c r="BB1454" i="3"/>
  <c r="AL1454" i="3"/>
  <c r="V1454" i="3"/>
  <c r="BE1454" i="3"/>
  <c r="AO1454" i="3"/>
  <c r="Y1454" i="3"/>
  <c r="BH1454" i="3"/>
  <c r="AR1454" i="3"/>
  <c r="AB1454" i="3"/>
  <c r="BF1456" i="3"/>
  <c r="M1439" i="3"/>
  <c r="AG1457" i="3"/>
  <c r="X1457" i="3"/>
  <c r="AH1457" i="3"/>
  <c r="AQ1490" i="3"/>
  <c r="Z1490" i="3"/>
  <c r="M1490" i="3"/>
  <c r="BE1496" i="3"/>
  <c r="AY1516" i="3"/>
  <c r="AK1516" i="3"/>
  <c r="AS1447" i="3"/>
  <c r="T1447" i="3"/>
  <c r="AX1447" i="3"/>
  <c r="Z1459" i="3"/>
  <c r="AW1467" i="3"/>
  <c r="AJ1467" i="3"/>
  <c r="S1467" i="3"/>
  <c r="AS1476" i="3"/>
  <c r="Q1476" i="3"/>
  <c r="AV1476" i="3"/>
  <c r="AY1489" i="3"/>
  <c r="Q1461" i="3"/>
  <c r="AB1461" i="3"/>
  <c r="BF1461" i="3"/>
  <c r="BA1477" i="3"/>
  <c r="T1477" i="3"/>
  <c r="AT1516" i="3"/>
  <c r="AX1516" i="3"/>
  <c r="O1506" i="3"/>
  <c r="Q1506" i="3"/>
  <c r="AE1506" i="3"/>
  <c r="AG1506" i="3"/>
  <c r="AU1506" i="3"/>
  <c r="W1449" i="3"/>
  <c r="AN1449" i="3"/>
  <c r="AK1466" i="3"/>
  <c r="V1477" i="3"/>
  <c r="AL1477" i="3"/>
  <c r="BB1477" i="3"/>
  <c r="X1477" i="3"/>
  <c r="AN1477" i="3"/>
  <c r="BD1477" i="3"/>
  <c r="AC1477" i="3"/>
  <c r="BI1477" i="3"/>
  <c r="AM1477" i="3"/>
  <c r="Y1477" i="3"/>
  <c r="BE1477" i="3"/>
  <c r="Z1477" i="3"/>
  <c r="AP1477" i="3"/>
  <c r="BF1477" i="3"/>
  <c r="AB1477" i="3"/>
  <c r="AR1477" i="3"/>
  <c r="BH1477" i="3"/>
  <c r="AK1477" i="3"/>
  <c r="O1477" i="3"/>
  <c r="AU1477" i="3"/>
  <c r="AG1477" i="3"/>
  <c r="N1477" i="3"/>
  <c r="AD1477" i="3"/>
  <c r="AT1477" i="3"/>
  <c r="P1477" i="3"/>
  <c r="AF1477" i="3"/>
  <c r="AV1477" i="3"/>
  <c r="M1477" i="3"/>
  <c r="AS1477" i="3"/>
  <c r="W1477" i="3"/>
  <c r="BC1477" i="3"/>
  <c r="AO1477" i="3"/>
  <c r="BA1348" i="3"/>
  <c r="AF1348" i="3"/>
  <c r="AJ1348" i="3"/>
  <c r="T1460" i="3"/>
  <c r="AA1460" i="3"/>
  <c r="AU1460" i="3"/>
  <c r="X1460" i="3"/>
  <c r="AQ1460" i="3"/>
  <c r="AE1460" i="3"/>
  <c r="AB1460" i="3"/>
  <c r="AR1460" i="3"/>
  <c r="BH1460" i="3"/>
  <c r="Y1460" i="3"/>
  <c r="AO1460" i="3"/>
  <c r="BE1460" i="3"/>
  <c r="V1460" i="3"/>
  <c r="AH1493" i="3"/>
  <c r="O1493" i="3"/>
  <c r="AE1493" i="3"/>
  <c r="AU1493" i="3"/>
  <c r="P1493" i="3"/>
  <c r="AF1493" i="3"/>
  <c r="AV1493" i="3"/>
  <c r="M1493" i="3"/>
  <c r="AC1493" i="3"/>
  <c r="AS1493" i="3"/>
  <c r="BI1493" i="3"/>
  <c r="BF1493" i="3"/>
  <c r="S1493" i="3"/>
  <c r="AI1493" i="3"/>
  <c r="AY1493" i="3"/>
  <c r="T1493" i="3"/>
  <c r="AJ1493" i="3"/>
  <c r="AZ1493" i="3"/>
  <c r="Q1493" i="3"/>
  <c r="AG1493" i="3"/>
  <c r="AW1493" i="3"/>
  <c r="AT1493" i="3"/>
  <c r="AP1493" i="3"/>
  <c r="W1493" i="3"/>
  <c r="AM1493" i="3"/>
  <c r="BC1493" i="3"/>
  <c r="X1493" i="3"/>
  <c r="AN1493" i="3"/>
  <c r="BD1493" i="3"/>
  <c r="U1493" i="3"/>
  <c r="AK1493" i="3"/>
  <c r="BA1493" i="3"/>
  <c r="AD1493" i="3"/>
  <c r="Z1493" i="3"/>
  <c r="L1332" i="3"/>
  <c r="AV1391" i="3"/>
  <c r="P1391" i="3"/>
  <c r="AD1391" i="3"/>
  <c r="AZ1391" i="3"/>
  <c r="T1391" i="3"/>
  <c r="AW1391" i="3"/>
  <c r="AG1391" i="3"/>
  <c r="Q1391" i="3"/>
  <c r="AY1391" i="3"/>
  <c r="AI1391" i="3"/>
  <c r="AQ1413" i="3"/>
  <c r="BE1413" i="3"/>
  <c r="Y1413" i="3"/>
  <c r="AM1413" i="3"/>
  <c r="BF1413" i="3"/>
  <c r="AP1413" i="3"/>
  <c r="Z1413" i="3"/>
  <c r="BH1413" i="3"/>
  <c r="AR1413" i="3"/>
  <c r="BG1423" i="3"/>
  <c r="AQ1423" i="3"/>
  <c r="AA1423" i="3"/>
  <c r="BF1423" i="3"/>
  <c r="AP1423" i="3"/>
  <c r="Z1423" i="3"/>
  <c r="BI1423" i="3"/>
  <c r="AS1423" i="3"/>
  <c r="AC1423" i="3"/>
  <c r="M1423" i="3"/>
  <c r="BD1423" i="3"/>
  <c r="AJ1423" i="3"/>
  <c r="AM1454" i="3"/>
  <c r="W1439" i="3"/>
  <c r="BC1440" i="3"/>
  <c r="AS1440" i="3"/>
  <c r="AV1440" i="3"/>
  <c r="P1440" i="3"/>
  <c r="AX1454" i="3"/>
  <c r="AH1454" i="3"/>
  <c r="R1454" i="3"/>
  <c r="BA1454" i="3"/>
  <c r="AK1454" i="3"/>
  <c r="U1454" i="3"/>
  <c r="BD1454" i="3"/>
  <c r="AN1454" i="3"/>
  <c r="X1454" i="3"/>
  <c r="AT1439" i="3"/>
  <c r="AC1457" i="3"/>
  <c r="AY1457" i="3"/>
  <c r="AA1490" i="3"/>
  <c r="BI1490" i="3"/>
  <c r="BC1496" i="3"/>
  <c r="Y1496" i="3"/>
  <c r="AI1516" i="3"/>
  <c r="U1516" i="3"/>
  <c r="AO1447" i="3"/>
  <c r="AY1447" i="3"/>
  <c r="AH1447" i="3"/>
  <c r="O1484" i="3"/>
  <c r="AS1467" i="3"/>
  <c r="T1467" i="3"/>
  <c r="AX1467" i="3"/>
  <c r="M1476" i="3"/>
  <c r="AT1476" i="3"/>
  <c r="AF1476" i="3"/>
  <c r="M1461" i="3"/>
  <c r="BG1461" i="3"/>
  <c r="AP1461" i="3"/>
  <c r="AW1477" i="3"/>
  <c r="U1477" i="3"/>
  <c r="R1516" i="3"/>
  <c r="BL1541" i="3"/>
  <c r="P1530" i="3"/>
  <c r="AJ1530" i="3"/>
  <c r="O1460" i="3"/>
  <c r="X1530" i="3"/>
  <c r="T1530" i="3"/>
  <c r="BN1606" i="3"/>
  <c r="BJ1544" i="3"/>
  <c r="BJ1599" i="3"/>
  <c r="BM1673" i="3"/>
  <c r="BM1690" i="3"/>
  <c r="BJ1616" i="3"/>
  <c r="BM1568" i="3"/>
  <c r="BM1559" i="3"/>
  <c r="BM1652" i="3"/>
  <c r="BJ1669" i="3"/>
  <c r="BJ1661" i="3"/>
  <c r="BJ1653" i="3"/>
  <c r="BK1686" i="3"/>
  <c r="BK1694" i="3"/>
  <c r="BL1568" i="3"/>
  <c r="AY1527" i="3"/>
  <c r="AR1530" i="3"/>
  <c r="AZ1530" i="3"/>
  <c r="Q1491" i="3"/>
  <c r="BM1692" i="3"/>
  <c r="BM1678" i="3"/>
  <c r="BL1562" i="3"/>
  <c r="BM1569" i="3"/>
  <c r="BM1544" i="3"/>
  <c r="BL1544" i="3"/>
  <c r="BJ1676" i="3"/>
  <c r="BN1566" i="3"/>
  <c r="BJ1671" i="3"/>
  <c r="BL1620" i="3"/>
  <c r="BM1578" i="3"/>
  <c r="BM1622" i="3"/>
  <c r="BM1582" i="3"/>
  <c r="BK1630" i="3"/>
  <c r="BJ1649" i="3"/>
  <c r="BN1682" i="3"/>
  <c r="BN1676" i="3"/>
  <c r="BL1547" i="3"/>
  <c r="BN1626" i="3"/>
  <c r="BN1686" i="3"/>
  <c r="BK1690" i="3"/>
  <c r="BM1586" i="3"/>
  <c r="BJ1573" i="3"/>
  <c r="BJ1571" i="3"/>
  <c r="BK1637" i="3"/>
  <c r="BN1637" i="3"/>
  <c r="BL1628" i="3"/>
  <c r="BM1633" i="3"/>
  <c r="BM1556" i="3"/>
  <c r="BJ1552" i="3"/>
  <c r="BK1550" i="3"/>
  <c r="BN1550" i="3"/>
  <c r="BL1550" i="3"/>
  <c r="BL1573" i="3"/>
  <c r="BM1641" i="3"/>
  <c r="BK1667" i="3"/>
  <c r="BN1667" i="3"/>
  <c r="BL1667" i="3"/>
  <c r="BM1665" i="3"/>
  <c r="BK1659" i="3"/>
  <c r="BN1659" i="3"/>
  <c r="BL1659" i="3"/>
  <c r="BM1657" i="3"/>
  <c r="BK1651" i="3"/>
  <c r="BN1651" i="3"/>
  <c r="BL1651" i="3"/>
  <c r="BL1606" i="3"/>
  <c r="BJ1628" i="3"/>
  <c r="BN1569" i="3"/>
  <c r="BK1569" i="3"/>
  <c r="BL1569" i="3"/>
  <c r="BM1546" i="3"/>
  <c r="BK1633" i="3"/>
  <c r="BN1633" i="3"/>
  <c r="BL1633" i="3"/>
  <c r="BM1606" i="3"/>
  <c r="BN1571" i="3"/>
  <c r="BK1571" i="3"/>
  <c r="BJ1556" i="3"/>
  <c r="BK1556" i="3"/>
  <c r="BN1556" i="3"/>
  <c r="BL1556" i="3"/>
  <c r="BM1554" i="3"/>
  <c r="BJ1550" i="3"/>
  <c r="BK1544" i="3"/>
  <c r="BK1641" i="3"/>
  <c r="BN1641" i="3"/>
  <c r="BL1641" i="3"/>
  <c r="BJ1645" i="3"/>
  <c r="BM1645" i="3"/>
  <c r="BJ1667" i="3"/>
  <c r="BK1665" i="3"/>
  <c r="BN1665" i="3"/>
  <c r="BL1665" i="3"/>
  <c r="BM1663" i="3"/>
  <c r="BJ1659" i="3"/>
  <c r="BK1657" i="3"/>
  <c r="BN1657" i="3"/>
  <c r="BL1657" i="3"/>
  <c r="BM1655" i="3"/>
  <c r="BJ1651" i="3"/>
  <c r="BJ1569" i="3"/>
  <c r="BM1548" i="3"/>
  <c r="BM1573" i="3"/>
  <c r="BM1571" i="3"/>
  <c r="BK1546" i="3"/>
  <c r="BN1546" i="3"/>
  <c r="BL1546" i="3"/>
  <c r="BJ1633" i="3"/>
  <c r="BN1573" i="3"/>
  <c r="BK1573" i="3"/>
  <c r="BK1554" i="3"/>
  <c r="BN1554" i="3"/>
  <c r="BL1554" i="3"/>
  <c r="BM1552" i="3"/>
  <c r="BJ1641" i="3"/>
  <c r="BK1645" i="3"/>
  <c r="BN1645" i="3"/>
  <c r="BL1645" i="3"/>
  <c r="BM1669" i="3"/>
  <c r="BJ1665" i="3"/>
  <c r="BK1663" i="3"/>
  <c r="BN1663" i="3"/>
  <c r="BL1663" i="3"/>
  <c r="BM1661" i="3"/>
  <c r="BJ1657" i="3"/>
  <c r="BK1655" i="3"/>
  <c r="BN1655" i="3"/>
  <c r="BL1655" i="3"/>
  <c r="BM1653" i="3"/>
  <c r="BK1606" i="3"/>
  <c r="BJ1548" i="3"/>
  <c r="BL1548" i="3"/>
  <c r="BM1649" i="3"/>
  <c r="BK1628" i="3"/>
  <c r="BN1628" i="3"/>
  <c r="BM1628" i="3"/>
  <c r="BJ1606" i="3"/>
  <c r="BJ1546" i="3"/>
  <c r="BL1571" i="3"/>
  <c r="BJ1554" i="3"/>
  <c r="BK1552" i="3"/>
  <c r="BN1552" i="3"/>
  <c r="BL1552" i="3"/>
  <c r="BM1550" i="3"/>
  <c r="BK1669" i="3"/>
  <c r="BN1669" i="3"/>
  <c r="BL1669" i="3"/>
  <c r="BM1667" i="3"/>
  <c r="BJ1663" i="3"/>
  <c r="BK1661" i="3"/>
  <c r="BN1661" i="3"/>
  <c r="BL1661" i="3"/>
  <c r="BM1659" i="3"/>
  <c r="BJ1655" i="3"/>
  <c r="BK1653" i="3"/>
  <c r="BN1653" i="3"/>
  <c r="BL1653" i="3"/>
  <c r="BM1651" i="3"/>
  <c r="BK1548" i="3"/>
  <c r="BN1548" i="3"/>
  <c r="BK1649" i="3"/>
  <c r="BN1649" i="3"/>
  <c r="BL1649" i="3"/>
  <c r="AL1390" i="3"/>
  <c r="AR1390" i="3"/>
  <c r="M1390" i="3"/>
  <c r="AC1390" i="3"/>
  <c r="AS1390" i="3"/>
  <c r="BI1390" i="3"/>
  <c r="S1390" i="3"/>
  <c r="AI1390" i="3"/>
  <c r="AY1390" i="3"/>
  <c r="T1390" i="3"/>
  <c r="AZ1390" i="3"/>
  <c r="Q1390" i="3"/>
  <c r="AG1390" i="3"/>
  <c r="AW1390" i="3"/>
  <c r="N1390" i="3"/>
  <c r="W1390" i="3"/>
  <c r="AB1390" i="3"/>
  <c r="BH1390" i="3"/>
  <c r="U1390" i="3"/>
  <c r="AK1390" i="3"/>
  <c r="BA1390" i="3"/>
  <c r="R1390" i="3"/>
  <c r="AA1390" i="3"/>
  <c r="AQ1390" i="3"/>
  <c r="BG1390" i="3"/>
  <c r="AQ1436" i="3"/>
  <c r="N1436" i="3"/>
  <c r="AD1436" i="3"/>
  <c r="AT1436" i="3"/>
  <c r="P1436" i="3"/>
  <c r="AF1436" i="3"/>
  <c r="AV1436" i="3"/>
  <c r="M1436" i="3"/>
  <c r="AS1436" i="3"/>
  <c r="W1436" i="3"/>
  <c r="BC1436" i="3"/>
  <c r="AO1436" i="3"/>
  <c r="R1436" i="3"/>
  <c r="AH1436" i="3"/>
  <c r="AX1436" i="3"/>
  <c r="T1436" i="3"/>
  <c r="AJ1436" i="3"/>
  <c r="AZ1436" i="3"/>
  <c r="U1436" i="3"/>
  <c r="BA1436" i="3"/>
  <c r="AE1436" i="3"/>
  <c r="Q1436" i="3"/>
  <c r="AW1436" i="3"/>
  <c r="V1436" i="3"/>
  <c r="AL1436" i="3"/>
  <c r="BB1436" i="3"/>
  <c r="X1436" i="3"/>
  <c r="AN1436" i="3"/>
  <c r="BD1436" i="3"/>
  <c r="AC1436" i="3"/>
  <c r="BI1436" i="3"/>
  <c r="AM1436" i="3"/>
  <c r="Y1436" i="3"/>
  <c r="BE1436" i="3"/>
  <c r="AK1465" i="3"/>
  <c r="N1465" i="3"/>
  <c r="AD1465" i="3"/>
  <c r="AT1465" i="3"/>
  <c r="O1465" i="3"/>
  <c r="AE1465" i="3"/>
  <c r="AU1465" i="3"/>
  <c r="P1465" i="3"/>
  <c r="AF1465" i="3"/>
  <c r="AV1465" i="3"/>
  <c r="Y1465" i="3"/>
  <c r="AC1465" i="3"/>
  <c r="AG1465" i="3"/>
  <c r="R1465" i="3"/>
  <c r="AH1465" i="3"/>
  <c r="AX1465" i="3"/>
  <c r="S1465" i="3"/>
  <c r="AI1465" i="3"/>
  <c r="AY1465" i="3"/>
  <c r="T1465" i="3"/>
  <c r="AJ1465" i="3"/>
  <c r="AZ1465" i="3"/>
  <c r="AO1465" i="3"/>
  <c r="AS1465" i="3"/>
  <c r="AW1465" i="3"/>
  <c r="V1465" i="3"/>
  <c r="AL1465" i="3"/>
  <c r="BB1465" i="3"/>
  <c r="W1465" i="3"/>
  <c r="AM1465" i="3"/>
  <c r="BC1465" i="3"/>
  <c r="X1465" i="3"/>
  <c r="AN1465" i="3"/>
  <c r="BD1465" i="3"/>
  <c r="BE1465" i="3"/>
  <c r="BI1465" i="3"/>
  <c r="BF1465" i="3"/>
  <c r="AB1465" i="3"/>
  <c r="Q1465" i="3"/>
  <c r="AA1465" i="3"/>
  <c r="AR1465" i="3"/>
  <c r="Z1465" i="3"/>
  <c r="AQ1465" i="3"/>
  <c r="BH1465" i="3"/>
  <c r="AK1471" i="3"/>
  <c r="R1471" i="3"/>
  <c r="AH1471" i="3"/>
  <c r="AX1471" i="3"/>
  <c r="S1471" i="3"/>
  <c r="AI1471" i="3"/>
  <c r="AY1471" i="3"/>
  <c r="T1471" i="3"/>
  <c r="AJ1471" i="3"/>
  <c r="AZ1471" i="3"/>
  <c r="AO1471" i="3"/>
  <c r="AS1471" i="3"/>
  <c r="AW1471" i="3"/>
  <c r="V1471" i="3"/>
  <c r="AL1471" i="3"/>
  <c r="BB1471" i="3"/>
  <c r="W1471" i="3"/>
  <c r="AM1471" i="3"/>
  <c r="BC1471" i="3"/>
  <c r="X1471" i="3"/>
  <c r="AN1471" i="3"/>
  <c r="BD1471" i="3"/>
  <c r="BE1471" i="3"/>
  <c r="BI1471" i="3"/>
  <c r="Z1471" i="3"/>
  <c r="AP1471" i="3"/>
  <c r="BF1471" i="3"/>
  <c r="AA1471" i="3"/>
  <c r="AQ1471" i="3"/>
  <c r="BG1471" i="3"/>
  <c r="AB1471" i="3"/>
  <c r="AR1471" i="3"/>
  <c r="BH1471" i="3"/>
  <c r="M1471" i="3"/>
  <c r="Q1471" i="3"/>
  <c r="AD1471" i="3"/>
  <c r="AU1471" i="3"/>
  <c r="Y1471" i="3"/>
  <c r="AT1471" i="3"/>
  <c r="P1471" i="3"/>
  <c r="AC1471" i="3"/>
  <c r="O1471" i="3"/>
  <c r="AF1471" i="3"/>
  <c r="AG1471" i="3"/>
  <c r="Z1375" i="3"/>
  <c r="AP1375" i="3"/>
  <c r="BF1375" i="3"/>
  <c r="AB1375" i="3"/>
  <c r="AR1375" i="3"/>
  <c r="BH1375" i="3"/>
  <c r="AK1375" i="3"/>
  <c r="O1375" i="3"/>
  <c r="AU1375" i="3"/>
  <c r="AG1375" i="3"/>
  <c r="U1409" i="3"/>
  <c r="P1409" i="3"/>
  <c r="AF1409" i="3"/>
  <c r="AV1409" i="3"/>
  <c r="N1409" i="3"/>
  <c r="AD1409" i="3"/>
  <c r="AT1409" i="3"/>
  <c r="O1409" i="3"/>
  <c r="AU1409" i="3"/>
  <c r="AG1409" i="3"/>
  <c r="S1409" i="3"/>
  <c r="AY1409" i="3"/>
  <c r="T1409" i="3"/>
  <c r="AJ1409" i="3"/>
  <c r="AZ1409" i="3"/>
  <c r="R1409" i="3"/>
  <c r="AH1409" i="3"/>
  <c r="AX1409" i="3"/>
  <c r="W1409" i="3"/>
  <c r="BC1409" i="3"/>
  <c r="AO1409" i="3"/>
  <c r="AA1409" i="3"/>
  <c r="BG1409" i="3"/>
  <c r="X1409" i="3"/>
  <c r="AN1409" i="3"/>
  <c r="BD1409" i="3"/>
  <c r="V1409" i="3"/>
  <c r="AL1409" i="3"/>
  <c r="BB1409" i="3"/>
  <c r="AE1409" i="3"/>
  <c r="Q1409" i="3"/>
  <c r="AW1409" i="3"/>
  <c r="AI1409" i="3"/>
  <c r="AF1481" i="3"/>
  <c r="AO1481" i="3"/>
  <c r="N1481" i="3"/>
  <c r="M1481" i="3"/>
  <c r="AT1481" i="3"/>
  <c r="AS1481" i="3"/>
  <c r="W1481" i="3"/>
  <c r="P1481" i="3"/>
  <c r="AB1514" i="3"/>
  <c r="AG1514" i="3"/>
  <c r="AU1514" i="3"/>
  <c r="AW1514" i="3"/>
  <c r="O1514" i="3"/>
  <c r="AE1514" i="3"/>
  <c r="V1345" i="3"/>
  <c r="AL1345" i="3"/>
  <c r="BB1345" i="3"/>
  <c r="R1438" i="3"/>
  <c r="AH1438" i="3"/>
  <c r="AX1438" i="3"/>
  <c r="T1438" i="3"/>
  <c r="AJ1438" i="3"/>
  <c r="AZ1438" i="3"/>
  <c r="U1438" i="3"/>
  <c r="BA1438" i="3"/>
  <c r="AE1438" i="3"/>
  <c r="Q1438" i="3"/>
  <c r="AW1438" i="3"/>
  <c r="AA1438" i="3"/>
  <c r="V1438" i="3"/>
  <c r="AL1438" i="3"/>
  <c r="BB1438" i="3"/>
  <c r="X1438" i="3"/>
  <c r="AN1438" i="3"/>
  <c r="BD1438" i="3"/>
  <c r="AC1438" i="3"/>
  <c r="BI1438" i="3"/>
  <c r="AM1438" i="3"/>
  <c r="Y1438" i="3"/>
  <c r="BE1438" i="3"/>
  <c r="BG1438" i="3"/>
  <c r="Z1438" i="3"/>
  <c r="AP1438" i="3"/>
  <c r="BF1438" i="3"/>
  <c r="AB1438" i="3"/>
  <c r="AR1438" i="3"/>
  <c r="BH1438" i="3"/>
  <c r="AK1438" i="3"/>
  <c r="O1438" i="3"/>
  <c r="AU1438" i="3"/>
  <c r="AG1438" i="3"/>
  <c r="S1438" i="3"/>
  <c r="AI1438" i="3"/>
  <c r="AT1438" i="3"/>
  <c r="M1438" i="3"/>
  <c r="AO1438" i="3"/>
  <c r="P1438" i="3"/>
  <c r="AS1438" i="3"/>
  <c r="AY1438" i="3"/>
  <c r="N1438" i="3"/>
  <c r="AF1438" i="3"/>
  <c r="W1438" i="3"/>
  <c r="AZ1532" i="3"/>
  <c r="X1532" i="3"/>
  <c r="AR1532" i="3"/>
  <c r="AE1532" i="3"/>
  <c r="BG1532" i="3"/>
  <c r="AA1532" i="3"/>
  <c r="Y1532" i="3"/>
  <c r="AO1532" i="3"/>
  <c r="BE1532" i="3"/>
  <c r="V1532" i="3"/>
  <c r="AL1532" i="3"/>
  <c r="BB1532" i="3"/>
  <c r="P1532" i="3"/>
  <c r="AN1532" i="3"/>
  <c r="BH1532" i="3"/>
  <c r="BC1532" i="3"/>
  <c r="W1532" i="3"/>
  <c r="AY1532" i="3"/>
  <c r="M1532" i="3"/>
  <c r="AC1532" i="3"/>
  <c r="AS1532" i="3"/>
  <c r="BI1532" i="3"/>
  <c r="Z1532" i="3"/>
  <c r="AP1532" i="3"/>
  <c r="BF1532" i="3"/>
  <c r="T1532" i="3"/>
  <c r="AF1532" i="3"/>
  <c r="BD1532" i="3"/>
  <c r="AU1532" i="3"/>
  <c r="O1532" i="3"/>
  <c r="AQ1532" i="3"/>
  <c r="Q1532" i="3"/>
  <c r="AG1532" i="3"/>
  <c r="AW1532" i="3"/>
  <c r="N1532" i="3"/>
  <c r="AD1532" i="3"/>
  <c r="AT1532" i="3"/>
  <c r="AV1532" i="3"/>
  <c r="AK1532" i="3"/>
  <c r="AX1532" i="3"/>
  <c r="AB1532" i="3"/>
  <c r="BA1532" i="3"/>
  <c r="AM1532" i="3"/>
  <c r="AI1532" i="3"/>
  <c r="R1532" i="3"/>
  <c r="U1532" i="3"/>
  <c r="AH1532" i="3"/>
  <c r="AQ1401" i="3"/>
  <c r="AB1401" i="3"/>
  <c r="AR1401" i="3"/>
  <c r="BH1401" i="3"/>
  <c r="Y1401" i="3"/>
  <c r="AO1401" i="3"/>
  <c r="BE1401" i="3"/>
  <c r="V1401" i="3"/>
  <c r="AL1401" i="3"/>
  <c r="BB1401" i="3"/>
  <c r="P1401" i="3"/>
  <c r="AF1401" i="3"/>
  <c r="AV1401" i="3"/>
  <c r="M1401" i="3"/>
  <c r="AC1401" i="3"/>
  <c r="AS1401" i="3"/>
  <c r="BI1401" i="3"/>
  <c r="Z1401" i="3"/>
  <c r="AP1401" i="3"/>
  <c r="BF1401" i="3"/>
  <c r="BC1401" i="3"/>
  <c r="T1401" i="3"/>
  <c r="AJ1401" i="3"/>
  <c r="AZ1401" i="3"/>
  <c r="Q1401" i="3"/>
  <c r="AG1401" i="3"/>
  <c r="AW1401" i="3"/>
  <c r="N1401" i="3"/>
  <c r="AD1401" i="3"/>
  <c r="AT1401" i="3"/>
  <c r="AM1401" i="3"/>
  <c r="Y1412" i="3"/>
  <c r="AQ1412" i="3"/>
  <c r="AW1412" i="3"/>
  <c r="AY1412" i="3"/>
  <c r="AO1412" i="3"/>
  <c r="BG1412" i="3"/>
  <c r="S1412" i="3"/>
  <c r="BE1412" i="3"/>
  <c r="Q1412" i="3"/>
  <c r="AI1412" i="3"/>
  <c r="M1412" i="3"/>
  <c r="AA1412" i="3"/>
  <c r="AG1412" i="3"/>
  <c r="AU1412" i="3"/>
  <c r="O1412" i="3"/>
  <c r="BI1412" i="3"/>
  <c r="AC1412" i="3"/>
  <c r="V1412" i="3"/>
  <c r="AL1412" i="3"/>
  <c r="BB1412" i="3"/>
  <c r="X1412" i="3"/>
  <c r="AN1412" i="3"/>
  <c r="BD1412" i="3"/>
  <c r="AM1412" i="3"/>
  <c r="BA1412" i="3"/>
  <c r="U1412" i="3"/>
  <c r="Z1412" i="3"/>
  <c r="AP1412" i="3"/>
  <c r="BF1412" i="3"/>
  <c r="AB1412" i="3"/>
  <c r="AR1412" i="3"/>
  <c r="BH1412" i="3"/>
  <c r="AE1412" i="3"/>
  <c r="AS1412" i="3"/>
  <c r="N1412" i="3"/>
  <c r="AD1412" i="3"/>
  <c r="AT1412" i="3"/>
  <c r="P1412" i="3"/>
  <c r="AF1412" i="3"/>
  <c r="AV1412" i="3"/>
  <c r="BH1492" i="3"/>
  <c r="BI1492" i="3"/>
  <c r="AA1492" i="3"/>
  <c r="M1492" i="3"/>
  <c r="Z1492" i="3"/>
  <c r="AQ1492" i="3"/>
  <c r="AC1492" i="3"/>
  <c r="AP1492" i="3"/>
  <c r="BG1492" i="3"/>
  <c r="AF1492" i="3"/>
  <c r="BF1492" i="3"/>
  <c r="S1466" i="3"/>
  <c r="AY1466" i="3"/>
  <c r="AQ1466" i="3"/>
  <c r="AE1466" i="3"/>
  <c r="P1466" i="3"/>
  <c r="AF1466" i="3"/>
  <c r="AV1466" i="3"/>
  <c r="M1466" i="3"/>
  <c r="AC1466" i="3"/>
  <c r="AS1466" i="3"/>
  <c r="BI1466" i="3"/>
  <c r="Z1466" i="3"/>
  <c r="AP1466" i="3"/>
  <c r="BG1466" i="3"/>
  <c r="AU1466" i="3"/>
  <c r="AB1466" i="3"/>
  <c r="AZ1466" i="3"/>
  <c r="U1466" i="3"/>
  <c r="AO1466" i="3"/>
  <c r="N1466" i="3"/>
  <c r="AH1466" i="3"/>
  <c r="BB1466" i="3"/>
  <c r="W1466" i="3"/>
  <c r="AA1466" i="3"/>
  <c r="AJ1466" i="3"/>
  <c r="BD1466" i="3"/>
  <c r="Y1466" i="3"/>
  <c r="AW1466" i="3"/>
  <c r="R1466" i="3"/>
  <c r="AL1466" i="3"/>
  <c r="BF1466" i="3"/>
  <c r="O1466" i="3"/>
  <c r="T1466" i="3"/>
  <c r="AN1466" i="3"/>
  <c r="BH1466" i="3"/>
  <c r="AG1466" i="3"/>
  <c r="BA1466" i="3"/>
  <c r="V1466" i="3"/>
  <c r="AT1466" i="3"/>
  <c r="BC1466" i="3"/>
  <c r="AW1525" i="3"/>
  <c r="Q1525" i="3"/>
  <c r="AU1380" i="3"/>
  <c r="AE1380" i="3"/>
  <c r="O1380" i="3"/>
  <c r="AY1497" i="3"/>
  <c r="Q1497" i="3"/>
  <c r="N1497" i="3"/>
  <c r="T1497" i="3"/>
  <c r="AG1497" i="3"/>
  <c r="BF1497" i="3"/>
  <c r="S1497" i="3"/>
  <c r="AJ1497" i="3"/>
  <c r="AW1497" i="3"/>
  <c r="AT1497" i="3"/>
  <c r="AP1497" i="3"/>
  <c r="AI1497" i="3"/>
  <c r="AD1497" i="3"/>
  <c r="Z1497" i="3"/>
  <c r="AZ1497" i="3"/>
  <c r="AE1435" i="3"/>
  <c r="O1435" i="3"/>
  <c r="AM1435" i="3"/>
  <c r="AU1435" i="3"/>
  <c r="T1435" i="3"/>
  <c r="AJ1435" i="3"/>
  <c r="AZ1435" i="3"/>
  <c r="R1435" i="3"/>
  <c r="AH1435" i="3"/>
  <c r="AX1435" i="3"/>
  <c r="Y1435" i="3"/>
  <c r="BE1435" i="3"/>
  <c r="AQ1435" i="3"/>
  <c r="U1435" i="3"/>
  <c r="BA1435" i="3"/>
  <c r="X1435" i="3"/>
  <c r="AB1435" i="3"/>
  <c r="AV1435" i="3"/>
  <c r="V1435" i="3"/>
  <c r="AP1435" i="3"/>
  <c r="Q1435" i="3"/>
  <c r="S1435" i="3"/>
  <c r="BG1435" i="3"/>
  <c r="AS1435" i="3"/>
  <c r="W1435" i="3"/>
  <c r="AF1435" i="3"/>
  <c r="BD1435" i="3"/>
  <c r="Z1435" i="3"/>
  <c r="AT1435" i="3"/>
  <c r="AG1435" i="3"/>
  <c r="AA1435" i="3"/>
  <c r="M1435" i="3"/>
  <c r="BI1435" i="3"/>
  <c r="AN1435" i="3"/>
  <c r="BH1435" i="3"/>
  <c r="AD1435" i="3"/>
  <c r="BB1435" i="3"/>
  <c r="AO1435" i="3"/>
  <c r="AI1435" i="3"/>
  <c r="AC1435" i="3"/>
  <c r="AA1472" i="3"/>
  <c r="AQ1472" i="3"/>
  <c r="AY1472" i="3"/>
  <c r="AS1472" i="3"/>
  <c r="P1472" i="3"/>
  <c r="AF1472" i="3"/>
  <c r="AV1472" i="3"/>
  <c r="N1472" i="3"/>
  <c r="AD1472" i="3"/>
  <c r="AT1472" i="3"/>
  <c r="AK1472" i="3"/>
  <c r="S1472" i="3"/>
  <c r="BI1472" i="3"/>
  <c r="AC1472" i="3"/>
  <c r="U1472" i="3"/>
  <c r="T1472" i="3"/>
  <c r="AN1472" i="3"/>
  <c r="BH1472" i="3"/>
  <c r="AH1472" i="3"/>
  <c r="BB1472" i="3"/>
  <c r="AG1472" i="3"/>
  <c r="X1472" i="3"/>
  <c r="AR1472" i="3"/>
  <c r="R1472" i="3"/>
  <c r="AL1472" i="3"/>
  <c r="BF1472" i="3"/>
  <c r="BE1472" i="3"/>
  <c r="Y1472" i="3"/>
  <c r="BG1472" i="3"/>
  <c r="AB1472" i="3"/>
  <c r="AZ1472" i="3"/>
  <c r="V1472" i="3"/>
  <c r="AP1472" i="3"/>
  <c r="AW1472" i="3"/>
  <c r="Q1472" i="3"/>
  <c r="AX1345" i="3"/>
  <c r="AD1345" i="3"/>
  <c r="Z1345" i="3"/>
  <c r="AW1345" i="3"/>
  <c r="AG1345" i="3"/>
  <c r="Q1345" i="3"/>
  <c r="AZ1345" i="3"/>
  <c r="AJ1345" i="3"/>
  <c r="T1345" i="3"/>
  <c r="AY1345" i="3"/>
  <c r="AI1345" i="3"/>
  <c r="S1345" i="3"/>
  <c r="AL1349" i="3"/>
  <c r="R1349" i="3"/>
  <c r="BI1349" i="3"/>
  <c r="AS1349" i="3"/>
  <c r="AC1349" i="3"/>
  <c r="M1349" i="3"/>
  <c r="AV1349" i="3"/>
  <c r="AF1349" i="3"/>
  <c r="P1349" i="3"/>
  <c r="AU1349" i="3"/>
  <c r="AE1349" i="3"/>
  <c r="O1349" i="3"/>
  <c r="AQ1357" i="3"/>
  <c r="V1357" i="3"/>
  <c r="AU1357" i="3"/>
  <c r="Z1357" i="3"/>
  <c r="AY1357" i="3"/>
  <c r="AD1357" i="3"/>
  <c r="BI1357" i="3"/>
  <c r="AS1357" i="3"/>
  <c r="AC1357" i="3"/>
  <c r="M1357" i="3"/>
  <c r="BC1357" i="3"/>
  <c r="X1390" i="3"/>
  <c r="BD1390" i="3"/>
  <c r="BA1380" i="3"/>
  <c r="U1380" i="3"/>
  <c r="AQ1380" i="3"/>
  <c r="BE1380" i="3"/>
  <c r="Y1380" i="3"/>
  <c r="AX1380" i="3"/>
  <c r="AH1380" i="3"/>
  <c r="R1380" i="3"/>
  <c r="AZ1380" i="3"/>
  <c r="AJ1380" i="3"/>
  <c r="T1380" i="3"/>
  <c r="Z1390" i="3"/>
  <c r="BF1390" i="3"/>
  <c r="AW1375" i="3"/>
  <c r="BC1375" i="3"/>
  <c r="BI1375" i="3"/>
  <c r="U1375" i="3"/>
  <c r="AV1375" i="3"/>
  <c r="X1375" i="3"/>
  <c r="AX1375" i="3"/>
  <c r="AD1375" i="3"/>
  <c r="AM1390" i="3"/>
  <c r="AO1390" i="3"/>
  <c r="AJ1412" i="3"/>
  <c r="R1412" i="3"/>
  <c r="R1401" i="3"/>
  <c r="BD1401" i="3"/>
  <c r="AM1409" i="3"/>
  <c r="BH1409" i="3"/>
  <c r="AG1436" i="3"/>
  <c r="BH1436" i="3"/>
  <c r="AP1436" i="3"/>
  <c r="AX1466" i="3"/>
  <c r="Q1466" i="3"/>
  <c r="Z1472" i="3"/>
  <c r="BF1435" i="3"/>
  <c r="P1435" i="3"/>
  <c r="BC1438" i="3"/>
  <c r="M1465" i="3"/>
  <c r="AS1492" i="3"/>
  <c r="N1471" i="3"/>
  <c r="L1313" i="3"/>
  <c r="AH1345" i="3"/>
  <c r="N1345" i="3"/>
  <c r="BI1345" i="3"/>
  <c r="AS1345" i="3"/>
  <c r="AC1345" i="3"/>
  <c r="M1345" i="3"/>
  <c r="AV1345" i="3"/>
  <c r="AF1345" i="3"/>
  <c r="P1345" i="3"/>
  <c r="AU1345" i="3"/>
  <c r="AE1345" i="3"/>
  <c r="O1345" i="3"/>
  <c r="V1349" i="3"/>
  <c r="AT1349" i="3"/>
  <c r="BE1349" i="3"/>
  <c r="AO1349" i="3"/>
  <c r="Y1349" i="3"/>
  <c r="BH1349" i="3"/>
  <c r="AR1349" i="3"/>
  <c r="AB1349" i="3"/>
  <c r="BG1349" i="3"/>
  <c r="AQ1349" i="3"/>
  <c r="BG1357" i="3"/>
  <c r="AL1357" i="3"/>
  <c r="P1357" i="3"/>
  <c r="AP1357" i="3"/>
  <c r="T1357" i="3"/>
  <c r="AT1357" i="3"/>
  <c r="X1357" i="3"/>
  <c r="BE1357" i="3"/>
  <c r="AO1357" i="3"/>
  <c r="Y1357" i="3"/>
  <c r="AF1390" i="3"/>
  <c r="AI1375" i="3"/>
  <c r="AS1380" i="3"/>
  <c r="M1380" i="3"/>
  <c r="AI1380" i="3"/>
  <c r="AW1380" i="3"/>
  <c r="Q1380" i="3"/>
  <c r="AT1380" i="3"/>
  <c r="AD1380" i="3"/>
  <c r="N1380" i="3"/>
  <c r="AV1380" i="3"/>
  <c r="AF1380" i="3"/>
  <c r="P1380" i="3"/>
  <c r="AH1390" i="3"/>
  <c r="AO1375" i="3"/>
  <c r="AM1375" i="3"/>
  <c r="BA1375" i="3"/>
  <c r="M1375" i="3"/>
  <c r="AN1375" i="3"/>
  <c r="T1375" i="3"/>
  <c r="AT1375" i="3"/>
  <c r="V1375" i="3"/>
  <c r="AE1390" i="3"/>
  <c r="Y1390" i="3"/>
  <c r="T1412" i="3"/>
  <c r="BA1401" i="3"/>
  <c r="AN1401" i="3"/>
  <c r="AQ1409" i="3"/>
  <c r="BF1409" i="3"/>
  <c r="AR1409" i="3"/>
  <c r="AU1436" i="3"/>
  <c r="AR1436" i="3"/>
  <c r="Z1436" i="3"/>
  <c r="AD1466" i="3"/>
  <c r="AR1466" i="3"/>
  <c r="BD1472" i="3"/>
  <c r="AK1435" i="3"/>
  <c r="AL1435" i="3"/>
  <c r="AV1438" i="3"/>
  <c r="BG1465" i="3"/>
  <c r="L1317" i="3"/>
  <c r="L1307" i="3"/>
  <c r="L1289" i="3"/>
  <c r="L1279" i="3"/>
  <c r="L1277" i="3"/>
  <c r="AA1375" i="3"/>
  <c r="AN1390" i="3"/>
  <c r="AK1380" i="3"/>
  <c r="BG1380" i="3"/>
  <c r="AA1380" i="3"/>
  <c r="AO1380" i="3"/>
  <c r="BF1380" i="3"/>
  <c r="AP1380" i="3"/>
  <c r="Z1380" i="3"/>
  <c r="BH1380" i="3"/>
  <c r="AR1380" i="3"/>
  <c r="AB1380" i="3"/>
  <c r="AP1390" i="3"/>
  <c r="Y1375" i="3"/>
  <c r="AE1375" i="3"/>
  <c r="AS1375" i="3"/>
  <c r="BD1375" i="3"/>
  <c r="AJ1375" i="3"/>
  <c r="P1375" i="3"/>
  <c r="AL1375" i="3"/>
  <c r="R1375" i="3"/>
  <c r="BC1390" i="3"/>
  <c r="O1390" i="3"/>
  <c r="AX1412" i="3"/>
  <c r="AX1401" i="3"/>
  <c r="AK1401" i="3"/>
  <c r="X1401" i="3"/>
  <c r="W1412" i="3"/>
  <c r="BE1409" i="3"/>
  <c r="AP1409" i="3"/>
  <c r="AB1409" i="3"/>
  <c r="AM1466" i="3"/>
  <c r="AO1472" i="3"/>
  <c r="O1436" i="3"/>
  <c r="AB1436" i="3"/>
  <c r="BE1466" i="3"/>
  <c r="X1466" i="3"/>
  <c r="AJ1472" i="3"/>
  <c r="AY1435" i="3"/>
  <c r="N1435" i="3"/>
  <c r="BA1472" i="3"/>
  <c r="AD1438" i="3"/>
  <c r="AP1465" i="3"/>
  <c r="Q1514" i="3"/>
  <c r="AV1471" i="3"/>
  <c r="AT1424" i="3"/>
  <c r="AC1434" i="3"/>
  <c r="BE1434" i="3"/>
  <c r="AT1502" i="3"/>
  <c r="N1502" i="3"/>
  <c r="AL1502" i="3"/>
  <c r="AD1502" i="3"/>
  <c r="AX1497" i="3"/>
  <c r="W1497" i="3"/>
  <c r="AM1497" i="3"/>
  <c r="BC1497" i="3"/>
  <c r="X1497" i="3"/>
  <c r="AN1497" i="3"/>
  <c r="BD1497" i="3"/>
  <c r="U1497" i="3"/>
  <c r="AK1497" i="3"/>
  <c r="BA1497" i="3"/>
  <c r="AH1497" i="3"/>
  <c r="AA1497" i="3"/>
  <c r="AQ1497" i="3"/>
  <c r="BG1497" i="3"/>
  <c r="AB1497" i="3"/>
  <c r="AR1497" i="3"/>
  <c r="BH1497" i="3"/>
  <c r="Y1497" i="3"/>
  <c r="AO1497" i="3"/>
  <c r="BE1497" i="3"/>
  <c r="O1497" i="3"/>
  <c r="AE1497" i="3"/>
  <c r="AU1497" i="3"/>
  <c r="P1497" i="3"/>
  <c r="AF1497" i="3"/>
  <c r="AV1497" i="3"/>
  <c r="M1497" i="3"/>
  <c r="AC1497" i="3"/>
  <c r="AS1497" i="3"/>
  <c r="BI1497" i="3"/>
  <c r="BI1519" i="3"/>
  <c r="M1519" i="3"/>
  <c r="S1479" i="3"/>
  <c r="BG1479" i="3"/>
  <c r="N1484" i="3"/>
  <c r="AW1484" i="3"/>
  <c r="V1484" i="3"/>
  <c r="S1484" i="3"/>
  <c r="AF1484" i="3"/>
  <c r="AT1484" i="3"/>
  <c r="M1484" i="3"/>
  <c r="BC1484" i="3"/>
  <c r="AH1500" i="3"/>
  <c r="X1500" i="3"/>
  <c r="AF1500" i="3"/>
  <c r="AD1500" i="3"/>
  <c r="AP1500" i="3"/>
  <c r="AN1500" i="3"/>
  <c r="AV1500" i="3"/>
  <c r="BB1500" i="3"/>
  <c r="V1500" i="3"/>
  <c r="R1500" i="3"/>
  <c r="AX1500" i="3"/>
  <c r="BD1500" i="3"/>
  <c r="T1500" i="3"/>
  <c r="AT1500" i="3"/>
  <c r="N1500" i="3"/>
  <c r="T1496" i="3"/>
  <c r="AF1496" i="3"/>
  <c r="BC1448" i="3"/>
  <c r="O1448" i="3"/>
  <c r="AA1448" i="3"/>
  <c r="AE1448" i="3"/>
  <c r="W1448" i="3"/>
  <c r="AQ1448" i="3"/>
  <c r="AU1448" i="3"/>
  <c r="AE1401" i="3"/>
  <c r="AD1525" i="3"/>
  <c r="N1445" i="3"/>
  <c r="AD1445" i="3"/>
  <c r="AT1445" i="3"/>
  <c r="O1445" i="3"/>
  <c r="AE1445" i="3"/>
  <c r="AU1445" i="3"/>
  <c r="P1445" i="3"/>
  <c r="AF1445" i="3"/>
  <c r="AV1445" i="3"/>
  <c r="Y1445" i="3"/>
  <c r="AC1445" i="3"/>
  <c r="AG1445" i="3"/>
  <c r="R1445" i="3"/>
  <c r="AH1445" i="3"/>
  <c r="AX1445" i="3"/>
  <c r="S1445" i="3"/>
  <c r="AI1445" i="3"/>
  <c r="AY1445" i="3"/>
  <c r="T1445" i="3"/>
  <c r="AJ1445" i="3"/>
  <c r="AZ1445" i="3"/>
  <c r="AO1445" i="3"/>
  <c r="AS1445" i="3"/>
  <c r="AW1445" i="3"/>
  <c r="V1445" i="3"/>
  <c r="AL1445" i="3"/>
  <c r="BB1445" i="3"/>
  <c r="W1445" i="3"/>
  <c r="AM1445" i="3"/>
  <c r="BC1445" i="3"/>
  <c r="X1445" i="3"/>
  <c r="AN1445" i="3"/>
  <c r="BD1445" i="3"/>
  <c r="BE1445" i="3"/>
  <c r="BI1445" i="3"/>
  <c r="V1451" i="3"/>
  <c r="BD1451" i="3"/>
  <c r="W1451" i="3"/>
  <c r="Q1451" i="3"/>
  <c r="AK1451" i="3"/>
  <c r="AM1451" i="3"/>
  <c r="O1486" i="3"/>
  <c r="AG1486" i="3"/>
  <c r="W1489" i="3"/>
  <c r="AM1489" i="3"/>
  <c r="BC1489" i="3"/>
  <c r="X1489" i="3"/>
  <c r="AN1489" i="3"/>
  <c r="BD1489" i="3"/>
  <c r="U1489" i="3"/>
  <c r="AK1489" i="3"/>
  <c r="BA1489" i="3"/>
  <c r="AX1489" i="3"/>
  <c r="AA1489" i="3"/>
  <c r="AQ1489" i="3"/>
  <c r="BG1489" i="3"/>
  <c r="AB1489" i="3"/>
  <c r="AR1489" i="3"/>
  <c r="BH1489" i="3"/>
  <c r="Y1489" i="3"/>
  <c r="AO1489" i="3"/>
  <c r="BE1489" i="3"/>
  <c r="O1489" i="3"/>
  <c r="AE1489" i="3"/>
  <c r="AU1489" i="3"/>
  <c r="P1489" i="3"/>
  <c r="AF1489" i="3"/>
  <c r="AV1489" i="3"/>
  <c r="M1489" i="3"/>
  <c r="AC1489" i="3"/>
  <c r="AS1489" i="3"/>
  <c r="T1528" i="3"/>
  <c r="Q1528" i="3"/>
  <c r="AW1528" i="3"/>
  <c r="AD1528" i="3"/>
  <c r="AF1528" i="3"/>
  <c r="AC1528" i="3"/>
  <c r="BI1528" i="3"/>
  <c r="AP1528" i="3"/>
  <c r="W1528" i="3"/>
  <c r="AJ1528" i="3"/>
  <c r="AG1528" i="3"/>
  <c r="N1528" i="3"/>
  <c r="AT1528" i="3"/>
  <c r="BE1356" i="3"/>
  <c r="AI1472" i="3"/>
  <c r="AP1361" i="3"/>
  <c r="BA1373" i="3"/>
  <c r="V1404" i="3"/>
  <c r="V1434" i="3"/>
  <c r="M1456" i="3"/>
  <c r="AQ1438" i="3"/>
  <c r="AH1395" i="3"/>
  <c r="AI1466" i="3"/>
  <c r="AI1464" i="3"/>
  <c r="AH1489" i="3"/>
  <c r="S1532" i="3"/>
  <c r="AA1368" i="3"/>
  <c r="S1368" i="3"/>
  <c r="AQ1368" i="3"/>
  <c r="AI1368" i="3"/>
  <c r="BG1368" i="3"/>
  <c r="W1441" i="3"/>
  <c r="AU1441" i="3"/>
  <c r="T1441" i="3"/>
  <c r="AJ1441" i="3"/>
  <c r="AZ1441" i="3"/>
  <c r="R1441" i="3"/>
  <c r="AH1441" i="3"/>
  <c r="AX1441" i="3"/>
  <c r="Y1441" i="3"/>
  <c r="BE1441" i="3"/>
  <c r="AQ1441" i="3"/>
  <c r="U1441" i="3"/>
  <c r="BA1441" i="3"/>
  <c r="O1441" i="3"/>
  <c r="X1441" i="3"/>
  <c r="AN1441" i="3"/>
  <c r="BD1441" i="3"/>
  <c r="V1441" i="3"/>
  <c r="AL1441" i="3"/>
  <c r="BB1441" i="3"/>
  <c r="AG1441" i="3"/>
  <c r="S1441" i="3"/>
  <c r="AY1441" i="3"/>
  <c r="AC1441" i="3"/>
  <c r="BI1441" i="3"/>
  <c r="AB1441" i="3"/>
  <c r="AR1441" i="3"/>
  <c r="BH1441" i="3"/>
  <c r="Z1441" i="3"/>
  <c r="AP1441" i="3"/>
  <c r="BF1441" i="3"/>
  <c r="AO1441" i="3"/>
  <c r="AA1441" i="3"/>
  <c r="BG1441" i="3"/>
  <c r="AK1441" i="3"/>
  <c r="BA1449" i="3"/>
  <c r="U1449" i="3"/>
  <c r="Z1449" i="3"/>
  <c r="AP1449" i="3"/>
  <c r="BF1449" i="3"/>
  <c r="AA1449" i="3"/>
  <c r="AQ1449" i="3"/>
  <c r="BG1449" i="3"/>
  <c r="AB1449" i="3"/>
  <c r="AR1449" i="3"/>
  <c r="BH1449" i="3"/>
  <c r="M1449" i="3"/>
  <c r="Q1449" i="3"/>
  <c r="N1449" i="3"/>
  <c r="AD1449" i="3"/>
  <c r="AT1449" i="3"/>
  <c r="O1449" i="3"/>
  <c r="AE1449" i="3"/>
  <c r="AU1449" i="3"/>
  <c r="P1449" i="3"/>
  <c r="AF1449" i="3"/>
  <c r="AV1449" i="3"/>
  <c r="Y1449" i="3"/>
  <c r="AC1449" i="3"/>
  <c r="AG1449" i="3"/>
  <c r="R1449" i="3"/>
  <c r="AH1449" i="3"/>
  <c r="AX1449" i="3"/>
  <c r="S1449" i="3"/>
  <c r="AI1449" i="3"/>
  <c r="AY1449" i="3"/>
  <c r="T1449" i="3"/>
  <c r="AJ1449" i="3"/>
  <c r="AZ1449" i="3"/>
  <c r="AO1449" i="3"/>
  <c r="AS1449" i="3"/>
  <c r="AW1449" i="3"/>
  <c r="W1491" i="3"/>
  <c r="AM1491" i="3"/>
  <c r="BC1491" i="3"/>
  <c r="X1491" i="3"/>
  <c r="AN1491" i="3"/>
  <c r="BD1491" i="3"/>
  <c r="U1491" i="3"/>
  <c r="AK1491" i="3"/>
  <c r="BA1491" i="3"/>
  <c r="BF1491" i="3"/>
  <c r="AX1491" i="3"/>
  <c r="AA1491" i="3"/>
  <c r="AQ1491" i="3"/>
  <c r="BG1491" i="3"/>
  <c r="AB1491" i="3"/>
  <c r="AR1491" i="3"/>
  <c r="BH1491" i="3"/>
  <c r="Y1491" i="3"/>
  <c r="AO1491" i="3"/>
  <c r="BE1491" i="3"/>
  <c r="AT1491" i="3"/>
  <c r="AP1491" i="3"/>
  <c r="O1491" i="3"/>
  <c r="AE1491" i="3"/>
  <c r="AU1491" i="3"/>
  <c r="P1491" i="3"/>
  <c r="AF1491" i="3"/>
  <c r="AV1491" i="3"/>
  <c r="M1491" i="3"/>
  <c r="AC1491" i="3"/>
  <c r="AS1491" i="3"/>
  <c r="BI1491" i="3"/>
  <c r="AD1491" i="3"/>
  <c r="Z1491" i="3"/>
  <c r="T1491" i="3"/>
  <c r="AG1491" i="3"/>
  <c r="S1491" i="3"/>
  <c r="AJ1491" i="3"/>
  <c r="AW1491" i="3"/>
  <c r="AI1491" i="3"/>
  <c r="AZ1491" i="3"/>
  <c r="N1491" i="3"/>
  <c r="AR1346" i="3"/>
  <c r="AV1346" i="3"/>
  <c r="X1346" i="3"/>
  <c r="M1346" i="3"/>
  <c r="T1346" i="3"/>
  <c r="AN1346" i="3"/>
  <c r="P1346" i="3"/>
  <c r="AJ1346" i="3"/>
  <c r="BD1346" i="3"/>
  <c r="AZ1346" i="3"/>
  <c r="AF1346" i="3"/>
  <c r="BG1470" i="3"/>
  <c r="AI1470" i="3"/>
  <c r="S1470" i="3"/>
  <c r="O1470" i="3"/>
  <c r="AA1470" i="3"/>
  <c r="AE1470" i="3"/>
  <c r="P1470" i="3"/>
  <c r="AF1470" i="3"/>
  <c r="AV1470" i="3"/>
  <c r="M1470" i="3"/>
  <c r="AC1470" i="3"/>
  <c r="AS1470" i="3"/>
  <c r="BI1470" i="3"/>
  <c r="Z1470" i="3"/>
  <c r="AP1470" i="3"/>
  <c r="BF1470" i="3"/>
  <c r="W1470" i="3"/>
  <c r="AQ1470" i="3"/>
  <c r="T1470" i="3"/>
  <c r="AJ1470" i="3"/>
  <c r="AZ1470" i="3"/>
  <c r="Q1470" i="3"/>
  <c r="AG1470" i="3"/>
  <c r="AW1470" i="3"/>
  <c r="N1470" i="3"/>
  <c r="AD1470" i="3"/>
  <c r="AT1470" i="3"/>
  <c r="AY1470" i="3"/>
  <c r="X1470" i="3"/>
  <c r="AN1470" i="3"/>
  <c r="BD1470" i="3"/>
  <c r="U1470" i="3"/>
  <c r="AK1470" i="3"/>
  <c r="BA1470" i="3"/>
  <c r="R1470" i="3"/>
  <c r="AH1470" i="3"/>
  <c r="AX1470" i="3"/>
  <c r="BC1470" i="3"/>
  <c r="K1314" i="3"/>
  <c r="K1261" i="3"/>
  <c r="Q1346" i="3"/>
  <c r="AG1346" i="3"/>
  <c r="AW1346" i="3"/>
  <c r="R1346" i="3"/>
  <c r="AH1346" i="3"/>
  <c r="AX1346" i="3"/>
  <c r="AH1341" i="3"/>
  <c r="AU1341" i="3"/>
  <c r="O1341" i="3"/>
  <c r="AD1341" i="3"/>
  <c r="BE1341" i="3"/>
  <c r="AO1341" i="3"/>
  <c r="Y1341" i="3"/>
  <c r="BH1341" i="3"/>
  <c r="AR1341" i="3"/>
  <c r="AB1341" i="3"/>
  <c r="BG1341" i="3"/>
  <c r="BC1346" i="3"/>
  <c r="AM1346" i="3"/>
  <c r="W1346" i="3"/>
  <c r="X1361" i="3"/>
  <c r="BD1361" i="3"/>
  <c r="BC1361" i="3"/>
  <c r="AM1361" i="3"/>
  <c r="W1361" i="3"/>
  <c r="BE1361" i="3"/>
  <c r="AO1361" i="3"/>
  <c r="Y1361" i="3"/>
  <c r="AR1361" i="3"/>
  <c r="BF1361" i="3"/>
  <c r="Z1361" i="3"/>
  <c r="AT1368" i="3"/>
  <c r="AD1368" i="3"/>
  <c r="N1368" i="3"/>
  <c r="AW1368" i="3"/>
  <c r="AG1368" i="3"/>
  <c r="Q1368" i="3"/>
  <c r="AZ1368" i="3"/>
  <c r="AJ1368" i="3"/>
  <c r="T1368" i="3"/>
  <c r="AW1373" i="3"/>
  <c r="AS1373" i="3"/>
  <c r="AO1373" i="3"/>
  <c r="AZ1373" i="3"/>
  <c r="AJ1373" i="3"/>
  <c r="T1373" i="3"/>
  <c r="AY1373" i="3"/>
  <c r="AI1373" i="3"/>
  <c r="S1373" i="3"/>
  <c r="AX1373" i="3"/>
  <c r="AH1373" i="3"/>
  <c r="R1373" i="3"/>
  <c r="AJ1404" i="3"/>
  <c r="AY1404" i="3"/>
  <c r="S1404" i="3"/>
  <c r="AH1404" i="3"/>
  <c r="AZ1406" i="3"/>
  <c r="T1406" i="3"/>
  <c r="AH1406" i="3"/>
  <c r="AZ1414" i="3"/>
  <c r="T1414" i="3"/>
  <c r="AH1414" i="3"/>
  <c r="AW1405" i="3"/>
  <c r="AS1404" i="3"/>
  <c r="BD1405" i="3"/>
  <c r="AW1441" i="3"/>
  <c r="N1441" i="3"/>
  <c r="AM1470" i="3"/>
  <c r="AP1456" i="3"/>
  <c r="AC1456" i="3"/>
  <c r="P1456" i="3"/>
  <c r="AL1470" i="3"/>
  <c r="Y1470" i="3"/>
  <c r="Y1434" i="3"/>
  <c r="BD1434" i="3"/>
  <c r="AL1434" i="3"/>
  <c r="BI1449" i="3"/>
  <c r="X1449" i="3"/>
  <c r="BB1449" i="3"/>
  <c r="BA1475" i="3"/>
  <c r="AT1475" i="3"/>
  <c r="AY1491" i="3"/>
  <c r="AW1406" i="3"/>
  <c r="Y1406" i="3"/>
  <c r="AQ1406" i="3"/>
  <c r="AM1406" i="3"/>
  <c r="BI1406" i="3"/>
  <c r="AC1406" i="3"/>
  <c r="Z1406" i="3"/>
  <c r="AP1406" i="3"/>
  <c r="BF1406" i="3"/>
  <c r="AB1406" i="3"/>
  <c r="AR1406" i="3"/>
  <c r="BH1406" i="3"/>
  <c r="AE1406" i="3"/>
  <c r="BA1406" i="3"/>
  <c r="U1406" i="3"/>
  <c r="N1406" i="3"/>
  <c r="AD1406" i="3"/>
  <c r="AT1406" i="3"/>
  <c r="P1406" i="3"/>
  <c r="AF1406" i="3"/>
  <c r="AV1406" i="3"/>
  <c r="BC1406" i="3"/>
  <c r="W1406" i="3"/>
  <c r="BG1414" i="3"/>
  <c r="AA1414" i="3"/>
  <c r="AW1414" i="3"/>
  <c r="Y1414" i="3"/>
  <c r="AQ1414" i="3"/>
  <c r="M1414" i="3"/>
  <c r="S1414" i="3"/>
  <c r="AO1414" i="3"/>
  <c r="Q1414" i="3"/>
  <c r="AI1414" i="3"/>
  <c r="BE1414" i="3"/>
  <c r="AY1414" i="3"/>
  <c r="AG1414" i="3"/>
  <c r="AM1414" i="3"/>
  <c r="BI1414" i="3"/>
  <c r="AC1414" i="3"/>
  <c r="Z1414" i="3"/>
  <c r="AP1414" i="3"/>
  <c r="BF1414" i="3"/>
  <c r="AB1414" i="3"/>
  <c r="AR1414" i="3"/>
  <c r="BH1414" i="3"/>
  <c r="AE1414" i="3"/>
  <c r="BA1414" i="3"/>
  <c r="U1414" i="3"/>
  <c r="N1414" i="3"/>
  <c r="AD1414" i="3"/>
  <c r="AT1414" i="3"/>
  <c r="P1414" i="3"/>
  <c r="AF1414" i="3"/>
  <c r="AV1414" i="3"/>
  <c r="BC1414" i="3"/>
  <c r="W1414" i="3"/>
  <c r="K1313" i="3"/>
  <c r="L1292" i="3"/>
  <c r="K1277" i="3"/>
  <c r="U1346" i="3"/>
  <c r="AK1346" i="3"/>
  <c r="BA1346" i="3"/>
  <c r="V1346" i="3"/>
  <c r="AL1346" i="3"/>
  <c r="BB1346" i="3"/>
  <c r="BF1341" i="3"/>
  <c r="Z1341" i="3"/>
  <c r="AM1341" i="3"/>
  <c r="BB1341" i="3"/>
  <c r="V1341" i="3"/>
  <c r="BA1341" i="3"/>
  <c r="AK1341" i="3"/>
  <c r="U1341" i="3"/>
  <c r="BD1341" i="3"/>
  <c r="AN1341" i="3"/>
  <c r="AY1346" i="3"/>
  <c r="AI1346" i="3"/>
  <c r="S1346" i="3"/>
  <c r="AF1361" i="3"/>
  <c r="AY1361" i="3"/>
  <c r="AI1361" i="3"/>
  <c r="S1361" i="3"/>
  <c r="BA1361" i="3"/>
  <c r="AK1361" i="3"/>
  <c r="U1361" i="3"/>
  <c r="N1361" i="3"/>
  <c r="W1368" i="3"/>
  <c r="AJ1361" i="3"/>
  <c r="AX1361" i="3"/>
  <c r="R1361" i="3"/>
  <c r="BF1368" i="3"/>
  <c r="AP1368" i="3"/>
  <c r="Z1368" i="3"/>
  <c r="BI1368" i="3"/>
  <c r="AS1368" i="3"/>
  <c r="AC1368" i="3"/>
  <c r="M1368" i="3"/>
  <c r="AV1368" i="3"/>
  <c r="AF1368" i="3"/>
  <c r="P1368" i="3"/>
  <c r="O1368" i="3"/>
  <c r="AG1373" i="3"/>
  <c r="AC1373" i="3"/>
  <c r="Y1373" i="3"/>
  <c r="AV1373" i="3"/>
  <c r="AF1373" i="3"/>
  <c r="P1373" i="3"/>
  <c r="AU1373" i="3"/>
  <c r="AE1373" i="3"/>
  <c r="O1373" i="3"/>
  <c r="AT1373" i="3"/>
  <c r="AD1373" i="3"/>
  <c r="N1373" i="3"/>
  <c r="BD1404" i="3"/>
  <c r="X1404" i="3"/>
  <c r="AM1404" i="3"/>
  <c r="BB1404" i="3"/>
  <c r="AN1406" i="3"/>
  <c r="BB1406" i="3"/>
  <c r="V1406" i="3"/>
  <c r="AN1414" i="3"/>
  <c r="BB1414" i="3"/>
  <c r="V1414" i="3"/>
  <c r="BE1405" i="3"/>
  <c r="BB1405" i="3"/>
  <c r="AU1406" i="3"/>
  <c r="AU1414" i="3"/>
  <c r="AS1441" i="3"/>
  <c r="Q1441" i="3"/>
  <c r="AV1441" i="3"/>
  <c r="BC1456" i="3"/>
  <c r="Z1456" i="3"/>
  <c r="V1470" i="3"/>
  <c r="BH1470" i="3"/>
  <c r="AM1434" i="3"/>
  <c r="AN1434" i="3"/>
  <c r="BE1449" i="3"/>
  <c r="BC1449" i="3"/>
  <c r="AL1449" i="3"/>
  <c r="M1475" i="3"/>
  <c r="AQ1341" i="3"/>
  <c r="S1341" i="3"/>
  <c r="AI1341" i="3"/>
  <c r="U1404" i="3"/>
  <c r="M1404" i="3"/>
  <c r="BE1404" i="3"/>
  <c r="Z1404" i="3"/>
  <c r="AP1404" i="3"/>
  <c r="BF1404" i="3"/>
  <c r="AA1404" i="3"/>
  <c r="AQ1404" i="3"/>
  <c r="BG1404" i="3"/>
  <c r="AB1404" i="3"/>
  <c r="AR1404" i="3"/>
  <c r="BH1404" i="3"/>
  <c r="BI1404" i="3"/>
  <c r="AO1404" i="3"/>
  <c r="N1404" i="3"/>
  <c r="AD1404" i="3"/>
  <c r="AT1404" i="3"/>
  <c r="O1404" i="3"/>
  <c r="AE1404" i="3"/>
  <c r="AU1404" i="3"/>
  <c r="P1404" i="3"/>
  <c r="AF1404" i="3"/>
  <c r="AV1404" i="3"/>
  <c r="Z1434" i="3"/>
  <c r="AP1434" i="3"/>
  <c r="BF1434" i="3"/>
  <c r="AB1434" i="3"/>
  <c r="AR1434" i="3"/>
  <c r="BH1434" i="3"/>
  <c r="AK1434" i="3"/>
  <c r="O1434" i="3"/>
  <c r="AU1434" i="3"/>
  <c r="AG1434" i="3"/>
  <c r="S1434" i="3"/>
  <c r="AI1434" i="3"/>
  <c r="N1434" i="3"/>
  <c r="AD1434" i="3"/>
  <c r="AT1434" i="3"/>
  <c r="P1434" i="3"/>
  <c r="AF1434" i="3"/>
  <c r="AV1434" i="3"/>
  <c r="M1434" i="3"/>
  <c r="AS1434" i="3"/>
  <c r="W1434" i="3"/>
  <c r="BC1434" i="3"/>
  <c r="AO1434" i="3"/>
  <c r="AY1434" i="3"/>
  <c r="R1434" i="3"/>
  <c r="AH1434" i="3"/>
  <c r="AX1434" i="3"/>
  <c r="T1434" i="3"/>
  <c r="AJ1434" i="3"/>
  <c r="AZ1434" i="3"/>
  <c r="U1434" i="3"/>
  <c r="BA1434" i="3"/>
  <c r="AE1434" i="3"/>
  <c r="Q1434" i="3"/>
  <c r="AW1434" i="3"/>
  <c r="AA1434" i="3"/>
  <c r="O1456" i="3"/>
  <c r="AQ1456" i="3"/>
  <c r="BG1456" i="3"/>
  <c r="T1456" i="3"/>
  <c r="AJ1456" i="3"/>
  <c r="AZ1456" i="3"/>
  <c r="Q1456" i="3"/>
  <c r="AG1456" i="3"/>
  <c r="AW1456" i="3"/>
  <c r="N1456" i="3"/>
  <c r="AD1456" i="3"/>
  <c r="AT1456" i="3"/>
  <c r="AM1456" i="3"/>
  <c r="AA1456" i="3"/>
  <c r="AU1456" i="3"/>
  <c r="X1456" i="3"/>
  <c r="AN1456" i="3"/>
  <c r="BD1456" i="3"/>
  <c r="U1456" i="3"/>
  <c r="AK1456" i="3"/>
  <c r="BA1456" i="3"/>
  <c r="R1456" i="3"/>
  <c r="AH1456" i="3"/>
  <c r="AX1456" i="3"/>
  <c r="W1456" i="3"/>
  <c r="AE1456" i="3"/>
  <c r="AB1456" i="3"/>
  <c r="AR1456" i="3"/>
  <c r="BH1456" i="3"/>
  <c r="Y1456" i="3"/>
  <c r="AO1456" i="3"/>
  <c r="BE1456" i="3"/>
  <c r="V1456" i="3"/>
  <c r="AL1456" i="3"/>
  <c r="BB1456" i="3"/>
  <c r="V1475" i="3"/>
  <c r="AL1475" i="3"/>
  <c r="BB1475" i="3"/>
  <c r="X1475" i="3"/>
  <c r="AN1475" i="3"/>
  <c r="BD1475" i="3"/>
  <c r="AC1475" i="3"/>
  <c r="BI1475" i="3"/>
  <c r="AM1475" i="3"/>
  <c r="Y1475" i="3"/>
  <c r="BE1475" i="3"/>
  <c r="BG1475" i="3"/>
  <c r="AD1475" i="3"/>
  <c r="AX1475" i="3"/>
  <c r="AB1475" i="3"/>
  <c r="AV1475" i="3"/>
  <c r="U1475" i="3"/>
  <c r="O1475" i="3"/>
  <c r="BC1475" i="3"/>
  <c r="AW1475" i="3"/>
  <c r="N1475" i="3"/>
  <c r="AH1475" i="3"/>
  <c r="BF1475" i="3"/>
  <c r="AF1475" i="3"/>
  <c r="AZ1475" i="3"/>
  <c r="AK1475" i="3"/>
  <c r="W1475" i="3"/>
  <c r="Q1475" i="3"/>
  <c r="AA1475" i="3"/>
  <c r="AY1475" i="3"/>
  <c r="R1475" i="3"/>
  <c r="AP1475" i="3"/>
  <c r="P1475" i="3"/>
  <c r="AJ1475" i="3"/>
  <c r="BH1475" i="3"/>
  <c r="AS1475" i="3"/>
  <c r="AE1475" i="3"/>
  <c r="AG1475" i="3"/>
  <c r="AC1405" i="3"/>
  <c r="AE1405" i="3"/>
  <c r="BA1405" i="3"/>
  <c r="S1405" i="3"/>
  <c r="BC1405" i="3"/>
  <c r="AS1405" i="3"/>
  <c r="AU1405" i="3"/>
  <c r="W1405" i="3"/>
  <c r="AM1405" i="3"/>
  <c r="BI1405" i="3"/>
  <c r="U1405" i="3"/>
  <c r="M1405" i="3"/>
  <c r="O1405" i="3"/>
  <c r="BG1405" i="3"/>
  <c r="AA1405" i="3"/>
  <c r="AB1405" i="3"/>
  <c r="AR1405" i="3"/>
  <c r="BH1405" i="3"/>
  <c r="Z1405" i="3"/>
  <c r="AP1405" i="3"/>
  <c r="BF1405" i="3"/>
  <c r="AO1405" i="3"/>
  <c r="AK1405" i="3"/>
  <c r="AY1405" i="3"/>
  <c r="P1405" i="3"/>
  <c r="AF1405" i="3"/>
  <c r="AV1405" i="3"/>
  <c r="N1405" i="3"/>
  <c r="AD1405" i="3"/>
  <c r="AT1405" i="3"/>
  <c r="AG1405" i="3"/>
  <c r="AQ1405" i="3"/>
  <c r="T1405" i="3"/>
  <c r="AJ1405" i="3"/>
  <c r="AZ1405" i="3"/>
  <c r="R1405" i="3"/>
  <c r="AH1405" i="3"/>
  <c r="AX1405" i="3"/>
  <c r="X1494" i="3"/>
  <c r="AJ1494" i="3"/>
  <c r="AB1494" i="3"/>
  <c r="AN1494" i="3"/>
  <c r="AZ1494" i="3"/>
  <c r="AV1494" i="3"/>
  <c r="BD1494" i="3"/>
  <c r="T1494" i="3"/>
  <c r="AF1494" i="3"/>
  <c r="AR1494" i="3"/>
  <c r="U1494" i="3"/>
  <c r="AK1494" i="3"/>
  <c r="BA1494" i="3"/>
  <c r="R1494" i="3"/>
  <c r="AH1494" i="3"/>
  <c r="AX1494" i="3"/>
  <c r="S1494" i="3"/>
  <c r="AI1494" i="3"/>
  <c r="AY1494" i="3"/>
  <c r="P1494" i="3"/>
  <c r="Y1494" i="3"/>
  <c r="AO1494" i="3"/>
  <c r="BE1494" i="3"/>
  <c r="V1494" i="3"/>
  <c r="AL1494" i="3"/>
  <c r="BB1494" i="3"/>
  <c r="W1494" i="3"/>
  <c r="AM1494" i="3"/>
  <c r="BC1494" i="3"/>
  <c r="M1494" i="3"/>
  <c r="AC1494" i="3"/>
  <c r="AS1494" i="3"/>
  <c r="BI1494" i="3"/>
  <c r="Z1494" i="3"/>
  <c r="AP1494" i="3"/>
  <c r="BF1494" i="3"/>
  <c r="AA1494" i="3"/>
  <c r="AQ1494" i="3"/>
  <c r="BG1494" i="3"/>
  <c r="Q1494" i="3"/>
  <c r="AD1494" i="3"/>
  <c r="AU1494" i="3"/>
  <c r="BH1494" i="3"/>
  <c r="AG1494" i="3"/>
  <c r="AT1494" i="3"/>
  <c r="AW1494" i="3"/>
  <c r="O1494" i="3"/>
  <c r="K1303" i="3"/>
  <c r="K1301" i="3"/>
  <c r="L1270" i="3"/>
  <c r="Y1346" i="3"/>
  <c r="AO1346" i="3"/>
  <c r="BE1346" i="3"/>
  <c r="Z1346" i="3"/>
  <c r="AP1346" i="3"/>
  <c r="BF1346" i="3"/>
  <c r="AX1341" i="3"/>
  <c r="R1341" i="3"/>
  <c r="AE1341" i="3"/>
  <c r="AT1341" i="3"/>
  <c r="N1341" i="3"/>
  <c r="AW1341" i="3"/>
  <c r="AG1341" i="3"/>
  <c r="Q1341" i="3"/>
  <c r="AZ1341" i="3"/>
  <c r="AJ1341" i="3"/>
  <c r="T1341" i="3"/>
  <c r="AY1341" i="3"/>
  <c r="AU1346" i="3"/>
  <c r="AE1346" i="3"/>
  <c r="O1346" i="3"/>
  <c r="AN1361" i="3"/>
  <c r="AU1361" i="3"/>
  <c r="AE1361" i="3"/>
  <c r="O1361" i="3"/>
  <c r="AW1361" i="3"/>
  <c r="AG1361" i="3"/>
  <c r="Q1361" i="3"/>
  <c r="AT1361" i="3"/>
  <c r="AM1368" i="3"/>
  <c r="BH1361" i="3"/>
  <c r="AB1361" i="3"/>
  <c r="BB1368" i="3"/>
  <c r="AL1368" i="3"/>
  <c r="V1368" i="3"/>
  <c r="BE1368" i="3"/>
  <c r="AO1368" i="3"/>
  <c r="Y1368" i="3"/>
  <c r="BH1368" i="3"/>
  <c r="AR1368" i="3"/>
  <c r="AB1368" i="3"/>
  <c r="AE1368" i="3"/>
  <c r="AK1373" i="3"/>
  <c r="Q1373" i="3"/>
  <c r="M1373" i="3"/>
  <c r="BH1373" i="3"/>
  <c r="AR1373" i="3"/>
  <c r="AB1373" i="3"/>
  <c r="BG1373" i="3"/>
  <c r="AQ1373" i="3"/>
  <c r="AA1373" i="3"/>
  <c r="BF1373" i="3"/>
  <c r="AP1373" i="3"/>
  <c r="Z1373" i="3"/>
  <c r="AZ1404" i="3"/>
  <c r="T1404" i="3"/>
  <c r="AI1404" i="3"/>
  <c r="AX1404" i="3"/>
  <c r="R1404" i="3"/>
  <c r="AJ1406" i="3"/>
  <c r="AX1406" i="3"/>
  <c r="R1406" i="3"/>
  <c r="AJ1414" i="3"/>
  <c r="AX1414" i="3"/>
  <c r="R1414" i="3"/>
  <c r="Q1405" i="3"/>
  <c r="AK1406" i="3"/>
  <c r="AK1414" i="3"/>
  <c r="AL1405" i="3"/>
  <c r="X1405" i="3"/>
  <c r="AY1368" i="3"/>
  <c r="M1441" i="3"/>
  <c r="AT1441" i="3"/>
  <c r="AF1441" i="3"/>
  <c r="BI1456" i="3"/>
  <c r="AV1456" i="3"/>
  <c r="BE1470" i="3"/>
  <c r="AR1470" i="3"/>
  <c r="BG1434" i="3"/>
  <c r="BI1434" i="3"/>
  <c r="X1434" i="3"/>
  <c r="BD1449" i="3"/>
  <c r="AM1449" i="3"/>
  <c r="V1449" i="3"/>
  <c r="AO1475" i="3"/>
  <c r="AR1475" i="3"/>
  <c r="AE1494" i="3"/>
  <c r="P1420" i="3"/>
  <c r="N1457" i="3"/>
  <c r="AD1457" i="3"/>
  <c r="AT1457" i="3"/>
  <c r="O1457" i="3"/>
  <c r="AE1457" i="3"/>
  <c r="AU1457" i="3"/>
  <c r="P1457" i="3"/>
  <c r="AF1457" i="3"/>
  <c r="AV1457" i="3"/>
  <c r="AH1420" i="3"/>
  <c r="AG1422" i="3"/>
  <c r="T1498" i="3"/>
  <c r="AP1498" i="3"/>
  <c r="BD1498" i="3"/>
  <c r="AT1498" i="3"/>
  <c r="AZ1498" i="3"/>
  <c r="Y1498" i="3"/>
  <c r="AO1498" i="3"/>
  <c r="BE1498" i="3"/>
  <c r="W1498" i="3"/>
  <c r="AM1498" i="3"/>
  <c r="BC1498" i="3"/>
  <c r="P1498" i="3"/>
  <c r="V1498" i="3"/>
  <c r="AR1498" i="3"/>
  <c r="M1498" i="3"/>
  <c r="AC1498" i="3"/>
  <c r="AS1498" i="3"/>
  <c r="BI1498" i="3"/>
  <c r="AA1498" i="3"/>
  <c r="AQ1498" i="3"/>
  <c r="BG1498" i="3"/>
  <c r="X1498" i="3"/>
  <c r="N1498" i="3"/>
  <c r="AJ1498" i="3"/>
  <c r="Q1498" i="3"/>
  <c r="AG1498" i="3"/>
  <c r="AW1498" i="3"/>
  <c r="O1498" i="3"/>
  <c r="AE1498" i="3"/>
  <c r="AU1498" i="3"/>
  <c r="BF1514" i="3"/>
  <c r="BB1514" i="3"/>
  <c r="N1514" i="3"/>
  <c r="AT1514" i="3"/>
  <c r="Z1514" i="3"/>
  <c r="AD1514" i="3"/>
  <c r="AZ1514" i="3"/>
  <c r="U1514" i="3"/>
  <c r="AK1514" i="3"/>
  <c r="BA1514" i="3"/>
  <c r="S1514" i="3"/>
  <c r="AI1514" i="3"/>
  <c r="AY1514" i="3"/>
  <c r="V1514" i="3"/>
  <c r="AR1514" i="3"/>
  <c r="Y1514" i="3"/>
  <c r="AO1514" i="3"/>
  <c r="BE1514" i="3"/>
  <c r="W1514" i="3"/>
  <c r="AM1514" i="3"/>
  <c r="BC1514" i="3"/>
  <c r="AJ1514" i="3"/>
  <c r="M1514" i="3"/>
  <c r="AC1514" i="3"/>
  <c r="AS1514" i="3"/>
  <c r="BI1514" i="3"/>
  <c r="AA1514" i="3"/>
  <c r="AQ1514" i="3"/>
  <c r="BG1514" i="3"/>
  <c r="AM1422" i="3"/>
  <c r="AI1454" i="3"/>
  <c r="AA1454" i="3"/>
  <c r="AQ1454" i="3"/>
  <c r="O1454" i="3"/>
  <c r="BG1454" i="3"/>
  <c r="S1454" i="3"/>
  <c r="N1459" i="3"/>
  <c r="AD1459" i="3"/>
  <c r="AT1459" i="3"/>
  <c r="O1459" i="3"/>
  <c r="AE1459" i="3"/>
  <c r="AU1459" i="3"/>
  <c r="P1459" i="3"/>
  <c r="AF1459" i="3"/>
  <c r="AV1459" i="3"/>
  <c r="Y1459" i="3"/>
  <c r="AC1459" i="3"/>
  <c r="AG1459" i="3"/>
  <c r="R1459" i="3"/>
  <c r="AH1459" i="3"/>
  <c r="AX1459" i="3"/>
  <c r="S1459" i="3"/>
  <c r="AI1459" i="3"/>
  <c r="AY1459" i="3"/>
  <c r="T1459" i="3"/>
  <c r="AJ1459" i="3"/>
  <c r="AZ1459" i="3"/>
  <c r="AO1459" i="3"/>
  <c r="AS1459" i="3"/>
  <c r="AW1459" i="3"/>
  <c r="V1459" i="3"/>
  <c r="AL1459" i="3"/>
  <c r="BB1459" i="3"/>
  <c r="W1459" i="3"/>
  <c r="AM1459" i="3"/>
  <c r="BC1459" i="3"/>
  <c r="X1459" i="3"/>
  <c r="AN1459" i="3"/>
  <c r="BD1459" i="3"/>
  <c r="BE1459" i="3"/>
  <c r="BI1459" i="3"/>
  <c r="U1459" i="3"/>
  <c r="AP1523" i="3"/>
  <c r="BG1523" i="3"/>
  <c r="V1485" i="3"/>
  <c r="AP1485" i="3"/>
  <c r="W1485" i="3"/>
  <c r="AW1485" i="3"/>
  <c r="X1485" i="3"/>
  <c r="BD1485" i="3"/>
  <c r="AE1485" i="3"/>
  <c r="Z1485" i="3"/>
  <c r="AX1485" i="3"/>
  <c r="AB1485" i="3"/>
  <c r="BC1485" i="3"/>
  <c r="AI1485" i="3"/>
  <c r="BH1518" i="3"/>
  <c r="AL1518" i="3"/>
  <c r="N1518" i="3"/>
  <c r="N1385" i="3"/>
  <c r="AT1385" i="3"/>
  <c r="AP1385" i="3"/>
  <c r="AR1385" i="3"/>
  <c r="AJ1385" i="3"/>
  <c r="V1385" i="3"/>
  <c r="BB1385" i="3"/>
  <c r="AZ1385" i="3"/>
  <c r="BD1385" i="3"/>
  <c r="AV1385" i="3"/>
  <c r="AD1385" i="3"/>
  <c r="T1385" i="3"/>
  <c r="X1385" i="3"/>
  <c r="P1385" i="3"/>
  <c r="BF1385" i="3"/>
  <c r="O1450" i="3"/>
  <c r="AY1450" i="3"/>
  <c r="S1450" i="3"/>
  <c r="R1498" i="3"/>
  <c r="AX1498" i="3"/>
  <c r="AF1498" i="3"/>
  <c r="AL1498" i="3"/>
  <c r="Z1498" i="3"/>
  <c r="BF1498" i="3"/>
  <c r="AN1498" i="3"/>
  <c r="AD1498" i="3"/>
  <c r="AQ1534" i="3"/>
  <c r="AB1534" i="3"/>
  <c r="BH1534" i="3"/>
  <c r="X1534" i="3"/>
  <c r="AM1534" i="3"/>
  <c r="Y1534" i="3"/>
  <c r="AO1534" i="3"/>
  <c r="BE1534" i="3"/>
  <c r="V1534" i="3"/>
  <c r="AL1534" i="3"/>
  <c r="BB1534" i="3"/>
  <c r="S1534" i="3"/>
  <c r="AY1534" i="3"/>
  <c r="AJ1534" i="3"/>
  <c r="AN1534" i="3"/>
  <c r="AF1534" i="3"/>
  <c r="AE1534" i="3"/>
  <c r="M1534" i="3"/>
  <c r="AC1534" i="3"/>
  <c r="AS1534" i="3"/>
  <c r="BI1534" i="3"/>
  <c r="Z1534" i="3"/>
  <c r="AP1534" i="3"/>
  <c r="BF1534" i="3"/>
  <c r="O1534" i="3"/>
  <c r="AA1534" i="3"/>
  <c r="BG1534" i="3"/>
  <c r="AR1534" i="3"/>
  <c r="BD1534" i="3"/>
  <c r="AV1534" i="3"/>
  <c r="BC1534" i="3"/>
  <c r="W1534" i="3"/>
  <c r="AM1528" i="3"/>
  <c r="AQ1528" i="3"/>
  <c r="O1528" i="3"/>
  <c r="S1528" i="3"/>
  <c r="X1528" i="3"/>
  <c r="AN1528" i="3"/>
  <c r="U1528" i="3"/>
  <c r="AK1528" i="3"/>
  <c r="BA1528" i="3"/>
  <c r="R1528" i="3"/>
  <c r="AH1528" i="3"/>
  <c r="AX1528" i="3"/>
  <c r="AY1528" i="3"/>
  <c r="AZ1528" i="3"/>
  <c r="AE1528" i="3"/>
  <c r="AV1528" i="3"/>
  <c r="AB1528" i="3"/>
  <c r="AR1528" i="3"/>
  <c r="Y1528" i="3"/>
  <c r="AO1528" i="3"/>
  <c r="BE1528" i="3"/>
  <c r="V1528" i="3"/>
  <c r="AL1528" i="3"/>
  <c r="BB1528" i="3"/>
  <c r="BG1528" i="3"/>
  <c r="BH1528" i="3"/>
  <c r="AU1528" i="3"/>
  <c r="BD1528" i="3"/>
  <c r="W1478" i="3"/>
  <c r="O1478" i="3"/>
  <c r="AE1478" i="3"/>
  <c r="AU1478" i="3"/>
  <c r="Z1519" i="3"/>
  <c r="AS1519" i="3"/>
  <c r="AG1519" i="3"/>
  <c r="AC1519" i="3"/>
  <c r="R1519" i="3"/>
  <c r="AZ1519" i="3"/>
  <c r="AL1385" i="3"/>
  <c r="AV1490" i="3"/>
  <c r="AF1490" i="3"/>
  <c r="AI1528" i="3"/>
  <c r="AA1436" i="3"/>
  <c r="S1436" i="3"/>
  <c r="AY1436" i="3"/>
  <c r="AI1436" i="3"/>
  <c r="BA1465" i="3"/>
  <c r="U1465" i="3"/>
  <c r="BA1471" i="3"/>
  <c r="U1471" i="3"/>
  <c r="S1527" i="3"/>
  <c r="AS1527" i="3"/>
  <c r="M1527" i="3"/>
  <c r="P1484" i="3"/>
  <c r="AV1484" i="3"/>
  <c r="AD1484" i="3"/>
  <c r="Q1484" i="3"/>
  <c r="AI1484" i="3"/>
  <c r="AS1484" i="3"/>
  <c r="X1484" i="3"/>
  <c r="BD1484" i="3"/>
  <c r="AL1484" i="3"/>
  <c r="AG1484" i="3"/>
  <c r="AY1484" i="3"/>
  <c r="BI1484" i="3"/>
  <c r="Z1385" i="3"/>
  <c r="M1385" i="3"/>
  <c r="U1485" i="3"/>
  <c r="AL1512" i="3"/>
  <c r="P1512" i="3"/>
  <c r="AA1528" i="3"/>
  <c r="BE1383" i="3"/>
  <c r="S1383" i="3"/>
  <c r="AP1349" i="3"/>
  <c r="Z1349" i="3"/>
  <c r="BF1349" i="3"/>
  <c r="BH1357" i="3"/>
  <c r="AH1357" i="3"/>
  <c r="W1357" i="3"/>
  <c r="AM1357" i="3"/>
  <c r="AB1357" i="3"/>
  <c r="R1357" i="3"/>
  <c r="AX1357" i="3"/>
  <c r="V1390" i="3"/>
  <c r="BB1390" i="3"/>
  <c r="AT1390" i="3"/>
  <c r="AD1390" i="3"/>
  <c r="AD1361" i="3"/>
  <c r="AP1391" i="3"/>
  <c r="AY1464" i="3"/>
  <c r="BH1346" i="3"/>
  <c r="AE1480" i="3"/>
  <c r="AI1458" i="3"/>
  <c r="AQ1434" i="3"/>
  <c r="Z1440" i="3"/>
  <c r="Z1353" i="3"/>
  <c r="AY1483" i="3"/>
  <c r="AV1525" i="3"/>
  <c r="AQ1410" i="3"/>
  <c r="T1439" i="3"/>
  <c r="AK1459" i="3"/>
  <c r="AY1448" i="3"/>
  <c r="AD1426" i="3"/>
  <c r="T1506" i="3"/>
  <c r="R1506" i="3"/>
  <c r="AX1506" i="3"/>
  <c r="AV1506" i="3"/>
  <c r="Z1506" i="3"/>
  <c r="BF1506" i="3"/>
  <c r="X1506" i="3"/>
  <c r="BB1506" i="3"/>
  <c r="V1506" i="3"/>
  <c r="AH1506" i="3"/>
  <c r="P1506" i="3"/>
  <c r="AN1506" i="3"/>
  <c r="AB1492" i="3"/>
  <c r="BD1492" i="3"/>
  <c r="T1492" i="3"/>
  <c r="AV1492" i="3"/>
  <c r="X1492" i="3"/>
  <c r="AJ1492" i="3"/>
  <c r="T1504" i="3"/>
  <c r="AP1504" i="3"/>
  <c r="AN1504" i="3"/>
  <c r="AV1504" i="3"/>
  <c r="R1504" i="3"/>
  <c r="AX1504" i="3"/>
  <c r="BD1504" i="3"/>
  <c r="AL1504" i="3"/>
  <c r="Z1504" i="3"/>
  <c r="BF1504" i="3"/>
  <c r="P1504" i="3"/>
  <c r="AQ1343" i="3"/>
  <c r="S1343" i="3"/>
  <c r="BG1343" i="3"/>
  <c r="AA1343" i="3"/>
  <c r="BC1429" i="3"/>
  <c r="AG1429" i="3"/>
  <c r="Q1429" i="3"/>
  <c r="AR1429" i="3"/>
  <c r="AM1429" i="3"/>
  <c r="W1429" i="3"/>
  <c r="L1311" i="3"/>
  <c r="L1296" i="3"/>
  <c r="K1296" i="3"/>
  <c r="L1290" i="3"/>
  <c r="L1288" i="3"/>
  <c r="L1283" i="3"/>
  <c r="L1281" i="3"/>
  <c r="L1274" i="3"/>
  <c r="BC1274" i="3" s="1"/>
  <c r="K1272" i="3"/>
  <c r="K1268" i="3"/>
  <c r="L1261" i="3"/>
  <c r="BC1261" i="3" s="1"/>
  <c r="L1258" i="3"/>
  <c r="L1256" i="3"/>
  <c r="L1254" i="3"/>
  <c r="BK1346" i="3"/>
  <c r="BA1397" i="3"/>
  <c r="AH1424" i="3"/>
  <c r="BB1418" i="3"/>
  <c r="M1420" i="3"/>
  <c r="AJ1422" i="3"/>
  <c r="AU1426" i="3"/>
  <c r="AW1440" i="3"/>
  <c r="Q1440" i="3"/>
  <c r="AE1440" i="3"/>
  <c r="BA1440" i="3"/>
  <c r="U1440" i="3"/>
  <c r="AZ1440" i="3"/>
  <c r="AJ1440" i="3"/>
  <c r="T1440" i="3"/>
  <c r="AX1440" i="3"/>
  <c r="AH1440" i="3"/>
  <c r="R1440" i="3"/>
  <c r="AK1439" i="3"/>
  <c r="BG1439" i="3"/>
  <c r="AA1439" i="3"/>
  <c r="AO1439" i="3"/>
  <c r="BF1439" i="3"/>
  <c r="AP1439" i="3"/>
  <c r="Z1439" i="3"/>
  <c r="BH1439" i="3"/>
  <c r="AR1439" i="3"/>
  <c r="AB1439" i="3"/>
  <c r="BC1492" i="3"/>
  <c r="AM1492" i="3"/>
  <c r="W1492" i="3"/>
  <c r="BB1492" i="3"/>
  <c r="AL1492" i="3"/>
  <c r="V1492" i="3"/>
  <c r="BE1492" i="3"/>
  <c r="AO1492" i="3"/>
  <c r="Y1492" i="3"/>
  <c r="BC1504" i="3"/>
  <c r="AM1504" i="3"/>
  <c r="W1504" i="3"/>
  <c r="BE1504" i="3"/>
  <c r="AO1504" i="3"/>
  <c r="Y1504" i="3"/>
  <c r="BG1506" i="3"/>
  <c r="AQ1506" i="3"/>
  <c r="AA1506" i="3"/>
  <c r="BI1506" i="3"/>
  <c r="AS1506" i="3"/>
  <c r="AC1506" i="3"/>
  <c r="M1506" i="3"/>
  <c r="AR1504" i="3"/>
  <c r="AB1506" i="3"/>
  <c r="BH1506" i="3"/>
  <c r="N1504" i="3"/>
  <c r="BB1504" i="3"/>
  <c r="AT1506" i="3"/>
  <c r="AZ1492" i="3"/>
  <c r="X1504" i="3"/>
  <c r="AY1343" i="3"/>
  <c r="AP1389" i="3"/>
  <c r="Z1389" i="3"/>
  <c r="BG1408" i="3"/>
  <c r="AL1416" i="3"/>
  <c r="BA1469" i="3"/>
  <c r="Z1469" i="3"/>
  <c r="AP1469" i="3"/>
  <c r="BF1469" i="3"/>
  <c r="AA1469" i="3"/>
  <c r="AQ1469" i="3"/>
  <c r="BG1469" i="3"/>
  <c r="AB1469" i="3"/>
  <c r="AK1409" i="3"/>
  <c r="BA1409" i="3"/>
  <c r="M1409" i="3"/>
  <c r="BI1409" i="3"/>
  <c r="AS1409" i="3"/>
  <c r="AD1481" i="3"/>
  <c r="AV1481" i="3"/>
  <c r="BC1481" i="3"/>
  <c r="AH1514" i="3"/>
  <c r="AV1514" i="3"/>
  <c r="AN1514" i="3"/>
  <c r="AP1514" i="3"/>
  <c r="P1514" i="3"/>
  <c r="T1514" i="3"/>
  <c r="AL1514" i="3"/>
  <c r="R1514" i="3"/>
  <c r="AX1514" i="3"/>
  <c r="AF1514" i="3"/>
  <c r="K1309" i="3"/>
  <c r="K1307" i="3"/>
  <c r="L1303" i="3"/>
  <c r="L1299" i="3"/>
  <c r="K1258" i="3"/>
  <c r="K1252" i="3"/>
  <c r="AK1397" i="3"/>
  <c r="N1418" i="3"/>
  <c r="BN1409" i="3"/>
  <c r="BI1418" i="3"/>
  <c r="BI1439" i="3"/>
  <c r="AC1439" i="3"/>
  <c r="AY1439" i="3"/>
  <c r="S1439" i="3"/>
  <c r="AG1439" i="3"/>
  <c r="BB1439" i="3"/>
  <c r="AL1439" i="3"/>
  <c r="V1439" i="3"/>
  <c r="BD1439" i="3"/>
  <c r="AN1439" i="3"/>
  <c r="X1439" i="3"/>
  <c r="AY1492" i="3"/>
  <c r="AI1492" i="3"/>
  <c r="S1492" i="3"/>
  <c r="AX1492" i="3"/>
  <c r="AH1492" i="3"/>
  <c r="R1492" i="3"/>
  <c r="BA1492" i="3"/>
  <c r="AK1492" i="3"/>
  <c r="U1492" i="3"/>
  <c r="AY1504" i="3"/>
  <c r="AI1504" i="3"/>
  <c r="S1504" i="3"/>
  <c r="BA1504" i="3"/>
  <c r="AK1504" i="3"/>
  <c r="U1504" i="3"/>
  <c r="BC1506" i="3"/>
  <c r="AM1506" i="3"/>
  <c r="W1506" i="3"/>
  <c r="BE1506" i="3"/>
  <c r="AO1506" i="3"/>
  <c r="Y1506" i="3"/>
  <c r="AZ1504" i="3"/>
  <c r="AJ1506" i="3"/>
  <c r="V1504" i="3"/>
  <c r="N1506" i="3"/>
  <c r="AN1492" i="3"/>
  <c r="AH1504" i="3"/>
  <c r="BD1506" i="3"/>
  <c r="Z1351" i="3"/>
  <c r="AP1351" i="3"/>
  <c r="AG1348" i="3"/>
  <c r="Q1348" i="3"/>
  <c r="AR1348" i="3"/>
  <c r="AC1348" i="3"/>
  <c r="BI1348" i="3"/>
  <c r="AN1348" i="3"/>
  <c r="T1348" i="3"/>
  <c r="AZ1348" i="3"/>
  <c r="AK1348" i="3"/>
  <c r="O1348" i="3"/>
  <c r="AV1348" i="3"/>
  <c r="AW1348" i="3"/>
  <c r="AB1348" i="3"/>
  <c r="BH1348" i="3"/>
  <c r="AS1348" i="3"/>
  <c r="X1348" i="3"/>
  <c r="BD1348" i="3"/>
  <c r="BG1381" i="3"/>
  <c r="AA1381" i="3"/>
  <c r="AI1381" i="3"/>
  <c r="L1314" i="3"/>
  <c r="R1314" i="3" s="1"/>
  <c r="L1293" i="3"/>
  <c r="L1286" i="3"/>
  <c r="L1285" i="3"/>
  <c r="L1276" i="3"/>
  <c r="L1273" i="3"/>
  <c r="K1273" i="3"/>
  <c r="L1265" i="3"/>
  <c r="L1263" i="3"/>
  <c r="L1260" i="3"/>
  <c r="L1259" i="3"/>
  <c r="K1259" i="3"/>
  <c r="V1259" i="3" s="1"/>
  <c r="X1397" i="3"/>
  <c r="AM1397" i="3"/>
  <c r="AV1418" i="3"/>
  <c r="S1420" i="3"/>
  <c r="BC1439" i="3"/>
  <c r="AG1440" i="3"/>
  <c r="AU1440" i="3"/>
  <c r="O1440" i="3"/>
  <c r="AK1440" i="3"/>
  <c r="BH1440" i="3"/>
  <c r="AR1440" i="3"/>
  <c r="AB1440" i="3"/>
  <c r="BF1440" i="3"/>
  <c r="AP1440" i="3"/>
  <c r="BA1439" i="3"/>
  <c r="U1439" i="3"/>
  <c r="AQ1439" i="3"/>
  <c r="BE1439" i="3"/>
  <c r="Y1439" i="3"/>
  <c r="AX1439" i="3"/>
  <c r="AH1439" i="3"/>
  <c r="R1439" i="3"/>
  <c r="AZ1439" i="3"/>
  <c r="AJ1439" i="3"/>
  <c r="AU1492" i="3"/>
  <c r="AE1492" i="3"/>
  <c r="O1492" i="3"/>
  <c r="AT1492" i="3"/>
  <c r="AD1492" i="3"/>
  <c r="N1492" i="3"/>
  <c r="AW1492" i="3"/>
  <c r="AG1492" i="3"/>
  <c r="Q1492" i="3"/>
  <c r="AU1504" i="3"/>
  <c r="AE1504" i="3"/>
  <c r="O1504" i="3"/>
  <c r="AW1504" i="3"/>
  <c r="AG1504" i="3"/>
  <c r="Q1504" i="3"/>
  <c r="AY1506" i="3"/>
  <c r="AI1506" i="3"/>
  <c r="S1506" i="3"/>
  <c r="BA1506" i="3"/>
  <c r="AK1506" i="3"/>
  <c r="U1506" i="3"/>
  <c r="AR1492" i="3"/>
  <c r="AB1504" i="3"/>
  <c r="BH1504" i="3"/>
  <c r="AR1506" i="3"/>
  <c r="P1492" i="3"/>
  <c r="AD1504" i="3"/>
  <c r="AD1506" i="3"/>
  <c r="AF1506" i="3"/>
  <c r="AL1451" i="3"/>
  <c r="BC1451" i="3"/>
  <c r="BE1451" i="3"/>
  <c r="BB1451" i="3"/>
  <c r="X1451" i="3"/>
  <c r="BI1451" i="3"/>
  <c r="T1486" i="3"/>
  <c r="BE1486" i="3"/>
  <c r="AK1486" i="3"/>
  <c r="AJ1486" i="3"/>
  <c r="Y1486" i="3"/>
  <c r="BC1486" i="3"/>
  <c r="R1486" i="3"/>
  <c r="AT1486" i="3"/>
  <c r="BD1486" i="3"/>
  <c r="AW1429" i="3"/>
  <c r="M1406" i="3"/>
  <c r="S1406" i="3"/>
  <c r="AO1406" i="3"/>
  <c r="BG1406" i="3"/>
  <c r="Q1406" i="3"/>
  <c r="AI1406" i="3"/>
  <c r="BE1406" i="3"/>
  <c r="AG1406" i="3"/>
  <c r="AY1406" i="3"/>
  <c r="AA1406" i="3"/>
  <c r="BC1441" i="3"/>
  <c r="AE1441" i="3"/>
  <c r="AM1441" i="3"/>
  <c r="V1491" i="3"/>
  <c r="AH1491" i="3"/>
  <c r="Y1404" i="3"/>
  <c r="BA1404" i="3"/>
  <c r="S1475" i="3"/>
  <c r="AQ1475" i="3"/>
  <c r="AI1475" i="3"/>
  <c r="N1485" i="3"/>
  <c r="AD1485" i="3"/>
  <c r="AT1485" i="3"/>
  <c r="Q1485" i="3"/>
  <c r="AM1485" i="3"/>
  <c r="BH1485" i="3"/>
  <c r="AC1485" i="3"/>
  <c r="AY1485" i="3"/>
  <c r="T1485" i="3"/>
  <c r="AO1485" i="3"/>
  <c r="AH1527" i="3"/>
  <c r="AQ1375" i="3"/>
  <c r="R1385" i="3"/>
  <c r="AX1385" i="3"/>
  <c r="BL1522" i="3"/>
  <c r="AC1527" i="3"/>
  <c r="AW1527" i="3"/>
  <c r="BF1353" i="3"/>
  <c r="AE1476" i="3"/>
  <c r="U1453" i="3"/>
  <c r="AY1456" i="3"/>
  <c r="AI1477" i="3"/>
  <c r="O1464" i="3"/>
  <c r="S1483" i="3"/>
  <c r="AF1530" i="3"/>
  <c r="S1448" i="3"/>
  <c r="BK1448" i="3" s="1"/>
  <c r="AD1512" i="3"/>
  <c r="AO1383" i="3"/>
  <c r="BH1385" i="3"/>
  <c r="AQ1379" i="3"/>
  <c r="BI1411" i="3"/>
  <c r="AB1530" i="3"/>
  <c r="AN1385" i="3"/>
  <c r="AN1530" i="3"/>
  <c r="O1385" i="3"/>
  <c r="AK1485" i="3"/>
  <c r="S1530" i="3"/>
  <c r="AV1530" i="3"/>
  <c r="AI1448" i="3"/>
  <c r="AB1429" i="3"/>
  <c r="BG1436" i="3"/>
  <c r="BG1377" i="3"/>
  <c r="AC1409" i="3"/>
  <c r="BK1409" i="3" s="1"/>
  <c r="T1313" i="3"/>
  <c r="AN1313" i="3"/>
  <c r="AY1313" i="3"/>
  <c r="AR1279" i="3"/>
  <c r="BD1270" i="3"/>
  <c r="X1270" i="3"/>
  <c r="V1342" i="3"/>
  <c r="AI1342" i="3"/>
  <c r="AY1342" i="3"/>
  <c r="R1342" i="3"/>
  <c r="AR1342" i="3"/>
  <c r="U1342" i="3"/>
  <c r="K1311" i="3"/>
  <c r="K1288" i="3"/>
  <c r="AR1277" i="3"/>
  <c r="V1273" i="3"/>
  <c r="L1262" i="3"/>
  <c r="AH1261" i="3"/>
  <c r="AF1258" i="3"/>
  <c r="N1258" i="3"/>
  <c r="BF1258" i="3"/>
  <c r="Z1258" i="3"/>
  <c r="AH1342" i="3"/>
  <c r="L1330" i="3"/>
  <c r="L1333" i="3"/>
  <c r="K1316" i="3"/>
  <c r="K1315" i="3"/>
  <c r="L1310" i="3"/>
  <c r="K1310" i="3"/>
  <c r="K1305" i="3"/>
  <c r="L1294" i="3"/>
  <c r="K1290" i="3"/>
  <c r="L1282" i="3"/>
  <c r="K1282" i="3"/>
  <c r="K1276" i="3"/>
  <c r="BB1273" i="3"/>
  <c r="AV1258" i="3"/>
  <c r="L1331" i="3"/>
  <c r="L1327" i="3"/>
  <c r="L1309" i="3"/>
  <c r="L1304" i="3"/>
  <c r="K1304" i="3"/>
  <c r="L1302" i="3"/>
  <c r="K1302" i="3"/>
  <c r="L1300" i="3"/>
  <c r="K1300" i="3"/>
  <c r="K1298" i="3"/>
  <c r="T1296" i="3"/>
  <c r="K1294" i="3"/>
  <c r="K1286" i="3"/>
  <c r="K1283" i="3"/>
  <c r="K1281" i="3"/>
  <c r="AL1273" i="3"/>
  <c r="L1272" i="3"/>
  <c r="BH1272" i="3" s="1"/>
  <c r="AK1258" i="3"/>
  <c r="Z1393" i="3"/>
  <c r="AT1430" i="3"/>
  <c r="X1496" i="3"/>
  <c r="AJ1496" i="3"/>
  <c r="AB1496" i="3"/>
  <c r="AN1496" i="3"/>
  <c r="AZ1496" i="3"/>
  <c r="BD1496" i="3"/>
  <c r="N1523" i="3"/>
  <c r="AD1523" i="3"/>
  <c r="AT1523" i="3"/>
  <c r="O1523" i="3"/>
  <c r="AE1523" i="3"/>
  <c r="AU1523" i="3"/>
  <c r="P1523" i="3"/>
  <c r="AF1523" i="3"/>
  <c r="AV1523" i="3"/>
  <c r="R1523" i="3"/>
  <c r="AH1523" i="3"/>
  <c r="AX1523" i="3"/>
  <c r="S1523" i="3"/>
  <c r="AI1523" i="3"/>
  <c r="AY1523" i="3"/>
  <c r="V1523" i="3"/>
  <c r="AL1523" i="3"/>
  <c r="BB1523" i="3"/>
  <c r="W1523" i="3"/>
  <c r="AM1523" i="3"/>
  <c r="BC1523" i="3"/>
  <c r="X1523" i="3"/>
  <c r="AN1523" i="3"/>
  <c r="BD1523" i="3"/>
  <c r="AI1444" i="3"/>
  <c r="AY1444" i="3"/>
  <c r="BG1473" i="3"/>
  <c r="S1473" i="3"/>
  <c r="AI1473" i="3"/>
  <c r="AY1473" i="3"/>
  <c r="AQ1473" i="3"/>
  <c r="AU1520" i="3"/>
  <c r="AM1520" i="3"/>
  <c r="P1520" i="3"/>
  <c r="AF1520" i="3"/>
  <c r="AV1520" i="3"/>
  <c r="M1520" i="3"/>
  <c r="AC1520" i="3"/>
  <c r="AS1520" i="3"/>
  <c r="BI1520" i="3"/>
  <c r="Z1520" i="3"/>
  <c r="AP1520" i="3"/>
  <c r="BF1520" i="3"/>
  <c r="AE1520" i="3"/>
  <c r="O1520" i="3"/>
  <c r="BG1520" i="3"/>
  <c r="AA1520" i="3"/>
  <c r="AY1520" i="3"/>
  <c r="AI1520" i="3"/>
  <c r="AQ1520" i="3"/>
  <c r="X1520" i="3"/>
  <c r="AN1520" i="3"/>
  <c r="BD1520" i="3"/>
  <c r="U1520" i="3"/>
  <c r="AK1520" i="3"/>
  <c r="BA1520" i="3"/>
  <c r="R1520" i="3"/>
  <c r="AH1520" i="3"/>
  <c r="AX1520" i="3"/>
  <c r="Y1347" i="3"/>
  <c r="V1347" i="3"/>
  <c r="BB1347" i="3"/>
  <c r="AG1347" i="3"/>
  <c r="AL1347" i="3"/>
  <c r="Q1347" i="3"/>
  <c r="AW1347" i="3"/>
  <c r="AD1347" i="3"/>
  <c r="BE1347" i="3"/>
  <c r="N1347" i="3"/>
  <c r="AO1347" i="3"/>
  <c r="S1372" i="3"/>
  <c r="O1372" i="3"/>
  <c r="BN1372" i="3" s="1"/>
  <c r="AY1372" i="3"/>
  <c r="W1399" i="3"/>
  <c r="BH1399" i="3"/>
  <c r="AB1399" i="3"/>
  <c r="AM1399" i="3"/>
  <c r="AM1443" i="3"/>
  <c r="AU1443" i="3"/>
  <c r="O1443" i="3"/>
  <c r="AE1443" i="3"/>
  <c r="AI1481" i="3"/>
  <c r="AQ1481" i="3"/>
  <c r="BG1481" i="3"/>
  <c r="S1481" i="3"/>
  <c r="R1521" i="3"/>
  <c r="M1521" i="3"/>
  <c r="AZ1521" i="3"/>
  <c r="U1521" i="3"/>
  <c r="P1344" i="3"/>
  <c r="X1344" i="3"/>
  <c r="AB1344" i="3"/>
  <c r="T1344" i="3"/>
  <c r="AZ1344" i="3"/>
  <c r="AN1344" i="3"/>
  <c r="AJ1344" i="3"/>
  <c r="BH1344" i="3"/>
  <c r="S1401" i="3"/>
  <c r="AI1401" i="3"/>
  <c r="AU1401" i="3"/>
  <c r="AA1401" i="3"/>
  <c r="O1401" i="3"/>
  <c r="P1393" i="3"/>
  <c r="BH1393" i="3"/>
  <c r="BA1393" i="3"/>
  <c r="AC1393" i="3"/>
  <c r="AY1393" i="3"/>
  <c r="S1393" i="3"/>
  <c r="BK1412" i="3"/>
  <c r="AS1420" i="3"/>
  <c r="AV1420" i="3"/>
  <c r="AY1420" i="3"/>
  <c r="O1420" i="3"/>
  <c r="Q1422" i="3"/>
  <c r="X1422" i="3"/>
  <c r="AI1422" i="3"/>
  <c r="BH1496" i="3"/>
  <c r="AR1512" i="3"/>
  <c r="X1430" i="3"/>
  <c r="AG1473" i="3"/>
  <c r="AU1473" i="3"/>
  <c r="O1473" i="3"/>
  <c r="AK1473" i="3"/>
  <c r="BH1473" i="3"/>
  <c r="AR1473" i="3"/>
  <c r="AB1473" i="3"/>
  <c r="BF1473" i="3"/>
  <c r="AP1473" i="3"/>
  <c r="Z1473" i="3"/>
  <c r="AG1481" i="3"/>
  <c r="AU1481" i="3"/>
  <c r="O1481" i="3"/>
  <c r="AK1481" i="3"/>
  <c r="BH1481" i="3"/>
  <c r="AR1481" i="3"/>
  <c r="AB1481" i="3"/>
  <c r="BF1481" i="3"/>
  <c r="AP1481" i="3"/>
  <c r="Z1481" i="3"/>
  <c r="AV1496" i="3"/>
  <c r="N1512" i="3"/>
  <c r="AT1512" i="3"/>
  <c r="AT1520" i="3"/>
  <c r="N1520" i="3"/>
  <c r="AG1520" i="3"/>
  <c r="AZ1520" i="3"/>
  <c r="T1520" i="3"/>
  <c r="AJ1523" i="3"/>
  <c r="AQ1523" i="3"/>
  <c r="Z1523" i="3"/>
  <c r="AX1512" i="3"/>
  <c r="M1344" i="3"/>
  <c r="AI1372" i="3"/>
  <c r="AR1399" i="3"/>
  <c r="T1484" i="3"/>
  <c r="AJ1484" i="3"/>
  <c r="AZ1484" i="3"/>
  <c r="R1484" i="3"/>
  <c r="AH1484" i="3"/>
  <c r="AX1484" i="3"/>
  <c r="Y1484" i="3"/>
  <c r="BE1484" i="3"/>
  <c r="AQ1484" i="3"/>
  <c r="U1484" i="3"/>
  <c r="BA1484" i="3"/>
  <c r="AB1484" i="3"/>
  <c r="AR1484" i="3"/>
  <c r="BH1484" i="3"/>
  <c r="Z1484" i="3"/>
  <c r="AP1484" i="3"/>
  <c r="BF1484" i="3"/>
  <c r="AO1484" i="3"/>
  <c r="AA1484" i="3"/>
  <c r="BG1484" i="3"/>
  <c r="AK1484" i="3"/>
  <c r="AP1451" i="3"/>
  <c r="AA1451" i="3"/>
  <c r="BG1451" i="3"/>
  <c r="AR1451" i="3"/>
  <c r="M1451" i="3"/>
  <c r="Z1451" i="3"/>
  <c r="BF1451" i="3"/>
  <c r="AQ1451" i="3"/>
  <c r="AB1451" i="3"/>
  <c r="BH1451" i="3"/>
  <c r="X1486" i="3"/>
  <c r="W1486" i="3"/>
  <c r="BI1486" i="3"/>
  <c r="AX1486" i="3"/>
  <c r="AP1486" i="3"/>
  <c r="V1486" i="3"/>
  <c r="AN1486" i="3"/>
  <c r="AS1486" i="3"/>
  <c r="AD1486" i="3"/>
  <c r="U1486" i="3"/>
  <c r="BG1486" i="3"/>
  <c r="AZ1486" i="3"/>
  <c r="Z1512" i="3"/>
  <c r="BF1512" i="3"/>
  <c r="AV1512" i="3"/>
  <c r="AH1512" i="3"/>
  <c r="AP1512" i="3"/>
  <c r="AX1502" i="3"/>
  <c r="AV1502" i="3"/>
  <c r="AP1518" i="3"/>
  <c r="T1518" i="3"/>
  <c r="W1520" i="3"/>
  <c r="AN1270" i="3"/>
  <c r="L1255" i="3"/>
  <c r="K1253" i="3"/>
  <c r="BD1393" i="3"/>
  <c r="BB1393" i="3"/>
  <c r="AR1393" i="3"/>
  <c r="AW1393" i="3"/>
  <c r="U1393" i="3"/>
  <c r="AM1393" i="3"/>
  <c r="O1393" i="3"/>
  <c r="BH1397" i="3"/>
  <c r="U1397" i="3"/>
  <c r="AT1420" i="3"/>
  <c r="AX1420" i="3"/>
  <c r="AL1420" i="3"/>
  <c r="V1422" i="3"/>
  <c r="AE1418" i="3"/>
  <c r="AC1420" i="3"/>
  <c r="AJ1420" i="3"/>
  <c r="AU1420" i="3"/>
  <c r="AW1422" i="3"/>
  <c r="BD1422" i="3"/>
  <c r="T1422" i="3"/>
  <c r="S1422" i="3"/>
  <c r="Q1426" i="3"/>
  <c r="AZ1432" i="3"/>
  <c r="AU1496" i="3"/>
  <c r="AE1496" i="3"/>
  <c r="O1496" i="3"/>
  <c r="AT1496" i="3"/>
  <c r="AD1496" i="3"/>
  <c r="N1496" i="3"/>
  <c r="AW1496" i="3"/>
  <c r="AG1496" i="3"/>
  <c r="Q1496" i="3"/>
  <c r="AU1512" i="3"/>
  <c r="AE1512" i="3"/>
  <c r="O1512" i="3"/>
  <c r="AW1512" i="3"/>
  <c r="AG1512" i="3"/>
  <c r="Q1512" i="3"/>
  <c r="BL1480" i="3"/>
  <c r="AZ1512" i="3"/>
  <c r="BE1473" i="3"/>
  <c r="Y1473" i="3"/>
  <c r="AM1473" i="3"/>
  <c r="BI1473" i="3"/>
  <c r="AC1473" i="3"/>
  <c r="BD1473" i="3"/>
  <c r="AN1473" i="3"/>
  <c r="X1473" i="3"/>
  <c r="BB1473" i="3"/>
  <c r="AL1473" i="3"/>
  <c r="V1473" i="3"/>
  <c r="BE1481" i="3"/>
  <c r="Y1481" i="3"/>
  <c r="AM1481" i="3"/>
  <c r="BI1481" i="3"/>
  <c r="AC1481" i="3"/>
  <c r="BD1481" i="3"/>
  <c r="AN1481" i="3"/>
  <c r="X1481" i="3"/>
  <c r="BB1481" i="3"/>
  <c r="AL1481" i="3"/>
  <c r="V1481" i="3"/>
  <c r="V1512" i="3"/>
  <c r="BB1512" i="3"/>
  <c r="AL1520" i="3"/>
  <c r="BE1520" i="3"/>
  <c r="Y1520" i="3"/>
  <c r="AR1520" i="3"/>
  <c r="Y1521" i="3"/>
  <c r="BH1523" i="3"/>
  <c r="AB1523" i="3"/>
  <c r="AA1523" i="3"/>
  <c r="R1512" i="3"/>
  <c r="AA1481" i="3"/>
  <c r="S1444" i="3"/>
  <c r="AY1481" i="3"/>
  <c r="L1268" i="3"/>
  <c r="L1264" i="3"/>
  <c r="K1260" i="3"/>
  <c r="BE1260" i="3" s="1"/>
  <c r="AV1393" i="3"/>
  <c r="AD1393" i="3"/>
  <c r="AB1393" i="3"/>
  <c r="AS1393" i="3"/>
  <c r="M1393" i="3"/>
  <c r="AI1393" i="3"/>
  <c r="BD1397" i="3"/>
  <c r="AB1397" i="3"/>
  <c r="BC1397" i="3"/>
  <c r="BL1405" i="3"/>
  <c r="N1422" i="3"/>
  <c r="R1422" i="3"/>
  <c r="BB1420" i="3"/>
  <c r="AL1422" i="3"/>
  <c r="BI1420" i="3"/>
  <c r="Q1420" i="3"/>
  <c r="AF1420" i="3"/>
  <c r="AE1420" i="3"/>
  <c r="AK1422" i="3"/>
  <c r="AZ1422" i="3"/>
  <c r="AY1422" i="3"/>
  <c r="AD1432" i="3"/>
  <c r="BG1496" i="3"/>
  <c r="AQ1496" i="3"/>
  <c r="AA1496" i="3"/>
  <c r="BF1496" i="3"/>
  <c r="AP1496" i="3"/>
  <c r="Z1496" i="3"/>
  <c r="BI1496" i="3"/>
  <c r="AS1496" i="3"/>
  <c r="AC1496" i="3"/>
  <c r="M1496" i="3"/>
  <c r="BG1512" i="3"/>
  <c r="AQ1512" i="3"/>
  <c r="AA1512" i="3"/>
  <c r="BI1512" i="3"/>
  <c r="AS1512" i="3"/>
  <c r="AC1512" i="3"/>
  <c r="M1512" i="3"/>
  <c r="AB1512" i="3"/>
  <c r="BH1512" i="3"/>
  <c r="AL1430" i="3"/>
  <c r="AW1473" i="3"/>
  <c r="Q1473" i="3"/>
  <c r="AE1473" i="3"/>
  <c r="BA1473" i="3"/>
  <c r="U1473" i="3"/>
  <c r="AZ1473" i="3"/>
  <c r="AJ1473" i="3"/>
  <c r="T1473" i="3"/>
  <c r="AX1473" i="3"/>
  <c r="AH1473" i="3"/>
  <c r="R1473" i="3"/>
  <c r="AW1481" i="3"/>
  <c r="Q1481" i="3"/>
  <c r="AE1481" i="3"/>
  <c r="BA1481" i="3"/>
  <c r="U1481" i="3"/>
  <c r="AZ1481" i="3"/>
  <c r="AJ1481" i="3"/>
  <c r="T1481" i="3"/>
  <c r="AX1481" i="3"/>
  <c r="AH1481" i="3"/>
  <c r="R1481" i="3"/>
  <c r="P1496" i="3"/>
  <c r="AD1520" i="3"/>
  <c r="AW1520" i="3"/>
  <c r="Q1520" i="3"/>
  <c r="AJ1520" i="3"/>
  <c r="AZ1523" i="3"/>
  <c r="T1523" i="3"/>
  <c r="BF1523" i="3"/>
  <c r="R1347" i="3"/>
  <c r="AT1347" i="3"/>
  <c r="AA1403" i="3"/>
  <c r="O1403" i="3"/>
  <c r="AI1403" i="3"/>
  <c r="AY1401" i="3"/>
  <c r="AC1411" i="3"/>
  <c r="BK1411" i="3" s="1"/>
  <c r="BC1520" i="3"/>
  <c r="AI1460" i="3"/>
  <c r="S1460" i="3"/>
  <c r="R1493" i="3"/>
  <c r="BB1493" i="3"/>
  <c r="AL1493" i="3"/>
  <c r="V1493" i="3"/>
  <c r="AE1525" i="3"/>
  <c r="AJ1519" i="3"/>
  <c r="AX1527" i="3"/>
  <c r="AY1370" i="3"/>
  <c r="AO1408" i="3"/>
  <c r="Y1410" i="3"/>
  <c r="BA1467" i="3"/>
  <c r="AE1484" i="3"/>
  <c r="S1375" i="3"/>
  <c r="AK1449" i="3"/>
  <c r="AK1404" i="3"/>
  <c r="AG1404" i="3"/>
  <c r="AW1404" i="3"/>
  <c r="Q1404" i="3"/>
  <c r="BC1433" i="3"/>
  <c r="W1433" i="3"/>
  <c r="P1348" i="3"/>
  <c r="BN1348" i="3" s="1"/>
  <c r="AO1348" i="3"/>
  <c r="BE1348" i="3"/>
  <c r="Y1348" i="3"/>
  <c r="BC1380" i="3"/>
  <c r="W1380" i="3"/>
  <c r="AM1380" i="3"/>
  <c r="AY1460" i="3"/>
  <c r="R1497" i="3"/>
  <c r="V1497" i="3"/>
  <c r="AL1497" i="3"/>
  <c r="BB1497" i="3"/>
  <c r="N1525" i="3"/>
  <c r="AI1519" i="3"/>
  <c r="AY1379" i="3"/>
  <c r="S1408" i="3"/>
  <c r="M1410" i="3"/>
  <c r="AY1477" i="3"/>
  <c r="R1491" i="3"/>
  <c r="BB1491" i="3"/>
  <c r="AL1491" i="3"/>
  <c r="Q1519" i="3"/>
  <c r="S1519" i="3"/>
  <c r="T1527" i="3"/>
  <c r="BB1363" i="3"/>
  <c r="BJ1363" i="3" s="1"/>
  <c r="W1476" i="3"/>
  <c r="BF1416" i="3"/>
  <c r="AY1468" i="3"/>
  <c r="BA1453" i="3"/>
  <c r="BM1453" i="3" s="1"/>
  <c r="S1477" i="3"/>
  <c r="S1456" i="3"/>
  <c r="P1485" i="3"/>
  <c r="BK1485" i="3" s="1"/>
  <c r="AB1336" i="3"/>
  <c r="BH1336" i="3"/>
  <c r="BC1376" i="3"/>
  <c r="AE1376" i="3"/>
  <c r="AR1344" i="3"/>
  <c r="O1429" i="3"/>
  <c r="O1376" i="3"/>
  <c r="T1311" i="3"/>
  <c r="W1311" i="3"/>
  <c r="AF1311" i="3"/>
  <c r="AQ1311" i="3"/>
  <c r="BC1311" i="3"/>
  <c r="O1311" i="3"/>
  <c r="X1311" i="3"/>
  <c r="AI1311" i="3"/>
  <c r="AU1311" i="3"/>
  <c r="BD1311" i="3"/>
  <c r="P1311" i="3"/>
  <c r="AA1311" i="3"/>
  <c r="AM1311" i="3"/>
  <c r="AV1311" i="3"/>
  <c r="BG1311" i="3"/>
  <c r="S1311" i="3"/>
  <c r="AE1311" i="3"/>
  <c r="AN1311" i="3"/>
  <c r="AY1311" i="3"/>
  <c r="T1307" i="3"/>
  <c r="P1307" i="3"/>
  <c r="AA1307" i="3"/>
  <c r="AM1307" i="3"/>
  <c r="AV1307" i="3"/>
  <c r="BG1307" i="3"/>
  <c r="S1307" i="3"/>
  <c r="AE1307" i="3"/>
  <c r="AN1307" i="3"/>
  <c r="AY1307" i="3"/>
  <c r="W1307" i="3"/>
  <c r="AF1307" i="3"/>
  <c r="AQ1307" i="3"/>
  <c r="BC1307" i="3"/>
  <c r="O1307" i="3"/>
  <c r="X1307" i="3"/>
  <c r="AI1307" i="3"/>
  <c r="AU1307" i="3"/>
  <c r="BD1307" i="3"/>
  <c r="M1299" i="3"/>
  <c r="AB1299" i="3"/>
  <c r="AR1299" i="3"/>
  <c r="BH1299" i="3"/>
  <c r="AF1299" i="3"/>
  <c r="AZ1299" i="3"/>
  <c r="P1299" i="3"/>
  <c r="AJ1299" i="3"/>
  <c r="BD1299" i="3"/>
  <c r="T1299" i="3"/>
  <c r="AN1299" i="3"/>
  <c r="X1299" i="3"/>
  <c r="AV1299" i="3"/>
  <c r="N1288" i="3"/>
  <c r="AJ1288" i="3"/>
  <c r="BD1288" i="3"/>
  <c r="T1288" i="3"/>
  <c r="AN1288" i="3"/>
  <c r="BH1288" i="3"/>
  <c r="X1288" i="3"/>
  <c r="AB1288" i="3"/>
  <c r="AR1288" i="3"/>
  <c r="AZ1288" i="3"/>
  <c r="T1315" i="3"/>
  <c r="AV1315" i="3"/>
  <c r="AI1315" i="3"/>
  <c r="T1305" i="3"/>
  <c r="P1305" i="3"/>
  <c r="AA1305" i="3"/>
  <c r="AM1305" i="3"/>
  <c r="AV1305" i="3"/>
  <c r="BG1305" i="3"/>
  <c r="W1305" i="3"/>
  <c r="AI1305" i="3"/>
  <c r="AY1305" i="3"/>
  <c r="X1305" i="3"/>
  <c r="AN1305" i="3"/>
  <c r="BC1305" i="3"/>
  <c r="O1305" i="3"/>
  <c r="AE1305" i="3"/>
  <c r="AQ1305" i="3"/>
  <c r="BD1305" i="3"/>
  <c r="S1305" i="3"/>
  <c r="AF1305" i="3"/>
  <c r="AU1305" i="3"/>
  <c r="S1309" i="3"/>
  <c r="W1309" i="3"/>
  <c r="O1309" i="3"/>
  <c r="BD1309" i="3"/>
  <c r="AV1309" i="3"/>
  <c r="T1303" i="3"/>
  <c r="O1303" i="3"/>
  <c r="X1303" i="3"/>
  <c r="AI1303" i="3"/>
  <c r="AU1303" i="3"/>
  <c r="BD1303" i="3"/>
  <c r="AA1303" i="3"/>
  <c r="AN1303" i="3"/>
  <c r="BC1303" i="3"/>
  <c r="P1303" i="3"/>
  <c r="AE1303" i="3"/>
  <c r="AQ1303" i="3"/>
  <c r="BG1303" i="3"/>
  <c r="S1303" i="3"/>
  <c r="AF1303" i="3"/>
  <c r="AV1303" i="3"/>
  <c r="W1303" i="3"/>
  <c r="AM1303" i="3"/>
  <c r="AY1303" i="3"/>
  <c r="K1333" i="3"/>
  <c r="K1327" i="3"/>
  <c r="K1325" i="3"/>
  <c r="K1323" i="3"/>
  <c r="K1321" i="3"/>
  <c r="K1319" i="3"/>
  <c r="BA1314" i="3"/>
  <c r="AO1314" i="3"/>
  <c r="AD1314" i="3"/>
  <c r="U1314" i="3"/>
  <c r="BC1313" i="3"/>
  <c r="AQ1313" i="3"/>
  <c r="AF1313" i="3"/>
  <c r="W1313" i="3"/>
  <c r="L1312" i="3"/>
  <c r="K1312" i="3"/>
  <c r="Y1310" i="3"/>
  <c r="L1306" i="3"/>
  <c r="K1306" i="3"/>
  <c r="BA1304" i="3"/>
  <c r="AL1304" i="3"/>
  <c r="K1297" i="3"/>
  <c r="Y1296" i="3"/>
  <c r="AB1292" i="3"/>
  <c r="K1291" i="3"/>
  <c r="M1279" i="3"/>
  <c r="X1279" i="3"/>
  <c r="BD1279" i="3"/>
  <c r="AB1279" i="3"/>
  <c r="BH1279" i="3"/>
  <c r="AN1279" i="3"/>
  <c r="T1272" i="3"/>
  <c r="AR1272" i="3"/>
  <c r="AB1272" i="3"/>
  <c r="AV1272" i="3"/>
  <c r="AF1272" i="3"/>
  <c r="AZ1272" i="3"/>
  <c r="R1261" i="3"/>
  <c r="AM1261" i="3"/>
  <c r="BH1261" i="3"/>
  <c r="W1261" i="3"/>
  <c r="AR1261" i="3"/>
  <c r="AB1261" i="3"/>
  <c r="AX1261" i="3"/>
  <c r="BB1259" i="3"/>
  <c r="AP1258" i="3"/>
  <c r="U1258" i="3"/>
  <c r="BI1314" i="3"/>
  <c r="AW1314" i="3"/>
  <c r="AL1314" i="3"/>
  <c r="AC1314" i="3"/>
  <c r="Q1314" i="3"/>
  <c r="AE1313" i="3"/>
  <c r="S1313" i="3"/>
  <c r="X1290" i="3"/>
  <c r="AR1290" i="3"/>
  <c r="P1288" i="3"/>
  <c r="BH1283" i="3"/>
  <c r="AZ1283" i="3"/>
  <c r="AB1274" i="3"/>
  <c r="AR1274" i="3"/>
  <c r="BH1274" i="3"/>
  <c r="O1274" i="3"/>
  <c r="AE1274" i="3"/>
  <c r="AU1274" i="3"/>
  <c r="T1274" i="3"/>
  <c r="AJ1274" i="3"/>
  <c r="AZ1274" i="3"/>
  <c r="BM1341" i="3"/>
  <c r="AZ1384" i="3"/>
  <c r="AH1384" i="3"/>
  <c r="V1384" i="3"/>
  <c r="BC1384" i="3"/>
  <c r="T1384" i="3"/>
  <c r="AQ1384" i="3"/>
  <c r="Y1384" i="3"/>
  <c r="AT1384" i="3"/>
  <c r="R1304" i="3"/>
  <c r="M1304" i="3"/>
  <c r="V1304" i="3"/>
  <c r="AG1304" i="3"/>
  <c r="AS1304" i="3"/>
  <c r="BB1304" i="3"/>
  <c r="AR1292" i="3"/>
  <c r="BH1292" i="3"/>
  <c r="L1329" i="3"/>
  <c r="BE1314" i="3"/>
  <c r="AT1314" i="3"/>
  <c r="AK1314" i="3"/>
  <c r="Y1314" i="3"/>
  <c r="N1314" i="3"/>
  <c r="BG1313" i="3"/>
  <c r="AV1313" i="3"/>
  <c r="AM1313" i="3"/>
  <c r="AA1313" i="3"/>
  <c r="P1313" i="3"/>
  <c r="AO1310" i="3"/>
  <c r="L1308" i="3"/>
  <c r="K1308" i="3"/>
  <c r="AX1308" i="3" s="1"/>
  <c r="BI1304" i="3"/>
  <c r="AT1304" i="3"/>
  <c r="AD1304" i="3"/>
  <c r="Q1304" i="3"/>
  <c r="K1293" i="3"/>
  <c r="R1293" i="3" s="1"/>
  <c r="AZ1290" i="3"/>
  <c r="K1289" i="3"/>
  <c r="M1281" i="3"/>
  <c r="T1281" i="3"/>
  <c r="AN1281" i="3"/>
  <c r="P1279" i="3"/>
  <c r="R1276" i="3"/>
  <c r="AG1276" i="3"/>
  <c r="AM1274" i="3"/>
  <c r="P1272" i="3"/>
  <c r="BA1258" i="3"/>
  <c r="M1258" i="3"/>
  <c r="M1384" i="3"/>
  <c r="L1325" i="3"/>
  <c r="L1323" i="3"/>
  <c r="L1321" i="3"/>
  <c r="L1319" i="3"/>
  <c r="BB1314" i="3"/>
  <c r="AS1314" i="3"/>
  <c r="AG1314" i="3"/>
  <c r="V1314" i="3"/>
  <c r="M1314" i="3"/>
  <c r="BD1313" i="3"/>
  <c r="AU1313" i="3"/>
  <c r="AI1313" i="3"/>
  <c r="X1313" i="3"/>
  <c r="O1313" i="3"/>
  <c r="BE1304" i="3"/>
  <c r="AO1304" i="3"/>
  <c r="AC1304" i="3"/>
  <c r="N1304" i="3"/>
  <c r="BA1302" i="3"/>
  <c r="L1301" i="3"/>
  <c r="Q1296" i="3"/>
  <c r="AE1296" i="3"/>
  <c r="AZ1296" i="3"/>
  <c r="O1296" i="3"/>
  <c r="AJ1296" i="3"/>
  <c r="BE1296" i="3"/>
  <c r="N1294" i="3"/>
  <c r="AV1290" i="3"/>
  <c r="W1274" i="3"/>
  <c r="M1270" i="3"/>
  <c r="AB1270" i="3"/>
  <c r="AR1270" i="3"/>
  <c r="BH1270" i="3"/>
  <c r="P1270" i="3"/>
  <c r="AF1270" i="3"/>
  <c r="AV1270" i="3"/>
  <c r="T1270" i="3"/>
  <c r="AJ1270" i="3"/>
  <c r="AZ1270" i="3"/>
  <c r="AA1259" i="3"/>
  <c r="AQ1259" i="3"/>
  <c r="BG1259" i="3"/>
  <c r="N1259" i="3"/>
  <c r="AD1259" i="3"/>
  <c r="AT1259" i="3"/>
  <c r="S1259" i="3"/>
  <c r="AI1259" i="3"/>
  <c r="AY1259" i="3"/>
  <c r="P1258" i="3"/>
  <c r="V1258" i="3"/>
  <c r="AB1258" i="3"/>
  <c r="AG1258" i="3"/>
  <c r="AL1258" i="3"/>
  <c r="AR1258" i="3"/>
  <c r="AW1258" i="3"/>
  <c r="BB1258" i="3"/>
  <c r="BH1258" i="3"/>
  <c r="Q1258" i="3"/>
  <c r="X1258" i="3"/>
  <c r="AC1258" i="3"/>
  <c r="AH1258" i="3"/>
  <c r="AN1258" i="3"/>
  <c r="AS1258" i="3"/>
  <c r="AX1258" i="3"/>
  <c r="BD1258" i="3"/>
  <c r="BI1258" i="3"/>
  <c r="T1258" i="3"/>
  <c r="Y1258" i="3"/>
  <c r="AD1258" i="3"/>
  <c r="AJ1258" i="3"/>
  <c r="AO1258" i="3"/>
  <c r="AT1258" i="3"/>
  <c r="AZ1258" i="3"/>
  <c r="BE1258" i="3"/>
  <c r="AJ1384" i="3"/>
  <c r="BM1448" i="3"/>
  <c r="BL1450" i="3"/>
  <c r="BL1458" i="3"/>
  <c r="BM1464" i="3"/>
  <c r="BL1466" i="3"/>
  <c r="BL1435" i="3"/>
  <c r="BM1483" i="3"/>
  <c r="BL1478" i="3"/>
  <c r="AP1335" i="3"/>
  <c r="N1335" i="3"/>
  <c r="AT1335" i="3"/>
  <c r="Z1335" i="3"/>
  <c r="BF1335" i="3"/>
  <c r="AD1335" i="3"/>
  <c r="AD1337" i="3"/>
  <c r="AP1337" i="3"/>
  <c r="N1337" i="3"/>
  <c r="AT1337" i="3"/>
  <c r="Z1337" i="3"/>
  <c r="BF1337" i="3"/>
  <c r="T1365" i="3"/>
  <c r="BB1365" i="3"/>
  <c r="V1365" i="3"/>
  <c r="AL1365" i="3"/>
  <c r="AD1365" i="3"/>
  <c r="X1386" i="3"/>
  <c r="BD1386" i="3"/>
  <c r="AJ1386" i="3"/>
  <c r="AN1386" i="3"/>
  <c r="AZ1386" i="3"/>
  <c r="T1386" i="3"/>
  <c r="AK1407" i="3"/>
  <c r="AC1407" i="3"/>
  <c r="AS1407" i="3"/>
  <c r="M1407" i="3"/>
  <c r="BN1407" i="3" s="1"/>
  <c r="BA1407" i="3"/>
  <c r="U1407" i="3"/>
  <c r="BI1407" i="3"/>
  <c r="AK1415" i="3"/>
  <c r="AC1415" i="3"/>
  <c r="AS1415" i="3"/>
  <c r="M1415" i="3"/>
  <c r="BA1415" i="3"/>
  <c r="BJ1415" i="3" s="1"/>
  <c r="BI1415" i="3"/>
  <c r="U1415" i="3"/>
  <c r="Z1508" i="3"/>
  <c r="BF1508" i="3"/>
  <c r="BD1508" i="3"/>
  <c r="AH1508" i="3"/>
  <c r="P1508" i="3"/>
  <c r="X1508" i="3"/>
  <c r="T1508" i="3"/>
  <c r="AT1508" i="3"/>
  <c r="N1508" i="3"/>
  <c r="AP1508" i="3"/>
  <c r="AF1508" i="3"/>
  <c r="AV1508" i="3"/>
  <c r="K1295" i="3"/>
  <c r="K1278" i="3"/>
  <c r="K1257" i="3"/>
  <c r="L1252" i="3"/>
  <c r="AV1342" i="3"/>
  <c r="BE1342" i="3"/>
  <c r="S1342" i="3"/>
  <c r="BM1383" i="3"/>
  <c r="AN1393" i="3"/>
  <c r="AL1393" i="3"/>
  <c r="AZ1393" i="3"/>
  <c r="BI1393" i="3"/>
  <c r="AK1393" i="3"/>
  <c r="Q1393" i="3"/>
  <c r="AU1393" i="3"/>
  <c r="AV1397" i="3"/>
  <c r="P1397" i="3"/>
  <c r="AD1397" i="3"/>
  <c r="AZ1397" i="3"/>
  <c r="T1397" i="3"/>
  <c r="AW1397" i="3"/>
  <c r="AG1397" i="3"/>
  <c r="Q1397" i="3"/>
  <c r="AY1397" i="3"/>
  <c r="AI1397" i="3"/>
  <c r="S1397" i="3"/>
  <c r="Z1397" i="3"/>
  <c r="BM1405" i="3"/>
  <c r="BL1429" i="3"/>
  <c r="AS1418" i="3"/>
  <c r="AF1418" i="3"/>
  <c r="O1418" i="3"/>
  <c r="AG1420" i="3"/>
  <c r="AZ1420" i="3"/>
  <c r="T1420" i="3"/>
  <c r="BA1422" i="3"/>
  <c r="U1422" i="3"/>
  <c r="AN1422" i="3"/>
  <c r="BC1422" i="3"/>
  <c r="W1422" i="3"/>
  <c r="AY1426" i="3"/>
  <c r="O1426" i="3"/>
  <c r="AZ1426" i="3"/>
  <c r="AJ1432" i="3"/>
  <c r="AB1432" i="3"/>
  <c r="BM1450" i="3"/>
  <c r="BM1466" i="3"/>
  <c r="AY1508" i="3"/>
  <c r="AI1508" i="3"/>
  <c r="S1508" i="3"/>
  <c r="BA1508" i="3"/>
  <c r="AK1508" i="3"/>
  <c r="U1508" i="3"/>
  <c r="AB1508" i="3"/>
  <c r="BH1508" i="3"/>
  <c r="AX1430" i="3"/>
  <c r="Q1430" i="3"/>
  <c r="Y1430" i="3"/>
  <c r="V1508" i="3"/>
  <c r="AN1508" i="3"/>
  <c r="V1521" i="3"/>
  <c r="AH1521" i="3"/>
  <c r="AY1521" i="3"/>
  <c r="AW1521" i="3"/>
  <c r="BI1521" i="3"/>
  <c r="AX1521" i="3"/>
  <c r="T1521" i="3"/>
  <c r="AG1521" i="3"/>
  <c r="BA1521" i="3"/>
  <c r="AS1521" i="3"/>
  <c r="BE1521" i="3"/>
  <c r="S1521" i="3"/>
  <c r="AJ1521" i="3"/>
  <c r="Q1521" i="3"/>
  <c r="AK1521" i="3"/>
  <c r="AC1521" i="3"/>
  <c r="AO1521" i="3"/>
  <c r="AM1474" i="3"/>
  <c r="O1474" i="3"/>
  <c r="AE1474" i="3"/>
  <c r="AU1474" i="3"/>
  <c r="AB1486" i="3"/>
  <c r="AR1486" i="3"/>
  <c r="AC1486" i="3"/>
  <c r="AW1486" i="3"/>
  <c r="N1486" i="3"/>
  <c r="AI1486" i="3"/>
  <c r="BB1486" i="3"/>
  <c r="Z1486" i="3"/>
  <c r="AU1486" i="3"/>
  <c r="Q1486" i="3"/>
  <c r="AQ1486" i="3"/>
  <c r="AA1486" i="3"/>
  <c r="P1486" i="3"/>
  <c r="AF1486" i="3"/>
  <c r="M1486" i="3"/>
  <c r="AH1486" i="3"/>
  <c r="BA1486" i="3"/>
  <c r="S1486" i="3"/>
  <c r="AO1486" i="3"/>
  <c r="BF1486" i="3"/>
  <c r="AE1486" i="3"/>
  <c r="AY1486" i="3"/>
  <c r="AL1486" i="3"/>
  <c r="BH1486" i="3"/>
  <c r="AV1486" i="3"/>
  <c r="Z1502" i="3"/>
  <c r="BF1502" i="3"/>
  <c r="X1502" i="3"/>
  <c r="T1502" i="3"/>
  <c r="AH1502" i="3"/>
  <c r="P1502" i="3"/>
  <c r="AN1502" i="3"/>
  <c r="AP1502" i="3"/>
  <c r="AF1502" i="3"/>
  <c r="BD1502" i="3"/>
  <c r="AY1518" i="3"/>
  <c r="X1518" i="3"/>
  <c r="R1518" i="3"/>
  <c r="AU1518" i="3"/>
  <c r="Z1518" i="3"/>
  <c r="AZ1518" i="3"/>
  <c r="AT1518" i="3"/>
  <c r="BD1518" i="3"/>
  <c r="BC1518" i="3"/>
  <c r="AD1518" i="3"/>
  <c r="AH1518" i="3"/>
  <c r="BF1518" i="3"/>
  <c r="P1518" i="3"/>
  <c r="AN1518" i="3"/>
  <c r="AF1518" i="3"/>
  <c r="AX1518" i="3"/>
  <c r="V1518" i="3"/>
  <c r="R1495" i="3"/>
  <c r="V1495" i="3"/>
  <c r="AL1495" i="3"/>
  <c r="BB1495" i="3"/>
  <c r="K1287" i="3"/>
  <c r="K1285" i="3"/>
  <c r="K1254" i="3"/>
  <c r="AN1254" i="3" s="1"/>
  <c r="BA1342" i="3"/>
  <c r="Y1342" i="3"/>
  <c r="AX1342" i="3"/>
  <c r="BK1385" i="3"/>
  <c r="BL1374" i="3"/>
  <c r="BM1374" i="3"/>
  <c r="BL1381" i="3"/>
  <c r="BM1381" i="3"/>
  <c r="BL1376" i="3"/>
  <c r="AN1397" i="3"/>
  <c r="BB1397" i="3"/>
  <c r="V1397" i="3"/>
  <c r="AR1397" i="3"/>
  <c r="BI1397" i="3"/>
  <c r="AS1397" i="3"/>
  <c r="AC1397" i="3"/>
  <c r="M1397" i="3"/>
  <c r="AU1397" i="3"/>
  <c r="AE1397" i="3"/>
  <c r="O1397" i="3"/>
  <c r="AX1397" i="3"/>
  <c r="BF1397" i="3"/>
  <c r="AC1418" i="3"/>
  <c r="P1418" i="3"/>
  <c r="S1426" i="3"/>
  <c r="AW1426" i="3"/>
  <c r="AJ1426" i="3"/>
  <c r="Q1432" i="3"/>
  <c r="AO1432" i="3"/>
  <c r="BM1436" i="3"/>
  <c r="BM1444" i="3"/>
  <c r="BM1460" i="3"/>
  <c r="AU1508" i="3"/>
  <c r="AE1508" i="3"/>
  <c r="O1508" i="3"/>
  <c r="AW1508" i="3"/>
  <c r="AG1508" i="3"/>
  <c r="Q1508" i="3"/>
  <c r="AJ1508" i="3"/>
  <c r="AC1430" i="3"/>
  <c r="AP1430" i="3"/>
  <c r="BD1430" i="3"/>
  <c r="AD1508" i="3"/>
  <c r="AX1508" i="3"/>
  <c r="BC1446" i="3"/>
  <c r="O1446" i="3"/>
  <c r="AA1446" i="3"/>
  <c r="AE1446" i="3"/>
  <c r="BA1451" i="3"/>
  <c r="N1451" i="3"/>
  <c r="AD1451" i="3"/>
  <c r="AT1451" i="3"/>
  <c r="O1451" i="3"/>
  <c r="AE1451" i="3"/>
  <c r="AU1451" i="3"/>
  <c r="P1451" i="3"/>
  <c r="AF1451" i="3"/>
  <c r="AV1451" i="3"/>
  <c r="Y1451" i="3"/>
  <c r="AC1451" i="3"/>
  <c r="AG1451" i="3"/>
  <c r="R1451" i="3"/>
  <c r="AH1451" i="3"/>
  <c r="AX1451" i="3"/>
  <c r="S1451" i="3"/>
  <c r="AI1451" i="3"/>
  <c r="AY1451" i="3"/>
  <c r="T1451" i="3"/>
  <c r="AJ1451" i="3"/>
  <c r="AZ1451" i="3"/>
  <c r="AO1451" i="3"/>
  <c r="AS1451" i="3"/>
  <c r="AW1451" i="3"/>
  <c r="BM1528" i="3"/>
  <c r="BL1528" i="3"/>
  <c r="AB1277" i="3"/>
  <c r="S1274" i="3"/>
  <c r="K1265" i="3"/>
  <c r="Z1265" i="3" s="1"/>
  <c r="K1263" i="3"/>
  <c r="K1256" i="3"/>
  <c r="K1255" i="3"/>
  <c r="BL1348" i="3"/>
  <c r="BM1343" i="3"/>
  <c r="BL1385" i="3"/>
  <c r="BL1380" i="3"/>
  <c r="AF1397" i="3"/>
  <c r="AT1397" i="3"/>
  <c r="N1397" i="3"/>
  <c r="AJ1397" i="3"/>
  <c r="BE1397" i="3"/>
  <c r="AO1397" i="3"/>
  <c r="Y1397" i="3"/>
  <c r="BG1397" i="3"/>
  <c r="AQ1397" i="3"/>
  <c r="AA1397" i="3"/>
  <c r="M1418" i="3"/>
  <c r="AH1426" i="3"/>
  <c r="AG1426" i="3"/>
  <c r="T1426" i="3"/>
  <c r="R1432" i="3"/>
  <c r="BL1464" i="3"/>
  <c r="BG1508" i="3"/>
  <c r="AQ1508" i="3"/>
  <c r="AA1508" i="3"/>
  <c r="BI1508" i="3"/>
  <c r="AS1508" i="3"/>
  <c r="AC1508" i="3"/>
  <c r="M1508" i="3"/>
  <c r="AR1508" i="3"/>
  <c r="BG1430" i="3"/>
  <c r="U1430" i="3"/>
  <c r="AN1430" i="3"/>
  <c r="AL1508" i="3"/>
  <c r="BM1530" i="3"/>
  <c r="BM1532" i="3"/>
  <c r="R1508" i="3"/>
  <c r="AI1521" i="3"/>
  <c r="AM1439" i="3"/>
  <c r="AU1439" i="3"/>
  <c r="O1439" i="3"/>
  <c r="AE1439" i="3"/>
  <c r="AY1452" i="3"/>
  <c r="S1452" i="3"/>
  <c r="AI1452" i="3"/>
  <c r="BA1463" i="3"/>
  <c r="U1463" i="3"/>
  <c r="BL1463" i="3" s="1"/>
  <c r="AK1463" i="3"/>
  <c r="AU1472" i="3"/>
  <c r="O1472" i="3"/>
  <c r="AE1472" i="3"/>
  <c r="M1472" i="3"/>
  <c r="BK1472" i="3" s="1"/>
  <c r="AM1472" i="3"/>
  <c r="W1472" i="3"/>
  <c r="AM1482" i="3"/>
  <c r="AU1482" i="3"/>
  <c r="O1482" i="3"/>
  <c r="AE1482" i="3"/>
  <c r="BC1472" i="3"/>
  <c r="AW1519" i="3"/>
  <c r="AF1525" i="3"/>
  <c r="O1525" i="3"/>
  <c r="T1519" i="3"/>
  <c r="AX1519" i="3"/>
  <c r="AZ1527" i="3"/>
  <c r="AI1527" i="3"/>
  <c r="R1527" i="3"/>
  <c r="AR1338" i="3"/>
  <c r="BH1338" i="3"/>
  <c r="AB1338" i="3"/>
  <c r="AG1356" i="3"/>
  <c r="AO1356" i="3"/>
  <c r="BA1369" i="3"/>
  <c r="U1369" i="3"/>
  <c r="AK1369" i="3"/>
  <c r="Y1356" i="3"/>
  <c r="R1395" i="3"/>
  <c r="BN1395" i="3" s="1"/>
  <c r="AX1395" i="3"/>
  <c r="BF1395" i="3"/>
  <c r="Z1395" i="3"/>
  <c r="AU1403" i="3"/>
  <c r="AQ1408" i="3"/>
  <c r="Y1408" i="3"/>
  <c r="AA1410" i="3"/>
  <c r="AY1410" i="3"/>
  <c r="U1457" i="3"/>
  <c r="AK1457" i="3"/>
  <c r="BA1457" i="3"/>
  <c r="U1461" i="3"/>
  <c r="BA1461" i="3"/>
  <c r="W1482" i="3"/>
  <c r="BM1482" i="3" s="1"/>
  <c r="AB1488" i="3"/>
  <c r="AJ1488" i="3"/>
  <c r="T1488" i="3"/>
  <c r="AZ1488" i="3"/>
  <c r="BD1488" i="3"/>
  <c r="X1488" i="3"/>
  <c r="AN1488" i="3"/>
  <c r="AP1416" i="3"/>
  <c r="BA1459" i="3"/>
  <c r="BJ1459" i="3" s="1"/>
  <c r="U1447" i="3"/>
  <c r="AK1447" i="3"/>
  <c r="BA1447" i="3"/>
  <c r="BJ1447" i="3" s="1"/>
  <c r="W1474" i="3"/>
  <c r="R1487" i="3"/>
  <c r="BN1487" i="3" s="1"/>
  <c r="V1487" i="3"/>
  <c r="BB1487" i="3"/>
  <c r="BJ1487" i="3" s="1"/>
  <c r="AL1487" i="3"/>
  <c r="AI1468" i="3"/>
  <c r="BL1468" i="3" s="1"/>
  <c r="BG1477" i="3"/>
  <c r="AQ1477" i="3"/>
  <c r="BJ1477" i="3" s="1"/>
  <c r="T1512" i="3"/>
  <c r="BD1512" i="3"/>
  <c r="X1512" i="3"/>
  <c r="AN1512" i="3"/>
  <c r="AF1512" i="3"/>
  <c r="AB1431" i="3"/>
  <c r="AW1431" i="3"/>
  <c r="AG1431" i="3"/>
  <c r="BC1431" i="3"/>
  <c r="Q1431" i="3"/>
  <c r="AM1431" i="3"/>
  <c r="BH1431" i="3"/>
  <c r="AR1431" i="3"/>
  <c r="W1431" i="3"/>
  <c r="M1523" i="3"/>
  <c r="AC1523" i="3"/>
  <c r="AS1523" i="3"/>
  <c r="BI1523" i="3"/>
  <c r="Q1523" i="3"/>
  <c r="AG1523" i="3"/>
  <c r="AW1523" i="3"/>
  <c r="U1523" i="3"/>
  <c r="AK1523" i="3"/>
  <c r="BA1523" i="3"/>
  <c r="Y1523" i="3"/>
  <c r="AO1523" i="3"/>
  <c r="BE1523" i="3"/>
  <c r="P1525" i="3"/>
  <c r="AT1525" i="3"/>
  <c r="Q1527" i="3"/>
  <c r="AY1519" i="3"/>
  <c r="AH1519" i="3"/>
  <c r="AJ1527" i="3"/>
  <c r="BM1526" i="3"/>
  <c r="BJ1526" i="3"/>
  <c r="V1361" i="3"/>
  <c r="AL1361" i="3"/>
  <c r="BB1361" i="3"/>
  <c r="AE1382" i="3"/>
  <c r="AG1408" i="3"/>
  <c r="AW1408" i="3"/>
  <c r="AH1416" i="3"/>
  <c r="AX1416" i="3"/>
  <c r="O1416" i="3"/>
  <c r="BD1352" i="3"/>
  <c r="BM1352" i="3" s="1"/>
  <c r="AW1356" i="3"/>
  <c r="M1413" i="3"/>
  <c r="U1413" i="3"/>
  <c r="BI1413" i="3"/>
  <c r="AC1413" i="3"/>
  <c r="AK1413" i="3"/>
  <c r="BA1413" i="3"/>
  <c r="BJ1413" i="3" s="1"/>
  <c r="AY1403" i="3"/>
  <c r="AA1408" i="3"/>
  <c r="AY1408" i="3"/>
  <c r="BK1408" i="3" s="1"/>
  <c r="BE1410" i="3"/>
  <c r="AM1437" i="3"/>
  <c r="BC1437" i="3"/>
  <c r="W1437" i="3"/>
  <c r="AE1437" i="3"/>
  <c r="AK1461" i="3"/>
  <c r="AK1467" i="3"/>
  <c r="R1489" i="3"/>
  <c r="BB1489" i="3"/>
  <c r="V1489" i="3"/>
  <c r="AL1489" i="3"/>
  <c r="AT1416" i="3"/>
  <c r="Y1416" i="3"/>
  <c r="Q1416" i="3"/>
  <c r="AK1455" i="3"/>
  <c r="BA1455" i="3"/>
  <c r="U1455" i="3"/>
  <c r="U1445" i="3"/>
  <c r="BA1445" i="3"/>
  <c r="AB1490" i="3"/>
  <c r="T1490" i="3"/>
  <c r="AJ1490" i="3"/>
  <c r="AN1490" i="3"/>
  <c r="AZ1490" i="3"/>
  <c r="X1490" i="3"/>
  <c r="BD1490" i="3"/>
  <c r="S1468" i="3"/>
  <c r="AA1477" i="3"/>
  <c r="AI1479" i="3"/>
  <c r="T1516" i="3"/>
  <c r="BD1516" i="3"/>
  <c r="AN1516" i="3"/>
  <c r="X1516" i="3"/>
  <c r="AF1516" i="3"/>
  <c r="AI1456" i="3"/>
  <c r="BM1456" i="3" s="1"/>
  <c r="BD1510" i="3"/>
  <c r="X1510" i="3"/>
  <c r="S1379" i="3"/>
  <c r="M1431" i="3"/>
  <c r="BK1431" i="3" s="1"/>
  <c r="AQ1479" i="3"/>
  <c r="BJ1528" i="3"/>
  <c r="BL1534" i="3"/>
  <c r="AU1525" i="3"/>
  <c r="BL1526" i="3"/>
  <c r="Y1402" i="3"/>
  <c r="AG1402" i="3"/>
  <c r="AW1402" i="3"/>
  <c r="Q1402" i="3"/>
  <c r="BA1402" i="3"/>
  <c r="U1402" i="3"/>
  <c r="AK1402" i="3"/>
  <c r="U1371" i="3"/>
  <c r="AK1371" i="3"/>
  <c r="BL1371" i="3" s="1"/>
  <c r="BA1371" i="3"/>
  <c r="AW1410" i="3"/>
  <c r="Q1410" i="3"/>
  <c r="AG1410" i="3"/>
  <c r="Q1356" i="3"/>
  <c r="Z1391" i="3"/>
  <c r="AH1391" i="3"/>
  <c r="AX1391" i="3"/>
  <c r="BJ1391" i="3" s="1"/>
  <c r="BF1391" i="3"/>
  <c r="R1391" i="3"/>
  <c r="AE1403" i="3"/>
  <c r="S1403" i="3"/>
  <c r="BE1408" i="3"/>
  <c r="AI1408" i="3"/>
  <c r="BG1410" i="3"/>
  <c r="AO1410" i="3"/>
  <c r="S1410" i="3"/>
  <c r="AY1458" i="3"/>
  <c r="S1458" i="3"/>
  <c r="S1462" i="3"/>
  <c r="BK1462" i="3" s="1"/>
  <c r="AI1462" i="3"/>
  <c r="BL1462" i="3" s="1"/>
  <c r="AY1375" i="3"/>
  <c r="AD1416" i="3"/>
  <c r="BB1416" i="3"/>
  <c r="AI1370" i="3"/>
  <c r="BM1370" i="3" s="1"/>
  <c r="AF1485" i="3"/>
  <c r="AQ1485" i="3"/>
  <c r="AA1485" i="3"/>
  <c r="AV1485" i="3"/>
  <c r="BD1514" i="3"/>
  <c r="X1514" i="3"/>
  <c r="AQ1440" i="3"/>
  <c r="S1440" i="3"/>
  <c r="AY1440" i="3"/>
  <c r="AA1440" i="3"/>
  <c r="BG1440" i="3"/>
  <c r="AI1440" i="3"/>
  <c r="AI1446" i="3"/>
  <c r="Q1408" i="3"/>
  <c r="BG1485" i="3"/>
  <c r="BJ1336" i="3"/>
  <c r="O1340" i="3"/>
  <c r="M1340" i="3"/>
  <c r="R1340" i="3"/>
  <c r="V1340" i="3"/>
  <c r="Z1340" i="3"/>
  <c r="AD1340" i="3"/>
  <c r="AH1340" i="3"/>
  <c r="AL1340" i="3"/>
  <c r="AP1340" i="3"/>
  <c r="AT1340" i="3"/>
  <c r="AX1340" i="3"/>
  <c r="BB1340" i="3"/>
  <c r="BF1340" i="3"/>
  <c r="N1340" i="3"/>
  <c r="S1340" i="3"/>
  <c r="W1340" i="3"/>
  <c r="AA1340" i="3"/>
  <c r="AE1340" i="3"/>
  <c r="AI1340" i="3"/>
  <c r="AM1340" i="3"/>
  <c r="AQ1340" i="3"/>
  <c r="AU1340" i="3"/>
  <c r="AY1340" i="3"/>
  <c r="BC1340" i="3"/>
  <c r="BG1340" i="3"/>
  <c r="P1340" i="3"/>
  <c r="T1340" i="3"/>
  <c r="X1340" i="3"/>
  <c r="AB1340" i="3"/>
  <c r="AF1340" i="3"/>
  <c r="AJ1340" i="3"/>
  <c r="AN1340" i="3"/>
  <c r="AR1340" i="3"/>
  <c r="AV1340" i="3"/>
  <c r="AZ1340" i="3"/>
  <c r="BD1340" i="3"/>
  <c r="BH1340" i="3"/>
  <c r="Q1340" i="3"/>
  <c r="AG1340" i="3"/>
  <c r="AW1340" i="3"/>
  <c r="U1340" i="3"/>
  <c r="AK1340" i="3"/>
  <c r="BA1340" i="3"/>
  <c r="Y1340" i="3"/>
  <c r="AO1340" i="3"/>
  <c r="BE1340" i="3"/>
  <c r="AS1340" i="3"/>
  <c r="BI1340" i="3"/>
  <c r="AC1340" i="3"/>
  <c r="BM1350" i="3"/>
  <c r="BN1354" i="3"/>
  <c r="BK1354" i="3"/>
  <c r="BJ1383" i="3"/>
  <c r="BK1399" i="3"/>
  <c r="BN1399" i="3"/>
  <c r="BN1401" i="3"/>
  <c r="BK1401" i="3"/>
  <c r="BM1378" i="3"/>
  <c r="BL1415" i="3"/>
  <c r="BN1417" i="3"/>
  <c r="BK1417" i="3"/>
  <c r="BL1419" i="3"/>
  <c r="BJ1419" i="3"/>
  <c r="BM1421" i="3"/>
  <c r="Z1424" i="3"/>
  <c r="AP1424" i="3"/>
  <c r="BF1424" i="3"/>
  <c r="BM1334" i="3"/>
  <c r="BE1424" i="3"/>
  <c r="AO1424" i="3"/>
  <c r="Y1424" i="3"/>
  <c r="BH1424" i="3"/>
  <c r="AR1424" i="3"/>
  <c r="AB1424" i="3"/>
  <c r="BG1424" i="3"/>
  <c r="AQ1424" i="3"/>
  <c r="AA1424" i="3"/>
  <c r="BN1427" i="3"/>
  <c r="BK1427" i="3"/>
  <c r="AS1428" i="3"/>
  <c r="W1428" i="3"/>
  <c r="BB1428" i="3"/>
  <c r="AG1428" i="3"/>
  <c r="BF1428" i="3"/>
  <c r="AK1428" i="3"/>
  <c r="O1428" i="3"/>
  <c r="AO1428" i="3"/>
  <c r="S1428" i="3"/>
  <c r="AZ1428" i="3"/>
  <c r="AJ1428" i="3"/>
  <c r="T1428" i="3"/>
  <c r="BN1413" i="3"/>
  <c r="BL1436" i="3"/>
  <c r="BN1440" i="3"/>
  <c r="BJ1440" i="3"/>
  <c r="BK1446" i="3"/>
  <c r="BJ1448" i="3"/>
  <c r="BN1454" i="3"/>
  <c r="BK1454" i="3"/>
  <c r="BJ1456" i="3"/>
  <c r="BN1462" i="3"/>
  <c r="BJ1464" i="3"/>
  <c r="BN1470" i="3"/>
  <c r="BK1470" i="3"/>
  <c r="BL1444" i="3"/>
  <c r="BM1449" i="3"/>
  <c r="BM1465" i="3"/>
  <c r="BL1475" i="3"/>
  <c r="BN1479" i="3"/>
  <c r="BK1479" i="3"/>
  <c r="BJ1479" i="3"/>
  <c r="BM1492" i="3"/>
  <c r="BM1494" i="3"/>
  <c r="BM1498" i="3"/>
  <c r="BM1506" i="3"/>
  <c r="BK1510" i="3"/>
  <c r="BN1510" i="3"/>
  <c r="BM1514" i="3"/>
  <c r="BN1455" i="3"/>
  <c r="BK1455" i="3"/>
  <c r="BN1463" i="3"/>
  <c r="BK1463" i="3"/>
  <c r="BL1471" i="3"/>
  <c r="BJ1471" i="3"/>
  <c r="BN1474" i="3"/>
  <c r="BK1474" i="3"/>
  <c r="BM1478" i="3"/>
  <c r="BN1482" i="3"/>
  <c r="BK1482" i="3"/>
  <c r="BJ1495" i="3"/>
  <c r="BL1459" i="3"/>
  <c r="BN1476" i="3"/>
  <c r="BK1476" i="3"/>
  <c r="BJ1476" i="3"/>
  <c r="BN1480" i="3"/>
  <c r="BK1480" i="3"/>
  <c r="BJ1480" i="3"/>
  <c r="BK1489" i="3"/>
  <c r="BN1489" i="3"/>
  <c r="BL1489" i="3"/>
  <c r="BK1497" i="3"/>
  <c r="BL1453" i="3"/>
  <c r="BN1461" i="3"/>
  <c r="BK1461" i="3"/>
  <c r="BM1469" i="3"/>
  <c r="BJ1522" i="3"/>
  <c r="BJ1524" i="3"/>
  <c r="BL1532" i="3"/>
  <c r="BM1534" i="3"/>
  <c r="BL1356" i="3"/>
  <c r="BL1357" i="3"/>
  <c r="BL1363" i="3"/>
  <c r="BK1351" i="3"/>
  <c r="BN1351" i="3"/>
  <c r="BL1351" i="3"/>
  <c r="O1360" i="3"/>
  <c r="S1360" i="3"/>
  <c r="W1360" i="3"/>
  <c r="AA1360" i="3"/>
  <c r="AE1360" i="3"/>
  <c r="AI1360" i="3"/>
  <c r="AM1360" i="3"/>
  <c r="AQ1360" i="3"/>
  <c r="AU1360" i="3"/>
  <c r="AY1360" i="3"/>
  <c r="BC1360" i="3"/>
  <c r="BG1360" i="3"/>
  <c r="P1360" i="3"/>
  <c r="T1360" i="3"/>
  <c r="X1360" i="3"/>
  <c r="AB1360" i="3"/>
  <c r="AF1360" i="3"/>
  <c r="AJ1360" i="3"/>
  <c r="AN1360" i="3"/>
  <c r="AR1360" i="3"/>
  <c r="AV1360" i="3"/>
  <c r="AZ1360" i="3"/>
  <c r="BD1360" i="3"/>
  <c r="M1360" i="3"/>
  <c r="Q1360" i="3"/>
  <c r="U1360" i="3"/>
  <c r="Y1360" i="3"/>
  <c r="AC1360" i="3"/>
  <c r="AG1360" i="3"/>
  <c r="AK1360" i="3"/>
  <c r="AO1360" i="3"/>
  <c r="AS1360" i="3"/>
  <c r="AW1360" i="3"/>
  <c r="BA1360" i="3"/>
  <c r="BE1360" i="3"/>
  <c r="BI1360" i="3"/>
  <c r="N1360" i="3"/>
  <c r="AD1360" i="3"/>
  <c r="AT1360" i="3"/>
  <c r="BH1360" i="3"/>
  <c r="R1360" i="3"/>
  <c r="AH1360" i="3"/>
  <c r="AX1360" i="3"/>
  <c r="V1360" i="3"/>
  <c r="AL1360" i="3"/>
  <c r="BB1360" i="3"/>
  <c r="BF1360" i="3"/>
  <c r="Z1360" i="3"/>
  <c r="AP1360" i="3"/>
  <c r="BN1375" i="3"/>
  <c r="BJ1375" i="3"/>
  <c r="BJ1406" i="3"/>
  <c r="BJ1414" i="3"/>
  <c r="BK1339" i="3"/>
  <c r="BN1339" i="3"/>
  <c r="BK1335" i="3"/>
  <c r="BN1335" i="3"/>
  <c r="BJ1344" i="3"/>
  <c r="BJ1346" i="3"/>
  <c r="BN1347" i="3"/>
  <c r="BJ1349" i="3"/>
  <c r="BM1349" i="3"/>
  <c r="BK1353" i="3"/>
  <c r="BN1353" i="3"/>
  <c r="BJ1357" i="3"/>
  <c r="AF1342" i="3"/>
  <c r="P1342" i="3"/>
  <c r="AS1342" i="3"/>
  <c r="M1342" i="3"/>
  <c r="AJ1342" i="3"/>
  <c r="AW1342" i="3"/>
  <c r="Q1342" i="3"/>
  <c r="AU1342" i="3"/>
  <c r="AE1342" i="3"/>
  <c r="O1342" i="3"/>
  <c r="AT1342" i="3"/>
  <c r="AD1342" i="3"/>
  <c r="N1342" i="3"/>
  <c r="BK1363" i="3"/>
  <c r="BN1363" i="3"/>
  <c r="BL1365" i="3"/>
  <c r="O1362" i="3"/>
  <c r="S1362" i="3"/>
  <c r="W1362" i="3"/>
  <c r="AA1362" i="3"/>
  <c r="AE1362" i="3"/>
  <c r="AI1362" i="3"/>
  <c r="AM1362" i="3"/>
  <c r="AQ1362" i="3"/>
  <c r="AU1362" i="3"/>
  <c r="AY1362" i="3"/>
  <c r="BC1362" i="3"/>
  <c r="BG1362" i="3"/>
  <c r="M1362" i="3"/>
  <c r="Q1362" i="3"/>
  <c r="U1362" i="3"/>
  <c r="Y1362" i="3"/>
  <c r="AC1362" i="3"/>
  <c r="AG1362" i="3"/>
  <c r="AK1362" i="3"/>
  <c r="AO1362" i="3"/>
  <c r="AS1362" i="3"/>
  <c r="AW1362" i="3"/>
  <c r="BA1362" i="3"/>
  <c r="BE1362" i="3"/>
  <c r="BI1362" i="3"/>
  <c r="T1362" i="3"/>
  <c r="AB1362" i="3"/>
  <c r="AJ1362" i="3"/>
  <c r="AR1362" i="3"/>
  <c r="AZ1362" i="3"/>
  <c r="BH1362" i="3"/>
  <c r="N1362" i="3"/>
  <c r="V1362" i="3"/>
  <c r="AD1362" i="3"/>
  <c r="AL1362" i="3"/>
  <c r="AT1362" i="3"/>
  <c r="BB1362" i="3"/>
  <c r="P1362" i="3"/>
  <c r="X1362" i="3"/>
  <c r="AF1362" i="3"/>
  <c r="AN1362" i="3"/>
  <c r="AV1362" i="3"/>
  <c r="BD1362" i="3"/>
  <c r="AP1362" i="3"/>
  <c r="R1362" i="3"/>
  <c r="AX1362" i="3"/>
  <c r="Z1362" i="3"/>
  <c r="BF1362" i="3"/>
  <c r="AH1362" i="3"/>
  <c r="O1366" i="3"/>
  <c r="S1366" i="3"/>
  <c r="W1366" i="3"/>
  <c r="AA1366" i="3"/>
  <c r="AE1366" i="3"/>
  <c r="AI1366" i="3"/>
  <c r="AM1366" i="3"/>
  <c r="AQ1366" i="3"/>
  <c r="AU1366" i="3"/>
  <c r="AY1366" i="3"/>
  <c r="BC1366" i="3"/>
  <c r="BG1366" i="3"/>
  <c r="Q1366" i="3"/>
  <c r="V1366" i="3"/>
  <c r="AB1366" i="3"/>
  <c r="AG1366" i="3"/>
  <c r="AL1366" i="3"/>
  <c r="AR1366" i="3"/>
  <c r="AW1366" i="3"/>
  <c r="BB1366" i="3"/>
  <c r="BH1366" i="3"/>
  <c r="M1366" i="3"/>
  <c r="R1366" i="3"/>
  <c r="X1366" i="3"/>
  <c r="AC1366" i="3"/>
  <c r="AH1366" i="3"/>
  <c r="AN1366" i="3"/>
  <c r="AS1366" i="3"/>
  <c r="AX1366" i="3"/>
  <c r="BD1366" i="3"/>
  <c r="BI1366" i="3"/>
  <c r="N1366" i="3"/>
  <c r="T1366" i="3"/>
  <c r="Y1366" i="3"/>
  <c r="AD1366" i="3"/>
  <c r="AJ1366" i="3"/>
  <c r="AO1366" i="3"/>
  <c r="AT1366" i="3"/>
  <c r="AZ1366" i="3"/>
  <c r="BE1366" i="3"/>
  <c r="AF1366" i="3"/>
  <c r="BA1366" i="3"/>
  <c r="P1366" i="3"/>
  <c r="AK1366" i="3"/>
  <c r="BF1366" i="3"/>
  <c r="U1366" i="3"/>
  <c r="AP1366" i="3"/>
  <c r="Z1366" i="3"/>
  <c r="AV1366" i="3"/>
  <c r="BJ1368" i="3"/>
  <c r="Z1384" i="3"/>
  <c r="AU1384" i="3"/>
  <c r="AE1384" i="3"/>
  <c r="BA1384" i="3"/>
  <c r="O1384" i="3"/>
  <c r="AK1384" i="3"/>
  <c r="BF1384" i="3"/>
  <c r="U1384" i="3"/>
  <c r="AP1384" i="3"/>
  <c r="BN1371" i="3"/>
  <c r="BK1371" i="3"/>
  <c r="M1392" i="3"/>
  <c r="Q1392" i="3"/>
  <c r="U1392" i="3"/>
  <c r="Y1392" i="3"/>
  <c r="AC1392" i="3"/>
  <c r="AG1392" i="3"/>
  <c r="AK1392" i="3"/>
  <c r="AO1392" i="3"/>
  <c r="AS1392" i="3"/>
  <c r="AW1392" i="3"/>
  <c r="BA1392" i="3"/>
  <c r="BE1392" i="3"/>
  <c r="BI1392" i="3"/>
  <c r="O1392" i="3"/>
  <c r="S1392" i="3"/>
  <c r="W1392" i="3"/>
  <c r="AA1392" i="3"/>
  <c r="AE1392" i="3"/>
  <c r="AI1392" i="3"/>
  <c r="AM1392" i="3"/>
  <c r="AQ1392" i="3"/>
  <c r="AU1392" i="3"/>
  <c r="AY1392" i="3"/>
  <c r="BC1392" i="3"/>
  <c r="BG1392" i="3"/>
  <c r="P1392" i="3"/>
  <c r="X1392" i="3"/>
  <c r="AF1392" i="3"/>
  <c r="AN1392" i="3"/>
  <c r="AV1392" i="3"/>
  <c r="BD1392" i="3"/>
  <c r="R1392" i="3"/>
  <c r="Z1392" i="3"/>
  <c r="AH1392" i="3"/>
  <c r="AP1392" i="3"/>
  <c r="AX1392" i="3"/>
  <c r="BF1392" i="3"/>
  <c r="T1392" i="3"/>
  <c r="AB1392" i="3"/>
  <c r="AJ1392" i="3"/>
  <c r="AR1392" i="3"/>
  <c r="AZ1392" i="3"/>
  <c r="BH1392" i="3"/>
  <c r="N1392" i="3"/>
  <c r="AT1392" i="3"/>
  <c r="V1392" i="3"/>
  <c r="BB1392" i="3"/>
  <c r="AD1392" i="3"/>
  <c r="AL1392" i="3"/>
  <c r="O1400" i="3"/>
  <c r="S1400" i="3"/>
  <c r="W1400" i="3"/>
  <c r="AA1400" i="3"/>
  <c r="N1400" i="3"/>
  <c r="T1400" i="3"/>
  <c r="Y1400" i="3"/>
  <c r="AD1400" i="3"/>
  <c r="AH1400" i="3"/>
  <c r="AL1400" i="3"/>
  <c r="AP1400" i="3"/>
  <c r="AT1400" i="3"/>
  <c r="AX1400" i="3"/>
  <c r="BB1400" i="3"/>
  <c r="BF1400" i="3"/>
  <c r="P1400" i="3"/>
  <c r="U1400" i="3"/>
  <c r="Z1400" i="3"/>
  <c r="AE1400" i="3"/>
  <c r="AI1400" i="3"/>
  <c r="AM1400" i="3"/>
  <c r="AQ1400" i="3"/>
  <c r="AU1400" i="3"/>
  <c r="AY1400" i="3"/>
  <c r="BC1400" i="3"/>
  <c r="BG1400" i="3"/>
  <c r="Q1400" i="3"/>
  <c r="V1400" i="3"/>
  <c r="AB1400" i="3"/>
  <c r="AF1400" i="3"/>
  <c r="AJ1400" i="3"/>
  <c r="AN1400" i="3"/>
  <c r="AR1400" i="3"/>
  <c r="AV1400" i="3"/>
  <c r="AZ1400" i="3"/>
  <c r="BD1400" i="3"/>
  <c r="BH1400" i="3"/>
  <c r="R1400" i="3"/>
  <c r="AK1400" i="3"/>
  <c r="BA1400" i="3"/>
  <c r="X1400" i="3"/>
  <c r="AO1400" i="3"/>
  <c r="BE1400" i="3"/>
  <c r="AC1400" i="3"/>
  <c r="AS1400" i="3"/>
  <c r="BI1400" i="3"/>
  <c r="AG1400" i="3"/>
  <c r="AW1400" i="3"/>
  <c r="M1400" i="3"/>
  <c r="BN1376" i="3"/>
  <c r="BK1376" i="3"/>
  <c r="AO1384" i="3"/>
  <c r="S1384" i="3"/>
  <c r="AX1384" i="3"/>
  <c r="AC1384" i="3"/>
  <c r="BG1384" i="3"/>
  <c r="AL1384" i="3"/>
  <c r="Q1384" i="3"/>
  <c r="AV1384" i="3"/>
  <c r="AF1384" i="3"/>
  <c r="P1384" i="3"/>
  <c r="BM1359" i="3"/>
  <c r="BL1367" i="3"/>
  <c r="BJ1367" i="3"/>
  <c r="BL1375" i="3"/>
  <c r="BL1383" i="3"/>
  <c r="BM1388" i="3"/>
  <c r="BJ1390" i="3"/>
  <c r="BM1382" i="3"/>
  <c r="AP1393" i="3"/>
  <c r="R1393" i="3"/>
  <c r="AX1393" i="3"/>
  <c r="AH1393" i="3"/>
  <c r="BK1395" i="3"/>
  <c r="BJ1405" i="3"/>
  <c r="BL1412" i="3"/>
  <c r="BK1416" i="3"/>
  <c r="BN1405" i="3"/>
  <c r="BN1429" i="3"/>
  <c r="BK1429" i="3"/>
  <c r="U1432" i="3"/>
  <c r="AK1432" i="3"/>
  <c r="AS1432" i="3"/>
  <c r="BA1432" i="3"/>
  <c r="BI1432" i="3"/>
  <c r="Z1432" i="3"/>
  <c r="AM1432" i="3"/>
  <c r="AU1432" i="3"/>
  <c r="BC1432" i="3"/>
  <c r="AI1432" i="3"/>
  <c r="AQ1432" i="3"/>
  <c r="AY1432" i="3"/>
  <c r="BG1432" i="3"/>
  <c r="O1432" i="3"/>
  <c r="BN1411" i="3"/>
  <c r="AX1424" i="3"/>
  <c r="Z1418" i="3"/>
  <c r="AP1418" i="3"/>
  <c r="BF1418" i="3"/>
  <c r="BN1419" i="3"/>
  <c r="BK1419" i="3"/>
  <c r="BL1421" i="3"/>
  <c r="BJ1421" i="3"/>
  <c r="BM1423" i="3"/>
  <c r="V1424" i="3"/>
  <c r="BL1334" i="3"/>
  <c r="BJ1334" i="3"/>
  <c r="BN1414" i="3"/>
  <c r="BE1418" i="3"/>
  <c r="AO1418" i="3"/>
  <c r="Y1418" i="3"/>
  <c r="BH1418" i="3"/>
  <c r="AR1418" i="3"/>
  <c r="AB1418" i="3"/>
  <c r="BG1418" i="3"/>
  <c r="AQ1418" i="3"/>
  <c r="AA1418" i="3"/>
  <c r="BN1420" i="3"/>
  <c r="BA1424" i="3"/>
  <c r="AK1424" i="3"/>
  <c r="U1424" i="3"/>
  <c r="BD1424" i="3"/>
  <c r="AN1424" i="3"/>
  <c r="X1424" i="3"/>
  <c r="BC1424" i="3"/>
  <c r="AM1424" i="3"/>
  <c r="W1424" i="3"/>
  <c r="BB1426" i="3"/>
  <c r="V1426" i="3"/>
  <c r="AQ1426" i="3"/>
  <c r="BF1426" i="3"/>
  <c r="Z1426" i="3"/>
  <c r="AM1426" i="3"/>
  <c r="BI1426" i="3"/>
  <c r="AS1426" i="3"/>
  <c r="AC1426" i="3"/>
  <c r="M1426" i="3"/>
  <c r="AV1426" i="3"/>
  <c r="AF1426" i="3"/>
  <c r="P1426" i="3"/>
  <c r="BI1428" i="3"/>
  <c r="AM1428" i="3"/>
  <c r="R1428" i="3"/>
  <c r="AW1428" i="3"/>
  <c r="AA1428" i="3"/>
  <c r="BA1428" i="3"/>
  <c r="AE1428" i="3"/>
  <c r="BE1428" i="3"/>
  <c r="AI1428" i="3"/>
  <c r="N1428" i="3"/>
  <c r="AV1428" i="3"/>
  <c r="AF1428" i="3"/>
  <c r="P1428" i="3"/>
  <c r="AG1432" i="3"/>
  <c r="M1432" i="3"/>
  <c r="AV1432" i="3"/>
  <c r="AF1432" i="3"/>
  <c r="BF1432" i="3"/>
  <c r="AP1432" i="3"/>
  <c r="Y1432" i="3"/>
  <c r="X1432" i="3"/>
  <c r="AW1432" i="3"/>
  <c r="BN1433" i="3"/>
  <c r="BK1433" i="3"/>
  <c r="BJ1433" i="3"/>
  <c r="BN1437" i="3"/>
  <c r="BK1437" i="3"/>
  <c r="BN1441" i="3"/>
  <c r="BK1441" i="3"/>
  <c r="BJ1441" i="3"/>
  <c r="BN1448" i="3"/>
  <c r="BJ1450" i="3"/>
  <c r="BN1456" i="3"/>
  <c r="BK1456" i="3"/>
  <c r="BJ1458" i="3"/>
  <c r="BN1464" i="3"/>
  <c r="BK1464" i="3"/>
  <c r="BJ1466" i="3"/>
  <c r="BL1433" i="3"/>
  <c r="BN1435" i="3"/>
  <c r="BK1435" i="3"/>
  <c r="BJ1435" i="3"/>
  <c r="BL1441" i="3"/>
  <c r="BK1443" i="3"/>
  <c r="BJ1443" i="3"/>
  <c r="BN1434" i="3"/>
  <c r="BK1434" i="3"/>
  <c r="BJ1434" i="3"/>
  <c r="BN1438" i="3"/>
  <c r="BK1438" i="3"/>
  <c r="BJ1438" i="3"/>
  <c r="BN1442" i="3"/>
  <c r="BK1442" i="3"/>
  <c r="BJ1442" i="3"/>
  <c r="BL1449" i="3"/>
  <c r="BJ1449" i="3"/>
  <c r="BJ1457" i="3"/>
  <c r="BL1465" i="3"/>
  <c r="BJ1465" i="3"/>
  <c r="BN1483" i="3"/>
  <c r="BK1483" i="3"/>
  <c r="BJ1483" i="3"/>
  <c r="BL1490" i="3"/>
  <c r="BL1492" i="3"/>
  <c r="BJ1492" i="3"/>
  <c r="BL1494" i="3"/>
  <c r="BJ1494" i="3"/>
  <c r="BL1498" i="3"/>
  <c r="BM1500" i="3"/>
  <c r="BK1504" i="3"/>
  <c r="BL1506" i="3"/>
  <c r="BK1512" i="3"/>
  <c r="BL1514" i="3"/>
  <c r="BL1454" i="3"/>
  <c r="BN1471" i="3"/>
  <c r="BK1471" i="3"/>
  <c r="BJ1497" i="3"/>
  <c r="O1499" i="3"/>
  <c r="S1499" i="3"/>
  <c r="W1499" i="3"/>
  <c r="AA1499" i="3"/>
  <c r="AE1499" i="3"/>
  <c r="AI1499" i="3"/>
  <c r="AM1499" i="3"/>
  <c r="AQ1499" i="3"/>
  <c r="AU1499" i="3"/>
  <c r="AY1499" i="3"/>
  <c r="BC1499" i="3"/>
  <c r="BG1499" i="3"/>
  <c r="M1499" i="3"/>
  <c r="Q1499" i="3"/>
  <c r="U1499" i="3"/>
  <c r="Y1499" i="3"/>
  <c r="AC1499" i="3"/>
  <c r="AG1499" i="3"/>
  <c r="AK1499" i="3"/>
  <c r="AO1499" i="3"/>
  <c r="AS1499" i="3"/>
  <c r="AW1499" i="3"/>
  <c r="BA1499" i="3"/>
  <c r="BE1499" i="3"/>
  <c r="BI1499" i="3"/>
  <c r="N1499" i="3"/>
  <c r="V1499" i="3"/>
  <c r="AD1499" i="3"/>
  <c r="AL1499" i="3"/>
  <c r="AT1499" i="3"/>
  <c r="BB1499" i="3"/>
  <c r="P1499" i="3"/>
  <c r="X1499" i="3"/>
  <c r="AF1499" i="3"/>
  <c r="AN1499" i="3"/>
  <c r="AV1499" i="3"/>
  <c r="BD1499" i="3"/>
  <c r="AJ1499" i="3"/>
  <c r="AZ1499" i="3"/>
  <c r="R1499" i="3"/>
  <c r="Z1499" i="3"/>
  <c r="AH1499" i="3"/>
  <c r="AP1499" i="3"/>
  <c r="AX1499" i="3"/>
  <c r="BF1499" i="3"/>
  <c r="T1499" i="3"/>
  <c r="AB1499" i="3"/>
  <c r="AR1499" i="3"/>
  <c r="BH1499" i="3"/>
  <c r="O1503" i="3"/>
  <c r="S1503" i="3"/>
  <c r="W1503" i="3"/>
  <c r="AA1503" i="3"/>
  <c r="AE1503" i="3"/>
  <c r="AI1503" i="3"/>
  <c r="AM1503" i="3"/>
  <c r="AQ1503" i="3"/>
  <c r="AU1503" i="3"/>
  <c r="AY1503" i="3"/>
  <c r="BC1503" i="3"/>
  <c r="BG1503" i="3"/>
  <c r="M1503" i="3"/>
  <c r="Q1503" i="3"/>
  <c r="U1503" i="3"/>
  <c r="Y1503" i="3"/>
  <c r="AC1503" i="3"/>
  <c r="AG1503" i="3"/>
  <c r="AK1503" i="3"/>
  <c r="AO1503" i="3"/>
  <c r="AS1503" i="3"/>
  <c r="AW1503" i="3"/>
  <c r="BA1503" i="3"/>
  <c r="BE1503" i="3"/>
  <c r="BI1503" i="3"/>
  <c r="N1503" i="3"/>
  <c r="V1503" i="3"/>
  <c r="AD1503" i="3"/>
  <c r="AL1503" i="3"/>
  <c r="AT1503" i="3"/>
  <c r="BB1503" i="3"/>
  <c r="P1503" i="3"/>
  <c r="X1503" i="3"/>
  <c r="AF1503" i="3"/>
  <c r="AN1503" i="3"/>
  <c r="AV1503" i="3"/>
  <c r="BD1503" i="3"/>
  <c r="AZ1503" i="3"/>
  <c r="R1503" i="3"/>
  <c r="Z1503" i="3"/>
  <c r="AH1503" i="3"/>
  <c r="AP1503" i="3"/>
  <c r="AX1503" i="3"/>
  <c r="BF1503" i="3"/>
  <c r="T1503" i="3"/>
  <c r="AB1503" i="3"/>
  <c r="AJ1503" i="3"/>
  <c r="AR1503" i="3"/>
  <c r="BH1503" i="3"/>
  <c r="O1507" i="3"/>
  <c r="S1507" i="3"/>
  <c r="W1507" i="3"/>
  <c r="AA1507" i="3"/>
  <c r="AE1507" i="3"/>
  <c r="AI1507" i="3"/>
  <c r="AM1507" i="3"/>
  <c r="AQ1507" i="3"/>
  <c r="AU1507" i="3"/>
  <c r="AY1507" i="3"/>
  <c r="BC1507" i="3"/>
  <c r="BG1507" i="3"/>
  <c r="M1507" i="3"/>
  <c r="Q1507" i="3"/>
  <c r="U1507" i="3"/>
  <c r="Y1507" i="3"/>
  <c r="AC1507" i="3"/>
  <c r="AG1507" i="3"/>
  <c r="AK1507" i="3"/>
  <c r="AO1507" i="3"/>
  <c r="AS1507" i="3"/>
  <c r="AW1507" i="3"/>
  <c r="BA1507" i="3"/>
  <c r="BE1507" i="3"/>
  <c r="BI1507" i="3"/>
  <c r="N1507" i="3"/>
  <c r="V1507" i="3"/>
  <c r="AD1507" i="3"/>
  <c r="AL1507" i="3"/>
  <c r="AT1507" i="3"/>
  <c r="BB1507" i="3"/>
  <c r="P1507" i="3"/>
  <c r="X1507" i="3"/>
  <c r="AF1507" i="3"/>
  <c r="AN1507" i="3"/>
  <c r="AV1507" i="3"/>
  <c r="BD1507" i="3"/>
  <c r="AB1507" i="3"/>
  <c r="AJ1507" i="3"/>
  <c r="AR1507" i="3"/>
  <c r="AZ1507" i="3"/>
  <c r="BH1507" i="3"/>
  <c r="R1507" i="3"/>
  <c r="Z1507" i="3"/>
  <c r="AH1507" i="3"/>
  <c r="AP1507" i="3"/>
  <c r="AX1507" i="3"/>
  <c r="BF1507" i="3"/>
  <c r="T1507" i="3"/>
  <c r="O1511" i="3"/>
  <c r="S1511" i="3"/>
  <c r="W1511" i="3"/>
  <c r="AA1511" i="3"/>
  <c r="AE1511" i="3"/>
  <c r="AI1511" i="3"/>
  <c r="AM1511" i="3"/>
  <c r="AQ1511" i="3"/>
  <c r="AU1511" i="3"/>
  <c r="AY1511" i="3"/>
  <c r="BC1511" i="3"/>
  <c r="BG1511" i="3"/>
  <c r="M1511" i="3"/>
  <c r="Q1511" i="3"/>
  <c r="U1511" i="3"/>
  <c r="Y1511" i="3"/>
  <c r="AC1511" i="3"/>
  <c r="AG1511" i="3"/>
  <c r="AK1511" i="3"/>
  <c r="AO1511" i="3"/>
  <c r="AS1511" i="3"/>
  <c r="AW1511" i="3"/>
  <c r="BA1511" i="3"/>
  <c r="BE1511" i="3"/>
  <c r="BI1511" i="3"/>
  <c r="N1511" i="3"/>
  <c r="V1511" i="3"/>
  <c r="AD1511" i="3"/>
  <c r="AL1511" i="3"/>
  <c r="AT1511" i="3"/>
  <c r="BB1511" i="3"/>
  <c r="P1511" i="3"/>
  <c r="X1511" i="3"/>
  <c r="AF1511" i="3"/>
  <c r="AN1511" i="3"/>
  <c r="AV1511" i="3"/>
  <c r="BD1511" i="3"/>
  <c r="R1511" i="3"/>
  <c r="Z1511" i="3"/>
  <c r="AH1511" i="3"/>
  <c r="AP1511" i="3"/>
  <c r="AX1511" i="3"/>
  <c r="BF1511" i="3"/>
  <c r="T1511" i="3"/>
  <c r="AZ1511" i="3"/>
  <c r="AB1511" i="3"/>
  <c r="BH1511" i="3"/>
  <c r="AJ1511" i="3"/>
  <c r="AR1511" i="3"/>
  <c r="O1515" i="3"/>
  <c r="S1515" i="3"/>
  <c r="W1515" i="3"/>
  <c r="AA1515" i="3"/>
  <c r="AE1515" i="3"/>
  <c r="AI1515" i="3"/>
  <c r="AM1515" i="3"/>
  <c r="AQ1515" i="3"/>
  <c r="AU1515" i="3"/>
  <c r="AY1515" i="3"/>
  <c r="BC1515" i="3"/>
  <c r="BG1515" i="3"/>
  <c r="M1515" i="3"/>
  <c r="Q1515" i="3"/>
  <c r="U1515" i="3"/>
  <c r="Y1515" i="3"/>
  <c r="AC1515" i="3"/>
  <c r="AG1515" i="3"/>
  <c r="AK1515" i="3"/>
  <c r="AO1515" i="3"/>
  <c r="AS1515" i="3"/>
  <c r="AW1515" i="3"/>
  <c r="BA1515" i="3"/>
  <c r="BE1515" i="3"/>
  <c r="BI1515" i="3"/>
  <c r="N1515" i="3"/>
  <c r="V1515" i="3"/>
  <c r="AD1515" i="3"/>
  <c r="AL1515" i="3"/>
  <c r="AT1515" i="3"/>
  <c r="BB1515" i="3"/>
  <c r="P1515" i="3"/>
  <c r="X1515" i="3"/>
  <c r="AF1515" i="3"/>
  <c r="AN1515" i="3"/>
  <c r="AV1515" i="3"/>
  <c r="BD1515" i="3"/>
  <c r="R1515" i="3"/>
  <c r="Z1515" i="3"/>
  <c r="AH1515" i="3"/>
  <c r="AP1515" i="3"/>
  <c r="AX1515" i="3"/>
  <c r="BF1515" i="3"/>
  <c r="T1515" i="3"/>
  <c r="AZ1515" i="3"/>
  <c r="AB1515" i="3"/>
  <c r="BH1515" i="3"/>
  <c r="AJ1515" i="3"/>
  <c r="AR1515" i="3"/>
  <c r="AS1430" i="3"/>
  <c r="W1430" i="3"/>
  <c r="BB1430" i="3"/>
  <c r="AG1430" i="3"/>
  <c r="BF1430" i="3"/>
  <c r="AK1430" i="3"/>
  <c r="O1430" i="3"/>
  <c r="AO1430" i="3"/>
  <c r="S1430" i="3"/>
  <c r="AZ1430" i="3"/>
  <c r="AJ1430" i="3"/>
  <c r="T1430" i="3"/>
  <c r="BN1459" i="3"/>
  <c r="BK1459" i="3"/>
  <c r="BM1467" i="3"/>
  <c r="BN1491" i="3"/>
  <c r="BL1491" i="3"/>
  <c r="BM1493" i="3"/>
  <c r="BN1453" i="3"/>
  <c r="BK1453" i="3"/>
  <c r="BM1454" i="3"/>
  <c r="BL1460" i="3"/>
  <c r="BL1469" i="3"/>
  <c r="BJ1469" i="3"/>
  <c r="BN1477" i="3"/>
  <c r="BK1477" i="3"/>
  <c r="BN1485" i="3"/>
  <c r="BJ1500" i="3"/>
  <c r="M1525" i="3"/>
  <c r="AS1525" i="3"/>
  <c r="U1525" i="3"/>
  <c r="AK1525" i="3"/>
  <c r="BA1525" i="3"/>
  <c r="Y1525" i="3"/>
  <c r="AO1525" i="3"/>
  <c r="BE1525" i="3"/>
  <c r="AC1525" i="3"/>
  <c r="BI1525" i="3"/>
  <c r="BN1528" i="3"/>
  <c r="BK1528" i="3"/>
  <c r="O1531" i="3"/>
  <c r="S1531" i="3"/>
  <c r="W1531" i="3"/>
  <c r="AA1531" i="3"/>
  <c r="AE1531" i="3"/>
  <c r="AI1531" i="3"/>
  <c r="AM1531" i="3"/>
  <c r="AQ1531" i="3"/>
  <c r="AU1531" i="3"/>
  <c r="AY1531" i="3"/>
  <c r="BC1531" i="3"/>
  <c r="BG1531" i="3"/>
  <c r="P1531" i="3"/>
  <c r="T1531" i="3"/>
  <c r="X1531" i="3"/>
  <c r="AB1531" i="3"/>
  <c r="AF1531" i="3"/>
  <c r="AJ1531" i="3"/>
  <c r="AN1531" i="3"/>
  <c r="AR1531" i="3"/>
  <c r="AV1531" i="3"/>
  <c r="AZ1531" i="3"/>
  <c r="BD1531" i="3"/>
  <c r="BH1531" i="3"/>
  <c r="Q1531" i="3"/>
  <c r="Y1531" i="3"/>
  <c r="AG1531" i="3"/>
  <c r="AO1531" i="3"/>
  <c r="AW1531" i="3"/>
  <c r="BE1531" i="3"/>
  <c r="R1531" i="3"/>
  <c r="Z1531" i="3"/>
  <c r="AH1531" i="3"/>
  <c r="AP1531" i="3"/>
  <c r="AX1531" i="3"/>
  <c r="BF1531" i="3"/>
  <c r="V1531" i="3"/>
  <c r="AL1531" i="3"/>
  <c r="BB1531" i="3"/>
  <c r="M1531" i="3"/>
  <c r="U1531" i="3"/>
  <c r="AC1531" i="3"/>
  <c r="AK1531" i="3"/>
  <c r="AS1531" i="3"/>
  <c r="BA1531" i="3"/>
  <c r="BI1531" i="3"/>
  <c r="N1531" i="3"/>
  <c r="AD1531" i="3"/>
  <c r="AT1531" i="3"/>
  <c r="O1533" i="3"/>
  <c r="S1533" i="3"/>
  <c r="W1533" i="3"/>
  <c r="AA1533" i="3"/>
  <c r="AE1533" i="3"/>
  <c r="AI1533" i="3"/>
  <c r="AM1533" i="3"/>
  <c r="AQ1533" i="3"/>
  <c r="AU1533" i="3"/>
  <c r="AY1533" i="3"/>
  <c r="BC1533" i="3"/>
  <c r="BG1533" i="3"/>
  <c r="P1533" i="3"/>
  <c r="T1533" i="3"/>
  <c r="X1533" i="3"/>
  <c r="AB1533" i="3"/>
  <c r="AF1533" i="3"/>
  <c r="AJ1533" i="3"/>
  <c r="AN1533" i="3"/>
  <c r="AR1533" i="3"/>
  <c r="AV1533" i="3"/>
  <c r="AZ1533" i="3"/>
  <c r="BD1533" i="3"/>
  <c r="BH1533" i="3"/>
  <c r="Q1533" i="3"/>
  <c r="Y1533" i="3"/>
  <c r="AG1533" i="3"/>
  <c r="AO1533" i="3"/>
  <c r="AW1533" i="3"/>
  <c r="BE1533" i="3"/>
  <c r="R1533" i="3"/>
  <c r="Z1533" i="3"/>
  <c r="AH1533" i="3"/>
  <c r="AP1533" i="3"/>
  <c r="AX1533" i="3"/>
  <c r="BF1533" i="3"/>
  <c r="V1533" i="3"/>
  <c r="AT1533" i="3"/>
  <c r="M1533" i="3"/>
  <c r="U1533" i="3"/>
  <c r="AC1533" i="3"/>
  <c r="AK1533" i="3"/>
  <c r="AS1533" i="3"/>
  <c r="BA1533" i="3"/>
  <c r="BI1533" i="3"/>
  <c r="N1533" i="3"/>
  <c r="AD1533" i="3"/>
  <c r="AL1533" i="3"/>
  <c r="BB1533" i="3"/>
  <c r="BJ1534" i="3"/>
  <c r="BN1522" i="3"/>
  <c r="BK1522" i="3"/>
  <c r="BH1525" i="3"/>
  <c r="AR1525" i="3"/>
  <c r="AB1525" i="3"/>
  <c r="BG1525" i="3"/>
  <c r="AQ1525" i="3"/>
  <c r="AA1525" i="3"/>
  <c r="BF1525" i="3"/>
  <c r="AP1525" i="3"/>
  <c r="Z1525" i="3"/>
  <c r="AO1527" i="3"/>
  <c r="U1527" i="3"/>
  <c r="AK1527" i="3"/>
  <c r="BA1527" i="3"/>
  <c r="Y1527" i="3"/>
  <c r="BE1527" i="3"/>
  <c r="AV1519" i="3"/>
  <c r="AF1519" i="3"/>
  <c r="P1519" i="3"/>
  <c r="AU1519" i="3"/>
  <c r="AE1519" i="3"/>
  <c r="O1519" i="3"/>
  <c r="AT1519" i="3"/>
  <c r="AD1519" i="3"/>
  <c r="N1519" i="3"/>
  <c r="BN1524" i="3"/>
  <c r="BK1524" i="3"/>
  <c r="AV1527" i="3"/>
  <c r="AF1527" i="3"/>
  <c r="P1527" i="3"/>
  <c r="AU1527" i="3"/>
  <c r="AE1527" i="3"/>
  <c r="O1527" i="3"/>
  <c r="AT1527" i="3"/>
  <c r="AD1527" i="3"/>
  <c r="N1527" i="3"/>
  <c r="AV1521" i="3"/>
  <c r="AF1521" i="3"/>
  <c r="P1521" i="3"/>
  <c r="AU1521" i="3"/>
  <c r="AE1521" i="3"/>
  <c r="O1521" i="3"/>
  <c r="AT1521" i="3"/>
  <c r="AD1521" i="3"/>
  <c r="N1521" i="3"/>
  <c r="BM1339" i="3"/>
  <c r="BJ1341" i="3"/>
  <c r="BL1346" i="3"/>
  <c r="BN1361" i="3"/>
  <c r="BK1372" i="3"/>
  <c r="BJ1374" i="3"/>
  <c r="BN1374" i="3"/>
  <c r="BK1374" i="3"/>
  <c r="BM1367" i="3"/>
  <c r="BL1379" i="3"/>
  <c r="BJ1412" i="3"/>
  <c r="BK1391" i="3"/>
  <c r="BN1391" i="3"/>
  <c r="BL1339" i="3"/>
  <c r="BN1336" i="3"/>
  <c r="BK1336" i="3"/>
  <c r="BK1341" i="3"/>
  <c r="BN1341" i="3"/>
  <c r="BJ1348" i="3"/>
  <c r="BN1346" i="3"/>
  <c r="BJ1343" i="3"/>
  <c r="BM1348" i="3"/>
  <c r="BM1345" i="3"/>
  <c r="BL1350" i="3"/>
  <c r="BJ1350" i="3"/>
  <c r="BK1337" i="3"/>
  <c r="BL1337" i="3"/>
  <c r="BL1341" i="3"/>
  <c r="BK1343" i="3"/>
  <c r="BN1343" i="3"/>
  <c r="BJ1345" i="3"/>
  <c r="BK1345" i="3"/>
  <c r="BN1345" i="3"/>
  <c r="BL1345" i="3"/>
  <c r="O1358" i="3"/>
  <c r="S1358" i="3"/>
  <c r="W1358" i="3"/>
  <c r="AA1358" i="3"/>
  <c r="AE1358" i="3"/>
  <c r="AI1358" i="3"/>
  <c r="AM1358" i="3"/>
  <c r="AQ1358" i="3"/>
  <c r="AU1358" i="3"/>
  <c r="N1358" i="3"/>
  <c r="T1358" i="3"/>
  <c r="Y1358" i="3"/>
  <c r="AD1358" i="3"/>
  <c r="AJ1358" i="3"/>
  <c r="AO1358" i="3"/>
  <c r="AT1358" i="3"/>
  <c r="AY1358" i="3"/>
  <c r="BC1358" i="3"/>
  <c r="BG1358" i="3"/>
  <c r="P1358" i="3"/>
  <c r="U1358" i="3"/>
  <c r="Z1358" i="3"/>
  <c r="AF1358" i="3"/>
  <c r="AK1358" i="3"/>
  <c r="AP1358" i="3"/>
  <c r="AV1358" i="3"/>
  <c r="AZ1358" i="3"/>
  <c r="BD1358" i="3"/>
  <c r="BH1358" i="3"/>
  <c r="Q1358" i="3"/>
  <c r="V1358" i="3"/>
  <c r="AB1358" i="3"/>
  <c r="AG1358" i="3"/>
  <c r="AL1358" i="3"/>
  <c r="AR1358" i="3"/>
  <c r="AW1358" i="3"/>
  <c r="BA1358" i="3"/>
  <c r="BE1358" i="3"/>
  <c r="BI1358" i="3"/>
  <c r="X1358" i="3"/>
  <c r="AS1358" i="3"/>
  <c r="AC1358" i="3"/>
  <c r="AX1358" i="3"/>
  <c r="M1358" i="3"/>
  <c r="AH1358" i="3"/>
  <c r="BB1358" i="3"/>
  <c r="AN1358" i="3"/>
  <c r="BF1358" i="3"/>
  <c r="R1358" i="3"/>
  <c r="BJ1339" i="3"/>
  <c r="BN1350" i="3"/>
  <c r="BK1350" i="3"/>
  <c r="BL1352" i="3"/>
  <c r="BJ1352" i="3"/>
  <c r="BM1354" i="3"/>
  <c r="BK1349" i="3"/>
  <c r="BN1349" i="3"/>
  <c r="BL1349" i="3"/>
  <c r="BK1357" i="3"/>
  <c r="BN1357" i="3"/>
  <c r="BD1342" i="3"/>
  <c r="AN1342" i="3"/>
  <c r="AK1342" i="3"/>
  <c r="BH1342" i="3"/>
  <c r="AB1342" i="3"/>
  <c r="AO1342" i="3"/>
  <c r="BG1342" i="3"/>
  <c r="AQ1342" i="3"/>
  <c r="AA1342" i="3"/>
  <c r="BF1342" i="3"/>
  <c r="AP1342" i="3"/>
  <c r="Z1342" i="3"/>
  <c r="BN1356" i="3"/>
  <c r="BK1356" i="3"/>
  <c r="BN1365" i="3"/>
  <c r="BJ1355" i="3"/>
  <c r="BM1355" i="3"/>
  <c r="BJ1361" i="3"/>
  <c r="BN1368" i="3"/>
  <c r="BK1368" i="3"/>
  <c r="BJ1370" i="3"/>
  <c r="BN1377" i="3"/>
  <c r="BK1377" i="3"/>
  <c r="BJ1377" i="3"/>
  <c r="M1394" i="3"/>
  <c r="Q1394" i="3"/>
  <c r="U1394" i="3"/>
  <c r="Y1394" i="3"/>
  <c r="AC1394" i="3"/>
  <c r="AG1394" i="3"/>
  <c r="AK1394" i="3"/>
  <c r="AO1394" i="3"/>
  <c r="AS1394" i="3"/>
  <c r="AW1394" i="3"/>
  <c r="BA1394" i="3"/>
  <c r="BE1394" i="3"/>
  <c r="BI1394" i="3"/>
  <c r="O1394" i="3"/>
  <c r="S1394" i="3"/>
  <c r="W1394" i="3"/>
  <c r="AA1394" i="3"/>
  <c r="AE1394" i="3"/>
  <c r="AI1394" i="3"/>
  <c r="AM1394" i="3"/>
  <c r="AQ1394" i="3"/>
  <c r="AU1394" i="3"/>
  <c r="AY1394" i="3"/>
  <c r="BC1394" i="3"/>
  <c r="BG1394" i="3"/>
  <c r="P1394" i="3"/>
  <c r="X1394" i="3"/>
  <c r="AF1394" i="3"/>
  <c r="AN1394" i="3"/>
  <c r="AV1394" i="3"/>
  <c r="BD1394" i="3"/>
  <c r="R1394" i="3"/>
  <c r="Z1394" i="3"/>
  <c r="AH1394" i="3"/>
  <c r="AP1394" i="3"/>
  <c r="AX1394" i="3"/>
  <c r="BF1394" i="3"/>
  <c r="T1394" i="3"/>
  <c r="AB1394" i="3"/>
  <c r="AJ1394" i="3"/>
  <c r="AR1394" i="3"/>
  <c r="AZ1394" i="3"/>
  <c r="BH1394" i="3"/>
  <c r="AD1394" i="3"/>
  <c r="AL1394" i="3"/>
  <c r="N1394" i="3"/>
  <c r="AT1394" i="3"/>
  <c r="BB1394" i="3"/>
  <c r="V1394" i="3"/>
  <c r="BN1369" i="3"/>
  <c r="BK1369" i="3"/>
  <c r="BN1380" i="3"/>
  <c r="BK1380" i="3"/>
  <c r="BE1384" i="3"/>
  <c r="AI1384" i="3"/>
  <c r="N1384" i="3"/>
  <c r="AS1384" i="3"/>
  <c r="W1384" i="3"/>
  <c r="BB1384" i="3"/>
  <c r="AG1384" i="3"/>
  <c r="BH1384" i="3"/>
  <c r="AR1384" i="3"/>
  <c r="AB1384" i="3"/>
  <c r="BN1385" i="3"/>
  <c r="BL1359" i="3"/>
  <c r="BJ1359" i="3"/>
  <c r="BN1367" i="3"/>
  <c r="BK1367" i="3"/>
  <c r="BN1383" i="3"/>
  <c r="BK1383" i="3"/>
  <c r="BN1386" i="3"/>
  <c r="BK1386" i="3"/>
  <c r="BL1388" i="3"/>
  <c r="BJ1388" i="3"/>
  <c r="BM1390" i="3"/>
  <c r="BK1390" i="3"/>
  <c r="BN1390" i="3"/>
  <c r="BM1373" i="3"/>
  <c r="BK1393" i="3"/>
  <c r="BJ1389" i="3"/>
  <c r="BM1389" i="3"/>
  <c r="BF1393" i="3"/>
  <c r="BJ1395" i="3"/>
  <c r="BJ1403" i="3"/>
  <c r="BN1404" i="3"/>
  <c r="BK1404" i="3"/>
  <c r="BM1416" i="3"/>
  <c r="BM1368" i="3"/>
  <c r="BJ1387" i="3"/>
  <c r="BM1387" i="3"/>
  <c r="AD1418" i="3"/>
  <c r="N1424" i="3"/>
  <c r="BM1429" i="3"/>
  <c r="BL1378" i="3"/>
  <c r="BN1378" i="3"/>
  <c r="BK1378" i="3"/>
  <c r="BJ1378" i="3"/>
  <c r="BL1407" i="3"/>
  <c r="BJ1407" i="3"/>
  <c r="R1418" i="3"/>
  <c r="BM1417" i="3"/>
  <c r="V1418" i="3"/>
  <c r="Z1420" i="3"/>
  <c r="AP1420" i="3"/>
  <c r="BF1420" i="3"/>
  <c r="BN1421" i="3"/>
  <c r="BK1421" i="3"/>
  <c r="BL1423" i="3"/>
  <c r="BJ1423" i="3"/>
  <c r="AL1424" i="3"/>
  <c r="BM1425" i="3"/>
  <c r="BM1427" i="3"/>
  <c r="BN1334" i="3"/>
  <c r="BK1334" i="3"/>
  <c r="BA1418" i="3"/>
  <c r="AK1418" i="3"/>
  <c r="U1418" i="3"/>
  <c r="BD1418" i="3"/>
  <c r="AN1418" i="3"/>
  <c r="X1418" i="3"/>
  <c r="BC1418" i="3"/>
  <c r="AM1418" i="3"/>
  <c r="W1418" i="3"/>
  <c r="BE1420" i="3"/>
  <c r="AO1420" i="3"/>
  <c r="Y1420" i="3"/>
  <c r="BH1420" i="3"/>
  <c r="AR1420" i="3"/>
  <c r="AB1420" i="3"/>
  <c r="BG1420" i="3"/>
  <c r="AQ1420" i="3"/>
  <c r="AA1420" i="3"/>
  <c r="BI1422" i="3"/>
  <c r="AS1422" i="3"/>
  <c r="AC1422" i="3"/>
  <c r="M1422" i="3"/>
  <c r="AV1422" i="3"/>
  <c r="AF1422" i="3"/>
  <c r="P1422" i="3"/>
  <c r="AU1422" i="3"/>
  <c r="AE1422" i="3"/>
  <c r="AW1424" i="3"/>
  <c r="AG1424" i="3"/>
  <c r="Q1424" i="3"/>
  <c r="AZ1424" i="3"/>
  <c r="AJ1424" i="3"/>
  <c r="T1424" i="3"/>
  <c r="AY1424" i="3"/>
  <c r="AI1424" i="3"/>
  <c r="S1424" i="3"/>
  <c r="BN1425" i="3"/>
  <c r="BK1425" i="3"/>
  <c r="AT1426" i="3"/>
  <c r="N1426" i="3"/>
  <c r="AI1426" i="3"/>
  <c r="AX1426" i="3"/>
  <c r="R1426" i="3"/>
  <c r="AE1426" i="3"/>
  <c r="BE1426" i="3"/>
  <c r="AO1426" i="3"/>
  <c r="Y1426" i="3"/>
  <c r="BH1426" i="3"/>
  <c r="AR1426" i="3"/>
  <c r="AB1426" i="3"/>
  <c r="BC1428" i="3"/>
  <c r="AH1428" i="3"/>
  <c r="M1428" i="3"/>
  <c r="AQ1428" i="3"/>
  <c r="V1428" i="3"/>
  <c r="AU1428" i="3"/>
  <c r="Z1428" i="3"/>
  <c r="AY1428" i="3"/>
  <c r="AD1428" i="3"/>
  <c r="BH1428" i="3"/>
  <c r="AR1428" i="3"/>
  <c r="AB1428" i="3"/>
  <c r="AC1432" i="3"/>
  <c r="BH1432" i="3"/>
  <c r="AR1432" i="3"/>
  <c r="AA1432" i="3"/>
  <c r="BB1432" i="3"/>
  <c r="AL1432" i="3"/>
  <c r="S1432" i="3"/>
  <c r="T1432" i="3"/>
  <c r="BE1432" i="3"/>
  <c r="AE1432" i="3"/>
  <c r="BJ1444" i="3"/>
  <c r="BN1450" i="3"/>
  <c r="BK1450" i="3"/>
  <c r="BJ1452" i="3"/>
  <c r="BN1458" i="3"/>
  <c r="BK1458" i="3"/>
  <c r="BJ1460" i="3"/>
  <c r="BN1466" i="3"/>
  <c r="BK1466" i="3"/>
  <c r="BM1434" i="3"/>
  <c r="BL1434" i="3"/>
  <c r="BM1438" i="3"/>
  <c r="BL1438" i="3"/>
  <c r="BM1442" i="3"/>
  <c r="BL1442" i="3"/>
  <c r="BN1449" i="3"/>
  <c r="BK1449" i="3"/>
  <c r="BN1457" i="3"/>
  <c r="BK1457" i="3"/>
  <c r="BN1465" i="3"/>
  <c r="BK1465" i="3"/>
  <c r="BL1483" i="3"/>
  <c r="BN1488" i="3"/>
  <c r="BK1488" i="3"/>
  <c r="BN1490" i="3"/>
  <c r="BK1490" i="3"/>
  <c r="BN1492" i="3"/>
  <c r="BK1492" i="3"/>
  <c r="BN1494" i="3"/>
  <c r="BK1494" i="3"/>
  <c r="BK1496" i="3"/>
  <c r="BK1498" i="3"/>
  <c r="BN1498" i="3"/>
  <c r="BL1500" i="3"/>
  <c r="BK1506" i="3"/>
  <c r="BN1506" i="3"/>
  <c r="BK1514" i="3"/>
  <c r="BN1514" i="3"/>
  <c r="BL1516" i="3"/>
  <c r="BL1470" i="3"/>
  <c r="BL1476" i="3"/>
  <c r="BN1478" i="3"/>
  <c r="BK1478" i="3"/>
  <c r="BJ1478" i="3"/>
  <c r="BJ1491" i="3"/>
  <c r="BI1430" i="3"/>
  <c r="AM1430" i="3"/>
  <c r="R1430" i="3"/>
  <c r="AW1430" i="3"/>
  <c r="AA1430" i="3"/>
  <c r="BA1430" i="3"/>
  <c r="AE1430" i="3"/>
  <c r="BE1430" i="3"/>
  <c r="AI1430" i="3"/>
  <c r="N1430" i="3"/>
  <c r="AV1430" i="3"/>
  <c r="AF1430" i="3"/>
  <c r="P1430" i="3"/>
  <c r="BL1467" i="3"/>
  <c r="BJ1467" i="3"/>
  <c r="BM1476" i="3"/>
  <c r="BM1480" i="3"/>
  <c r="BK1493" i="3"/>
  <c r="BJ1445" i="3"/>
  <c r="BL1448" i="3"/>
  <c r="BL1452" i="3"/>
  <c r="BN1469" i="3"/>
  <c r="BK1469" i="3"/>
  <c r="BM1470" i="3"/>
  <c r="BL1524" i="3"/>
  <c r="O1529" i="3"/>
  <c r="S1529" i="3"/>
  <c r="W1529" i="3"/>
  <c r="AA1529" i="3"/>
  <c r="AE1529" i="3"/>
  <c r="AI1529" i="3"/>
  <c r="AM1529" i="3"/>
  <c r="AQ1529" i="3"/>
  <c r="AU1529" i="3"/>
  <c r="AY1529" i="3"/>
  <c r="BC1529" i="3"/>
  <c r="BG1529" i="3"/>
  <c r="P1529" i="3"/>
  <c r="T1529" i="3"/>
  <c r="X1529" i="3"/>
  <c r="AB1529" i="3"/>
  <c r="AF1529" i="3"/>
  <c r="AJ1529" i="3"/>
  <c r="AN1529" i="3"/>
  <c r="AR1529" i="3"/>
  <c r="AV1529" i="3"/>
  <c r="AZ1529" i="3"/>
  <c r="BD1529" i="3"/>
  <c r="BH1529" i="3"/>
  <c r="Q1529" i="3"/>
  <c r="Y1529" i="3"/>
  <c r="AG1529" i="3"/>
  <c r="AO1529" i="3"/>
  <c r="AW1529" i="3"/>
  <c r="BE1529" i="3"/>
  <c r="R1529" i="3"/>
  <c r="Z1529" i="3"/>
  <c r="AH1529" i="3"/>
  <c r="AP1529" i="3"/>
  <c r="AX1529" i="3"/>
  <c r="BF1529" i="3"/>
  <c r="V1529" i="3"/>
  <c r="AT1529" i="3"/>
  <c r="M1529" i="3"/>
  <c r="U1529" i="3"/>
  <c r="AC1529" i="3"/>
  <c r="AK1529" i="3"/>
  <c r="AS1529" i="3"/>
  <c r="BA1529" i="3"/>
  <c r="BI1529" i="3"/>
  <c r="N1529" i="3"/>
  <c r="AD1529" i="3"/>
  <c r="AL1529" i="3"/>
  <c r="BB1529" i="3"/>
  <c r="BJ1532" i="3"/>
  <c r="BN1534" i="3"/>
  <c r="BK1534" i="3"/>
  <c r="BM1524" i="3"/>
  <c r="BD1525" i="3"/>
  <c r="AN1525" i="3"/>
  <c r="X1525" i="3"/>
  <c r="BC1525" i="3"/>
  <c r="AM1525" i="3"/>
  <c r="W1525" i="3"/>
  <c r="BB1525" i="3"/>
  <c r="AL1525" i="3"/>
  <c r="V1525" i="3"/>
  <c r="BH1519" i="3"/>
  <c r="AR1519" i="3"/>
  <c r="AB1519" i="3"/>
  <c r="BG1519" i="3"/>
  <c r="AQ1519" i="3"/>
  <c r="AA1519" i="3"/>
  <c r="BF1519" i="3"/>
  <c r="AP1519" i="3"/>
  <c r="BH1527" i="3"/>
  <c r="AR1527" i="3"/>
  <c r="AB1527" i="3"/>
  <c r="BG1527" i="3"/>
  <c r="AQ1527" i="3"/>
  <c r="AA1527" i="3"/>
  <c r="BF1527" i="3"/>
  <c r="AP1527" i="3"/>
  <c r="Z1527" i="3"/>
  <c r="BH1521" i="3"/>
  <c r="AR1521" i="3"/>
  <c r="AB1521" i="3"/>
  <c r="BG1521" i="3"/>
  <c r="AQ1521" i="3"/>
  <c r="AA1521" i="3"/>
  <c r="BF1521" i="3"/>
  <c r="AP1521" i="3"/>
  <c r="Z1521" i="3"/>
  <c r="BJ1353" i="3"/>
  <c r="BM1357" i="3"/>
  <c r="M1398" i="3"/>
  <c r="Q1398" i="3"/>
  <c r="U1398" i="3"/>
  <c r="Y1398" i="3"/>
  <c r="AC1398" i="3"/>
  <c r="AG1398" i="3"/>
  <c r="AK1398" i="3"/>
  <c r="AO1398" i="3"/>
  <c r="AS1398" i="3"/>
  <c r="AW1398" i="3"/>
  <c r="BA1398" i="3"/>
  <c r="BE1398" i="3"/>
  <c r="BI1398" i="3"/>
  <c r="O1398" i="3"/>
  <c r="S1398" i="3"/>
  <c r="W1398" i="3"/>
  <c r="AA1398" i="3"/>
  <c r="AE1398" i="3"/>
  <c r="AI1398" i="3"/>
  <c r="AM1398" i="3"/>
  <c r="AQ1398" i="3"/>
  <c r="AU1398" i="3"/>
  <c r="AY1398" i="3"/>
  <c r="BC1398" i="3"/>
  <c r="BG1398" i="3"/>
  <c r="P1398" i="3"/>
  <c r="X1398" i="3"/>
  <c r="AF1398" i="3"/>
  <c r="AN1398" i="3"/>
  <c r="AV1398" i="3"/>
  <c r="BD1398" i="3"/>
  <c r="R1398" i="3"/>
  <c r="Z1398" i="3"/>
  <c r="AH1398" i="3"/>
  <c r="AP1398" i="3"/>
  <c r="AX1398" i="3"/>
  <c r="BF1398" i="3"/>
  <c r="T1398" i="3"/>
  <c r="AB1398" i="3"/>
  <c r="AJ1398" i="3"/>
  <c r="AR1398" i="3"/>
  <c r="AZ1398" i="3"/>
  <c r="BH1398" i="3"/>
  <c r="AD1398" i="3"/>
  <c r="AL1398" i="3"/>
  <c r="N1398" i="3"/>
  <c r="AT1398" i="3"/>
  <c r="V1398" i="3"/>
  <c r="BB1398" i="3"/>
  <c r="BN1373" i="3"/>
  <c r="BK1373" i="3"/>
  <c r="BJ1338" i="3"/>
  <c r="BK1338" i="3"/>
  <c r="BN1338" i="3"/>
  <c r="BL1343" i="3"/>
  <c r="BM1346" i="3"/>
  <c r="BN1352" i="3"/>
  <c r="BK1352" i="3"/>
  <c r="BL1354" i="3"/>
  <c r="BJ1354" i="3"/>
  <c r="X1342" i="3"/>
  <c r="BI1342" i="3"/>
  <c r="AC1342" i="3"/>
  <c r="AZ1342" i="3"/>
  <c r="T1342" i="3"/>
  <c r="AG1342" i="3"/>
  <c r="BC1342" i="3"/>
  <c r="AM1342" i="3"/>
  <c r="W1342" i="3"/>
  <c r="BB1342" i="3"/>
  <c r="AL1342" i="3"/>
  <c r="BL1361" i="3"/>
  <c r="BM1363" i="3"/>
  <c r="BJ1351" i="3"/>
  <c r="BM1351" i="3"/>
  <c r="BK1355" i="3"/>
  <c r="BN1355" i="3"/>
  <c r="BL1355" i="3"/>
  <c r="O1364" i="3"/>
  <c r="S1364" i="3"/>
  <c r="W1364" i="3"/>
  <c r="AA1364" i="3"/>
  <c r="AE1364" i="3"/>
  <c r="AI1364" i="3"/>
  <c r="AM1364" i="3"/>
  <c r="AQ1364" i="3"/>
  <c r="AU1364" i="3"/>
  <c r="AY1364" i="3"/>
  <c r="BC1364" i="3"/>
  <c r="BG1364" i="3"/>
  <c r="M1364" i="3"/>
  <c r="Q1364" i="3"/>
  <c r="U1364" i="3"/>
  <c r="Y1364" i="3"/>
  <c r="AC1364" i="3"/>
  <c r="AG1364" i="3"/>
  <c r="AK1364" i="3"/>
  <c r="AO1364" i="3"/>
  <c r="AS1364" i="3"/>
  <c r="AW1364" i="3"/>
  <c r="BA1364" i="3"/>
  <c r="BE1364" i="3"/>
  <c r="BI1364" i="3"/>
  <c r="T1364" i="3"/>
  <c r="AB1364" i="3"/>
  <c r="AJ1364" i="3"/>
  <c r="AR1364" i="3"/>
  <c r="AZ1364" i="3"/>
  <c r="BH1364" i="3"/>
  <c r="N1364" i="3"/>
  <c r="V1364" i="3"/>
  <c r="AD1364" i="3"/>
  <c r="AL1364" i="3"/>
  <c r="AT1364" i="3"/>
  <c r="BB1364" i="3"/>
  <c r="P1364" i="3"/>
  <c r="X1364" i="3"/>
  <c r="AF1364" i="3"/>
  <c r="AN1364" i="3"/>
  <c r="AV1364" i="3"/>
  <c r="BD1364" i="3"/>
  <c r="Z1364" i="3"/>
  <c r="BF1364" i="3"/>
  <c r="AH1364" i="3"/>
  <c r="AP1364" i="3"/>
  <c r="AX1364" i="3"/>
  <c r="R1364" i="3"/>
  <c r="BN1370" i="3"/>
  <c r="BK1370" i="3"/>
  <c r="BJ1372" i="3"/>
  <c r="BN1381" i="3"/>
  <c r="BK1381" i="3"/>
  <c r="BJ1381" i="3"/>
  <c r="M1396" i="3"/>
  <c r="Q1396" i="3"/>
  <c r="U1396" i="3"/>
  <c r="Y1396" i="3"/>
  <c r="AC1396" i="3"/>
  <c r="AG1396" i="3"/>
  <c r="AK1396" i="3"/>
  <c r="AO1396" i="3"/>
  <c r="AS1396" i="3"/>
  <c r="AW1396" i="3"/>
  <c r="BA1396" i="3"/>
  <c r="BE1396" i="3"/>
  <c r="BI1396" i="3"/>
  <c r="O1396" i="3"/>
  <c r="S1396" i="3"/>
  <c r="W1396" i="3"/>
  <c r="AA1396" i="3"/>
  <c r="AE1396" i="3"/>
  <c r="AI1396" i="3"/>
  <c r="AM1396" i="3"/>
  <c r="AQ1396" i="3"/>
  <c r="AU1396" i="3"/>
  <c r="AY1396" i="3"/>
  <c r="BC1396" i="3"/>
  <c r="BG1396" i="3"/>
  <c r="P1396" i="3"/>
  <c r="X1396" i="3"/>
  <c r="AF1396" i="3"/>
  <c r="AN1396" i="3"/>
  <c r="AV1396" i="3"/>
  <c r="BD1396" i="3"/>
  <c r="R1396" i="3"/>
  <c r="Z1396" i="3"/>
  <c r="AH1396" i="3"/>
  <c r="AP1396" i="3"/>
  <c r="AX1396" i="3"/>
  <c r="BF1396" i="3"/>
  <c r="T1396" i="3"/>
  <c r="AB1396" i="3"/>
  <c r="AJ1396" i="3"/>
  <c r="AR1396" i="3"/>
  <c r="AZ1396" i="3"/>
  <c r="BH1396" i="3"/>
  <c r="N1396" i="3"/>
  <c r="AT1396" i="3"/>
  <c r="V1396" i="3"/>
  <c r="BB1396" i="3"/>
  <c r="AD1396" i="3"/>
  <c r="AL1396" i="3"/>
  <c r="BL1368" i="3"/>
  <c r="BM1376" i="3"/>
  <c r="AY1384" i="3"/>
  <c r="AD1384" i="3"/>
  <c r="BI1384" i="3"/>
  <c r="AM1384" i="3"/>
  <c r="R1384" i="3"/>
  <c r="AW1384" i="3"/>
  <c r="AA1384" i="3"/>
  <c r="BD1384" i="3"/>
  <c r="AN1384" i="3"/>
  <c r="X1384" i="3"/>
  <c r="BN1359" i="3"/>
  <c r="BK1359" i="3"/>
  <c r="BN1379" i="3"/>
  <c r="BN1388" i="3"/>
  <c r="BK1388" i="3"/>
  <c r="BL1390" i="3"/>
  <c r="BL1373" i="3"/>
  <c r="BJ1373" i="3"/>
  <c r="BL1382" i="3"/>
  <c r="BN1382" i="3"/>
  <c r="BK1382" i="3"/>
  <c r="BJ1382" i="3"/>
  <c r="AF1393" i="3"/>
  <c r="AT1393" i="3"/>
  <c r="N1393" i="3"/>
  <c r="AJ1393" i="3"/>
  <c r="BE1393" i="3"/>
  <c r="AO1393" i="3"/>
  <c r="Y1393" i="3"/>
  <c r="BG1393" i="3"/>
  <c r="AQ1393" i="3"/>
  <c r="AA1393" i="3"/>
  <c r="BL1404" i="3"/>
  <c r="BJ1404" i="3"/>
  <c r="BM1412" i="3"/>
  <c r="BM1414" i="3"/>
  <c r="BK1389" i="3"/>
  <c r="BN1389" i="3"/>
  <c r="BL1389" i="3"/>
  <c r="AP1397" i="3"/>
  <c r="AH1397" i="3"/>
  <c r="BJ1399" i="3"/>
  <c r="BJ1401" i="3"/>
  <c r="BN1402" i="3"/>
  <c r="BK1402" i="3"/>
  <c r="BN1403" i="3"/>
  <c r="BL1414" i="3"/>
  <c r="BK1387" i="3"/>
  <c r="BN1387" i="3"/>
  <c r="BL1387" i="3"/>
  <c r="BN1408" i="3"/>
  <c r="AT1418" i="3"/>
  <c r="AD1424" i="3"/>
  <c r="AH1418" i="3"/>
  <c r="R1424" i="3"/>
  <c r="BM1409" i="3"/>
  <c r="BL1409" i="3"/>
  <c r="BJ1409" i="3"/>
  <c r="BN1412" i="3"/>
  <c r="BL1417" i="3"/>
  <c r="BJ1417" i="3"/>
  <c r="AL1418" i="3"/>
  <c r="BM1419" i="3"/>
  <c r="V1420" i="3"/>
  <c r="Z1422" i="3"/>
  <c r="AP1422" i="3"/>
  <c r="BF1422" i="3"/>
  <c r="BN1423" i="3"/>
  <c r="BK1423" i="3"/>
  <c r="BB1424" i="3"/>
  <c r="BL1425" i="3"/>
  <c r="BJ1425" i="3"/>
  <c r="BL1427" i="3"/>
  <c r="BJ1427" i="3"/>
  <c r="BJ1429" i="3"/>
  <c r="BN1406" i="3"/>
  <c r="BL1411" i="3"/>
  <c r="BJ1411" i="3"/>
  <c r="BN1415" i="3"/>
  <c r="AW1418" i="3"/>
  <c r="AG1418" i="3"/>
  <c r="Q1418" i="3"/>
  <c r="AZ1418" i="3"/>
  <c r="AJ1418" i="3"/>
  <c r="T1418" i="3"/>
  <c r="AY1418" i="3"/>
  <c r="AI1418" i="3"/>
  <c r="S1418" i="3"/>
  <c r="BA1420" i="3"/>
  <c r="AK1420" i="3"/>
  <c r="U1420" i="3"/>
  <c r="BD1420" i="3"/>
  <c r="AN1420" i="3"/>
  <c r="X1420" i="3"/>
  <c r="BC1420" i="3"/>
  <c r="AM1420" i="3"/>
  <c r="W1420" i="3"/>
  <c r="BE1422" i="3"/>
  <c r="AO1422" i="3"/>
  <c r="Y1422" i="3"/>
  <c r="BH1422" i="3"/>
  <c r="AR1422" i="3"/>
  <c r="AB1422" i="3"/>
  <c r="BG1422" i="3"/>
  <c r="AQ1422" i="3"/>
  <c r="AA1422" i="3"/>
  <c r="BI1424" i="3"/>
  <c r="AS1424" i="3"/>
  <c r="AC1424" i="3"/>
  <c r="M1424" i="3"/>
  <c r="AV1424" i="3"/>
  <c r="AF1424" i="3"/>
  <c r="P1424" i="3"/>
  <c r="AU1424" i="3"/>
  <c r="AE1424" i="3"/>
  <c r="O1424" i="3"/>
  <c r="AL1426" i="3"/>
  <c r="BG1426" i="3"/>
  <c r="AA1426" i="3"/>
  <c r="AP1426" i="3"/>
  <c r="BC1426" i="3"/>
  <c r="W1426" i="3"/>
  <c r="BA1426" i="3"/>
  <c r="AK1426" i="3"/>
  <c r="U1426" i="3"/>
  <c r="BD1426" i="3"/>
  <c r="AN1426" i="3"/>
  <c r="AX1428" i="3"/>
  <c r="AC1428" i="3"/>
  <c r="BG1428" i="3"/>
  <c r="AL1428" i="3"/>
  <c r="Q1428" i="3"/>
  <c r="AP1428" i="3"/>
  <c r="U1428" i="3"/>
  <c r="AT1428" i="3"/>
  <c r="Y1428" i="3"/>
  <c r="BD1428" i="3"/>
  <c r="AN1428" i="3"/>
  <c r="W1432" i="3"/>
  <c r="BD1432" i="3"/>
  <c r="AN1432" i="3"/>
  <c r="V1432" i="3"/>
  <c r="AX1432" i="3"/>
  <c r="AH1432" i="3"/>
  <c r="N1432" i="3"/>
  <c r="P1432" i="3"/>
  <c r="BM1433" i="3"/>
  <c r="BM1441" i="3"/>
  <c r="BN1436" i="3"/>
  <c r="BK1436" i="3"/>
  <c r="BJ1436" i="3"/>
  <c r="BN1444" i="3"/>
  <c r="BK1444" i="3"/>
  <c r="BN1452" i="3"/>
  <c r="BK1452" i="3"/>
  <c r="BJ1454" i="3"/>
  <c r="BN1460" i="3"/>
  <c r="BK1460" i="3"/>
  <c r="BJ1462" i="3"/>
  <c r="BN1468" i="3"/>
  <c r="BJ1470" i="3"/>
  <c r="BM1435" i="3"/>
  <c r="BL1437" i="3"/>
  <c r="BN1439" i="3"/>
  <c r="BK1439" i="3"/>
  <c r="BM1443" i="3"/>
  <c r="BN1475" i="3"/>
  <c r="BJ1475" i="3"/>
  <c r="BK1500" i="3"/>
  <c r="BN1500" i="3"/>
  <c r="BL1510" i="3"/>
  <c r="BK1516" i="3"/>
  <c r="BN1516" i="3"/>
  <c r="BK1518" i="3"/>
  <c r="BN1518" i="3"/>
  <c r="BN1447" i="3"/>
  <c r="BK1447" i="3"/>
  <c r="BJ1455" i="3"/>
  <c r="BJ1463" i="3"/>
  <c r="BM1471" i="3"/>
  <c r="BJ1493" i="3"/>
  <c r="O1501" i="3"/>
  <c r="S1501" i="3"/>
  <c r="W1501" i="3"/>
  <c r="AA1501" i="3"/>
  <c r="AE1501" i="3"/>
  <c r="AI1501" i="3"/>
  <c r="AM1501" i="3"/>
  <c r="AQ1501" i="3"/>
  <c r="AU1501" i="3"/>
  <c r="AY1501" i="3"/>
  <c r="BC1501" i="3"/>
  <c r="BG1501" i="3"/>
  <c r="M1501" i="3"/>
  <c r="Q1501" i="3"/>
  <c r="U1501" i="3"/>
  <c r="Y1501" i="3"/>
  <c r="AC1501" i="3"/>
  <c r="AG1501" i="3"/>
  <c r="AK1501" i="3"/>
  <c r="AO1501" i="3"/>
  <c r="AS1501" i="3"/>
  <c r="AW1501" i="3"/>
  <c r="BA1501" i="3"/>
  <c r="BE1501" i="3"/>
  <c r="BI1501" i="3"/>
  <c r="N1501" i="3"/>
  <c r="V1501" i="3"/>
  <c r="AD1501" i="3"/>
  <c r="AL1501" i="3"/>
  <c r="AT1501" i="3"/>
  <c r="BB1501" i="3"/>
  <c r="P1501" i="3"/>
  <c r="X1501" i="3"/>
  <c r="AF1501" i="3"/>
  <c r="AN1501" i="3"/>
  <c r="AV1501" i="3"/>
  <c r="BD1501" i="3"/>
  <c r="T1501" i="3"/>
  <c r="AB1501" i="3"/>
  <c r="AJ1501" i="3"/>
  <c r="AZ1501" i="3"/>
  <c r="BH1501" i="3"/>
  <c r="R1501" i="3"/>
  <c r="Z1501" i="3"/>
  <c r="AH1501" i="3"/>
  <c r="AP1501" i="3"/>
  <c r="AX1501" i="3"/>
  <c r="BF1501" i="3"/>
  <c r="AR1501" i="3"/>
  <c r="O1505" i="3"/>
  <c r="S1505" i="3"/>
  <c r="W1505" i="3"/>
  <c r="AA1505" i="3"/>
  <c r="AE1505" i="3"/>
  <c r="AI1505" i="3"/>
  <c r="AM1505" i="3"/>
  <c r="AQ1505" i="3"/>
  <c r="AU1505" i="3"/>
  <c r="AY1505" i="3"/>
  <c r="BC1505" i="3"/>
  <c r="BG1505" i="3"/>
  <c r="M1505" i="3"/>
  <c r="Q1505" i="3"/>
  <c r="U1505" i="3"/>
  <c r="Y1505" i="3"/>
  <c r="AC1505" i="3"/>
  <c r="AG1505" i="3"/>
  <c r="AK1505" i="3"/>
  <c r="AO1505" i="3"/>
  <c r="AS1505" i="3"/>
  <c r="AW1505" i="3"/>
  <c r="BA1505" i="3"/>
  <c r="BE1505" i="3"/>
  <c r="BI1505" i="3"/>
  <c r="N1505" i="3"/>
  <c r="V1505" i="3"/>
  <c r="AD1505" i="3"/>
  <c r="AL1505" i="3"/>
  <c r="AT1505" i="3"/>
  <c r="BB1505" i="3"/>
  <c r="P1505" i="3"/>
  <c r="X1505" i="3"/>
  <c r="AF1505" i="3"/>
  <c r="AN1505" i="3"/>
  <c r="AV1505" i="3"/>
  <c r="BD1505" i="3"/>
  <c r="T1505" i="3"/>
  <c r="AB1505" i="3"/>
  <c r="AJ1505" i="3"/>
  <c r="AZ1505" i="3"/>
  <c r="R1505" i="3"/>
  <c r="Z1505" i="3"/>
  <c r="AH1505" i="3"/>
  <c r="AP1505" i="3"/>
  <c r="AX1505" i="3"/>
  <c r="BF1505" i="3"/>
  <c r="AR1505" i="3"/>
  <c r="BH1505" i="3"/>
  <c r="O1509" i="3"/>
  <c r="S1509" i="3"/>
  <c r="W1509" i="3"/>
  <c r="AA1509" i="3"/>
  <c r="AE1509" i="3"/>
  <c r="AI1509" i="3"/>
  <c r="AM1509" i="3"/>
  <c r="AQ1509" i="3"/>
  <c r="AU1509" i="3"/>
  <c r="AY1509" i="3"/>
  <c r="BC1509" i="3"/>
  <c r="BG1509" i="3"/>
  <c r="M1509" i="3"/>
  <c r="Q1509" i="3"/>
  <c r="U1509" i="3"/>
  <c r="Y1509" i="3"/>
  <c r="AC1509" i="3"/>
  <c r="AG1509" i="3"/>
  <c r="AK1509" i="3"/>
  <c r="AO1509" i="3"/>
  <c r="AS1509" i="3"/>
  <c r="AW1509" i="3"/>
  <c r="BA1509" i="3"/>
  <c r="BE1509" i="3"/>
  <c r="BI1509" i="3"/>
  <c r="N1509" i="3"/>
  <c r="V1509" i="3"/>
  <c r="AD1509" i="3"/>
  <c r="AL1509" i="3"/>
  <c r="AT1509" i="3"/>
  <c r="BB1509" i="3"/>
  <c r="P1509" i="3"/>
  <c r="X1509" i="3"/>
  <c r="AF1509" i="3"/>
  <c r="AN1509" i="3"/>
  <c r="AV1509" i="3"/>
  <c r="BD1509" i="3"/>
  <c r="T1509" i="3"/>
  <c r="AB1509" i="3"/>
  <c r="AJ1509" i="3"/>
  <c r="AZ1509" i="3"/>
  <c r="R1509" i="3"/>
  <c r="Z1509" i="3"/>
  <c r="AH1509" i="3"/>
  <c r="AP1509" i="3"/>
  <c r="AX1509" i="3"/>
  <c r="BF1509" i="3"/>
  <c r="AR1509" i="3"/>
  <c r="BH1509" i="3"/>
  <c r="O1513" i="3"/>
  <c r="S1513" i="3"/>
  <c r="W1513" i="3"/>
  <c r="AA1513" i="3"/>
  <c r="AE1513" i="3"/>
  <c r="AI1513" i="3"/>
  <c r="AM1513" i="3"/>
  <c r="AQ1513" i="3"/>
  <c r="AU1513" i="3"/>
  <c r="AY1513" i="3"/>
  <c r="BC1513" i="3"/>
  <c r="BG1513" i="3"/>
  <c r="M1513" i="3"/>
  <c r="Q1513" i="3"/>
  <c r="U1513" i="3"/>
  <c r="Y1513" i="3"/>
  <c r="AC1513" i="3"/>
  <c r="AG1513" i="3"/>
  <c r="AK1513" i="3"/>
  <c r="AO1513" i="3"/>
  <c r="AS1513" i="3"/>
  <c r="AW1513" i="3"/>
  <c r="BA1513" i="3"/>
  <c r="BE1513" i="3"/>
  <c r="BI1513" i="3"/>
  <c r="N1513" i="3"/>
  <c r="V1513" i="3"/>
  <c r="AD1513" i="3"/>
  <c r="AL1513" i="3"/>
  <c r="AT1513" i="3"/>
  <c r="BB1513" i="3"/>
  <c r="P1513" i="3"/>
  <c r="X1513" i="3"/>
  <c r="AF1513" i="3"/>
  <c r="AN1513" i="3"/>
  <c r="AV1513" i="3"/>
  <c r="BD1513" i="3"/>
  <c r="R1513" i="3"/>
  <c r="Z1513" i="3"/>
  <c r="AH1513" i="3"/>
  <c r="AP1513" i="3"/>
  <c r="AX1513" i="3"/>
  <c r="BF1513" i="3"/>
  <c r="AJ1513" i="3"/>
  <c r="AR1513" i="3"/>
  <c r="T1513" i="3"/>
  <c r="AZ1513" i="3"/>
  <c r="AB1513" i="3"/>
  <c r="BH1513" i="3"/>
  <c r="O1517" i="3"/>
  <c r="S1517" i="3"/>
  <c r="W1517" i="3"/>
  <c r="AA1517" i="3"/>
  <c r="AE1517" i="3"/>
  <c r="AI1517" i="3"/>
  <c r="AM1517" i="3"/>
  <c r="AQ1517" i="3"/>
  <c r="AU1517" i="3"/>
  <c r="AY1517" i="3"/>
  <c r="BC1517" i="3"/>
  <c r="BG1517" i="3"/>
  <c r="M1517" i="3"/>
  <c r="Q1517" i="3"/>
  <c r="U1517" i="3"/>
  <c r="Y1517" i="3"/>
  <c r="AC1517" i="3"/>
  <c r="AG1517" i="3"/>
  <c r="AK1517" i="3"/>
  <c r="AO1517" i="3"/>
  <c r="AS1517" i="3"/>
  <c r="AW1517" i="3"/>
  <c r="BA1517" i="3"/>
  <c r="BE1517" i="3"/>
  <c r="BI1517" i="3"/>
  <c r="N1517" i="3"/>
  <c r="V1517" i="3"/>
  <c r="AD1517" i="3"/>
  <c r="AL1517" i="3"/>
  <c r="AT1517" i="3"/>
  <c r="BB1517" i="3"/>
  <c r="P1517" i="3"/>
  <c r="X1517" i="3"/>
  <c r="AF1517" i="3"/>
  <c r="AN1517" i="3"/>
  <c r="AV1517" i="3"/>
  <c r="BD1517" i="3"/>
  <c r="R1517" i="3"/>
  <c r="Z1517" i="3"/>
  <c r="AH1517" i="3"/>
  <c r="AP1517" i="3"/>
  <c r="AX1517" i="3"/>
  <c r="BF1517" i="3"/>
  <c r="AJ1517" i="3"/>
  <c r="AR1517" i="3"/>
  <c r="T1517" i="3"/>
  <c r="AZ1517" i="3"/>
  <c r="AB1517" i="3"/>
  <c r="BH1517" i="3"/>
  <c r="BC1430" i="3"/>
  <c r="AH1430" i="3"/>
  <c r="M1430" i="3"/>
  <c r="AQ1430" i="3"/>
  <c r="V1430" i="3"/>
  <c r="AU1430" i="3"/>
  <c r="Z1430" i="3"/>
  <c r="AY1430" i="3"/>
  <c r="AD1430" i="3"/>
  <c r="BH1430" i="3"/>
  <c r="AR1430" i="3"/>
  <c r="BM1459" i="3"/>
  <c r="BN1467" i="3"/>
  <c r="BK1467" i="3"/>
  <c r="BK1487" i="3"/>
  <c r="BN1495" i="3"/>
  <c r="BL1495" i="3"/>
  <c r="BM1497" i="3"/>
  <c r="BN1445" i="3"/>
  <c r="BK1445" i="3"/>
  <c r="BL1461" i="3"/>
  <c r="BJ1461" i="3"/>
  <c r="BN1473" i="3"/>
  <c r="BJ1473" i="3"/>
  <c r="BJ1498" i="3"/>
  <c r="BJ1502" i="3"/>
  <c r="BJ1514" i="3"/>
  <c r="BN1484" i="3"/>
  <c r="BK1484" i="3"/>
  <c r="BM1522" i="3"/>
  <c r="AG1525" i="3"/>
  <c r="BN1530" i="3"/>
  <c r="BK1530" i="3"/>
  <c r="BN1532" i="3"/>
  <c r="BK1532" i="3"/>
  <c r="U1519" i="3"/>
  <c r="AK1519" i="3"/>
  <c r="BA1519" i="3"/>
  <c r="Y1519" i="3"/>
  <c r="AO1519" i="3"/>
  <c r="BE1519" i="3"/>
  <c r="AZ1525" i="3"/>
  <c r="AJ1525" i="3"/>
  <c r="T1525" i="3"/>
  <c r="AY1525" i="3"/>
  <c r="AI1525" i="3"/>
  <c r="S1525" i="3"/>
  <c r="AX1525" i="3"/>
  <c r="AH1525" i="3"/>
  <c r="R1525" i="3"/>
  <c r="AG1527" i="3"/>
  <c r="BD1519" i="3"/>
  <c r="AN1519" i="3"/>
  <c r="X1519" i="3"/>
  <c r="BC1519" i="3"/>
  <c r="AM1519" i="3"/>
  <c r="W1519" i="3"/>
  <c r="BB1519" i="3"/>
  <c r="AL1519" i="3"/>
  <c r="V1519" i="3"/>
  <c r="BD1527" i="3"/>
  <c r="AN1527" i="3"/>
  <c r="X1527" i="3"/>
  <c r="BC1527" i="3"/>
  <c r="AM1527" i="3"/>
  <c r="W1527" i="3"/>
  <c r="BB1527" i="3"/>
  <c r="AL1527" i="3"/>
  <c r="V1527" i="3"/>
  <c r="BD1521" i="3"/>
  <c r="AN1521" i="3"/>
  <c r="X1521" i="3"/>
  <c r="BC1521" i="3"/>
  <c r="AM1521" i="3"/>
  <c r="W1521" i="3"/>
  <c r="BB1521" i="3"/>
  <c r="AL1521" i="3"/>
  <c r="BN1526" i="3"/>
  <c r="BK1526" i="3"/>
  <c r="U1252" i="3"/>
  <c r="AK1252" i="3"/>
  <c r="BA1252" i="3"/>
  <c r="R1252" i="3"/>
  <c r="AH1252" i="3"/>
  <c r="AX1252" i="3"/>
  <c r="S1252" i="3"/>
  <c r="AI1252" i="3"/>
  <c r="AY1252" i="3"/>
  <c r="AF1252" i="3"/>
  <c r="AZ1252" i="3"/>
  <c r="AB1252" i="3"/>
  <c r="O1301" i="3"/>
  <c r="S1301" i="3"/>
  <c r="W1301" i="3"/>
  <c r="AA1301" i="3"/>
  <c r="AE1301" i="3"/>
  <c r="AI1301" i="3"/>
  <c r="AM1301" i="3"/>
  <c r="AQ1301" i="3"/>
  <c r="AU1301" i="3"/>
  <c r="AY1301" i="3"/>
  <c r="BC1301" i="3"/>
  <c r="BG1301" i="3"/>
  <c r="T1301" i="3"/>
  <c r="AJ1301" i="3"/>
  <c r="AZ1301" i="3"/>
  <c r="X1301" i="3"/>
  <c r="AN1301" i="3"/>
  <c r="BD1301" i="3"/>
  <c r="P1301" i="3"/>
  <c r="AV1301" i="3"/>
  <c r="AF1301" i="3"/>
  <c r="AR1301" i="3"/>
  <c r="AB1301" i="3"/>
  <c r="BH1301" i="3"/>
  <c r="Q1327" i="3"/>
  <c r="AG1327" i="3"/>
  <c r="AW1327" i="3"/>
  <c r="N1327" i="3"/>
  <c r="AD1327" i="3"/>
  <c r="AT1327" i="3"/>
  <c r="P1327" i="3"/>
  <c r="AV1327" i="3"/>
  <c r="AI1327" i="3"/>
  <c r="T1327" i="3"/>
  <c r="AZ1327" i="3"/>
  <c r="BC1327" i="3"/>
  <c r="M1323" i="3"/>
  <c r="U1323" i="3"/>
  <c r="Y1323" i="3"/>
  <c r="AC1323" i="3"/>
  <c r="AK1323" i="3"/>
  <c r="AO1323" i="3"/>
  <c r="AS1323" i="3"/>
  <c r="BA1323" i="3"/>
  <c r="BE1323" i="3"/>
  <c r="BI1323" i="3"/>
  <c r="R1323" i="3"/>
  <c r="V1323" i="3"/>
  <c r="Z1323" i="3"/>
  <c r="AH1323" i="3"/>
  <c r="AL1323" i="3"/>
  <c r="AP1323" i="3"/>
  <c r="AX1323" i="3"/>
  <c r="BB1323" i="3"/>
  <c r="BF1323" i="3"/>
  <c r="X1323" i="3"/>
  <c r="AF1323" i="3"/>
  <c r="AN1323" i="3"/>
  <c r="BD1323" i="3"/>
  <c r="S1323" i="3"/>
  <c r="AA1323" i="3"/>
  <c r="AQ1323" i="3"/>
  <c r="AY1323" i="3"/>
  <c r="BG1323" i="3"/>
  <c r="AB1323" i="3"/>
  <c r="AJ1323" i="3"/>
  <c r="AR1323" i="3"/>
  <c r="BH1323" i="3"/>
  <c r="O1323" i="3"/>
  <c r="AE1323" i="3"/>
  <c r="W1323" i="3"/>
  <c r="AM1323" i="3"/>
  <c r="BC1323" i="3"/>
  <c r="AA1329" i="3"/>
  <c r="AI1329" i="3"/>
  <c r="AQ1329" i="3"/>
  <c r="BD1329" i="3"/>
  <c r="W1329" i="3"/>
  <c r="AE1329" i="3"/>
  <c r="BG1329" i="3"/>
  <c r="T1329" i="3"/>
  <c r="AB1329" i="3"/>
  <c r="AR1329" i="3"/>
  <c r="AZ1329" i="3"/>
  <c r="BF1329" i="3"/>
  <c r="AM1329" i="3"/>
  <c r="BB1329" i="3"/>
  <c r="M1333" i="3"/>
  <c r="U1333" i="3"/>
  <c r="Y1333" i="3"/>
  <c r="AC1333" i="3"/>
  <c r="AK1333" i="3"/>
  <c r="AO1333" i="3"/>
  <c r="AS1333" i="3"/>
  <c r="BA1333" i="3"/>
  <c r="BE1333" i="3"/>
  <c r="BI1333" i="3"/>
  <c r="W1333" i="3"/>
  <c r="AB1333" i="3"/>
  <c r="AH1333" i="3"/>
  <c r="AR1333" i="3"/>
  <c r="AX1333" i="3"/>
  <c r="BC1333" i="3"/>
  <c r="N1333" i="3"/>
  <c r="S1333" i="3"/>
  <c r="X1333" i="3"/>
  <c r="AI1333" i="3"/>
  <c r="AN1333" i="3"/>
  <c r="AT1333" i="3"/>
  <c r="BD1333" i="3"/>
  <c r="O1333" i="3"/>
  <c r="T1333" i="3"/>
  <c r="AE1333" i="3"/>
  <c r="AJ1333" i="3"/>
  <c r="AP1333" i="3"/>
  <c r="AZ1333" i="3"/>
  <c r="BF1333" i="3"/>
  <c r="P1333" i="3"/>
  <c r="AA1333" i="3"/>
  <c r="AF1333" i="3"/>
  <c r="AL1333" i="3"/>
  <c r="AV1333" i="3"/>
  <c r="BB1333" i="3"/>
  <c r="BG1333" i="3"/>
  <c r="M1325" i="3"/>
  <c r="AC1325" i="3"/>
  <c r="AS1325" i="3"/>
  <c r="BI1325" i="3"/>
  <c r="Z1325" i="3"/>
  <c r="AP1325" i="3"/>
  <c r="BF1325" i="3"/>
  <c r="AN1325" i="3"/>
  <c r="AE1325" i="3"/>
  <c r="AI1325" i="3"/>
  <c r="T1325" i="3"/>
  <c r="AZ1325" i="3"/>
  <c r="BC1325" i="3"/>
  <c r="M1321" i="3"/>
  <c r="Q1321" i="3"/>
  <c r="U1321" i="3"/>
  <c r="Y1321" i="3"/>
  <c r="AC1321" i="3"/>
  <c r="AG1321" i="3"/>
  <c r="AK1321" i="3"/>
  <c r="AO1321" i="3"/>
  <c r="AS1321" i="3"/>
  <c r="AW1321" i="3"/>
  <c r="BA1321" i="3"/>
  <c r="BE1321" i="3"/>
  <c r="BI1321" i="3"/>
  <c r="N1321" i="3"/>
  <c r="R1321" i="3"/>
  <c r="V1321" i="3"/>
  <c r="Z1321" i="3"/>
  <c r="AD1321" i="3"/>
  <c r="AH1321" i="3"/>
  <c r="AL1321" i="3"/>
  <c r="AP1321" i="3"/>
  <c r="AT1321" i="3"/>
  <c r="AX1321" i="3"/>
  <c r="BB1321" i="3"/>
  <c r="BF1321" i="3"/>
  <c r="P1321" i="3"/>
  <c r="X1321" i="3"/>
  <c r="AF1321" i="3"/>
  <c r="AN1321" i="3"/>
  <c r="AV1321" i="3"/>
  <c r="BD1321" i="3"/>
  <c r="W1321" i="3"/>
  <c r="AM1321" i="3"/>
  <c r="BC1321" i="3"/>
  <c r="S1321" i="3"/>
  <c r="AA1321" i="3"/>
  <c r="AI1321" i="3"/>
  <c r="AQ1321" i="3"/>
  <c r="AY1321" i="3"/>
  <c r="BG1321" i="3"/>
  <c r="T1321" i="3"/>
  <c r="AB1321" i="3"/>
  <c r="AJ1321" i="3"/>
  <c r="AR1321" i="3"/>
  <c r="AZ1321" i="3"/>
  <c r="BH1321" i="3"/>
  <c r="O1321" i="3"/>
  <c r="AE1321" i="3"/>
  <c r="AU1321" i="3"/>
  <c r="BI1319" i="3"/>
  <c r="AI1319" i="3"/>
  <c r="M1331" i="3"/>
  <c r="Q1331" i="3"/>
  <c r="U1331" i="3"/>
  <c r="Y1331" i="3"/>
  <c r="AC1331" i="3"/>
  <c r="AG1331" i="3"/>
  <c r="AK1331" i="3"/>
  <c r="AO1331" i="3"/>
  <c r="AS1331" i="3"/>
  <c r="AW1331" i="3"/>
  <c r="BA1331" i="3"/>
  <c r="BE1331" i="3"/>
  <c r="BI1331" i="3"/>
  <c r="R1331" i="3"/>
  <c r="W1331" i="3"/>
  <c r="AB1331" i="3"/>
  <c r="AH1331" i="3"/>
  <c r="AM1331" i="3"/>
  <c r="AR1331" i="3"/>
  <c r="AX1331" i="3"/>
  <c r="BC1331" i="3"/>
  <c r="BH1331" i="3"/>
  <c r="N1331" i="3"/>
  <c r="S1331" i="3"/>
  <c r="X1331" i="3"/>
  <c r="AD1331" i="3"/>
  <c r="AI1331" i="3"/>
  <c r="AN1331" i="3"/>
  <c r="AT1331" i="3"/>
  <c r="AY1331" i="3"/>
  <c r="BD1331" i="3"/>
  <c r="P1331" i="3"/>
  <c r="V1331" i="3"/>
  <c r="AA1331" i="3"/>
  <c r="AF1331" i="3"/>
  <c r="AL1331" i="3"/>
  <c r="AQ1331" i="3"/>
  <c r="AV1331" i="3"/>
  <c r="BB1331" i="3"/>
  <c r="BG1331" i="3"/>
  <c r="O1331" i="3"/>
  <c r="T1331" i="3"/>
  <c r="Z1331" i="3"/>
  <c r="AE1331" i="3"/>
  <c r="AJ1331" i="3"/>
  <c r="AP1331" i="3"/>
  <c r="AU1331" i="3"/>
  <c r="AZ1331" i="3"/>
  <c r="BF1331" i="3"/>
  <c r="N1317" i="3"/>
  <c r="R1317" i="3"/>
  <c r="V1317" i="3"/>
  <c r="Z1317" i="3"/>
  <c r="AD1317" i="3"/>
  <c r="AH1317" i="3"/>
  <c r="AL1317" i="3"/>
  <c r="AP1317" i="3"/>
  <c r="AT1317" i="3"/>
  <c r="AX1317" i="3"/>
  <c r="BB1317" i="3"/>
  <c r="BF1317" i="3"/>
  <c r="M1317" i="3"/>
  <c r="S1317" i="3"/>
  <c r="X1317" i="3"/>
  <c r="AC1317" i="3"/>
  <c r="AI1317" i="3"/>
  <c r="AN1317" i="3"/>
  <c r="AS1317" i="3"/>
  <c r="AY1317" i="3"/>
  <c r="BD1317" i="3"/>
  <c r="BI1317" i="3"/>
  <c r="O1317" i="3"/>
  <c r="T1317" i="3"/>
  <c r="Y1317" i="3"/>
  <c r="AE1317" i="3"/>
  <c r="AJ1317" i="3"/>
  <c r="AO1317" i="3"/>
  <c r="AU1317" i="3"/>
  <c r="AZ1317" i="3"/>
  <c r="BE1317" i="3"/>
  <c r="W1317" i="3"/>
  <c r="AG1317" i="3"/>
  <c r="AR1317" i="3"/>
  <c r="BC1317" i="3"/>
  <c r="AA1317" i="3"/>
  <c r="AV1317" i="3"/>
  <c r="Q1317" i="3"/>
  <c r="AM1317" i="3"/>
  <c r="AW1317" i="3"/>
  <c r="BH1317" i="3"/>
  <c r="AQ1317" i="3"/>
  <c r="P1317" i="3"/>
  <c r="AK1317" i="3"/>
  <c r="BG1317" i="3"/>
  <c r="AB1317" i="3"/>
  <c r="U1317" i="3"/>
  <c r="AF1317" i="3"/>
  <c r="BA1317" i="3"/>
  <c r="O1300" i="3"/>
  <c r="S1300" i="3"/>
  <c r="W1300" i="3"/>
  <c r="AA1300" i="3"/>
  <c r="AE1300" i="3"/>
  <c r="AI1300" i="3"/>
  <c r="AM1300" i="3"/>
  <c r="AQ1300" i="3"/>
  <c r="AU1300" i="3"/>
  <c r="AY1300" i="3"/>
  <c r="BC1300" i="3"/>
  <c r="BG1300" i="3"/>
  <c r="P1300" i="3"/>
  <c r="T1300" i="3"/>
  <c r="X1300" i="3"/>
  <c r="AB1300" i="3"/>
  <c r="AF1300" i="3"/>
  <c r="AJ1300" i="3"/>
  <c r="AN1300" i="3"/>
  <c r="AR1300" i="3"/>
  <c r="AV1300" i="3"/>
  <c r="AZ1300" i="3"/>
  <c r="BD1300" i="3"/>
  <c r="BH1300" i="3"/>
  <c r="M1300" i="3"/>
  <c r="Q1300" i="3"/>
  <c r="U1300" i="3"/>
  <c r="Y1300" i="3"/>
  <c r="AC1300" i="3"/>
  <c r="AG1300" i="3"/>
  <c r="AK1300" i="3"/>
  <c r="AO1300" i="3"/>
  <c r="AS1300" i="3"/>
  <c r="AW1300" i="3"/>
  <c r="BA1300" i="3"/>
  <c r="BE1300" i="3"/>
  <c r="BI1300" i="3"/>
  <c r="Z1300" i="3"/>
  <c r="AP1300" i="3"/>
  <c r="BF1300" i="3"/>
  <c r="N1300" i="3"/>
  <c r="AD1300" i="3"/>
  <c r="AT1300" i="3"/>
  <c r="K1326" i="3"/>
  <c r="L1324" i="3"/>
  <c r="K1322" i="3"/>
  <c r="L1320" i="3"/>
  <c r="L1318" i="3"/>
  <c r="AX1300" i="3"/>
  <c r="R1300" i="3"/>
  <c r="BB1300" i="3"/>
  <c r="V1300" i="3"/>
  <c r="L1298" i="3"/>
  <c r="AA1298" i="3" s="1"/>
  <c r="AR1298" i="3"/>
  <c r="AO1298" i="3"/>
  <c r="K1332" i="3"/>
  <c r="K1330" i="3"/>
  <c r="M1329" i="3"/>
  <c r="Q1329" i="3"/>
  <c r="Y1329" i="3"/>
  <c r="AC1329" i="3"/>
  <c r="AG1329" i="3"/>
  <c r="AO1329" i="3"/>
  <c r="AS1329" i="3"/>
  <c r="AW1329" i="3"/>
  <c r="BE1329" i="3"/>
  <c r="BI1329" i="3"/>
  <c r="N1329" i="3"/>
  <c r="V1329" i="3"/>
  <c r="Z1329" i="3"/>
  <c r="AD1329" i="3"/>
  <c r="AL1329" i="3"/>
  <c r="AP1329" i="3"/>
  <c r="AT1329" i="3"/>
  <c r="L1328" i="3"/>
  <c r="K1328" i="3"/>
  <c r="K1324" i="3"/>
  <c r="L1322" i="3"/>
  <c r="K1320" i="3"/>
  <c r="K1318" i="3"/>
  <c r="BH1329" i="3"/>
  <c r="AV1329" i="3"/>
  <c r="AN1329" i="3"/>
  <c r="AF1329" i="3"/>
  <c r="P1329" i="3"/>
  <c r="L1326" i="3"/>
  <c r="AL1300" i="3"/>
  <c r="BH1315" i="3"/>
  <c r="AR1315" i="3"/>
  <c r="AJ1315" i="3"/>
  <c r="AB1315" i="3"/>
  <c r="BF1314" i="3"/>
  <c r="AX1314" i="3"/>
  <c r="AP1314" i="3"/>
  <c r="AH1314" i="3"/>
  <c r="Z1314" i="3"/>
  <c r="BH1313" i="3"/>
  <c r="AZ1313" i="3"/>
  <c r="AR1313" i="3"/>
  <c r="AJ1313" i="3"/>
  <c r="AB1313" i="3"/>
  <c r="BF1312" i="3"/>
  <c r="AP1312" i="3"/>
  <c r="Z1312" i="3"/>
  <c r="BH1311" i="3"/>
  <c r="AZ1311" i="3"/>
  <c r="AR1311" i="3"/>
  <c r="AJ1311" i="3"/>
  <c r="AB1311" i="3"/>
  <c r="BF1310" i="3"/>
  <c r="AX1310" i="3"/>
  <c r="AP1310" i="3"/>
  <c r="Z1310" i="3"/>
  <c r="BH1309" i="3"/>
  <c r="AZ1309" i="3"/>
  <c r="AJ1309" i="3"/>
  <c r="AB1309" i="3"/>
  <c r="BF1308" i="3"/>
  <c r="AP1308" i="3"/>
  <c r="AH1308" i="3"/>
  <c r="Z1308" i="3"/>
  <c r="BH1307" i="3"/>
  <c r="AZ1307" i="3"/>
  <c r="AR1307" i="3"/>
  <c r="AJ1307" i="3"/>
  <c r="AB1307" i="3"/>
  <c r="BF1306" i="3"/>
  <c r="AX1306" i="3"/>
  <c r="AP1306" i="3"/>
  <c r="Z1306" i="3"/>
  <c r="BH1305" i="3"/>
  <c r="AZ1305" i="3"/>
  <c r="AR1305" i="3"/>
  <c r="AJ1305" i="3"/>
  <c r="AB1305" i="3"/>
  <c r="BF1304" i="3"/>
  <c r="AX1304" i="3"/>
  <c r="AP1304" i="3"/>
  <c r="AH1304" i="3"/>
  <c r="Z1304" i="3"/>
  <c r="BH1303" i="3"/>
  <c r="AZ1303" i="3"/>
  <c r="AR1303" i="3"/>
  <c r="AJ1303" i="3"/>
  <c r="AB1303" i="3"/>
  <c r="BF1302" i="3"/>
  <c r="AX1302" i="3"/>
  <c r="AP1302" i="3"/>
  <c r="M1301" i="3"/>
  <c r="O1299" i="3"/>
  <c r="S1299" i="3"/>
  <c r="W1299" i="3"/>
  <c r="AA1299" i="3"/>
  <c r="AE1299" i="3"/>
  <c r="AI1299" i="3"/>
  <c r="AM1299" i="3"/>
  <c r="AQ1299" i="3"/>
  <c r="AU1299" i="3"/>
  <c r="AY1299" i="3"/>
  <c r="BC1299" i="3"/>
  <c r="BG1299" i="3"/>
  <c r="P1296" i="3"/>
  <c r="U1296" i="3"/>
  <c r="AA1296" i="3"/>
  <c r="AF1296" i="3"/>
  <c r="AK1296" i="3"/>
  <c r="AQ1296" i="3"/>
  <c r="AV1296" i="3"/>
  <c r="BA1296" i="3"/>
  <c r="BG1296" i="3"/>
  <c r="Z1289" i="3"/>
  <c r="AP1289" i="3"/>
  <c r="BF1289" i="3"/>
  <c r="Y1286" i="3"/>
  <c r="AR1286" i="3"/>
  <c r="BH1286" i="3"/>
  <c r="AD1286" i="3"/>
  <c r="AV1286" i="3"/>
  <c r="N1286" i="3"/>
  <c r="AJ1286" i="3"/>
  <c r="AZ1286" i="3"/>
  <c r="L1316" i="3"/>
  <c r="V1316" i="3" s="1"/>
  <c r="M1315" i="3"/>
  <c r="U1315" i="3"/>
  <c r="Y1315" i="3"/>
  <c r="AC1315" i="3"/>
  <c r="AK1315" i="3"/>
  <c r="AO1315" i="3"/>
  <c r="AS1315" i="3"/>
  <c r="BA1315" i="3"/>
  <c r="BE1315" i="3"/>
  <c r="BI1315" i="3"/>
  <c r="R1315" i="3"/>
  <c r="V1315" i="3"/>
  <c r="Z1315" i="3"/>
  <c r="AH1315" i="3"/>
  <c r="AL1315" i="3"/>
  <c r="AP1315" i="3"/>
  <c r="AX1315" i="3"/>
  <c r="BB1315" i="3"/>
  <c r="BF1315" i="3"/>
  <c r="O1314" i="3"/>
  <c r="S1314" i="3"/>
  <c r="W1314" i="3"/>
  <c r="AA1314" i="3"/>
  <c r="AE1314" i="3"/>
  <c r="AI1314" i="3"/>
  <c r="AM1314" i="3"/>
  <c r="AQ1314" i="3"/>
  <c r="AU1314" i="3"/>
  <c r="AY1314" i="3"/>
  <c r="BC1314" i="3"/>
  <c r="BG1314" i="3"/>
  <c r="P1314" i="3"/>
  <c r="T1314" i="3"/>
  <c r="X1314" i="3"/>
  <c r="AB1314" i="3"/>
  <c r="AF1314" i="3"/>
  <c r="AJ1314" i="3"/>
  <c r="AN1314" i="3"/>
  <c r="AR1314" i="3"/>
  <c r="AV1314" i="3"/>
  <c r="AZ1314" i="3"/>
  <c r="BD1314" i="3"/>
  <c r="BH1314" i="3"/>
  <c r="M1313" i="3"/>
  <c r="Q1313" i="3"/>
  <c r="U1313" i="3"/>
  <c r="Y1313" i="3"/>
  <c r="AC1313" i="3"/>
  <c r="AG1313" i="3"/>
  <c r="AK1313" i="3"/>
  <c r="AO1313" i="3"/>
  <c r="AS1313" i="3"/>
  <c r="AW1313" i="3"/>
  <c r="BA1313" i="3"/>
  <c r="BE1313" i="3"/>
  <c r="BI1313" i="3"/>
  <c r="N1313" i="3"/>
  <c r="R1313" i="3"/>
  <c r="V1313" i="3"/>
  <c r="Z1313" i="3"/>
  <c r="AD1313" i="3"/>
  <c r="AH1313" i="3"/>
  <c r="AL1313" i="3"/>
  <c r="AP1313" i="3"/>
  <c r="AT1313" i="3"/>
  <c r="AX1313" i="3"/>
  <c r="BB1313" i="3"/>
  <c r="BF1313" i="3"/>
  <c r="O1312" i="3"/>
  <c r="S1312" i="3"/>
  <c r="AA1312" i="3"/>
  <c r="AI1312" i="3"/>
  <c r="AQ1312" i="3"/>
  <c r="AU1312" i="3"/>
  <c r="BG1312" i="3"/>
  <c r="P1312" i="3"/>
  <c r="T1312" i="3"/>
  <c r="AF1312" i="3"/>
  <c r="AJ1312" i="3"/>
  <c r="AR1312" i="3"/>
  <c r="AV1312" i="3"/>
  <c r="AZ1312" i="3"/>
  <c r="BH1312" i="3"/>
  <c r="M1311" i="3"/>
  <c r="Q1311" i="3"/>
  <c r="U1311" i="3"/>
  <c r="Y1311" i="3"/>
  <c r="AC1311" i="3"/>
  <c r="AG1311" i="3"/>
  <c r="AK1311" i="3"/>
  <c r="AO1311" i="3"/>
  <c r="AS1311" i="3"/>
  <c r="AW1311" i="3"/>
  <c r="BA1311" i="3"/>
  <c r="BE1311" i="3"/>
  <c r="BI1311" i="3"/>
  <c r="N1311" i="3"/>
  <c r="R1311" i="3"/>
  <c r="V1311" i="3"/>
  <c r="Z1311" i="3"/>
  <c r="AD1311" i="3"/>
  <c r="AH1311" i="3"/>
  <c r="AL1311" i="3"/>
  <c r="AP1311" i="3"/>
  <c r="AT1311" i="3"/>
  <c r="AX1311" i="3"/>
  <c r="BB1311" i="3"/>
  <c r="BF1311" i="3"/>
  <c r="O1310" i="3"/>
  <c r="W1310" i="3"/>
  <c r="AA1310" i="3"/>
  <c r="AE1310" i="3"/>
  <c r="AM1310" i="3"/>
  <c r="AQ1310" i="3"/>
  <c r="AU1310" i="3"/>
  <c r="BC1310" i="3"/>
  <c r="BG1310" i="3"/>
  <c r="P1310" i="3"/>
  <c r="X1310" i="3"/>
  <c r="AB1310" i="3"/>
  <c r="AF1310" i="3"/>
  <c r="AN1310" i="3"/>
  <c r="AR1310" i="3"/>
  <c r="AV1310" i="3"/>
  <c r="BD1310" i="3"/>
  <c r="BH1310" i="3"/>
  <c r="M1309" i="3"/>
  <c r="U1309" i="3"/>
  <c r="Y1309" i="3"/>
  <c r="AC1309" i="3"/>
  <c r="AK1309" i="3"/>
  <c r="AO1309" i="3"/>
  <c r="AS1309" i="3"/>
  <c r="BA1309" i="3"/>
  <c r="BE1309" i="3"/>
  <c r="BI1309" i="3"/>
  <c r="R1309" i="3"/>
  <c r="V1309" i="3"/>
  <c r="Z1309" i="3"/>
  <c r="AH1309" i="3"/>
  <c r="AL1309" i="3"/>
  <c r="AP1309" i="3"/>
  <c r="AX1309" i="3"/>
  <c r="BB1309" i="3"/>
  <c r="BF1309" i="3"/>
  <c r="O1308" i="3"/>
  <c r="S1308" i="3"/>
  <c r="W1308" i="3"/>
  <c r="AA1308" i="3"/>
  <c r="AE1308" i="3"/>
  <c r="AI1308" i="3"/>
  <c r="AM1308" i="3"/>
  <c r="AQ1308" i="3"/>
  <c r="AU1308" i="3"/>
  <c r="AY1308" i="3"/>
  <c r="BC1308" i="3"/>
  <c r="BG1308" i="3"/>
  <c r="P1308" i="3"/>
  <c r="T1308" i="3"/>
  <c r="X1308" i="3"/>
  <c r="AB1308" i="3"/>
  <c r="AF1308" i="3"/>
  <c r="AJ1308" i="3"/>
  <c r="AN1308" i="3"/>
  <c r="AR1308" i="3"/>
  <c r="AV1308" i="3"/>
  <c r="AZ1308" i="3"/>
  <c r="BD1308" i="3"/>
  <c r="BH1308" i="3"/>
  <c r="M1307" i="3"/>
  <c r="Q1307" i="3"/>
  <c r="U1307" i="3"/>
  <c r="Y1307" i="3"/>
  <c r="AC1307" i="3"/>
  <c r="AG1307" i="3"/>
  <c r="AK1307" i="3"/>
  <c r="AO1307" i="3"/>
  <c r="AS1307" i="3"/>
  <c r="AW1307" i="3"/>
  <c r="BA1307" i="3"/>
  <c r="BE1307" i="3"/>
  <c r="BI1307" i="3"/>
  <c r="N1307" i="3"/>
  <c r="R1307" i="3"/>
  <c r="V1307" i="3"/>
  <c r="Z1307" i="3"/>
  <c r="AD1307" i="3"/>
  <c r="AH1307" i="3"/>
  <c r="AL1307" i="3"/>
  <c r="AP1307" i="3"/>
  <c r="AT1307" i="3"/>
  <c r="AX1307" i="3"/>
  <c r="BB1307" i="3"/>
  <c r="BF1307" i="3"/>
  <c r="O1306" i="3"/>
  <c r="S1306" i="3"/>
  <c r="W1306" i="3"/>
  <c r="AA1306" i="3"/>
  <c r="AE1306" i="3"/>
  <c r="AI1306" i="3"/>
  <c r="AM1306" i="3"/>
  <c r="AQ1306" i="3"/>
  <c r="AU1306" i="3"/>
  <c r="AY1306" i="3"/>
  <c r="BC1306" i="3"/>
  <c r="BG1306" i="3"/>
  <c r="P1306" i="3"/>
  <c r="T1306" i="3"/>
  <c r="X1306" i="3"/>
  <c r="AB1306" i="3"/>
  <c r="AF1306" i="3"/>
  <c r="AJ1306" i="3"/>
  <c r="AN1306" i="3"/>
  <c r="AR1306" i="3"/>
  <c r="AV1306" i="3"/>
  <c r="AZ1306" i="3"/>
  <c r="BD1306" i="3"/>
  <c r="BH1306" i="3"/>
  <c r="M1305" i="3"/>
  <c r="Q1305" i="3"/>
  <c r="U1305" i="3"/>
  <c r="Y1305" i="3"/>
  <c r="AC1305" i="3"/>
  <c r="AG1305" i="3"/>
  <c r="AK1305" i="3"/>
  <c r="AO1305" i="3"/>
  <c r="AS1305" i="3"/>
  <c r="AW1305" i="3"/>
  <c r="BA1305" i="3"/>
  <c r="BE1305" i="3"/>
  <c r="BI1305" i="3"/>
  <c r="N1305" i="3"/>
  <c r="R1305" i="3"/>
  <c r="V1305" i="3"/>
  <c r="Z1305" i="3"/>
  <c r="AD1305" i="3"/>
  <c r="AH1305" i="3"/>
  <c r="AL1305" i="3"/>
  <c r="AP1305" i="3"/>
  <c r="AT1305" i="3"/>
  <c r="AX1305" i="3"/>
  <c r="BB1305" i="3"/>
  <c r="BF1305" i="3"/>
  <c r="O1304" i="3"/>
  <c r="S1304" i="3"/>
  <c r="W1304" i="3"/>
  <c r="AA1304" i="3"/>
  <c r="AE1304" i="3"/>
  <c r="AI1304" i="3"/>
  <c r="AM1304" i="3"/>
  <c r="AQ1304" i="3"/>
  <c r="AU1304" i="3"/>
  <c r="AY1304" i="3"/>
  <c r="BC1304" i="3"/>
  <c r="BG1304" i="3"/>
  <c r="P1304" i="3"/>
  <c r="T1304" i="3"/>
  <c r="X1304" i="3"/>
  <c r="AB1304" i="3"/>
  <c r="AF1304" i="3"/>
  <c r="AJ1304" i="3"/>
  <c r="AN1304" i="3"/>
  <c r="AR1304" i="3"/>
  <c r="AV1304" i="3"/>
  <c r="AZ1304" i="3"/>
  <c r="BD1304" i="3"/>
  <c r="BH1304" i="3"/>
  <c r="M1303" i="3"/>
  <c r="Q1303" i="3"/>
  <c r="U1303" i="3"/>
  <c r="Y1303" i="3"/>
  <c r="AC1303" i="3"/>
  <c r="AG1303" i="3"/>
  <c r="AK1303" i="3"/>
  <c r="AO1303" i="3"/>
  <c r="AS1303" i="3"/>
  <c r="AW1303" i="3"/>
  <c r="BA1303" i="3"/>
  <c r="BE1303" i="3"/>
  <c r="BI1303" i="3"/>
  <c r="N1303" i="3"/>
  <c r="R1303" i="3"/>
  <c r="V1303" i="3"/>
  <c r="Z1303" i="3"/>
  <c r="AD1303" i="3"/>
  <c r="AH1303" i="3"/>
  <c r="AL1303" i="3"/>
  <c r="AP1303" i="3"/>
  <c r="AT1303" i="3"/>
  <c r="AX1303" i="3"/>
  <c r="BB1303" i="3"/>
  <c r="BF1303" i="3"/>
  <c r="O1302" i="3"/>
  <c r="W1302" i="3"/>
  <c r="AA1302" i="3"/>
  <c r="AE1302" i="3"/>
  <c r="AM1302" i="3"/>
  <c r="AQ1302" i="3"/>
  <c r="AU1302" i="3"/>
  <c r="BC1302" i="3"/>
  <c r="BG1302" i="3"/>
  <c r="P1302" i="3"/>
  <c r="X1302" i="3"/>
  <c r="AB1302" i="3"/>
  <c r="AF1302" i="3"/>
  <c r="AN1302" i="3"/>
  <c r="AR1302" i="3"/>
  <c r="AV1302" i="3"/>
  <c r="BD1302" i="3"/>
  <c r="BH1302" i="3"/>
  <c r="M1292" i="3"/>
  <c r="Q1292" i="3"/>
  <c r="U1292" i="3"/>
  <c r="Y1292" i="3"/>
  <c r="AC1292" i="3"/>
  <c r="AG1292" i="3"/>
  <c r="AK1292" i="3"/>
  <c r="AO1292" i="3"/>
  <c r="AS1292" i="3"/>
  <c r="AW1292" i="3"/>
  <c r="BA1292" i="3"/>
  <c r="BE1292" i="3"/>
  <c r="BI1292" i="3"/>
  <c r="O1292" i="3"/>
  <c r="S1292" i="3"/>
  <c r="W1292" i="3"/>
  <c r="AA1292" i="3"/>
  <c r="AE1292" i="3"/>
  <c r="AI1292" i="3"/>
  <c r="AM1292" i="3"/>
  <c r="AQ1292" i="3"/>
  <c r="AU1292" i="3"/>
  <c r="AY1292" i="3"/>
  <c r="BC1292" i="3"/>
  <c r="BG1292" i="3"/>
  <c r="P1292" i="3"/>
  <c r="AF1292" i="3"/>
  <c r="AV1292" i="3"/>
  <c r="T1292" i="3"/>
  <c r="AJ1292" i="3"/>
  <c r="AZ1292" i="3"/>
  <c r="X1292" i="3"/>
  <c r="AN1292" i="3"/>
  <c r="BD1292" i="3"/>
  <c r="AL1289" i="3"/>
  <c r="T1286" i="3"/>
  <c r="L1297" i="3"/>
  <c r="P1297" i="3" s="1"/>
  <c r="BI1296" i="3"/>
  <c r="BD1296" i="3"/>
  <c r="AY1296" i="3"/>
  <c r="AS1296" i="3"/>
  <c r="AN1296" i="3"/>
  <c r="AI1296" i="3"/>
  <c r="AC1296" i="3"/>
  <c r="X1296" i="3"/>
  <c r="S1296" i="3"/>
  <c r="M1296" i="3"/>
  <c r="L1295" i="3"/>
  <c r="AZ1294" i="3"/>
  <c r="AJ1294" i="3"/>
  <c r="T1294" i="3"/>
  <c r="BF1293" i="3"/>
  <c r="AP1293" i="3"/>
  <c r="Z1293" i="3"/>
  <c r="O1293" i="3"/>
  <c r="S1293" i="3"/>
  <c r="W1293" i="3"/>
  <c r="AA1293" i="3"/>
  <c r="AE1293" i="3"/>
  <c r="AI1293" i="3"/>
  <c r="AM1293" i="3"/>
  <c r="AQ1293" i="3"/>
  <c r="AU1293" i="3"/>
  <c r="AY1293" i="3"/>
  <c r="BC1293" i="3"/>
  <c r="BG1293" i="3"/>
  <c r="P1293" i="3"/>
  <c r="T1293" i="3"/>
  <c r="X1293" i="3"/>
  <c r="AB1293" i="3"/>
  <c r="AF1293" i="3"/>
  <c r="AJ1293" i="3"/>
  <c r="AN1293" i="3"/>
  <c r="AR1293" i="3"/>
  <c r="AV1293" i="3"/>
  <c r="AZ1293" i="3"/>
  <c r="BD1293" i="3"/>
  <c r="BH1293" i="3"/>
  <c r="M1293" i="3"/>
  <c r="Q1293" i="3"/>
  <c r="U1293" i="3"/>
  <c r="Y1293" i="3"/>
  <c r="AC1293" i="3"/>
  <c r="AG1293" i="3"/>
  <c r="AK1293" i="3"/>
  <c r="AO1293" i="3"/>
  <c r="AS1293" i="3"/>
  <c r="AW1293" i="3"/>
  <c r="BA1293" i="3"/>
  <c r="BE1293" i="3"/>
  <c r="BI1293" i="3"/>
  <c r="N1292" i="3"/>
  <c r="M1290" i="3"/>
  <c r="Q1290" i="3"/>
  <c r="U1290" i="3"/>
  <c r="Y1290" i="3"/>
  <c r="AC1290" i="3"/>
  <c r="AG1290" i="3"/>
  <c r="AK1290" i="3"/>
  <c r="AO1290" i="3"/>
  <c r="AS1290" i="3"/>
  <c r="AW1290" i="3"/>
  <c r="BA1290" i="3"/>
  <c r="BE1290" i="3"/>
  <c r="BI1290" i="3"/>
  <c r="O1290" i="3"/>
  <c r="S1290" i="3"/>
  <c r="W1290" i="3"/>
  <c r="AA1290" i="3"/>
  <c r="AE1290" i="3"/>
  <c r="AI1290" i="3"/>
  <c r="AM1290" i="3"/>
  <c r="AQ1290" i="3"/>
  <c r="AU1290" i="3"/>
  <c r="AY1290" i="3"/>
  <c r="BC1290" i="3"/>
  <c r="BG1290" i="3"/>
  <c r="AX1289" i="3"/>
  <c r="AH1289" i="3"/>
  <c r="R1289" i="3"/>
  <c r="AV1288" i="3"/>
  <c r="AF1288" i="3"/>
  <c r="L1287" i="3"/>
  <c r="W1287" i="3" s="1"/>
  <c r="O1282" i="3"/>
  <c r="S1282" i="3"/>
  <c r="W1282" i="3"/>
  <c r="AA1282" i="3"/>
  <c r="AE1282" i="3"/>
  <c r="AI1282" i="3"/>
  <c r="AM1282" i="3"/>
  <c r="AQ1282" i="3"/>
  <c r="AU1282" i="3"/>
  <c r="AY1282" i="3"/>
  <c r="BC1282" i="3"/>
  <c r="BG1282" i="3"/>
  <c r="P1282" i="3"/>
  <c r="T1282" i="3"/>
  <c r="X1282" i="3"/>
  <c r="AB1282" i="3"/>
  <c r="AF1282" i="3"/>
  <c r="AJ1282" i="3"/>
  <c r="AN1282" i="3"/>
  <c r="AR1282" i="3"/>
  <c r="AV1282" i="3"/>
  <c r="AZ1282" i="3"/>
  <c r="BD1282" i="3"/>
  <c r="BH1282" i="3"/>
  <c r="M1282" i="3"/>
  <c r="Q1282" i="3"/>
  <c r="U1282" i="3"/>
  <c r="Y1282" i="3"/>
  <c r="AC1282" i="3"/>
  <c r="AG1282" i="3"/>
  <c r="AK1282" i="3"/>
  <c r="AO1282" i="3"/>
  <c r="AS1282" i="3"/>
  <c r="AW1282" i="3"/>
  <c r="BA1282" i="3"/>
  <c r="BE1282" i="3"/>
  <c r="BI1282" i="3"/>
  <c r="Z1282" i="3"/>
  <c r="AP1282" i="3"/>
  <c r="BF1282" i="3"/>
  <c r="N1282" i="3"/>
  <c r="AD1282" i="3"/>
  <c r="AT1282" i="3"/>
  <c r="R1282" i="3"/>
  <c r="AH1282" i="3"/>
  <c r="AX1282" i="3"/>
  <c r="BF1301" i="3"/>
  <c r="BB1301" i="3"/>
  <c r="AX1301" i="3"/>
  <c r="AT1301" i="3"/>
  <c r="AP1301" i="3"/>
  <c r="AL1301" i="3"/>
  <c r="AH1301" i="3"/>
  <c r="AD1301" i="3"/>
  <c r="Z1301" i="3"/>
  <c r="V1301" i="3"/>
  <c r="R1301" i="3"/>
  <c r="N1301" i="3"/>
  <c r="BF1299" i="3"/>
  <c r="BB1299" i="3"/>
  <c r="AX1299" i="3"/>
  <c r="AT1299" i="3"/>
  <c r="AP1299" i="3"/>
  <c r="AL1299" i="3"/>
  <c r="AH1299" i="3"/>
  <c r="AD1299" i="3"/>
  <c r="Z1299" i="3"/>
  <c r="V1299" i="3"/>
  <c r="R1299" i="3"/>
  <c r="N1299" i="3"/>
  <c r="BH1296" i="3"/>
  <c r="BC1296" i="3"/>
  <c r="AW1296" i="3"/>
  <c r="AR1296" i="3"/>
  <c r="AM1296" i="3"/>
  <c r="AG1296" i="3"/>
  <c r="AB1296" i="3"/>
  <c r="W1296" i="3"/>
  <c r="AV1294" i="3"/>
  <c r="AF1294" i="3"/>
  <c r="AT1289" i="3"/>
  <c r="AD1289" i="3"/>
  <c r="M1288" i="3"/>
  <c r="Q1288" i="3"/>
  <c r="U1288" i="3"/>
  <c r="Y1288" i="3"/>
  <c r="AC1288" i="3"/>
  <c r="AG1288" i="3"/>
  <c r="AK1288" i="3"/>
  <c r="AO1288" i="3"/>
  <c r="AS1288" i="3"/>
  <c r="AW1288" i="3"/>
  <c r="BA1288" i="3"/>
  <c r="BE1288" i="3"/>
  <c r="BI1288" i="3"/>
  <c r="O1288" i="3"/>
  <c r="S1288" i="3"/>
  <c r="W1288" i="3"/>
  <c r="AA1288" i="3"/>
  <c r="AE1288" i="3"/>
  <c r="AI1288" i="3"/>
  <c r="AM1288" i="3"/>
  <c r="AQ1288" i="3"/>
  <c r="AU1288" i="3"/>
  <c r="AY1288" i="3"/>
  <c r="BC1288" i="3"/>
  <c r="BG1288" i="3"/>
  <c r="O1277" i="3"/>
  <c r="S1277" i="3"/>
  <c r="W1277" i="3"/>
  <c r="AA1277" i="3"/>
  <c r="AE1277" i="3"/>
  <c r="AI1277" i="3"/>
  <c r="AM1277" i="3"/>
  <c r="AQ1277" i="3"/>
  <c r="AU1277" i="3"/>
  <c r="AY1277" i="3"/>
  <c r="BC1277" i="3"/>
  <c r="BG1277" i="3"/>
  <c r="P1277" i="3"/>
  <c r="AF1277" i="3"/>
  <c r="AV1277" i="3"/>
  <c r="T1277" i="3"/>
  <c r="AJ1277" i="3"/>
  <c r="AZ1277" i="3"/>
  <c r="X1277" i="3"/>
  <c r="AN1277" i="3"/>
  <c r="BD1277" i="3"/>
  <c r="BI1301" i="3"/>
  <c r="BE1301" i="3"/>
  <c r="BA1301" i="3"/>
  <c r="AW1301" i="3"/>
  <c r="AS1301" i="3"/>
  <c r="AO1301" i="3"/>
  <c r="AK1301" i="3"/>
  <c r="AG1301" i="3"/>
  <c r="AC1301" i="3"/>
  <c r="Y1301" i="3"/>
  <c r="U1301" i="3"/>
  <c r="Q1301" i="3"/>
  <c r="BI1299" i="3"/>
  <c r="BE1299" i="3"/>
  <c r="BA1299" i="3"/>
  <c r="AW1299" i="3"/>
  <c r="AS1299" i="3"/>
  <c r="AO1299" i="3"/>
  <c r="AK1299" i="3"/>
  <c r="AG1299" i="3"/>
  <c r="AC1299" i="3"/>
  <c r="Y1299" i="3"/>
  <c r="U1299" i="3"/>
  <c r="Q1299" i="3"/>
  <c r="N1296" i="3"/>
  <c r="R1296" i="3"/>
  <c r="V1296" i="3"/>
  <c r="Z1296" i="3"/>
  <c r="AD1296" i="3"/>
  <c r="AH1296" i="3"/>
  <c r="AL1296" i="3"/>
  <c r="AP1296" i="3"/>
  <c r="AT1296" i="3"/>
  <c r="AX1296" i="3"/>
  <c r="BB1296" i="3"/>
  <c r="BF1296" i="3"/>
  <c r="M1294" i="3"/>
  <c r="Q1294" i="3"/>
  <c r="U1294" i="3"/>
  <c r="Y1294" i="3"/>
  <c r="AC1294" i="3"/>
  <c r="AG1294" i="3"/>
  <c r="AK1294" i="3"/>
  <c r="AO1294" i="3"/>
  <c r="AS1294" i="3"/>
  <c r="AW1294" i="3"/>
  <c r="BA1294" i="3"/>
  <c r="BE1294" i="3"/>
  <c r="BI1294" i="3"/>
  <c r="O1294" i="3"/>
  <c r="S1294" i="3"/>
  <c r="W1294" i="3"/>
  <c r="AA1294" i="3"/>
  <c r="AE1294" i="3"/>
  <c r="AI1294" i="3"/>
  <c r="AM1294" i="3"/>
  <c r="AQ1294" i="3"/>
  <c r="AU1294" i="3"/>
  <c r="AY1294" i="3"/>
  <c r="BC1294" i="3"/>
  <c r="BG1294" i="3"/>
  <c r="AX1293" i="3"/>
  <c r="AH1293" i="3"/>
  <c r="L1291" i="3"/>
  <c r="N1291" i="3" s="1"/>
  <c r="O1289" i="3"/>
  <c r="S1289" i="3"/>
  <c r="W1289" i="3"/>
  <c r="AA1289" i="3"/>
  <c r="AE1289" i="3"/>
  <c r="AI1289" i="3"/>
  <c r="AM1289" i="3"/>
  <c r="AQ1289" i="3"/>
  <c r="AU1289" i="3"/>
  <c r="AY1289" i="3"/>
  <c r="BC1289" i="3"/>
  <c r="BG1289" i="3"/>
  <c r="P1289" i="3"/>
  <c r="T1289" i="3"/>
  <c r="X1289" i="3"/>
  <c r="AB1289" i="3"/>
  <c r="AF1289" i="3"/>
  <c r="AJ1289" i="3"/>
  <c r="AN1289" i="3"/>
  <c r="AR1289" i="3"/>
  <c r="AV1289" i="3"/>
  <c r="AZ1289" i="3"/>
  <c r="BD1289" i="3"/>
  <c r="BH1289" i="3"/>
  <c r="M1289" i="3"/>
  <c r="Q1289" i="3"/>
  <c r="U1289" i="3"/>
  <c r="Y1289" i="3"/>
  <c r="AC1289" i="3"/>
  <c r="AG1289" i="3"/>
  <c r="AK1289" i="3"/>
  <c r="AO1289" i="3"/>
  <c r="AS1289" i="3"/>
  <c r="AW1289" i="3"/>
  <c r="BA1289" i="3"/>
  <c r="BE1289" i="3"/>
  <c r="BI1289" i="3"/>
  <c r="O1286" i="3"/>
  <c r="S1286" i="3"/>
  <c r="W1286" i="3"/>
  <c r="AA1286" i="3"/>
  <c r="AE1286" i="3"/>
  <c r="AI1286" i="3"/>
  <c r="P1286" i="3"/>
  <c r="U1286" i="3"/>
  <c r="Z1286" i="3"/>
  <c r="AF1286" i="3"/>
  <c r="AK1286" i="3"/>
  <c r="AO1286" i="3"/>
  <c r="AS1286" i="3"/>
  <c r="AW1286" i="3"/>
  <c r="BA1286" i="3"/>
  <c r="BE1286" i="3"/>
  <c r="BI1286" i="3"/>
  <c r="Q1286" i="3"/>
  <c r="V1286" i="3"/>
  <c r="AB1286" i="3"/>
  <c r="AG1286" i="3"/>
  <c r="AL1286" i="3"/>
  <c r="AP1286" i="3"/>
  <c r="AT1286" i="3"/>
  <c r="AX1286" i="3"/>
  <c r="BB1286" i="3"/>
  <c r="BF1286" i="3"/>
  <c r="M1286" i="3"/>
  <c r="R1286" i="3"/>
  <c r="X1286" i="3"/>
  <c r="AC1286" i="3"/>
  <c r="AH1286" i="3"/>
  <c r="AM1286" i="3"/>
  <c r="AQ1286" i="3"/>
  <c r="AU1286" i="3"/>
  <c r="AY1286" i="3"/>
  <c r="BC1286" i="3"/>
  <c r="BG1286" i="3"/>
  <c r="M1285" i="3"/>
  <c r="Q1285" i="3"/>
  <c r="U1285" i="3"/>
  <c r="Y1285" i="3"/>
  <c r="AC1285" i="3"/>
  <c r="AG1285" i="3"/>
  <c r="AK1285" i="3"/>
  <c r="AO1285" i="3"/>
  <c r="AS1285" i="3"/>
  <c r="AW1285" i="3"/>
  <c r="BA1285" i="3"/>
  <c r="BE1285" i="3"/>
  <c r="BI1285" i="3"/>
  <c r="O1285" i="3"/>
  <c r="T1285" i="3"/>
  <c r="Z1285" i="3"/>
  <c r="AE1285" i="3"/>
  <c r="AJ1285" i="3"/>
  <c r="AP1285" i="3"/>
  <c r="AU1285" i="3"/>
  <c r="AZ1285" i="3"/>
  <c r="BF1285" i="3"/>
  <c r="P1285" i="3"/>
  <c r="V1285" i="3"/>
  <c r="AA1285" i="3"/>
  <c r="AF1285" i="3"/>
  <c r="AL1285" i="3"/>
  <c r="AQ1285" i="3"/>
  <c r="AV1285" i="3"/>
  <c r="BB1285" i="3"/>
  <c r="BG1285" i="3"/>
  <c r="R1285" i="3"/>
  <c r="W1285" i="3"/>
  <c r="AB1285" i="3"/>
  <c r="AH1285" i="3"/>
  <c r="AM1285" i="3"/>
  <c r="AR1285" i="3"/>
  <c r="AX1285" i="3"/>
  <c r="BC1285" i="3"/>
  <c r="BH1285" i="3"/>
  <c r="V1282" i="3"/>
  <c r="BH1277" i="3"/>
  <c r="L1280" i="3"/>
  <c r="K1280" i="3"/>
  <c r="AZ1279" i="3"/>
  <c r="AJ1279" i="3"/>
  <c r="T1279" i="3"/>
  <c r="M1277" i="3"/>
  <c r="BF1294" i="3"/>
  <c r="BB1294" i="3"/>
  <c r="AX1294" i="3"/>
  <c r="AT1294" i="3"/>
  <c r="AP1294" i="3"/>
  <c r="AL1294" i="3"/>
  <c r="AH1294" i="3"/>
  <c r="AD1294" i="3"/>
  <c r="Z1294" i="3"/>
  <c r="V1294" i="3"/>
  <c r="R1294" i="3"/>
  <c r="BF1292" i="3"/>
  <c r="BB1292" i="3"/>
  <c r="AX1292" i="3"/>
  <c r="AT1292" i="3"/>
  <c r="AP1292" i="3"/>
  <c r="AL1292" i="3"/>
  <c r="AH1292" i="3"/>
  <c r="AD1292" i="3"/>
  <c r="Z1292" i="3"/>
  <c r="V1292" i="3"/>
  <c r="R1292" i="3"/>
  <c r="BF1290" i="3"/>
  <c r="BB1290" i="3"/>
  <c r="AX1290" i="3"/>
  <c r="AT1290" i="3"/>
  <c r="AP1290" i="3"/>
  <c r="AL1290" i="3"/>
  <c r="AH1290" i="3"/>
  <c r="AD1290" i="3"/>
  <c r="Z1290" i="3"/>
  <c r="V1290" i="3"/>
  <c r="R1290" i="3"/>
  <c r="BF1288" i="3"/>
  <c r="BB1288" i="3"/>
  <c r="AX1288" i="3"/>
  <c r="AT1288" i="3"/>
  <c r="AP1288" i="3"/>
  <c r="AL1288" i="3"/>
  <c r="AH1288" i="3"/>
  <c r="AD1288" i="3"/>
  <c r="Z1288" i="3"/>
  <c r="V1288" i="3"/>
  <c r="R1288" i="3"/>
  <c r="L1284" i="3"/>
  <c r="K1284" i="3"/>
  <c r="BG1283" i="3"/>
  <c r="AY1283" i="3"/>
  <c r="AQ1283" i="3"/>
  <c r="AI1283" i="3"/>
  <c r="AA1283" i="3"/>
  <c r="M1283" i="3"/>
  <c r="Q1283" i="3"/>
  <c r="U1283" i="3"/>
  <c r="Y1283" i="3"/>
  <c r="AC1283" i="3"/>
  <c r="AG1283" i="3"/>
  <c r="AK1283" i="3"/>
  <c r="AO1283" i="3"/>
  <c r="AS1283" i="3"/>
  <c r="AW1283" i="3"/>
  <c r="BA1283" i="3"/>
  <c r="BE1283" i="3"/>
  <c r="BI1283" i="3"/>
  <c r="N1283" i="3"/>
  <c r="R1283" i="3"/>
  <c r="V1283" i="3"/>
  <c r="Z1283" i="3"/>
  <c r="AD1283" i="3"/>
  <c r="AH1283" i="3"/>
  <c r="AL1283" i="3"/>
  <c r="AP1283" i="3"/>
  <c r="AT1283" i="3"/>
  <c r="AX1283" i="3"/>
  <c r="BB1283" i="3"/>
  <c r="BF1283" i="3"/>
  <c r="O1281" i="3"/>
  <c r="S1281" i="3"/>
  <c r="W1281" i="3"/>
  <c r="AA1281" i="3"/>
  <c r="AE1281" i="3"/>
  <c r="AI1281" i="3"/>
  <c r="AM1281" i="3"/>
  <c r="AQ1281" i="3"/>
  <c r="AU1281" i="3"/>
  <c r="AY1281" i="3"/>
  <c r="BC1281" i="3"/>
  <c r="BG1281" i="3"/>
  <c r="AV1279" i="3"/>
  <c r="AF1279" i="3"/>
  <c r="L1278" i="3"/>
  <c r="W1278" i="3" s="1"/>
  <c r="O1273" i="3"/>
  <c r="S1273" i="3"/>
  <c r="W1273" i="3"/>
  <c r="AA1273" i="3"/>
  <c r="AE1273" i="3"/>
  <c r="AI1273" i="3"/>
  <c r="AM1273" i="3"/>
  <c r="AQ1273" i="3"/>
  <c r="AU1273" i="3"/>
  <c r="AY1273" i="3"/>
  <c r="BC1273" i="3"/>
  <c r="BG1273" i="3"/>
  <c r="P1273" i="3"/>
  <c r="T1273" i="3"/>
  <c r="X1273" i="3"/>
  <c r="AB1273" i="3"/>
  <c r="AF1273" i="3"/>
  <c r="AJ1273" i="3"/>
  <c r="AN1273" i="3"/>
  <c r="AR1273" i="3"/>
  <c r="AV1273" i="3"/>
  <c r="AZ1273" i="3"/>
  <c r="BD1273" i="3"/>
  <c r="BH1273" i="3"/>
  <c r="M1273" i="3"/>
  <c r="Q1273" i="3"/>
  <c r="U1273" i="3"/>
  <c r="Y1273" i="3"/>
  <c r="AC1273" i="3"/>
  <c r="AG1273" i="3"/>
  <c r="AK1273" i="3"/>
  <c r="AO1273" i="3"/>
  <c r="AS1273" i="3"/>
  <c r="AW1273" i="3"/>
  <c r="BA1273" i="3"/>
  <c r="BE1273" i="3"/>
  <c r="BI1273" i="3"/>
  <c r="Z1273" i="3"/>
  <c r="AP1273" i="3"/>
  <c r="BF1273" i="3"/>
  <c r="N1273" i="3"/>
  <c r="AD1273" i="3"/>
  <c r="AT1273" i="3"/>
  <c r="R1273" i="3"/>
  <c r="AH1273" i="3"/>
  <c r="AX1273" i="3"/>
  <c r="O1268" i="3"/>
  <c r="S1268" i="3"/>
  <c r="W1268" i="3"/>
  <c r="AA1268" i="3"/>
  <c r="AE1268" i="3"/>
  <c r="AI1268" i="3"/>
  <c r="AM1268" i="3"/>
  <c r="AQ1268" i="3"/>
  <c r="AU1268" i="3"/>
  <c r="AY1268" i="3"/>
  <c r="BC1268" i="3"/>
  <c r="BG1268" i="3"/>
  <c r="P1268" i="3"/>
  <c r="AF1268" i="3"/>
  <c r="AV1268" i="3"/>
  <c r="T1268" i="3"/>
  <c r="AJ1268" i="3"/>
  <c r="AZ1268" i="3"/>
  <c r="X1268" i="3"/>
  <c r="AN1268" i="3"/>
  <c r="BD1268" i="3"/>
  <c r="O1279" i="3"/>
  <c r="S1279" i="3"/>
  <c r="W1279" i="3"/>
  <c r="AA1279" i="3"/>
  <c r="AE1279" i="3"/>
  <c r="AI1279" i="3"/>
  <c r="AM1279" i="3"/>
  <c r="AQ1279" i="3"/>
  <c r="AU1279" i="3"/>
  <c r="AY1279" i="3"/>
  <c r="BC1279" i="3"/>
  <c r="BG1279" i="3"/>
  <c r="BH1268" i="3"/>
  <c r="L1271" i="3"/>
  <c r="K1271" i="3"/>
  <c r="M1268" i="3"/>
  <c r="M1265" i="3"/>
  <c r="Q1265" i="3"/>
  <c r="U1265" i="3"/>
  <c r="Y1265" i="3"/>
  <c r="AC1265" i="3"/>
  <c r="AG1265" i="3"/>
  <c r="AK1265" i="3"/>
  <c r="AO1265" i="3"/>
  <c r="AS1265" i="3"/>
  <c r="AW1265" i="3"/>
  <c r="BA1265" i="3"/>
  <c r="BE1265" i="3"/>
  <c r="BI1265" i="3"/>
  <c r="P1265" i="3"/>
  <c r="V1265" i="3"/>
  <c r="AA1265" i="3"/>
  <c r="AF1265" i="3"/>
  <c r="AL1265" i="3"/>
  <c r="AQ1265" i="3"/>
  <c r="AV1265" i="3"/>
  <c r="BB1265" i="3"/>
  <c r="BG1265" i="3"/>
  <c r="R1265" i="3"/>
  <c r="W1265" i="3"/>
  <c r="AB1265" i="3"/>
  <c r="AH1265" i="3"/>
  <c r="AM1265" i="3"/>
  <c r="AR1265" i="3"/>
  <c r="AX1265" i="3"/>
  <c r="BC1265" i="3"/>
  <c r="BH1265" i="3"/>
  <c r="N1265" i="3"/>
  <c r="S1265" i="3"/>
  <c r="X1265" i="3"/>
  <c r="AD1265" i="3"/>
  <c r="AI1265" i="3"/>
  <c r="AN1265" i="3"/>
  <c r="AT1265" i="3"/>
  <c r="AY1265" i="3"/>
  <c r="BD1265" i="3"/>
  <c r="X1263" i="3"/>
  <c r="AN1263" i="3"/>
  <c r="BD1263" i="3"/>
  <c r="BF1281" i="3"/>
  <c r="BB1281" i="3"/>
  <c r="AX1281" i="3"/>
  <c r="AT1281" i="3"/>
  <c r="AP1281" i="3"/>
  <c r="AL1281" i="3"/>
  <c r="AH1281" i="3"/>
  <c r="AD1281" i="3"/>
  <c r="Z1281" i="3"/>
  <c r="V1281" i="3"/>
  <c r="R1281" i="3"/>
  <c r="N1281" i="3"/>
  <c r="BF1279" i="3"/>
  <c r="BB1279" i="3"/>
  <c r="AX1279" i="3"/>
  <c r="AT1279" i="3"/>
  <c r="AP1279" i="3"/>
  <c r="AL1279" i="3"/>
  <c r="AH1279" i="3"/>
  <c r="AD1279" i="3"/>
  <c r="Z1279" i="3"/>
  <c r="V1279" i="3"/>
  <c r="R1279" i="3"/>
  <c r="N1279" i="3"/>
  <c r="BF1277" i="3"/>
  <c r="BB1277" i="3"/>
  <c r="AX1277" i="3"/>
  <c r="AT1277" i="3"/>
  <c r="AP1277" i="3"/>
  <c r="AL1277" i="3"/>
  <c r="AH1277" i="3"/>
  <c r="AD1277" i="3"/>
  <c r="Z1277" i="3"/>
  <c r="V1277" i="3"/>
  <c r="R1277" i="3"/>
  <c r="N1277" i="3"/>
  <c r="BH1276" i="3"/>
  <c r="BD1276" i="3"/>
  <c r="AZ1276" i="3"/>
  <c r="AV1276" i="3"/>
  <c r="AR1276" i="3"/>
  <c r="AN1276" i="3"/>
  <c r="AJ1276" i="3"/>
  <c r="AF1276" i="3"/>
  <c r="AA1276" i="3"/>
  <c r="V1276" i="3"/>
  <c r="M1276" i="3"/>
  <c r="Q1276" i="3"/>
  <c r="U1276" i="3"/>
  <c r="Y1276" i="3"/>
  <c r="AC1276" i="3"/>
  <c r="L1275" i="3"/>
  <c r="K1275" i="3"/>
  <c r="BG1274" i="3"/>
  <c r="AY1274" i="3"/>
  <c r="AQ1274" i="3"/>
  <c r="AI1274" i="3"/>
  <c r="AA1274" i="3"/>
  <c r="M1274" i="3"/>
  <c r="Q1274" i="3"/>
  <c r="U1274" i="3"/>
  <c r="Y1274" i="3"/>
  <c r="AC1274" i="3"/>
  <c r="AG1274" i="3"/>
  <c r="AK1274" i="3"/>
  <c r="AO1274" i="3"/>
  <c r="AS1274" i="3"/>
  <c r="AW1274" i="3"/>
  <c r="BA1274" i="3"/>
  <c r="BE1274" i="3"/>
  <c r="BI1274" i="3"/>
  <c r="N1274" i="3"/>
  <c r="R1274" i="3"/>
  <c r="V1274" i="3"/>
  <c r="Z1274" i="3"/>
  <c r="AD1274" i="3"/>
  <c r="AH1274" i="3"/>
  <c r="AL1274" i="3"/>
  <c r="AP1274" i="3"/>
  <c r="AT1274" i="3"/>
  <c r="AX1274" i="3"/>
  <c r="BB1274" i="3"/>
  <c r="BF1274" i="3"/>
  <c r="O1272" i="3"/>
  <c r="S1272" i="3"/>
  <c r="W1272" i="3"/>
  <c r="AA1272" i="3"/>
  <c r="AE1272" i="3"/>
  <c r="AI1272" i="3"/>
  <c r="AM1272" i="3"/>
  <c r="AQ1272" i="3"/>
  <c r="AU1272" i="3"/>
  <c r="AY1272" i="3"/>
  <c r="BC1272" i="3"/>
  <c r="BG1272" i="3"/>
  <c r="L1269" i="3"/>
  <c r="K1269" i="3"/>
  <c r="AU1265" i="3"/>
  <c r="P1260" i="3"/>
  <c r="X1260" i="3"/>
  <c r="AF1260" i="3"/>
  <c r="AN1260" i="3"/>
  <c r="AV1260" i="3"/>
  <c r="BD1260" i="3"/>
  <c r="AG1260" i="3"/>
  <c r="AO1260" i="3"/>
  <c r="Q1260" i="3"/>
  <c r="AW1260" i="3"/>
  <c r="BI1281" i="3"/>
  <c r="BE1281" i="3"/>
  <c r="BA1281" i="3"/>
  <c r="AW1281" i="3"/>
  <c r="AS1281" i="3"/>
  <c r="AO1281" i="3"/>
  <c r="AK1281" i="3"/>
  <c r="AG1281" i="3"/>
  <c r="AC1281" i="3"/>
  <c r="Y1281" i="3"/>
  <c r="U1281" i="3"/>
  <c r="Q1281" i="3"/>
  <c r="BI1279" i="3"/>
  <c r="BE1279" i="3"/>
  <c r="BA1279" i="3"/>
  <c r="AW1279" i="3"/>
  <c r="AS1279" i="3"/>
  <c r="AO1279" i="3"/>
  <c r="AK1279" i="3"/>
  <c r="AG1279" i="3"/>
  <c r="AC1279" i="3"/>
  <c r="Y1279" i="3"/>
  <c r="U1279" i="3"/>
  <c r="Q1279" i="3"/>
  <c r="BI1277" i="3"/>
  <c r="BE1277" i="3"/>
  <c r="BA1277" i="3"/>
  <c r="AW1277" i="3"/>
  <c r="AS1277" i="3"/>
  <c r="AO1277" i="3"/>
  <c r="AK1277" i="3"/>
  <c r="AG1277" i="3"/>
  <c r="AC1277" i="3"/>
  <c r="Y1277" i="3"/>
  <c r="U1277" i="3"/>
  <c r="Q1277" i="3"/>
  <c r="BG1276" i="3"/>
  <c r="BC1276" i="3"/>
  <c r="AY1276" i="3"/>
  <c r="AU1276" i="3"/>
  <c r="AQ1276" i="3"/>
  <c r="AM1276" i="3"/>
  <c r="AI1276" i="3"/>
  <c r="AE1276" i="3"/>
  <c r="Z1276" i="3"/>
  <c r="T1276" i="3"/>
  <c r="O1276" i="3"/>
  <c r="BD1274" i="3"/>
  <c r="AV1274" i="3"/>
  <c r="AN1274" i="3"/>
  <c r="AF1274" i="3"/>
  <c r="X1274" i="3"/>
  <c r="P1274" i="3"/>
  <c r="BD1272" i="3"/>
  <c r="AN1272" i="3"/>
  <c r="X1272" i="3"/>
  <c r="M1272" i="3"/>
  <c r="O1270" i="3"/>
  <c r="S1270" i="3"/>
  <c r="W1270" i="3"/>
  <c r="AA1270" i="3"/>
  <c r="AE1270" i="3"/>
  <c r="AI1270" i="3"/>
  <c r="AM1270" i="3"/>
  <c r="AQ1270" i="3"/>
  <c r="AU1270" i="3"/>
  <c r="AY1270" i="3"/>
  <c r="BC1270" i="3"/>
  <c r="BG1270" i="3"/>
  <c r="L1267" i="3"/>
  <c r="K1267" i="3"/>
  <c r="L1266" i="3"/>
  <c r="AP1265" i="3"/>
  <c r="T1265" i="3"/>
  <c r="Y1260" i="3"/>
  <c r="K1266" i="3"/>
  <c r="M1263" i="3"/>
  <c r="Q1263" i="3"/>
  <c r="U1263" i="3"/>
  <c r="Y1263" i="3"/>
  <c r="AC1263" i="3"/>
  <c r="AG1263" i="3"/>
  <c r="AK1263" i="3"/>
  <c r="AO1263" i="3"/>
  <c r="AS1263" i="3"/>
  <c r="AW1263" i="3"/>
  <c r="BA1263" i="3"/>
  <c r="BE1263" i="3"/>
  <c r="BI1263" i="3"/>
  <c r="N1263" i="3"/>
  <c r="R1263" i="3"/>
  <c r="V1263" i="3"/>
  <c r="Z1263" i="3"/>
  <c r="AD1263" i="3"/>
  <c r="AH1263" i="3"/>
  <c r="AL1263" i="3"/>
  <c r="AP1263" i="3"/>
  <c r="AT1263" i="3"/>
  <c r="AX1263" i="3"/>
  <c r="BB1263" i="3"/>
  <c r="BF1263" i="3"/>
  <c r="O1263" i="3"/>
  <c r="S1263" i="3"/>
  <c r="W1263" i="3"/>
  <c r="AA1263" i="3"/>
  <c r="AE1263" i="3"/>
  <c r="AI1263" i="3"/>
  <c r="AM1263" i="3"/>
  <c r="AQ1263" i="3"/>
  <c r="AU1263" i="3"/>
  <c r="AY1263" i="3"/>
  <c r="BC1263" i="3"/>
  <c r="BG1263" i="3"/>
  <c r="BF1272" i="3"/>
  <c r="BB1272" i="3"/>
  <c r="AX1272" i="3"/>
  <c r="AT1272" i="3"/>
  <c r="AP1272" i="3"/>
  <c r="AL1272" i="3"/>
  <c r="AH1272" i="3"/>
  <c r="AD1272" i="3"/>
  <c r="Z1272" i="3"/>
  <c r="V1272" i="3"/>
  <c r="R1272" i="3"/>
  <c r="N1272" i="3"/>
  <c r="BF1270" i="3"/>
  <c r="BB1270" i="3"/>
  <c r="AX1270" i="3"/>
  <c r="AT1270" i="3"/>
  <c r="AP1270" i="3"/>
  <c r="AL1270" i="3"/>
  <c r="AH1270" i="3"/>
  <c r="AD1270" i="3"/>
  <c r="Z1270" i="3"/>
  <c r="V1270" i="3"/>
  <c r="R1270" i="3"/>
  <c r="N1270" i="3"/>
  <c r="BF1268" i="3"/>
  <c r="BB1268" i="3"/>
  <c r="AX1268" i="3"/>
  <c r="AT1268" i="3"/>
  <c r="AP1268" i="3"/>
  <c r="AL1268" i="3"/>
  <c r="AH1268" i="3"/>
  <c r="AD1268" i="3"/>
  <c r="Z1268" i="3"/>
  <c r="V1268" i="3"/>
  <c r="R1268" i="3"/>
  <c r="N1268" i="3"/>
  <c r="K1264" i="3"/>
  <c r="AZ1263" i="3"/>
  <c r="AJ1263" i="3"/>
  <c r="T1263" i="3"/>
  <c r="X1254" i="3"/>
  <c r="AR1254" i="3"/>
  <c r="BI1272" i="3"/>
  <c r="BE1272" i="3"/>
  <c r="BA1272" i="3"/>
  <c r="AW1272" i="3"/>
  <c r="AS1272" i="3"/>
  <c r="AO1272" i="3"/>
  <c r="AK1272" i="3"/>
  <c r="AG1272" i="3"/>
  <c r="AC1272" i="3"/>
  <c r="Y1272" i="3"/>
  <c r="U1272" i="3"/>
  <c r="Q1272" i="3"/>
  <c r="BI1270" i="3"/>
  <c r="BE1270" i="3"/>
  <c r="BA1270" i="3"/>
  <c r="AW1270" i="3"/>
  <c r="AS1270" i="3"/>
  <c r="AO1270" i="3"/>
  <c r="AK1270" i="3"/>
  <c r="AG1270" i="3"/>
  <c r="AC1270" i="3"/>
  <c r="Y1270" i="3"/>
  <c r="U1270" i="3"/>
  <c r="Q1270" i="3"/>
  <c r="BI1268" i="3"/>
  <c r="BE1268" i="3"/>
  <c r="BA1268" i="3"/>
  <c r="AW1268" i="3"/>
  <c r="AS1268" i="3"/>
  <c r="AO1268" i="3"/>
  <c r="AK1268" i="3"/>
  <c r="AG1268" i="3"/>
  <c r="AC1268" i="3"/>
  <c r="Y1268" i="3"/>
  <c r="U1268" i="3"/>
  <c r="Q1268" i="3"/>
  <c r="AV1263" i="3"/>
  <c r="AF1263" i="3"/>
  <c r="P1263" i="3"/>
  <c r="P1261" i="3"/>
  <c r="V1261" i="3"/>
  <c r="AA1261" i="3"/>
  <c r="AF1261" i="3"/>
  <c r="AL1261" i="3"/>
  <c r="AQ1261" i="3"/>
  <c r="AV1261" i="3"/>
  <c r="BB1261" i="3"/>
  <c r="BG1261" i="3"/>
  <c r="M1261" i="3"/>
  <c r="Q1261" i="3"/>
  <c r="U1261" i="3"/>
  <c r="Y1261" i="3"/>
  <c r="AC1261" i="3"/>
  <c r="AG1261" i="3"/>
  <c r="AK1261" i="3"/>
  <c r="AO1261" i="3"/>
  <c r="AS1261" i="3"/>
  <c r="AW1261" i="3"/>
  <c r="BA1261" i="3"/>
  <c r="BE1261" i="3"/>
  <c r="BI1261" i="3"/>
  <c r="N1260" i="3"/>
  <c r="R1260" i="3"/>
  <c r="V1260" i="3"/>
  <c r="Z1260" i="3"/>
  <c r="AD1260" i="3"/>
  <c r="AH1260" i="3"/>
  <c r="AL1260" i="3"/>
  <c r="AP1260" i="3"/>
  <c r="AT1260" i="3"/>
  <c r="AX1260" i="3"/>
  <c r="BB1260" i="3"/>
  <c r="BF1260" i="3"/>
  <c r="O1260" i="3"/>
  <c r="S1260" i="3"/>
  <c r="W1260" i="3"/>
  <c r="AA1260" i="3"/>
  <c r="AE1260" i="3"/>
  <c r="AI1260" i="3"/>
  <c r="AM1260" i="3"/>
  <c r="AQ1260" i="3"/>
  <c r="AU1260" i="3"/>
  <c r="AY1260" i="3"/>
  <c r="BC1260" i="3"/>
  <c r="BG1260" i="3"/>
  <c r="P1259" i="3"/>
  <c r="T1259" i="3"/>
  <c r="X1259" i="3"/>
  <c r="AB1259" i="3"/>
  <c r="AF1259" i="3"/>
  <c r="AJ1259" i="3"/>
  <c r="AN1259" i="3"/>
  <c r="AR1259" i="3"/>
  <c r="AV1259" i="3"/>
  <c r="AZ1259" i="3"/>
  <c r="BD1259" i="3"/>
  <c r="BH1259" i="3"/>
  <c r="M1259" i="3"/>
  <c r="Q1259" i="3"/>
  <c r="U1259" i="3"/>
  <c r="Y1259" i="3"/>
  <c r="AC1259" i="3"/>
  <c r="AG1259" i="3"/>
  <c r="AK1259" i="3"/>
  <c r="AO1259" i="3"/>
  <c r="AS1259" i="3"/>
  <c r="AW1259" i="3"/>
  <c r="BA1259" i="3"/>
  <c r="BE1259" i="3"/>
  <c r="BI1259" i="3"/>
  <c r="X1256" i="3"/>
  <c r="AN1256" i="3"/>
  <c r="BD1256" i="3"/>
  <c r="BF1261" i="3"/>
  <c r="AZ1261" i="3"/>
  <c r="AU1261" i="3"/>
  <c r="AP1261" i="3"/>
  <c r="AJ1261" i="3"/>
  <c r="AE1261" i="3"/>
  <c r="Z1261" i="3"/>
  <c r="T1261" i="3"/>
  <c r="O1261" i="3"/>
  <c r="BI1260" i="3"/>
  <c r="BA1260" i="3"/>
  <c r="AS1260" i="3"/>
  <c r="AK1260" i="3"/>
  <c r="AC1260" i="3"/>
  <c r="U1260" i="3"/>
  <c r="M1260" i="3"/>
  <c r="BF1259" i="3"/>
  <c r="AX1259" i="3"/>
  <c r="AP1259" i="3"/>
  <c r="AH1259" i="3"/>
  <c r="Z1259" i="3"/>
  <c r="R1259" i="3"/>
  <c r="K1262" i="3"/>
  <c r="BD1261" i="3"/>
  <c r="AY1261" i="3"/>
  <c r="AT1261" i="3"/>
  <c r="AN1261" i="3"/>
  <c r="AI1261" i="3"/>
  <c r="AD1261" i="3"/>
  <c r="X1261" i="3"/>
  <c r="S1261" i="3"/>
  <c r="N1261" i="3"/>
  <c r="BH1260" i="3"/>
  <c r="AZ1260" i="3"/>
  <c r="AR1260" i="3"/>
  <c r="AJ1260" i="3"/>
  <c r="AB1260" i="3"/>
  <c r="T1260" i="3"/>
  <c r="BC1259" i="3"/>
  <c r="AU1259" i="3"/>
  <c r="AM1259" i="3"/>
  <c r="AE1259" i="3"/>
  <c r="W1259" i="3"/>
  <c r="O1259" i="3"/>
  <c r="M1256" i="3"/>
  <c r="Q1256" i="3"/>
  <c r="U1256" i="3"/>
  <c r="Y1256" i="3"/>
  <c r="AC1256" i="3"/>
  <c r="AG1256" i="3"/>
  <c r="AK1256" i="3"/>
  <c r="AO1256" i="3"/>
  <c r="AS1256" i="3"/>
  <c r="AW1256" i="3"/>
  <c r="BA1256" i="3"/>
  <c r="BE1256" i="3"/>
  <c r="BI1256" i="3"/>
  <c r="N1256" i="3"/>
  <c r="R1256" i="3"/>
  <c r="V1256" i="3"/>
  <c r="Z1256" i="3"/>
  <c r="AD1256" i="3"/>
  <c r="AH1256" i="3"/>
  <c r="AL1256" i="3"/>
  <c r="AP1256" i="3"/>
  <c r="AT1256" i="3"/>
  <c r="AX1256" i="3"/>
  <c r="BB1256" i="3"/>
  <c r="BF1256" i="3"/>
  <c r="O1256" i="3"/>
  <c r="S1256" i="3"/>
  <c r="W1256" i="3"/>
  <c r="AA1256" i="3"/>
  <c r="AE1256" i="3"/>
  <c r="AI1256" i="3"/>
  <c r="AM1256" i="3"/>
  <c r="AQ1256" i="3"/>
  <c r="AU1256" i="3"/>
  <c r="AY1256" i="3"/>
  <c r="BC1256" i="3"/>
  <c r="BG1256" i="3"/>
  <c r="O1255" i="3"/>
  <c r="W1255" i="3"/>
  <c r="AE1255" i="3"/>
  <c r="AM1255" i="3"/>
  <c r="AU1255" i="3"/>
  <c r="BC1255" i="3"/>
  <c r="P1255" i="3"/>
  <c r="X1255" i="3"/>
  <c r="AF1255" i="3"/>
  <c r="AN1255" i="3"/>
  <c r="AV1255" i="3"/>
  <c r="BD1255" i="3"/>
  <c r="M1255" i="3"/>
  <c r="U1255" i="3"/>
  <c r="AC1255" i="3"/>
  <c r="AK1255" i="3"/>
  <c r="AS1255" i="3"/>
  <c r="BA1255" i="3"/>
  <c r="BI1255" i="3"/>
  <c r="Q1254" i="3"/>
  <c r="Y1254" i="3"/>
  <c r="AG1254" i="3"/>
  <c r="AO1254" i="3"/>
  <c r="AW1254" i="3"/>
  <c r="BE1254" i="3"/>
  <c r="N1254" i="3"/>
  <c r="V1254" i="3"/>
  <c r="AD1254" i="3"/>
  <c r="AL1254" i="3"/>
  <c r="AT1254" i="3"/>
  <c r="BB1254" i="3"/>
  <c r="O1254" i="3"/>
  <c r="W1254" i="3"/>
  <c r="AE1254" i="3"/>
  <c r="AM1254" i="3"/>
  <c r="AU1254" i="3"/>
  <c r="BC1254" i="3"/>
  <c r="BG1258" i="3"/>
  <c r="BC1258" i="3"/>
  <c r="AY1258" i="3"/>
  <c r="AU1258" i="3"/>
  <c r="AQ1258" i="3"/>
  <c r="AM1258" i="3"/>
  <c r="AI1258" i="3"/>
  <c r="AE1258" i="3"/>
  <c r="AA1258" i="3"/>
  <c r="W1258" i="3"/>
  <c r="R1258" i="3"/>
  <c r="L1257" i="3"/>
  <c r="S1257" i="3" s="1"/>
  <c r="AZ1256" i="3"/>
  <c r="AJ1256" i="3"/>
  <c r="T1256" i="3"/>
  <c r="BB1255" i="3"/>
  <c r="V1255" i="3"/>
  <c r="AJ1254" i="3"/>
  <c r="L1253" i="3"/>
  <c r="W1253" i="3" s="1"/>
  <c r="O1258" i="3"/>
  <c r="S1258" i="3"/>
  <c r="AV1256" i="3"/>
  <c r="AF1256" i="3"/>
  <c r="P1256" i="3"/>
  <c r="AH1255" i="3"/>
  <c r="AV1254" i="3"/>
  <c r="P1254" i="3"/>
  <c r="E1135" i="3"/>
  <c r="F1135" i="3"/>
  <c r="G1135" i="3"/>
  <c r="H1135" i="3"/>
  <c r="I1135" i="3"/>
  <c r="J1135" i="3"/>
  <c r="E1136" i="3"/>
  <c r="F1136" i="3"/>
  <c r="G1136" i="3"/>
  <c r="H1136" i="3"/>
  <c r="I1136" i="3"/>
  <c r="J1136" i="3"/>
  <c r="E1137" i="3"/>
  <c r="F1137" i="3"/>
  <c r="G1137" i="3"/>
  <c r="H1137" i="3"/>
  <c r="I1137" i="3"/>
  <c r="J1137" i="3"/>
  <c r="E1138" i="3"/>
  <c r="F1138" i="3"/>
  <c r="G1138" i="3"/>
  <c r="H1138" i="3"/>
  <c r="I1138" i="3"/>
  <c r="J1138" i="3"/>
  <c r="E1139" i="3"/>
  <c r="F1139" i="3"/>
  <c r="G1139" i="3"/>
  <c r="H1139" i="3"/>
  <c r="I1139" i="3"/>
  <c r="J1139" i="3"/>
  <c r="E1140" i="3"/>
  <c r="F1140" i="3"/>
  <c r="G1140" i="3"/>
  <c r="H1140" i="3"/>
  <c r="I1140" i="3"/>
  <c r="J1140" i="3"/>
  <c r="E1141" i="3"/>
  <c r="F1141" i="3"/>
  <c r="G1141" i="3"/>
  <c r="H1141" i="3"/>
  <c r="I1141" i="3"/>
  <c r="J1141" i="3"/>
  <c r="E1142" i="3"/>
  <c r="F1142" i="3"/>
  <c r="G1142" i="3"/>
  <c r="H1142" i="3"/>
  <c r="I1142" i="3"/>
  <c r="J1142" i="3"/>
  <c r="E1143" i="3"/>
  <c r="F1143" i="3"/>
  <c r="G1143" i="3"/>
  <c r="H1143" i="3"/>
  <c r="I1143" i="3"/>
  <c r="J1143" i="3"/>
  <c r="E1144" i="3"/>
  <c r="F1144" i="3"/>
  <c r="G1144" i="3"/>
  <c r="H1144" i="3"/>
  <c r="I1144" i="3"/>
  <c r="J1144" i="3"/>
  <c r="E1145" i="3"/>
  <c r="F1145" i="3"/>
  <c r="G1145" i="3"/>
  <c r="H1145" i="3"/>
  <c r="I1145" i="3"/>
  <c r="J1145" i="3"/>
  <c r="E1146" i="3"/>
  <c r="F1146" i="3"/>
  <c r="G1146" i="3"/>
  <c r="H1146" i="3"/>
  <c r="I1146" i="3"/>
  <c r="J1146" i="3"/>
  <c r="E1147" i="3"/>
  <c r="F1147" i="3"/>
  <c r="G1147" i="3"/>
  <c r="H1147" i="3"/>
  <c r="I1147" i="3"/>
  <c r="J1147" i="3"/>
  <c r="E1148" i="3"/>
  <c r="F1148" i="3"/>
  <c r="G1148" i="3"/>
  <c r="H1148" i="3"/>
  <c r="I1148" i="3"/>
  <c r="J1148" i="3"/>
  <c r="E1149" i="3"/>
  <c r="F1149" i="3"/>
  <c r="G1149" i="3"/>
  <c r="H1149" i="3"/>
  <c r="I1149" i="3"/>
  <c r="J1149" i="3"/>
  <c r="E1150" i="3"/>
  <c r="F1150" i="3"/>
  <c r="G1150" i="3"/>
  <c r="H1150" i="3"/>
  <c r="I1150" i="3"/>
  <c r="J1150" i="3"/>
  <c r="E1151" i="3"/>
  <c r="F1151" i="3"/>
  <c r="G1151" i="3"/>
  <c r="H1151" i="3"/>
  <c r="I1151" i="3"/>
  <c r="J1151" i="3"/>
  <c r="E1152" i="3"/>
  <c r="F1152" i="3"/>
  <c r="G1152" i="3"/>
  <c r="H1152" i="3"/>
  <c r="I1152" i="3"/>
  <c r="J1152" i="3"/>
  <c r="E1153" i="3"/>
  <c r="F1153" i="3"/>
  <c r="G1153" i="3"/>
  <c r="H1153" i="3"/>
  <c r="I1153" i="3"/>
  <c r="J1153" i="3"/>
  <c r="E1154" i="3"/>
  <c r="F1154" i="3"/>
  <c r="G1154" i="3"/>
  <c r="H1154" i="3"/>
  <c r="I1154" i="3"/>
  <c r="J1154" i="3"/>
  <c r="E1155" i="3"/>
  <c r="F1155" i="3"/>
  <c r="G1155" i="3"/>
  <c r="H1155" i="3"/>
  <c r="I1155" i="3"/>
  <c r="J1155" i="3"/>
  <c r="E1156" i="3"/>
  <c r="F1156" i="3"/>
  <c r="G1156" i="3"/>
  <c r="H1156" i="3"/>
  <c r="I1156" i="3"/>
  <c r="J1156" i="3"/>
  <c r="E1157" i="3"/>
  <c r="F1157" i="3"/>
  <c r="G1157" i="3"/>
  <c r="H1157" i="3"/>
  <c r="I1157" i="3"/>
  <c r="J1157" i="3"/>
  <c r="E1158" i="3"/>
  <c r="F1158" i="3"/>
  <c r="G1158" i="3"/>
  <c r="H1158" i="3"/>
  <c r="I1158" i="3"/>
  <c r="J1158" i="3"/>
  <c r="E1159" i="3"/>
  <c r="F1159" i="3"/>
  <c r="G1159" i="3"/>
  <c r="H1159" i="3"/>
  <c r="I1159" i="3"/>
  <c r="J1159" i="3"/>
  <c r="E1160" i="3"/>
  <c r="F1160" i="3"/>
  <c r="G1160" i="3"/>
  <c r="H1160" i="3"/>
  <c r="I1160" i="3"/>
  <c r="J1160" i="3"/>
  <c r="E1161" i="3"/>
  <c r="F1161" i="3"/>
  <c r="G1161" i="3"/>
  <c r="H1161" i="3"/>
  <c r="I1161" i="3"/>
  <c r="J1161" i="3"/>
  <c r="E1162" i="3"/>
  <c r="F1162" i="3"/>
  <c r="G1162" i="3"/>
  <c r="H1162" i="3"/>
  <c r="I1162" i="3"/>
  <c r="J1162" i="3"/>
  <c r="E1163" i="3"/>
  <c r="F1163" i="3"/>
  <c r="G1163" i="3"/>
  <c r="H1163" i="3"/>
  <c r="I1163" i="3"/>
  <c r="J1163" i="3"/>
  <c r="E1164" i="3"/>
  <c r="F1164" i="3"/>
  <c r="G1164" i="3"/>
  <c r="H1164" i="3"/>
  <c r="I1164" i="3"/>
  <c r="J1164" i="3"/>
  <c r="E1165" i="3"/>
  <c r="F1165" i="3"/>
  <c r="G1165" i="3"/>
  <c r="H1165" i="3"/>
  <c r="I1165" i="3"/>
  <c r="J1165" i="3"/>
  <c r="E1166" i="3"/>
  <c r="F1166" i="3"/>
  <c r="G1166" i="3"/>
  <c r="H1166" i="3"/>
  <c r="I1166" i="3"/>
  <c r="J1166" i="3"/>
  <c r="E1167" i="3"/>
  <c r="F1167" i="3"/>
  <c r="G1167" i="3"/>
  <c r="H1167" i="3"/>
  <c r="I1167" i="3"/>
  <c r="J1167" i="3"/>
  <c r="E1168" i="3"/>
  <c r="F1168" i="3"/>
  <c r="G1168" i="3"/>
  <c r="H1168" i="3"/>
  <c r="I1168" i="3"/>
  <c r="J1168" i="3"/>
  <c r="E1169" i="3"/>
  <c r="F1169" i="3"/>
  <c r="G1169" i="3"/>
  <c r="H1169" i="3"/>
  <c r="I1169" i="3"/>
  <c r="J1169" i="3"/>
  <c r="E1170" i="3"/>
  <c r="F1170" i="3"/>
  <c r="G1170" i="3"/>
  <c r="H1170" i="3"/>
  <c r="I1170" i="3"/>
  <c r="J1170" i="3"/>
  <c r="E1171" i="3"/>
  <c r="F1171" i="3"/>
  <c r="G1171" i="3"/>
  <c r="H1171" i="3"/>
  <c r="I1171" i="3"/>
  <c r="J1171" i="3"/>
  <c r="E1172" i="3"/>
  <c r="F1172" i="3"/>
  <c r="G1172" i="3"/>
  <c r="H1172" i="3"/>
  <c r="I1172" i="3"/>
  <c r="J1172" i="3"/>
  <c r="E1173" i="3"/>
  <c r="F1173" i="3"/>
  <c r="G1173" i="3"/>
  <c r="H1173" i="3"/>
  <c r="I1173" i="3"/>
  <c r="J1173" i="3"/>
  <c r="E1174" i="3"/>
  <c r="F1174" i="3"/>
  <c r="G1174" i="3"/>
  <c r="H1174" i="3"/>
  <c r="I1174" i="3"/>
  <c r="J1174" i="3"/>
  <c r="E1175" i="3"/>
  <c r="F1175" i="3"/>
  <c r="G1175" i="3"/>
  <c r="H1175" i="3"/>
  <c r="I1175" i="3"/>
  <c r="J1175" i="3"/>
  <c r="E1176" i="3"/>
  <c r="F1176" i="3"/>
  <c r="G1176" i="3"/>
  <c r="H1176" i="3"/>
  <c r="I1176" i="3"/>
  <c r="J1176" i="3"/>
  <c r="E1177" i="3"/>
  <c r="F1177" i="3"/>
  <c r="G1177" i="3"/>
  <c r="H1177" i="3"/>
  <c r="I1177" i="3"/>
  <c r="J1177" i="3"/>
  <c r="E1178" i="3"/>
  <c r="F1178" i="3"/>
  <c r="G1178" i="3"/>
  <c r="H1178" i="3"/>
  <c r="I1178" i="3"/>
  <c r="J1178" i="3"/>
  <c r="E1179" i="3"/>
  <c r="F1179" i="3"/>
  <c r="G1179" i="3"/>
  <c r="H1179" i="3"/>
  <c r="I1179" i="3"/>
  <c r="J1179" i="3"/>
  <c r="E1180" i="3"/>
  <c r="F1180" i="3"/>
  <c r="G1180" i="3"/>
  <c r="H1180" i="3"/>
  <c r="I1180" i="3"/>
  <c r="J1180" i="3"/>
  <c r="E1181" i="3"/>
  <c r="F1181" i="3"/>
  <c r="G1181" i="3"/>
  <c r="H1181" i="3"/>
  <c r="I1181" i="3"/>
  <c r="J1181" i="3"/>
  <c r="E1182" i="3"/>
  <c r="F1182" i="3"/>
  <c r="G1182" i="3"/>
  <c r="H1182" i="3"/>
  <c r="I1182" i="3"/>
  <c r="J1182" i="3"/>
  <c r="E1183" i="3"/>
  <c r="F1183" i="3"/>
  <c r="G1183" i="3"/>
  <c r="H1183" i="3"/>
  <c r="I1183" i="3"/>
  <c r="J1183" i="3"/>
  <c r="E1184" i="3"/>
  <c r="F1184" i="3"/>
  <c r="G1184" i="3"/>
  <c r="H1184" i="3"/>
  <c r="I1184" i="3"/>
  <c r="J1184" i="3"/>
  <c r="E1185" i="3"/>
  <c r="F1185" i="3"/>
  <c r="G1185" i="3"/>
  <c r="H1185" i="3"/>
  <c r="I1185" i="3"/>
  <c r="J1185" i="3"/>
  <c r="E1186" i="3"/>
  <c r="F1186" i="3"/>
  <c r="G1186" i="3"/>
  <c r="H1186" i="3"/>
  <c r="I1186" i="3"/>
  <c r="J1186" i="3"/>
  <c r="E1187" i="3"/>
  <c r="F1187" i="3"/>
  <c r="G1187" i="3"/>
  <c r="H1187" i="3"/>
  <c r="I1187" i="3"/>
  <c r="J1187" i="3"/>
  <c r="E1188" i="3"/>
  <c r="F1188" i="3"/>
  <c r="G1188" i="3"/>
  <c r="H1188" i="3"/>
  <c r="I1188" i="3"/>
  <c r="J1188" i="3"/>
  <c r="E1189" i="3"/>
  <c r="F1189" i="3"/>
  <c r="G1189" i="3"/>
  <c r="H1189" i="3"/>
  <c r="I1189" i="3"/>
  <c r="J1189" i="3"/>
  <c r="E1190" i="3"/>
  <c r="F1190" i="3"/>
  <c r="G1190" i="3"/>
  <c r="H1190" i="3"/>
  <c r="I1190" i="3"/>
  <c r="J1190" i="3"/>
  <c r="E1191" i="3"/>
  <c r="F1191" i="3"/>
  <c r="G1191" i="3"/>
  <c r="H1191" i="3"/>
  <c r="I1191" i="3"/>
  <c r="J1191" i="3"/>
  <c r="E1192" i="3"/>
  <c r="F1192" i="3"/>
  <c r="G1192" i="3"/>
  <c r="H1192" i="3"/>
  <c r="I1192" i="3"/>
  <c r="J1192" i="3"/>
  <c r="E1193" i="3"/>
  <c r="F1193" i="3"/>
  <c r="G1193" i="3"/>
  <c r="H1193" i="3"/>
  <c r="I1193" i="3"/>
  <c r="J1193" i="3"/>
  <c r="E1194" i="3"/>
  <c r="F1194" i="3"/>
  <c r="G1194" i="3"/>
  <c r="H1194" i="3"/>
  <c r="I1194" i="3"/>
  <c r="J1194" i="3"/>
  <c r="E1195" i="3"/>
  <c r="F1195" i="3"/>
  <c r="G1195" i="3"/>
  <c r="H1195" i="3"/>
  <c r="I1195" i="3"/>
  <c r="J1195" i="3"/>
  <c r="E1196" i="3"/>
  <c r="F1196" i="3"/>
  <c r="G1196" i="3"/>
  <c r="H1196" i="3"/>
  <c r="I1196" i="3"/>
  <c r="J1196" i="3"/>
  <c r="E1197" i="3"/>
  <c r="F1197" i="3"/>
  <c r="G1197" i="3"/>
  <c r="H1197" i="3"/>
  <c r="I1197" i="3"/>
  <c r="J1197" i="3"/>
  <c r="E1198" i="3"/>
  <c r="F1198" i="3"/>
  <c r="G1198" i="3"/>
  <c r="H1198" i="3"/>
  <c r="I1198" i="3"/>
  <c r="J1198" i="3"/>
  <c r="E1199" i="3"/>
  <c r="F1199" i="3"/>
  <c r="G1199" i="3"/>
  <c r="H1199" i="3"/>
  <c r="I1199" i="3"/>
  <c r="J1199" i="3"/>
  <c r="E1200" i="3"/>
  <c r="F1200" i="3"/>
  <c r="G1200" i="3"/>
  <c r="H1200" i="3"/>
  <c r="I1200" i="3"/>
  <c r="J1200" i="3"/>
  <c r="E1201" i="3"/>
  <c r="F1201" i="3"/>
  <c r="G1201" i="3"/>
  <c r="H1201" i="3"/>
  <c r="I1201" i="3"/>
  <c r="J1201" i="3"/>
  <c r="E1202" i="3"/>
  <c r="F1202" i="3"/>
  <c r="G1202" i="3"/>
  <c r="H1202" i="3"/>
  <c r="I1202" i="3"/>
  <c r="J1202" i="3"/>
  <c r="E1203" i="3"/>
  <c r="F1203" i="3"/>
  <c r="G1203" i="3"/>
  <c r="H1203" i="3"/>
  <c r="I1203" i="3"/>
  <c r="J1203" i="3"/>
  <c r="E1204" i="3"/>
  <c r="F1204" i="3"/>
  <c r="G1204" i="3"/>
  <c r="H1204" i="3"/>
  <c r="I1204" i="3"/>
  <c r="J1204" i="3"/>
  <c r="E1205" i="3"/>
  <c r="F1205" i="3"/>
  <c r="G1205" i="3"/>
  <c r="H1205" i="3"/>
  <c r="I1205" i="3"/>
  <c r="J1205" i="3"/>
  <c r="E1206" i="3"/>
  <c r="F1206" i="3"/>
  <c r="G1206" i="3"/>
  <c r="H1206" i="3"/>
  <c r="I1206" i="3"/>
  <c r="J1206" i="3"/>
  <c r="E1207" i="3"/>
  <c r="F1207" i="3"/>
  <c r="G1207" i="3"/>
  <c r="H1207" i="3"/>
  <c r="I1207" i="3"/>
  <c r="J1207" i="3"/>
  <c r="E1208" i="3"/>
  <c r="F1208" i="3"/>
  <c r="G1208" i="3"/>
  <c r="H1208" i="3"/>
  <c r="I1208" i="3"/>
  <c r="J1208" i="3"/>
  <c r="E1209" i="3"/>
  <c r="F1209" i="3"/>
  <c r="G1209" i="3"/>
  <c r="H1209" i="3"/>
  <c r="I1209" i="3"/>
  <c r="J1209" i="3"/>
  <c r="E1210" i="3"/>
  <c r="F1210" i="3"/>
  <c r="G1210" i="3"/>
  <c r="H1210" i="3"/>
  <c r="I1210" i="3"/>
  <c r="J1210" i="3"/>
  <c r="E1211" i="3"/>
  <c r="F1211" i="3"/>
  <c r="G1211" i="3"/>
  <c r="H1211" i="3"/>
  <c r="I1211" i="3"/>
  <c r="J1211" i="3"/>
  <c r="E1212" i="3"/>
  <c r="F1212" i="3"/>
  <c r="G1212" i="3"/>
  <c r="H1212" i="3"/>
  <c r="I1212" i="3"/>
  <c r="J1212" i="3"/>
  <c r="E1213" i="3"/>
  <c r="F1213" i="3"/>
  <c r="G1213" i="3"/>
  <c r="H1213" i="3"/>
  <c r="I1213" i="3"/>
  <c r="J1213" i="3"/>
  <c r="E1214" i="3"/>
  <c r="F1214" i="3"/>
  <c r="G1214" i="3"/>
  <c r="H1214" i="3"/>
  <c r="I1214" i="3"/>
  <c r="J1214" i="3"/>
  <c r="E1215" i="3"/>
  <c r="F1215" i="3"/>
  <c r="G1215" i="3"/>
  <c r="H1215" i="3"/>
  <c r="I1215" i="3"/>
  <c r="J1215" i="3"/>
  <c r="E1216" i="3"/>
  <c r="F1216" i="3"/>
  <c r="G1216" i="3"/>
  <c r="H1216" i="3"/>
  <c r="I1216" i="3"/>
  <c r="J1216" i="3"/>
  <c r="E1217" i="3"/>
  <c r="F1217" i="3"/>
  <c r="G1217" i="3"/>
  <c r="H1217" i="3"/>
  <c r="I1217" i="3"/>
  <c r="J1217" i="3"/>
  <c r="E1218" i="3"/>
  <c r="F1218" i="3"/>
  <c r="G1218" i="3"/>
  <c r="H1218" i="3"/>
  <c r="I1218" i="3"/>
  <c r="J1218" i="3"/>
  <c r="E1219" i="3"/>
  <c r="F1219" i="3"/>
  <c r="G1219" i="3"/>
  <c r="H1219" i="3"/>
  <c r="I1219" i="3"/>
  <c r="J1219" i="3"/>
  <c r="E1220" i="3"/>
  <c r="F1220" i="3"/>
  <c r="G1220" i="3"/>
  <c r="H1220" i="3"/>
  <c r="I1220" i="3"/>
  <c r="J1220" i="3"/>
  <c r="E1221" i="3"/>
  <c r="F1221" i="3"/>
  <c r="G1221" i="3"/>
  <c r="H1221" i="3"/>
  <c r="I1221" i="3"/>
  <c r="J1221" i="3"/>
  <c r="E1222" i="3"/>
  <c r="F1222" i="3"/>
  <c r="G1222" i="3"/>
  <c r="H1222" i="3"/>
  <c r="I1222" i="3"/>
  <c r="J1222" i="3"/>
  <c r="E1223" i="3"/>
  <c r="F1223" i="3"/>
  <c r="G1223" i="3"/>
  <c r="H1223" i="3"/>
  <c r="I1223" i="3"/>
  <c r="J1223" i="3"/>
  <c r="E1224" i="3"/>
  <c r="F1224" i="3"/>
  <c r="G1224" i="3"/>
  <c r="H1224" i="3"/>
  <c r="I1224" i="3"/>
  <c r="J1224" i="3"/>
  <c r="E1225" i="3"/>
  <c r="F1225" i="3"/>
  <c r="G1225" i="3"/>
  <c r="H1225" i="3"/>
  <c r="I1225" i="3"/>
  <c r="J1225" i="3"/>
  <c r="E1226" i="3"/>
  <c r="F1226" i="3"/>
  <c r="G1226" i="3"/>
  <c r="H1226" i="3"/>
  <c r="I1226" i="3"/>
  <c r="J1226" i="3"/>
  <c r="E1227" i="3"/>
  <c r="F1227" i="3"/>
  <c r="G1227" i="3"/>
  <c r="H1227" i="3"/>
  <c r="I1227" i="3"/>
  <c r="J1227" i="3"/>
  <c r="E1228" i="3"/>
  <c r="F1228" i="3"/>
  <c r="G1228" i="3"/>
  <c r="H1228" i="3"/>
  <c r="I1228" i="3"/>
  <c r="J1228" i="3"/>
  <c r="E1229" i="3"/>
  <c r="F1229" i="3"/>
  <c r="G1229" i="3"/>
  <c r="H1229" i="3"/>
  <c r="I1229" i="3"/>
  <c r="J1229" i="3"/>
  <c r="E1230" i="3"/>
  <c r="F1230" i="3"/>
  <c r="G1230" i="3"/>
  <c r="H1230" i="3"/>
  <c r="I1230" i="3"/>
  <c r="J1230" i="3"/>
  <c r="E1231" i="3"/>
  <c r="F1231" i="3"/>
  <c r="G1231" i="3"/>
  <c r="H1231" i="3"/>
  <c r="I1231" i="3"/>
  <c r="J1231" i="3"/>
  <c r="E1232" i="3"/>
  <c r="F1232" i="3"/>
  <c r="G1232" i="3"/>
  <c r="H1232" i="3"/>
  <c r="I1232" i="3"/>
  <c r="J1232" i="3"/>
  <c r="E1233" i="3"/>
  <c r="F1233" i="3"/>
  <c r="G1233" i="3"/>
  <c r="H1233" i="3"/>
  <c r="I1233" i="3"/>
  <c r="J1233" i="3"/>
  <c r="E1234" i="3"/>
  <c r="F1234" i="3"/>
  <c r="G1234" i="3"/>
  <c r="H1234" i="3"/>
  <c r="I1234" i="3"/>
  <c r="J1234" i="3"/>
  <c r="E1235" i="3"/>
  <c r="F1235" i="3"/>
  <c r="G1235" i="3"/>
  <c r="H1235" i="3"/>
  <c r="I1235" i="3"/>
  <c r="J1235" i="3"/>
  <c r="E1236" i="3"/>
  <c r="F1236" i="3"/>
  <c r="G1236" i="3"/>
  <c r="H1236" i="3"/>
  <c r="I1236" i="3"/>
  <c r="J1236" i="3"/>
  <c r="E1237" i="3"/>
  <c r="F1237" i="3"/>
  <c r="G1237" i="3"/>
  <c r="H1237" i="3"/>
  <c r="I1237" i="3"/>
  <c r="J1237" i="3"/>
  <c r="E1238" i="3"/>
  <c r="F1238" i="3"/>
  <c r="G1238" i="3"/>
  <c r="H1238" i="3"/>
  <c r="I1238" i="3"/>
  <c r="J1238" i="3"/>
  <c r="E1239" i="3"/>
  <c r="F1239" i="3"/>
  <c r="G1239" i="3"/>
  <c r="H1239" i="3"/>
  <c r="I1239" i="3"/>
  <c r="J1239" i="3"/>
  <c r="E1240" i="3"/>
  <c r="F1240" i="3"/>
  <c r="G1240" i="3"/>
  <c r="H1240" i="3"/>
  <c r="I1240" i="3"/>
  <c r="J1240" i="3"/>
  <c r="E1241" i="3"/>
  <c r="F1241" i="3"/>
  <c r="G1241" i="3"/>
  <c r="H1241" i="3"/>
  <c r="I1241" i="3"/>
  <c r="J1241" i="3"/>
  <c r="E1242" i="3"/>
  <c r="F1242" i="3"/>
  <c r="G1242" i="3"/>
  <c r="H1242" i="3"/>
  <c r="I1242" i="3"/>
  <c r="J1242" i="3"/>
  <c r="E1243" i="3"/>
  <c r="F1243" i="3"/>
  <c r="G1243" i="3"/>
  <c r="H1243" i="3"/>
  <c r="I1243" i="3"/>
  <c r="J1243" i="3"/>
  <c r="E1244" i="3"/>
  <c r="F1244" i="3"/>
  <c r="G1244" i="3"/>
  <c r="H1244" i="3"/>
  <c r="I1244" i="3"/>
  <c r="J1244" i="3"/>
  <c r="E1245" i="3"/>
  <c r="F1245" i="3"/>
  <c r="G1245" i="3"/>
  <c r="H1245" i="3"/>
  <c r="I1245" i="3"/>
  <c r="J1245" i="3"/>
  <c r="E1246" i="3"/>
  <c r="F1246" i="3"/>
  <c r="G1246" i="3"/>
  <c r="H1246" i="3"/>
  <c r="I1246" i="3"/>
  <c r="J1246" i="3"/>
  <c r="E1247" i="3"/>
  <c r="F1247" i="3"/>
  <c r="G1247" i="3"/>
  <c r="H1247" i="3"/>
  <c r="I1247" i="3"/>
  <c r="J1247" i="3"/>
  <c r="E1248" i="3"/>
  <c r="F1248" i="3"/>
  <c r="G1248" i="3"/>
  <c r="H1248" i="3"/>
  <c r="I1248" i="3"/>
  <c r="J1248" i="3"/>
  <c r="E1249" i="3"/>
  <c r="F1249" i="3"/>
  <c r="G1249" i="3"/>
  <c r="H1249" i="3"/>
  <c r="I1249" i="3"/>
  <c r="J1249" i="3"/>
  <c r="E1250" i="3"/>
  <c r="F1250" i="3"/>
  <c r="G1250" i="3"/>
  <c r="H1250" i="3"/>
  <c r="I1250" i="3"/>
  <c r="J1250" i="3"/>
  <c r="E1251" i="3"/>
  <c r="F1251" i="3"/>
  <c r="G1251" i="3"/>
  <c r="H1251" i="3"/>
  <c r="I1251" i="3"/>
  <c r="J1251" i="3"/>
  <c r="K1201" i="3" l="1"/>
  <c r="AH1306" i="3"/>
  <c r="L1227" i="3"/>
  <c r="K1187" i="3"/>
  <c r="K1185" i="3"/>
  <c r="K1177" i="3"/>
  <c r="BK1481" i="3"/>
  <c r="BK1344" i="3"/>
  <c r="BK1347" i="3"/>
  <c r="BL1530" i="3"/>
  <c r="K1227" i="3"/>
  <c r="L1220" i="3"/>
  <c r="K1174" i="3"/>
  <c r="K1166" i="3"/>
  <c r="K1162" i="3"/>
  <c r="K1154" i="3"/>
  <c r="BM1407" i="3"/>
  <c r="BJ1335" i="3"/>
  <c r="AK1278" i="3"/>
  <c r="AQ1298" i="3"/>
  <c r="BL1408" i="3"/>
  <c r="AO1296" i="3"/>
  <c r="AV1278" i="3"/>
  <c r="AT1298" i="3"/>
  <c r="BL1410" i="3"/>
  <c r="BL1416" i="3"/>
  <c r="BL1457" i="3"/>
  <c r="BL1369" i="3"/>
  <c r="BM1356" i="3"/>
  <c r="BM1472" i="3"/>
  <c r="BN1508" i="3"/>
  <c r="K1194" i="3"/>
  <c r="L1156" i="3"/>
  <c r="BG1278" i="3"/>
  <c r="BN1496" i="3"/>
  <c r="BN1520" i="3"/>
  <c r="BK1520" i="3"/>
  <c r="BH1298" i="3"/>
  <c r="BJ1530" i="3"/>
  <c r="BJ1379" i="3"/>
  <c r="BL1477" i="3"/>
  <c r="BL1406" i="3"/>
  <c r="BJ1506" i="3"/>
  <c r="BN1504" i="3"/>
  <c r="BM1402" i="3"/>
  <c r="BM1510" i="3"/>
  <c r="BJ1510" i="3"/>
  <c r="BM1479" i="3"/>
  <c r="BL1479" i="3"/>
  <c r="BJ1490" i="3"/>
  <c r="BM1490" i="3"/>
  <c r="BM1455" i="3"/>
  <c r="BL1455" i="3"/>
  <c r="BJ1489" i="3"/>
  <c r="BM1489" i="3"/>
  <c r="BM1439" i="3"/>
  <c r="BJ1439" i="3"/>
  <c r="BL1446" i="3"/>
  <c r="BN1446" i="3"/>
  <c r="Q1319" i="3"/>
  <c r="BB1319" i="3"/>
  <c r="AZ1319" i="3"/>
  <c r="AO1319" i="3"/>
  <c r="AN1319" i="3"/>
  <c r="AD1319" i="3"/>
  <c r="AU1319" i="3"/>
  <c r="L1223" i="3"/>
  <c r="L1221" i="3"/>
  <c r="K1217" i="3"/>
  <c r="L1194" i="3"/>
  <c r="L1177" i="3"/>
  <c r="AD1177" i="3" s="1"/>
  <c r="BD1278" i="3"/>
  <c r="O1278" i="3"/>
  <c r="BM1336" i="3"/>
  <c r="BL1336" i="3"/>
  <c r="BJ1481" i="3"/>
  <c r="BM1347" i="3"/>
  <c r="BK1473" i="3"/>
  <c r="AU1283" i="3"/>
  <c r="AM1283" i="3"/>
  <c r="AE1283" i="3"/>
  <c r="W1283" i="3"/>
  <c r="S1283" i="3"/>
  <c r="O1283" i="3"/>
  <c r="BD1283" i="3"/>
  <c r="AV1283" i="3"/>
  <c r="AN1283" i="3"/>
  <c r="AJ1283" i="3"/>
  <c r="AB1283" i="3"/>
  <c r="T1283" i="3"/>
  <c r="BC1283" i="3"/>
  <c r="AC1302" i="3"/>
  <c r="R1302" i="3"/>
  <c r="AW1302" i="3"/>
  <c r="Z1302" i="3"/>
  <c r="Y1327" i="3"/>
  <c r="AO1327" i="3"/>
  <c r="BE1327" i="3"/>
  <c r="V1327" i="3"/>
  <c r="AL1327" i="3"/>
  <c r="BB1327" i="3"/>
  <c r="AF1327" i="3"/>
  <c r="S1327" i="3"/>
  <c r="AY1327" i="3"/>
  <c r="AJ1327" i="3"/>
  <c r="W1327" i="3"/>
  <c r="AE1327" i="3"/>
  <c r="M1327" i="3"/>
  <c r="AC1327" i="3"/>
  <c r="AS1327" i="3"/>
  <c r="BI1327" i="3"/>
  <c r="Z1327" i="3"/>
  <c r="AP1327" i="3"/>
  <c r="BF1327" i="3"/>
  <c r="AN1327" i="3"/>
  <c r="AA1327" i="3"/>
  <c r="BG1327" i="3"/>
  <c r="AR1327" i="3"/>
  <c r="AM1327" i="3"/>
  <c r="AU1327" i="3"/>
  <c r="U1327" i="3"/>
  <c r="AK1327" i="3"/>
  <c r="BA1327" i="3"/>
  <c r="R1327" i="3"/>
  <c r="AH1327" i="3"/>
  <c r="AX1327" i="3"/>
  <c r="X1327" i="3"/>
  <c r="BD1327" i="3"/>
  <c r="AQ1327" i="3"/>
  <c r="AB1327" i="3"/>
  <c r="BH1327" i="3"/>
  <c r="O1327" i="3"/>
  <c r="AK1276" i="3"/>
  <c r="S1276" i="3"/>
  <c r="BB1276" i="3"/>
  <c r="AW1276" i="3"/>
  <c r="AX1276" i="3"/>
  <c r="AH1276" i="3"/>
  <c r="AS1276" i="3"/>
  <c r="AD1276" i="3"/>
  <c r="W1276" i="3"/>
  <c r="BE1276" i="3"/>
  <c r="BF1276" i="3"/>
  <c r="AB1276" i="3"/>
  <c r="BI1276" i="3"/>
  <c r="AT1276" i="3"/>
  <c r="AO1276" i="3"/>
  <c r="AB1294" i="3"/>
  <c r="P1294" i="3"/>
  <c r="AR1294" i="3"/>
  <c r="AN1294" i="3"/>
  <c r="AA1315" i="3"/>
  <c r="S1315" i="3"/>
  <c r="W1315" i="3"/>
  <c r="O1315" i="3"/>
  <c r="BD1315" i="3"/>
  <c r="AM1315" i="3"/>
  <c r="AE1315" i="3"/>
  <c r="AF1315" i="3"/>
  <c r="X1315" i="3"/>
  <c r="P1315" i="3"/>
  <c r="BG1315" i="3"/>
  <c r="AY1315" i="3"/>
  <c r="BC1315" i="3"/>
  <c r="AU1315" i="3"/>
  <c r="AZ1315" i="3"/>
  <c r="Q1315" i="3"/>
  <c r="AG1315" i="3"/>
  <c r="AW1315" i="3"/>
  <c r="N1315" i="3"/>
  <c r="AD1315" i="3"/>
  <c r="AT1315" i="3"/>
  <c r="BM1377" i="3"/>
  <c r="BL1377" i="3"/>
  <c r="BM1353" i="3"/>
  <c r="BL1353" i="3"/>
  <c r="BJ1385" i="3"/>
  <c r="BM1385" i="3"/>
  <c r="BM1475" i="3"/>
  <c r="BK1475" i="3"/>
  <c r="BM1406" i="3"/>
  <c r="BM1504" i="3"/>
  <c r="BL1504" i="3"/>
  <c r="K1225" i="3"/>
  <c r="K1192" i="3"/>
  <c r="K1151" i="3"/>
  <c r="K1141" i="3"/>
  <c r="BK1486" i="3"/>
  <c r="M1252" i="3"/>
  <c r="AC1252" i="3"/>
  <c r="AS1252" i="3"/>
  <c r="BI1252" i="3"/>
  <c r="Z1252" i="3"/>
  <c r="AP1252" i="3"/>
  <c r="BF1252" i="3"/>
  <c r="AA1252" i="3"/>
  <c r="AQ1252" i="3"/>
  <c r="BG1252" i="3"/>
  <c r="T1252" i="3"/>
  <c r="AN1252" i="3"/>
  <c r="BH1252" i="3"/>
  <c r="Q1252" i="3"/>
  <c r="AG1252" i="3"/>
  <c r="AW1252" i="3"/>
  <c r="N1252" i="3"/>
  <c r="AD1252" i="3"/>
  <c r="AT1252" i="3"/>
  <c r="O1252" i="3"/>
  <c r="AE1252" i="3"/>
  <c r="AU1252" i="3"/>
  <c r="P1252" i="3"/>
  <c r="AJ1252" i="3"/>
  <c r="BD1252" i="3"/>
  <c r="Y1252" i="3"/>
  <c r="AO1252" i="3"/>
  <c r="BE1252" i="3"/>
  <c r="V1252" i="3"/>
  <c r="AL1252" i="3"/>
  <c r="BB1252" i="3"/>
  <c r="W1252" i="3"/>
  <c r="AM1252" i="3"/>
  <c r="BC1252" i="3"/>
  <c r="AV1252" i="3"/>
  <c r="X1252" i="3"/>
  <c r="AR1252" i="3"/>
  <c r="BJ1365" i="3"/>
  <c r="BJ1337" i="3"/>
  <c r="BN1337" i="3"/>
  <c r="X1276" i="3"/>
  <c r="AL1276" i="3"/>
  <c r="P1283" i="3"/>
  <c r="N1276" i="3"/>
  <c r="AQ1315" i="3"/>
  <c r="L1250" i="3"/>
  <c r="K1250" i="3"/>
  <c r="L1248" i="3"/>
  <c r="K1248" i="3"/>
  <c r="L1246" i="3"/>
  <c r="K1246" i="3"/>
  <c r="L1244" i="3"/>
  <c r="K1244" i="3"/>
  <c r="L1242" i="3"/>
  <c r="L1240" i="3"/>
  <c r="L1238" i="3"/>
  <c r="L1236" i="3"/>
  <c r="L1234" i="3"/>
  <c r="K1195" i="3"/>
  <c r="K1150" i="3"/>
  <c r="R1253" i="3"/>
  <c r="AS1278" i="3"/>
  <c r="X1278" i="3"/>
  <c r="BJ1453" i="3"/>
  <c r="BA1276" i="3"/>
  <c r="X1283" i="3"/>
  <c r="AH1312" i="3"/>
  <c r="AE1312" i="3"/>
  <c r="AY1312" i="3"/>
  <c r="AB1312" i="3"/>
  <c r="U1325" i="3"/>
  <c r="AK1325" i="3"/>
  <c r="BA1325" i="3"/>
  <c r="R1325" i="3"/>
  <c r="AH1325" i="3"/>
  <c r="AX1325" i="3"/>
  <c r="X1325" i="3"/>
  <c r="BD1325" i="3"/>
  <c r="S1325" i="3"/>
  <c r="AY1325" i="3"/>
  <c r="AJ1325" i="3"/>
  <c r="O1325" i="3"/>
  <c r="Y1325" i="3"/>
  <c r="AO1325" i="3"/>
  <c r="BE1325" i="3"/>
  <c r="V1325" i="3"/>
  <c r="AL1325" i="3"/>
  <c r="BB1325" i="3"/>
  <c r="AF1325" i="3"/>
  <c r="W1325" i="3"/>
  <c r="AA1325" i="3"/>
  <c r="BG1325" i="3"/>
  <c r="AR1325" i="3"/>
  <c r="AM1325" i="3"/>
  <c r="Q1325" i="3"/>
  <c r="AG1325" i="3"/>
  <c r="AW1325" i="3"/>
  <c r="N1325" i="3"/>
  <c r="AD1325" i="3"/>
  <c r="AT1325" i="3"/>
  <c r="P1325" i="3"/>
  <c r="AV1325" i="3"/>
  <c r="AU1325" i="3"/>
  <c r="AQ1325" i="3"/>
  <c r="AB1325" i="3"/>
  <c r="BH1325" i="3"/>
  <c r="AN1315" i="3"/>
  <c r="BJ1504" i="3"/>
  <c r="BJ1356" i="3"/>
  <c r="BL1474" i="3"/>
  <c r="BK1415" i="3"/>
  <c r="BJ1496" i="3"/>
  <c r="BJ1485" i="3"/>
  <c r="BL1403" i="3"/>
  <c r="BK1414" i="3"/>
  <c r="K1215" i="3"/>
  <c r="AT1177" i="3"/>
  <c r="BK1405" i="3"/>
  <c r="L1139" i="3"/>
  <c r="BL1386" i="3"/>
  <c r="BM1337" i="3"/>
  <c r="L1241" i="3"/>
  <c r="L1239" i="3"/>
  <c r="L1237" i="3"/>
  <c r="L1235" i="3"/>
  <c r="L1215" i="3"/>
  <c r="L1196" i="3"/>
  <c r="K1190" i="3"/>
  <c r="L1169" i="3"/>
  <c r="L1167" i="3"/>
  <c r="K1160" i="3"/>
  <c r="K1156" i="3"/>
  <c r="P1156" i="3" s="1"/>
  <c r="BI1278" i="3"/>
  <c r="Y1278" i="3"/>
  <c r="AR1278" i="3"/>
  <c r="AU1278" i="3"/>
  <c r="BM1477" i="3"/>
  <c r="BN1344" i="3"/>
  <c r="AL1259" i="3"/>
  <c r="AP1276" i="3"/>
  <c r="AU1296" i="3"/>
  <c r="K1221" i="3"/>
  <c r="K1199" i="3"/>
  <c r="K1197" i="3"/>
  <c r="L1174" i="3"/>
  <c r="AP1174" i="3" s="1"/>
  <c r="L1146" i="3"/>
  <c r="L1140" i="3"/>
  <c r="BE1278" i="3"/>
  <c r="U1278" i="3"/>
  <c r="AB1278" i="3"/>
  <c r="AM1278" i="3"/>
  <c r="BL1482" i="3"/>
  <c r="BL1439" i="3"/>
  <c r="BK1406" i="3"/>
  <c r="K1203" i="3"/>
  <c r="L1164" i="3"/>
  <c r="L1151" i="3"/>
  <c r="L1150" i="3"/>
  <c r="L1225" i="3"/>
  <c r="L1175" i="3"/>
  <c r="K1136" i="3"/>
  <c r="AK1253" i="3"/>
  <c r="BN1299" i="3"/>
  <c r="BN1519" i="3"/>
  <c r="BM1487" i="3"/>
  <c r="BJ1482" i="3"/>
  <c r="BJ1472" i="3"/>
  <c r="BM1463" i="3"/>
  <c r="K1229" i="3"/>
  <c r="BD1227" i="3"/>
  <c r="K1226" i="3"/>
  <c r="K1219" i="3"/>
  <c r="L1217" i="3"/>
  <c r="K1210" i="3"/>
  <c r="L1204" i="3"/>
  <c r="L1165" i="3"/>
  <c r="K1165" i="3"/>
  <c r="AS1165" i="3" s="1"/>
  <c r="K1163" i="3"/>
  <c r="L1154" i="3"/>
  <c r="AU1154" i="3" s="1"/>
  <c r="K1148" i="3"/>
  <c r="BB1253" i="3"/>
  <c r="AR1253" i="3"/>
  <c r="AE1278" i="3"/>
  <c r="BM1431" i="3"/>
  <c r="BL1431" i="3"/>
  <c r="BM1461" i="3"/>
  <c r="BJ1410" i="3"/>
  <c r="BL1338" i="3"/>
  <c r="BM1495" i="3"/>
  <c r="BM1502" i="3"/>
  <c r="BN1486" i="3"/>
  <c r="BM1474" i="3"/>
  <c r="BL1508" i="3"/>
  <c r="BN1410" i="3"/>
  <c r="BJ1380" i="3"/>
  <c r="BM1404" i="3"/>
  <c r="BK1375" i="3"/>
  <c r="S1255" i="3"/>
  <c r="BM1512" i="3"/>
  <c r="BL1451" i="3"/>
  <c r="BL1484" i="3"/>
  <c r="BM1372" i="3"/>
  <c r="L1214" i="3"/>
  <c r="K1213" i="3"/>
  <c r="K1196" i="3"/>
  <c r="AK1194" i="3"/>
  <c r="L1188" i="3"/>
  <c r="K1188" i="3"/>
  <c r="K1183" i="3"/>
  <c r="L1179" i="3"/>
  <c r="L1172" i="3"/>
  <c r="K1172" i="3"/>
  <c r="L1170" i="3"/>
  <c r="L1168" i="3"/>
  <c r="AY1156" i="3"/>
  <c r="K1139" i="3"/>
  <c r="K1137" i="3"/>
  <c r="AY1253" i="3"/>
  <c r="BL1440" i="3"/>
  <c r="BL1402" i="3"/>
  <c r="BJ1402" i="3"/>
  <c r="BM1445" i="3"/>
  <c r="BJ1437" i="3"/>
  <c r="BK1403" i="3"/>
  <c r="BL1413" i="3"/>
  <c r="BM1457" i="3"/>
  <c r="BM1395" i="3"/>
  <c r="BJ1376" i="3"/>
  <c r="BL1347" i="3"/>
  <c r="BJ1347" i="3"/>
  <c r="P1276" i="3"/>
  <c r="AB1154" i="3"/>
  <c r="K1238" i="3"/>
  <c r="K1236" i="3"/>
  <c r="Y1188" i="3"/>
  <c r="BE1188" i="3"/>
  <c r="U1188" i="3"/>
  <c r="AK1188" i="3"/>
  <c r="W1156" i="3"/>
  <c r="M1156" i="3"/>
  <c r="AC1156" i="3"/>
  <c r="BG1156" i="3"/>
  <c r="AK1156" i="3"/>
  <c r="AR1156" i="3"/>
  <c r="K1242" i="3"/>
  <c r="K1240" i="3"/>
  <c r="K1234" i="3"/>
  <c r="K1232" i="3"/>
  <c r="L1229" i="3"/>
  <c r="V1151" i="3"/>
  <c r="T1172" i="3"/>
  <c r="BL1301" i="3"/>
  <c r="BJ1527" i="3"/>
  <c r="BN1527" i="3"/>
  <c r="BJ1431" i="3"/>
  <c r="BN1431" i="3"/>
  <c r="BL1447" i="3"/>
  <c r="BM1447" i="3"/>
  <c r="BJ1369" i="3"/>
  <c r="BM1369" i="3"/>
  <c r="BL1518" i="3"/>
  <c r="BK1502" i="3"/>
  <c r="BN1502" i="3"/>
  <c r="U1319" i="3"/>
  <c r="AK1319" i="3"/>
  <c r="BA1319" i="3"/>
  <c r="R1319" i="3"/>
  <c r="AH1319" i="3"/>
  <c r="AX1319" i="3"/>
  <c r="X1319" i="3"/>
  <c r="BD1319" i="3"/>
  <c r="AQ1319" i="3"/>
  <c r="AE1319" i="3"/>
  <c r="AJ1319" i="3"/>
  <c r="W1319" i="3"/>
  <c r="BK1491" i="3"/>
  <c r="BM1491" i="3"/>
  <c r="BN1497" i="3"/>
  <c r="BL1497" i="3"/>
  <c r="BJ1408" i="3"/>
  <c r="BM1408" i="3"/>
  <c r="BN1493" i="3"/>
  <c r="BL1493" i="3"/>
  <c r="BJ1523" i="3"/>
  <c r="BM1518" i="3"/>
  <c r="BJ1518" i="3"/>
  <c r="BM1484" i="3"/>
  <c r="BJ1512" i="3"/>
  <c r="BN1512" i="3"/>
  <c r="AE1217" i="3"/>
  <c r="L1210" i="3"/>
  <c r="K1209" i="3"/>
  <c r="AY1177" i="3"/>
  <c r="L1152" i="3"/>
  <c r="K1146" i="3"/>
  <c r="L1144" i="3"/>
  <c r="L1142" i="3"/>
  <c r="L1137" i="3"/>
  <c r="L1136" i="3"/>
  <c r="AX1253" i="3"/>
  <c r="R1255" i="3"/>
  <c r="T1254" i="3"/>
  <c r="AL1255" i="3"/>
  <c r="Y1253" i="3"/>
  <c r="AJ1253" i="3"/>
  <c r="AM1253" i="3"/>
  <c r="AY1254" i="3"/>
  <c r="AI1254" i="3"/>
  <c r="S1254" i="3"/>
  <c r="AX1254" i="3"/>
  <c r="AH1254" i="3"/>
  <c r="R1254" i="3"/>
  <c r="BA1254" i="3"/>
  <c r="AK1254" i="3"/>
  <c r="U1254" i="3"/>
  <c r="BE1255" i="3"/>
  <c r="AO1255" i="3"/>
  <c r="Y1255" i="3"/>
  <c r="BH1255" i="3"/>
  <c r="AR1255" i="3"/>
  <c r="AB1255" i="3"/>
  <c r="BG1255" i="3"/>
  <c r="AQ1255" i="3"/>
  <c r="AA1255" i="3"/>
  <c r="BL1261" i="3"/>
  <c r="AB1254" i="3"/>
  <c r="BJ1299" i="3"/>
  <c r="BJ1301" i="3"/>
  <c r="BK1304" i="3"/>
  <c r="BC1319" i="3"/>
  <c r="AR1319" i="3"/>
  <c r="O1319" i="3"/>
  <c r="AA1319" i="3"/>
  <c r="AF1319" i="3"/>
  <c r="AT1319" i="3"/>
  <c r="Z1319" i="3"/>
  <c r="BE1319" i="3"/>
  <c r="AG1319" i="3"/>
  <c r="M1319" i="3"/>
  <c r="BJ1525" i="3"/>
  <c r="BL1502" i="3"/>
  <c r="BL1395" i="3"/>
  <c r="BM1380" i="3"/>
  <c r="BM1440" i="3"/>
  <c r="BK1440" i="3"/>
  <c r="BK1410" i="3"/>
  <c r="BM1410" i="3"/>
  <c r="BM1391" i="3"/>
  <c r="BL1391" i="3"/>
  <c r="BM1371" i="3"/>
  <c r="BJ1371" i="3"/>
  <c r="BM1379" i="3"/>
  <c r="BK1379" i="3"/>
  <c r="BM1516" i="3"/>
  <c r="BJ1516" i="3"/>
  <c r="BJ1416" i="3"/>
  <c r="BN1416" i="3"/>
  <c r="BK1361" i="3"/>
  <c r="BM1361" i="3"/>
  <c r="BJ1474" i="3"/>
  <c r="BL1488" i="3"/>
  <c r="BJ1451" i="3"/>
  <c r="BM1451" i="3"/>
  <c r="BN1451" i="3"/>
  <c r="BK1451" i="3"/>
  <c r="BJ1446" i="3"/>
  <c r="BM1446" i="3"/>
  <c r="S1329" i="3"/>
  <c r="AY1329" i="3"/>
  <c r="AU1329" i="3"/>
  <c r="AJ1329" i="3"/>
  <c r="O1329" i="3"/>
  <c r="U1329" i="3"/>
  <c r="AK1329" i="3"/>
  <c r="BA1329" i="3"/>
  <c r="R1329" i="3"/>
  <c r="AH1329" i="3"/>
  <c r="AX1329" i="3"/>
  <c r="BC1329" i="3"/>
  <c r="X1329" i="3"/>
  <c r="BK1299" i="3"/>
  <c r="BJ1468" i="3"/>
  <c r="BK1468" i="3"/>
  <c r="BM1527" i="3"/>
  <c r="BL1401" i="3"/>
  <c r="BM1401" i="3"/>
  <c r="BM1344" i="3"/>
  <c r="BL1344" i="3"/>
  <c r="BN1443" i="3"/>
  <c r="BL1443" i="3"/>
  <c r="BL1399" i="3"/>
  <c r="BM1399" i="3"/>
  <c r="BL1372" i="3"/>
  <c r="BM1520" i="3"/>
  <c r="BJ1520" i="3"/>
  <c r="BL1520" i="3"/>
  <c r="BM1473" i="3"/>
  <c r="BL1523" i="3"/>
  <c r="K1223" i="3"/>
  <c r="K1220" i="3"/>
  <c r="K1204" i="3"/>
  <c r="L1198" i="3"/>
  <c r="K1179" i="3"/>
  <c r="K1164" i="3"/>
  <c r="L1147" i="3"/>
  <c r="K1140" i="3"/>
  <c r="Q1253" i="3"/>
  <c r="AA1253" i="3"/>
  <c r="BD1254" i="3"/>
  <c r="BL1299" i="3"/>
  <c r="O1298" i="3"/>
  <c r="BG1298" i="3"/>
  <c r="Y1298" i="3"/>
  <c r="AM1319" i="3"/>
  <c r="AB1319" i="3"/>
  <c r="BG1319" i="3"/>
  <c r="S1319" i="3"/>
  <c r="P1319" i="3"/>
  <c r="AP1319" i="3"/>
  <c r="V1319" i="3"/>
  <c r="AW1319" i="3"/>
  <c r="AC1319" i="3"/>
  <c r="BJ1484" i="3"/>
  <c r="BM1338" i="3"/>
  <c r="BK1527" i="3"/>
  <c r="BL1485" i="3"/>
  <c r="BM1413" i="3"/>
  <c r="BM1508" i="3"/>
  <c r="BM1415" i="3"/>
  <c r="BJ1386" i="3"/>
  <c r="BM1386" i="3"/>
  <c r="BM1365" i="3"/>
  <c r="BK1365" i="3"/>
  <c r="BM1335" i="3"/>
  <c r="BL1335" i="3"/>
  <c r="BL1496" i="3"/>
  <c r="BM1496" i="3"/>
  <c r="AB1268" i="3"/>
  <c r="AR1268" i="3"/>
  <c r="BL1512" i="3"/>
  <c r="BM1481" i="3"/>
  <c r="BL1486" i="3"/>
  <c r="K1205" i="3"/>
  <c r="L1176" i="3"/>
  <c r="K1152" i="3"/>
  <c r="L1149" i="3"/>
  <c r="BE1253" i="3"/>
  <c r="X1253" i="3"/>
  <c r="L1233" i="3"/>
  <c r="K1233" i="3"/>
  <c r="L1231" i="3"/>
  <c r="K1231" i="3"/>
  <c r="L1224" i="3"/>
  <c r="K1224" i="3"/>
  <c r="L1222" i="3"/>
  <c r="K1222" i="3"/>
  <c r="L1219" i="3"/>
  <c r="L1218" i="3"/>
  <c r="K1218" i="3"/>
  <c r="L1216" i="3"/>
  <c r="K1216" i="3"/>
  <c r="K1214" i="3"/>
  <c r="BA1214" i="3" s="1"/>
  <c r="K1198" i="3"/>
  <c r="AA1198" i="3" s="1"/>
  <c r="L1181" i="3"/>
  <c r="K1181" i="3"/>
  <c r="Y1177" i="3"/>
  <c r="K1176" i="3"/>
  <c r="K1169" i="3"/>
  <c r="X1169" i="3" s="1"/>
  <c r="K1167" i="3"/>
  <c r="L1162" i="3"/>
  <c r="AA1162" i="3" s="1"/>
  <c r="L1143" i="3"/>
  <c r="L1141" i="3"/>
  <c r="N1141" i="3" s="1"/>
  <c r="L1138" i="3"/>
  <c r="K1138" i="3"/>
  <c r="K1135" i="3"/>
  <c r="AF1254" i="3"/>
  <c r="AX1255" i="3"/>
  <c r="AX1257" i="3"/>
  <c r="V1253" i="3"/>
  <c r="AZ1254" i="3"/>
  <c r="AW1253" i="3"/>
  <c r="BD1253" i="3"/>
  <c r="BG1253" i="3"/>
  <c r="BG1254" i="3"/>
  <c r="AQ1254" i="3"/>
  <c r="AA1254" i="3"/>
  <c r="BF1254" i="3"/>
  <c r="AP1254" i="3"/>
  <c r="Z1254" i="3"/>
  <c r="BI1254" i="3"/>
  <c r="AS1254" i="3"/>
  <c r="AC1254" i="3"/>
  <c r="M1254" i="3"/>
  <c r="AW1255" i="3"/>
  <c r="AG1255" i="3"/>
  <c r="Q1255" i="3"/>
  <c r="AZ1255" i="3"/>
  <c r="AJ1255" i="3"/>
  <c r="T1255" i="3"/>
  <c r="AY1255" i="3"/>
  <c r="AI1255" i="3"/>
  <c r="BH1254" i="3"/>
  <c r="AO1278" i="3"/>
  <c r="M1278" i="3"/>
  <c r="AF1278" i="3"/>
  <c r="BC1278" i="3"/>
  <c r="AA1278" i="3"/>
  <c r="BE1298" i="3"/>
  <c r="AB1298" i="3"/>
  <c r="BH1319" i="3"/>
  <c r="T1319" i="3"/>
  <c r="AY1319" i="3"/>
  <c r="AV1319" i="3"/>
  <c r="BF1319" i="3"/>
  <c r="AL1319" i="3"/>
  <c r="N1319" i="3"/>
  <c r="AS1319" i="3"/>
  <c r="Y1319" i="3"/>
  <c r="BM1301" i="3"/>
  <c r="BK1495" i="3"/>
  <c r="BM1437" i="3"/>
  <c r="BK1418" i="3"/>
  <c r="BM1411" i="3"/>
  <c r="BK1348" i="3"/>
  <c r="BL1445" i="3"/>
  <c r="BL1370" i="3"/>
  <c r="BJ1508" i="3"/>
  <c r="BM1523" i="3"/>
  <c r="BM1488" i="3"/>
  <c r="BL1472" i="3"/>
  <c r="BN1472" i="3"/>
  <c r="BK1508" i="3"/>
  <c r="BK1397" i="3"/>
  <c r="BN1397" i="3"/>
  <c r="AX1312" i="3"/>
  <c r="W1312" i="3"/>
  <c r="AM1312" i="3"/>
  <c r="BC1312" i="3"/>
  <c r="X1312" i="3"/>
  <c r="AN1312" i="3"/>
  <c r="BD1312" i="3"/>
  <c r="Q1323" i="3"/>
  <c r="AG1323" i="3"/>
  <c r="AW1323" i="3"/>
  <c r="N1323" i="3"/>
  <c r="AD1323" i="3"/>
  <c r="AT1323" i="3"/>
  <c r="P1323" i="3"/>
  <c r="AV1323" i="3"/>
  <c r="AI1323" i="3"/>
  <c r="T1323" i="3"/>
  <c r="AZ1323" i="3"/>
  <c r="AU1323" i="3"/>
  <c r="BL1481" i="3"/>
  <c r="BN1481" i="3"/>
  <c r="BL1473" i="3"/>
  <c r="BL1487" i="3"/>
  <c r="BH1281" i="3"/>
  <c r="AB1281" i="3"/>
  <c r="AR1281" i="3"/>
  <c r="P1281" i="3"/>
  <c r="AJ1281" i="3"/>
  <c r="BD1281" i="3"/>
  <c r="AF1281" i="3"/>
  <c r="AZ1281" i="3"/>
  <c r="AV1281" i="3"/>
  <c r="X1281" i="3"/>
  <c r="V1302" i="3"/>
  <c r="Y1302" i="3"/>
  <c r="BB1302" i="3"/>
  <c r="AG1302" i="3"/>
  <c r="BI1302" i="3"/>
  <c r="Q1302" i="3"/>
  <c r="AT1302" i="3"/>
  <c r="M1302" i="3"/>
  <c r="AL1302" i="3"/>
  <c r="N1302" i="3"/>
  <c r="AK1302" i="3"/>
  <c r="U1302" i="3"/>
  <c r="BE1302" i="3"/>
  <c r="AD1302" i="3"/>
  <c r="AH1302" i="3"/>
  <c r="S1302" i="3"/>
  <c r="AI1302" i="3"/>
  <c r="AY1302" i="3"/>
  <c r="BK1302" i="3" s="1"/>
  <c r="T1302" i="3"/>
  <c r="AJ1302" i="3"/>
  <c r="AZ1302" i="3"/>
  <c r="AS1302" i="3"/>
  <c r="BL1302" i="3" s="1"/>
  <c r="AO1302" i="3"/>
  <c r="AE1309" i="3"/>
  <c r="AF1309" i="3"/>
  <c r="X1309" i="3"/>
  <c r="P1309" i="3"/>
  <c r="BG1309" i="3"/>
  <c r="AN1309" i="3"/>
  <c r="AQ1309" i="3"/>
  <c r="AI1309" i="3"/>
  <c r="AA1309" i="3"/>
  <c r="AR1309" i="3"/>
  <c r="Q1309" i="3"/>
  <c r="AG1309" i="3"/>
  <c r="AW1309" i="3"/>
  <c r="N1309" i="3"/>
  <c r="AD1309" i="3"/>
  <c r="AT1309" i="3"/>
  <c r="T1309" i="3"/>
  <c r="AY1309" i="3"/>
  <c r="BC1309" i="3"/>
  <c r="AU1309" i="3"/>
  <c r="AM1309" i="3"/>
  <c r="AJ1290" i="3"/>
  <c r="AF1290" i="3"/>
  <c r="AN1290" i="3"/>
  <c r="BH1290" i="3"/>
  <c r="T1290" i="3"/>
  <c r="P1290" i="3"/>
  <c r="BD1290" i="3"/>
  <c r="N1290" i="3"/>
  <c r="AB1290" i="3"/>
  <c r="U1310" i="3"/>
  <c r="Q1310" i="3"/>
  <c r="AL1310" i="3"/>
  <c r="BI1310" i="3"/>
  <c r="M1310" i="3"/>
  <c r="BB1310" i="3"/>
  <c r="V1310" i="3"/>
  <c r="AS1310" i="3"/>
  <c r="AC1310" i="3"/>
  <c r="AW1310" i="3"/>
  <c r="AG1310" i="3"/>
  <c r="BE1310" i="3"/>
  <c r="N1310" i="3"/>
  <c r="AD1310" i="3"/>
  <c r="AT1310" i="3"/>
  <c r="AH1310" i="3"/>
  <c r="S1310" i="3"/>
  <c r="AI1310" i="3"/>
  <c r="AY1310" i="3"/>
  <c r="T1310" i="3"/>
  <c r="AJ1310" i="3"/>
  <c r="AZ1310" i="3"/>
  <c r="AK1310" i="3"/>
  <c r="BA1310" i="3"/>
  <c r="R1310" i="3"/>
  <c r="BL1310" i="3" s="1"/>
  <c r="Q1333" i="3"/>
  <c r="AG1333" i="3"/>
  <c r="AW1333" i="3"/>
  <c r="R1333" i="3"/>
  <c r="AM1333" i="3"/>
  <c r="BH1333" i="3"/>
  <c r="AD1333" i="3"/>
  <c r="AY1333" i="3"/>
  <c r="Z1333" i="3"/>
  <c r="AU1333" i="3"/>
  <c r="V1333" i="3"/>
  <c r="AQ1333" i="3"/>
  <c r="BL1397" i="3"/>
  <c r="BN1393" i="3"/>
  <c r="BM1462" i="3"/>
  <c r="BM1403" i="3"/>
  <c r="BM1486" i="3"/>
  <c r="AR1283" i="3"/>
  <c r="AF1283" i="3"/>
  <c r="BM1299" i="3"/>
  <c r="BM1521" i="3"/>
  <c r="BM1525" i="3"/>
  <c r="BJ1422" i="3"/>
  <c r="BL1420" i="3"/>
  <c r="BK1420" i="3"/>
  <c r="BJ1397" i="3"/>
  <c r="BL1393" i="3"/>
  <c r="BJ1398" i="3"/>
  <c r="BJ1529" i="3"/>
  <c r="BM1458" i="3"/>
  <c r="BK1413" i="3"/>
  <c r="BM1452" i="3"/>
  <c r="BJ1486" i="3"/>
  <c r="BJ1488" i="3"/>
  <c r="BM1485" i="3"/>
  <c r="AN1286" i="3"/>
  <c r="BD1286" i="3"/>
  <c r="AH1300" i="3"/>
  <c r="Y1304" i="3"/>
  <c r="AW1304" i="3"/>
  <c r="BM1304" i="3" s="1"/>
  <c r="U1304" i="3"/>
  <c r="AK1304" i="3"/>
  <c r="AL1282" i="3"/>
  <c r="BB1282" i="3"/>
  <c r="AJ1272" i="3"/>
  <c r="BK1384" i="3"/>
  <c r="BJ1394" i="3"/>
  <c r="BL1527" i="3"/>
  <c r="BM1375" i="3"/>
  <c r="BM1468" i="3"/>
  <c r="BN1523" i="3"/>
  <c r="BH1294" i="3"/>
  <c r="X1294" i="3"/>
  <c r="BD1294" i="3"/>
  <c r="AJ1231" i="3"/>
  <c r="BB1231" i="3"/>
  <c r="L1232" i="3"/>
  <c r="AA1225" i="3"/>
  <c r="AM1225" i="3"/>
  <c r="O1225" i="3"/>
  <c r="AU1225" i="3"/>
  <c r="W1225" i="3"/>
  <c r="BC1225" i="3"/>
  <c r="AA1217" i="3"/>
  <c r="AM1217" i="3"/>
  <c r="O1217" i="3"/>
  <c r="AU1217" i="3"/>
  <c r="W1217" i="3"/>
  <c r="BC1217" i="3"/>
  <c r="AA1194" i="3"/>
  <c r="BG1194" i="3"/>
  <c r="AJ1146" i="3"/>
  <c r="O1137" i="3"/>
  <c r="AU1137" i="3"/>
  <c r="AA1137" i="3"/>
  <c r="BG1137" i="3"/>
  <c r="AE1137" i="3"/>
  <c r="AQ1137" i="3"/>
  <c r="L1249" i="3"/>
  <c r="L1247" i="3"/>
  <c r="L1245" i="3"/>
  <c r="O1227" i="3"/>
  <c r="AB1227" i="3"/>
  <c r="AR1227" i="3"/>
  <c r="BH1227" i="3"/>
  <c r="P1227" i="3"/>
  <c r="AF1227" i="3"/>
  <c r="AV1227" i="3"/>
  <c r="T1227" i="3"/>
  <c r="AJ1227" i="3"/>
  <c r="AZ1227" i="3"/>
  <c r="AI1223" i="3"/>
  <c r="BC1223" i="3"/>
  <c r="AM1219" i="3"/>
  <c r="AQ1219" i="3"/>
  <c r="W1219" i="3"/>
  <c r="BC1219" i="3"/>
  <c r="AA1164" i="3"/>
  <c r="AQ1164" i="3"/>
  <c r="M1152" i="3"/>
  <c r="T1152" i="3"/>
  <c r="AJ1152" i="3"/>
  <c r="AZ1152" i="3"/>
  <c r="X1152" i="3"/>
  <c r="AN1152" i="3"/>
  <c r="BD1152" i="3"/>
  <c r="AB1152" i="3"/>
  <c r="AR1152" i="3"/>
  <c r="BH1152" i="3"/>
  <c r="P1152" i="3"/>
  <c r="AF1152" i="3"/>
  <c r="AV1152" i="3"/>
  <c r="L1251" i="3"/>
  <c r="L1243" i="3"/>
  <c r="T1229" i="3"/>
  <c r="BD1229" i="3"/>
  <c r="AN1227" i="3"/>
  <c r="AE1225" i="3"/>
  <c r="BG1219" i="3"/>
  <c r="M1218" i="3"/>
  <c r="Q1218" i="3"/>
  <c r="AQ1214" i="3"/>
  <c r="AS1176" i="3"/>
  <c r="K1251" i="3"/>
  <c r="K1249" i="3"/>
  <c r="K1247" i="3"/>
  <c r="K1245" i="3"/>
  <c r="K1243" i="3"/>
  <c r="K1241" i="3"/>
  <c r="K1239" i="3"/>
  <c r="K1237" i="3"/>
  <c r="K1235" i="3"/>
  <c r="AV1229" i="3"/>
  <c r="X1227" i="3"/>
  <c r="AA1219" i="3"/>
  <c r="AF1214" i="3"/>
  <c r="U1214" i="3"/>
  <c r="AV1214" i="3"/>
  <c r="AF1196" i="3"/>
  <c r="U1196" i="3"/>
  <c r="AA1196" i="3"/>
  <c r="AQ1196" i="3"/>
  <c r="AV1196" i="3"/>
  <c r="AQ1139" i="3"/>
  <c r="O1139" i="3"/>
  <c r="AU1139" i="3"/>
  <c r="AA1139" i="3"/>
  <c r="BG1139" i="3"/>
  <c r="AE1139" i="3"/>
  <c r="K1212" i="3"/>
  <c r="K1206" i="3"/>
  <c r="BI1204" i="3"/>
  <c r="AO1204" i="3"/>
  <c r="U1204" i="3"/>
  <c r="L1203" i="3"/>
  <c r="AQ1203" i="3" s="1"/>
  <c r="L1202" i="3"/>
  <c r="K1202" i="3"/>
  <c r="L1200" i="3"/>
  <c r="K1200" i="3"/>
  <c r="AV1194" i="3"/>
  <c r="U1194" i="3"/>
  <c r="L1189" i="3"/>
  <c r="K1189" i="3"/>
  <c r="BC1188" i="3"/>
  <c r="AU1188" i="3"/>
  <c r="AG1188" i="3"/>
  <c r="Q1188" i="3"/>
  <c r="L1186" i="3"/>
  <c r="K1186" i="3"/>
  <c r="L1184" i="3"/>
  <c r="K1184" i="3"/>
  <c r="L1183" i="3"/>
  <c r="AA1183" i="3" s="1"/>
  <c r="L1182" i="3"/>
  <c r="K1182" i="3"/>
  <c r="L1180" i="3"/>
  <c r="K1180" i="3"/>
  <c r="L1178" i="3"/>
  <c r="K1178" i="3"/>
  <c r="K1171" i="3"/>
  <c r="BD1169" i="3"/>
  <c r="L1166" i="3"/>
  <c r="V1166" i="3" s="1"/>
  <c r="AC1165" i="3"/>
  <c r="L1157" i="3"/>
  <c r="K1157" i="3"/>
  <c r="BD1156" i="3"/>
  <c r="AW1156" i="3"/>
  <c r="AQ1156" i="3"/>
  <c r="AI1156" i="3"/>
  <c r="AB1156" i="3"/>
  <c r="S1156" i="3"/>
  <c r="K1155" i="3"/>
  <c r="BD1141" i="3"/>
  <c r="AV1141" i="3"/>
  <c r="AN1141" i="3"/>
  <c r="AF1141" i="3"/>
  <c r="X1141" i="3"/>
  <c r="P1141" i="3"/>
  <c r="Y1140" i="3"/>
  <c r="BA1136" i="3"/>
  <c r="BM1274" i="3"/>
  <c r="BM1283" i="3"/>
  <c r="AZ1291" i="3"/>
  <c r="AI1291" i="3"/>
  <c r="AH1287" i="3"/>
  <c r="AW1287" i="3"/>
  <c r="Q1287" i="3"/>
  <c r="AJ1287" i="3"/>
  <c r="AY1287" i="3"/>
  <c r="S1287" i="3"/>
  <c r="BL1303" i="3"/>
  <c r="BM1305" i="3"/>
  <c r="BL1311" i="3"/>
  <c r="BM1313" i="3"/>
  <c r="BI1297" i="3"/>
  <c r="AA1297" i="3"/>
  <c r="AP1316" i="3"/>
  <c r="BD1316" i="3"/>
  <c r="BM1342" i="3"/>
  <c r="BK1523" i="3"/>
  <c r="BH1256" i="3"/>
  <c r="AB1256" i="3"/>
  <c r="AR1256" i="3"/>
  <c r="BK1407" i="3"/>
  <c r="N1293" i="3"/>
  <c r="AT1293" i="3"/>
  <c r="V1293" i="3"/>
  <c r="BB1293" i="3"/>
  <c r="AD1293" i="3"/>
  <c r="AL1293" i="3"/>
  <c r="R1308" i="3"/>
  <c r="N1308" i="3"/>
  <c r="Y1308" i="3"/>
  <c r="AK1308" i="3"/>
  <c r="AT1308" i="3"/>
  <c r="BE1308" i="3"/>
  <c r="Q1308" i="3"/>
  <c r="AC1308" i="3"/>
  <c r="AL1308" i="3"/>
  <c r="AW1308" i="3"/>
  <c r="BI1308" i="3"/>
  <c r="U1308" i="3"/>
  <c r="AD1308" i="3"/>
  <c r="AO1308" i="3"/>
  <c r="BA1308" i="3"/>
  <c r="M1308" i="3"/>
  <c r="V1308" i="3"/>
  <c r="AG1308" i="3"/>
  <c r="AS1308" i="3"/>
  <c r="BB1308" i="3"/>
  <c r="R1306" i="3"/>
  <c r="N1306" i="3"/>
  <c r="Y1306" i="3"/>
  <c r="AK1306" i="3"/>
  <c r="AT1306" i="3"/>
  <c r="BE1306" i="3"/>
  <c r="V1306" i="3"/>
  <c r="AL1306" i="3"/>
  <c r="BA1306" i="3"/>
  <c r="M1306" i="3"/>
  <c r="AC1306" i="3"/>
  <c r="AO1306" i="3"/>
  <c r="BB1306" i="3"/>
  <c r="Q1306" i="3"/>
  <c r="AD1306" i="3"/>
  <c r="AS1306" i="3"/>
  <c r="BI1306" i="3"/>
  <c r="U1306" i="3"/>
  <c r="AG1306" i="3"/>
  <c r="AW1306" i="3"/>
  <c r="L1212" i="3"/>
  <c r="K1211" i="3"/>
  <c r="K1208" i="3"/>
  <c r="L1206" i="3"/>
  <c r="AC1206" i="3" s="1"/>
  <c r="BE1204" i="3"/>
  <c r="AK1204" i="3"/>
  <c r="M1204" i="3"/>
  <c r="L1201" i="3"/>
  <c r="AQ1201" i="3" s="1"/>
  <c r="AQ1194" i="3"/>
  <c r="P1194" i="3"/>
  <c r="L1193" i="3"/>
  <c r="K1193" i="3"/>
  <c r="L1192" i="3"/>
  <c r="BA1192" i="3" s="1"/>
  <c r="L1191" i="3"/>
  <c r="K1191" i="3"/>
  <c r="L1190" i="3"/>
  <c r="S1190" i="3" s="1"/>
  <c r="BI1188" i="3"/>
  <c r="BA1188" i="3"/>
  <c r="AS1188" i="3"/>
  <c r="AC1188" i="3"/>
  <c r="M1188" i="3"/>
  <c r="L1187" i="3"/>
  <c r="AA1187" i="3" s="1"/>
  <c r="L1185" i="3"/>
  <c r="AQ1185" i="3" s="1"/>
  <c r="AZ1172" i="3"/>
  <c r="L1171" i="3"/>
  <c r="BI1165" i="3"/>
  <c r="M1165" i="3"/>
  <c r="L1163" i="3"/>
  <c r="L1160" i="3"/>
  <c r="L1158" i="3"/>
  <c r="K1158" i="3"/>
  <c r="BI1156" i="3"/>
  <c r="BC1156" i="3"/>
  <c r="AV1156" i="3"/>
  <c r="AN1156" i="3"/>
  <c r="AG1156" i="3"/>
  <c r="AA1156" i="3"/>
  <c r="Q1156" i="3"/>
  <c r="BC1154" i="3"/>
  <c r="BB1151" i="3"/>
  <c r="AB1150" i="3"/>
  <c r="K1144" i="3"/>
  <c r="BI1141" i="3"/>
  <c r="BA1141" i="3"/>
  <c r="AS1141" i="3"/>
  <c r="AK1141" i="3"/>
  <c r="AC1141" i="3"/>
  <c r="U1141" i="3"/>
  <c r="M1141" i="3"/>
  <c r="BI1140" i="3"/>
  <c r="AK1140" i="3"/>
  <c r="Q1140" i="3"/>
  <c r="Y1138" i="3"/>
  <c r="AH1253" i="3"/>
  <c r="AL1253" i="3"/>
  <c r="BJ1258" i="3"/>
  <c r="BA1253" i="3"/>
  <c r="AG1253" i="3"/>
  <c r="BH1253" i="3"/>
  <c r="AN1253" i="3"/>
  <c r="T1253" i="3"/>
  <c r="AQ1253" i="3"/>
  <c r="S1253" i="3"/>
  <c r="BL1274" i="3"/>
  <c r="BJ1276" i="3"/>
  <c r="BN1279" i="3"/>
  <c r="BA1278" i="3"/>
  <c r="AC1278" i="3"/>
  <c r="BH1278" i="3"/>
  <c r="AN1278" i="3"/>
  <c r="P1278" i="3"/>
  <c r="AQ1278" i="3"/>
  <c r="AW1291" i="3"/>
  <c r="AJ1291" i="3"/>
  <c r="S1291" i="3"/>
  <c r="AT1287" i="3"/>
  <c r="AO1287" i="3"/>
  <c r="BH1287" i="3"/>
  <c r="AB1287" i="3"/>
  <c r="AQ1287" i="3"/>
  <c r="BJ1303" i="3"/>
  <c r="BL1305" i="3"/>
  <c r="BM1307" i="3"/>
  <c r="BJ1311" i="3"/>
  <c r="BM1315" i="3"/>
  <c r="BB1298" i="3"/>
  <c r="N1298" i="3"/>
  <c r="AG1298" i="3"/>
  <c r="AZ1298" i="3"/>
  <c r="T1298" i="3"/>
  <c r="AI1298" i="3"/>
  <c r="BF1297" i="3"/>
  <c r="AM1297" i="3"/>
  <c r="BD1297" i="3"/>
  <c r="U1316" i="3"/>
  <c r="AN1316" i="3"/>
  <c r="BL1321" i="3"/>
  <c r="BM1321" i="3"/>
  <c r="BL1422" i="3"/>
  <c r="BJ1418" i="3"/>
  <c r="BL1418" i="3"/>
  <c r="BN1521" i="3"/>
  <c r="BJ1366" i="3"/>
  <c r="BL1525" i="3"/>
  <c r="BH1263" i="3"/>
  <c r="AB1263" i="3"/>
  <c r="AR1263" i="3"/>
  <c r="S1285" i="3"/>
  <c r="AN1285" i="3"/>
  <c r="X1285" i="3"/>
  <c r="BM1285" i="3" s="1"/>
  <c r="AT1285" i="3"/>
  <c r="AD1285" i="3"/>
  <c r="AY1285" i="3"/>
  <c r="N1285" i="3"/>
  <c r="AI1285" i="3"/>
  <c r="BD1285" i="3"/>
  <c r="N1289" i="3"/>
  <c r="V1289" i="3"/>
  <c r="BB1289" i="3"/>
  <c r="S1227" i="3"/>
  <c r="Y1220" i="3"/>
  <c r="Q1214" i="3"/>
  <c r="L1208" i="3"/>
  <c r="K1207" i="3"/>
  <c r="BA1204" i="3"/>
  <c r="BC1201" i="3"/>
  <c r="BI1192" i="3"/>
  <c r="BI1190" i="3"/>
  <c r="AS1190" i="3"/>
  <c r="AC1190" i="3"/>
  <c r="BG1188" i="3"/>
  <c r="AY1188" i="3"/>
  <c r="AO1188" i="3"/>
  <c r="K1170" i="3"/>
  <c r="K1168" i="3"/>
  <c r="L1161" i="3"/>
  <c r="K1161" i="3"/>
  <c r="L1159" i="3"/>
  <c r="K1159" i="3"/>
  <c r="BH1156" i="3"/>
  <c r="BA1156" i="3"/>
  <c r="AS1156" i="3"/>
  <c r="AM1156" i="3"/>
  <c r="AF1156" i="3"/>
  <c r="X1156" i="3"/>
  <c r="L1148" i="3"/>
  <c r="T1148" i="3" s="1"/>
  <c r="BM1259" i="3"/>
  <c r="BL1283" i="3"/>
  <c r="BJ1288" i="3"/>
  <c r="AG1291" i="3"/>
  <c r="T1291" i="3"/>
  <c r="BB1287" i="3"/>
  <c r="N1287" i="3"/>
  <c r="AG1287" i="3"/>
  <c r="AZ1287" i="3"/>
  <c r="T1287" i="3"/>
  <c r="AI1287" i="3"/>
  <c r="BJ1314" i="3"/>
  <c r="BL1315" i="3"/>
  <c r="AY1297" i="3"/>
  <c r="R1297" i="3"/>
  <c r="AN1297" i="3"/>
  <c r="Q1316" i="3"/>
  <c r="AT1316" i="3"/>
  <c r="X1316" i="3"/>
  <c r="BJ1321" i="3"/>
  <c r="BM1426" i="3"/>
  <c r="BJ1420" i="3"/>
  <c r="AZ1265" i="3"/>
  <c r="O1265" i="3"/>
  <c r="BF1265" i="3"/>
  <c r="AE1265" i="3"/>
  <c r="AJ1265" i="3"/>
  <c r="O1201" i="3"/>
  <c r="AF1194" i="3"/>
  <c r="AA1185" i="3"/>
  <c r="K1149" i="3"/>
  <c r="K1147" i="3"/>
  <c r="K1142" i="3"/>
  <c r="BE1141" i="3"/>
  <c r="AW1141" i="3"/>
  <c r="AO1141" i="3"/>
  <c r="AG1141" i="3"/>
  <c r="Y1141" i="3"/>
  <c r="Q1141" i="3"/>
  <c r="AW1140" i="3"/>
  <c r="AC1140" i="3"/>
  <c r="M1138" i="3"/>
  <c r="L1135" i="3"/>
  <c r="BG1135" i="3" s="1"/>
  <c r="AO1253" i="3"/>
  <c r="U1253" i="3"/>
  <c r="AZ1253" i="3"/>
  <c r="AB1253" i="3"/>
  <c r="BC1253" i="3"/>
  <c r="AI1253" i="3"/>
  <c r="BM1276" i="3"/>
  <c r="BJ1294" i="3"/>
  <c r="BL1296" i="3"/>
  <c r="Q1291" i="3"/>
  <c r="AY1291" i="3"/>
  <c r="V1287" i="3"/>
  <c r="BE1287" i="3"/>
  <c r="Y1287" i="3"/>
  <c r="AR1287" i="3"/>
  <c r="BG1287" i="3"/>
  <c r="AA1287" i="3"/>
  <c r="BM1303" i="3"/>
  <c r="BL1307" i="3"/>
  <c r="BJ1307" i="3"/>
  <c r="BL1309" i="3"/>
  <c r="BM1311" i="3"/>
  <c r="BK1314" i="3"/>
  <c r="BL1313" i="3"/>
  <c r="AH1316" i="3"/>
  <c r="AH1298" i="3"/>
  <c r="AW1298" i="3"/>
  <c r="Q1298" i="3"/>
  <c r="AJ1298" i="3"/>
  <c r="AY1298" i="3"/>
  <c r="S1298" i="3"/>
  <c r="AX1316" i="3"/>
  <c r="AD1297" i="3"/>
  <c r="AW1297" i="3"/>
  <c r="X1297" i="3"/>
  <c r="BG1316" i="3"/>
  <c r="Y1316" i="3"/>
  <c r="BK1519" i="3"/>
  <c r="BM1519" i="3"/>
  <c r="BM1422" i="3"/>
  <c r="BM1393" i="3"/>
  <c r="BL1426" i="3"/>
  <c r="BK1521" i="3"/>
  <c r="BJ1533" i="3"/>
  <c r="BJ1531" i="3"/>
  <c r="BL1456" i="3"/>
  <c r="AP1255" i="3"/>
  <c r="N1255" i="3"/>
  <c r="AT1255" i="3"/>
  <c r="Z1255" i="3"/>
  <c r="BF1255" i="3"/>
  <c r="AD1255" i="3"/>
  <c r="R1312" i="3"/>
  <c r="U1312" i="3"/>
  <c r="AD1312" i="3"/>
  <c r="AO1312" i="3"/>
  <c r="BA1312" i="3"/>
  <c r="M1312" i="3"/>
  <c r="V1312" i="3"/>
  <c r="AG1312" i="3"/>
  <c r="AS1312" i="3"/>
  <c r="BB1312" i="3"/>
  <c r="Y1312" i="3"/>
  <c r="AT1312" i="3"/>
  <c r="N1312" i="3"/>
  <c r="AK1312" i="3"/>
  <c r="BE1312" i="3"/>
  <c r="Q1312" i="3"/>
  <c r="AC1312" i="3"/>
  <c r="AL1312" i="3"/>
  <c r="AW1312" i="3"/>
  <c r="BI1312" i="3"/>
  <c r="BK1430" i="3"/>
  <c r="BN1430" i="3"/>
  <c r="BK1513" i="3"/>
  <c r="BN1513" i="3"/>
  <c r="BL1513" i="3"/>
  <c r="BJ1509" i="3"/>
  <c r="BM1509" i="3"/>
  <c r="BK1424" i="3"/>
  <c r="BN1424" i="3"/>
  <c r="BK1396" i="3"/>
  <c r="BN1396" i="3"/>
  <c r="BL1398" i="3"/>
  <c r="BM1529" i="3"/>
  <c r="BK1422" i="3"/>
  <c r="BN1422" i="3"/>
  <c r="BJ1384" i="3"/>
  <c r="BL1394" i="3"/>
  <c r="BJ1358" i="3"/>
  <c r="BM1358" i="3"/>
  <c r="BL1533" i="3"/>
  <c r="BM1531" i="3"/>
  <c r="BK1515" i="3"/>
  <c r="BN1515" i="3"/>
  <c r="BL1515" i="3"/>
  <c r="BJ1511" i="3"/>
  <c r="BM1511" i="3"/>
  <c r="BK1499" i="3"/>
  <c r="BN1499" i="3"/>
  <c r="BL1499" i="3"/>
  <c r="BN1400" i="3"/>
  <c r="BK1400" i="3"/>
  <c r="BJ1400" i="3"/>
  <c r="BL1400" i="3"/>
  <c r="BL1392" i="3"/>
  <c r="BL1384" i="3"/>
  <c r="BJ1362" i="3"/>
  <c r="BN1342" i="3"/>
  <c r="BK1342" i="3"/>
  <c r="BM1428" i="3"/>
  <c r="BN1418" i="3"/>
  <c r="BJ1340" i="3"/>
  <c r="BN1340" i="3"/>
  <c r="BK1340" i="3"/>
  <c r="BK1509" i="3"/>
  <c r="BN1509" i="3"/>
  <c r="BL1509" i="3"/>
  <c r="BJ1505" i="3"/>
  <c r="BM1505" i="3"/>
  <c r="BJ1432" i="3"/>
  <c r="BJ1396" i="3"/>
  <c r="BM1364" i="3"/>
  <c r="BK1398" i="3"/>
  <c r="BN1398" i="3"/>
  <c r="BL1529" i="3"/>
  <c r="BM1432" i="3"/>
  <c r="BK1428" i="3"/>
  <c r="BN1428" i="3"/>
  <c r="BK1394" i="3"/>
  <c r="BN1394" i="3"/>
  <c r="BL1358" i="3"/>
  <c r="BM1397" i="3"/>
  <c r="BN1384" i="3"/>
  <c r="BL1531" i="3"/>
  <c r="BL1430" i="3"/>
  <c r="BK1511" i="3"/>
  <c r="BN1511" i="3"/>
  <c r="BL1511" i="3"/>
  <c r="BJ1507" i="3"/>
  <c r="BM1507" i="3"/>
  <c r="BN1432" i="3"/>
  <c r="BK1432" i="3"/>
  <c r="BM1384" i="3"/>
  <c r="BK1392" i="3"/>
  <c r="BN1392" i="3"/>
  <c r="BN1366" i="3"/>
  <c r="BK1366" i="3"/>
  <c r="BM1366" i="3"/>
  <c r="BM1360" i="3"/>
  <c r="BL1340" i="3"/>
  <c r="BJ1517" i="3"/>
  <c r="BM1517" i="3"/>
  <c r="BK1505" i="3"/>
  <c r="BN1505" i="3"/>
  <c r="BL1505" i="3"/>
  <c r="BJ1501" i="3"/>
  <c r="BM1501" i="3"/>
  <c r="BL1424" i="3"/>
  <c r="BM1418" i="3"/>
  <c r="BM1396" i="3"/>
  <c r="BK1364" i="3"/>
  <c r="BN1364" i="3"/>
  <c r="BL1364" i="3"/>
  <c r="BJ1430" i="3"/>
  <c r="BJ1426" i="3"/>
  <c r="BM1424" i="3"/>
  <c r="BJ1424" i="3"/>
  <c r="BK1358" i="3"/>
  <c r="BN1358" i="3"/>
  <c r="BL1521" i="3"/>
  <c r="BL1519" i="3"/>
  <c r="BK1533" i="3"/>
  <c r="BN1533" i="3"/>
  <c r="BK1531" i="3"/>
  <c r="BN1531" i="3"/>
  <c r="BK1507" i="3"/>
  <c r="BN1507" i="3"/>
  <c r="BL1507" i="3"/>
  <c r="BJ1503" i="3"/>
  <c r="BM1503" i="3"/>
  <c r="BJ1428" i="3"/>
  <c r="BL1432" i="3"/>
  <c r="BJ1392" i="3"/>
  <c r="BL1366" i="3"/>
  <c r="BM1362" i="3"/>
  <c r="BL1342" i="3"/>
  <c r="BJ1360" i="3"/>
  <c r="BL1360" i="3"/>
  <c r="BL1428" i="3"/>
  <c r="BM1420" i="3"/>
  <c r="BK1517" i="3"/>
  <c r="BN1517" i="3"/>
  <c r="BL1517" i="3"/>
  <c r="BJ1513" i="3"/>
  <c r="BM1513" i="3"/>
  <c r="BK1501" i="3"/>
  <c r="BN1501" i="3"/>
  <c r="BL1501" i="3"/>
  <c r="BJ1393" i="3"/>
  <c r="BL1396" i="3"/>
  <c r="BJ1364" i="3"/>
  <c r="BM1398" i="3"/>
  <c r="BK1529" i="3"/>
  <c r="BN1529" i="3"/>
  <c r="BM1394" i="3"/>
  <c r="BJ1521" i="3"/>
  <c r="BJ1519" i="3"/>
  <c r="BM1533" i="3"/>
  <c r="BN1525" i="3"/>
  <c r="BK1525" i="3"/>
  <c r="BM1430" i="3"/>
  <c r="BJ1515" i="3"/>
  <c r="BM1515" i="3"/>
  <c r="BK1503" i="3"/>
  <c r="BN1503" i="3"/>
  <c r="BL1503" i="3"/>
  <c r="BJ1499" i="3"/>
  <c r="BM1499" i="3"/>
  <c r="BK1426" i="3"/>
  <c r="BN1426" i="3"/>
  <c r="BM1400" i="3"/>
  <c r="BM1392" i="3"/>
  <c r="BK1362" i="3"/>
  <c r="BN1362" i="3"/>
  <c r="BL1362" i="3"/>
  <c r="BJ1342" i="3"/>
  <c r="BK1360" i="3"/>
  <c r="BN1360" i="3"/>
  <c r="BM1340" i="3"/>
  <c r="AO1257" i="3"/>
  <c r="BH1257" i="3"/>
  <c r="AB1257" i="3"/>
  <c r="BG1257" i="3"/>
  <c r="AA1257" i="3"/>
  <c r="BK1259" i="3"/>
  <c r="BN1259" i="3"/>
  <c r="O1264" i="3"/>
  <c r="S1264" i="3"/>
  <c r="W1264" i="3"/>
  <c r="AA1264" i="3"/>
  <c r="AE1264" i="3"/>
  <c r="AI1264" i="3"/>
  <c r="AM1264" i="3"/>
  <c r="AQ1264" i="3"/>
  <c r="AU1264" i="3"/>
  <c r="AY1264" i="3"/>
  <c r="BC1264" i="3"/>
  <c r="BG1264" i="3"/>
  <c r="P1264" i="3"/>
  <c r="T1264" i="3"/>
  <c r="X1264" i="3"/>
  <c r="AB1264" i="3"/>
  <c r="AF1264" i="3"/>
  <c r="AJ1264" i="3"/>
  <c r="AN1264" i="3"/>
  <c r="AR1264" i="3"/>
  <c r="M1264" i="3"/>
  <c r="Q1264" i="3"/>
  <c r="U1264" i="3"/>
  <c r="Y1264" i="3"/>
  <c r="AC1264" i="3"/>
  <c r="AG1264" i="3"/>
  <c r="AK1264" i="3"/>
  <c r="AO1264" i="3"/>
  <c r="AS1264" i="3"/>
  <c r="AW1264" i="3"/>
  <c r="BA1264" i="3"/>
  <c r="BE1264" i="3"/>
  <c r="BI1264" i="3"/>
  <c r="R1264" i="3"/>
  <c r="AH1264" i="3"/>
  <c r="AV1264" i="3"/>
  <c r="BD1264" i="3"/>
  <c r="V1264" i="3"/>
  <c r="AL1264" i="3"/>
  <c r="AX1264" i="3"/>
  <c r="BF1264" i="3"/>
  <c r="Z1264" i="3"/>
  <c r="AP1264" i="3"/>
  <c r="AZ1264" i="3"/>
  <c r="BH1264" i="3"/>
  <c r="N1264" i="3"/>
  <c r="AD1264" i="3"/>
  <c r="AT1264" i="3"/>
  <c r="BB1264" i="3"/>
  <c r="BL1272" i="3"/>
  <c r="O1271" i="3"/>
  <c r="S1271" i="3"/>
  <c r="W1271" i="3"/>
  <c r="AA1271" i="3"/>
  <c r="AE1271" i="3"/>
  <c r="AI1271" i="3"/>
  <c r="AM1271" i="3"/>
  <c r="AQ1271" i="3"/>
  <c r="AU1271" i="3"/>
  <c r="AY1271" i="3"/>
  <c r="BC1271" i="3"/>
  <c r="BG1271" i="3"/>
  <c r="P1271" i="3"/>
  <c r="T1271" i="3"/>
  <c r="X1271" i="3"/>
  <c r="AB1271" i="3"/>
  <c r="AF1271" i="3"/>
  <c r="AJ1271" i="3"/>
  <c r="AN1271" i="3"/>
  <c r="AR1271" i="3"/>
  <c r="AV1271" i="3"/>
  <c r="AZ1271" i="3"/>
  <c r="BD1271" i="3"/>
  <c r="BH1271" i="3"/>
  <c r="M1271" i="3"/>
  <c r="Q1271" i="3"/>
  <c r="U1271" i="3"/>
  <c r="Y1271" i="3"/>
  <c r="AC1271" i="3"/>
  <c r="AG1271" i="3"/>
  <c r="AK1271" i="3"/>
  <c r="AO1271" i="3"/>
  <c r="AS1271" i="3"/>
  <c r="AW1271" i="3"/>
  <c r="BA1271" i="3"/>
  <c r="BE1271" i="3"/>
  <c r="BI1271" i="3"/>
  <c r="N1271" i="3"/>
  <c r="AD1271" i="3"/>
  <c r="AT1271" i="3"/>
  <c r="R1271" i="3"/>
  <c r="AH1271" i="3"/>
  <c r="AX1271" i="3"/>
  <c r="V1271" i="3"/>
  <c r="AL1271" i="3"/>
  <c r="BB1271" i="3"/>
  <c r="Z1271" i="3"/>
  <c r="AP1271" i="3"/>
  <c r="BF1271" i="3"/>
  <c r="BN1283" i="3"/>
  <c r="BK1283" i="3"/>
  <c r="BM1289" i="3"/>
  <c r="BL1288" i="3"/>
  <c r="BL1290" i="3"/>
  <c r="BJ1292" i="3"/>
  <c r="AP1295" i="3"/>
  <c r="AC1295" i="3"/>
  <c r="BA1295" i="3"/>
  <c r="AK1295" i="3"/>
  <c r="BF1295" i="3"/>
  <c r="BE1295" i="3"/>
  <c r="AG1295" i="3"/>
  <c r="BH1295" i="3"/>
  <c r="AI1295" i="3"/>
  <c r="BL1314" i="3"/>
  <c r="BJ1315" i="3"/>
  <c r="O1324" i="3"/>
  <c r="S1324" i="3"/>
  <c r="W1324" i="3"/>
  <c r="AA1324" i="3"/>
  <c r="AE1324" i="3"/>
  <c r="AI1324" i="3"/>
  <c r="AM1324" i="3"/>
  <c r="AQ1324" i="3"/>
  <c r="AU1324" i="3"/>
  <c r="AY1324" i="3"/>
  <c r="BC1324" i="3"/>
  <c r="BG1324" i="3"/>
  <c r="P1324" i="3"/>
  <c r="T1324" i="3"/>
  <c r="X1324" i="3"/>
  <c r="AB1324" i="3"/>
  <c r="AF1324" i="3"/>
  <c r="AJ1324" i="3"/>
  <c r="AN1324" i="3"/>
  <c r="AR1324" i="3"/>
  <c r="AV1324" i="3"/>
  <c r="AZ1324" i="3"/>
  <c r="BD1324" i="3"/>
  <c r="BH1324" i="3"/>
  <c r="N1324" i="3"/>
  <c r="V1324" i="3"/>
  <c r="AD1324" i="3"/>
  <c r="AL1324" i="3"/>
  <c r="AT1324" i="3"/>
  <c r="BB1324" i="3"/>
  <c r="Q1324" i="3"/>
  <c r="Y1324" i="3"/>
  <c r="AG1324" i="3"/>
  <c r="AO1324" i="3"/>
  <c r="AW1324" i="3"/>
  <c r="BE1324" i="3"/>
  <c r="R1324" i="3"/>
  <c r="Z1324" i="3"/>
  <c r="AH1324" i="3"/>
  <c r="AP1324" i="3"/>
  <c r="AX1324" i="3"/>
  <c r="BF1324" i="3"/>
  <c r="AK1324" i="3"/>
  <c r="BA1324" i="3"/>
  <c r="M1324" i="3"/>
  <c r="U1324" i="3"/>
  <c r="AC1324" i="3"/>
  <c r="AS1324" i="3"/>
  <c r="BI1324" i="3"/>
  <c r="BJ1300" i="3"/>
  <c r="BL1300" i="3"/>
  <c r="BN1321" i="3"/>
  <c r="BK1321" i="3"/>
  <c r="BN1327" i="3"/>
  <c r="BK1327" i="3"/>
  <c r="BL1252" i="3"/>
  <c r="BJ1252" i="3"/>
  <c r="BM1258" i="3"/>
  <c r="V1257" i="3"/>
  <c r="BL1256" i="3"/>
  <c r="BJ1256" i="3"/>
  <c r="BA1257" i="3"/>
  <c r="AK1257" i="3"/>
  <c r="U1257" i="3"/>
  <c r="BD1257" i="3"/>
  <c r="AN1257" i="3"/>
  <c r="X1257" i="3"/>
  <c r="BC1257" i="3"/>
  <c r="AM1257" i="3"/>
  <c r="W1257" i="3"/>
  <c r="BL1259" i="3"/>
  <c r="BJ1261" i="3"/>
  <c r="BN1260" i="3"/>
  <c r="BK1260" i="3"/>
  <c r="BL1260" i="3"/>
  <c r="BJ1260" i="3"/>
  <c r="BJ1268" i="3"/>
  <c r="BJ1270" i="3"/>
  <c r="BJ1272" i="3"/>
  <c r="BN1263" i="3"/>
  <c r="BK1263" i="3"/>
  <c r="BN1272" i="3"/>
  <c r="BK1272" i="3"/>
  <c r="BN1274" i="3"/>
  <c r="BK1274" i="3"/>
  <c r="BK1276" i="3"/>
  <c r="BN1276" i="3"/>
  <c r="BM1279" i="3"/>
  <c r="BM1273" i="3"/>
  <c r="R1278" i="3"/>
  <c r="AH1278" i="3"/>
  <c r="AX1278" i="3"/>
  <c r="V1278" i="3"/>
  <c r="AL1278" i="3"/>
  <c r="BB1278" i="3"/>
  <c r="Z1278" i="3"/>
  <c r="AP1278" i="3"/>
  <c r="BF1278" i="3"/>
  <c r="AD1278" i="3"/>
  <c r="AT1278" i="3"/>
  <c r="N1278" i="3"/>
  <c r="BN1285" i="3"/>
  <c r="BK1289" i="3"/>
  <c r="BL1289" i="3"/>
  <c r="BN1294" i="3"/>
  <c r="BK1294" i="3"/>
  <c r="BJ1296" i="3"/>
  <c r="BM1277" i="3"/>
  <c r="BN1288" i="3"/>
  <c r="BK1288" i="3"/>
  <c r="BI1291" i="3"/>
  <c r="AS1291" i="3"/>
  <c r="AC1291" i="3"/>
  <c r="M1291" i="3"/>
  <c r="AV1291" i="3"/>
  <c r="AF1291" i="3"/>
  <c r="P1291" i="3"/>
  <c r="AU1291" i="3"/>
  <c r="AE1291" i="3"/>
  <c r="O1291" i="3"/>
  <c r="BK1282" i="3"/>
  <c r="BN1282" i="3"/>
  <c r="BL1282" i="3"/>
  <c r="BK1293" i="3"/>
  <c r="BN1293" i="3"/>
  <c r="BL1293" i="3"/>
  <c r="BN1296" i="3"/>
  <c r="BK1296" i="3"/>
  <c r="AX1287" i="3"/>
  <c r="AD1287" i="3"/>
  <c r="BA1287" i="3"/>
  <c r="AK1287" i="3"/>
  <c r="U1287" i="3"/>
  <c r="BD1287" i="3"/>
  <c r="AN1287" i="3"/>
  <c r="X1287" i="3"/>
  <c r="BC1287" i="3"/>
  <c r="AM1287" i="3"/>
  <c r="BM1292" i="3"/>
  <c r="AY1295" i="3"/>
  <c r="Z1295" i="3"/>
  <c r="AX1295" i="3"/>
  <c r="Y1295" i="3"/>
  <c r="AW1295" i="3"/>
  <c r="V1295" i="3"/>
  <c r="BD1295" i="3"/>
  <c r="AN1295" i="3"/>
  <c r="X1295" i="3"/>
  <c r="AE1295" i="3"/>
  <c r="O1295" i="3"/>
  <c r="BN1303" i="3"/>
  <c r="BK1303" i="3"/>
  <c r="BJ1304" i="3"/>
  <c r="BN1307" i="3"/>
  <c r="BK1307" i="3"/>
  <c r="BN1311" i="3"/>
  <c r="BK1311" i="3"/>
  <c r="BM1312" i="3"/>
  <c r="BN1315" i="3"/>
  <c r="BK1315" i="3"/>
  <c r="AU1295" i="3"/>
  <c r="AS1316" i="3"/>
  <c r="O1318" i="3"/>
  <c r="S1318" i="3"/>
  <c r="W1318" i="3"/>
  <c r="AA1318" i="3"/>
  <c r="AE1318" i="3"/>
  <c r="AI1318" i="3"/>
  <c r="AM1318" i="3"/>
  <c r="AQ1318" i="3"/>
  <c r="AU1318" i="3"/>
  <c r="AY1318" i="3"/>
  <c r="BC1318" i="3"/>
  <c r="BG1318" i="3"/>
  <c r="P1318" i="3"/>
  <c r="T1318" i="3"/>
  <c r="X1318" i="3"/>
  <c r="AB1318" i="3"/>
  <c r="AF1318" i="3"/>
  <c r="AJ1318" i="3"/>
  <c r="AN1318" i="3"/>
  <c r="AR1318" i="3"/>
  <c r="AV1318" i="3"/>
  <c r="AZ1318" i="3"/>
  <c r="BD1318" i="3"/>
  <c r="BH1318" i="3"/>
  <c r="N1318" i="3"/>
  <c r="V1318" i="3"/>
  <c r="AD1318" i="3"/>
  <c r="AL1318" i="3"/>
  <c r="AT1318" i="3"/>
  <c r="BB1318" i="3"/>
  <c r="AW1318" i="3"/>
  <c r="Z1318" i="3"/>
  <c r="AP1318" i="3"/>
  <c r="BF1318" i="3"/>
  <c r="AK1318" i="3"/>
  <c r="BA1318" i="3"/>
  <c r="Q1318" i="3"/>
  <c r="Y1318" i="3"/>
  <c r="AG1318" i="3"/>
  <c r="AO1318" i="3"/>
  <c r="BE1318" i="3"/>
  <c r="R1318" i="3"/>
  <c r="AH1318" i="3"/>
  <c r="AX1318" i="3"/>
  <c r="M1318" i="3"/>
  <c r="U1318" i="3"/>
  <c r="AC1318" i="3"/>
  <c r="AS1318" i="3"/>
  <c r="BI1318" i="3"/>
  <c r="O1328" i="3"/>
  <c r="S1328" i="3"/>
  <c r="W1328" i="3"/>
  <c r="AA1328" i="3"/>
  <c r="AE1328" i="3"/>
  <c r="AI1328" i="3"/>
  <c r="AM1328" i="3"/>
  <c r="AQ1328" i="3"/>
  <c r="AU1328" i="3"/>
  <c r="AY1328" i="3"/>
  <c r="BC1328" i="3"/>
  <c r="BG1328" i="3"/>
  <c r="P1328" i="3"/>
  <c r="T1328" i="3"/>
  <c r="X1328" i="3"/>
  <c r="AB1328" i="3"/>
  <c r="AF1328" i="3"/>
  <c r="AJ1328" i="3"/>
  <c r="AN1328" i="3"/>
  <c r="AR1328" i="3"/>
  <c r="AV1328" i="3"/>
  <c r="AZ1328" i="3"/>
  <c r="BD1328" i="3"/>
  <c r="BH1328" i="3"/>
  <c r="N1328" i="3"/>
  <c r="V1328" i="3"/>
  <c r="AD1328" i="3"/>
  <c r="AL1328" i="3"/>
  <c r="AT1328" i="3"/>
  <c r="BB1328" i="3"/>
  <c r="Q1328" i="3"/>
  <c r="Y1328" i="3"/>
  <c r="AG1328" i="3"/>
  <c r="AO1328" i="3"/>
  <c r="AW1328" i="3"/>
  <c r="BE1328" i="3"/>
  <c r="M1328" i="3"/>
  <c r="U1328" i="3"/>
  <c r="AC1328" i="3"/>
  <c r="AS1328" i="3"/>
  <c r="BI1328" i="3"/>
  <c r="R1328" i="3"/>
  <c r="Z1328" i="3"/>
  <c r="AH1328" i="3"/>
  <c r="AP1328" i="3"/>
  <c r="AX1328" i="3"/>
  <c r="BF1328" i="3"/>
  <c r="AK1328" i="3"/>
  <c r="BA1328" i="3"/>
  <c r="BN1329" i="3"/>
  <c r="BK1329" i="3"/>
  <c r="R1298" i="3"/>
  <c r="BI1298" i="3"/>
  <c r="AS1298" i="3"/>
  <c r="AC1298" i="3"/>
  <c r="M1298" i="3"/>
  <c r="AV1298" i="3"/>
  <c r="AF1298" i="3"/>
  <c r="P1298" i="3"/>
  <c r="AU1298" i="3"/>
  <c r="AE1298" i="3"/>
  <c r="R1316" i="3"/>
  <c r="BI1316" i="3"/>
  <c r="AK1297" i="3"/>
  <c r="AT1297" i="3"/>
  <c r="Y1297" i="3"/>
  <c r="BC1297" i="3"/>
  <c r="AH1297" i="3"/>
  <c r="M1297" i="3"/>
  <c r="AQ1297" i="3"/>
  <c r="V1297" i="3"/>
  <c r="AZ1297" i="3"/>
  <c r="AJ1297" i="3"/>
  <c r="T1297" i="3"/>
  <c r="AA1316" i="3"/>
  <c r="O1326" i="3"/>
  <c r="S1326" i="3"/>
  <c r="W1326" i="3"/>
  <c r="AA1326" i="3"/>
  <c r="AE1326" i="3"/>
  <c r="AI1326" i="3"/>
  <c r="AM1326" i="3"/>
  <c r="AQ1326" i="3"/>
  <c r="AU1326" i="3"/>
  <c r="AY1326" i="3"/>
  <c r="BC1326" i="3"/>
  <c r="BG1326" i="3"/>
  <c r="P1326" i="3"/>
  <c r="T1326" i="3"/>
  <c r="X1326" i="3"/>
  <c r="AB1326" i="3"/>
  <c r="AF1326" i="3"/>
  <c r="AJ1326" i="3"/>
  <c r="AN1326" i="3"/>
  <c r="AR1326" i="3"/>
  <c r="AV1326" i="3"/>
  <c r="AZ1326" i="3"/>
  <c r="BD1326" i="3"/>
  <c r="BH1326" i="3"/>
  <c r="N1326" i="3"/>
  <c r="V1326" i="3"/>
  <c r="AD1326" i="3"/>
  <c r="AL1326" i="3"/>
  <c r="AT1326" i="3"/>
  <c r="BB1326" i="3"/>
  <c r="AS1326" i="3"/>
  <c r="BI1326" i="3"/>
  <c r="Q1326" i="3"/>
  <c r="Y1326" i="3"/>
  <c r="AG1326" i="3"/>
  <c r="AO1326" i="3"/>
  <c r="AW1326" i="3"/>
  <c r="BE1326" i="3"/>
  <c r="R1326" i="3"/>
  <c r="Z1326" i="3"/>
  <c r="AH1326" i="3"/>
  <c r="AP1326" i="3"/>
  <c r="AX1326" i="3"/>
  <c r="BF1326" i="3"/>
  <c r="M1326" i="3"/>
  <c r="U1326" i="3"/>
  <c r="AC1326" i="3"/>
  <c r="AK1326" i="3"/>
  <c r="BA1326" i="3"/>
  <c r="BF1316" i="3"/>
  <c r="AK1316" i="3"/>
  <c r="O1316" i="3"/>
  <c r="AO1316" i="3"/>
  <c r="S1316" i="3"/>
  <c r="AZ1316" i="3"/>
  <c r="AJ1316" i="3"/>
  <c r="T1316" i="3"/>
  <c r="BL1331" i="3"/>
  <c r="BN1331" i="3"/>
  <c r="BK1331" i="3"/>
  <c r="BN1325" i="3"/>
  <c r="BK1325" i="3"/>
  <c r="BM1327" i="3"/>
  <c r="BN1252" i="3"/>
  <c r="BK1252" i="3"/>
  <c r="BM1256" i="3"/>
  <c r="BE1257" i="3"/>
  <c r="Y1257" i="3"/>
  <c r="AR1257" i="3"/>
  <c r="AQ1257" i="3"/>
  <c r="BM1260" i="3"/>
  <c r="BJ1263" i="3"/>
  <c r="BJ1274" i="3"/>
  <c r="BJ1285" i="3"/>
  <c r="AH1295" i="3"/>
  <c r="BB1295" i="3"/>
  <c r="AB1295" i="3"/>
  <c r="BK1300" i="3"/>
  <c r="BN1300" i="3"/>
  <c r="BJ1317" i="3"/>
  <c r="BL1258" i="3"/>
  <c r="BN1256" i="3"/>
  <c r="BK1256" i="3"/>
  <c r="AW1257" i="3"/>
  <c r="AG1257" i="3"/>
  <c r="Q1257" i="3"/>
  <c r="AZ1257" i="3"/>
  <c r="AJ1257" i="3"/>
  <c r="T1257" i="3"/>
  <c r="AY1257" i="3"/>
  <c r="AI1257" i="3"/>
  <c r="BM1261" i="3"/>
  <c r="O1262" i="3"/>
  <c r="S1262" i="3"/>
  <c r="W1262" i="3"/>
  <c r="AA1262" i="3"/>
  <c r="AE1262" i="3"/>
  <c r="AI1262" i="3"/>
  <c r="AM1262" i="3"/>
  <c r="AQ1262" i="3"/>
  <c r="AU1262" i="3"/>
  <c r="N1262" i="3"/>
  <c r="T1262" i="3"/>
  <c r="Y1262" i="3"/>
  <c r="AD1262" i="3"/>
  <c r="AJ1262" i="3"/>
  <c r="AO1262" i="3"/>
  <c r="AT1262" i="3"/>
  <c r="AY1262" i="3"/>
  <c r="BC1262" i="3"/>
  <c r="BG1262" i="3"/>
  <c r="P1262" i="3"/>
  <c r="U1262" i="3"/>
  <c r="Z1262" i="3"/>
  <c r="AF1262" i="3"/>
  <c r="AK1262" i="3"/>
  <c r="AP1262" i="3"/>
  <c r="AV1262" i="3"/>
  <c r="AZ1262" i="3"/>
  <c r="BD1262" i="3"/>
  <c r="BH1262" i="3"/>
  <c r="Q1262" i="3"/>
  <c r="V1262" i="3"/>
  <c r="AB1262" i="3"/>
  <c r="AG1262" i="3"/>
  <c r="AL1262" i="3"/>
  <c r="AR1262" i="3"/>
  <c r="AW1262" i="3"/>
  <c r="BA1262" i="3"/>
  <c r="BE1262" i="3"/>
  <c r="BI1262" i="3"/>
  <c r="AC1262" i="3"/>
  <c r="AX1262" i="3"/>
  <c r="M1262" i="3"/>
  <c r="AH1262" i="3"/>
  <c r="BB1262" i="3"/>
  <c r="R1262" i="3"/>
  <c r="AN1262" i="3"/>
  <c r="BF1262" i="3"/>
  <c r="X1262" i="3"/>
  <c r="AS1262" i="3"/>
  <c r="BK1261" i="3"/>
  <c r="BN1261" i="3"/>
  <c r="O1266" i="3"/>
  <c r="Q1266" i="3"/>
  <c r="U1266" i="3"/>
  <c r="Y1266" i="3"/>
  <c r="AC1266" i="3"/>
  <c r="AG1266" i="3"/>
  <c r="AK1266" i="3"/>
  <c r="AO1266" i="3"/>
  <c r="AS1266" i="3"/>
  <c r="AW1266" i="3"/>
  <c r="BA1266" i="3"/>
  <c r="BE1266" i="3"/>
  <c r="BI1266" i="3"/>
  <c r="M1266" i="3"/>
  <c r="R1266" i="3"/>
  <c r="V1266" i="3"/>
  <c r="Z1266" i="3"/>
  <c r="AD1266" i="3"/>
  <c r="AH1266" i="3"/>
  <c r="AL1266" i="3"/>
  <c r="AP1266" i="3"/>
  <c r="AT1266" i="3"/>
  <c r="AX1266" i="3"/>
  <c r="BB1266" i="3"/>
  <c r="BF1266" i="3"/>
  <c r="N1266" i="3"/>
  <c r="S1266" i="3"/>
  <c r="W1266" i="3"/>
  <c r="AA1266" i="3"/>
  <c r="AE1266" i="3"/>
  <c r="AI1266" i="3"/>
  <c r="AM1266" i="3"/>
  <c r="AQ1266" i="3"/>
  <c r="AU1266" i="3"/>
  <c r="AY1266" i="3"/>
  <c r="BC1266" i="3"/>
  <c r="BG1266" i="3"/>
  <c r="T1266" i="3"/>
  <c r="AJ1266" i="3"/>
  <c r="AZ1266" i="3"/>
  <c r="X1266" i="3"/>
  <c r="AN1266" i="3"/>
  <c r="BD1266" i="3"/>
  <c r="AB1266" i="3"/>
  <c r="AR1266" i="3"/>
  <c r="BH1266" i="3"/>
  <c r="P1266" i="3"/>
  <c r="AF1266" i="3"/>
  <c r="AV1266" i="3"/>
  <c r="BK1258" i="3"/>
  <c r="BN1265" i="3"/>
  <c r="BK1265" i="3"/>
  <c r="BL1279" i="3"/>
  <c r="BJ1273" i="3"/>
  <c r="BK1273" i="3"/>
  <c r="BN1273" i="3"/>
  <c r="BL1273" i="3"/>
  <c r="O1284" i="3"/>
  <c r="S1284" i="3"/>
  <c r="W1284" i="3"/>
  <c r="AA1284" i="3"/>
  <c r="AE1284" i="3"/>
  <c r="AI1284" i="3"/>
  <c r="AM1284" i="3"/>
  <c r="AQ1284" i="3"/>
  <c r="AU1284" i="3"/>
  <c r="AY1284" i="3"/>
  <c r="BC1284" i="3"/>
  <c r="BG1284" i="3"/>
  <c r="P1284" i="3"/>
  <c r="T1284" i="3"/>
  <c r="X1284" i="3"/>
  <c r="AB1284" i="3"/>
  <c r="AF1284" i="3"/>
  <c r="AJ1284" i="3"/>
  <c r="AN1284" i="3"/>
  <c r="AR1284" i="3"/>
  <c r="AV1284" i="3"/>
  <c r="AZ1284" i="3"/>
  <c r="BD1284" i="3"/>
  <c r="BH1284" i="3"/>
  <c r="N1284" i="3"/>
  <c r="V1284" i="3"/>
  <c r="AD1284" i="3"/>
  <c r="AL1284" i="3"/>
  <c r="AT1284" i="3"/>
  <c r="BB1284" i="3"/>
  <c r="Q1284" i="3"/>
  <c r="Y1284" i="3"/>
  <c r="AG1284" i="3"/>
  <c r="AO1284" i="3"/>
  <c r="AW1284" i="3"/>
  <c r="BE1284" i="3"/>
  <c r="R1284" i="3"/>
  <c r="Z1284" i="3"/>
  <c r="AH1284" i="3"/>
  <c r="AP1284" i="3"/>
  <c r="AX1284" i="3"/>
  <c r="BF1284" i="3"/>
  <c r="M1284" i="3"/>
  <c r="AS1284" i="3"/>
  <c r="U1284" i="3"/>
  <c r="BA1284" i="3"/>
  <c r="AC1284" i="3"/>
  <c r="BI1284" i="3"/>
  <c r="AK1284" i="3"/>
  <c r="BN1277" i="3"/>
  <c r="BK1277" i="3"/>
  <c r="O1280" i="3"/>
  <c r="S1280" i="3"/>
  <c r="W1280" i="3"/>
  <c r="AA1280" i="3"/>
  <c r="AE1280" i="3"/>
  <c r="AI1280" i="3"/>
  <c r="AM1280" i="3"/>
  <c r="AQ1280" i="3"/>
  <c r="AU1280" i="3"/>
  <c r="AY1280" i="3"/>
  <c r="BC1280" i="3"/>
  <c r="BG1280" i="3"/>
  <c r="P1280" i="3"/>
  <c r="T1280" i="3"/>
  <c r="X1280" i="3"/>
  <c r="AB1280" i="3"/>
  <c r="AF1280" i="3"/>
  <c r="AJ1280" i="3"/>
  <c r="AN1280" i="3"/>
  <c r="AR1280" i="3"/>
  <c r="AV1280" i="3"/>
  <c r="AZ1280" i="3"/>
  <c r="BD1280" i="3"/>
  <c r="BH1280" i="3"/>
  <c r="M1280" i="3"/>
  <c r="Q1280" i="3"/>
  <c r="U1280" i="3"/>
  <c r="Y1280" i="3"/>
  <c r="AC1280" i="3"/>
  <c r="AG1280" i="3"/>
  <c r="AK1280" i="3"/>
  <c r="AO1280" i="3"/>
  <c r="AS1280" i="3"/>
  <c r="AW1280" i="3"/>
  <c r="BA1280" i="3"/>
  <c r="BE1280" i="3"/>
  <c r="BI1280" i="3"/>
  <c r="N1280" i="3"/>
  <c r="AD1280" i="3"/>
  <c r="AT1280" i="3"/>
  <c r="R1280" i="3"/>
  <c r="AH1280" i="3"/>
  <c r="AX1280" i="3"/>
  <c r="V1280" i="3"/>
  <c r="AL1280" i="3"/>
  <c r="BB1280" i="3"/>
  <c r="AP1280" i="3"/>
  <c r="BF1280" i="3"/>
  <c r="Z1280" i="3"/>
  <c r="V1291" i="3"/>
  <c r="AL1291" i="3"/>
  <c r="BB1291" i="3"/>
  <c r="Z1291" i="3"/>
  <c r="AP1291" i="3"/>
  <c r="BF1291" i="3"/>
  <c r="R1291" i="3"/>
  <c r="AH1291" i="3"/>
  <c r="AX1291" i="3"/>
  <c r="BL1277" i="3"/>
  <c r="BE1291" i="3"/>
  <c r="AO1291" i="3"/>
  <c r="Y1291" i="3"/>
  <c r="BH1291" i="3"/>
  <c r="AR1291" i="3"/>
  <c r="AB1291" i="3"/>
  <c r="BG1291" i="3"/>
  <c r="AQ1291" i="3"/>
  <c r="AA1291" i="3"/>
  <c r="AD1291" i="3"/>
  <c r="BM1296" i="3"/>
  <c r="BL1292" i="3"/>
  <c r="AT1295" i="3"/>
  <c r="R1295" i="3"/>
  <c r="AS1295" i="3"/>
  <c r="Q1295" i="3"/>
  <c r="AQ1295" i="3"/>
  <c r="N1295" i="3"/>
  <c r="AZ1295" i="3"/>
  <c r="AJ1295" i="3"/>
  <c r="T1295" i="3"/>
  <c r="AA1295" i="3"/>
  <c r="BL1304" i="3"/>
  <c r="BJ1305" i="3"/>
  <c r="BL1312" i="3"/>
  <c r="BJ1313" i="3"/>
  <c r="AU1297" i="3"/>
  <c r="M1316" i="3"/>
  <c r="BC1316" i="3"/>
  <c r="O1320" i="3"/>
  <c r="S1320" i="3"/>
  <c r="W1320" i="3"/>
  <c r="AA1320" i="3"/>
  <c r="AE1320" i="3"/>
  <c r="AI1320" i="3"/>
  <c r="AM1320" i="3"/>
  <c r="AQ1320" i="3"/>
  <c r="AU1320" i="3"/>
  <c r="AY1320" i="3"/>
  <c r="BC1320" i="3"/>
  <c r="BG1320" i="3"/>
  <c r="P1320" i="3"/>
  <c r="T1320" i="3"/>
  <c r="X1320" i="3"/>
  <c r="AB1320" i="3"/>
  <c r="AF1320" i="3"/>
  <c r="AJ1320" i="3"/>
  <c r="AN1320" i="3"/>
  <c r="AR1320" i="3"/>
  <c r="AV1320" i="3"/>
  <c r="AZ1320" i="3"/>
  <c r="BD1320" i="3"/>
  <c r="BH1320" i="3"/>
  <c r="N1320" i="3"/>
  <c r="V1320" i="3"/>
  <c r="AD1320" i="3"/>
  <c r="AL1320" i="3"/>
  <c r="AT1320" i="3"/>
  <c r="BB1320" i="3"/>
  <c r="Q1320" i="3"/>
  <c r="Y1320" i="3"/>
  <c r="AG1320" i="3"/>
  <c r="AO1320" i="3"/>
  <c r="AW1320" i="3"/>
  <c r="BE1320" i="3"/>
  <c r="R1320" i="3"/>
  <c r="Z1320" i="3"/>
  <c r="AH1320" i="3"/>
  <c r="AP1320" i="3"/>
  <c r="AX1320" i="3"/>
  <c r="BF1320" i="3"/>
  <c r="AK1320" i="3"/>
  <c r="BA1320" i="3"/>
  <c r="M1320" i="3"/>
  <c r="U1320" i="3"/>
  <c r="AC1320" i="3"/>
  <c r="AS1320" i="3"/>
  <c r="BI1320" i="3"/>
  <c r="O1330" i="3"/>
  <c r="S1330" i="3"/>
  <c r="W1330" i="3"/>
  <c r="AA1330" i="3"/>
  <c r="AE1330" i="3"/>
  <c r="AI1330" i="3"/>
  <c r="AM1330" i="3"/>
  <c r="AQ1330" i="3"/>
  <c r="AU1330" i="3"/>
  <c r="AY1330" i="3"/>
  <c r="BC1330" i="3"/>
  <c r="BG1330" i="3"/>
  <c r="M1330" i="3"/>
  <c r="R1330" i="3"/>
  <c r="X1330" i="3"/>
  <c r="AC1330" i="3"/>
  <c r="AH1330" i="3"/>
  <c r="AN1330" i="3"/>
  <c r="AS1330" i="3"/>
  <c r="AX1330" i="3"/>
  <c r="BD1330" i="3"/>
  <c r="BI1330" i="3"/>
  <c r="N1330" i="3"/>
  <c r="T1330" i="3"/>
  <c r="Y1330" i="3"/>
  <c r="AD1330" i="3"/>
  <c r="AJ1330" i="3"/>
  <c r="AO1330" i="3"/>
  <c r="AT1330" i="3"/>
  <c r="AZ1330" i="3"/>
  <c r="BE1330" i="3"/>
  <c r="P1330" i="3"/>
  <c r="U1330" i="3"/>
  <c r="Z1330" i="3"/>
  <c r="AF1330" i="3"/>
  <c r="AK1330" i="3"/>
  <c r="AP1330" i="3"/>
  <c r="AV1330" i="3"/>
  <c r="BA1330" i="3"/>
  <c r="BF1330" i="3"/>
  <c r="Q1330" i="3"/>
  <c r="V1330" i="3"/>
  <c r="AG1330" i="3"/>
  <c r="AR1330" i="3"/>
  <c r="BB1330" i="3"/>
  <c r="AB1330" i="3"/>
  <c r="AL1330" i="3"/>
  <c r="AW1330" i="3"/>
  <c r="BH1330" i="3"/>
  <c r="AL1298" i="3"/>
  <c r="AP1298" i="3"/>
  <c r="AC1316" i="3"/>
  <c r="BN1304" i="3"/>
  <c r="AP1297" i="3"/>
  <c r="O1297" i="3"/>
  <c r="AO1297" i="3"/>
  <c r="S1297" i="3"/>
  <c r="AX1297" i="3"/>
  <c r="AC1297" i="3"/>
  <c r="BG1297" i="3"/>
  <c r="AL1297" i="3"/>
  <c r="Q1297" i="3"/>
  <c r="AV1297" i="3"/>
  <c r="AF1297" i="3"/>
  <c r="BN1314" i="3"/>
  <c r="AL1316" i="3"/>
  <c r="BA1316" i="3"/>
  <c r="AE1316" i="3"/>
  <c r="BE1316" i="3"/>
  <c r="AI1316" i="3"/>
  <c r="N1316" i="3"/>
  <c r="AV1316" i="3"/>
  <c r="AF1316" i="3"/>
  <c r="P1316" i="3"/>
  <c r="AG1316" i="3"/>
  <c r="BL1317" i="3"/>
  <c r="BM1331" i="3"/>
  <c r="BL1329" i="3"/>
  <c r="BL1327" i="3"/>
  <c r="Z1298" i="3"/>
  <c r="Z1257" i="3"/>
  <c r="AP1257" i="3"/>
  <c r="BF1257" i="3"/>
  <c r="N1257" i="3"/>
  <c r="AD1257" i="3"/>
  <c r="AT1257" i="3"/>
  <c r="BL1270" i="3"/>
  <c r="BJ1277" i="3"/>
  <c r="BJ1279" i="3"/>
  <c r="BN1270" i="3"/>
  <c r="BL1285" i="3"/>
  <c r="BN1286" i="3"/>
  <c r="BK1286" i="3"/>
  <c r="BM1293" i="3"/>
  <c r="BC1295" i="3"/>
  <c r="AD1295" i="3"/>
  <c r="AR1295" i="3"/>
  <c r="S1295" i="3"/>
  <c r="BN1317" i="3"/>
  <c r="BK1317" i="3"/>
  <c r="BJ1325" i="3"/>
  <c r="R1257" i="3"/>
  <c r="AL1257" i="3"/>
  <c r="AH1257" i="3"/>
  <c r="Z1253" i="3"/>
  <c r="AP1253" i="3"/>
  <c r="BF1253" i="3"/>
  <c r="N1253" i="3"/>
  <c r="AD1253" i="3"/>
  <c r="AT1253" i="3"/>
  <c r="BB1257" i="3"/>
  <c r="BI1253" i="3"/>
  <c r="AS1253" i="3"/>
  <c r="AC1253" i="3"/>
  <c r="M1253" i="3"/>
  <c r="AV1253" i="3"/>
  <c r="AF1253" i="3"/>
  <c r="P1253" i="3"/>
  <c r="AU1253" i="3"/>
  <c r="AE1253" i="3"/>
  <c r="O1253" i="3"/>
  <c r="BI1257" i="3"/>
  <c r="AS1257" i="3"/>
  <c r="AC1257" i="3"/>
  <c r="M1257" i="3"/>
  <c r="AV1257" i="3"/>
  <c r="AF1257" i="3"/>
  <c r="P1257" i="3"/>
  <c r="AU1257" i="3"/>
  <c r="AE1257" i="3"/>
  <c r="O1257" i="3"/>
  <c r="BJ1259" i="3"/>
  <c r="O1267" i="3"/>
  <c r="S1267" i="3"/>
  <c r="W1267" i="3"/>
  <c r="AA1267" i="3"/>
  <c r="AE1267" i="3"/>
  <c r="AI1267" i="3"/>
  <c r="AM1267" i="3"/>
  <c r="AQ1267" i="3"/>
  <c r="AU1267" i="3"/>
  <c r="AY1267" i="3"/>
  <c r="BC1267" i="3"/>
  <c r="BG1267" i="3"/>
  <c r="P1267" i="3"/>
  <c r="T1267" i="3"/>
  <c r="X1267" i="3"/>
  <c r="AB1267" i="3"/>
  <c r="AF1267" i="3"/>
  <c r="AJ1267" i="3"/>
  <c r="AN1267" i="3"/>
  <c r="AR1267" i="3"/>
  <c r="AV1267" i="3"/>
  <c r="AZ1267" i="3"/>
  <c r="BD1267" i="3"/>
  <c r="BH1267" i="3"/>
  <c r="M1267" i="3"/>
  <c r="Q1267" i="3"/>
  <c r="U1267" i="3"/>
  <c r="Y1267" i="3"/>
  <c r="AC1267" i="3"/>
  <c r="AG1267" i="3"/>
  <c r="AK1267" i="3"/>
  <c r="AO1267" i="3"/>
  <c r="AS1267" i="3"/>
  <c r="AW1267" i="3"/>
  <c r="BA1267" i="3"/>
  <c r="BE1267" i="3"/>
  <c r="BI1267" i="3"/>
  <c r="V1267" i="3"/>
  <c r="AL1267" i="3"/>
  <c r="BB1267" i="3"/>
  <c r="Z1267" i="3"/>
  <c r="AP1267" i="3"/>
  <c r="BF1267" i="3"/>
  <c r="N1267" i="3"/>
  <c r="AD1267" i="3"/>
  <c r="AT1267" i="3"/>
  <c r="AX1267" i="3"/>
  <c r="R1267" i="3"/>
  <c r="AH1267" i="3"/>
  <c r="BM1270" i="3"/>
  <c r="BL1276" i="3"/>
  <c r="BN1258" i="3"/>
  <c r="O1269" i="3"/>
  <c r="S1269" i="3"/>
  <c r="W1269" i="3"/>
  <c r="AA1269" i="3"/>
  <c r="AE1269" i="3"/>
  <c r="AI1269" i="3"/>
  <c r="AM1269" i="3"/>
  <c r="AQ1269" i="3"/>
  <c r="AU1269" i="3"/>
  <c r="AY1269" i="3"/>
  <c r="BC1269" i="3"/>
  <c r="BG1269" i="3"/>
  <c r="P1269" i="3"/>
  <c r="T1269" i="3"/>
  <c r="X1269" i="3"/>
  <c r="AB1269" i="3"/>
  <c r="AF1269" i="3"/>
  <c r="AJ1269" i="3"/>
  <c r="AN1269" i="3"/>
  <c r="AR1269" i="3"/>
  <c r="AV1269" i="3"/>
  <c r="AZ1269" i="3"/>
  <c r="BD1269" i="3"/>
  <c r="BH1269" i="3"/>
  <c r="M1269" i="3"/>
  <c r="Q1269" i="3"/>
  <c r="U1269" i="3"/>
  <c r="Y1269" i="3"/>
  <c r="AC1269" i="3"/>
  <c r="AG1269" i="3"/>
  <c r="AK1269" i="3"/>
  <c r="AO1269" i="3"/>
  <c r="AS1269" i="3"/>
  <c r="AW1269" i="3"/>
  <c r="BA1269" i="3"/>
  <c r="BE1269" i="3"/>
  <c r="BI1269" i="3"/>
  <c r="R1269" i="3"/>
  <c r="AH1269" i="3"/>
  <c r="AX1269" i="3"/>
  <c r="V1269" i="3"/>
  <c r="AL1269" i="3"/>
  <c r="BB1269" i="3"/>
  <c r="Z1269" i="3"/>
  <c r="AP1269" i="3"/>
  <c r="BF1269" i="3"/>
  <c r="AD1269" i="3"/>
  <c r="AT1269" i="3"/>
  <c r="N1269" i="3"/>
  <c r="BM1272" i="3"/>
  <c r="O1275" i="3"/>
  <c r="S1275" i="3"/>
  <c r="W1275" i="3"/>
  <c r="AA1275" i="3"/>
  <c r="AE1275" i="3"/>
  <c r="AI1275" i="3"/>
  <c r="AM1275" i="3"/>
  <c r="AQ1275" i="3"/>
  <c r="AU1275" i="3"/>
  <c r="AY1275" i="3"/>
  <c r="BC1275" i="3"/>
  <c r="BG1275" i="3"/>
  <c r="P1275" i="3"/>
  <c r="T1275" i="3"/>
  <c r="X1275" i="3"/>
  <c r="AB1275" i="3"/>
  <c r="AF1275" i="3"/>
  <c r="AJ1275" i="3"/>
  <c r="AN1275" i="3"/>
  <c r="AR1275" i="3"/>
  <c r="AV1275" i="3"/>
  <c r="AZ1275" i="3"/>
  <c r="BD1275" i="3"/>
  <c r="BH1275" i="3"/>
  <c r="N1275" i="3"/>
  <c r="V1275" i="3"/>
  <c r="AD1275" i="3"/>
  <c r="AL1275" i="3"/>
  <c r="AT1275" i="3"/>
  <c r="BB1275" i="3"/>
  <c r="Q1275" i="3"/>
  <c r="Y1275" i="3"/>
  <c r="AG1275" i="3"/>
  <c r="AO1275" i="3"/>
  <c r="AW1275" i="3"/>
  <c r="BE1275" i="3"/>
  <c r="R1275" i="3"/>
  <c r="Z1275" i="3"/>
  <c r="AH1275" i="3"/>
  <c r="AP1275" i="3"/>
  <c r="AX1275" i="3"/>
  <c r="BF1275" i="3"/>
  <c r="AK1275" i="3"/>
  <c r="M1275" i="3"/>
  <c r="AS1275" i="3"/>
  <c r="U1275" i="3"/>
  <c r="BA1275" i="3"/>
  <c r="AC1275" i="3"/>
  <c r="BI1275" i="3"/>
  <c r="BN1268" i="3"/>
  <c r="BK1268" i="3"/>
  <c r="BK1270" i="3"/>
  <c r="AW1278" i="3"/>
  <c r="AG1278" i="3"/>
  <c r="Q1278" i="3"/>
  <c r="AZ1278" i="3"/>
  <c r="AJ1278" i="3"/>
  <c r="T1278" i="3"/>
  <c r="AY1278" i="3"/>
  <c r="AI1278" i="3"/>
  <c r="S1278" i="3"/>
  <c r="BL1281" i="3"/>
  <c r="BJ1283" i="3"/>
  <c r="BL1286" i="3"/>
  <c r="BK1279" i="3"/>
  <c r="BM1288" i="3"/>
  <c r="BA1291" i="3"/>
  <c r="AK1291" i="3"/>
  <c r="U1291" i="3"/>
  <c r="BD1291" i="3"/>
  <c r="AN1291" i="3"/>
  <c r="X1291" i="3"/>
  <c r="BC1291" i="3"/>
  <c r="AM1291" i="3"/>
  <c r="W1291" i="3"/>
  <c r="Z1287" i="3"/>
  <c r="AP1287" i="3"/>
  <c r="BF1287" i="3"/>
  <c r="AT1291" i="3"/>
  <c r="Z1297" i="3"/>
  <c r="BA1297" i="3"/>
  <c r="AE1297" i="3"/>
  <c r="AL1287" i="3"/>
  <c r="R1287" i="3"/>
  <c r="BI1287" i="3"/>
  <c r="AS1287" i="3"/>
  <c r="AC1287" i="3"/>
  <c r="M1287" i="3"/>
  <c r="AV1287" i="3"/>
  <c r="AF1287" i="3"/>
  <c r="P1287" i="3"/>
  <c r="AU1287" i="3"/>
  <c r="AE1287" i="3"/>
  <c r="O1287" i="3"/>
  <c r="BN1292" i="3"/>
  <c r="BK1292" i="3"/>
  <c r="AO1295" i="3"/>
  <c r="BI1295" i="3"/>
  <c r="AM1295" i="3"/>
  <c r="BG1295" i="3"/>
  <c r="AL1295" i="3"/>
  <c r="M1295" i="3"/>
  <c r="AV1295" i="3"/>
  <c r="AF1295" i="3"/>
  <c r="P1295" i="3"/>
  <c r="W1295" i="3"/>
  <c r="BN1305" i="3"/>
  <c r="BK1305" i="3"/>
  <c r="BK1309" i="3"/>
  <c r="BN1313" i="3"/>
  <c r="BK1313" i="3"/>
  <c r="BM1314" i="3"/>
  <c r="AQ1316" i="3"/>
  <c r="BB1316" i="3"/>
  <c r="BN1301" i="3"/>
  <c r="BK1301" i="3"/>
  <c r="V1298" i="3"/>
  <c r="W1316" i="3"/>
  <c r="O1332" i="3"/>
  <c r="S1332" i="3"/>
  <c r="W1332" i="3"/>
  <c r="AA1332" i="3"/>
  <c r="AE1332" i="3"/>
  <c r="AI1332" i="3"/>
  <c r="AM1332" i="3"/>
  <c r="AQ1332" i="3"/>
  <c r="AU1332" i="3"/>
  <c r="AY1332" i="3"/>
  <c r="BC1332" i="3"/>
  <c r="BG1332" i="3"/>
  <c r="M1332" i="3"/>
  <c r="R1332" i="3"/>
  <c r="X1332" i="3"/>
  <c r="AC1332" i="3"/>
  <c r="AH1332" i="3"/>
  <c r="AN1332" i="3"/>
  <c r="AS1332" i="3"/>
  <c r="AX1332" i="3"/>
  <c r="BD1332" i="3"/>
  <c r="BI1332" i="3"/>
  <c r="N1332" i="3"/>
  <c r="T1332" i="3"/>
  <c r="Y1332" i="3"/>
  <c r="AD1332" i="3"/>
  <c r="AJ1332" i="3"/>
  <c r="AO1332" i="3"/>
  <c r="AT1332" i="3"/>
  <c r="AZ1332" i="3"/>
  <c r="BE1332" i="3"/>
  <c r="Q1332" i="3"/>
  <c r="V1332" i="3"/>
  <c r="AB1332" i="3"/>
  <c r="AG1332" i="3"/>
  <c r="AL1332" i="3"/>
  <c r="AR1332" i="3"/>
  <c r="AW1332" i="3"/>
  <c r="BB1332" i="3"/>
  <c r="BH1332" i="3"/>
  <c r="P1332" i="3"/>
  <c r="U1332" i="3"/>
  <c r="Z1332" i="3"/>
  <c r="AF1332" i="3"/>
  <c r="AK1332" i="3"/>
  <c r="AP1332" i="3"/>
  <c r="AV1332" i="3"/>
  <c r="BA1332" i="3"/>
  <c r="BF1332" i="3"/>
  <c r="AX1298" i="3"/>
  <c r="AD1298" i="3"/>
  <c r="BA1298" i="3"/>
  <c r="AK1298" i="3"/>
  <c r="U1298" i="3"/>
  <c r="BD1298" i="3"/>
  <c r="AN1298" i="3"/>
  <c r="X1298" i="3"/>
  <c r="BC1298" i="3"/>
  <c r="AM1298" i="3"/>
  <c r="W1298" i="3"/>
  <c r="AM1316" i="3"/>
  <c r="U1297" i="3"/>
  <c r="BE1297" i="3"/>
  <c r="AI1297" i="3"/>
  <c r="N1297" i="3"/>
  <c r="AS1297" i="3"/>
  <c r="W1297" i="3"/>
  <c r="BB1297" i="3"/>
  <c r="AG1297" i="3"/>
  <c r="BH1297" i="3"/>
  <c r="AR1297" i="3"/>
  <c r="AB1297" i="3"/>
  <c r="BF1298" i="3"/>
  <c r="AW1316" i="3"/>
  <c r="O1322" i="3"/>
  <c r="S1322" i="3"/>
  <c r="W1322" i="3"/>
  <c r="AA1322" i="3"/>
  <c r="AE1322" i="3"/>
  <c r="AI1322" i="3"/>
  <c r="AM1322" i="3"/>
  <c r="AQ1322" i="3"/>
  <c r="AU1322" i="3"/>
  <c r="AY1322" i="3"/>
  <c r="BC1322" i="3"/>
  <c r="BG1322" i="3"/>
  <c r="P1322" i="3"/>
  <c r="T1322" i="3"/>
  <c r="X1322" i="3"/>
  <c r="AB1322" i="3"/>
  <c r="AF1322" i="3"/>
  <c r="AJ1322" i="3"/>
  <c r="AN1322" i="3"/>
  <c r="AR1322" i="3"/>
  <c r="AV1322" i="3"/>
  <c r="AZ1322" i="3"/>
  <c r="BD1322" i="3"/>
  <c r="BH1322" i="3"/>
  <c r="N1322" i="3"/>
  <c r="V1322" i="3"/>
  <c r="AD1322" i="3"/>
  <c r="AL1322" i="3"/>
  <c r="AT1322" i="3"/>
  <c r="BB1322" i="3"/>
  <c r="M1322" i="3"/>
  <c r="U1322" i="3"/>
  <c r="AC1322" i="3"/>
  <c r="AK1322" i="3"/>
  <c r="BA1322" i="3"/>
  <c r="Q1322" i="3"/>
  <c r="Y1322" i="3"/>
  <c r="AG1322" i="3"/>
  <c r="AO1322" i="3"/>
  <c r="AW1322" i="3"/>
  <c r="BE1322" i="3"/>
  <c r="R1322" i="3"/>
  <c r="Z1322" i="3"/>
  <c r="AH1322" i="3"/>
  <c r="AP1322" i="3"/>
  <c r="AX1322" i="3"/>
  <c r="BF1322" i="3"/>
  <c r="AS1322" i="3"/>
  <c r="BI1322" i="3"/>
  <c r="BM1300" i="3"/>
  <c r="AU1316" i="3"/>
  <c r="Z1316" i="3"/>
  <c r="AY1316" i="3"/>
  <c r="AD1316" i="3"/>
  <c r="BH1316" i="3"/>
  <c r="AR1316" i="3"/>
  <c r="AB1316" i="3"/>
  <c r="U1295" i="3"/>
  <c r="BM1317" i="3"/>
  <c r="BJ1331" i="3"/>
  <c r="BL1325" i="3"/>
  <c r="BM1325" i="3"/>
  <c r="BN1323" i="3"/>
  <c r="BK1323" i="3"/>
  <c r="BJ1327" i="3"/>
  <c r="BM1252" i="3"/>
  <c r="P1233" i="3"/>
  <c r="V1233" i="3"/>
  <c r="AA1233" i="3"/>
  <c r="AF1233" i="3"/>
  <c r="AL1233" i="3"/>
  <c r="AQ1233" i="3"/>
  <c r="AV1233" i="3"/>
  <c r="BB1233" i="3"/>
  <c r="BG1233" i="3"/>
  <c r="N1233" i="3"/>
  <c r="S1233" i="3"/>
  <c r="X1233" i="3"/>
  <c r="AD1233" i="3"/>
  <c r="AI1233" i="3"/>
  <c r="AN1233" i="3"/>
  <c r="AT1233" i="3"/>
  <c r="AY1233" i="3"/>
  <c r="BD1233" i="3"/>
  <c r="P1251" i="3"/>
  <c r="T1251" i="3"/>
  <c r="X1251" i="3"/>
  <c r="AB1251" i="3"/>
  <c r="AF1251" i="3"/>
  <c r="AJ1251" i="3"/>
  <c r="AN1251" i="3"/>
  <c r="AR1251" i="3"/>
  <c r="AV1251" i="3"/>
  <c r="AZ1251" i="3"/>
  <c r="BD1251" i="3"/>
  <c r="BH1251" i="3"/>
  <c r="M1251" i="3"/>
  <c r="U1251" i="3"/>
  <c r="Y1251" i="3"/>
  <c r="AG1251" i="3"/>
  <c r="AO1251" i="3"/>
  <c r="AW1251" i="3"/>
  <c r="BA1251" i="3"/>
  <c r="BI1251" i="3"/>
  <c r="O1251" i="3"/>
  <c r="W1251" i="3"/>
  <c r="AE1251" i="3"/>
  <c r="AM1251" i="3"/>
  <c r="AU1251" i="3"/>
  <c r="BC1251" i="3"/>
  <c r="Q1251" i="3"/>
  <c r="AC1251" i="3"/>
  <c r="AK1251" i="3"/>
  <c r="AS1251" i="3"/>
  <c r="BE1251" i="3"/>
  <c r="N1251" i="3"/>
  <c r="R1251" i="3"/>
  <c r="V1251" i="3"/>
  <c r="Z1251" i="3"/>
  <c r="AD1251" i="3"/>
  <c r="AH1251" i="3"/>
  <c r="AL1251" i="3"/>
  <c r="AP1251" i="3"/>
  <c r="AT1251" i="3"/>
  <c r="AX1251" i="3"/>
  <c r="BB1251" i="3"/>
  <c r="BF1251" i="3"/>
  <c r="S1251" i="3"/>
  <c r="AA1251" i="3"/>
  <c r="AI1251" i="3"/>
  <c r="AQ1251" i="3"/>
  <c r="AY1251" i="3"/>
  <c r="BG1251" i="3"/>
  <c r="T1249" i="3"/>
  <c r="AJ1249" i="3"/>
  <c r="AZ1249" i="3"/>
  <c r="AG1249" i="3"/>
  <c r="O1249" i="3"/>
  <c r="AU1249" i="3"/>
  <c r="U1249" i="3"/>
  <c r="BA1249" i="3"/>
  <c r="AI1249" i="3"/>
  <c r="N1249" i="3"/>
  <c r="AD1249" i="3"/>
  <c r="AT1249" i="3"/>
  <c r="N1248" i="3"/>
  <c r="R1248" i="3"/>
  <c r="V1248" i="3"/>
  <c r="Z1248" i="3"/>
  <c r="AD1248" i="3"/>
  <c r="AH1248" i="3"/>
  <c r="AL1248" i="3"/>
  <c r="AP1248" i="3"/>
  <c r="AT1248" i="3"/>
  <c r="AX1248" i="3"/>
  <c r="BB1248" i="3"/>
  <c r="BF1248" i="3"/>
  <c r="O1248" i="3"/>
  <c r="S1248" i="3"/>
  <c r="W1248" i="3"/>
  <c r="AA1248" i="3"/>
  <c r="AE1248" i="3"/>
  <c r="AI1248" i="3"/>
  <c r="AM1248" i="3"/>
  <c r="AQ1248" i="3"/>
  <c r="AU1248" i="3"/>
  <c r="AY1248" i="3"/>
  <c r="BG1248" i="3"/>
  <c r="BA1248" i="3"/>
  <c r="BC1248" i="3"/>
  <c r="M1248" i="3"/>
  <c r="Q1248" i="3"/>
  <c r="U1248" i="3"/>
  <c r="Y1248" i="3"/>
  <c r="AC1248" i="3"/>
  <c r="AG1248" i="3"/>
  <c r="AO1248" i="3"/>
  <c r="AW1248" i="3"/>
  <c r="BI1248" i="3"/>
  <c r="P1248" i="3"/>
  <c r="T1248" i="3"/>
  <c r="X1248" i="3"/>
  <c r="AB1248" i="3"/>
  <c r="AF1248" i="3"/>
  <c r="AJ1248" i="3"/>
  <c r="AN1248" i="3"/>
  <c r="AR1248" i="3"/>
  <c r="AV1248" i="3"/>
  <c r="AZ1248" i="3"/>
  <c r="BD1248" i="3"/>
  <c r="BH1248" i="3"/>
  <c r="AK1248" i="3"/>
  <c r="AS1248" i="3"/>
  <c r="BE1248" i="3"/>
  <c r="AB1245" i="3"/>
  <c r="AR1245" i="3"/>
  <c r="BH1245" i="3"/>
  <c r="Y1245" i="3"/>
  <c r="AO1245" i="3"/>
  <c r="BI1245" i="3"/>
  <c r="R1245" i="3"/>
  <c r="AH1245" i="3"/>
  <c r="AX1245" i="3"/>
  <c r="S1245" i="3"/>
  <c r="AI1245" i="3"/>
  <c r="BC1245" i="3"/>
  <c r="N1244" i="3"/>
  <c r="R1244" i="3"/>
  <c r="V1244" i="3"/>
  <c r="Z1244" i="3"/>
  <c r="AD1244" i="3"/>
  <c r="AH1244" i="3"/>
  <c r="AL1244" i="3"/>
  <c r="AP1244" i="3"/>
  <c r="AT1244" i="3"/>
  <c r="AX1244" i="3"/>
  <c r="BB1244" i="3"/>
  <c r="BF1244" i="3"/>
  <c r="Y1244" i="3"/>
  <c r="AK1244" i="3"/>
  <c r="AS1244" i="3"/>
  <c r="BA1244" i="3"/>
  <c r="BI1244" i="3"/>
  <c r="O1244" i="3"/>
  <c r="S1244" i="3"/>
  <c r="W1244" i="3"/>
  <c r="AA1244" i="3"/>
  <c r="AE1244" i="3"/>
  <c r="AI1244" i="3"/>
  <c r="AM1244" i="3"/>
  <c r="AQ1244" i="3"/>
  <c r="AU1244" i="3"/>
  <c r="AY1244" i="3"/>
  <c r="BC1244" i="3"/>
  <c r="BG1244" i="3"/>
  <c r="P1244" i="3"/>
  <c r="T1244" i="3"/>
  <c r="X1244" i="3"/>
  <c r="AB1244" i="3"/>
  <c r="AF1244" i="3"/>
  <c r="AJ1244" i="3"/>
  <c r="AN1244" i="3"/>
  <c r="AR1244" i="3"/>
  <c r="AV1244" i="3"/>
  <c r="AZ1244" i="3"/>
  <c r="BD1244" i="3"/>
  <c r="BH1244" i="3"/>
  <c r="M1244" i="3"/>
  <c r="Q1244" i="3"/>
  <c r="U1244" i="3"/>
  <c r="AC1244" i="3"/>
  <c r="AG1244" i="3"/>
  <c r="AO1244" i="3"/>
  <c r="AW1244" i="3"/>
  <c r="BE1244" i="3"/>
  <c r="R1242" i="3"/>
  <c r="AH1242" i="3"/>
  <c r="AX1242" i="3"/>
  <c r="S1242" i="3"/>
  <c r="AI1242" i="3"/>
  <c r="AY1242" i="3"/>
  <c r="Q1242" i="3"/>
  <c r="AG1242" i="3"/>
  <c r="AW1242" i="3"/>
  <c r="P1242" i="3"/>
  <c r="AF1242" i="3"/>
  <c r="AV1242" i="3"/>
  <c r="P1239" i="3"/>
  <c r="T1239" i="3"/>
  <c r="X1239" i="3"/>
  <c r="AB1239" i="3"/>
  <c r="AF1239" i="3"/>
  <c r="AJ1239" i="3"/>
  <c r="AN1239" i="3"/>
  <c r="AR1239" i="3"/>
  <c r="AV1239" i="3"/>
  <c r="AZ1239" i="3"/>
  <c r="BD1239" i="3"/>
  <c r="BH1239" i="3"/>
  <c r="O1239" i="3"/>
  <c r="S1239" i="3"/>
  <c r="W1239" i="3"/>
  <c r="AA1239" i="3"/>
  <c r="AE1239" i="3"/>
  <c r="AI1239" i="3"/>
  <c r="AM1239" i="3"/>
  <c r="AQ1239" i="3"/>
  <c r="AU1239" i="3"/>
  <c r="AY1239" i="3"/>
  <c r="BC1239" i="3"/>
  <c r="BG1239" i="3"/>
  <c r="M1239" i="3"/>
  <c r="Q1239" i="3"/>
  <c r="U1239" i="3"/>
  <c r="Y1239" i="3"/>
  <c r="AC1239" i="3"/>
  <c r="AG1239" i="3"/>
  <c r="AK1239" i="3"/>
  <c r="AO1239" i="3"/>
  <c r="AS1239" i="3"/>
  <c r="AW1239" i="3"/>
  <c r="BA1239" i="3"/>
  <c r="BE1239" i="3"/>
  <c r="BI1239" i="3"/>
  <c r="N1239" i="3"/>
  <c r="R1239" i="3"/>
  <c r="V1239" i="3"/>
  <c r="Z1239" i="3"/>
  <c r="AD1239" i="3"/>
  <c r="AH1239" i="3"/>
  <c r="AL1239" i="3"/>
  <c r="AP1239" i="3"/>
  <c r="AT1239" i="3"/>
  <c r="AX1239" i="3"/>
  <c r="BB1239" i="3"/>
  <c r="BF1239" i="3"/>
  <c r="P1237" i="3"/>
  <c r="T1237" i="3"/>
  <c r="X1237" i="3"/>
  <c r="AB1237" i="3"/>
  <c r="AF1237" i="3"/>
  <c r="AJ1237" i="3"/>
  <c r="AN1237" i="3"/>
  <c r="AR1237" i="3"/>
  <c r="AV1237" i="3"/>
  <c r="AZ1237" i="3"/>
  <c r="BD1237" i="3"/>
  <c r="BH1237" i="3"/>
  <c r="O1237" i="3"/>
  <c r="S1237" i="3"/>
  <c r="W1237" i="3"/>
  <c r="AA1237" i="3"/>
  <c r="AE1237" i="3"/>
  <c r="AI1237" i="3"/>
  <c r="AM1237" i="3"/>
  <c r="AQ1237" i="3"/>
  <c r="AU1237" i="3"/>
  <c r="BC1237" i="3"/>
  <c r="BG1237" i="3"/>
  <c r="M1237" i="3"/>
  <c r="Q1237" i="3"/>
  <c r="U1237" i="3"/>
  <c r="Y1237" i="3"/>
  <c r="AC1237" i="3"/>
  <c r="AG1237" i="3"/>
  <c r="AK1237" i="3"/>
  <c r="AO1237" i="3"/>
  <c r="AS1237" i="3"/>
  <c r="AW1237" i="3"/>
  <c r="BA1237" i="3"/>
  <c r="BE1237" i="3"/>
  <c r="BI1237" i="3"/>
  <c r="N1237" i="3"/>
  <c r="R1237" i="3"/>
  <c r="V1237" i="3"/>
  <c r="Z1237" i="3"/>
  <c r="AD1237" i="3"/>
  <c r="AH1237" i="3"/>
  <c r="AL1237" i="3"/>
  <c r="AP1237" i="3"/>
  <c r="AT1237" i="3"/>
  <c r="AX1237" i="3"/>
  <c r="BB1237" i="3"/>
  <c r="BF1237" i="3"/>
  <c r="AY1237" i="3"/>
  <c r="P1235" i="3"/>
  <c r="T1235" i="3"/>
  <c r="X1235" i="3"/>
  <c r="AB1235" i="3"/>
  <c r="AF1235" i="3"/>
  <c r="AJ1235" i="3"/>
  <c r="AN1235" i="3"/>
  <c r="AR1235" i="3"/>
  <c r="AV1235" i="3"/>
  <c r="AZ1235" i="3"/>
  <c r="BD1235" i="3"/>
  <c r="BH1235" i="3"/>
  <c r="O1235" i="3"/>
  <c r="S1235" i="3"/>
  <c r="W1235" i="3"/>
  <c r="AA1235" i="3"/>
  <c r="AE1235" i="3"/>
  <c r="AI1235" i="3"/>
  <c r="AM1235" i="3"/>
  <c r="AQ1235" i="3"/>
  <c r="AU1235" i="3"/>
  <c r="AY1235" i="3"/>
  <c r="BC1235" i="3"/>
  <c r="BG1235" i="3"/>
  <c r="M1235" i="3"/>
  <c r="Q1235" i="3"/>
  <c r="U1235" i="3"/>
  <c r="Y1235" i="3"/>
  <c r="AC1235" i="3"/>
  <c r="AG1235" i="3"/>
  <c r="AK1235" i="3"/>
  <c r="AO1235" i="3"/>
  <c r="AS1235" i="3"/>
  <c r="AW1235" i="3"/>
  <c r="BA1235" i="3"/>
  <c r="BE1235" i="3"/>
  <c r="BI1235" i="3"/>
  <c r="N1235" i="3"/>
  <c r="R1235" i="3"/>
  <c r="V1235" i="3"/>
  <c r="Z1235" i="3"/>
  <c r="AD1235" i="3"/>
  <c r="AH1235" i="3"/>
  <c r="AL1235" i="3"/>
  <c r="AP1235" i="3"/>
  <c r="AT1235" i="3"/>
  <c r="AX1235" i="3"/>
  <c r="BB1235" i="3"/>
  <c r="BF1235" i="3"/>
  <c r="N1250" i="3"/>
  <c r="R1250" i="3"/>
  <c r="V1250" i="3"/>
  <c r="Z1250" i="3"/>
  <c r="AD1250" i="3"/>
  <c r="AH1250" i="3"/>
  <c r="AL1250" i="3"/>
  <c r="AP1250" i="3"/>
  <c r="AT1250" i="3"/>
  <c r="AX1250" i="3"/>
  <c r="BB1250" i="3"/>
  <c r="BF1250" i="3"/>
  <c r="O1250" i="3"/>
  <c r="S1250" i="3"/>
  <c r="W1250" i="3"/>
  <c r="AA1250" i="3"/>
  <c r="AE1250" i="3"/>
  <c r="AI1250" i="3"/>
  <c r="AM1250" i="3"/>
  <c r="AQ1250" i="3"/>
  <c r="AU1250" i="3"/>
  <c r="AY1250" i="3"/>
  <c r="BC1250" i="3"/>
  <c r="BG1250" i="3"/>
  <c r="AO1250" i="3"/>
  <c r="BA1250" i="3"/>
  <c r="BI1250" i="3"/>
  <c r="P1250" i="3"/>
  <c r="T1250" i="3"/>
  <c r="X1250" i="3"/>
  <c r="AB1250" i="3"/>
  <c r="AF1250" i="3"/>
  <c r="AJ1250" i="3"/>
  <c r="AN1250" i="3"/>
  <c r="AR1250" i="3"/>
  <c r="AV1250" i="3"/>
  <c r="AZ1250" i="3"/>
  <c r="BD1250" i="3"/>
  <c r="BH1250" i="3"/>
  <c r="M1250" i="3"/>
  <c r="Q1250" i="3"/>
  <c r="U1250" i="3"/>
  <c r="Y1250" i="3"/>
  <c r="AC1250" i="3"/>
  <c r="AG1250" i="3"/>
  <c r="AK1250" i="3"/>
  <c r="AS1250" i="3"/>
  <c r="AW1250" i="3"/>
  <c r="BE1250" i="3"/>
  <c r="P1247" i="3"/>
  <c r="T1247" i="3"/>
  <c r="X1247" i="3"/>
  <c r="AB1247" i="3"/>
  <c r="AF1247" i="3"/>
  <c r="AJ1247" i="3"/>
  <c r="AN1247" i="3"/>
  <c r="AR1247" i="3"/>
  <c r="AV1247" i="3"/>
  <c r="AZ1247" i="3"/>
  <c r="BD1247" i="3"/>
  <c r="BH1247" i="3"/>
  <c r="AK1247" i="3"/>
  <c r="AW1247" i="3"/>
  <c r="BE1247" i="3"/>
  <c r="AA1247" i="3"/>
  <c r="AU1247" i="3"/>
  <c r="BC1247" i="3"/>
  <c r="M1247" i="3"/>
  <c r="Q1247" i="3"/>
  <c r="U1247" i="3"/>
  <c r="Y1247" i="3"/>
  <c r="AC1247" i="3"/>
  <c r="AG1247" i="3"/>
  <c r="AO1247" i="3"/>
  <c r="AS1247" i="3"/>
  <c r="BA1247" i="3"/>
  <c r="BI1247" i="3"/>
  <c r="N1247" i="3"/>
  <c r="R1247" i="3"/>
  <c r="V1247" i="3"/>
  <c r="Z1247" i="3"/>
  <c r="AD1247" i="3"/>
  <c r="AH1247" i="3"/>
  <c r="AL1247" i="3"/>
  <c r="AP1247" i="3"/>
  <c r="AT1247" i="3"/>
  <c r="AX1247" i="3"/>
  <c r="BB1247" i="3"/>
  <c r="BF1247" i="3"/>
  <c r="O1247" i="3"/>
  <c r="S1247" i="3"/>
  <c r="W1247" i="3"/>
  <c r="AE1247" i="3"/>
  <c r="AI1247" i="3"/>
  <c r="AM1247" i="3"/>
  <c r="AQ1247" i="3"/>
  <c r="AY1247" i="3"/>
  <c r="BG1247" i="3"/>
  <c r="N1246" i="3"/>
  <c r="R1246" i="3"/>
  <c r="V1246" i="3"/>
  <c r="Z1246" i="3"/>
  <c r="AD1246" i="3"/>
  <c r="AH1246" i="3"/>
  <c r="AL1246" i="3"/>
  <c r="AP1246" i="3"/>
  <c r="AT1246" i="3"/>
  <c r="AX1246" i="3"/>
  <c r="BB1246" i="3"/>
  <c r="BF1246" i="3"/>
  <c r="O1246" i="3"/>
  <c r="S1246" i="3"/>
  <c r="W1246" i="3"/>
  <c r="AA1246" i="3"/>
  <c r="AE1246" i="3"/>
  <c r="AI1246" i="3"/>
  <c r="AM1246" i="3"/>
  <c r="AQ1246" i="3"/>
  <c r="AU1246" i="3"/>
  <c r="AY1246" i="3"/>
  <c r="BG1246" i="3"/>
  <c r="BC1246" i="3"/>
  <c r="U1246" i="3"/>
  <c r="AC1246" i="3"/>
  <c r="AK1246" i="3"/>
  <c r="AS1246" i="3"/>
  <c r="BA1246" i="3"/>
  <c r="BI1246" i="3"/>
  <c r="P1246" i="3"/>
  <c r="T1246" i="3"/>
  <c r="X1246" i="3"/>
  <c r="AB1246" i="3"/>
  <c r="AF1246" i="3"/>
  <c r="AJ1246" i="3"/>
  <c r="AN1246" i="3"/>
  <c r="AR1246" i="3"/>
  <c r="AV1246" i="3"/>
  <c r="AZ1246" i="3"/>
  <c r="BD1246" i="3"/>
  <c r="BH1246" i="3"/>
  <c r="M1246" i="3"/>
  <c r="Q1246" i="3"/>
  <c r="Y1246" i="3"/>
  <c r="AG1246" i="3"/>
  <c r="AO1246" i="3"/>
  <c r="AW1246" i="3"/>
  <c r="BE1246" i="3"/>
  <c r="X1243" i="3"/>
  <c r="AN1243" i="3"/>
  <c r="BD1243" i="3"/>
  <c r="W1243" i="3"/>
  <c r="AU1243" i="3"/>
  <c r="U1243" i="3"/>
  <c r="AK1243" i="3"/>
  <c r="BA1243" i="3"/>
  <c r="R1243" i="3"/>
  <c r="AH1243" i="3"/>
  <c r="AX1243" i="3"/>
  <c r="AQ1243" i="3"/>
  <c r="AY1241" i="3"/>
  <c r="N1240" i="3"/>
  <c r="R1240" i="3"/>
  <c r="V1240" i="3"/>
  <c r="Z1240" i="3"/>
  <c r="AD1240" i="3"/>
  <c r="AH1240" i="3"/>
  <c r="AL1240" i="3"/>
  <c r="AP1240" i="3"/>
  <c r="AT1240" i="3"/>
  <c r="AX1240" i="3"/>
  <c r="BB1240" i="3"/>
  <c r="BF1240" i="3"/>
  <c r="O1240" i="3"/>
  <c r="S1240" i="3"/>
  <c r="W1240" i="3"/>
  <c r="AA1240" i="3"/>
  <c r="AE1240" i="3"/>
  <c r="AI1240" i="3"/>
  <c r="AM1240" i="3"/>
  <c r="AQ1240" i="3"/>
  <c r="AU1240" i="3"/>
  <c r="AY1240" i="3"/>
  <c r="BC1240" i="3"/>
  <c r="BG1240" i="3"/>
  <c r="M1240" i="3"/>
  <c r="Q1240" i="3"/>
  <c r="U1240" i="3"/>
  <c r="Y1240" i="3"/>
  <c r="AC1240" i="3"/>
  <c r="AG1240" i="3"/>
  <c r="AK1240" i="3"/>
  <c r="AO1240" i="3"/>
  <c r="AS1240" i="3"/>
  <c r="AW1240" i="3"/>
  <c r="BA1240" i="3"/>
  <c r="BE1240" i="3"/>
  <c r="BI1240" i="3"/>
  <c r="P1240" i="3"/>
  <c r="T1240" i="3"/>
  <c r="X1240" i="3"/>
  <c r="AB1240" i="3"/>
  <c r="AF1240" i="3"/>
  <c r="AJ1240" i="3"/>
  <c r="AN1240" i="3"/>
  <c r="AR1240" i="3"/>
  <c r="AV1240" i="3"/>
  <c r="AZ1240" i="3"/>
  <c r="BD1240" i="3"/>
  <c r="BH1240" i="3"/>
  <c r="N1238" i="3"/>
  <c r="R1238" i="3"/>
  <c r="V1238" i="3"/>
  <c r="Z1238" i="3"/>
  <c r="AD1238" i="3"/>
  <c r="AH1238" i="3"/>
  <c r="AL1238" i="3"/>
  <c r="AP1238" i="3"/>
  <c r="AT1238" i="3"/>
  <c r="AX1238" i="3"/>
  <c r="BB1238" i="3"/>
  <c r="BF1238" i="3"/>
  <c r="O1238" i="3"/>
  <c r="S1238" i="3"/>
  <c r="W1238" i="3"/>
  <c r="AA1238" i="3"/>
  <c r="AE1238" i="3"/>
  <c r="AI1238" i="3"/>
  <c r="AM1238" i="3"/>
  <c r="AQ1238" i="3"/>
  <c r="AU1238" i="3"/>
  <c r="AY1238" i="3"/>
  <c r="BC1238" i="3"/>
  <c r="BG1238" i="3"/>
  <c r="M1238" i="3"/>
  <c r="Q1238" i="3"/>
  <c r="U1238" i="3"/>
  <c r="Y1238" i="3"/>
  <c r="AC1238" i="3"/>
  <c r="AG1238" i="3"/>
  <c r="AK1238" i="3"/>
  <c r="AO1238" i="3"/>
  <c r="AS1238" i="3"/>
  <c r="AW1238" i="3"/>
  <c r="BA1238" i="3"/>
  <c r="BE1238" i="3"/>
  <c r="BI1238" i="3"/>
  <c r="P1238" i="3"/>
  <c r="T1238" i="3"/>
  <c r="X1238" i="3"/>
  <c r="AB1238" i="3"/>
  <c r="AF1238" i="3"/>
  <c r="AJ1238" i="3"/>
  <c r="AN1238" i="3"/>
  <c r="AR1238" i="3"/>
  <c r="AV1238" i="3"/>
  <c r="AZ1238" i="3"/>
  <c r="BD1238" i="3"/>
  <c r="BH1238" i="3"/>
  <c r="W1236" i="3"/>
  <c r="N1234" i="3"/>
  <c r="BJ1234" i="3" s="1"/>
  <c r="R1234" i="3"/>
  <c r="V1234" i="3"/>
  <c r="Z1234" i="3"/>
  <c r="AD1234" i="3"/>
  <c r="AH1234" i="3"/>
  <c r="AL1234" i="3"/>
  <c r="AP1234" i="3"/>
  <c r="AT1234" i="3"/>
  <c r="AX1234" i="3"/>
  <c r="BB1234" i="3"/>
  <c r="BF1234" i="3"/>
  <c r="O1234" i="3"/>
  <c r="BL1234" i="3" s="1"/>
  <c r="S1234" i="3"/>
  <c r="BM1234" i="3" s="1"/>
  <c r="W1234" i="3"/>
  <c r="AA1234" i="3"/>
  <c r="AE1234" i="3"/>
  <c r="AI1234" i="3"/>
  <c r="AM1234" i="3"/>
  <c r="AQ1234" i="3"/>
  <c r="AU1234" i="3"/>
  <c r="AY1234" i="3"/>
  <c r="BC1234" i="3"/>
  <c r="BG1234" i="3"/>
  <c r="P1234" i="3"/>
  <c r="T1234" i="3"/>
  <c r="X1234" i="3"/>
  <c r="AB1234" i="3"/>
  <c r="AF1234" i="3"/>
  <c r="AJ1234" i="3"/>
  <c r="AN1234" i="3"/>
  <c r="AR1234" i="3"/>
  <c r="AV1234" i="3"/>
  <c r="AZ1234" i="3"/>
  <c r="BD1234" i="3"/>
  <c r="BH1234" i="3"/>
  <c r="M1234" i="3"/>
  <c r="Q1234" i="3"/>
  <c r="U1234" i="3"/>
  <c r="Y1234" i="3"/>
  <c r="AC1234" i="3"/>
  <c r="AG1234" i="3"/>
  <c r="AK1234" i="3"/>
  <c r="AO1234" i="3"/>
  <c r="AS1234" i="3"/>
  <c r="AW1234" i="3"/>
  <c r="BA1234" i="3"/>
  <c r="BE1234" i="3"/>
  <c r="BI1234" i="3"/>
  <c r="R1233" i="3"/>
  <c r="Q1232" i="3"/>
  <c r="AG1221" i="3"/>
  <c r="N1224" i="3"/>
  <c r="R1224" i="3"/>
  <c r="V1224" i="3"/>
  <c r="Z1224" i="3"/>
  <c r="AD1224" i="3"/>
  <c r="AH1224" i="3"/>
  <c r="AL1224" i="3"/>
  <c r="AP1224" i="3"/>
  <c r="AT1224" i="3"/>
  <c r="AX1224" i="3"/>
  <c r="BB1224" i="3"/>
  <c r="BF1224" i="3"/>
  <c r="O1224" i="3"/>
  <c r="S1224" i="3"/>
  <c r="W1224" i="3"/>
  <c r="AA1224" i="3"/>
  <c r="AE1224" i="3"/>
  <c r="AI1224" i="3"/>
  <c r="AM1224" i="3"/>
  <c r="AQ1224" i="3"/>
  <c r="AU1224" i="3"/>
  <c r="AY1224" i="3"/>
  <c r="BC1224" i="3"/>
  <c r="BG1224" i="3"/>
  <c r="P1224" i="3"/>
  <c r="T1224" i="3"/>
  <c r="X1224" i="3"/>
  <c r="AB1224" i="3"/>
  <c r="AF1224" i="3"/>
  <c r="AJ1224" i="3"/>
  <c r="AN1224" i="3"/>
  <c r="AR1224" i="3"/>
  <c r="AV1224" i="3"/>
  <c r="AZ1224" i="3"/>
  <c r="BD1224" i="3"/>
  <c r="BH1224" i="3"/>
  <c r="N1216" i="3"/>
  <c r="R1216" i="3"/>
  <c r="V1216" i="3"/>
  <c r="Z1216" i="3"/>
  <c r="AD1216" i="3"/>
  <c r="AH1216" i="3"/>
  <c r="AL1216" i="3"/>
  <c r="AP1216" i="3"/>
  <c r="AT1216" i="3"/>
  <c r="AX1216" i="3"/>
  <c r="BB1216" i="3"/>
  <c r="BF1216" i="3"/>
  <c r="O1216" i="3"/>
  <c r="S1216" i="3"/>
  <c r="W1216" i="3"/>
  <c r="AA1216" i="3"/>
  <c r="AE1216" i="3"/>
  <c r="AI1216" i="3"/>
  <c r="AM1216" i="3"/>
  <c r="AQ1216" i="3"/>
  <c r="AU1216" i="3"/>
  <c r="AY1216" i="3"/>
  <c r="BC1216" i="3"/>
  <c r="BG1216" i="3"/>
  <c r="P1216" i="3"/>
  <c r="T1216" i="3"/>
  <c r="X1216" i="3"/>
  <c r="AB1216" i="3"/>
  <c r="AF1216" i="3"/>
  <c r="AJ1216" i="3"/>
  <c r="AN1216" i="3"/>
  <c r="AR1216" i="3"/>
  <c r="AV1216" i="3"/>
  <c r="AZ1216" i="3"/>
  <c r="BD1216" i="3"/>
  <c r="BH1216" i="3"/>
  <c r="P1212" i="3"/>
  <c r="X1212" i="3"/>
  <c r="AF1212" i="3"/>
  <c r="AN1212" i="3"/>
  <c r="AV1212" i="3"/>
  <c r="BD1212" i="3"/>
  <c r="AF1208" i="3"/>
  <c r="AN1208" i="3"/>
  <c r="R1170" i="3"/>
  <c r="Z1170" i="3"/>
  <c r="AH1170" i="3"/>
  <c r="AP1170" i="3"/>
  <c r="AX1170" i="3"/>
  <c r="BF1170" i="3"/>
  <c r="T1170" i="3"/>
  <c r="AZ1170" i="3"/>
  <c r="AB1170" i="3"/>
  <c r="BH1170" i="3"/>
  <c r="AJ1170" i="3"/>
  <c r="AR1170" i="3"/>
  <c r="BH1233" i="3"/>
  <c r="BC1233" i="3"/>
  <c r="AX1233" i="3"/>
  <c r="AR1233" i="3"/>
  <c r="AM1233" i="3"/>
  <c r="AH1233" i="3"/>
  <c r="AB1233" i="3"/>
  <c r="W1233" i="3"/>
  <c r="BI1232" i="3"/>
  <c r="BD1232" i="3"/>
  <c r="AX1232" i="3"/>
  <c r="AS1232" i="3"/>
  <c r="AN1232" i="3"/>
  <c r="AH1232" i="3"/>
  <c r="AC1232" i="3"/>
  <c r="X1232" i="3"/>
  <c r="R1232" i="3"/>
  <c r="M1232" i="3"/>
  <c r="AX1231" i="3"/>
  <c r="AR1231" i="3"/>
  <c r="W1231" i="3"/>
  <c r="BC1229" i="3"/>
  <c r="AE1229" i="3"/>
  <c r="W1229" i="3"/>
  <c r="BC1227" i="3"/>
  <c r="AU1227" i="3"/>
  <c r="AM1227" i="3"/>
  <c r="AE1227" i="3"/>
  <c r="W1227" i="3"/>
  <c r="BG1225" i="3"/>
  <c r="AQ1225" i="3"/>
  <c r="AW1224" i="3"/>
  <c r="AG1224" i="3"/>
  <c r="Q1224" i="3"/>
  <c r="N1222" i="3"/>
  <c r="R1222" i="3"/>
  <c r="AD1222" i="3"/>
  <c r="AH1222" i="3"/>
  <c r="AT1222" i="3"/>
  <c r="AX1222" i="3"/>
  <c r="O1222" i="3"/>
  <c r="S1222" i="3"/>
  <c r="AE1222" i="3"/>
  <c r="AI1222" i="3"/>
  <c r="AU1222" i="3"/>
  <c r="AY1222" i="3"/>
  <c r="P1222" i="3"/>
  <c r="T1222" i="3"/>
  <c r="AF1222" i="3"/>
  <c r="AJ1222" i="3"/>
  <c r="AV1222" i="3"/>
  <c r="AZ1222" i="3"/>
  <c r="BE1220" i="3"/>
  <c r="AO1220" i="3"/>
  <c r="P1219" i="3"/>
  <c r="T1219" i="3"/>
  <c r="X1219" i="3"/>
  <c r="AB1219" i="3"/>
  <c r="AF1219" i="3"/>
  <c r="AJ1219" i="3"/>
  <c r="AN1219" i="3"/>
  <c r="AR1219" i="3"/>
  <c r="AV1219" i="3"/>
  <c r="AZ1219" i="3"/>
  <c r="BD1219" i="3"/>
  <c r="BH1219" i="3"/>
  <c r="M1219" i="3"/>
  <c r="Q1219" i="3"/>
  <c r="U1219" i="3"/>
  <c r="Y1219" i="3"/>
  <c r="AC1219" i="3"/>
  <c r="AG1219" i="3"/>
  <c r="AK1219" i="3"/>
  <c r="AO1219" i="3"/>
  <c r="AS1219" i="3"/>
  <c r="AW1219" i="3"/>
  <c r="BA1219" i="3"/>
  <c r="BE1219" i="3"/>
  <c r="BI1219" i="3"/>
  <c r="N1219" i="3"/>
  <c r="R1219" i="3"/>
  <c r="V1219" i="3"/>
  <c r="Z1219" i="3"/>
  <c r="AD1219" i="3"/>
  <c r="AH1219" i="3"/>
  <c r="AL1219" i="3"/>
  <c r="AP1219" i="3"/>
  <c r="AT1219" i="3"/>
  <c r="AX1219" i="3"/>
  <c r="BB1219" i="3"/>
  <c r="BF1219" i="3"/>
  <c r="BG1217" i="3"/>
  <c r="AQ1217" i="3"/>
  <c r="AW1216" i="3"/>
  <c r="AG1216" i="3"/>
  <c r="Q1216" i="3"/>
  <c r="AS1212" i="3"/>
  <c r="M1212" i="3"/>
  <c r="AS1208" i="3"/>
  <c r="M1208" i="3"/>
  <c r="BI1206" i="3"/>
  <c r="Q1206" i="3"/>
  <c r="BE1232" i="3"/>
  <c r="AZ1232" i="3"/>
  <c r="AT1232" i="3"/>
  <c r="AO1232" i="3"/>
  <c r="AJ1232" i="3"/>
  <c r="AD1232" i="3"/>
  <c r="Y1232" i="3"/>
  <c r="T1232" i="3"/>
  <c r="N1232" i="3"/>
  <c r="BA1224" i="3"/>
  <c r="AK1224" i="3"/>
  <c r="U1224" i="3"/>
  <c r="M1233" i="3"/>
  <c r="Q1233" i="3"/>
  <c r="U1233" i="3"/>
  <c r="Y1233" i="3"/>
  <c r="AC1233" i="3"/>
  <c r="AG1233" i="3"/>
  <c r="AK1233" i="3"/>
  <c r="AO1233" i="3"/>
  <c r="AS1233" i="3"/>
  <c r="AW1233" i="3"/>
  <c r="BA1233" i="3"/>
  <c r="BE1233" i="3"/>
  <c r="BI1233" i="3"/>
  <c r="BH1232" i="3"/>
  <c r="BB1232" i="3"/>
  <c r="AW1232" i="3"/>
  <c r="AR1232" i="3"/>
  <c r="AL1232" i="3"/>
  <c r="AG1232" i="3"/>
  <c r="AB1232" i="3"/>
  <c r="V1232" i="3"/>
  <c r="P1225" i="3"/>
  <c r="T1225" i="3"/>
  <c r="X1225" i="3"/>
  <c r="AB1225" i="3"/>
  <c r="AF1225" i="3"/>
  <c r="AJ1225" i="3"/>
  <c r="AN1225" i="3"/>
  <c r="AR1225" i="3"/>
  <c r="AV1225" i="3"/>
  <c r="AZ1225" i="3"/>
  <c r="BD1225" i="3"/>
  <c r="BH1225" i="3"/>
  <c r="M1225" i="3"/>
  <c r="Q1225" i="3"/>
  <c r="U1225" i="3"/>
  <c r="Y1225" i="3"/>
  <c r="AC1225" i="3"/>
  <c r="AG1225" i="3"/>
  <c r="AK1225" i="3"/>
  <c r="AO1225" i="3"/>
  <c r="AS1225" i="3"/>
  <c r="AW1225" i="3"/>
  <c r="BA1225" i="3"/>
  <c r="BE1225" i="3"/>
  <c r="BI1225" i="3"/>
  <c r="N1225" i="3"/>
  <c r="R1225" i="3"/>
  <c r="V1225" i="3"/>
  <c r="Z1225" i="3"/>
  <c r="AD1225" i="3"/>
  <c r="AH1225" i="3"/>
  <c r="AL1225" i="3"/>
  <c r="AP1225" i="3"/>
  <c r="AT1225" i="3"/>
  <c r="AX1225" i="3"/>
  <c r="BB1225" i="3"/>
  <c r="BF1225" i="3"/>
  <c r="BI1224" i="3"/>
  <c r="AS1224" i="3"/>
  <c r="AC1224" i="3"/>
  <c r="M1224" i="3"/>
  <c r="N1220" i="3"/>
  <c r="R1220" i="3"/>
  <c r="V1220" i="3"/>
  <c r="Z1220" i="3"/>
  <c r="AD1220" i="3"/>
  <c r="AH1220" i="3"/>
  <c r="AL1220" i="3"/>
  <c r="AP1220" i="3"/>
  <c r="AT1220" i="3"/>
  <c r="AX1220" i="3"/>
  <c r="BB1220" i="3"/>
  <c r="BF1220" i="3"/>
  <c r="O1220" i="3"/>
  <c r="S1220" i="3"/>
  <c r="W1220" i="3"/>
  <c r="AA1220" i="3"/>
  <c r="AE1220" i="3"/>
  <c r="AI1220" i="3"/>
  <c r="AM1220" i="3"/>
  <c r="AQ1220" i="3"/>
  <c r="AU1220" i="3"/>
  <c r="AY1220" i="3"/>
  <c r="BC1220" i="3"/>
  <c r="BG1220" i="3"/>
  <c r="P1220" i="3"/>
  <c r="T1220" i="3"/>
  <c r="X1220" i="3"/>
  <c r="AB1220" i="3"/>
  <c r="AF1220" i="3"/>
  <c r="AJ1220" i="3"/>
  <c r="AN1220" i="3"/>
  <c r="AR1220" i="3"/>
  <c r="AV1220" i="3"/>
  <c r="AZ1220" i="3"/>
  <c r="BD1220" i="3"/>
  <c r="BH1220" i="3"/>
  <c r="AY1219" i="3"/>
  <c r="AI1219" i="3"/>
  <c r="S1219" i="3"/>
  <c r="P1217" i="3"/>
  <c r="T1217" i="3"/>
  <c r="X1217" i="3"/>
  <c r="AB1217" i="3"/>
  <c r="AF1217" i="3"/>
  <c r="AJ1217" i="3"/>
  <c r="AN1217" i="3"/>
  <c r="AR1217" i="3"/>
  <c r="AV1217" i="3"/>
  <c r="AZ1217" i="3"/>
  <c r="BD1217" i="3"/>
  <c r="BH1217" i="3"/>
  <c r="M1217" i="3"/>
  <c r="Q1217" i="3"/>
  <c r="U1217" i="3"/>
  <c r="Y1217" i="3"/>
  <c r="AC1217" i="3"/>
  <c r="AG1217" i="3"/>
  <c r="AK1217" i="3"/>
  <c r="AO1217" i="3"/>
  <c r="AS1217" i="3"/>
  <c r="AW1217" i="3"/>
  <c r="BA1217" i="3"/>
  <c r="BE1217" i="3"/>
  <c r="BI1217" i="3"/>
  <c r="N1217" i="3"/>
  <c r="R1217" i="3"/>
  <c r="V1217" i="3"/>
  <c r="Z1217" i="3"/>
  <c r="AD1217" i="3"/>
  <c r="AH1217" i="3"/>
  <c r="AL1217" i="3"/>
  <c r="AP1217" i="3"/>
  <c r="AT1217" i="3"/>
  <c r="AX1217" i="3"/>
  <c r="BB1217" i="3"/>
  <c r="BF1217" i="3"/>
  <c r="BI1216" i="3"/>
  <c r="AS1216" i="3"/>
  <c r="AC1216" i="3"/>
  <c r="M1216" i="3"/>
  <c r="P1214" i="3"/>
  <c r="W1214" i="3"/>
  <c r="AB1214" i="3"/>
  <c r="AG1214" i="3"/>
  <c r="AM1214" i="3"/>
  <c r="AR1214" i="3"/>
  <c r="AW1214" i="3"/>
  <c r="BC1214" i="3"/>
  <c r="BH1214" i="3"/>
  <c r="AK1212" i="3"/>
  <c r="P1206" i="3"/>
  <c r="X1206" i="3"/>
  <c r="AF1206" i="3"/>
  <c r="AN1206" i="3"/>
  <c r="AV1206" i="3"/>
  <c r="BD1206" i="3"/>
  <c r="N1198" i="3"/>
  <c r="Z1198" i="3"/>
  <c r="AD1198" i="3"/>
  <c r="AP1198" i="3"/>
  <c r="AT1198" i="3"/>
  <c r="BF1198" i="3"/>
  <c r="Q1198" i="3"/>
  <c r="AG1198" i="3"/>
  <c r="AM1198" i="3"/>
  <c r="BC1198" i="3"/>
  <c r="BH1198" i="3"/>
  <c r="X1198" i="3"/>
  <c r="AC1198" i="3"/>
  <c r="AS1198" i="3"/>
  <c r="AY1198" i="3"/>
  <c r="O1198" i="3"/>
  <c r="T1198" i="3"/>
  <c r="AJ1198" i="3"/>
  <c r="AO1198" i="3"/>
  <c r="BE1198" i="3"/>
  <c r="AF1198" i="3"/>
  <c r="AK1198" i="3"/>
  <c r="BG1198" i="3"/>
  <c r="O1232" i="3"/>
  <c r="S1232" i="3"/>
  <c r="W1232" i="3"/>
  <c r="AA1232" i="3"/>
  <c r="AE1232" i="3"/>
  <c r="AI1232" i="3"/>
  <c r="AM1232" i="3"/>
  <c r="AQ1232" i="3"/>
  <c r="AU1232" i="3"/>
  <c r="AY1232" i="3"/>
  <c r="BC1232" i="3"/>
  <c r="BG1232" i="3"/>
  <c r="BF1233" i="3"/>
  <c r="AZ1233" i="3"/>
  <c r="AU1233" i="3"/>
  <c r="AP1233" i="3"/>
  <c r="AJ1233" i="3"/>
  <c r="AE1233" i="3"/>
  <c r="Z1233" i="3"/>
  <c r="T1233" i="3"/>
  <c r="O1233" i="3"/>
  <c r="BF1232" i="3"/>
  <c r="BA1232" i="3"/>
  <c r="AV1232" i="3"/>
  <c r="AP1232" i="3"/>
  <c r="AK1232" i="3"/>
  <c r="AF1232" i="3"/>
  <c r="Z1232" i="3"/>
  <c r="U1232" i="3"/>
  <c r="P1232" i="3"/>
  <c r="AU1231" i="3"/>
  <c r="AP1231" i="3"/>
  <c r="M1231" i="3"/>
  <c r="Q1231" i="3"/>
  <c r="AC1231" i="3"/>
  <c r="AG1231" i="3"/>
  <c r="AS1231" i="3"/>
  <c r="AW1231" i="3"/>
  <c r="BI1231" i="3"/>
  <c r="N1231" i="3"/>
  <c r="V1231" i="3"/>
  <c r="Z1231" i="3"/>
  <c r="AD1231" i="3"/>
  <c r="AL1231" i="3"/>
  <c r="L1230" i="3"/>
  <c r="K1230" i="3"/>
  <c r="AY1229" i="3"/>
  <c r="AQ1229" i="3"/>
  <c r="AI1229" i="3"/>
  <c r="M1229" i="3"/>
  <c r="Q1229" i="3"/>
  <c r="U1229" i="3"/>
  <c r="AC1229" i="3"/>
  <c r="AG1229" i="3"/>
  <c r="AK1229" i="3"/>
  <c r="AO1229" i="3"/>
  <c r="AS1229" i="3"/>
  <c r="AW1229" i="3"/>
  <c r="BA1229" i="3"/>
  <c r="BE1229" i="3"/>
  <c r="BI1229" i="3"/>
  <c r="N1229" i="3"/>
  <c r="R1229" i="3"/>
  <c r="V1229" i="3"/>
  <c r="Z1229" i="3"/>
  <c r="AD1229" i="3"/>
  <c r="AH1229" i="3"/>
  <c r="AL1229" i="3"/>
  <c r="AP1229" i="3"/>
  <c r="AT1229" i="3"/>
  <c r="AX1229" i="3"/>
  <c r="BB1229" i="3"/>
  <c r="BF1229" i="3"/>
  <c r="L1228" i="3"/>
  <c r="K1228" i="3"/>
  <c r="BG1227" i="3"/>
  <c r="AY1227" i="3"/>
  <c r="AQ1227" i="3"/>
  <c r="AI1227" i="3"/>
  <c r="AA1227" i="3"/>
  <c r="M1227" i="3"/>
  <c r="Q1227" i="3"/>
  <c r="U1227" i="3"/>
  <c r="Y1227" i="3"/>
  <c r="AC1227" i="3"/>
  <c r="AG1227" i="3"/>
  <c r="AK1227" i="3"/>
  <c r="AO1227" i="3"/>
  <c r="AS1227" i="3"/>
  <c r="AW1227" i="3"/>
  <c r="BA1227" i="3"/>
  <c r="BE1227" i="3"/>
  <c r="BI1227" i="3"/>
  <c r="N1227" i="3"/>
  <c r="R1227" i="3"/>
  <c r="V1227" i="3"/>
  <c r="Z1227" i="3"/>
  <c r="AD1227" i="3"/>
  <c r="AH1227" i="3"/>
  <c r="AL1227" i="3"/>
  <c r="AP1227" i="3"/>
  <c r="AT1227" i="3"/>
  <c r="AX1227" i="3"/>
  <c r="BB1227" i="3"/>
  <c r="BF1227" i="3"/>
  <c r="L1226" i="3"/>
  <c r="AY1225" i="3"/>
  <c r="AI1225" i="3"/>
  <c r="S1225" i="3"/>
  <c r="BE1224" i="3"/>
  <c r="AO1224" i="3"/>
  <c r="Y1224" i="3"/>
  <c r="P1223" i="3"/>
  <c r="T1223" i="3"/>
  <c r="X1223" i="3"/>
  <c r="AB1223" i="3"/>
  <c r="AF1223" i="3"/>
  <c r="AJ1223" i="3"/>
  <c r="AN1223" i="3"/>
  <c r="AR1223" i="3"/>
  <c r="AV1223" i="3"/>
  <c r="AZ1223" i="3"/>
  <c r="BD1223" i="3"/>
  <c r="BH1223" i="3"/>
  <c r="M1223" i="3"/>
  <c r="Q1223" i="3"/>
  <c r="U1223" i="3"/>
  <c r="Y1223" i="3"/>
  <c r="AC1223" i="3"/>
  <c r="AG1223" i="3"/>
  <c r="AK1223" i="3"/>
  <c r="AO1223" i="3"/>
  <c r="AS1223" i="3"/>
  <c r="AW1223" i="3"/>
  <c r="BA1223" i="3"/>
  <c r="BE1223" i="3"/>
  <c r="BI1223" i="3"/>
  <c r="N1223" i="3"/>
  <c r="R1223" i="3"/>
  <c r="V1223" i="3"/>
  <c r="Z1223" i="3"/>
  <c r="AD1223" i="3"/>
  <c r="AH1223" i="3"/>
  <c r="AL1223" i="3"/>
  <c r="AP1223" i="3"/>
  <c r="AT1223" i="3"/>
  <c r="AX1223" i="3"/>
  <c r="BB1223" i="3"/>
  <c r="BF1223" i="3"/>
  <c r="BI1222" i="3"/>
  <c r="AS1222" i="3"/>
  <c r="AC1222" i="3"/>
  <c r="M1222" i="3"/>
  <c r="AW1220" i="3"/>
  <c r="AG1220" i="3"/>
  <c r="Q1220" i="3"/>
  <c r="AU1219" i="3"/>
  <c r="AE1219" i="3"/>
  <c r="O1219" i="3"/>
  <c r="N1218" i="3"/>
  <c r="R1218" i="3"/>
  <c r="V1218" i="3"/>
  <c r="Z1218" i="3"/>
  <c r="AD1218" i="3"/>
  <c r="AH1218" i="3"/>
  <c r="AL1218" i="3"/>
  <c r="AP1218" i="3"/>
  <c r="AT1218" i="3"/>
  <c r="AX1218" i="3"/>
  <c r="BB1218" i="3"/>
  <c r="BF1218" i="3"/>
  <c r="O1218" i="3"/>
  <c r="S1218" i="3"/>
  <c r="W1218" i="3"/>
  <c r="AA1218" i="3"/>
  <c r="AE1218" i="3"/>
  <c r="AI1218" i="3"/>
  <c r="AM1218" i="3"/>
  <c r="AQ1218" i="3"/>
  <c r="AU1218" i="3"/>
  <c r="AY1218" i="3"/>
  <c r="BC1218" i="3"/>
  <c r="BG1218" i="3"/>
  <c r="P1218" i="3"/>
  <c r="T1218" i="3"/>
  <c r="X1218" i="3"/>
  <c r="AB1218" i="3"/>
  <c r="AF1218" i="3"/>
  <c r="AJ1218" i="3"/>
  <c r="AN1218" i="3"/>
  <c r="AR1218" i="3"/>
  <c r="AV1218" i="3"/>
  <c r="AZ1218" i="3"/>
  <c r="BD1218" i="3"/>
  <c r="BH1218" i="3"/>
  <c r="AY1217" i="3"/>
  <c r="AI1217" i="3"/>
  <c r="S1217" i="3"/>
  <c r="BE1216" i="3"/>
  <c r="AO1216" i="3"/>
  <c r="Y1216" i="3"/>
  <c r="Q1215" i="3"/>
  <c r="AD1215" i="3"/>
  <c r="BG1214" i="3"/>
  <c r="AK1214" i="3"/>
  <c r="M1214" i="3"/>
  <c r="BI1212" i="3"/>
  <c r="AC1212" i="3"/>
  <c r="Q1212" i="3"/>
  <c r="BI1208" i="3"/>
  <c r="AC1208" i="3"/>
  <c r="Q1208" i="3"/>
  <c r="AS1206" i="3"/>
  <c r="M1206" i="3"/>
  <c r="AV1198" i="3"/>
  <c r="P1193" i="3"/>
  <c r="T1193" i="3"/>
  <c r="X1193" i="3"/>
  <c r="AB1193" i="3"/>
  <c r="AF1193" i="3"/>
  <c r="AJ1193" i="3"/>
  <c r="AN1193" i="3"/>
  <c r="AR1193" i="3"/>
  <c r="AV1193" i="3"/>
  <c r="AZ1193" i="3"/>
  <c r="BD1193" i="3"/>
  <c r="BH1193" i="3"/>
  <c r="N1193" i="3"/>
  <c r="R1193" i="3"/>
  <c r="W1193" i="3"/>
  <c r="AC1193" i="3"/>
  <c r="AH1193" i="3"/>
  <c r="AM1193" i="3"/>
  <c r="AS1193" i="3"/>
  <c r="AX1193" i="3"/>
  <c r="BC1193" i="3"/>
  <c r="BI1193" i="3"/>
  <c r="M1193" i="3"/>
  <c r="S1193" i="3"/>
  <c r="Y1193" i="3"/>
  <c r="AD1193" i="3"/>
  <c r="AI1193" i="3"/>
  <c r="AO1193" i="3"/>
  <c r="AT1193" i="3"/>
  <c r="AY1193" i="3"/>
  <c r="BE1193" i="3"/>
  <c r="O1193" i="3"/>
  <c r="U1193" i="3"/>
  <c r="Z1193" i="3"/>
  <c r="AE1193" i="3"/>
  <c r="AK1193" i="3"/>
  <c r="AP1193" i="3"/>
  <c r="AU1193" i="3"/>
  <c r="BA1193" i="3"/>
  <c r="BF1193" i="3"/>
  <c r="AG1193" i="3"/>
  <c r="BB1193" i="3"/>
  <c r="Q1193" i="3"/>
  <c r="AL1193" i="3"/>
  <c r="BG1193" i="3"/>
  <c r="V1193" i="3"/>
  <c r="AQ1193" i="3"/>
  <c r="BE1214" i="3"/>
  <c r="AZ1214" i="3"/>
  <c r="AU1214" i="3"/>
  <c r="AO1214" i="3"/>
  <c r="AJ1214" i="3"/>
  <c r="AE1214" i="3"/>
  <c r="Y1214" i="3"/>
  <c r="T1214" i="3"/>
  <c r="L1213" i="3"/>
  <c r="X1213" i="3" s="1"/>
  <c r="BH1212" i="3"/>
  <c r="AZ1212" i="3"/>
  <c r="AR1212" i="3"/>
  <c r="AJ1212" i="3"/>
  <c r="AB1212" i="3"/>
  <c r="T1212" i="3"/>
  <c r="L1211" i="3"/>
  <c r="AJ1211" i="3" s="1"/>
  <c r="L1209" i="3"/>
  <c r="AB1209" i="3" s="1"/>
  <c r="BH1208" i="3"/>
  <c r="AZ1208" i="3"/>
  <c r="AR1208" i="3"/>
  <c r="AJ1208" i="3"/>
  <c r="AB1208" i="3"/>
  <c r="T1208" i="3"/>
  <c r="L1207" i="3"/>
  <c r="Z1207" i="3" s="1"/>
  <c r="BH1206" i="3"/>
  <c r="AZ1206" i="3"/>
  <c r="AR1206" i="3"/>
  <c r="AJ1206" i="3"/>
  <c r="AB1206" i="3"/>
  <c r="T1206" i="3"/>
  <c r="L1205" i="3"/>
  <c r="AE1205" i="3" s="1"/>
  <c r="N1204" i="3"/>
  <c r="R1204" i="3"/>
  <c r="V1204" i="3"/>
  <c r="Z1204" i="3"/>
  <c r="AD1204" i="3"/>
  <c r="AH1204" i="3"/>
  <c r="AL1204" i="3"/>
  <c r="AP1204" i="3"/>
  <c r="AT1204" i="3"/>
  <c r="AX1204" i="3"/>
  <c r="BB1204" i="3"/>
  <c r="BF1204" i="3"/>
  <c r="O1204" i="3"/>
  <c r="S1204" i="3"/>
  <c r="W1204" i="3"/>
  <c r="AA1204" i="3"/>
  <c r="AE1204" i="3"/>
  <c r="AI1204" i="3"/>
  <c r="AM1204" i="3"/>
  <c r="AQ1204" i="3"/>
  <c r="AU1204" i="3"/>
  <c r="AY1204" i="3"/>
  <c r="BC1204" i="3"/>
  <c r="BG1204" i="3"/>
  <c r="P1204" i="3"/>
  <c r="T1204" i="3"/>
  <c r="X1204" i="3"/>
  <c r="AB1204" i="3"/>
  <c r="AF1204" i="3"/>
  <c r="AJ1204" i="3"/>
  <c r="AN1204" i="3"/>
  <c r="AR1204" i="3"/>
  <c r="AV1204" i="3"/>
  <c r="AZ1204" i="3"/>
  <c r="BD1204" i="3"/>
  <c r="BH1204" i="3"/>
  <c r="AY1203" i="3"/>
  <c r="AI1203" i="3"/>
  <c r="S1203" i="3"/>
  <c r="Z1202" i="3"/>
  <c r="AP1202" i="3"/>
  <c r="BF1202" i="3"/>
  <c r="AA1202" i="3"/>
  <c r="AQ1202" i="3"/>
  <c r="BG1202" i="3"/>
  <c r="AB1202" i="3"/>
  <c r="AR1202" i="3"/>
  <c r="BH1202" i="3"/>
  <c r="AY1201" i="3"/>
  <c r="AI1201" i="3"/>
  <c r="S1201" i="3"/>
  <c r="N1200" i="3"/>
  <c r="R1200" i="3"/>
  <c r="V1200" i="3"/>
  <c r="Z1200" i="3"/>
  <c r="AD1200" i="3"/>
  <c r="AH1200" i="3"/>
  <c r="AL1200" i="3"/>
  <c r="AP1200" i="3"/>
  <c r="AT1200" i="3"/>
  <c r="AX1200" i="3"/>
  <c r="BB1200" i="3"/>
  <c r="BF1200" i="3"/>
  <c r="O1200" i="3"/>
  <c r="S1200" i="3"/>
  <c r="W1200" i="3"/>
  <c r="AA1200" i="3"/>
  <c r="AE1200" i="3"/>
  <c r="AI1200" i="3"/>
  <c r="AM1200" i="3"/>
  <c r="AQ1200" i="3"/>
  <c r="AU1200" i="3"/>
  <c r="AY1200" i="3"/>
  <c r="BC1200" i="3"/>
  <c r="BG1200" i="3"/>
  <c r="P1200" i="3"/>
  <c r="T1200" i="3"/>
  <c r="X1200" i="3"/>
  <c r="AB1200" i="3"/>
  <c r="AF1200" i="3"/>
  <c r="AJ1200" i="3"/>
  <c r="AN1200" i="3"/>
  <c r="AR1200" i="3"/>
  <c r="AV1200" i="3"/>
  <c r="AZ1200" i="3"/>
  <c r="BD1200" i="3"/>
  <c r="BH1200" i="3"/>
  <c r="BG1196" i="3"/>
  <c r="AK1196" i="3"/>
  <c r="P1196" i="3"/>
  <c r="BA1194" i="3"/>
  <c r="P1191" i="3"/>
  <c r="T1191" i="3"/>
  <c r="X1191" i="3"/>
  <c r="AB1191" i="3"/>
  <c r="AF1191" i="3"/>
  <c r="AJ1191" i="3"/>
  <c r="AN1191" i="3"/>
  <c r="AR1191" i="3"/>
  <c r="AV1191" i="3"/>
  <c r="AZ1191" i="3"/>
  <c r="BD1191" i="3"/>
  <c r="BH1191" i="3"/>
  <c r="N1191" i="3"/>
  <c r="R1191" i="3"/>
  <c r="V1191" i="3"/>
  <c r="Z1191" i="3"/>
  <c r="AD1191" i="3"/>
  <c r="AH1191" i="3"/>
  <c r="AL1191" i="3"/>
  <c r="AP1191" i="3"/>
  <c r="AT1191" i="3"/>
  <c r="AX1191" i="3"/>
  <c r="BB1191" i="3"/>
  <c r="BF1191" i="3"/>
  <c r="S1191" i="3"/>
  <c r="AA1191" i="3"/>
  <c r="AI1191" i="3"/>
  <c r="AQ1191" i="3"/>
  <c r="AY1191" i="3"/>
  <c r="BG1191" i="3"/>
  <c r="M1191" i="3"/>
  <c r="U1191" i="3"/>
  <c r="AC1191" i="3"/>
  <c r="AK1191" i="3"/>
  <c r="AS1191" i="3"/>
  <c r="BA1191" i="3"/>
  <c r="BI1191" i="3"/>
  <c r="O1191" i="3"/>
  <c r="W1191" i="3"/>
  <c r="AE1191" i="3"/>
  <c r="AM1191" i="3"/>
  <c r="AU1191" i="3"/>
  <c r="BC1191" i="3"/>
  <c r="P1187" i="3"/>
  <c r="T1187" i="3"/>
  <c r="X1187" i="3"/>
  <c r="AB1187" i="3"/>
  <c r="AF1187" i="3"/>
  <c r="AJ1187" i="3"/>
  <c r="AN1187" i="3"/>
  <c r="AR1187" i="3"/>
  <c r="AV1187" i="3"/>
  <c r="AZ1187" i="3"/>
  <c r="BD1187" i="3"/>
  <c r="BH1187" i="3"/>
  <c r="M1187" i="3"/>
  <c r="Q1187" i="3"/>
  <c r="U1187" i="3"/>
  <c r="Y1187" i="3"/>
  <c r="AC1187" i="3"/>
  <c r="AG1187" i="3"/>
  <c r="AK1187" i="3"/>
  <c r="AO1187" i="3"/>
  <c r="AS1187" i="3"/>
  <c r="AW1187" i="3"/>
  <c r="BA1187" i="3"/>
  <c r="BE1187" i="3"/>
  <c r="BI1187" i="3"/>
  <c r="N1187" i="3"/>
  <c r="R1187" i="3"/>
  <c r="V1187" i="3"/>
  <c r="Z1187" i="3"/>
  <c r="AD1187" i="3"/>
  <c r="AH1187" i="3"/>
  <c r="AL1187" i="3"/>
  <c r="AP1187" i="3"/>
  <c r="AT1187" i="3"/>
  <c r="AX1187" i="3"/>
  <c r="BB1187" i="3"/>
  <c r="BF1187" i="3"/>
  <c r="O1187" i="3"/>
  <c r="AE1187" i="3"/>
  <c r="AU1187" i="3"/>
  <c r="S1187" i="3"/>
  <c r="AI1187" i="3"/>
  <c r="AY1187" i="3"/>
  <c r="W1187" i="3"/>
  <c r="AM1187" i="3"/>
  <c r="BC1187" i="3"/>
  <c r="AQ1183" i="3"/>
  <c r="BI1214" i="3"/>
  <c r="BD1214" i="3"/>
  <c r="AY1214" i="3"/>
  <c r="AS1214" i="3"/>
  <c r="AN1214" i="3"/>
  <c r="AI1214" i="3"/>
  <c r="AC1214" i="3"/>
  <c r="X1214" i="3"/>
  <c r="BE1212" i="3"/>
  <c r="AW1212" i="3"/>
  <c r="AO1212" i="3"/>
  <c r="AG1212" i="3"/>
  <c r="Y1212" i="3"/>
  <c r="BE1208" i="3"/>
  <c r="AW1208" i="3"/>
  <c r="AO1208" i="3"/>
  <c r="AG1208" i="3"/>
  <c r="Y1208" i="3"/>
  <c r="BE1206" i="3"/>
  <c r="AW1206" i="3"/>
  <c r="AO1206" i="3"/>
  <c r="AG1206" i="3"/>
  <c r="Y1206" i="3"/>
  <c r="BB1205" i="3"/>
  <c r="AL1205" i="3"/>
  <c r="AD1205" i="3"/>
  <c r="V1205" i="3"/>
  <c r="AW1204" i="3"/>
  <c r="AG1204" i="3"/>
  <c r="Q1204" i="3"/>
  <c r="AU1203" i="3"/>
  <c r="AE1203" i="3"/>
  <c r="AW1202" i="3"/>
  <c r="AU1201" i="3"/>
  <c r="AE1201" i="3"/>
  <c r="BA1196" i="3"/>
  <c r="N1194" i="3"/>
  <c r="R1194" i="3"/>
  <c r="V1194" i="3"/>
  <c r="Z1194" i="3"/>
  <c r="AD1194" i="3"/>
  <c r="AH1194" i="3"/>
  <c r="AL1194" i="3"/>
  <c r="AP1194" i="3"/>
  <c r="AT1194" i="3"/>
  <c r="AX1194" i="3"/>
  <c r="BB1194" i="3"/>
  <c r="BF1194" i="3"/>
  <c r="Q1194" i="3"/>
  <c r="W1194" i="3"/>
  <c r="AB1194" i="3"/>
  <c r="AG1194" i="3"/>
  <c r="AM1194" i="3"/>
  <c r="AR1194" i="3"/>
  <c r="AW1194" i="3"/>
  <c r="BC1194" i="3"/>
  <c r="BH1194" i="3"/>
  <c r="M1194" i="3"/>
  <c r="S1194" i="3"/>
  <c r="X1194" i="3"/>
  <c r="AC1194" i="3"/>
  <c r="AI1194" i="3"/>
  <c r="AN1194" i="3"/>
  <c r="AS1194" i="3"/>
  <c r="AY1194" i="3"/>
  <c r="BD1194" i="3"/>
  <c r="BI1194" i="3"/>
  <c r="O1194" i="3"/>
  <c r="T1194" i="3"/>
  <c r="Y1194" i="3"/>
  <c r="AE1194" i="3"/>
  <c r="AJ1194" i="3"/>
  <c r="AO1194" i="3"/>
  <c r="AU1194" i="3"/>
  <c r="AZ1194" i="3"/>
  <c r="BE1194" i="3"/>
  <c r="P1189" i="3"/>
  <c r="T1189" i="3"/>
  <c r="X1189" i="3"/>
  <c r="AB1189" i="3"/>
  <c r="AF1189" i="3"/>
  <c r="AJ1189" i="3"/>
  <c r="AN1189" i="3"/>
  <c r="AR1189" i="3"/>
  <c r="AV1189" i="3"/>
  <c r="AZ1189" i="3"/>
  <c r="BD1189" i="3"/>
  <c r="BH1189" i="3"/>
  <c r="N1189" i="3"/>
  <c r="R1189" i="3"/>
  <c r="V1189" i="3"/>
  <c r="Z1189" i="3"/>
  <c r="AD1189" i="3"/>
  <c r="AH1189" i="3"/>
  <c r="AL1189" i="3"/>
  <c r="AP1189" i="3"/>
  <c r="AT1189" i="3"/>
  <c r="AX1189" i="3"/>
  <c r="BB1189" i="3"/>
  <c r="BF1189" i="3"/>
  <c r="S1189" i="3"/>
  <c r="AA1189" i="3"/>
  <c r="AI1189" i="3"/>
  <c r="AQ1189" i="3"/>
  <c r="AY1189" i="3"/>
  <c r="BG1189" i="3"/>
  <c r="M1189" i="3"/>
  <c r="U1189" i="3"/>
  <c r="AC1189" i="3"/>
  <c r="AK1189" i="3"/>
  <c r="AS1189" i="3"/>
  <c r="BA1189" i="3"/>
  <c r="BI1189" i="3"/>
  <c r="O1189" i="3"/>
  <c r="W1189" i="3"/>
  <c r="AE1189" i="3"/>
  <c r="AM1189" i="3"/>
  <c r="AU1189" i="3"/>
  <c r="BC1189" i="3"/>
  <c r="P1185" i="3"/>
  <c r="T1185" i="3"/>
  <c r="X1185" i="3"/>
  <c r="AB1185" i="3"/>
  <c r="AF1185" i="3"/>
  <c r="AJ1185" i="3"/>
  <c r="AN1185" i="3"/>
  <c r="AR1185" i="3"/>
  <c r="AV1185" i="3"/>
  <c r="AZ1185" i="3"/>
  <c r="BD1185" i="3"/>
  <c r="BH1185" i="3"/>
  <c r="M1185" i="3"/>
  <c r="Q1185" i="3"/>
  <c r="U1185" i="3"/>
  <c r="Y1185" i="3"/>
  <c r="AC1185" i="3"/>
  <c r="AG1185" i="3"/>
  <c r="AK1185" i="3"/>
  <c r="AO1185" i="3"/>
  <c r="AS1185" i="3"/>
  <c r="AW1185" i="3"/>
  <c r="BA1185" i="3"/>
  <c r="BE1185" i="3"/>
  <c r="BI1185" i="3"/>
  <c r="N1185" i="3"/>
  <c r="R1185" i="3"/>
  <c r="V1185" i="3"/>
  <c r="Z1185" i="3"/>
  <c r="AD1185" i="3"/>
  <c r="AH1185" i="3"/>
  <c r="AL1185" i="3"/>
  <c r="AP1185" i="3"/>
  <c r="AT1185" i="3"/>
  <c r="AX1185" i="3"/>
  <c r="BB1185" i="3"/>
  <c r="BF1185" i="3"/>
  <c r="O1185" i="3"/>
  <c r="AE1185" i="3"/>
  <c r="AU1185" i="3"/>
  <c r="S1185" i="3"/>
  <c r="AI1185" i="3"/>
  <c r="AY1185" i="3"/>
  <c r="W1185" i="3"/>
  <c r="AM1185" i="3"/>
  <c r="BC1185" i="3"/>
  <c r="N1214" i="3"/>
  <c r="R1214" i="3"/>
  <c r="V1214" i="3"/>
  <c r="Z1214" i="3"/>
  <c r="AD1214" i="3"/>
  <c r="AH1214" i="3"/>
  <c r="AL1214" i="3"/>
  <c r="AP1214" i="3"/>
  <c r="AT1214" i="3"/>
  <c r="AX1214" i="3"/>
  <c r="BB1214" i="3"/>
  <c r="BF1214" i="3"/>
  <c r="O1214" i="3"/>
  <c r="S1214" i="3"/>
  <c r="N1212" i="3"/>
  <c r="R1212" i="3"/>
  <c r="V1212" i="3"/>
  <c r="Z1212" i="3"/>
  <c r="AD1212" i="3"/>
  <c r="AH1212" i="3"/>
  <c r="AL1212" i="3"/>
  <c r="AP1212" i="3"/>
  <c r="AT1212" i="3"/>
  <c r="AX1212" i="3"/>
  <c r="BB1212" i="3"/>
  <c r="BF1212" i="3"/>
  <c r="O1212" i="3"/>
  <c r="S1212" i="3"/>
  <c r="W1212" i="3"/>
  <c r="AA1212" i="3"/>
  <c r="AE1212" i="3"/>
  <c r="AI1212" i="3"/>
  <c r="AM1212" i="3"/>
  <c r="AQ1212" i="3"/>
  <c r="AU1212" i="3"/>
  <c r="AY1212" i="3"/>
  <c r="BC1212" i="3"/>
  <c r="BG1212" i="3"/>
  <c r="AT1210" i="3"/>
  <c r="N1208" i="3"/>
  <c r="R1208" i="3"/>
  <c r="V1208" i="3"/>
  <c r="Z1208" i="3"/>
  <c r="AD1208" i="3"/>
  <c r="AH1208" i="3"/>
  <c r="AL1208" i="3"/>
  <c r="AP1208" i="3"/>
  <c r="AT1208" i="3"/>
  <c r="AX1208" i="3"/>
  <c r="BB1208" i="3"/>
  <c r="BF1208" i="3"/>
  <c r="O1208" i="3"/>
  <c r="S1208" i="3"/>
  <c r="W1208" i="3"/>
  <c r="AA1208" i="3"/>
  <c r="AE1208" i="3"/>
  <c r="AI1208" i="3"/>
  <c r="AM1208" i="3"/>
  <c r="AQ1208" i="3"/>
  <c r="AU1208" i="3"/>
  <c r="AY1208" i="3"/>
  <c r="BC1208" i="3"/>
  <c r="BG1208" i="3"/>
  <c r="N1206" i="3"/>
  <c r="R1206" i="3"/>
  <c r="V1206" i="3"/>
  <c r="Z1206" i="3"/>
  <c r="AD1206" i="3"/>
  <c r="AH1206" i="3"/>
  <c r="AL1206" i="3"/>
  <c r="AP1206" i="3"/>
  <c r="AT1206" i="3"/>
  <c r="AX1206" i="3"/>
  <c r="BB1206" i="3"/>
  <c r="BF1206" i="3"/>
  <c r="O1206" i="3"/>
  <c r="S1206" i="3"/>
  <c r="W1206" i="3"/>
  <c r="AA1206" i="3"/>
  <c r="AE1206" i="3"/>
  <c r="AI1206" i="3"/>
  <c r="AM1206" i="3"/>
  <c r="AQ1206" i="3"/>
  <c r="AU1206" i="3"/>
  <c r="AY1206" i="3"/>
  <c r="BC1206" i="3"/>
  <c r="BG1206" i="3"/>
  <c r="P1205" i="3"/>
  <c r="T1205" i="3"/>
  <c r="X1205" i="3"/>
  <c r="AB1205" i="3"/>
  <c r="AF1205" i="3"/>
  <c r="AJ1205" i="3"/>
  <c r="AN1205" i="3"/>
  <c r="AR1205" i="3"/>
  <c r="AV1205" i="3"/>
  <c r="AZ1205" i="3"/>
  <c r="BD1205" i="3"/>
  <c r="BH1205" i="3"/>
  <c r="M1205" i="3"/>
  <c r="Q1205" i="3"/>
  <c r="U1205" i="3"/>
  <c r="Y1205" i="3"/>
  <c r="AC1205" i="3"/>
  <c r="AG1205" i="3"/>
  <c r="AK1205" i="3"/>
  <c r="AO1205" i="3"/>
  <c r="AS1205" i="3"/>
  <c r="AW1205" i="3"/>
  <c r="BA1205" i="3"/>
  <c r="BE1205" i="3"/>
  <c r="BI1205" i="3"/>
  <c r="P1203" i="3"/>
  <c r="T1203" i="3"/>
  <c r="X1203" i="3"/>
  <c r="AB1203" i="3"/>
  <c r="AF1203" i="3"/>
  <c r="AJ1203" i="3"/>
  <c r="AN1203" i="3"/>
  <c r="AR1203" i="3"/>
  <c r="AV1203" i="3"/>
  <c r="AZ1203" i="3"/>
  <c r="BD1203" i="3"/>
  <c r="BH1203" i="3"/>
  <c r="M1203" i="3"/>
  <c r="Q1203" i="3"/>
  <c r="U1203" i="3"/>
  <c r="Y1203" i="3"/>
  <c r="AC1203" i="3"/>
  <c r="AG1203" i="3"/>
  <c r="AK1203" i="3"/>
  <c r="AO1203" i="3"/>
  <c r="AS1203" i="3"/>
  <c r="AW1203" i="3"/>
  <c r="BA1203" i="3"/>
  <c r="BE1203" i="3"/>
  <c r="BI1203" i="3"/>
  <c r="N1203" i="3"/>
  <c r="R1203" i="3"/>
  <c r="V1203" i="3"/>
  <c r="Z1203" i="3"/>
  <c r="AD1203" i="3"/>
  <c r="AH1203" i="3"/>
  <c r="AL1203" i="3"/>
  <c r="AP1203" i="3"/>
  <c r="AT1203" i="3"/>
  <c r="AX1203" i="3"/>
  <c r="BB1203" i="3"/>
  <c r="BF1203" i="3"/>
  <c r="P1201" i="3"/>
  <c r="T1201" i="3"/>
  <c r="X1201" i="3"/>
  <c r="AB1201" i="3"/>
  <c r="AF1201" i="3"/>
  <c r="AJ1201" i="3"/>
  <c r="AN1201" i="3"/>
  <c r="AR1201" i="3"/>
  <c r="AV1201" i="3"/>
  <c r="AZ1201" i="3"/>
  <c r="BD1201" i="3"/>
  <c r="BH1201" i="3"/>
  <c r="M1201" i="3"/>
  <c r="Q1201" i="3"/>
  <c r="U1201" i="3"/>
  <c r="Y1201" i="3"/>
  <c r="AC1201" i="3"/>
  <c r="AG1201" i="3"/>
  <c r="AK1201" i="3"/>
  <c r="AO1201" i="3"/>
  <c r="AS1201" i="3"/>
  <c r="AW1201" i="3"/>
  <c r="BA1201" i="3"/>
  <c r="BE1201" i="3"/>
  <c r="BI1201" i="3"/>
  <c r="N1201" i="3"/>
  <c r="R1201" i="3"/>
  <c r="V1201" i="3"/>
  <c r="Z1201" i="3"/>
  <c r="AD1201" i="3"/>
  <c r="AH1201" i="3"/>
  <c r="AL1201" i="3"/>
  <c r="AP1201" i="3"/>
  <c r="AT1201" i="3"/>
  <c r="AX1201" i="3"/>
  <c r="BB1201" i="3"/>
  <c r="BF1201" i="3"/>
  <c r="N1196" i="3"/>
  <c r="R1196" i="3"/>
  <c r="V1196" i="3"/>
  <c r="Z1196" i="3"/>
  <c r="AD1196" i="3"/>
  <c r="AH1196" i="3"/>
  <c r="AL1196" i="3"/>
  <c r="AP1196" i="3"/>
  <c r="AT1196" i="3"/>
  <c r="AX1196" i="3"/>
  <c r="BB1196" i="3"/>
  <c r="BF1196" i="3"/>
  <c r="Q1196" i="3"/>
  <c r="W1196" i="3"/>
  <c r="AB1196" i="3"/>
  <c r="AG1196" i="3"/>
  <c r="AM1196" i="3"/>
  <c r="AR1196" i="3"/>
  <c r="AW1196" i="3"/>
  <c r="BC1196" i="3"/>
  <c r="BH1196" i="3"/>
  <c r="M1196" i="3"/>
  <c r="S1196" i="3"/>
  <c r="X1196" i="3"/>
  <c r="AC1196" i="3"/>
  <c r="AI1196" i="3"/>
  <c r="AN1196" i="3"/>
  <c r="AS1196" i="3"/>
  <c r="AY1196" i="3"/>
  <c r="BD1196" i="3"/>
  <c r="BI1196" i="3"/>
  <c r="O1196" i="3"/>
  <c r="T1196" i="3"/>
  <c r="Y1196" i="3"/>
  <c r="AE1196" i="3"/>
  <c r="AJ1196" i="3"/>
  <c r="AO1196" i="3"/>
  <c r="AU1196" i="3"/>
  <c r="AZ1196" i="3"/>
  <c r="BE1196" i="3"/>
  <c r="P1183" i="3"/>
  <c r="T1183" i="3"/>
  <c r="X1183" i="3"/>
  <c r="AB1183" i="3"/>
  <c r="AF1183" i="3"/>
  <c r="AJ1183" i="3"/>
  <c r="AN1183" i="3"/>
  <c r="AR1183" i="3"/>
  <c r="AV1183" i="3"/>
  <c r="AZ1183" i="3"/>
  <c r="BD1183" i="3"/>
  <c r="BH1183" i="3"/>
  <c r="M1183" i="3"/>
  <c r="Q1183" i="3"/>
  <c r="U1183" i="3"/>
  <c r="Y1183" i="3"/>
  <c r="AC1183" i="3"/>
  <c r="AG1183" i="3"/>
  <c r="AK1183" i="3"/>
  <c r="AO1183" i="3"/>
  <c r="AS1183" i="3"/>
  <c r="AW1183" i="3"/>
  <c r="BA1183" i="3"/>
  <c r="BE1183" i="3"/>
  <c r="BI1183" i="3"/>
  <c r="N1183" i="3"/>
  <c r="R1183" i="3"/>
  <c r="V1183" i="3"/>
  <c r="Z1183" i="3"/>
  <c r="AD1183" i="3"/>
  <c r="AH1183" i="3"/>
  <c r="AL1183" i="3"/>
  <c r="AP1183" i="3"/>
  <c r="AT1183" i="3"/>
  <c r="AX1183" i="3"/>
  <c r="BB1183" i="3"/>
  <c r="BF1183" i="3"/>
  <c r="O1183" i="3"/>
  <c r="AE1183" i="3"/>
  <c r="AU1183" i="3"/>
  <c r="S1183" i="3"/>
  <c r="AI1183" i="3"/>
  <c r="AY1183" i="3"/>
  <c r="W1183" i="3"/>
  <c r="AM1183" i="3"/>
  <c r="BC1183" i="3"/>
  <c r="R1174" i="3"/>
  <c r="Z1174" i="3"/>
  <c r="AF1174" i="3"/>
  <c r="AM1174" i="3"/>
  <c r="AU1174" i="3"/>
  <c r="BB1174" i="3"/>
  <c r="BH1174" i="3"/>
  <c r="T1174" i="3"/>
  <c r="AV1174" i="3"/>
  <c r="AA1174" i="3"/>
  <c r="BC1174" i="3"/>
  <c r="AH1174" i="3"/>
  <c r="N1192" i="3"/>
  <c r="R1192" i="3"/>
  <c r="V1192" i="3"/>
  <c r="Z1192" i="3"/>
  <c r="AD1192" i="3"/>
  <c r="AH1192" i="3"/>
  <c r="AL1192" i="3"/>
  <c r="AP1192" i="3"/>
  <c r="AT1192" i="3"/>
  <c r="AX1192" i="3"/>
  <c r="BB1192" i="3"/>
  <c r="BF1192" i="3"/>
  <c r="P1192" i="3"/>
  <c r="T1192" i="3"/>
  <c r="X1192" i="3"/>
  <c r="AB1192" i="3"/>
  <c r="AF1192" i="3"/>
  <c r="AJ1192" i="3"/>
  <c r="AN1192" i="3"/>
  <c r="AR1192" i="3"/>
  <c r="AV1192" i="3"/>
  <c r="AZ1192" i="3"/>
  <c r="BD1192" i="3"/>
  <c r="BH1192" i="3"/>
  <c r="N1190" i="3"/>
  <c r="R1190" i="3"/>
  <c r="V1190" i="3"/>
  <c r="Z1190" i="3"/>
  <c r="AD1190" i="3"/>
  <c r="AH1190" i="3"/>
  <c r="AL1190" i="3"/>
  <c r="AP1190" i="3"/>
  <c r="AT1190" i="3"/>
  <c r="AX1190" i="3"/>
  <c r="BB1190" i="3"/>
  <c r="BF1190" i="3"/>
  <c r="P1190" i="3"/>
  <c r="T1190" i="3"/>
  <c r="X1190" i="3"/>
  <c r="AB1190" i="3"/>
  <c r="AF1190" i="3"/>
  <c r="AJ1190" i="3"/>
  <c r="AN1190" i="3"/>
  <c r="AR1190" i="3"/>
  <c r="AV1190" i="3"/>
  <c r="AZ1190" i="3"/>
  <c r="BD1190" i="3"/>
  <c r="BH1190" i="3"/>
  <c r="Z1182" i="3"/>
  <c r="AD1182" i="3"/>
  <c r="AT1182" i="3"/>
  <c r="P1182" i="3"/>
  <c r="AI1182" i="3"/>
  <c r="AY1182" i="3"/>
  <c r="W1182" i="3"/>
  <c r="AN1182" i="3"/>
  <c r="BD1182" i="3"/>
  <c r="P1181" i="3"/>
  <c r="T1181" i="3"/>
  <c r="X1181" i="3"/>
  <c r="AB1181" i="3"/>
  <c r="AF1181" i="3"/>
  <c r="AJ1181" i="3"/>
  <c r="AN1181" i="3"/>
  <c r="AR1181" i="3"/>
  <c r="AV1181" i="3"/>
  <c r="AZ1181" i="3"/>
  <c r="BD1181" i="3"/>
  <c r="BH1181" i="3"/>
  <c r="O1181" i="3"/>
  <c r="U1181" i="3"/>
  <c r="Z1181" i="3"/>
  <c r="AE1181" i="3"/>
  <c r="AK1181" i="3"/>
  <c r="AP1181" i="3"/>
  <c r="AU1181" i="3"/>
  <c r="BA1181" i="3"/>
  <c r="BF1181" i="3"/>
  <c r="Q1181" i="3"/>
  <c r="V1181" i="3"/>
  <c r="AA1181" i="3"/>
  <c r="AG1181" i="3"/>
  <c r="AL1181" i="3"/>
  <c r="AQ1181" i="3"/>
  <c r="AW1181" i="3"/>
  <c r="BB1181" i="3"/>
  <c r="BG1181" i="3"/>
  <c r="M1181" i="3"/>
  <c r="R1181" i="3"/>
  <c r="W1181" i="3"/>
  <c r="AC1181" i="3"/>
  <c r="AH1181" i="3"/>
  <c r="AM1181" i="3"/>
  <c r="AS1181" i="3"/>
  <c r="AX1181" i="3"/>
  <c r="BC1181" i="3"/>
  <c r="BI1181" i="3"/>
  <c r="N1180" i="3"/>
  <c r="R1180" i="3"/>
  <c r="V1180" i="3"/>
  <c r="Z1180" i="3"/>
  <c r="AD1180" i="3"/>
  <c r="AH1180" i="3"/>
  <c r="AL1180" i="3"/>
  <c r="AP1180" i="3"/>
  <c r="AT1180" i="3"/>
  <c r="AX1180" i="3"/>
  <c r="BB1180" i="3"/>
  <c r="BF1180" i="3"/>
  <c r="O1180" i="3"/>
  <c r="T1180" i="3"/>
  <c r="Y1180" i="3"/>
  <c r="AE1180" i="3"/>
  <c r="AJ1180" i="3"/>
  <c r="AO1180" i="3"/>
  <c r="AU1180" i="3"/>
  <c r="AZ1180" i="3"/>
  <c r="BE1180" i="3"/>
  <c r="P1180" i="3"/>
  <c r="U1180" i="3"/>
  <c r="AA1180" i="3"/>
  <c r="AF1180" i="3"/>
  <c r="AK1180" i="3"/>
  <c r="AQ1180" i="3"/>
  <c r="AV1180" i="3"/>
  <c r="BA1180" i="3"/>
  <c r="BG1180" i="3"/>
  <c r="Q1180" i="3"/>
  <c r="W1180" i="3"/>
  <c r="AB1180" i="3"/>
  <c r="AG1180" i="3"/>
  <c r="AM1180" i="3"/>
  <c r="AR1180" i="3"/>
  <c r="AW1180" i="3"/>
  <c r="BC1180" i="3"/>
  <c r="BH1180" i="3"/>
  <c r="AE1179" i="3"/>
  <c r="R1179" i="3"/>
  <c r="Z1178" i="3"/>
  <c r="AP1178" i="3"/>
  <c r="BF1178" i="3"/>
  <c r="AE1178" i="3"/>
  <c r="AZ1178" i="3"/>
  <c r="AA1178" i="3"/>
  <c r="AV1178" i="3"/>
  <c r="W1178" i="3"/>
  <c r="AR1178" i="3"/>
  <c r="P1177" i="3"/>
  <c r="T1177" i="3"/>
  <c r="X1177" i="3"/>
  <c r="AB1177" i="3"/>
  <c r="AF1177" i="3"/>
  <c r="AJ1177" i="3"/>
  <c r="AN1177" i="3"/>
  <c r="AR1177" i="3"/>
  <c r="AV1177" i="3"/>
  <c r="AZ1177" i="3"/>
  <c r="BD1177" i="3"/>
  <c r="BH1177" i="3"/>
  <c r="O1177" i="3"/>
  <c r="U1177" i="3"/>
  <c r="Z1177" i="3"/>
  <c r="AE1177" i="3"/>
  <c r="AK1177" i="3"/>
  <c r="AP1177" i="3"/>
  <c r="AU1177" i="3"/>
  <c r="BA1177" i="3"/>
  <c r="BF1177" i="3"/>
  <c r="Q1177" i="3"/>
  <c r="V1177" i="3"/>
  <c r="AA1177" i="3"/>
  <c r="AG1177" i="3"/>
  <c r="AL1177" i="3"/>
  <c r="AQ1177" i="3"/>
  <c r="AW1177" i="3"/>
  <c r="BB1177" i="3"/>
  <c r="BG1177" i="3"/>
  <c r="M1177" i="3"/>
  <c r="R1177" i="3"/>
  <c r="W1177" i="3"/>
  <c r="AC1177" i="3"/>
  <c r="AH1177" i="3"/>
  <c r="AM1177" i="3"/>
  <c r="AS1177" i="3"/>
  <c r="AX1177" i="3"/>
  <c r="BC1177" i="3"/>
  <c r="BI1177" i="3"/>
  <c r="O1172" i="3"/>
  <c r="S1172" i="3"/>
  <c r="W1172" i="3"/>
  <c r="AA1172" i="3"/>
  <c r="AE1172" i="3"/>
  <c r="AI1172" i="3"/>
  <c r="AM1172" i="3"/>
  <c r="AQ1172" i="3"/>
  <c r="AU1172" i="3"/>
  <c r="AY1172" i="3"/>
  <c r="BC1172" i="3"/>
  <c r="BG1172" i="3"/>
  <c r="M1172" i="3"/>
  <c r="Q1172" i="3"/>
  <c r="U1172" i="3"/>
  <c r="Y1172" i="3"/>
  <c r="AC1172" i="3"/>
  <c r="AG1172" i="3"/>
  <c r="AK1172" i="3"/>
  <c r="AO1172" i="3"/>
  <c r="AS1172" i="3"/>
  <c r="AW1172" i="3"/>
  <c r="BA1172" i="3"/>
  <c r="BE1172" i="3"/>
  <c r="BI1172" i="3"/>
  <c r="P1172" i="3"/>
  <c r="X1172" i="3"/>
  <c r="AF1172" i="3"/>
  <c r="AN1172" i="3"/>
  <c r="AV1172" i="3"/>
  <c r="BD1172" i="3"/>
  <c r="V1172" i="3"/>
  <c r="AH1172" i="3"/>
  <c r="AR1172" i="3"/>
  <c r="BB1172" i="3"/>
  <c r="N1172" i="3"/>
  <c r="Z1172" i="3"/>
  <c r="AJ1172" i="3"/>
  <c r="AT1172" i="3"/>
  <c r="BF1172" i="3"/>
  <c r="R1172" i="3"/>
  <c r="AB1172" i="3"/>
  <c r="AL1172" i="3"/>
  <c r="AX1172" i="3"/>
  <c r="BH1172" i="3"/>
  <c r="L1199" i="3"/>
  <c r="M1199" i="3" s="1"/>
  <c r="L1197" i="3"/>
  <c r="R1197" i="3" s="1"/>
  <c r="L1195" i="3"/>
  <c r="AB1195" i="3" s="1"/>
  <c r="BE1192" i="3"/>
  <c r="AW1192" i="3"/>
  <c r="AO1192" i="3"/>
  <c r="AG1192" i="3"/>
  <c r="Y1192" i="3"/>
  <c r="Q1192" i="3"/>
  <c r="BE1190" i="3"/>
  <c r="AW1190" i="3"/>
  <c r="AO1190" i="3"/>
  <c r="AG1190" i="3"/>
  <c r="Y1190" i="3"/>
  <c r="Q1190" i="3"/>
  <c r="N1188" i="3"/>
  <c r="R1188" i="3"/>
  <c r="V1188" i="3"/>
  <c r="Z1188" i="3"/>
  <c r="AD1188" i="3"/>
  <c r="AH1188" i="3"/>
  <c r="AL1188" i="3"/>
  <c r="AP1188" i="3"/>
  <c r="AT1188" i="3"/>
  <c r="AX1188" i="3"/>
  <c r="BB1188" i="3"/>
  <c r="BF1188" i="3"/>
  <c r="O1188" i="3"/>
  <c r="S1188" i="3"/>
  <c r="W1188" i="3"/>
  <c r="AA1188" i="3"/>
  <c r="AE1188" i="3"/>
  <c r="AI1188" i="3"/>
  <c r="AM1188" i="3"/>
  <c r="AQ1188" i="3"/>
  <c r="P1188" i="3"/>
  <c r="T1188" i="3"/>
  <c r="X1188" i="3"/>
  <c r="AB1188" i="3"/>
  <c r="AF1188" i="3"/>
  <c r="AJ1188" i="3"/>
  <c r="AN1188" i="3"/>
  <c r="AR1188" i="3"/>
  <c r="AV1188" i="3"/>
  <c r="AZ1188" i="3"/>
  <c r="BD1188" i="3"/>
  <c r="BH1188" i="3"/>
  <c r="N1186" i="3"/>
  <c r="AD1186" i="3"/>
  <c r="AT1186" i="3"/>
  <c r="O1186" i="3"/>
  <c r="AE1186" i="3"/>
  <c r="AU1186" i="3"/>
  <c r="P1186" i="3"/>
  <c r="AF1186" i="3"/>
  <c r="AV1186" i="3"/>
  <c r="N1184" i="3"/>
  <c r="R1184" i="3"/>
  <c r="V1184" i="3"/>
  <c r="Z1184" i="3"/>
  <c r="AD1184" i="3"/>
  <c r="AH1184" i="3"/>
  <c r="AL1184" i="3"/>
  <c r="AP1184" i="3"/>
  <c r="AT1184" i="3"/>
  <c r="AX1184" i="3"/>
  <c r="BB1184" i="3"/>
  <c r="BF1184" i="3"/>
  <c r="O1184" i="3"/>
  <c r="S1184" i="3"/>
  <c r="W1184" i="3"/>
  <c r="AA1184" i="3"/>
  <c r="AE1184" i="3"/>
  <c r="AI1184" i="3"/>
  <c r="AM1184" i="3"/>
  <c r="AQ1184" i="3"/>
  <c r="AU1184" i="3"/>
  <c r="AY1184" i="3"/>
  <c r="BC1184" i="3"/>
  <c r="BG1184" i="3"/>
  <c r="P1184" i="3"/>
  <c r="T1184" i="3"/>
  <c r="X1184" i="3"/>
  <c r="AB1184" i="3"/>
  <c r="AF1184" i="3"/>
  <c r="AJ1184" i="3"/>
  <c r="AN1184" i="3"/>
  <c r="AR1184" i="3"/>
  <c r="AV1184" i="3"/>
  <c r="AZ1184" i="3"/>
  <c r="BD1184" i="3"/>
  <c r="BH1184" i="3"/>
  <c r="BA1182" i="3"/>
  <c r="AO1181" i="3"/>
  <c r="S1181" i="3"/>
  <c r="BI1180" i="3"/>
  <c r="AN1180" i="3"/>
  <c r="S1180" i="3"/>
  <c r="S1178" i="3"/>
  <c r="AO1177" i="3"/>
  <c r="S1177" i="3"/>
  <c r="BI1176" i="3"/>
  <c r="AN1176" i="3"/>
  <c r="AP1172" i="3"/>
  <c r="BC1192" i="3"/>
  <c r="AU1192" i="3"/>
  <c r="AM1192" i="3"/>
  <c r="AE1192" i="3"/>
  <c r="W1192" i="3"/>
  <c r="O1192" i="3"/>
  <c r="BC1190" i="3"/>
  <c r="AU1190" i="3"/>
  <c r="AM1190" i="3"/>
  <c r="AE1190" i="3"/>
  <c r="W1190" i="3"/>
  <c r="O1190" i="3"/>
  <c r="M1182" i="3"/>
  <c r="BE1181" i="3"/>
  <c r="AI1181" i="3"/>
  <c r="N1181" i="3"/>
  <c r="BD1180" i="3"/>
  <c r="AI1180" i="3"/>
  <c r="M1180" i="3"/>
  <c r="M1178" i="3"/>
  <c r="BE1177" i="3"/>
  <c r="AI1177" i="3"/>
  <c r="N1177" i="3"/>
  <c r="AK1176" i="3"/>
  <c r="AQ1176" i="3"/>
  <c r="AV1176" i="3"/>
  <c r="BA1176" i="3"/>
  <c r="BG1176" i="3"/>
  <c r="Q1176" i="3"/>
  <c r="W1176" i="3"/>
  <c r="AB1176" i="3"/>
  <c r="AG1176" i="3"/>
  <c r="AM1176" i="3"/>
  <c r="AR1176" i="3"/>
  <c r="AW1176" i="3"/>
  <c r="BC1176" i="3"/>
  <c r="BH1176" i="3"/>
  <c r="AD1172" i="3"/>
  <c r="AF1169" i="3"/>
  <c r="AN1169" i="3"/>
  <c r="P1169" i="3"/>
  <c r="AV1169" i="3"/>
  <c r="M1176" i="3"/>
  <c r="N1176" i="3"/>
  <c r="R1176" i="3"/>
  <c r="V1176" i="3"/>
  <c r="Z1176" i="3"/>
  <c r="AD1176" i="3"/>
  <c r="AH1176" i="3"/>
  <c r="AL1176" i="3"/>
  <c r="AP1176" i="3"/>
  <c r="AT1176" i="3"/>
  <c r="AX1176" i="3"/>
  <c r="BB1176" i="3"/>
  <c r="BF1176" i="3"/>
  <c r="M1174" i="3"/>
  <c r="Q1174" i="3"/>
  <c r="U1174" i="3"/>
  <c r="Y1174" i="3"/>
  <c r="AC1174" i="3"/>
  <c r="AG1174" i="3"/>
  <c r="AK1174" i="3"/>
  <c r="AO1174" i="3"/>
  <c r="AS1174" i="3"/>
  <c r="AW1174" i="3"/>
  <c r="BA1174" i="3"/>
  <c r="BE1174" i="3"/>
  <c r="BI1174" i="3"/>
  <c r="N1174" i="3"/>
  <c r="S1174" i="3"/>
  <c r="X1174" i="3"/>
  <c r="AD1174" i="3"/>
  <c r="AI1174" i="3"/>
  <c r="AN1174" i="3"/>
  <c r="AT1174" i="3"/>
  <c r="AY1174" i="3"/>
  <c r="BD1174" i="3"/>
  <c r="M1171" i="3"/>
  <c r="Q1171" i="3"/>
  <c r="U1171" i="3"/>
  <c r="Y1171" i="3"/>
  <c r="AC1171" i="3"/>
  <c r="AG1171" i="3"/>
  <c r="AK1171" i="3"/>
  <c r="AO1171" i="3"/>
  <c r="AS1171" i="3"/>
  <c r="AW1171" i="3"/>
  <c r="BA1171" i="3"/>
  <c r="BE1171" i="3"/>
  <c r="BI1171" i="3"/>
  <c r="O1171" i="3"/>
  <c r="S1171" i="3"/>
  <c r="W1171" i="3"/>
  <c r="AA1171" i="3"/>
  <c r="AE1171" i="3"/>
  <c r="AI1171" i="3"/>
  <c r="AM1171" i="3"/>
  <c r="AQ1171" i="3"/>
  <c r="AU1171" i="3"/>
  <c r="AY1171" i="3"/>
  <c r="BC1171" i="3"/>
  <c r="BG1171" i="3"/>
  <c r="R1171" i="3"/>
  <c r="Z1171" i="3"/>
  <c r="AH1171" i="3"/>
  <c r="AP1171" i="3"/>
  <c r="AX1171" i="3"/>
  <c r="BF1171" i="3"/>
  <c r="T1171" i="3"/>
  <c r="AB1171" i="3"/>
  <c r="AJ1171" i="3"/>
  <c r="AR1171" i="3"/>
  <c r="AZ1171" i="3"/>
  <c r="BH1171" i="3"/>
  <c r="O1167" i="3"/>
  <c r="BL1167" i="3" s="1"/>
  <c r="AX1167" i="3"/>
  <c r="P1160" i="3"/>
  <c r="T1160" i="3"/>
  <c r="X1160" i="3"/>
  <c r="AB1160" i="3"/>
  <c r="AF1160" i="3"/>
  <c r="AJ1160" i="3"/>
  <c r="AN1160" i="3"/>
  <c r="AR1160" i="3"/>
  <c r="AV1160" i="3"/>
  <c r="AZ1160" i="3"/>
  <c r="BD1160" i="3"/>
  <c r="BH1160" i="3"/>
  <c r="M1160" i="3"/>
  <c r="Q1160" i="3"/>
  <c r="U1160" i="3"/>
  <c r="Y1160" i="3"/>
  <c r="AC1160" i="3"/>
  <c r="AG1160" i="3"/>
  <c r="AK1160" i="3"/>
  <c r="AO1160" i="3"/>
  <c r="AS1160" i="3"/>
  <c r="AW1160" i="3"/>
  <c r="BA1160" i="3"/>
  <c r="BE1160" i="3"/>
  <c r="BI1160" i="3"/>
  <c r="N1160" i="3"/>
  <c r="R1160" i="3"/>
  <c r="V1160" i="3"/>
  <c r="Z1160" i="3"/>
  <c r="AD1160" i="3"/>
  <c r="AH1160" i="3"/>
  <c r="AL1160" i="3"/>
  <c r="AP1160" i="3"/>
  <c r="AT1160" i="3"/>
  <c r="AX1160" i="3"/>
  <c r="BB1160" i="3"/>
  <c r="BF1160" i="3"/>
  <c r="O1160" i="3"/>
  <c r="AE1160" i="3"/>
  <c r="AU1160" i="3"/>
  <c r="S1160" i="3"/>
  <c r="AI1160" i="3"/>
  <c r="AY1160" i="3"/>
  <c r="W1160" i="3"/>
  <c r="AM1160" i="3"/>
  <c r="BC1160" i="3"/>
  <c r="AA1160" i="3"/>
  <c r="AQ1160" i="3"/>
  <c r="BG1160" i="3"/>
  <c r="AF1176" i="3"/>
  <c r="AA1176" i="3"/>
  <c r="U1176" i="3"/>
  <c r="P1176" i="3"/>
  <c r="BG1174" i="3"/>
  <c r="AZ1174" i="3"/>
  <c r="AR1174" i="3"/>
  <c r="AL1174" i="3"/>
  <c r="AE1174" i="3"/>
  <c r="W1174" i="3"/>
  <c r="P1174" i="3"/>
  <c r="K1173" i="3"/>
  <c r="AV1171" i="3"/>
  <c r="AF1171" i="3"/>
  <c r="P1171" i="3"/>
  <c r="AH1168" i="3"/>
  <c r="BE1176" i="3"/>
  <c r="AZ1176" i="3"/>
  <c r="AU1176" i="3"/>
  <c r="AO1176" i="3"/>
  <c r="AJ1176" i="3"/>
  <c r="AE1176" i="3"/>
  <c r="Y1176" i="3"/>
  <c r="T1176" i="3"/>
  <c r="O1176" i="3"/>
  <c r="BF1174" i="3"/>
  <c r="AX1174" i="3"/>
  <c r="AQ1174" i="3"/>
  <c r="AJ1174" i="3"/>
  <c r="AB1174" i="3"/>
  <c r="V1174" i="3"/>
  <c r="O1174" i="3"/>
  <c r="L1173" i="3"/>
  <c r="AT1171" i="3"/>
  <c r="AD1171" i="3"/>
  <c r="N1171" i="3"/>
  <c r="M1169" i="3"/>
  <c r="Q1169" i="3"/>
  <c r="U1169" i="3"/>
  <c r="Y1169" i="3"/>
  <c r="AC1169" i="3"/>
  <c r="AG1169" i="3"/>
  <c r="AK1169" i="3"/>
  <c r="AO1169" i="3"/>
  <c r="AS1169" i="3"/>
  <c r="AW1169" i="3"/>
  <c r="BA1169" i="3"/>
  <c r="BE1169" i="3"/>
  <c r="BI1169" i="3"/>
  <c r="O1169" i="3"/>
  <c r="S1169" i="3"/>
  <c r="W1169" i="3"/>
  <c r="AA1169" i="3"/>
  <c r="AE1169" i="3"/>
  <c r="AI1169" i="3"/>
  <c r="AM1169" i="3"/>
  <c r="AQ1169" i="3"/>
  <c r="AU1169" i="3"/>
  <c r="AY1169" i="3"/>
  <c r="BC1169" i="3"/>
  <c r="BG1169" i="3"/>
  <c r="R1169" i="3"/>
  <c r="Z1169" i="3"/>
  <c r="AH1169" i="3"/>
  <c r="AP1169" i="3"/>
  <c r="AX1169" i="3"/>
  <c r="BF1169" i="3"/>
  <c r="T1169" i="3"/>
  <c r="AB1169" i="3"/>
  <c r="AJ1169" i="3"/>
  <c r="AR1169" i="3"/>
  <c r="AZ1169" i="3"/>
  <c r="BH1169" i="3"/>
  <c r="N1169" i="3"/>
  <c r="V1169" i="3"/>
  <c r="AD1169" i="3"/>
  <c r="AL1169" i="3"/>
  <c r="AT1169" i="3"/>
  <c r="BB1169" i="3"/>
  <c r="O1170" i="3"/>
  <c r="S1170" i="3"/>
  <c r="W1170" i="3"/>
  <c r="AA1170" i="3"/>
  <c r="AE1170" i="3"/>
  <c r="AI1170" i="3"/>
  <c r="AM1170" i="3"/>
  <c r="AQ1170" i="3"/>
  <c r="AU1170" i="3"/>
  <c r="AY1170" i="3"/>
  <c r="BC1170" i="3"/>
  <c r="BG1170" i="3"/>
  <c r="M1170" i="3"/>
  <c r="Q1170" i="3"/>
  <c r="U1170" i="3"/>
  <c r="Y1170" i="3"/>
  <c r="AC1170" i="3"/>
  <c r="AG1170" i="3"/>
  <c r="AK1170" i="3"/>
  <c r="AO1170" i="3"/>
  <c r="AS1170" i="3"/>
  <c r="AW1170" i="3"/>
  <c r="BA1170" i="3"/>
  <c r="BE1170" i="3"/>
  <c r="BI1170" i="3"/>
  <c r="BG1168" i="3"/>
  <c r="P1162" i="3"/>
  <c r="T1162" i="3"/>
  <c r="X1162" i="3"/>
  <c r="AB1162" i="3"/>
  <c r="AF1162" i="3"/>
  <c r="AJ1162" i="3"/>
  <c r="AN1162" i="3"/>
  <c r="AR1162" i="3"/>
  <c r="AV1162" i="3"/>
  <c r="AZ1162" i="3"/>
  <c r="BD1162" i="3"/>
  <c r="BH1162" i="3"/>
  <c r="M1162" i="3"/>
  <c r="Q1162" i="3"/>
  <c r="U1162" i="3"/>
  <c r="Y1162" i="3"/>
  <c r="AC1162" i="3"/>
  <c r="AG1162" i="3"/>
  <c r="AK1162" i="3"/>
  <c r="AO1162" i="3"/>
  <c r="AS1162" i="3"/>
  <c r="AW1162" i="3"/>
  <c r="BA1162" i="3"/>
  <c r="BE1162" i="3"/>
  <c r="BI1162" i="3"/>
  <c r="N1162" i="3"/>
  <c r="R1162" i="3"/>
  <c r="V1162" i="3"/>
  <c r="Z1162" i="3"/>
  <c r="AD1162" i="3"/>
  <c r="AH1162" i="3"/>
  <c r="AL1162" i="3"/>
  <c r="AP1162" i="3"/>
  <c r="AT1162" i="3"/>
  <c r="AX1162" i="3"/>
  <c r="BB1162" i="3"/>
  <c r="BF1162" i="3"/>
  <c r="O1162" i="3"/>
  <c r="AE1162" i="3"/>
  <c r="AU1162" i="3"/>
  <c r="S1162" i="3"/>
  <c r="AI1162" i="3"/>
  <c r="AY1162" i="3"/>
  <c r="W1162" i="3"/>
  <c r="AM1162" i="3"/>
  <c r="BC1162" i="3"/>
  <c r="K1175" i="3"/>
  <c r="BD1170" i="3"/>
  <c r="AV1170" i="3"/>
  <c r="AN1170" i="3"/>
  <c r="AF1170" i="3"/>
  <c r="X1170" i="3"/>
  <c r="P1170" i="3"/>
  <c r="BD1166" i="3"/>
  <c r="AT1166" i="3"/>
  <c r="AI1166" i="3"/>
  <c r="Y1166" i="3"/>
  <c r="N1166" i="3"/>
  <c r="Y1165" i="3"/>
  <c r="P1164" i="3"/>
  <c r="T1164" i="3"/>
  <c r="X1164" i="3"/>
  <c r="AB1164" i="3"/>
  <c r="AF1164" i="3"/>
  <c r="AJ1164" i="3"/>
  <c r="AN1164" i="3"/>
  <c r="AR1164" i="3"/>
  <c r="AV1164" i="3"/>
  <c r="AZ1164" i="3"/>
  <c r="BD1164" i="3"/>
  <c r="BH1164" i="3"/>
  <c r="M1164" i="3"/>
  <c r="Q1164" i="3"/>
  <c r="U1164" i="3"/>
  <c r="Y1164" i="3"/>
  <c r="AC1164" i="3"/>
  <c r="AG1164" i="3"/>
  <c r="AK1164" i="3"/>
  <c r="AO1164" i="3"/>
  <c r="AS1164" i="3"/>
  <c r="AW1164" i="3"/>
  <c r="BA1164" i="3"/>
  <c r="BE1164" i="3"/>
  <c r="BI1164" i="3"/>
  <c r="N1164" i="3"/>
  <c r="R1164" i="3"/>
  <c r="V1164" i="3"/>
  <c r="Z1164" i="3"/>
  <c r="AD1164" i="3"/>
  <c r="AH1164" i="3"/>
  <c r="AL1164" i="3"/>
  <c r="AP1164" i="3"/>
  <c r="AT1164" i="3"/>
  <c r="AX1164" i="3"/>
  <c r="BB1164" i="3"/>
  <c r="BF1164" i="3"/>
  <c r="O1164" i="3"/>
  <c r="AE1164" i="3"/>
  <c r="AU1164" i="3"/>
  <c r="S1164" i="3"/>
  <c r="AI1164" i="3"/>
  <c r="AY1164" i="3"/>
  <c r="W1164" i="3"/>
  <c r="AM1164" i="3"/>
  <c r="BC1164" i="3"/>
  <c r="BG1162" i="3"/>
  <c r="O1149" i="3"/>
  <c r="S1149" i="3"/>
  <c r="W1149" i="3"/>
  <c r="AA1149" i="3"/>
  <c r="AE1149" i="3"/>
  <c r="AI1149" i="3"/>
  <c r="AM1149" i="3"/>
  <c r="AQ1149" i="3"/>
  <c r="AU1149" i="3"/>
  <c r="AY1149" i="3"/>
  <c r="BC1149" i="3"/>
  <c r="BG1149" i="3"/>
  <c r="M1149" i="3"/>
  <c r="Q1149" i="3"/>
  <c r="U1149" i="3"/>
  <c r="Y1149" i="3"/>
  <c r="AC1149" i="3"/>
  <c r="AG1149" i="3"/>
  <c r="AK1149" i="3"/>
  <c r="AO1149" i="3"/>
  <c r="AS1149" i="3"/>
  <c r="AW1149" i="3"/>
  <c r="BA1149" i="3"/>
  <c r="BE1149" i="3"/>
  <c r="BI1149" i="3"/>
  <c r="N1149" i="3"/>
  <c r="AD1149" i="3"/>
  <c r="AT1149" i="3"/>
  <c r="R1149" i="3"/>
  <c r="AH1149" i="3"/>
  <c r="AX1149" i="3"/>
  <c r="V1149" i="3"/>
  <c r="AL1149" i="3"/>
  <c r="BB1149" i="3"/>
  <c r="Z1149" i="3"/>
  <c r="AP1149" i="3"/>
  <c r="BF1149" i="3"/>
  <c r="P1149" i="3"/>
  <c r="BB1170" i="3"/>
  <c r="AT1170" i="3"/>
  <c r="AL1170" i="3"/>
  <c r="AD1170" i="3"/>
  <c r="V1170" i="3"/>
  <c r="N1170" i="3"/>
  <c r="AL1168" i="3"/>
  <c r="BB1166" i="3"/>
  <c r="AQ1166" i="3"/>
  <c r="AG1166" i="3"/>
  <c r="P1166" i="3"/>
  <c r="T1166" i="3"/>
  <c r="X1166" i="3"/>
  <c r="AB1166" i="3"/>
  <c r="AF1166" i="3"/>
  <c r="AJ1166" i="3"/>
  <c r="AN1166" i="3"/>
  <c r="AR1166" i="3"/>
  <c r="AV1166" i="3"/>
  <c r="AZ1166" i="3"/>
  <c r="M1166" i="3"/>
  <c r="R1166" i="3"/>
  <c r="W1166" i="3"/>
  <c r="AC1166" i="3"/>
  <c r="AH1166" i="3"/>
  <c r="AM1166" i="3"/>
  <c r="AS1166" i="3"/>
  <c r="AX1166" i="3"/>
  <c r="BC1166" i="3"/>
  <c r="BG1166" i="3"/>
  <c r="O1166" i="3"/>
  <c r="U1166" i="3"/>
  <c r="Z1166" i="3"/>
  <c r="AE1166" i="3"/>
  <c r="AK1166" i="3"/>
  <c r="AP1166" i="3"/>
  <c r="AU1166" i="3"/>
  <c r="BA1166" i="3"/>
  <c r="BE1166" i="3"/>
  <c r="BI1166" i="3"/>
  <c r="BA1165" i="3"/>
  <c r="BG1164" i="3"/>
  <c r="AQ1162" i="3"/>
  <c r="BE1165" i="3"/>
  <c r="AO1165" i="3"/>
  <c r="BE1161" i="3"/>
  <c r="AO1161" i="3"/>
  <c r="AY1158" i="3"/>
  <c r="AM1154" i="3"/>
  <c r="N1165" i="3"/>
  <c r="R1165" i="3"/>
  <c r="V1165" i="3"/>
  <c r="Z1165" i="3"/>
  <c r="AD1165" i="3"/>
  <c r="AH1165" i="3"/>
  <c r="AL1165" i="3"/>
  <c r="AP1165" i="3"/>
  <c r="AT1165" i="3"/>
  <c r="AX1165" i="3"/>
  <c r="BB1165" i="3"/>
  <c r="BF1165" i="3"/>
  <c r="O1165" i="3"/>
  <c r="S1165" i="3"/>
  <c r="W1165" i="3"/>
  <c r="AA1165" i="3"/>
  <c r="AE1165" i="3"/>
  <c r="AI1165" i="3"/>
  <c r="AM1165" i="3"/>
  <c r="AQ1165" i="3"/>
  <c r="AU1165" i="3"/>
  <c r="AY1165" i="3"/>
  <c r="BC1165" i="3"/>
  <c r="BG1165" i="3"/>
  <c r="P1165" i="3"/>
  <c r="T1165" i="3"/>
  <c r="X1165" i="3"/>
  <c r="AB1165" i="3"/>
  <c r="AF1165" i="3"/>
  <c r="AJ1165" i="3"/>
  <c r="AN1165" i="3"/>
  <c r="AR1165" i="3"/>
  <c r="AV1165" i="3"/>
  <c r="AZ1165" i="3"/>
  <c r="BD1165" i="3"/>
  <c r="BH1165" i="3"/>
  <c r="AH1163" i="3"/>
  <c r="AY1163" i="3"/>
  <c r="N1161" i="3"/>
  <c r="R1161" i="3"/>
  <c r="V1161" i="3"/>
  <c r="Z1161" i="3"/>
  <c r="AD1161" i="3"/>
  <c r="AH1161" i="3"/>
  <c r="AL1161" i="3"/>
  <c r="AP1161" i="3"/>
  <c r="AT1161" i="3"/>
  <c r="AX1161" i="3"/>
  <c r="BB1161" i="3"/>
  <c r="BF1161" i="3"/>
  <c r="O1161" i="3"/>
  <c r="S1161" i="3"/>
  <c r="W1161" i="3"/>
  <c r="AA1161" i="3"/>
  <c r="AE1161" i="3"/>
  <c r="AI1161" i="3"/>
  <c r="AM1161" i="3"/>
  <c r="AQ1161" i="3"/>
  <c r="AU1161" i="3"/>
  <c r="AY1161" i="3"/>
  <c r="BC1161" i="3"/>
  <c r="BG1161" i="3"/>
  <c r="P1161" i="3"/>
  <c r="T1161" i="3"/>
  <c r="X1161" i="3"/>
  <c r="AB1161" i="3"/>
  <c r="AF1161" i="3"/>
  <c r="AJ1161" i="3"/>
  <c r="AN1161" i="3"/>
  <c r="AR1161" i="3"/>
  <c r="AV1161" i="3"/>
  <c r="AZ1161" i="3"/>
  <c r="BD1161" i="3"/>
  <c r="BH1161" i="3"/>
  <c r="R1159" i="3"/>
  <c r="AH1159" i="3"/>
  <c r="AX1159" i="3"/>
  <c r="S1159" i="3"/>
  <c r="AI1159" i="3"/>
  <c r="AY1159" i="3"/>
  <c r="T1159" i="3"/>
  <c r="AJ1159" i="3"/>
  <c r="AZ1159" i="3"/>
  <c r="N1158" i="3"/>
  <c r="R1158" i="3"/>
  <c r="V1158" i="3"/>
  <c r="Z1158" i="3"/>
  <c r="AD1158" i="3"/>
  <c r="AH1158" i="3"/>
  <c r="AL1158" i="3"/>
  <c r="AP1158" i="3"/>
  <c r="AT1158" i="3"/>
  <c r="AX1158" i="3"/>
  <c r="BB1158" i="3"/>
  <c r="BF1158" i="3"/>
  <c r="O1158" i="3"/>
  <c r="T1158" i="3"/>
  <c r="Y1158" i="3"/>
  <c r="AE1158" i="3"/>
  <c r="AJ1158" i="3"/>
  <c r="AO1158" i="3"/>
  <c r="AU1158" i="3"/>
  <c r="AZ1158" i="3"/>
  <c r="BE1158" i="3"/>
  <c r="P1158" i="3"/>
  <c r="U1158" i="3"/>
  <c r="AA1158" i="3"/>
  <c r="AF1158" i="3"/>
  <c r="AK1158" i="3"/>
  <c r="AQ1158" i="3"/>
  <c r="AV1158" i="3"/>
  <c r="BA1158" i="3"/>
  <c r="BG1158" i="3"/>
  <c r="Q1158" i="3"/>
  <c r="W1158" i="3"/>
  <c r="AB1158" i="3"/>
  <c r="AG1158" i="3"/>
  <c r="AM1158" i="3"/>
  <c r="AR1158" i="3"/>
  <c r="AW1158" i="3"/>
  <c r="BC1158" i="3"/>
  <c r="BH1158" i="3"/>
  <c r="X1157" i="3"/>
  <c r="AN1157" i="3"/>
  <c r="BD1157" i="3"/>
  <c r="Z1157" i="3"/>
  <c r="AU1157" i="3"/>
  <c r="V1157" i="3"/>
  <c r="AQ1157" i="3"/>
  <c r="M1157" i="3"/>
  <c r="AH1157" i="3"/>
  <c r="BC1157" i="3"/>
  <c r="O1151" i="3"/>
  <c r="S1151" i="3"/>
  <c r="W1151" i="3"/>
  <c r="AA1151" i="3"/>
  <c r="AE1151" i="3"/>
  <c r="AI1151" i="3"/>
  <c r="AM1151" i="3"/>
  <c r="AQ1151" i="3"/>
  <c r="AU1151" i="3"/>
  <c r="AY1151" i="3"/>
  <c r="BC1151" i="3"/>
  <c r="BG1151" i="3"/>
  <c r="P1151" i="3"/>
  <c r="T1151" i="3"/>
  <c r="X1151" i="3"/>
  <c r="AB1151" i="3"/>
  <c r="AF1151" i="3"/>
  <c r="AJ1151" i="3"/>
  <c r="AN1151" i="3"/>
  <c r="AR1151" i="3"/>
  <c r="AV1151" i="3"/>
  <c r="AZ1151" i="3"/>
  <c r="BD1151" i="3"/>
  <c r="BH1151" i="3"/>
  <c r="M1151" i="3"/>
  <c r="Q1151" i="3"/>
  <c r="U1151" i="3"/>
  <c r="Y1151" i="3"/>
  <c r="AC1151" i="3"/>
  <c r="AG1151" i="3"/>
  <c r="AK1151" i="3"/>
  <c r="AO1151" i="3"/>
  <c r="AS1151" i="3"/>
  <c r="AW1151" i="3"/>
  <c r="BA1151" i="3"/>
  <c r="BE1151" i="3"/>
  <c r="BI1151" i="3"/>
  <c r="Z1151" i="3"/>
  <c r="AP1151" i="3"/>
  <c r="BF1151" i="3"/>
  <c r="N1151" i="3"/>
  <c r="AD1151" i="3"/>
  <c r="AT1151" i="3"/>
  <c r="R1151" i="3"/>
  <c r="AH1151" i="3"/>
  <c r="AX1151" i="3"/>
  <c r="AW1165" i="3"/>
  <c r="AG1165" i="3"/>
  <c r="Q1165" i="3"/>
  <c r="Q1163" i="3"/>
  <c r="AW1161" i="3"/>
  <c r="AG1161" i="3"/>
  <c r="Q1161" i="3"/>
  <c r="AW1159" i="3"/>
  <c r="BI1158" i="3"/>
  <c r="AN1158" i="3"/>
  <c r="S1158" i="3"/>
  <c r="O1154" i="3"/>
  <c r="S1154" i="3"/>
  <c r="W1154" i="3"/>
  <c r="AA1154" i="3"/>
  <c r="AE1154" i="3"/>
  <c r="P1154" i="3"/>
  <c r="AF1154" i="3"/>
  <c r="AN1154" i="3"/>
  <c r="AV1154" i="3"/>
  <c r="BD1154" i="3"/>
  <c r="T1154" i="3"/>
  <c r="AI1154" i="3"/>
  <c r="AQ1154" i="3"/>
  <c r="AY1154" i="3"/>
  <c r="BG1154" i="3"/>
  <c r="X1154" i="3"/>
  <c r="AJ1154" i="3"/>
  <c r="AR1154" i="3"/>
  <c r="AZ1154" i="3"/>
  <c r="BH1154" i="3"/>
  <c r="AL1151" i="3"/>
  <c r="M1154" i="3"/>
  <c r="O1152" i="3"/>
  <c r="S1152" i="3"/>
  <c r="W1152" i="3"/>
  <c r="AA1152" i="3"/>
  <c r="AE1152" i="3"/>
  <c r="AI1152" i="3"/>
  <c r="AM1152" i="3"/>
  <c r="AQ1152" i="3"/>
  <c r="AU1152" i="3"/>
  <c r="AY1152" i="3"/>
  <c r="BC1152" i="3"/>
  <c r="BG1152" i="3"/>
  <c r="AB1148" i="3"/>
  <c r="U1156" i="3"/>
  <c r="N1156" i="3"/>
  <c r="R1156" i="3"/>
  <c r="V1156" i="3"/>
  <c r="Z1156" i="3"/>
  <c r="AD1156" i="3"/>
  <c r="AH1156" i="3"/>
  <c r="AL1156" i="3"/>
  <c r="AP1156" i="3"/>
  <c r="AT1156" i="3"/>
  <c r="AX1156" i="3"/>
  <c r="BB1156" i="3"/>
  <c r="BF1156" i="3"/>
  <c r="L1155" i="3"/>
  <c r="S1155" i="3" s="1"/>
  <c r="BM1155" i="3" s="1"/>
  <c r="AM1150" i="3"/>
  <c r="BE1156" i="3"/>
  <c r="AZ1156" i="3"/>
  <c r="AU1156" i="3"/>
  <c r="AO1156" i="3"/>
  <c r="AJ1156" i="3"/>
  <c r="AE1156" i="3"/>
  <c r="Y1156" i="3"/>
  <c r="T1156" i="3"/>
  <c r="O1156" i="3"/>
  <c r="L1153" i="3"/>
  <c r="K1153" i="3"/>
  <c r="X1150" i="3"/>
  <c r="X1148" i="3"/>
  <c r="AN1148" i="3"/>
  <c r="BD1148" i="3"/>
  <c r="P1148" i="3"/>
  <c r="AF1148" i="3"/>
  <c r="AV1148" i="3"/>
  <c r="M1144" i="3"/>
  <c r="Q1144" i="3"/>
  <c r="U1144" i="3"/>
  <c r="Y1144" i="3"/>
  <c r="AC1144" i="3"/>
  <c r="AG1144" i="3"/>
  <c r="AK1144" i="3"/>
  <c r="AO1144" i="3"/>
  <c r="AS1144" i="3"/>
  <c r="AW1144" i="3"/>
  <c r="BA1144" i="3"/>
  <c r="BE1144" i="3"/>
  <c r="BI1144" i="3"/>
  <c r="P1144" i="3"/>
  <c r="V1144" i="3"/>
  <c r="AA1144" i="3"/>
  <c r="AF1144" i="3"/>
  <c r="AL1144" i="3"/>
  <c r="AQ1144" i="3"/>
  <c r="AV1144" i="3"/>
  <c r="BB1144" i="3"/>
  <c r="BG1144" i="3"/>
  <c r="R1144" i="3"/>
  <c r="W1144" i="3"/>
  <c r="AB1144" i="3"/>
  <c r="AH1144" i="3"/>
  <c r="AM1144" i="3"/>
  <c r="AR1144" i="3"/>
  <c r="AX1144" i="3"/>
  <c r="BC1144" i="3"/>
  <c r="BH1144" i="3"/>
  <c r="N1144" i="3"/>
  <c r="S1144" i="3"/>
  <c r="X1144" i="3"/>
  <c r="AD1144" i="3"/>
  <c r="AI1144" i="3"/>
  <c r="AN1144" i="3"/>
  <c r="AT1144" i="3"/>
  <c r="AY1144" i="3"/>
  <c r="BD1144" i="3"/>
  <c r="BF1154" i="3"/>
  <c r="BB1154" i="3"/>
  <c r="AX1154" i="3"/>
  <c r="AT1154" i="3"/>
  <c r="AP1154" i="3"/>
  <c r="AL1154" i="3"/>
  <c r="AH1154" i="3"/>
  <c r="AD1154" i="3"/>
  <c r="Z1154" i="3"/>
  <c r="V1154" i="3"/>
  <c r="R1154" i="3"/>
  <c r="N1154" i="3"/>
  <c r="BF1152" i="3"/>
  <c r="BB1152" i="3"/>
  <c r="AX1152" i="3"/>
  <c r="AT1152" i="3"/>
  <c r="AP1152" i="3"/>
  <c r="AL1152" i="3"/>
  <c r="AH1152" i="3"/>
  <c r="AD1152" i="3"/>
  <c r="Z1152" i="3"/>
  <c r="V1152" i="3"/>
  <c r="R1152" i="3"/>
  <c r="N1152" i="3"/>
  <c r="AT1150" i="3"/>
  <c r="N1150" i="3"/>
  <c r="BH1149" i="3"/>
  <c r="BD1149" i="3"/>
  <c r="AZ1149" i="3"/>
  <c r="AV1149" i="3"/>
  <c r="AR1149" i="3"/>
  <c r="AN1149" i="3"/>
  <c r="AJ1149" i="3"/>
  <c r="AF1149" i="3"/>
  <c r="AB1149" i="3"/>
  <c r="X1149" i="3"/>
  <c r="T1149" i="3"/>
  <c r="BH1148" i="3"/>
  <c r="AR1148" i="3"/>
  <c r="AT1147" i="3"/>
  <c r="AD1147" i="3"/>
  <c r="M1146" i="3"/>
  <c r="AS1146" i="3"/>
  <c r="Z1146" i="3"/>
  <c r="BB1146" i="3"/>
  <c r="W1146" i="3"/>
  <c r="AM1146" i="3"/>
  <c r="BC1146" i="3"/>
  <c r="L1145" i="3"/>
  <c r="AU1144" i="3"/>
  <c r="Z1144" i="3"/>
  <c r="P1142" i="3"/>
  <c r="T1142" i="3"/>
  <c r="X1142" i="3"/>
  <c r="AB1142" i="3"/>
  <c r="AF1142" i="3"/>
  <c r="AJ1142" i="3"/>
  <c r="AN1142" i="3"/>
  <c r="AR1142" i="3"/>
  <c r="AV1142" i="3"/>
  <c r="AZ1142" i="3"/>
  <c r="BD1142" i="3"/>
  <c r="BH1142" i="3"/>
  <c r="M1142" i="3"/>
  <c r="Q1142" i="3"/>
  <c r="U1142" i="3"/>
  <c r="Y1142" i="3"/>
  <c r="AC1142" i="3"/>
  <c r="AG1142" i="3"/>
  <c r="AK1142" i="3"/>
  <c r="AO1142" i="3"/>
  <c r="AS1142" i="3"/>
  <c r="AW1142" i="3"/>
  <c r="BA1142" i="3"/>
  <c r="BE1142" i="3"/>
  <c r="BI1142" i="3"/>
  <c r="R1142" i="3"/>
  <c r="Z1142" i="3"/>
  <c r="AH1142" i="3"/>
  <c r="AP1142" i="3"/>
  <c r="AX1142" i="3"/>
  <c r="BF1142" i="3"/>
  <c r="S1142" i="3"/>
  <c r="AA1142" i="3"/>
  <c r="AI1142" i="3"/>
  <c r="AQ1142" i="3"/>
  <c r="AY1142" i="3"/>
  <c r="BG1142" i="3"/>
  <c r="N1142" i="3"/>
  <c r="V1142" i="3"/>
  <c r="AD1142" i="3"/>
  <c r="AL1142" i="3"/>
  <c r="AT1142" i="3"/>
  <c r="BB1142" i="3"/>
  <c r="BI1154" i="3"/>
  <c r="BE1154" i="3"/>
  <c r="BA1154" i="3"/>
  <c r="AW1154" i="3"/>
  <c r="AS1154" i="3"/>
  <c r="AO1154" i="3"/>
  <c r="AK1154" i="3"/>
  <c r="AG1154" i="3"/>
  <c r="AC1154" i="3"/>
  <c r="Y1154" i="3"/>
  <c r="U1154" i="3"/>
  <c r="Q1154" i="3"/>
  <c r="BI1152" i="3"/>
  <c r="BE1152" i="3"/>
  <c r="BA1152" i="3"/>
  <c r="AW1152" i="3"/>
  <c r="AS1152" i="3"/>
  <c r="AO1152" i="3"/>
  <c r="AK1152" i="3"/>
  <c r="AG1152" i="3"/>
  <c r="AC1152" i="3"/>
  <c r="Y1152" i="3"/>
  <c r="U1152" i="3"/>
  <c r="Q1152" i="3"/>
  <c r="BI1150" i="3"/>
  <c r="AS1150" i="3"/>
  <c r="AC1150" i="3"/>
  <c r="M1148" i="3"/>
  <c r="Q1148" i="3"/>
  <c r="U1148" i="3"/>
  <c r="Y1148" i="3"/>
  <c r="AC1148" i="3"/>
  <c r="AG1148" i="3"/>
  <c r="AK1148" i="3"/>
  <c r="AO1148" i="3"/>
  <c r="AS1148" i="3"/>
  <c r="AW1148" i="3"/>
  <c r="BA1148" i="3"/>
  <c r="BE1148" i="3"/>
  <c r="BI1148" i="3"/>
  <c r="N1148" i="3"/>
  <c r="R1148" i="3"/>
  <c r="V1148" i="3"/>
  <c r="Z1148" i="3"/>
  <c r="AD1148" i="3"/>
  <c r="AH1148" i="3"/>
  <c r="AL1148" i="3"/>
  <c r="AP1148" i="3"/>
  <c r="AT1148" i="3"/>
  <c r="AX1148" i="3"/>
  <c r="BB1148" i="3"/>
  <c r="BF1148" i="3"/>
  <c r="O1148" i="3"/>
  <c r="S1148" i="3"/>
  <c r="W1148" i="3"/>
  <c r="AA1148" i="3"/>
  <c r="AE1148" i="3"/>
  <c r="AI1148" i="3"/>
  <c r="AM1148" i="3"/>
  <c r="AQ1148" i="3"/>
  <c r="AU1148" i="3"/>
  <c r="AY1148" i="3"/>
  <c r="BC1148" i="3"/>
  <c r="BG1148" i="3"/>
  <c r="O1147" i="3"/>
  <c r="S1147" i="3"/>
  <c r="W1147" i="3"/>
  <c r="AA1147" i="3"/>
  <c r="AE1147" i="3"/>
  <c r="AI1147" i="3"/>
  <c r="AM1147" i="3"/>
  <c r="AQ1147" i="3"/>
  <c r="AU1147" i="3"/>
  <c r="AY1147" i="3"/>
  <c r="BC1147" i="3"/>
  <c r="BG1147" i="3"/>
  <c r="P1147" i="3"/>
  <c r="T1147" i="3"/>
  <c r="X1147" i="3"/>
  <c r="AB1147" i="3"/>
  <c r="AF1147" i="3"/>
  <c r="AJ1147" i="3"/>
  <c r="AN1147" i="3"/>
  <c r="AR1147" i="3"/>
  <c r="AV1147" i="3"/>
  <c r="AZ1147" i="3"/>
  <c r="BD1147" i="3"/>
  <c r="BH1147" i="3"/>
  <c r="M1147" i="3"/>
  <c r="Q1147" i="3"/>
  <c r="U1147" i="3"/>
  <c r="Y1147" i="3"/>
  <c r="AC1147" i="3"/>
  <c r="AG1147" i="3"/>
  <c r="AK1147" i="3"/>
  <c r="AO1147" i="3"/>
  <c r="AS1147" i="3"/>
  <c r="AW1147" i="3"/>
  <c r="BA1147" i="3"/>
  <c r="BE1147" i="3"/>
  <c r="BI1147" i="3"/>
  <c r="X1146" i="3"/>
  <c r="AP1144" i="3"/>
  <c r="T1144" i="3"/>
  <c r="K1145" i="3"/>
  <c r="K1143" i="3"/>
  <c r="M1139" i="3"/>
  <c r="Q1139" i="3"/>
  <c r="U1139" i="3"/>
  <c r="Y1139" i="3"/>
  <c r="AC1139" i="3"/>
  <c r="AG1139" i="3"/>
  <c r="AK1139" i="3"/>
  <c r="AO1139" i="3"/>
  <c r="AS1139" i="3"/>
  <c r="AW1139" i="3"/>
  <c r="BA1139" i="3"/>
  <c r="BE1139" i="3"/>
  <c r="BI1139" i="3"/>
  <c r="N1139" i="3"/>
  <c r="R1139" i="3"/>
  <c r="V1139" i="3"/>
  <c r="Z1139" i="3"/>
  <c r="AD1139" i="3"/>
  <c r="AH1139" i="3"/>
  <c r="AL1139" i="3"/>
  <c r="AP1139" i="3"/>
  <c r="AT1139" i="3"/>
  <c r="AX1139" i="3"/>
  <c r="BB1139" i="3"/>
  <c r="BF1139" i="3"/>
  <c r="P1139" i="3"/>
  <c r="T1139" i="3"/>
  <c r="X1139" i="3"/>
  <c r="AB1139" i="3"/>
  <c r="AF1139" i="3"/>
  <c r="AJ1139" i="3"/>
  <c r="AN1139" i="3"/>
  <c r="AR1139" i="3"/>
  <c r="AV1139" i="3"/>
  <c r="AZ1139" i="3"/>
  <c r="BD1139" i="3"/>
  <c r="BH1139" i="3"/>
  <c r="M1137" i="3"/>
  <c r="Q1137" i="3"/>
  <c r="U1137" i="3"/>
  <c r="Y1137" i="3"/>
  <c r="AC1137" i="3"/>
  <c r="AG1137" i="3"/>
  <c r="AK1137" i="3"/>
  <c r="AO1137" i="3"/>
  <c r="AS1137" i="3"/>
  <c r="AW1137" i="3"/>
  <c r="BA1137" i="3"/>
  <c r="BE1137" i="3"/>
  <c r="BI1137" i="3"/>
  <c r="N1137" i="3"/>
  <c r="R1137" i="3"/>
  <c r="V1137" i="3"/>
  <c r="Z1137" i="3"/>
  <c r="AD1137" i="3"/>
  <c r="AH1137" i="3"/>
  <c r="AL1137" i="3"/>
  <c r="AP1137" i="3"/>
  <c r="AT1137" i="3"/>
  <c r="AX1137" i="3"/>
  <c r="BB1137" i="3"/>
  <c r="BF1137" i="3"/>
  <c r="P1137" i="3"/>
  <c r="T1137" i="3"/>
  <c r="X1137" i="3"/>
  <c r="AB1137" i="3"/>
  <c r="AF1137" i="3"/>
  <c r="AJ1137" i="3"/>
  <c r="AN1137" i="3"/>
  <c r="AR1137" i="3"/>
  <c r="AV1137" i="3"/>
  <c r="AZ1137" i="3"/>
  <c r="BD1137" i="3"/>
  <c r="BH1137" i="3"/>
  <c r="M1135" i="3"/>
  <c r="Q1135" i="3"/>
  <c r="U1135" i="3"/>
  <c r="Y1135" i="3"/>
  <c r="AC1135" i="3"/>
  <c r="AG1135" i="3"/>
  <c r="AK1135" i="3"/>
  <c r="AO1135" i="3"/>
  <c r="AS1135" i="3"/>
  <c r="AW1135" i="3"/>
  <c r="BA1135" i="3"/>
  <c r="BE1135" i="3"/>
  <c r="BI1135" i="3"/>
  <c r="N1135" i="3"/>
  <c r="R1135" i="3"/>
  <c r="V1135" i="3"/>
  <c r="Z1135" i="3"/>
  <c r="AD1135" i="3"/>
  <c r="AH1135" i="3"/>
  <c r="AL1135" i="3"/>
  <c r="AP1135" i="3"/>
  <c r="AT1135" i="3"/>
  <c r="AX1135" i="3"/>
  <c r="BB1135" i="3"/>
  <c r="BF1135" i="3"/>
  <c r="P1135" i="3"/>
  <c r="T1135" i="3"/>
  <c r="X1135" i="3"/>
  <c r="AB1135" i="3"/>
  <c r="AF1135" i="3"/>
  <c r="AJ1135" i="3"/>
  <c r="AN1135" i="3"/>
  <c r="AR1135" i="3"/>
  <c r="AV1135" i="3"/>
  <c r="AZ1135" i="3"/>
  <c r="BD1135" i="3"/>
  <c r="BH1135" i="3"/>
  <c r="BG1141" i="3"/>
  <c r="BC1141" i="3"/>
  <c r="AY1141" i="3"/>
  <c r="AU1141" i="3"/>
  <c r="AQ1141" i="3"/>
  <c r="AM1141" i="3"/>
  <c r="AI1141" i="3"/>
  <c r="AE1141" i="3"/>
  <c r="AA1141" i="3"/>
  <c r="W1141" i="3"/>
  <c r="S1141" i="3"/>
  <c r="O1141" i="3"/>
  <c r="BE1140" i="3"/>
  <c r="AO1140" i="3"/>
  <c r="BC1139" i="3"/>
  <c r="AM1139" i="3"/>
  <c r="W1139" i="3"/>
  <c r="BE1138" i="3"/>
  <c r="AO1138" i="3"/>
  <c r="BC1137" i="3"/>
  <c r="AM1137" i="3"/>
  <c r="W1137" i="3"/>
  <c r="BE1136" i="3"/>
  <c r="AO1136" i="3"/>
  <c r="BC1135" i="3"/>
  <c r="AM1135" i="3"/>
  <c r="W1135" i="3"/>
  <c r="BF1141" i="3"/>
  <c r="BB1141" i="3"/>
  <c r="AX1141" i="3"/>
  <c r="AT1141" i="3"/>
  <c r="AP1141" i="3"/>
  <c r="AL1141" i="3"/>
  <c r="AH1141" i="3"/>
  <c r="AD1141" i="3"/>
  <c r="Z1141" i="3"/>
  <c r="V1141" i="3"/>
  <c r="R1141" i="3"/>
  <c r="O1140" i="3"/>
  <c r="S1140" i="3"/>
  <c r="W1140" i="3"/>
  <c r="AA1140" i="3"/>
  <c r="AE1140" i="3"/>
  <c r="AI1140" i="3"/>
  <c r="AM1140" i="3"/>
  <c r="AQ1140" i="3"/>
  <c r="AU1140" i="3"/>
  <c r="AY1140" i="3"/>
  <c r="BC1140" i="3"/>
  <c r="BG1140" i="3"/>
  <c r="P1140" i="3"/>
  <c r="T1140" i="3"/>
  <c r="X1140" i="3"/>
  <c r="AB1140" i="3"/>
  <c r="AF1140" i="3"/>
  <c r="AJ1140" i="3"/>
  <c r="AN1140" i="3"/>
  <c r="AR1140" i="3"/>
  <c r="AV1140" i="3"/>
  <c r="AZ1140" i="3"/>
  <c r="BD1140" i="3"/>
  <c r="BH1140" i="3"/>
  <c r="N1140" i="3"/>
  <c r="R1140" i="3"/>
  <c r="V1140" i="3"/>
  <c r="Z1140" i="3"/>
  <c r="AD1140" i="3"/>
  <c r="AH1140" i="3"/>
  <c r="AL1140" i="3"/>
  <c r="AP1140" i="3"/>
  <c r="AT1140" i="3"/>
  <c r="AX1140" i="3"/>
  <c r="BB1140" i="3"/>
  <c r="BF1140" i="3"/>
  <c r="AY1139" i="3"/>
  <c r="AI1139" i="3"/>
  <c r="S1139" i="3"/>
  <c r="O1138" i="3"/>
  <c r="S1138" i="3"/>
  <c r="W1138" i="3"/>
  <c r="AA1138" i="3"/>
  <c r="AE1138" i="3"/>
  <c r="AI1138" i="3"/>
  <c r="AM1138" i="3"/>
  <c r="AQ1138" i="3"/>
  <c r="AU1138" i="3"/>
  <c r="AY1138" i="3"/>
  <c r="BC1138" i="3"/>
  <c r="BG1138" i="3"/>
  <c r="P1138" i="3"/>
  <c r="T1138" i="3"/>
  <c r="X1138" i="3"/>
  <c r="AB1138" i="3"/>
  <c r="AF1138" i="3"/>
  <c r="AJ1138" i="3"/>
  <c r="AN1138" i="3"/>
  <c r="AR1138" i="3"/>
  <c r="AV1138" i="3"/>
  <c r="AZ1138" i="3"/>
  <c r="BD1138" i="3"/>
  <c r="BH1138" i="3"/>
  <c r="N1138" i="3"/>
  <c r="R1138" i="3"/>
  <c r="V1138" i="3"/>
  <c r="Z1138" i="3"/>
  <c r="AD1138" i="3"/>
  <c r="AH1138" i="3"/>
  <c r="AL1138" i="3"/>
  <c r="AP1138" i="3"/>
  <c r="AT1138" i="3"/>
  <c r="AX1138" i="3"/>
  <c r="BB1138" i="3"/>
  <c r="BF1138" i="3"/>
  <c r="AY1137" i="3"/>
  <c r="AI1137" i="3"/>
  <c r="S1137" i="3"/>
  <c r="O1136" i="3"/>
  <c r="S1136" i="3"/>
  <c r="W1136" i="3"/>
  <c r="AA1136" i="3"/>
  <c r="AE1136" i="3"/>
  <c r="AI1136" i="3"/>
  <c r="AM1136" i="3"/>
  <c r="AQ1136" i="3"/>
  <c r="AU1136" i="3"/>
  <c r="AY1136" i="3"/>
  <c r="BC1136" i="3"/>
  <c r="BG1136" i="3"/>
  <c r="P1136" i="3"/>
  <c r="T1136" i="3"/>
  <c r="X1136" i="3"/>
  <c r="AB1136" i="3"/>
  <c r="AF1136" i="3"/>
  <c r="AJ1136" i="3"/>
  <c r="AN1136" i="3"/>
  <c r="AR1136" i="3"/>
  <c r="AV1136" i="3"/>
  <c r="AZ1136" i="3"/>
  <c r="BD1136" i="3"/>
  <c r="BH1136" i="3"/>
  <c r="N1136" i="3"/>
  <c r="R1136" i="3"/>
  <c r="V1136" i="3"/>
  <c r="Z1136" i="3"/>
  <c r="AD1136" i="3"/>
  <c r="AH1136" i="3"/>
  <c r="AL1136" i="3"/>
  <c r="AP1136" i="3"/>
  <c r="AT1136" i="3"/>
  <c r="AX1136" i="3"/>
  <c r="BB1136" i="3"/>
  <c r="BF1136" i="3"/>
  <c r="AY1135" i="3"/>
  <c r="AI1135" i="3"/>
  <c r="S1135" i="3"/>
  <c r="E1006" i="3"/>
  <c r="F1006" i="3"/>
  <c r="G1006" i="3"/>
  <c r="H1006" i="3"/>
  <c r="I1006" i="3"/>
  <c r="J1006" i="3"/>
  <c r="E1007" i="3"/>
  <c r="F1007" i="3"/>
  <c r="G1007" i="3"/>
  <c r="H1007" i="3"/>
  <c r="I1007" i="3"/>
  <c r="J1007" i="3"/>
  <c r="E1008" i="3"/>
  <c r="F1008" i="3"/>
  <c r="G1008" i="3"/>
  <c r="H1008" i="3"/>
  <c r="I1008" i="3"/>
  <c r="J1008" i="3"/>
  <c r="E1009" i="3"/>
  <c r="F1009" i="3"/>
  <c r="G1009" i="3"/>
  <c r="H1009" i="3"/>
  <c r="I1009" i="3"/>
  <c r="J1009" i="3"/>
  <c r="E1010" i="3"/>
  <c r="F1010" i="3"/>
  <c r="G1010" i="3"/>
  <c r="H1010" i="3"/>
  <c r="I1010" i="3"/>
  <c r="J1010" i="3"/>
  <c r="E1011" i="3"/>
  <c r="F1011" i="3"/>
  <c r="G1011" i="3"/>
  <c r="H1011" i="3"/>
  <c r="I1011" i="3"/>
  <c r="J1011" i="3"/>
  <c r="E1012" i="3"/>
  <c r="F1012" i="3"/>
  <c r="G1012" i="3"/>
  <c r="H1012" i="3"/>
  <c r="I1012" i="3"/>
  <c r="J1012" i="3"/>
  <c r="E1013" i="3"/>
  <c r="F1013" i="3"/>
  <c r="G1013" i="3"/>
  <c r="H1013" i="3"/>
  <c r="I1013" i="3"/>
  <c r="J1013" i="3"/>
  <c r="E1014" i="3"/>
  <c r="F1014" i="3"/>
  <c r="G1014" i="3"/>
  <c r="H1014" i="3"/>
  <c r="I1014" i="3"/>
  <c r="J1014" i="3"/>
  <c r="E1015" i="3"/>
  <c r="F1015" i="3"/>
  <c r="G1015" i="3"/>
  <c r="H1015" i="3"/>
  <c r="I1015" i="3"/>
  <c r="J1015" i="3"/>
  <c r="E1016" i="3"/>
  <c r="F1016" i="3"/>
  <c r="G1016" i="3"/>
  <c r="H1016" i="3"/>
  <c r="I1016" i="3"/>
  <c r="J1016" i="3"/>
  <c r="E1017" i="3"/>
  <c r="F1017" i="3"/>
  <c r="G1017" i="3"/>
  <c r="H1017" i="3"/>
  <c r="I1017" i="3"/>
  <c r="J1017" i="3"/>
  <c r="E1018" i="3"/>
  <c r="F1018" i="3"/>
  <c r="G1018" i="3"/>
  <c r="H1018" i="3"/>
  <c r="I1018" i="3"/>
  <c r="J1018" i="3"/>
  <c r="L1018" i="3" s="1"/>
  <c r="E1019" i="3"/>
  <c r="F1019" i="3"/>
  <c r="G1019" i="3"/>
  <c r="H1019" i="3"/>
  <c r="I1019" i="3"/>
  <c r="J1019" i="3"/>
  <c r="E1020" i="3"/>
  <c r="F1020" i="3"/>
  <c r="G1020" i="3"/>
  <c r="H1020" i="3"/>
  <c r="I1020" i="3"/>
  <c r="J1020" i="3"/>
  <c r="E1021" i="3"/>
  <c r="F1021" i="3"/>
  <c r="G1021" i="3"/>
  <c r="H1021" i="3"/>
  <c r="I1021" i="3"/>
  <c r="J1021" i="3"/>
  <c r="E1022" i="3"/>
  <c r="F1022" i="3"/>
  <c r="G1022" i="3"/>
  <c r="H1022" i="3"/>
  <c r="I1022" i="3"/>
  <c r="J1022" i="3"/>
  <c r="E1023" i="3"/>
  <c r="F1023" i="3"/>
  <c r="G1023" i="3"/>
  <c r="H1023" i="3"/>
  <c r="I1023" i="3"/>
  <c r="J1023" i="3"/>
  <c r="E1024" i="3"/>
  <c r="F1024" i="3"/>
  <c r="G1024" i="3"/>
  <c r="H1024" i="3"/>
  <c r="I1024" i="3"/>
  <c r="J1024" i="3"/>
  <c r="E1025" i="3"/>
  <c r="F1025" i="3"/>
  <c r="G1025" i="3"/>
  <c r="H1025" i="3"/>
  <c r="I1025" i="3"/>
  <c r="J1025" i="3"/>
  <c r="E1026" i="3"/>
  <c r="F1026" i="3"/>
  <c r="G1026" i="3"/>
  <c r="H1026" i="3"/>
  <c r="I1026" i="3"/>
  <c r="J1026" i="3"/>
  <c r="E1027" i="3"/>
  <c r="F1027" i="3"/>
  <c r="G1027" i="3"/>
  <c r="H1027" i="3"/>
  <c r="I1027" i="3"/>
  <c r="J1027" i="3"/>
  <c r="E1028" i="3"/>
  <c r="F1028" i="3"/>
  <c r="G1028" i="3"/>
  <c r="H1028" i="3"/>
  <c r="I1028" i="3"/>
  <c r="J1028" i="3"/>
  <c r="E1029" i="3"/>
  <c r="F1029" i="3"/>
  <c r="G1029" i="3"/>
  <c r="H1029" i="3"/>
  <c r="I1029" i="3"/>
  <c r="J1029" i="3"/>
  <c r="E1030" i="3"/>
  <c r="F1030" i="3"/>
  <c r="G1030" i="3"/>
  <c r="H1030" i="3"/>
  <c r="I1030" i="3"/>
  <c r="J1030" i="3"/>
  <c r="E1031" i="3"/>
  <c r="F1031" i="3"/>
  <c r="G1031" i="3"/>
  <c r="H1031" i="3"/>
  <c r="I1031" i="3"/>
  <c r="J1031" i="3"/>
  <c r="E1032" i="3"/>
  <c r="F1032" i="3"/>
  <c r="G1032" i="3"/>
  <c r="H1032" i="3"/>
  <c r="I1032" i="3"/>
  <c r="J1032" i="3"/>
  <c r="E1033" i="3"/>
  <c r="F1033" i="3"/>
  <c r="G1033" i="3"/>
  <c r="H1033" i="3"/>
  <c r="I1033" i="3"/>
  <c r="J1033" i="3"/>
  <c r="E1034" i="3"/>
  <c r="F1034" i="3"/>
  <c r="G1034" i="3"/>
  <c r="H1034" i="3"/>
  <c r="I1034" i="3"/>
  <c r="J1034" i="3"/>
  <c r="E1035" i="3"/>
  <c r="F1035" i="3"/>
  <c r="G1035" i="3"/>
  <c r="H1035" i="3"/>
  <c r="I1035" i="3"/>
  <c r="J1035" i="3"/>
  <c r="E1036" i="3"/>
  <c r="F1036" i="3"/>
  <c r="G1036" i="3"/>
  <c r="H1036" i="3"/>
  <c r="I1036" i="3"/>
  <c r="J1036" i="3"/>
  <c r="E1037" i="3"/>
  <c r="F1037" i="3"/>
  <c r="G1037" i="3"/>
  <c r="H1037" i="3"/>
  <c r="I1037" i="3"/>
  <c r="J1037" i="3"/>
  <c r="E1038" i="3"/>
  <c r="F1038" i="3"/>
  <c r="G1038" i="3"/>
  <c r="H1038" i="3"/>
  <c r="I1038" i="3"/>
  <c r="J1038" i="3"/>
  <c r="E1039" i="3"/>
  <c r="F1039" i="3"/>
  <c r="G1039" i="3"/>
  <c r="H1039" i="3"/>
  <c r="I1039" i="3"/>
  <c r="J1039" i="3"/>
  <c r="E1040" i="3"/>
  <c r="F1040" i="3"/>
  <c r="G1040" i="3"/>
  <c r="H1040" i="3"/>
  <c r="I1040" i="3"/>
  <c r="J1040" i="3"/>
  <c r="E1041" i="3"/>
  <c r="F1041" i="3"/>
  <c r="G1041" i="3"/>
  <c r="H1041" i="3"/>
  <c r="I1041" i="3"/>
  <c r="J1041" i="3"/>
  <c r="E1042" i="3"/>
  <c r="F1042" i="3"/>
  <c r="G1042" i="3"/>
  <c r="H1042" i="3"/>
  <c r="I1042" i="3"/>
  <c r="J1042" i="3"/>
  <c r="E1043" i="3"/>
  <c r="F1043" i="3"/>
  <c r="G1043" i="3"/>
  <c r="H1043" i="3"/>
  <c r="I1043" i="3"/>
  <c r="J1043" i="3"/>
  <c r="E1044" i="3"/>
  <c r="F1044" i="3"/>
  <c r="G1044" i="3"/>
  <c r="H1044" i="3"/>
  <c r="I1044" i="3"/>
  <c r="J1044" i="3"/>
  <c r="E1045" i="3"/>
  <c r="F1045" i="3"/>
  <c r="G1045" i="3"/>
  <c r="H1045" i="3"/>
  <c r="I1045" i="3"/>
  <c r="J1045" i="3"/>
  <c r="E1046" i="3"/>
  <c r="F1046" i="3"/>
  <c r="G1046" i="3"/>
  <c r="H1046" i="3"/>
  <c r="I1046" i="3"/>
  <c r="J1046" i="3"/>
  <c r="E1047" i="3"/>
  <c r="F1047" i="3"/>
  <c r="G1047" i="3"/>
  <c r="H1047" i="3"/>
  <c r="I1047" i="3"/>
  <c r="J1047" i="3"/>
  <c r="E1048" i="3"/>
  <c r="F1048" i="3"/>
  <c r="G1048" i="3"/>
  <c r="H1048" i="3"/>
  <c r="I1048" i="3"/>
  <c r="J1048" i="3"/>
  <c r="E1049" i="3"/>
  <c r="F1049" i="3"/>
  <c r="G1049" i="3"/>
  <c r="H1049" i="3"/>
  <c r="I1049" i="3"/>
  <c r="J1049" i="3"/>
  <c r="E1050" i="3"/>
  <c r="F1050" i="3"/>
  <c r="G1050" i="3"/>
  <c r="H1050" i="3"/>
  <c r="I1050" i="3"/>
  <c r="J1050" i="3"/>
  <c r="E1051" i="3"/>
  <c r="F1051" i="3"/>
  <c r="G1051" i="3"/>
  <c r="H1051" i="3"/>
  <c r="I1051" i="3"/>
  <c r="J1051" i="3"/>
  <c r="E1052" i="3"/>
  <c r="F1052" i="3"/>
  <c r="G1052" i="3"/>
  <c r="H1052" i="3"/>
  <c r="I1052" i="3"/>
  <c r="J1052" i="3"/>
  <c r="E1053" i="3"/>
  <c r="F1053" i="3"/>
  <c r="G1053" i="3"/>
  <c r="H1053" i="3"/>
  <c r="I1053" i="3"/>
  <c r="J1053" i="3"/>
  <c r="E1054" i="3"/>
  <c r="F1054" i="3"/>
  <c r="G1054" i="3"/>
  <c r="H1054" i="3"/>
  <c r="I1054" i="3"/>
  <c r="J1054" i="3"/>
  <c r="E1055" i="3"/>
  <c r="F1055" i="3"/>
  <c r="G1055" i="3"/>
  <c r="H1055" i="3"/>
  <c r="I1055" i="3"/>
  <c r="J1055" i="3"/>
  <c r="E1056" i="3"/>
  <c r="F1056" i="3"/>
  <c r="G1056" i="3"/>
  <c r="H1056" i="3"/>
  <c r="I1056" i="3"/>
  <c r="J1056" i="3"/>
  <c r="E1057" i="3"/>
  <c r="F1057" i="3"/>
  <c r="G1057" i="3"/>
  <c r="H1057" i="3"/>
  <c r="I1057" i="3"/>
  <c r="J1057" i="3"/>
  <c r="E1058" i="3"/>
  <c r="F1058" i="3"/>
  <c r="G1058" i="3"/>
  <c r="H1058" i="3"/>
  <c r="I1058" i="3"/>
  <c r="J1058" i="3"/>
  <c r="E1059" i="3"/>
  <c r="F1059" i="3"/>
  <c r="G1059" i="3"/>
  <c r="H1059" i="3"/>
  <c r="I1059" i="3"/>
  <c r="J1059" i="3"/>
  <c r="E1060" i="3"/>
  <c r="F1060" i="3"/>
  <c r="G1060" i="3"/>
  <c r="H1060" i="3"/>
  <c r="I1060" i="3"/>
  <c r="J1060" i="3"/>
  <c r="E1061" i="3"/>
  <c r="F1061" i="3"/>
  <c r="G1061" i="3"/>
  <c r="H1061" i="3"/>
  <c r="I1061" i="3"/>
  <c r="J1061" i="3"/>
  <c r="E1062" i="3"/>
  <c r="F1062" i="3"/>
  <c r="G1062" i="3"/>
  <c r="H1062" i="3"/>
  <c r="I1062" i="3"/>
  <c r="J1062" i="3"/>
  <c r="E1063" i="3"/>
  <c r="F1063" i="3"/>
  <c r="G1063" i="3"/>
  <c r="H1063" i="3"/>
  <c r="I1063" i="3"/>
  <c r="J1063" i="3"/>
  <c r="E1064" i="3"/>
  <c r="F1064" i="3"/>
  <c r="G1064" i="3"/>
  <c r="H1064" i="3"/>
  <c r="I1064" i="3"/>
  <c r="J1064" i="3"/>
  <c r="E1065" i="3"/>
  <c r="F1065" i="3"/>
  <c r="G1065" i="3"/>
  <c r="H1065" i="3"/>
  <c r="I1065" i="3"/>
  <c r="J1065" i="3"/>
  <c r="E1066" i="3"/>
  <c r="F1066" i="3"/>
  <c r="G1066" i="3"/>
  <c r="H1066" i="3"/>
  <c r="I1066" i="3"/>
  <c r="J1066" i="3"/>
  <c r="E1067" i="3"/>
  <c r="F1067" i="3"/>
  <c r="G1067" i="3"/>
  <c r="H1067" i="3"/>
  <c r="I1067" i="3"/>
  <c r="J1067" i="3"/>
  <c r="E1068" i="3"/>
  <c r="F1068" i="3"/>
  <c r="G1068" i="3"/>
  <c r="H1068" i="3"/>
  <c r="I1068" i="3"/>
  <c r="J1068" i="3"/>
  <c r="E1069" i="3"/>
  <c r="F1069" i="3"/>
  <c r="G1069" i="3"/>
  <c r="H1069" i="3"/>
  <c r="I1069" i="3"/>
  <c r="J1069" i="3"/>
  <c r="E1070" i="3"/>
  <c r="F1070" i="3"/>
  <c r="G1070" i="3"/>
  <c r="H1070" i="3"/>
  <c r="I1070" i="3"/>
  <c r="J1070" i="3"/>
  <c r="E1071" i="3"/>
  <c r="F1071" i="3"/>
  <c r="G1071" i="3"/>
  <c r="H1071" i="3"/>
  <c r="I1071" i="3"/>
  <c r="J1071" i="3"/>
  <c r="E1072" i="3"/>
  <c r="F1072" i="3"/>
  <c r="G1072" i="3"/>
  <c r="H1072" i="3"/>
  <c r="I1072" i="3"/>
  <c r="J1072" i="3"/>
  <c r="E1073" i="3"/>
  <c r="F1073" i="3"/>
  <c r="G1073" i="3"/>
  <c r="H1073" i="3"/>
  <c r="I1073" i="3"/>
  <c r="J1073" i="3"/>
  <c r="E1074" i="3"/>
  <c r="F1074" i="3"/>
  <c r="G1074" i="3"/>
  <c r="H1074" i="3"/>
  <c r="I1074" i="3"/>
  <c r="J1074" i="3"/>
  <c r="E1075" i="3"/>
  <c r="F1075" i="3"/>
  <c r="G1075" i="3"/>
  <c r="H1075" i="3"/>
  <c r="I1075" i="3"/>
  <c r="J1075" i="3"/>
  <c r="E1076" i="3"/>
  <c r="F1076" i="3"/>
  <c r="G1076" i="3"/>
  <c r="H1076" i="3"/>
  <c r="I1076" i="3"/>
  <c r="J1076" i="3"/>
  <c r="E1077" i="3"/>
  <c r="F1077" i="3"/>
  <c r="G1077" i="3"/>
  <c r="H1077" i="3"/>
  <c r="I1077" i="3"/>
  <c r="J1077" i="3"/>
  <c r="E1078" i="3"/>
  <c r="F1078" i="3"/>
  <c r="G1078" i="3"/>
  <c r="H1078" i="3"/>
  <c r="I1078" i="3"/>
  <c r="J1078" i="3"/>
  <c r="E1079" i="3"/>
  <c r="F1079" i="3"/>
  <c r="G1079" i="3"/>
  <c r="H1079" i="3"/>
  <c r="I1079" i="3"/>
  <c r="J1079" i="3"/>
  <c r="E1080" i="3"/>
  <c r="F1080" i="3"/>
  <c r="G1080" i="3"/>
  <c r="H1080" i="3"/>
  <c r="I1080" i="3"/>
  <c r="J1080" i="3"/>
  <c r="E1081" i="3"/>
  <c r="F1081" i="3"/>
  <c r="G1081" i="3"/>
  <c r="H1081" i="3"/>
  <c r="I1081" i="3"/>
  <c r="J1081" i="3"/>
  <c r="E1082" i="3"/>
  <c r="F1082" i="3"/>
  <c r="G1082" i="3"/>
  <c r="H1082" i="3"/>
  <c r="I1082" i="3"/>
  <c r="J1082" i="3"/>
  <c r="E1083" i="3"/>
  <c r="F1083" i="3"/>
  <c r="G1083" i="3"/>
  <c r="H1083" i="3"/>
  <c r="I1083" i="3"/>
  <c r="J1083" i="3"/>
  <c r="E1084" i="3"/>
  <c r="F1084" i="3"/>
  <c r="G1084" i="3"/>
  <c r="H1084" i="3"/>
  <c r="I1084" i="3"/>
  <c r="J1084" i="3"/>
  <c r="E1085" i="3"/>
  <c r="F1085" i="3"/>
  <c r="G1085" i="3"/>
  <c r="H1085" i="3"/>
  <c r="I1085" i="3"/>
  <c r="J1085" i="3"/>
  <c r="E1086" i="3"/>
  <c r="F1086" i="3"/>
  <c r="G1086" i="3"/>
  <c r="H1086" i="3"/>
  <c r="I1086" i="3"/>
  <c r="J1086" i="3"/>
  <c r="E1087" i="3"/>
  <c r="F1087" i="3"/>
  <c r="G1087" i="3"/>
  <c r="H1087" i="3"/>
  <c r="I1087" i="3"/>
  <c r="J1087" i="3"/>
  <c r="E1088" i="3"/>
  <c r="F1088" i="3"/>
  <c r="G1088" i="3"/>
  <c r="H1088" i="3"/>
  <c r="I1088" i="3"/>
  <c r="J1088" i="3"/>
  <c r="E1089" i="3"/>
  <c r="F1089" i="3"/>
  <c r="G1089" i="3"/>
  <c r="H1089" i="3"/>
  <c r="I1089" i="3"/>
  <c r="J1089" i="3"/>
  <c r="E1090" i="3"/>
  <c r="F1090" i="3"/>
  <c r="G1090" i="3"/>
  <c r="H1090" i="3"/>
  <c r="I1090" i="3"/>
  <c r="J1090" i="3"/>
  <c r="E1091" i="3"/>
  <c r="F1091" i="3"/>
  <c r="G1091" i="3"/>
  <c r="H1091" i="3"/>
  <c r="I1091" i="3"/>
  <c r="J1091" i="3"/>
  <c r="E1092" i="3"/>
  <c r="F1092" i="3"/>
  <c r="G1092" i="3"/>
  <c r="H1092" i="3"/>
  <c r="I1092" i="3"/>
  <c r="J1092" i="3"/>
  <c r="E1093" i="3"/>
  <c r="F1093" i="3"/>
  <c r="G1093" i="3"/>
  <c r="H1093" i="3"/>
  <c r="I1093" i="3"/>
  <c r="J1093" i="3"/>
  <c r="E1094" i="3"/>
  <c r="F1094" i="3"/>
  <c r="G1094" i="3"/>
  <c r="H1094" i="3"/>
  <c r="I1094" i="3"/>
  <c r="J1094" i="3"/>
  <c r="E1095" i="3"/>
  <c r="F1095" i="3"/>
  <c r="G1095" i="3"/>
  <c r="H1095" i="3"/>
  <c r="I1095" i="3"/>
  <c r="J1095" i="3"/>
  <c r="E1096" i="3"/>
  <c r="F1096" i="3"/>
  <c r="G1096" i="3"/>
  <c r="H1096" i="3"/>
  <c r="I1096" i="3"/>
  <c r="J1096" i="3"/>
  <c r="E1097" i="3"/>
  <c r="F1097" i="3"/>
  <c r="G1097" i="3"/>
  <c r="H1097" i="3"/>
  <c r="I1097" i="3"/>
  <c r="J1097" i="3"/>
  <c r="E1098" i="3"/>
  <c r="F1098" i="3"/>
  <c r="G1098" i="3"/>
  <c r="H1098" i="3"/>
  <c r="I1098" i="3"/>
  <c r="J1098" i="3"/>
  <c r="E1099" i="3"/>
  <c r="F1099" i="3"/>
  <c r="G1099" i="3"/>
  <c r="H1099" i="3"/>
  <c r="I1099" i="3"/>
  <c r="J1099" i="3"/>
  <c r="E1100" i="3"/>
  <c r="F1100" i="3"/>
  <c r="G1100" i="3"/>
  <c r="H1100" i="3"/>
  <c r="I1100" i="3"/>
  <c r="J1100" i="3"/>
  <c r="E1101" i="3"/>
  <c r="F1101" i="3"/>
  <c r="G1101" i="3"/>
  <c r="H1101" i="3"/>
  <c r="I1101" i="3"/>
  <c r="J1101" i="3"/>
  <c r="E1102" i="3"/>
  <c r="F1102" i="3"/>
  <c r="G1102" i="3"/>
  <c r="H1102" i="3"/>
  <c r="I1102" i="3"/>
  <c r="J1102" i="3"/>
  <c r="E1103" i="3"/>
  <c r="F1103" i="3"/>
  <c r="G1103" i="3"/>
  <c r="H1103" i="3"/>
  <c r="I1103" i="3"/>
  <c r="J1103" i="3"/>
  <c r="E1104" i="3"/>
  <c r="F1104" i="3"/>
  <c r="G1104" i="3"/>
  <c r="H1104" i="3"/>
  <c r="I1104" i="3"/>
  <c r="J1104" i="3"/>
  <c r="E1105" i="3"/>
  <c r="F1105" i="3"/>
  <c r="G1105" i="3"/>
  <c r="H1105" i="3"/>
  <c r="I1105" i="3"/>
  <c r="J1105" i="3"/>
  <c r="E1106" i="3"/>
  <c r="F1106" i="3"/>
  <c r="G1106" i="3"/>
  <c r="H1106" i="3"/>
  <c r="I1106" i="3"/>
  <c r="J1106" i="3"/>
  <c r="E1107" i="3"/>
  <c r="F1107" i="3"/>
  <c r="G1107" i="3"/>
  <c r="H1107" i="3"/>
  <c r="I1107" i="3"/>
  <c r="J1107" i="3"/>
  <c r="E1108" i="3"/>
  <c r="F1108" i="3"/>
  <c r="G1108" i="3"/>
  <c r="H1108" i="3"/>
  <c r="I1108" i="3"/>
  <c r="J1108" i="3"/>
  <c r="E1109" i="3"/>
  <c r="F1109" i="3"/>
  <c r="G1109" i="3"/>
  <c r="H1109" i="3"/>
  <c r="I1109" i="3"/>
  <c r="J1109" i="3"/>
  <c r="E1110" i="3"/>
  <c r="F1110" i="3"/>
  <c r="G1110" i="3"/>
  <c r="H1110" i="3"/>
  <c r="I1110" i="3"/>
  <c r="J1110" i="3"/>
  <c r="E1111" i="3"/>
  <c r="F1111" i="3"/>
  <c r="G1111" i="3"/>
  <c r="H1111" i="3"/>
  <c r="I1111" i="3"/>
  <c r="J1111" i="3"/>
  <c r="E1112" i="3"/>
  <c r="F1112" i="3"/>
  <c r="G1112" i="3"/>
  <c r="H1112" i="3"/>
  <c r="I1112" i="3"/>
  <c r="J1112" i="3"/>
  <c r="E1113" i="3"/>
  <c r="F1113" i="3"/>
  <c r="G1113" i="3"/>
  <c r="H1113" i="3"/>
  <c r="I1113" i="3"/>
  <c r="J1113" i="3"/>
  <c r="E1114" i="3"/>
  <c r="F1114" i="3"/>
  <c r="G1114" i="3"/>
  <c r="H1114" i="3"/>
  <c r="I1114" i="3"/>
  <c r="J1114" i="3"/>
  <c r="E1115" i="3"/>
  <c r="F1115" i="3"/>
  <c r="G1115" i="3"/>
  <c r="H1115" i="3"/>
  <c r="I1115" i="3"/>
  <c r="J1115" i="3"/>
  <c r="E1116" i="3"/>
  <c r="F1116" i="3"/>
  <c r="G1116" i="3"/>
  <c r="H1116" i="3"/>
  <c r="I1116" i="3"/>
  <c r="J1116" i="3"/>
  <c r="E1117" i="3"/>
  <c r="F1117" i="3"/>
  <c r="G1117" i="3"/>
  <c r="H1117" i="3"/>
  <c r="I1117" i="3"/>
  <c r="J1117" i="3"/>
  <c r="E1118" i="3"/>
  <c r="F1118" i="3"/>
  <c r="G1118" i="3"/>
  <c r="H1118" i="3"/>
  <c r="I1118" i="3"/>
  <c r="J1118" i="3"/>
  <c r="E1119" i="3"/>
  <c r="F1119" i="3"/>
  <c r="G1119" i="3"/>
  <c r="H1119" i="3"/>
  <c r="I1119" i="3"/>
  <c r="J1119" i="3"/>
  <c r="E1120" i="3"/>
  <c r="F1120" i="3"/>
  <c r="G1120" i="3"/>
  <c r="H1120" i="3"/>
  <c r="I1120" i="3"/>
  <c r="J1120" i="3"/>
  <c r="E1121" i="3"/>
  <c r="F1121" i="3"/>
  <c r="G1121" i="3"/>
  <c r="H1121" i="3"/>
  <c r="I1121" i="3"/>
  <c r="J1121" i="3"/>
  <c r="E1122" i="3"/>
  <c r="F1122" i="3"/>
  <c r="G1122" i="3"/>
  <c r="H1122" i="3"/>
  <c r="I1122" i="3"/>
  <c r="J1122" i="3"/>
  <c r="E1123" i="3"/>
  <c r="F1123" i="3"/>
  <c r="G1123" i="3"/>
  <c r="H1123" i="3"/>
  <c r="I1123" i="3"/>
  <c r="J1123" i="3"/>
  <c r="E1124" i="3"/>
  <c r="F1124" i="3"/>
  <c r="G1124" i="3"/>
  <c r="H1124" i="3"/>
  <c r="I1124" i="3"/>
  <c r="J1124" i="3"/>
  <c r="E1125" i="3"/>
  <c r="F1125" i="3"/>
  <c r="G1125" i="3"/>
  <c r="H1125" i="3"/>
  <c r="I1125" i="3"/>
  <c r="J1125" i="3"/>
  <c r="E1126" i="3"/>
  <c r="F1126" i="3"/>
  <c r="G1126" i="3"/>
  <c r="H1126" i="3"/>
  <c r="I1126" i="3"/>
  <c r="J1126" i="3"/>
  <c r="E1127" i="3"/>
  <c r="F1127" i="3"/>
  <c r="G1127" i="3"/>
  <c r="H1127" i="3"/>
  <c r="I1127" i="3"/>
  <c r="J1127" i="3"/>
  <c r="E1128" i="3"/>
  <c r="F1128" i="3"/>
  <c r="G1128" i="3"/>
  <c r="H1128" i="3"/>
  <c r="I1128" i="3"/>
  <c r="J1128" i="3"/>
  <c r="E1129" i="3"/>
  <c r="F1129" i="3"/>
  <c r="G1129" i="3"/>
  <c r="H1129" i="3"/>
  <c r="I1129" i="3"/>
  <c r="J1129" i="3"/>
  <c r="E1130" i="3"/>
  <c r="F1130" i="3"/>
  <c r="G1130" i="3"/>
  <c r="H1130" i="3"/>
  <c r="I1130" i="3"/>
  <c r="J1130" i="3"/>
  <c r="E1131" i="3"/>
  <c r="F1131" i="3"/>
  <c r="G1131" i="3"/>
  <c r="H1131" i="3"/>
  <c r="I1131" i="3"/>
  <c r="J1131" i="3"/>
  <c r="E1132" i="3"/>
  <c r="F1132" i="3"/>
  <c r="G1132" i="3"/>
  <c r="H1132" i="3"/>
  <c r="I1132" i="3"/>
  <c r="J1132" i="3"/>
  <c r="E1133" i="3"/>
  <c r="F1133" i="3"/>
  <c r="G1133" i="3"/>
  <c r="H1133" i="3"/>
  <c r="I1133" i="3"/>
  <c r="J1133" i="3"/>
  <c r="E1134" i="3"/>
  <c r="F1134" i="3"/>
  <c r="G1134" i="3"/>
  <c r="H1134" i="3"/>
  <c r="I1134" i="3"/>
  <c r="J1134" i="3"/>
  <c r="K1044" i="3" l="1"/>
  <c r="AW1188" i="3"/>
  <c r="K1013" i="3"/>
  <c r="BK1333" i="3"/>
  <c r="L1022" i="3"/>
  <c r="L1103" i="3"/>
  <c r="L1101" i="3"/>
  <c r="AB1231" i="3"/>
  <c r="BJ1310" i="3"/>
  <c r="BM1323" i="3"/>
  <c r="BJ1323" i="3"/>
  <c r="K1015" i="3"/>
  <c r="BM1265" i="3"/>
  <c r="BJ1265" i="3"/>
  <c r="BK1285" i="3"/>
  <c r="K1070" i="3"/>
  <c r="K1046" i="3"/>
  <c r="K1040" i="3"/>
  <c r="K1038" i="3"/>
  <c r="K1036" i="3"/>
  <c r="L1124" i="3"/>
  <c r="L1122" i="3"/>
  <c r="L1120" i="3"/>
  <c r="L1118" i="3"/>
  <c r="L1116" i="3"/>
  <c r="L1114" i="3"/>
  <c r="L1112" i="3"/>
  <c r="L1110" i="3"/>
  <c r="L1108" i="3"/>
  <c r="L1106" i="3"/>
  <c r="L1104" i="3"/>
  <c r="BM1309" i="3"/>
  <c r="BL1255" i="3"/>
  <c r="BJ1254" i="3"/>
  <c r="K1089" i="3"/>
  <c r="K1008" i="3"/>
  <c r="AT1155" i="3"/>
  <c r="BM1308" i="3"/>
  <c r="BL1308" i="3"/>
  <c r="BJ1293" i="3"/>
  <c r="Z1236" i="3"/>
  <c r="AP1236" i="3"/>
  <c r="BF1236" i="3"/>
  <c r="AA1236" i="3"/>
  <c r="AQ1236" i="3"/>
  <c r="BG1236" i="3"/>
  <c r="Y1236" i="3"/>
  <c r="AO1236" i="3"/>
  <c r="BE1236" i="3"/>
  <c r="X1236" i="3"/>
  <c r="AN1236" i="3"/>
  <c r="BD1236" i="3"/>
  <c r="N1236" i="3"/>
  <c r="AD1236" i="3"/>
  <c r="AT1236" i="3"/>
  <c r="O1236" i="3"/>
  <c r="AE1236" i="3"/>
  <c r="AU1236" i="3"/>
  <c r="M1236" i="3"/>
  <c r="AC1236" i="3"/>
  <c r="AS1236" i="3"/>
  <c r="BI1236" i="3"/>
  <c r="AB1236" i="3"/>
  <c r="AR1236" i="3"/>
  <c r="BH1236" i="3"/>
  <c r="R1236" i="3"/>
  <c r="AH1236" i="3"/>
  <c r="AX1236" i="3"/>
  <c r="S1236" i="3"/>
  <c r="AI1236" i="3"/>
  <c r="AY1236" i="3"/>
  <c r="Q1236" i="3"/>
  <c r="AG1236" i="3"/>
  <c r="AW1236" i="3"/>
  <c r="P1236" i="3"/>
  <c r="AF1236" i="3"/>
  <c r="AV1236" i="3"/>
  <c r="V1236" i="3"/>
  <c r="AM1236" i="3"/>
  <c r="BA1236" i="3"/>
  <c r="AL1236" i="3"/>
  <c r="BC1236" i="3"/>
  <c r="T1236" i="3"/>
  <c r="BB1236" i="3"/>
  <c r="U1236" i="3"/>
  <c r="AJ1236" i="3"/>
  <c r="AP1168" i="3"/>
  <c r="AJ1168" i="3"/>
  <c r="O1168" i="3"/>
  <c r="AE1168" i="3"/>
  <c r="AU1168" i="3"/>
  <c r="M1168" i="3"/>
  <c r="AC1168" i="3"/>
  <c r="AS1168" i="3"/>
  <c r="BI1168" i="3"/>
  <c r="AN1168" i="3"/>
  <c r="AD1168" i="3"/>
  <c r="R1168" i="3"/>
  <c r="AX1168" i="3"/>
  <c r="S1168" i="3"/>
  <c r="AI1168" i="3"/>
  <c r="AY1168" i="3"/>
  <c r="Q1168" i="3"/>
  <c r="AG1168" i="3"/>
  <c r="AW1168" i="3"/>
  <c r="AF1168" i="3"/>
  <c r="BB1168" i="3"/>
  <c r="V1168" i="3"/>
  <c r="Z1168" i="3"/>
  <c r="BF1168" i="3"/>
  <c r="W1168" i="3"/>
  <c r="AM1168" i="3"/>
  <c r="BC1168" i="3"/>
  <c r="U1168" i="3"/>
  <c r="AK1168" i="3"/>
  <c r="BA1168" i="3"/>
  <c r="BD1168" i="3"/>
  <c r="X1168" i="3"/>
  <c r="AT1168" i="3"/>
  <c r="N1168" i="3"/>
  <c r="P1179" i="3"/>
  <c r="AF1179" i="3"/>
  <c r="AV1179" i="3"/>
  <c r="O1179" i="3"/>
  <c r="AK1179" i="3"/>
  <c r="BF1179" i="3"/>
  <c r="AG1179" i="3"/>
  <c r="BB1179" i="3"/>
  <c r="W1179" i="3"/>
  <c r="AS1179" i="3"/>
  <c r="S1179" i="3"/>
  <c r="N1179" i="3"/>
  <c r="T1179" i="3"/>
  <c r="AJ1179" i="3"/>
  <c r="AZ1179" i="3"/>
  <c r="U1179" i="3"/>
  <c r="AP1179" i="3"/>
  <c r="Q1179" i="3"/>
  <c r="AL1179" i="3"/>
  <c r="BG1179" i="3"/>
  <c r="AC1179" i="3"/>
  <c r="AX1179" i="3"/>
  <c r="X1179" i="3"/>
  <c r="AN1179" i="3"/>
  <c r="BD1179" i="3"/>
  <c r="Z1179" i="3"/>
  <c r="AU1179" i="3"/>
  <c r="V1179" i="3"/>
  <c r="AQ1179" i="3"/>
  <c r="M1179" i="3"/>
  <c r="AH1179" i="3"/>
  <c r="BC1179" i="3"/>
  <c r="BE1179" i="3"/>
  <c r="BM1255" i="3"/>
  <c r="BK1255" i="3"/>
  <c r="M1163" i="3"/>
  <c r="BA1163" i="3"/>
  <c r="V1163" i="3"/>
  <c r="AL1163" i="3"/>
  <c r="BB1163" i="3"/>
  <c r="W1163" i="3"/>
  <c r="AM1163" i="3"/>
  <c r="BC1163" i="3"/>
  <c r="X1163" i="3"/>
  <c r="AN1163" i="3"/>
  <c r="BD1163" i="3"/>
  <c r="BE1163" i="3"/>
  <c r="Z1163" i="3"/>
  <c r="AP1163" i="3"/>
  <c r="BF1163" i="3"/>
  <c r="AA1163" i="3"/>
  <c r="AQ1163" i="3"/>
  <c r="BG1163" i="3"/>
  <c r="AB1163" i="3"/>
  <c r="AR1163" i="3"/>
  <c r="BH1163" i="3"/>
  <c r="AO1163" i="3"/>
  <c r="N1163" i="3"/>
  <c r="AD1163" i="3"/>
  <c r="AT1163" i="3"/>
  <c r="O1163" i="3"/>
  <c r="AE1163" i="3"/>
  <c r="AU1163" i="3"/>
  <c r="P1163" i="3"/>
  <c r="AF1163" i="3"/>
  <c r="AV1163" i="3"/>
  <c r="AW1163" i="3"/>
  <c r="AC1210" i="3"/>
  <c r="BI1210" i="3"/>
  <c r="AF1210" i="3"/>
  <c r="Q1210" i="3"/>
  <c r="AN1210" i="3"/>
  <c r="AK1210" i="3"/>
  <c r="BD1210" i="3"/>
  <c r="BH1210" i="3"/>
  <c r="AB1210" i="3"/>
  <c r="AO1210" i="3"/>
  <c r="R1210" i="3"/>
  <c r="AH1210" i="3"/>
  <c r="AX1210" i="3"/>
  <c r="S1210" i="3"/>
  <c r="AI1210" i="3"/>
  <c r="AY1210" i="3"/>
  <c r="P1210" i="3"/>
  <c r="AS1210" i="3"/>
  <c r="AZ1210" i="3"/>
  <c r="T1210" i="3"/>
  <c r="AG1210" i="3"/>
  <c r="V1210" i="3"/>
  <c r="AL1210" i="3"/>
  <c r="BB1210" i="3"/>
  <c r="W1210" i="3"/>
  <c r="AM1210" i="3"/>
  <c r="BC1210" i="3"/>
  <c r="X1210" i="3"/>
  <c r="M1210" i="3"/>
  <c r="AR1210" i="3"/>
  <c r="BE1210" i="3"/>
  <c r="Y1210" i="3"/>
  <c r="Z1210" i="3"/>
  <c r="AP1210" i="3"/>
  <c r="BF1210" i="3"/>
  <c r="AA1210" i="3"/>
  <c r="AQ1210" i="3"/>
  <c r="BG1210" i="3"/>
  <c r="AJ1150" i="3"/>
  <c r="P1150" i="3"/>
  <c r="BH1150" i="3"/>
  <c r="AZ1150" i="3"/>
  <c r="AR1150" i="3"/>
  <c r="AV1150" i="3"/>
  <c r="AA1150" i="3"/>
  <c r="AQ1150" i="3"/>
  <c r="BG1150" i="3"/>
  <c r="M1150" i="3"/>
  <c r="BB1150" i="3"/>
  <c r="AL1150" i="3"/>
  <c r="V1150" i="3"/>
  <c r="T1150" i="3"/>
  <c r="AF1150" i="3"/>
  <c r="O1150" i="3"/>
  <c r="AE1150" i="3"/>
  <c r="AU1150" i="3"/>
  <c r="BD1150" i="3"/>
  <c r="AX1150" i="3"/>
  <c r="AH1150" i="3"/>
  <c r="R1150" i="3"/>
  <c r="U1146" i="3"/>
  <c r="AK1146" i="3"/>
  <c r="BA1146" i="3"/>
  <c r="R1146" i="3"/>
  <c r="AH1146" i="3"/>
  <c r="AX1146" i="3"/>
  <c r="Y1146" i="3"/>
  <c r="AO1146" i="3"/>
  <c r="BE1146" i="3"/>
  <c r="V1146" i="3"/>
  <c r="AL1146" i="3"/>
  <c r="AB1221" i="3"/>
  <c r="AR1221" i="3"/>
  <c r="BH1221" i="3"/>
  <c r="Y1221" i="3"/>
  <c r="AO1221" i="3"/>
  <c r="BE1221" i="3"/>
  <c r="V1221" i="3"/>
  <c r="AL1221" i="3"/>
  <c r="BB1221" i="3"/>
  <c r="BG1221" i="3"/>
  <c r="AU1221" i="3"/>
  <c r="W1221" i="3"/>
  <c r="P1221" i="3"/>
  <c r="AF1221" i="3"/>
  <c r="AV1221" i="3"/>
  <c r="M1221" i="3"/>
  <c r="AC1221" i="3"/>
  <c r="AS1221" i="3"/>
  <c r="BI1221" i="3"/>
  <c r="Z1221" i="3"/>
  <c r="AP1221" i="3"/>
  <c r="BF1221" i="3"/>
  <c r="AM1221" i="3"/>
  <c r="S1221" i="3"/>
  <c r="BC1221" i="3"/>
  <c r="X1221" i="3"/>
  <c r="BD1221" i="3"/>
  <c r="AK1221" i="3"/>
  <c r="R1221" i="3"/>
  <c r="AX1221" i="3"/>
  <c r="AE1221" i="3"/>
  <c r="AJ1221" i="3"/>
  <c r="Q1221" i="3"/>
  <c r="AW1221" i="3"/>
  <c r="AD1221" i="3"/>
  <c r="AA1221" i="3"/>
  <c r="AI1221" i="3"/>
  <c r="AN1221" i="3"/>
  <c r="U1221" i="3"/>
  <c r="BA1221" i="3"/>
  <c r="AH1221" i="3"/>
  <c r="AQ1221" i="3"/>
  <c r="AY1221" i="3"/>
  <c r="U1167" i="3"/>
  <c r="AK1167" i="3"/>
  <c r="BA1167" i="3"/>
  <c r="S1167" i="3"/>
  <c r="BM1167" i="3" s="1"/>
  <c r="AI1167" i="3"/>
  <c r="AY1167" i="3"/>
  <c r="Z1167" i="3"/>
  <c r="BF1167" i="3"/>
  <c r="AR1167" i="3"/>
  <c r="V1167" i="3"/>
  <c r="BB1167" i="3"/>
  <c r="X1167" i="3"/>
  <c r="Y1167" i="3"/>
  <c r="AO1167" i="3"/>
  <c r="BE1167" i="3"/>
  <c r="W1167" i="3"/>
  <c r="AM1167" i="3"/>
  <c r="BC1167" i="3"/>
  <c r="AH1167" i="3"/>
  <c r="T1167" i="3"/>
  <c r="AZ1167" i="3"/>
  <c r="AD1167" i="3"/>
  <c r="AV1167" i="3"/>
  <c r="M1167" i="3"/>
  <c r="AC1167" i="3"/>
  <c r="AS1167" i="3"/>
  <c r="BI1167" i="3"/>
  <c r="AA1167" i="3"/>
  <c r="AQ1167" i="3"/>
  <c r="BG1167" i="3"/>
  <c r="AP1167" i="3"/>
  <c r="AB1167" i="3"/>
  <c r="BH1167" i="3"/>
  <c r="AL1167" i="3"/>
  <c r="P1167" i="3"/>
  <c r="AQ1215" i="3"/>
  <c r="AA1215" i="3"/>
  <c r="AI1215" i="3"/>
  <c r="AU1215" i="3"/>
  <c r="W1215" i="3"/>
  <c r="S1215" i="3"/>
  <c r="AE1215" i="3"/>
  <c r="BG1215" i="3"/>
  <c r="AM1215" i="3"/>
  <c r="BC1215" i="3"/>
  <c r="X1215" i="3"/>
  <c r="AN1215" i="3"/>
  <c r="BD1215" i="3"/>
  <c r="U1215" i="3"/>
  <c r="AK1215" i="3"/>
  <c r="BA1215" i="3"/>
  <c r="R1215" i="3"/>
  <c r="AH1215" i="3"/>
  <c r="AX1215" i="3"/>
  <c r="AB1215" i="3"/>
  <c r="AR1215" i="3"/>
  <c r="BH1215" i="3"/>
  <c r="Y1215" i="3"/>
  <c r="AO1215" i="3"/>
  <c r="BE1215" i="3"/>
  <c r="V1215" i="3"/>
  <c r="AL1215" i="3"/>
  <c r="BB1215" i="3"/>
  <c r="AY1215" i="3"/>
  <c r="P1215" i="3"/>
  <c r="AF1215" i="3"/>
  <c r="AV1215" i="3"/>
  <c r="M1215" i="3"/>
  <c r="AC1215" i="3"/>
  <c r="AS1215" i="3"/>
  <c r="BI1215" i="3"/>
  <c r="Z1215" i="3"/>
  <c r="AP1215" i="3"/>
  <c r="BF1215" i="3"/>
  <c r="AZ1241" i="3"/>
  <c r="Q1241" i="3"/>
  <c r="AD1241" i="3"/>
  <c r="S1241" i="3"/>
  <c r="AG1241" i="3"/>
  <c r="AT1241" i="3"/>
  <c r="T1241" i="3"/>
  <c r="AI1241" i="3"/>
  <c r="AW1241" i="3"/>
  <c r="L1039" i="3"/>
  <c r="L1008" i="3"/>
  <c r="BM1137" i="3"/>
  <c r="AN1146" i="3"/>
  <c r="Q1150" i="3"/>
  <c r="AG1150" i="3"/>
  <c r="AW1150" i="3"/>
  <c r="AY1146" i="3"/>
  <c r="AI1146" i="3"/>
  <c r="S1146" i="3"/>
  <c r="AT1146" i="3"/>
  <c r="N1146" i="3"/>
  <c r="AG1146" i="3"/>
  <c r="Z1150" i="3"/>
  <c r="BF1150" i="3"/>
  <c r="AN1150" i="3"/>
  <c r="AI1150" i="3"/>
  <c r="AG1163" i="3"/>
  <c r="AZ1163" i="3"/>
  <c r="AI1163" i="3"/>
  <c r="R1163" i="3"/>
  <c r="BE1168" i="3"/>
  <c r="AQ1168" i="3"/>
  <c r="AT1167" i="3"/>
  <c r="R1167" i="3"/>
  <c r="AW1167" i="3"/>
  <c r="AO1179" i="3"/>
  <c r="AW1179" i="3"/>
  <c r="BH1179" i="3"/>
  <c r="AU1210" i="3"/>
  <c r="AD1210" i="3"/>
  <c r="AW1210" i="3"/>
  <c r="N1215" i="3"/>
  <c r="AZ1215" i="3"/>
  <c r="O1221" i="3"/>
  <c r="AZ1221" i="3"/>
  <c r="AJ1241" i="3"/>
  <c r="V1159" i="3"/>
  <c r="AL1159" i="3"/>
  <c r="BB1159" i="3"/>
  <c r="W1159" i="3"/>
  <c r="AM1159" i="3"/>
  <c r="BC1159" i="3"/>
  <c r="X1159" i="3"/>
  <c r="AN1159" i="3"/>
  <c r="BD1159" i="3"/>
  <c r="BE1159" i="3"/>
  <c r="Z1159" i="3"/>
  <c r="AP1159" i="3"/>
  <c r="BF1159" i="3"/>
  <c r="AA1159" i="3"/>
  <c r="AQ1159" i="3"/>
  <c r="BG1159" i="3"/>
  <c r="AB1159" i="3"/>
  <c r="AR1159" i="3"/>
  <c r="BH1159" i="3"/>
  <c r="AG1159" i="3"/>
  <c r="AO1159" i="3"/>
  <c r="N1159" i="3"/>
  <c r="AD1159" i="3"/>
  <c r="AT1159" i="3"/>
  <c r="O1159" i="3"/>
  <c r="AE1159" i="3"/>
  <c r="AU1159" i="3"/>
  <c r="P1159" i="3"/>
  <c r="AF1159" i="3"/>
  <c r="AV1159" i="3"/>
  <c r="Q1159" i="3"/>
  <c r="U1163" i="3"/>
  <c r="BM1294" i="3"/>
  <c r="BL1294" i="3"/>
  <c r="BM1282" i="3"/>
  <c r="BJ1282" i="3"/>
  <c r="BM1286" i="3"/>
  <c r="BJ1286" i="3"/>
  <c r="BJ1333" i="3"/>
  <c r="BM1333" i="3"/>
  <c r="BN1333" i="3"/>
  <c r="BL1333" i="3"/>
  <c r="BM1310" i="3"/>
  <c r="BK1310" i="3"/>
  <c r="BN1310" i="3"/>
  <c r="BK1290" i="3"/>
  <c r="BN1290" i="3"/>
  <c r="BJ1290" i="3"/>
  <c r="BM1290" i="3"/>
  <c r="BJ1309" i="3"/>
  <c r="BN1309" i="3"/>
  <c r="BJ1302" i="3"/>
  <c r="BN1302" i="3"/>
  <c r="BM1302" i="3"/>
  <c r="BJ1281" i="3"/>
  <c r="BM1281" i="3"/>
  <c r="BK1281" i="3"/>
  <c r="BN1281" i="3"/>
  <c r="BL1319" i="3"/>
  <c r="BM1319" i="3"/>
  <c r="BN1254" i="3"/>
  <c r="BK1254" i="3"/>
  <c r="K1093" i="3"/>
  <c r="L1092" i="3"/>
  <c r="L1090" i="3"/>
  <c r="K1069" i="3"/>
  <c r="L1067" i="3"/>
  <c r="L1065" i="3"/>
  <c r="K1062" i="3"/>
  <c r="L1061" i="3"/>
  <c r="L1055" i="3"/>
  <c r="L1053" i="3"/>
  <c r="L1051" i="3"/>
  <c r="L1047" i="3"/>
  <c r="L1030" i="3"/>
  <c r="BD1146" i="3"/>
  <c r="U1150" i="3"/>
  <c r="AK1150" i="3"/>
  <c r="BA1150" i="3"/>
  <c r="AU1146" i="3"/>
  <c r="AE1146" i="3"/>
  <c r="O1146" i="3"/>
  <c r="AP1146" i="3"/>
  <c r="BI1146" i="3"/>
  <c r="AC1146" i="3"/>
  <c r="AD1150" i="3"/>
  <c r="BC1150" i="3"/>
  <c r="W1150" i="3"/>
  <c r="AJ1163" i="3"/>
  <c r="S1163" i="3"/>
  <c r="P1168" i="3"/>
  <c r="AO1168" i="3"/>
  <c r="AA1168" i="3"/>
  <c r="N1167" i="3"/>
  <c r="BJ1167" i="3" s="1"/>
  <c r="AU1167" i="3"/>
  <c r="AG1167" i="3"/>
  <c r="BI1179" i="3"/>
  <c r="AA1179" i="3"/>
  <c r="AR1179" i="3"/>
  <c r="AE1210" i="3"/>
  <c r="N1210" i="3"/>
  <c r="AW1215" i="3"/>
  <c r="AJ1215" i="3"/>
  <c r="AV1210" i="3"/>
  <c r="AT1221" i="3"/>
  <c r="T1221" i="3"/>
  <c r="AZ1236" i="3"/>
  <c r="AS1163" i="3"/>
  <c r="K1123" i="3"/>
  <c r="K1121" i="3"/>
  <c r="K1119" i="3"/>
  <c r="K1117" i="3"/>
  <c r="K1115" i="3"/>
  <c r="K1113" i="3"/>
  <c r="Y1150" i="3"/>
  <c r="BJ1150" i="3" s="1"/>
  <c r="AO1150" i="3"/>
  <c r="BE1150" i="3"/>
  <c r="BG1146" i="3"/>
  <c r="AQ1146" i="3"/>
  <c r="AA1146" i="3"/>
  <c r="BF1146" i="3"/>
  <c r="AD1146" i="3"/>
  <c r="AW1146" i="3"/>
  <c r="Q1146" i="3"/>
  <c r="AP1150" i="3"/>
  <c r="AY1150" i="3"/>
  <c r="S1150" i="3"/>
  <c r="BM1150" i="3" s="1"/>
  <c r="T1163" i="3"/>
  <c r="AX1163" i="3"/>
  <c r="AV1168" i="3"/>
  <c r="Y1168" i="3"/>
  <c r="BD1167" i="3"/>
  <c r="AJ1167" i="3"/>
  <c r="AE1167" i="3"/>
  <c r="Q1167" i="3"/>
  <c r="AI1179" i="3"/>
  <c r="AM1179" i="3"/>
  <c r="BA1179" i="3"/>
  <c r="AB1179" i="3"/>
  <c r="O1210" i="3"/>
  <c r="AJ1210" i="3"/>
  <c r="AT1215" i="3"/>
  <c r="AG1215" i="3"/>
  <c r="BJ1215" i="3" s="1"/>
  <c r="T1215" i="3"/>
  <c r="O1226" i="3"/>
  <c r="AQ1226" i="3"/>
  <c r="AB1226" i="3"/>
  <c r="BH1226" i="3"/>
  <c r="N1221" i="3"/>
  <c r="AK1236" i="3"/>
  <c r="N1241" i="3"/>
  <c r="BL1306" i="3"/>
  <c r="BM1306" i="3"/>
  <c r="BK1306" i="3"/>
  <c r="BN1306" i="3"/>
  <c r="BJ1306" i="3"/>
  <c r="BJ1308" i="3"/>
  <c r="AY1157" i="3"/>
  <c r="AB1157" i="3"/>
  <c r="AR1157" i="3"/>
  <c r="BH1157" i="3"/>
  <c r="AE1157" i="3"/>
  <c r="BA1157" i="3"/>
  <c r="AA1157" i="3"/>
  <c r="AW1157" i="3"/>
  <c r="R1157" i="3"/>
  <c r="AM1157" i="3"/>
  <c r="BI1157" i="3"/>
  <c r="P1157" i="3"/>
  <c r="AF1157" i="3"/>
  <c r="AV1157" i="3"/>
  <c r="O1157" i="3"/>
  <c r="AK1157" i="3"/>
  <c r="BF1157" i="3"/>
  <c r="AG1157" i="3"/>
  <c r="BB1157" i="3"/>
  <c r="W1157" i="3"/>
  <c r="AS1157" i="3"/>
  <c r="T1157" i="3"/>
  <c r="AJ1157" i="3"/>
  <c r="AZ1157" i="3"/>
  <c r="U1157" i="3"/>
  <c r="AP1157" i="3"/>
  <c r="Q1157" i="3"/>
  <c r="AL1157" i="3"/>
  <c r="BG1157" i="3"/>
  <c r="AC1157" i="3"/>
  <c r="AX1157" i="3"/>
  <c r="AO1157" i="3"/>
  <c r="AN1167" i="3"/>
  <c r="N1178" i="3"/>
  <c r="AD1178" i="3"/>
  <c r="AT1178" i="3"/>
  <c r="O1178" i="3"/>
  <c r="AJ1178" i="3"/>
  <c r="BE1178" i="3"/>
  <c r="AF1178" i="3"/>
  <c r="BA1178" i="3"/>
  <c r="AB1178" i="3"/>
  <c r="AW1178" i="3"/>
  <c r="R1178" i="3"/>
  <c r="AH1178" i="3"/>
  <c r="AX1178" i="3"/>
  <c r="T1178" i="3"/>
  <c r="AO1178" i="3"/>
  <c r="P1178" i="3"/>
  <c r="AK1178" i="3"/>
  <c r="BG1178" i="3"/>
  <c r="AG1178" i="3"/>
  <c r="BC1178" i="3"/>
  <c r="BI1178" i="3"/>
  <c r="BD1178" i="3"/>
  <c r="V1178" i="3"/>
  <c r="AL1178" i="3"/>
  <c r="BB1178" i="3"/>
  <c r="Y1178" i="3"/>
  <c r="AU1178" i="3"/>
  <c r="U1178" i="3"/>
  <c r="AQ1178" i="3"/>
  <c r="Q1178" i="3"/>
  <c r="AM1178" i="3"/>
  <c r="BH1178" i="3"/>
  <c r="AN1178" i="3"/>
  <c r="AI1178" i="3"/>
  <c r="N1182" i="3"/>
  <c r="O1182" i="3"/>
  <c r="AH1182" i="3"/>
  <c r="AX1182" i="3"/>
  <c r="U1182" i="3"/>
  <c r="AM1182" i="3"/>
  <c r="BC1182" i="3"/>
  <c r="AB1182" i="3"/>
  <c r="AR1182" i="3"/>
  <c r="BH1182" i="3"/>
  <c r="AK1182" i="3"/>
  <c r="R1182" i="3"/>
  <c r="T1182" i="3"/>
  <c r="AL1182" i="3"/>
  <c r="BB1182" i="3"/>
  <c r="AA1182" i="3"/>
  <c r="AQ1182" i="3"/>
  <c r="BG1182" i="3"/>
  <c r="AF1182" i="3"/>
  <c r="AV1182" i="3"/>
  <c r="S1182" i="3"/>
  <c r="AW1182" i="3"/>
  <c r="V1182" i="3"/>
  <c r="Y1182" i="3"/>
  <c r="AP1182" i="3"/>
  <c r="BF1182" i="3"/>
  <c r="AE1182" i="3"/>
  <c r="AU1182" i="3"/>
  <c r="Q1182" i="3"/>
  <c r="AJ1182" i="3"/>
  <c r="AZ1182" i="3"/>
  <c r="AG1182" i="3"/>
  <c r="R1186" i="3"/>
  <c r="AH1186" i="3"/>
  <c r="AX1186" i="3"/>
  <c r="S1186" i="3"/>
  <c r="AI1186" i="3"/>
  <c r="AY1186" i="3"/>
  <c r="T1186" i="3"/>
  <c r="AJ1186" i="3"/>
  <c r="AZ1186" i="3"/>
  <c r="V1186" i="3"/>
  <c r="AL1186" i="3"/>
  <c r="BB1186" i="3"/>
  <c r="W1186" i="3"/>
  <c r="AM1186" i="3"/>
  <c r="BC1186" i="3"/>
  <c r="X1186" i="3"/>
  <c r="AN1186" i="3"/>
  <c r="BD1186" i="3"/>
  <c r="Z1186" i="3"/>
  <c r="AP1186" i="3"/>
  <c r="BF1186" i="3"/>
  <c r="AA1186" i="3"/>
  <c r="AQ1186" i="3"/>
  <c r="BG1186" i="3"/>
  <c r="AB1186" i="3"/>
  <c r="AR1186" i="3"/>
  <c r="BH1186" i="3"/>
  <c r="N1202" i="3"/>
  <c r="AD1202" i="3"/>
  <c r="AT1202" i="3"/>
  <c r="O1202" i="3"/>
  <c r="AE1202" i="3"/>
  <c r="AU1202" i="3"/>
  <c r="P1202" i="3"/>
  <c r="AF1202" i="3"/>
  <c r="AV1202" i="3"/>
  <c r="AG1202" i="3"/>
  <c r="R1202" i="3"/>
  <c r="AH1202" i="3"/>
  <c r="AX1202" i="3"/>
  <c r="S1202" i="3"/>
  <c r="AI1202" i="3"/>
  <c r="AY1202" i="3"/>
  <c r="T1202" i="3"/>
  <c r="AJ1202" i="3"/>
  <c r="AZ1202" i="3"/>
  <c r="V1202" i="3"/>
  <c r="AL1202" i="3"/>
  <c r="BB1202" i="3"/>
  <c r="W1202" i="3"/>
  <c r="AM1202" i="3"/>
  <c r="BC1202" i="3"/>
  <c r="X1202" i="3"/>
  <c r="AN1202" i="3"/>
  <c r="BD1202" i="3"/>
  <c r="O1215" i="3"/>
  <c r="AV1146" i="3"/>
  <c r="BK1165" i="3"/>
  <c r="BJ1177" i="3"/>
  <c r="AT1205" i="3"/>
  <c r="P1208" i="3"/>
  <c r="AV1208" i="3"/>
  <c r="AK1208" i="3"/>
  <c r="X1208" i="3"/>
  <c r="BD1208" i="3"/>
  <c r="P1231" i="3"/>
  <c r="AZ1229" i="3"/>
  <c r="AJ1229" i="3"/>
  <c r="P1229" i="3"/>
  <c r="AU1229" i="3"/>
  <c r="BG1229" i="3"/>
  <c r="AA1229" i="3"/>
  <c r="Y1229" i="3"/>
  <c r="AB1229" i="3"/>
  <c r="X1229" i="3"/>
  <c r="AM1229" i="3"/>
  <c r="O1229" i="3"/>
  <c r="AN1229" i="3"/>
  <c r="V1242" i="3"/>
  <c r="AL1242" i="3"/>
  <c r="BB1242" i="3"/>
  <c r="W1242" i="3"/>
  <c r="AM1242" i="3"/>
  <c r="BC1242" i="3"/>
  <c r="U1242" i="3"/>
  <c r="AK1242" i="3"/>
  <c r="BA1242" i="3"/>
  <c r="T1242" i="3"/>
  <c r="AJ1242" i="3"/>
  <c r="AZ1242" i="3"/>
  <c r="Z1242" i="3"/>
  <c r="AP1242" i="3"/>
  <c r="BF1242" i="3"/>
  <c r="AA1242" i="3"/>
  <c r="AQ1242" i="3"/>
  <c r="BG1242" i="3"/>
  <c r="Y1242" i="3"/>
  <c r="AO1242" i="3"/>
  <c r="BE1242" i="3"/>
  <c r="X1242" i="3"/>
  <c r="AN1242" i="3"/>
  <c r="BD1242" i="3"/>
  <c r="N1242" i="3"/>
  <c r="AD1242" i="3"/>
  <c r="AT1242" i="3"/>
  <c r="O1242" i="3"/>
  <c r="AE1242" i="3"/>
  <c r="AU1242" i="3"/>
  <c r="M1242" i="3"/>
  <c r="AC1242" i="3"/>
  <c r="AS1242" i="3"/>
  <c r="BI1242" i="3"/>
  <c r="AB1242" i="3"/>
  <c r="AR1242" i="3"/>
  <c r="BH1242" i="3"/>
  <c r="BJ1312" i="3"/>
  <c r="BN1255" i="3"/>
  <c r="BJ1255" i="3"/>
  <c r="X1241" i="3"/>
  <c r="AN1241" i="3"/>
  <c r="BD1241" i="3"/>
  <c r="W1241" i="3"/>
  <c r="AM1241" i="3"/>
  <c r="BC1241" i="3"/>
  <c r="U1241" i="3"/>
  <c r="AK1241" i="3"/>
  <c r="BA1241" i="3"/>
  <c r="R1241" i="3"/>
  <c r="AH1241" i="3"/>
  <c r="AX1241" i="3"/>
  <c r="AB1241" i="3"/>
  <c r="AR1241" i="3"/>
  <c r="BH1241" i="3"/>
  <c r="AA1241" i="3"/>
  <c r="AQ1241" i="3"/>
  <c r="BG1241" i="3"/>
  <c r="Y1241" i="3"/>
  <c r="AO1241" i="3"/>
  <c r="BE1241" i="3"/>
  <c r="V1241" i="3"/>
  <c r="AL1241" i="3"/>
  <c r="BB1241" i="3"/>
  <c r="P1241" i="3"/>
  <c r="BK1241" i="3" s="1"/>
  <c r="AF1241" i="3"/>
  <c r="AV1241" i="3"/>
  <c r="O1241" i="3"/>
  <c r="AE1241" i="3"/>
  <c r="AU1241" i="3"/>
  <c r="M1241" i="3"/>
  <c r="AC1241" i="3"/>
  <c r="AS1241" i="3"/>
  <c r="BI1241" i="3"/>
  <c r="Z1241" i="3"/>
  <c r="AP1241" i="3"/>
  <c r="BF1241" i="3"/>
  <c r="X1249" i="3"/>
  <c r="AN1249" i="3"/>
  <c r="BD1249" i="3"/>
  <c r="AO1249" i="3"/>
  <c r="W1249" i="3"/>
  <c r="BC1249" i="3"/>
  <c r="AC1249" i="3"/>
  <c r="BI1249" i="3"/>
  <c r="AQ1249" i="3"/>
  <c r="R1249" i="3"/>
  <c r="AH1249" i="3"/>
  <c r="AX1249" i="3"/>
  <c r="AB1249" i="3"/>
  <c r="AR1249" i="3"/>
  <c r="BH1249" i="3"/>
  <c r="AW1249" i="3"/>
  <c r="AE1249" i="3"/>
  <c r="M1249" i="3"/>
  <c r="AK1249" i="3"/>
  <c r="S1249" i="3"/>
  <c r="AY1249" i="3"/>
  <c r="V1249" i="3"/>
  <c r="AL1249" i="3"/>
  <c r="BB1249" i="3"/>
  <c r="P1249" i="3"/>
  <c r="AF1249" i="3"/>
  <c r="AV1249" i="3"/>
  <c r="Y1249" i="3"/>
  <c r="BE1249" i="3"/>
  <c r="AM1249" i="3"/>
  <c r="Q1249" i="3"/>
  <c r="AS1249" i="3"/>
  <c r="BL1249" i="3" s="1"/>
  <c r="AA1249" i="3"/>
  <c r="BG1249" i="3"/>
  <c r="Z1249" i="3"/>
  <c r="AP1249" i="3"/>
  <c r="BF1249" i="3"/>
  <c r="AB1243" i="3"/>
  <c r="AR1243" i="3"/>
  <c r="BH1243" i="3"/>
  <c r="AA1243" i="3"/>
  <c r="BC1243" i="3"/>
  <c r="Y1243" i="3"/>
  <c r="AO1243" i="3"/>
  <c r="BE1243" i="3"/>
  <c r="V1243" i="3"/>
  <c r="AL1243" i="3"/>
  <c r="BB1243" i="3"/>
  <c r="AY1243" i="3"/>
  <c r="P1243" i="3"/>
  <c r="AF1243" i="3"/>
  <c r="AV1243" i="3"/>
  <c r="O1243" i="3"/>
  <c r="AI1243" i="3"/>
  <c r="M1243" i="3"/>
  <c r="AC1243" i="3"/>
  <c r="AS1243" i="3"/>
  <c r="BI1243" i="3"/>
  <c r="Z1243" i="3"/>
  <c r="AP1243" i="3"/>
  <c r="BF1243" i="3"/>
  <c r="BG1243" i="3"/>
  <c r="T1243" i="3"/>
  <c r="AJ1243" i="3"/>
  <c r="BL1243" i="3" s="1"/>
  <c r="AZ1243" i="3"/>
  <c r="S1243" i="3"/>
  <c r="AM1243" i="3"/>
  <c r="Q1243" i="3"/>
  <c r="BN1243" i="3" s="1"/>
  <c r="AG1243" i="3"/>
  <c r="AW1243" i="3"/>
  <c r="N1243" i="3"/>
  <c r="AD1243" i="3"/>
  <c r="AT1243" i="3"/>
  <c r="AE1243" i="3"/>
  <c r="BJ1289" i="3"/>
  <c r="BN1289" i="3"/>
  <c r="BL1263" i="3"/>
  <c r="BM1263" i="3"/>
  <c r="P1245" i="3"/>
  <c r="AF1245" i="3"/>
  <c r="AV1245" i="3"/>
  <c r="M1245" i="3"/>
  <c r="AC1245" i="3"/>
  <c r="AS1245" i="3"/>
  <c r="BE1245" i="3"/>
  <c r="V1245" i="3"/>
  <c r="AL1245" i="3"/>
  <c r="BB1245" i="3"/>
  <c r="W1245" i="3"/>
  <c r="AM1245" i="3"/>
  <c r="BG1245" i="3"/>
  <c r="T1245" i="3"/>
  <c r="AJ1245" i="3"/>
  <c r="AZ1245" i="3"/>
  <c r="Q1245" i="3"/>
  <c r="AG1245" i="3"/>
  <c r="AW1245" i="3"/>
  <c r="AU1245" i="3"/>
  <c r="Z1245" i="3"/>
  <c r="AP1245" i="3"/>
  <c r="BF1245" i="3"/>
  <c r="AA1245" i="3"/>
  <c r="AQ1245" i="3"/>
  <c r="X1245" i="3"/>
  <c r="AN1245" i="3"/>
  <c r="BD1245" i="3"/>
  <c r="U1245" i="3"/>
  <c r="AK1245" i="3"/>
  <c r="BA1245" i="3"/>
  <c r="N1245" i="3"/>
  <c r="AD1245" i="3"/>
  <c r="AT1245" i="3"/>
  <c r="O1245" i="3"/>
  <c r="AE1245" i="3"/>
  <c r="AY1245" i="3"/>
  <c r="BA1138" i="3"/>
  <c r="AW1138" i="3"/>
  <c r="AG1138" i="3"/>
  <c r="AC1176" i="3"/>
  <c r="X1176" i="3"/>
  <c r="BJ1176" i="3" s="1"/>
  <c r="BD1176" i="3"/>
  <c r="AY1176" i="3"/>
  <c r="AI1176" i="3"/>
  <c r="R1198" i="3"/>
  <c r="AH1198" i="3"/>
  <c r="AX1198" i="3"/>
  <c r="W1198" i="3"/>
  <c r="AR1198" i="3"/>
  <c r="M1198" i="3"/>
  <c r="AI1198" i="3"/>
  <c r="BD1198" i="3"/>
  <c r="Y1198" i="3"/>
  <c r="AU1198" i="3"/>
  <c r="BA1198" i="3"/>
  <c r="U1198" i="3"/>
  <c r="V1198" i="3"/>
  <c r="AL1198" i="3"/>
  <c r="BB1198" i="3"/>
  <c r="AB1198" i="3"/>
  <c r="AW1198" i="3"/>
  <c r="S1198" i="3"/>
  <c r="AN1198" i="3"/>
  <c r="BI1198" i="3"/>
  <c r="AE1198" i="3"/>
  <c r="AZ1198" i="3"/>
  <c r="P1198" i="3"/>
  <c r="AQ1198" i="3"/>
  <c r="Y1218" i="3"/>
  <c r="AC1218" i="3"/>
  <c r="BK1218" i="3" s="1"/>
  <c r="AG1218" i="3"/>
  <c r="AK1218" i="3"/>
  <c r="AO1218" i="3"/>
  <c r="AS1218" i="3"/>
  <c r="AW1218" i="3"/>
  <c r="BE1218" i="3"/>
  <c r="BI1218" i="3"/>
  <c r="V1222" i="3"/>
  <c r="AL1222" i="3"/>
  <c r="BB1222" i="3"/>
  <c r="W1222" i="3"/>
  <c r="AM1222" i="3"/>
  <c r="BC1222" i="3"/>
  <c r="X1222" i="3"/>
  <c r="AN1222" i="3"/>
  <c r="BD1222" i="3"/>
  <c r="Z1222" i="3"/>
  <c r="AP1222" i="3"/>
  <c r="BF1222" i="3"/>
  <c r="AA1222" i="3"/>
  <c r="AQ1222" i="3"/>
  <c r="BG1222" i="3"/>
  <c r="AB1222" i="3"/>
  <c r="AR1222" i="3"/>
  <c r="BH1222" i="3"/>
  <c r="BA1222" i="3"/>
  <c r="AF1231" i="3"/>
  <c r="AY1231" i="3"/>
  <c r="X1231" i="3"/>
  <c r="AV1231" i="3"/>
  <c r="BH1231" i="3"/>
  <c r="AM1231" i="3"/>
  <c r="BF1231" i="3"/>
  <c r="AI1231" i="3"/>
  <c r="U1231" i="3"/>
  <c r="AK1231" i="3"/>
  <c r="BA1231" i="3"/>
  <c r="R1231" i="3"/>
  <c r="AH1231" i="3"/>
  <c r="AT1231" i="3"/>
  <c r="T1231" i="3"/>
  <c r="AQ1231" i="3"/>
  <c r="BC1231" i="3"/>
  <c r="AE1231" i="3"/>
  <c r="AZ1231" i="3"/>
  <c r="AA1231" i="3"/>
  <c r="Y1231" i="3"/>
  <c r="BJ1231" i="3" s="1"/>
  <c r="AO1231" i="3"/>
  <c r="BE1231" i="3"/>
  <c r="O1231" i="3"/>
  <c r="BD1231" i="3"/>
  <c r="AN1231" i="3"/>
  <c r="BG1231" i="3"/>
  <c r="BM1268" i="3"/>
  <c r="BL1268" i="3"/>
  <c r="AU1223" i="3"/>
  <c r="AY1223" i="3"/>
  <c r="AA1223" i="3"/>
  <c r="W1223" i="3"/>
  <c r="AQ1223" i="3"/>
  <c r="S1223" i="3"/>
  <c r="AM1223" i="3"/>
  <c r="BG1223" i="3"/>
  <c r="BL1223" i="3" s="1"/>
  <c r="AE1223" i="3"/>
  <c r="O1223" i="3"/>
  <c r="BJ1329" i="3"/>
  <c r="BM1329" i="3"/>
  <c r="BN1319" i="3"/>
  <c r="BK1319" i="3"/>
  <c r="BL1254" i="3"/>
  <c r="BM1254" i="3"/>
  <c r="AS1136" i="3"/>
  <c r="U1136" i="3"/>
  <c r="AG1136" i="3"/>
  <c r="AW1136" i="3"/>
  <c r="BI1136" i="3"/>
  <c r="M1136" i="3"/>
  <c r="Y1136" i="3"/>
  <c r="AK1136" i="3"/>
  <c r="Q1136" i="3"/>
  <c r="AF1146" i="3"/>
  <c r="BH1146" i="3"/>
  <c r="AZ1146" i="3"/>
  <c r="T1146" i="3"/>
  <c r="AB1146" i="3"/>
  <c r="P1146" i="3"/>
  <c r="AR1146" i="3"/>
  <c r="U1210" i="3"/>
  <c r="BJ1319" i="3"/>
  <c r="AC1192" i="3"/>
  <c r="Y1163" i="3"/>
  <c r="AF1167" i="3"/>
  <c r="AK1165" i="3"/>
  <c r="U1165" i="3"/>
  <c r="AS1192" i="3"/>
  <c r="BL1323" i="3"/>
  <c r="BJ1151" i="3"/>
  <c r="L1132" i="3"/>
  <c r="K1131" i="3"/>
  <c r="L1130" i="3"/>
  <c r="K1129" i="3"/>
  <c r="K1127" i="3"/>
  <c r="BB1155" i="3"/>
  <c r="AB1141" i="3"/>
  <c r="K1133" i="3"/>
  <c r="K1125" i="3"/>
  <c r="L1093" i="3"/>
  <c r="L1088" i="3"/>
  <c r="AZ1088" i="3" s="1"/>
  <c r="K1088" i="3"/>
  <c r="K1017" i="3"/>
  <c r="N1155" i="3"/>
  <c r="BJ1155" i="3" s="1"/>
  <c r="BK1278" i="3"/>
  <c r="BG1185" i="3"/>
  <c r="AI1192" i="3"/>
  <c r="L1070" i="3"/>
  <c r="AY1070" i="3" s="1"/>
  <c r="L1066" i="3"/>
  <c r="L1015" i="3"/>
  <c r="V1155" i="3"/>
  <c r="AV1155" i="3"/>
  <c r="AY1192" i="3"/>
  <c r="K1103" i="3"/>
  <c r="K1101" i="3"/>
  <c r="R1101" i="3" s="1"/>
  <c r="L1094" i="3"/>
  <c r="K1092" i="3"/>
  <c r="AZ1092" i="3" s="1"/>
  <c r="K1090" i="3"/>
  <c r="K1066" i="3"/>
  <c r="K1064" i="3"/>
  <c r="K1060" i="3"/>
  <c r="K1058" i="3"/>
  <c r="K1056" i="3"/>
  <c r="K1054" i="3"/>
  <c r="K1050" i="3"/>
  <c r="K1048" i="3"/>
  <c r="L1040" i="3"/>
  <c r="AE1040" i="3" s="1"/>
  <c r="K1031" i="3"/>
  <c r="K1029" i="3"/>
  <c r="K1027" i="3"/>
  <c r="K1025" i="3"/>
  <c r="L1023" i="3"/>
  <c r="K1023" i="3"/>
  <c r="K1021" i="3"/>
  <c r="K1010" i="3"/>
  <c r="K1006" i="3"/>
  <c r="BN1141" i="3"/>
  <c r="AB1155" i="3"/>
  <c r="BG1201" i="3"/>
  <c r="BN1308" i="3"/>
  <c r="AG1222" i="3"/>
  <c r="Y1222" i="3"/>
  <c r="BE1222" i="3"/>
  <c r="AK1222" i="3"/>
  <c r="AW1222" i="3"/>
  <c r="Q1222" i="3"/>
  <c r="U1222" i="3"/>
  <c r="AO1222" i="3"/>
  <c r="S1176" i="3"/>
  <c r="AK1220" i="3"/>
  <c r="U1220" i="3"/>
  <c r="BI1220" i="3"/>
  <c r="AC1220" i="3"/>
  <c r="M1220" i="3"/>
  <c r="BN1220" i="3" s="1"/>
  <c r="AS1220" i="3"/>
  <c r="BA1220" i="3"/>
  <c r="S1229" i="3"/>
  <c r="AF1229" i="3"/>
  <c r="L1089" i="3"/>
  <c r="AM1089" i="3" s="1"/>
  <c r="L1087" i="3"/>
  <c r="K1086" i="3"/>
  <c r="L1085" i="3"/>
  <c r="K1084" i="3"/>
  <c r="L1083" i="3"/>
  <c r="K1082" i="3"/>
  <c r="L1081" i="3"/>
  <c r="K1080" i="3"/>
  <c r="L1079" i="3"/>
  <c r="K1078" i="3"/>
  <c r="L1077" i="3"/>
  <c r="K1068" i="3"/>
  <c r="K1034" i="3"/>
  <c r="L1032" i="3"/>
  <c r="L1016" i="3"/>
  <c r="K1016" i="3"/>
  <c r="L1013" i="3"/>
  <c r="K1009" i="3"/>
  <c r="K1007" i="3"/>
  <c r="L1006" i="3"/>
  <c r="BC1155" i="3"/>
  <c r="BK1156" i="3"/>
  <c r="BK1188" i="3"/>
  <c r="W1205" i="3"/>
  <c r="AZ1226" i="3"/>
  <c r="T1226" i="3"/>
  <c r="AI1226" i="3"/>
  <c r="BN1312" i="3"/>
  <c r="AJ1141" i="3"/>
  <c r="AR1141" i="3"/>
  <c r="AZ1141" i="3"/>
  <c r="T1141" i="3"/>
  <c r="U1218" i="3"/>
  <c r="BA1218" i="3"/>
  <c r="S1231" i="3"/>
  <c r="AY1179" i="3"/>
  <c r="AD1179" i="3"/>
  <c r="AT1179" i="3"/>
  <c r="Y1179" i="3"/>
  <c r="AC1136" i="3"/>
  <c r="AR1229" i="3"/>
  <c r="BH1229" i="3"/>
  <c r="AA1214" i="3"/>
  <c r="BM1214" i="3" s="1"/>
  <c r="K1102" i="3"/>
  <c r="K1100" i="3"/>
  <c r="AR1088" i="3"/>
  <c r="K1067" i="3"/>
  <c r="K1065" i="3"/>
  <c r="W1065" i="3" s="1"/>
  <c r="K1063" i="3"/>
  <c r="K1061" i="3"/>
  <c r="BC1061" i="3" s="1"/>
  <c r="K1055" i="3"/>
  <c r="K1053" i="3"/>
  <c r="AK1053" i="3" s="1"/>
  <c r="K1051" i="3"/>
  <c r="K1047" i="3"/>
  <c r="BA1047" i="3" s="1"/>
  <c r="K1042" i="3"/>
  <c r="L1037" i="3"/>
  <c r="L1035" i="3"/>
  <c r="K1030" i="3"/>
  <c r="K1026" i="3"/>
  <c r="L1024" i="3"/>
  <c r="K1024" i="3"/>
  <c r="L1020" i="3"/>
  <c r="AE1155" i="3"/>
  <c r="BC1205" i="3"/>
  <c r="AR1226" i="3"/>
  <c r="BG1226" i="3"/>
  <c r="AA1226" i="3"/>
  <c r="BL1265" i="3"/>
  <c r="U1140" i="3"/>
  <c r="AG1140" i="3"/>
  <c r="AS1140" i="3"/>
  <c r="M1140" i="3"/>
  <c r="BA1140" i="3"/>
  <c r="BA1210" i="3"/>
  <c r="K1114" i="3"/>
  <c r="K1112" i="3"/>
  <c r="Q1112" i="3" s="1"/>
  <c r="K1110" i="3"/>
  <c r="K1108" i="3"/>
  <c r="K1106" i="3"/>
  <c r="K1104" i="3"/>
  <c r="L1102" i="3"/>
  <c r="L1100" i="3"/>
  <c r="L1095" i="3"/>
  <c r="K1095" i="3"/>
  <c r="L1091" i="3"/>
  <c r="K1091" i="3"/>
  <c r="O1089" i="3"/>
  <c r="T1088" i="3"/>
  <c r="L1076" i="3"/>
  <c r="L1075" i="3"/>
  <c r="L1074" i="3"/>
  <c r="L1073" i="3"/>
  <c r="L1072" i="3"/>
  <c r="L1069" i="3"/>
  <c r="BC1069" i="3" s="1"/>
  <c r="O1040" i="3"/>
  <c r="L1034" i="3"/>
  <c r="L1033" i="3"/>
  <c r="L1031" i="3"/>
  <c r="Q1031" i="3" s="1"/>
  <c r="L1029" i="3"/>
  <c r="L1027" i="3"/>
  <c r="L1025" i="3"/>
  <c r="AE1025" i="3" s="1"/>
  <c r="K1022" i="3"/>
  <c r="K1020" i="3"/>
  <c r="K1018" i="3"/>
  <c r="AZ1018" i="3" s="1"/>
  <c r="L1012" i="3"/>
  <c r="K1012" i="3"/>
  <c r="AK1012" i="3" s="1"/>
  <c r="L1010" i="3"/>
  <c r="BD1010" i="3" s="1"/>
  <c r="BN1156" i="3"/>
  <c r="AJ1226" i="3"/>
  <c r="AY1226" i="3"/>
  <c r="S1226" i="3"/>
  <c r="AA1201" i="3"/>
  <c r="BL1201" i="3" s="1"/>
  <c r="AC1138" i="3"/>
  <c r="AK1138" i="3"/>
  <c r="AS1138" i="3"/>
  <c r="Q1138" i="3"/>
  <c r="BN1138" i="3" s="1"/>
  <c r="BI1138" i="3"/>
  <c r="U1138" i="3"/>
  <c r="BH1141" i="3"/>
  <c r="AY1181" i="3"/>
  <c r="AT1181" i="3"/>
  <c r="Y1181" i="3"/>
  <c r="AD1181" i="3"/>
  <c r="BA1216" i="3"/>
  <c r="U1216" i="3"/>
  <c r="AK1216" i="3"/>
  <c r="AC1204" i="3"/>
  <c r="AS1204" i="3"/>
  <c r="Y1204" i="3"/>
  <c r="L1128" i="3"/>
  <c r="L1126" i="3"/>
  <c r="L1098" i="3"/>
  <c r="L1096" i="3"/>
  <c r="AJ1092" i="3"/>
  <c r="Y1090" i="3"/>
  <c r="AL1089" i="3"/>
  <c r="S1066" i="3"/>
  <c r="S1027" i="3"/>
  <c r="BG1027" i="3"/>
  <c r="W1025" i="3"/>
  <c r="BC1025" i="3"/>
  <c r="O1025" i="3"/>
  <c r="AU1025" i="3"/>
  <c r="AI1023" i="3"/>
  <c r="T1010" i="3"/>
  <c r="L1099" i="3"/>
  <c r="K1099" i="3"/>
  <c r="L1097" i="3"/>
  <c r="K1097" i="3"/>
  <c r="K1094" i="3"/>
  <c r="AG1092" i="3"/>
  <c r="AB1092" i="3"/>
  <c r="BC1089" i="3"/>
  <c r="K1134" i="3"/>
  <c r="K1132" i="3"/>
  <c r="K1130" i="3"/>
  <c r="Q1130" i="3" s="1"/>
  <c r="K1128" i="3"/>
  <c r="K1126" i="3"/>
  <c r="Q1126" i="3" s="1"/>
  <c r="K1124" i="3"/>
  <c r="Q1124" i="3" s="1"/>
  <c r="K1122" i="3"/>
  <c r="Q1122" i="3" s="1"/>
  <c r="K1120" i="3"/>
  <c r="K1118" i="3"/>
  <c r="K1116" i="3"/>
  <c r="Q1116" i="3" s="1"/>
  <c r="R1103" i="3"/>
  <c r="N1101" i="3"/>
  <c r="BH1092" i="3"/>
  <c r="AJ1090" i="3"/>
  <c r="AE1089" i="3"/>
  <c r="AU1089" i="3"/>
  <c r="W1089" i="3"/>
  <c r="AT1089" i="3"/>
  <c r="W1069" i="3"/>
  <c r="L1134" i="3"/>
  <c r="K1111" i="3"/>
  <c r="K1109" i="3"/>
  <c r="K1107" i="3"/>
  <c r="K1105" i="3"/>
  <c r="AX1103" i="3"/>
  <c r="T1092" i="3"/>
  <c r="AR1092" i="3"/>
  <c r="AE1091" i="3"/>
  <c r="T1018" i="3"/>
  <c r="AB1018" i="3"/>
  <c r="X1010" i="3"/>
  <c r="K1087" i="3"/>
  <c r="K1074" i="3"/>
  <c r="K1072" i="3"/>
  <c r="L1063" i="3"/>
  <c r="L1043" i="3"/>
  <c r="K1043" i="3"/>
  <c r="AZ1040" i="3"/>
  <c r="Z1040" i="3"/>
  <c r="L1038" i="3"/>
  <c r="AH1038" i="3" s="1"/>
  <c r="K1032" i="3"/>
  <c r="P1012" i="3"/>
  <c r="K1011" i="3"/>
  <c r="X1008" i="3"/>
  <c r="BL1139" i="3"/>
  <c r="AD1155" i="3"/>
  <c r="BL1156" i="3"/>
  <c r="AR1155" i="3"/>
  <c r="X1155" i="3"/>
  <c r="AU1155" i="3"/>
  <c r="AA1155" i="3"/>
  <c r="BM1162" i="3"/>
  <c r="U1199" i="3"/>
  <c r="AZ1199" i="3"/>
  <c r="AD1197" i="3"/>
  <c r="AZ1197" i="3"/>
  <c r="O1207" i="3"/>
  <c r="BL1207" i="3" s="1"/>
  <c r="AY1207" i="3"/>
  <c r="AW1207" i="3"/>
  <c r="Q1207" i="3"/>
  <c r="AJ1207" i="3"/>
  <c r="AT1211" i="3"/>
  <c r="AI1211" i="3"/>
  <c r="AO1211" i="3"/>
  <c r="BH1211" i="3"/>
  <c r="AB1211" i="3"/>
  <c r="BL1225" i="3"/>
  <c r="V1209" i="3"/>
  <c r="AC1209" i="3"/>
  <c r="P1209" i="3"/>
  <c r="BJ1298" i="3"/>
  <c r="BL1278" i="3"/>
  <c r="AJ1148" i="3"/>
  <c r="AA1190" i="3"/>
  <c r="AQ1190" i="3"/>
  <c r="BG1190" i="3"/>
  <c r="Q1191" i="3"/>
  <c r="AW1191" i="3"/>
  <c r="Y1191" i="3"/>
  <c r="BE1191" i="3"/>
  <c r="AG1191" i="3"/>
  <c r="AO1191" i="3"/>
  <c r="S1157" i="3"/>
  <c r="AY1180" i="3"/>
  <c r="X1180" i="3"/>
  <c r="AC1180" i="3"/>
  <c r="AS1180" i="3"/>
  <c r="BL1180" i="3" s="1"/>
  <c r="U1190" i="3"/>
  <c r="AK1192" i="3"/>
  <c r="Y1200" i="3"/>
  <c r="AO1200" i="3"/>
  <c r="BE1200" i="3"/>
  <c r="M1200" i="3"/>
  <c r="AC1200" i="3"/>
  <c r="AS1200" i="3"/>
  <c r="BI1200" i="3"/>
  <c r="Q1200" i="3"/>
  <c r="AG1200" i="3"/>
  <c r="AW1200" i="3"/>
  <c r="U1200" i="3"/>
  <c r="AK1200" i="3"/>
  <c r="BA1200" i="3"/>
  <c r="Q1202" i="3"/>
  <c r="U1212" i="3"/>
  <c r="BA1212" i="3"/>
  <c r="BG1183" i="3"/>
  <c r="AA1203" i="3"/>
  <c r="AM1203" i="3"/>
  <c r="O1135" i="3"/>
  <c r="AA1135" i="3"/>
  <c r="W1201" i="3"/>
  <c r="BH1166" i="3"/>
  <c r="AL1166" i="3"/>
  <c r="AW1166" i="3"/>
  <c r="L1021" i="3"/>
  <c r="L1019" i="3"/>
  <c r="K1019" i="3"/>
  <c r="L1014" i="3"/>
  <c r="K1014" i="3"/>
  <c r="AS1012" i="3"/>
  <c r="AJ1010" i="3"/>
  <c r="BL1137" i="3"/>
  <c r="AL1155" i="3"/>
  <c r="BM1156" i="3"/>
  <c r="BH1155" i="3"/>
  <c r="AN1155" i="3"/>
  <c r="P1155" i="3"/>
  <c r="AQ1155" i="3"/>
  <c r="W1155" i="3"/>
  <c r="BM1185" i="3"/>
  <c r="BA1199" i="3"/>
  <c r="AJ1199" i="3"/>
  <c r="AU1197" i="3"/>
  <c r="BI1197" i="3"/>
  <c r="AJ1197" i="3"/>
  <c r="AT1207" i="3"/>
  <c r="AI1207" i="3"/>
  <c r="AO1207" i="3"/>
  <c r="BH1207" i="3"/>
  <c r="AB1207" i="3"/>
  <c r="AU1211" i="3"/>
  <c r="AD1211" i="3"/>
  <c r="S1211" i="3"/>
  <c r="AG1211" i="3"/>
  <c r="AZ1211" i="3"/>
  <c r="T1211" i="3"/>
  <c r="BL1217" i="3"/>
  <c r="N1205" i="3"/>
  <c r="AQ1209" i="3"/>
  <c r="M1209" i="3"/>
  <c r="BL1287" i="3"/>
  <c r="BM1287" i="3"/>
  <c r="BJ1291" i="3"/>
  <c r="BJ1267" i="3"/>
  <c r="BM1297" i="3"/>
  <c r="Y1159" i="3"/>
  <c r="U1159" i="3"/>
  <c r="BA1159" i="3"/>
  <c r="AC1159" i="3"/>
  <c r="BI1159" i="3"/>
  <c r="AK1159" i="3"/>
  <c r="M1159" i="3"/>
  <c r="BK1159" i="3" s="1"/>
  <c r="AS1159" i="3"/>
  <c r="AE1144" i="3"/>
  <c r="AJ1144" i="3"/>
  <c r="AZ1144" i="3"/>
  <c r="O1144" i="3"/>
  <c r="BF1144" i="3"/>
  <c r="U1208" i="3"/>
  <c r="BA1208" i="3"/>
  <c r="BJ1208" i="3" s="1"/>
  <c r="AN1171" i="3"/>
  <c r="V1171" i="3"/>
  <c r="BB1171" i="3"/>
  <c r="X1171" i="3"/>
  <c r="BJ1171" i="3" s="1"/>
  <c r="BD1171" i="3"/>
  <c r="AL1171" i="3"/>
  <c r="Y1184" i="3"/>
  <c r="AO1184" i="3"/>
  <c r="BE1184" i="3"/>
  <c r="M1184" i="3"/>
  <c r="AC1184" i="3"/>
  <c r="AS1184" i="3"/>
  <c r="BL1184" i="3" s="1"/>
  <c r="BI1184" i="3"/>
  <c r="Q1184" i="3"/>
  <c r="AG1184" i="3"/>
  <c r="AW1184" i="3"/>
  <c r="U1184" i="3"/>
  <c r="AK1184" i="3"/>
  <c r="BA1184" i="3"/>
  <c r="BG1187" i="3"/>
  <c r="BM1187" i="3" s="1"/>
  <c r="AK1190" i="3"/>
  <c r="U1206" i="3"/>
  <c r="AK1206" i="3"/>
  <c r="BA1206" i="3"/>
  <c r="BC1203" i="3"/>
  <c r="O1203" i="3"/>
  <c r="AQ1135" i="3"/>
  <c r="AO1166" i="3"/>
  <c r="Q1166" i="3"/>
  <c r="AA1166" i="3"/>
  <c r="K1075" i="3"/>
  <c r="L1071" i="3"/>
  <c r="K1071" i="3"/>
  <c r="L1068" i="3"/>
  <c r="AI1068" i="3" s="1"/>
  <c r="BC1065" i="3"/>
  <c r="L1064" i="3"/>
  <c r="BG1064" i="3" s="1"/>
  <c r="L1060" i="3"/>
  <c r="AI1060" i="3" s="1"/>
  <c r="L1058" i="3"/>
  <c r="L1057" i="3"/>
  <c r="K1057" i="3"/>
  <c r="L1056" i="3"/>
  <c r="S1056" i="3" s="1"/>
  <c r="L1054" i="3"/>
  <c r="S1054" i="3" s="1"/>
  <c r="L1050" i="3"/>
  <c r="AY1050" i="3" s="1"/>
  <c r="L1048" i="3"/>
  <c r="L1045" i="3"/>
  <c r="K1045" i="3"/>
  <c r="L1042" i="3"/>
  <c r="S1042" i="3" s="1"/>
  <c r="L1041" i="3"/>
  <c r="K1041" i="3"/>
  <c r="L1026" i="3"/>
  <c r="M1026" i="3" s="1"/>
  <c r="BN1152" i="3"/>
  <c r="BD1155" i="3"/>
  <c r="AF1155" i="3"/>
  <c r="BG1155" i="3"/>
  <c r="AM1155" i="3"/>
  <c r="O1155" i="3"/>
  <c r="BL1155" i="3" s="1"/>
  <c r="BK1152" i="3"/>
  <c r="BN1188" i="3"/>
  <c r="BB1199" i="3"/>
  <c r="AK1199" i="3"/>
  <c r="R1199" i="3"/>
  <c r="Z1197" i="3"/>
  <c r="AM1197" i="3"/>
  <c r="T1197" i="3"/>
  <c r="AU1207" i="3"/>
  <c r="AD1207" i="3"/>
  <c r="S1207" i="3"/>
  <c r="BM1207" i="3" s="1"/>
  <c r="AG1207" i="3"/>
  <c r="AZ1207" i="3"/>
  <c r="T1207" i="3"/>
  <c r="BF1209" i="3"/>
  <c r="AE1211" i="3"/>
  <c r="N1211" i="3"/>
  <c r="BE1211" i="3"/>
  <c r="Y1211" i="3"/>
  <c r="AR1211" i="3"/>
  <c r="BM1215" i="3"/>
  <c r="BJ1225" i="3"/>
  <c r="AM1209" i="3"/>
  <c r="BI1209" i="3"/>
  <c r="AV1209" i="3"/>
  <c r="BM1298" i="3"/>
  <c r="BJ1287" i="3"/>
  <c r="BL1298" i="3"/>
  <c r="AM1142" i="3"/>
  <c r="O1142" i="3"/>
  <c r="AU1142" i="3"/>
  <c r="W1142" i="3"/>
  <c r="BC1142" i="3"/>
  <c r="AE1142" i="3"/>
  <c r="AZ1148" i="3"/>
  <c r="BJ1148" i="3" s="1"/>
  <c r="AC1158" i="3"/>
  <c r="M1158" i="3"/>
  <c r="BD1158" i="3"/>
  <c r="X1158" i="3"/>
  <c r="AI1158" i="3"/>
  <c r="AS1158" i="3"/>
  <c r="AC1163" i="3"/>
  <c r="BI1163" i="3"/>
  <c r="AK1163" i="3"/>
  <c r="AQ1187" i="3"/>
  <c r="AI1190" i="3"/>
  <c r="AA1192" i="3"/>
  <c r="AQ1192" i="3"/>
  <c r="BG1192" i="3"/>
  <c r="AA1193" i="3"/>
  <c r="AW1193" i="3"/>
  <c r="BM1193" i="3" s="1"/>
  <c r="AY1178" i="3"/>
  <c r="X1178" i="3"/>
  <c r="AC1178" i="3"/>
  <c r="AS1178" i="3"/>
  <c r="AS1182" i="3"/>
  <c r="X1182" i="3"/>
  <c r="BE1182" i="3"/>
  <c r="AC1182" i="3"/>
  <c r="BI1182" i="3"/>
  <c r="AO1182" i="3"/>
  <c r="AO1189" i="3"/>
  <c r="AW1189" i="3"/>
  <c r="Q1189" i="3"/>
  <c r="BE1189" i="3"/>
  <c r="Y1189" i="3"/>
  <c r="AG1189" i="3"/>
  <c r="BA1190" i="3"/>
  <c r="AM1201" i="3"/>
  <c r="W1203" i="3"/>
  <c r="AE1135" i="3"/>
  <c r="M1190" i="3"/>
  <c r="BN1190" i="3" s="1"/>
  <c r="S1166" i="3"/>
  <c r="AY1166" i="3"/>
  <c r="K1098" i="3"/>
  <c r="K1096" i="3"/>
  <c r="AW1092" i="3"/>
  <c r="AO1090" i="3"/>
  <c r="K1076" i="3"/>
  <c r="K1073" i="3"/>
  <c r="L1062" i="3"/>
  <c r="S1062" i="3" s="1"/>
  <c r="L1059" i="3"/>
  <c r="K1059" i="3"/>
  <c r="L1052" i="3"/>
  <c r="K1052" i="3"/>
  <c r="L1049" i="3"/>
  <c r="K1049" i="3"/>
  <c r="L1046" i="3"/>
  <c r="AY1046" i="3" s="1"/>
  <c r="L1044" i="3"/>
  <c r="AI1044" i="3" s="1"/>
  <c r="BF1040" i="3"/>
  <c r="L1036" i="3"/>
  <c r="L1028" i="3"/>
  <c r="K1028" i="3"/>
  <c r="AZ1010" i="3"/>
  <c r="BM1164" i="3"/>
  <c r="BL1160" i="3"/>
  <c r="BJ1172" i="3"/>
  <c r="BM1183" i="3"/>
  <c r="AL1199" i="3"/>
  <c r="S1199" i="3"/>
  <c r="P1199" i="3"/>
  <c r="AY1197" i="3"/>
  <c r="BK1204" i="3"/>
  <c r="BN1204" i="3"/>
  <c r="AE1207" i="3"/>
  <c r="N1207" i="3"/>
  <c r="BJ1207" i="3" s="1"/>
  <c r="BE1207" i="3"/>
  <c r="Y1207" i="3"/>
  <c r="AR1207" i="3"/>
  <c r="O1211" i="3"/>
  <c r="AY1211" i="3"/>
  <c r="AW1211" i="3"/>
  <c r="Q1211" i="3"/>
  <c r="BL1227" i="3"/>
  <c r="BM1227" i="3"/>
  <c r="BL1229" i="3"/>
  <c r="BB1209" i="3"/>
  <c r="AS1209" i="3"/>
  <c r="AF1209" i="3"/>
  <c r="BJ1297" i="3"/>
  <c r="BM1291" i="3"/>
  <c r="BM1253" i="3"/>
  <c r="BL1297" i="3"/>
  <c r="BM1257" i="3"/>
  <c r="N1147" i="3"/>
  <c r="AH1147" i="3"/>
  <c r="BB1147" i="3"/>
  <c r="R1147" i="3"/>
  <c r="AL1147" i="3"/>
  <c r="BF1147" i="3"/>
  <c r="V1147" i="3"/>
  <c r="AP1147" i="3"/>
  <c r="BM1147" i="3" s="1"/>
  <c r="Z1147" i="3"/>
  <c r="AX1147" i="3"/>
  <c r="BK1312" i="3"/>
  <c r="Y1161" i="3"/>
  <c r="U1161" i="3"/>
  <c r="BA1161" i="3"/>
  <c r="AC1161" i="3"/>
  <c r="BI1161" i="3"/>
  <c r="BL1161" i="3" s="1"/>
  <c r="AK1161" i="3"/>
  <c r="M1161" i="3"/>
  <c r="AS1161" i="3"/>
  <c r="AB1168" i="3"/>
  <c r="AR1168" i="3"/>
  <c r="AZ1168" i="3"/>
  <c r="T1168" i="3"/>
  <c r="BH1168" i="3"/>
  <c r="AY1190" i="3"/>
  <c r="S1192" i="3"/>
  <c r="BK1308" i="3"/>
  <c r="AD1157" i="3"/>
  <c r="AT1157" i="3"/>
  <c r="N1157" i="3"/>
  <c r="BE1157" i="3"/>
  <c r="Y1157" i="3"/>
  <c r="AI1157" i="3"/>
  <c r="Y1186" i="3"/>
  <c r="AO1186" i="3"/>
  <c r="BE1186" i="3"/>
  <c r="M1186" i="3"/>
  <c r="AC1186" i="3"/>
  <c r="AS1186" i="3"/>
  <c r="BI1186" i="3"/>
  <c r="Q1186" i="3"/>
  <c r="AG1186" i="3"/>
  <c r="AW1186" i="3"/>
  <c r="U1186" i="3"/>
  <c r="AK1186" i="3"/>
  <c r="BA1186" i="3"/>
  <c r="U1192" i="3"/>
  <c r="AC1202" i="3"/>
  <c r="BA1202" i="3"/>
  <c r="M1202" i="3"/>
  <c r="AK1202" i="3"/>
  <c r="BE1202" i="3"/>
  <c r="U1202" i="3"/>
  <c r="AO1202" i="3"/>
  <c r="BI1202" i="3"/>
  <c r="Y1202" i="3"/>
  <c r="AS1202" i="3"/>
  <c r="BG1203" i="3"/>
  <c r="AU1135" i="3"/>
  <c r="BF1166" i="3"/>
  <c r="AD1166" i="3"/>
  <c r="M1192" i="3"/>
  <c r="BK1192" i="3" s="1"/>
  <c r="BL1322" i="3"/>
  <c r="BJ1332" i="3"/>
  <c r="BL1280" i="3"/>
  <c r="BM1332" i="3"/>
  <c r="BJ1275" i="3"/>
  <c r="BL1275" i="3"/>
  <c r="BM1330" i="3"/>
  <c r="BK1316" i="3"/>
  <c r="BN1316" i="3"/>
  <c r="BJ1295" i="3"/>
  <c r="BK1284" i="3"/>
  <c r="BN1284" i="3"/>
  <c r="BM1266" i="3"/>
  <c r="BK1262" i="3"/>
  <c r="BN1262" i="3"/>
  <c r="BJ1262" i="3"/>
  <c r="BM1262" i="3"/>
  <c r="BM1316" i="3"/>
  <c r="BM1326" i="3"/>
  <c r="BN1297" i="3"/>
  <c r="BK1297" i="3"/>
  <c r="BK1328" i="3"/>
  <c r="BN1328" i="3"/>
  <c r="BJ1328" i="3"/>
  <c r="BL1328" i="3"/>
  <c r="BM1318" i="3"/>
  <c r="BJ1278" i="3"/>
  <c r="BN1278" i="3"/>
  <c r="BJ1264" i="3"/>
  <c r="BM1264" i="3"/>
  <c r="BK1257" i="3"/>
  <c r="BN1257" i="3"/>
  <c r="BK1253" i="3"/>
  <c r="BN1253" i="3"/>
  <c r="BM1295" i="3"/>
  <c r="BK1280" i="3"/>
  <c r="BN1280" i="3"/>
  <c r="BK1322" i="3"/>
  <c r="BN1322" i="3"/>
  <c r="BK1332" i="3"/>
  <c r="BN1332" i="3"/>
  <c r="BL1332" i="3"/>
  <c r="BK1287" i="3"/>
  <c r="BN1287" i="3"/>
  <c r="BK1275" i="3"/>
  <c r="BN1275" i="3"/>
  <c r="BM1269" i="3"/>
  <c r="BM1267" i="3"/>
  <c r="BL1257" i="3"/>
  <c r="BL1253" i="3"/>
  <c r="BK1330" i="3"/>
  <c r="BN1330" i="3"/>
  <c r="BL1330" i="3"/>
  <c r="BM1320" i="3"/>
  <c r="BM1284" i="3"/>
  <c r="BJ1266" i="3"/>
  <c r="BN1266" i="3"/>
  <c r="BK1266" i="3"/>
  <c r="BL1262" i="3"/>
  <c r="BK1326" i="3"/>
  <c r="BN1326" i="3"/>
  <c r="BJ1326" i="3"/>
  <c r="BL1326" i="3"/>
  <c r="BK1298" i="3"/>
  <c r="BN1298" i="3"/>
  <c r="BK1318" i="3"/>
  <c r="BN1318" i="3"/>
  <c r="BJ1318" i="3"/>
  <c r="BL1318" i="3"/>
  <c r="BK1291" i="3"/>
  <c r="BN1291" i="3"/>
  <c r="BM1324" i="3"/>
  <c r="BJ1271" i="3"/>
  <c r="BM1271" i="3"/>
  <c r="BK1264" i="3"/>
  <c r="BN1264" i="3"/>
  <c r="BL1264" i="3"/>
  <c r="BJ1322" i="3"/>
  <c r="BN1295" i="3"/>
  <c r="BK1295" i="3"/>
  <c r="BM1275" i="3"/>
  <c r="BJ1257" i="3"/>
  <c r="BJ1330" i="3"/>
  <c r="BM1328" i="3"/>
  <c r="BL1291" i="3"/>
  <c r="BM1322" i="3"/>
  <c r="BM1278" i="3"/>
  <c r="BJ1269" i="3"/>
  <c r="BK1269" i="3"/>
  <c r="BN1269" i="3"/>
  <c r="BL1269" i="3"/>
  <c r="BK1267" i="3"/>
  <c r="BN1267" i="3"/>
  <c r="BL1267" i="3"/>
  <c r="BJ1253" i="3"/>
  <c r="BJ1316" i="3"/>
  <c r="BK1320" i="3"/>
  <c r="BN1320" i="3"/>
  <c r="BJ1320" i="3"/>
  <c r="BL1320" i="3"/>
  <c r="BJ1280" i="3"/>
  <c r="BM1280" i="3"/>
  <c r="BJ1284" i="3"/>
  <c r="BL1284" i="3"/>
  <c r="BL1266" i="3"/>
  <c r="BL1316" i="3"/>
  <c r="BL1295" i="3"/>
  <c r="BK1324" i="3"/>
  <c r="BN1324" i="3"/>
  <c r="BJ1324" i="3"/>
  <c r="BL1324" i="3"/>
  <c r="BK1271" i="3"/>
  <c r="BN1271" i="3"/>
  <c r="BL1271" i="3"/>
  <c r="BL1148" i="3"/>
  <c r="BJ1165" i="3"/>
  <c r="BN1135" i="3"/>
  <c r="BK1135" i="3"/>
  <c r="BK1140" i="3"/>
  <c r="BN1150" i="3"/>
  <c r="O1153" i="3"/>
  <c r="S1153" i="3"/>
  <c r="W1153" i="3"/>
  <c r="AA1153" i="3"/>
  <c r="AE1153" i="3"/>
  <c r="AI1153" i="3"/>
  <c r="AM1153" i="3"/>
  <c r="AQ1153" i="3"/>
  <c r="AU1153" i="3"/>
  <c r="AY1153" i="3"/>
  <c r="BC1153" i="3"/>
  <c r="BG1153" i="3"/>
  <c r="P1153" i="3"/>
  <c r="T1153" i="3"/>
  <c r="X1153" i="3"/>
  <c r="AB1153" i="3"/>
  <c r="AF1153" i="3"/>
  <c r="AJ1153" i="3"/>
  <c r="AN1153" i="3"/>
  <c r="AR1153" i="3"/>
  <c r="AV1153" i="3"/>
  <c r="AZ1153" i="3"/>
  <c r="BD1153" i="3"/>
  <c r="BH1153" i="3"/>
  <c r="M1153" i="3"/>
  <c r="Q1153" i="3"/>
  <c r="U1153" i="3"/>
  <c r="Y1153" i="3"/>
  <c r="AC1153" i="3"/>
  <c r="AG1153" i="3"/>
  <c r="AK1153" i="3"/>
  <c r="AO1153" i="3"/>
  <c r="AS1153" i="3"/>
  <c r="AW1153" i="3"/>
  <c r="BA1153" i="3"/>
  <c r="BE1153" i="3"/>
  <c r="BI1153" i="3"/>
  <c r="V1153" i="3"/>
  <c r="AL1153" i="3"/>
  <c r="BB1153" i="3"/>
  <c r="Z1153" i="3"/>
  <c r="AP1153" i="3"/>
  <c r="BF1153" i="3"/>
  <c r="N1153" i="3"/>
  <c r="AD1153" i="3"/>
  <c r="AT1153" i="3"/>
  <c r="R1153" i="3"/>
  <c r="AH1153" i="3"/>
  <c r="AX1153" i="3"/>
  <c r="BN1154" i="3"/>
  <c r="BK1154" i="3"/>
  <c r="BM1154" i="3"/>
  <c r="BL1165" i="3"/>
  <c r="BM1169" i="3"/>
  <c r="BJ1160" i="3"/>
  <c r="BK1167" i="3"/>
  <c r="BN1167" i="3"/>
  <c r="BL1171" i="3"/>
  <c r="BN1185" i="3"/>
  <c r="BK1185" i="3"/>
  <c r="Q1195" i="3"/>
  <c r="AT1195" i="3"/>
  <c r="M1195" i="3"/>
  <c r="BJ1217" i="3"/>
  <c r="BJ1220" i="3"/>
  <c r="BN1208" i="3"/>
  <c r="BK1208" i="3"/>
  <c r="BE1213" i="3"/>
  <c r="BM1224" i="3"/>
  <c r="BM1238" i="3"/>
  <c r="BK1247" i="3"/>
  <c r="BN1247" i="3"/>
  <c r="BN1148" i="3"/>
  <c r="BK1148" i="3"/>
  <c r="BN1144" i="3"/>
  <c r="BK1144" i="3"/>
  <c r="AZ1155" i="3"/>
  <c r="AJ1155" i="3"/>
  <c r="T1155" i="3"/>
  <c r="AY1155" i="3"/>
  <c r="AI1155" i="3"/>
  <c r="BL1154" i="3"/>
  <c r="BN1161" i="3"/>
  <c r="BM1170" i="3"/>
  <c r="BJ1169" i="3"/>
  <c r="BL1169" i="3"/>
  <c r="BM1160" i="3"/>
  <c r="BN1160" i="3"/>
  <c r="BK1160" i="3"/>
  <c r="BN1171" i="3"/>
  <c r="BM1174" i="3"/>
  <c r="BN1180" i="3"/>
  <c r="BM1177" i="3"/>
  <c r="V1197" i="3"/>
  <c r="AQ1197" i="3"/>
  <c r="AA1197" i="3"/>
  <c r="AW1197" i="3"/>
  <c r="AG1197" i="3"/>
  <c r="BB1197" i="3"/>
  <c r="Q1197" i="3"/>
  <c r="AL1197" i="3"/>
  <c r="BG1197" i="3"/>
  <c r="BK1177" i="3"/>
  <c r="BN1177" i="3"/>
  <c r="BJ1180" i="3"/>
  <c r="BN1196" i="3"/>
  <c r="BK1196" i="3"/>
  <c r="BN1201" i="3"/>
  <c r="BK1201" i="3"/>
  <c r="BL1214" i="3"/>
  <c r="BJ1214" i="3"/>
  <c r="BN1189" i="3"/>
  <c r="BK1189" i="3"/>
  <c r="BJ1194" i="3"/>
  <c r="AX1199" i="3"/>
  <c r="AH1199" i="3"/>
  <c r="O1199" i="3"/>
  <c r="AW1199" i="3"/>
  <c r="AG1199" i="3"/>
  <c r="N1199" i="3"/>
  <c r="AV1199" i="3"/>
  <c r="AF1199" i="3"/>
  <c r="BN1191" i="3"/>
  <c r="BK1191" i="3"/>
  <c r="AP1197" i="3"/>
  <c r="U1197" i="3"/>
  <c r="AT1197" i="3"/>
  <c r="Y1197" i="3"/>
  <c r="BC1197" i="3"/>
  <c r="AH1197" i="3"/>
  <c r="M1197" i="3"/>
  <c r="AV1197" i="3"/>
  <c r="AF1197" i="3"/>
  <c r="P1197" i="3"/>
  <c r="BL1204" i="3"/>
  <c r="AP1211" i="3"/>
  <c r="R1211" i="3"/>
  <c r="AX1211" i="3"/>
  <c r="Z1211" i="3"/>
  <c r="BF1211" i="3"/>
  <c r="AH1211" i="3"/>
  <c r="BL1193" i="3"/>
  <c r="BC1207" i="3"/>
  <c r="W1207" i="3"/>
  <c r="AL1207" i="3"/>
  <c r="BG1207" i="3"/>
  <c r="AA1207" i="3"/>
  <c r="BA1207" i="3"/>
  <c r="AK1207" i="3"/>
  <c r="U1207" i="3"/>
  <c r="BD1207" i="3"/>
  <c r="AN1207" i="3"/>
  <c r="X1207" i="3"/>
  <c r="AM1211" i="3"/>
  <c r="BB1211" i="3"/>
  <c r="V1211" i="3"/>
  <c r="AQ1211" i="3"/>
  <c r="BI1211" i="3"/>
  <c r="AS1211" i="3"/>
  <c r="AC1211" i="3"/>
  <c r="M1211" i="3"/>
  <c r="AV1211" i="3"/>
  <c r="AF1211" i="3"/>
  <c r="P1211" i="3"/>
  <c r="Z1213" i="3"/>
  <c r="BL1219" i="3"/>
  <c r="AV1226" i="3"/>
  <c r="AF1226" i="3"/>
  <c r="P1226" i="3"/>
  <c r="AU1226" i="3"/>
  <c r="AE1226" i="3"/>
  <c r="O1228" i="3"/>
  <c r="S1228" i="3"/>
  <c r="W1228" i="3"/>
  <c r="AA1228" i="3"/>
  <c r="AE1228" i="3"/>
  <c r="AI1228" i="3"/>
  <c r="AM1228" i="3"/>
  <c r="AQ1228" i="3"/>
  <c r="AU1228" i="3"/>
  <c r="AY1228" i="3"/>
  <c r="BC1228" i="3"/>
  <c r="BG1228" i="3"/>
  <c r="P1228" i="3"/>
  <c r="T1228" i="3"/>
  <c r="X1228" i="3"/>
  <c r="AB1228" i="3"/>
  <c r="AF1228" i="3"/>
  <c r="AJ1228" i="3"/>
  <c r="AN1228" i="3"/>
  <c r="AR1228" i="3"/>
  <c r="AV1228" i="3"/>
  <c r="AZ1228" i="3"/>
  <c r="BD1228" i="3"/>
  <c r="BH1228" i="3"/>
  <c r="Q1228" i="3"/>
  <c r="Y1228" i="3"/>
  <c r="AG1228" i="3"/>
  <c r="AO1228" i="3"/>
  <c r="AW1228" i="3"/>
  <c r="BE1228" i="3"/>
  <c r="AD1228" i="3"/>
  <c r="R1228" i="3"/>
  <c r="Z1228" i="3"/>
  <c r="AH1228" i="3"/>
  <c r="AP1228" i="3"/>
  <c r="AX1228" i="3"/>
  <c r="BF1228" i="3"/>
  <c r="V1228" i="3"/>
  <c r="AT1228" i="3"/>
  <c r="M1228" i="3"/>
  <c r="U1228" i="3"/>
  <c r="AC1228" i="3"/>
  <c r="AK1228" i="3"/>
  <c r="AS1228" i="3"/>
  <c r="BA1228" i="3"/>
  <c r="BI1228" i="3"/>
  <c r="N1228" i="3"/>
  <c r="AL1228" i="3"/>
  <c r="BB1228" i="3"/>
  <c r="O1230" i="3"/>
  <c r="S1230" i="3"/>
  <c r="W1230" i="3"/>
  <c r="AA1230" i="3"/>
  <c r="AE1230" i="3"/>
  <c r="AI1230" i="3"/>
  <c r="AM1230" i="3"/>
  <c r="AQ1230" i="3"/>
  <c r="AU1230" i="3"/>
  <c r="AY1230" i="3"/>
  <c r="BC1230" i="3"/>
  <c r="BG1230" i="3"/>
  <c r="P1230" i="3"/>
  <c r="T1230" i="3"/>
  <c r="X1230" i="3"/>
  <c r="AB1230" i="3"/>
  <c r="AF1230" i="3"/>
  <c r="AJ1230" i="3"/>
  <c r="AN1230" i="3"/>
  <c r="AR1230" i="3"/>
  <c r="AV1230" i="3"/>
  <c r="AZ1230" i="3"/>
  <c r="BD1230" i="3"/>
  <c r="BH1230" i="3"/>
  <c r="Q1230" i="3"/>
  <c r="Y1230" i="3"/>
  <c r="AG1230" i="3"/>
  <c r="AO1230" i="3"/>
  <c r="AW1230" i="3"/>
  <c r="BE1230" i="3"/>
  <c r="V1230" i="3"/>
  <c r="AT1230" i="3"/>
  <c r="R1230" i="3"/>
  <c r="Z1230" i="3"/>
  <c r="AH1230" i="3"/>
  <c r="AP1230" i="3"/>
  <c r="AX1230" i="3"/>
  <c r="BF1230" i="3"/>
  <c r="N1230" i="3"/>
  <c r="AD1230" i="3"/>
  <c r="AL1230" i="3"/>
  <c r="BB1230" i="3"/>
  <c r="M1230" i="3"/>
  <c r="U1230" i="3"/>
  <c r="AC1230" i="3"/>
  <c r="AK1230" i="3"/>
  <c r="AS1230" i="3"/>
  <c r="BA1230" i="3"/>
  <c r="BI1230" i="3"/>
  <c r="BL1232" i="3"/>
  <c r="V1195" i="3"/>
  <c r="BF1195" i="3"/>
  <c r="AK1195" i="3"/>
  <c r="O1195" i="3"/>
  <c r="AO1195" i="3"/>
  <c r="S1195" i="3"/>
  <c r="AX1195" i="3"/>
  <c r="AC1195" i="3"/>
  <c r="BH1195" i="3"/>
  <c r="AR1195" i="3"/>
  <c r="BN1216" i="3"/>
  <c r="BK1216" i="3"/>
  <c r="BN1217" i="3"/>
  <c r="BK1217" i="3"/>
  <c r="BN1224" i="3"/>
  <c r="BK1224" i="3"/>
  <c r="BN1225" i="3"/>
  <c r="BK1225" i="3"/>
  <c r="AE1209" i="3"/>
  <c r="AT1209" i="3"/>
  <c r="N1209" i="3"/>
  <c r="AI1209" i="3"/>
  <c r="BE1209" i="3"/>
  <c r="AO1209" i="3"/>
  <c r="Y1209" i="3"/>
  <c r="BH1209" i="3"/>
  <c r="AR1209" i="3"/>
  <c r="BC1213" i="3"/>
  <c r="W1213" i="3"/>
  <c r="AL1213" i="3"/>
  <c r="BG1213" i="3"/>
  <c r="AA1213" i="3"/>
  <c r="BA1213" i="3"/>
  <c r="AK1213" i="3"/>
  <c r="U1213" i="3"/>
  <c r="BD1213" i="3"/>
  <c r="AN1213" i="3"/>
  <c r="BL1224" i="3"/>
  <c r="BJ1224" i="3"/>
  <c r="BL1221" i="3"/>
  <c r="BN1238" i="3"/>
  <c r="BK1238" i="3"/>
  <c r="BL1238" i="3"/>
  <c r="BJ1238" i="3"/>
  <c r="BM1240" i="3"/>
  <c r="BL1246" i="3"/>
  <c r="BJ1246" i="3"/>
  <c r="BM1247" i="3"/>
  <c r="BJ1237" i="3"/>
  <c r="BL1237" i="3"/>
  <c r="BJ1239" i="3"/>
  <c r="BM1239" i="3"/>
  <c r="BN1245" i="3"/>
  <c r="BK1245" i="3"/>
  <c r="BN1248" i="3"/>
  <c r="BK1248" i="3"/>
  <c r="BM1248" i="3"/>
  <c r="BM1251" i="3"/>
  <c r="BJ1251" i="3"/>
  <c r="BM1233" i="3"/>
  <c r="BJ1154" i="3"/>
  <c r="BN1164" i="3"/>
  <c r="BK1164" i="3"/>
  <c r="AG1195" i="3"/>
  <c r="BB1195" i="3"/>
  <c r="BN1183" i="3"/>
  <c r="BK1183" i="3"/>
  <c r="BM1196" i="3"/>
  <c r="BN1203" i="3"/>
  <c r="BK1203" i="3"/>
  <c r="BN1194" i="3"/>
  <c r="BK1194" i="3"/>
  <c r="AP1213" i="3"/>
  <c r="R1213" i="3"/>
  <c r="AX1213" i="3"/>
  <c r="BM1232" i="3"/>
  <c r="AP1195" i="3"/>
  <c r="Y1195" i="3"/>
  <c r="AT1213" i="3"/>
  <c r="AI1213" i="3"/>
  <c r="Y1213" i="3"/>
  <c r="BK1235" i="3"/>
  <c r="BN1235" i="3"/>
  <c r="BJ1244" i="3"/>
  <c r="BN1249" i="3"/>
  <c r="BL1138" i="3"/>
  <c r="BK1136" i="3"/>
  <c r="BJ1137" i="3"/>
  <c r="BN1139" i="3"/>
  <c r="BK1139" i="3"/>
  <c r="O1145" i="3"/>
  <c r="S1145" i="3"/>
  <c r="W1145" i="3"/>
  <c r="AA1145" i="3"/>
  <c r="AE1145" i="3"/>
  <c r="AI1145" i="3"/>
  <c r="AM1145" i="3"/>
  <c r="AQ1145" i="3"/>
  <c r="AU1145" i="3"/>
  <c r="AY1145" i="3"/>
  <c r="BC1145" i="3"/>
  <c r="Q1145" i="3"/>
  <c r="V1145" i="3"/>
  <c r="AB1145" i="3"/>
  <c r="AG1145" i="3"/>
  <c r="AL1145" i="3"/>
  <c r="AR1145" i="3"/>
  <c r="AW1145" i="3"/>
  <c r="BB1145" i="3"/>
  <c r="BG1145" i="3"/>
  <c r="M1145" i="3"/>
  <c r="R1145" i="3"/>
  <c r="X1145" i="3"/>
  <c r="AC1145" i="3"/>
  <c r="AH1145" i="3"/>
  <c r="AN1145" i="3"/>
  <c r="AS1145" i="3"/>
  <c r="AX1145" i="3"/>
  <c r="BD1145" i="3"/>
  <c r="BH1145" i="3"/>
  <c r="N1145" i="3"/>
  <c r="T1145" i="3"/>
  <c r="Y1145" i="3"/>
  <c r="AD1145" i="3"/>
  <c r="AJ1145" i="3"/>
  <c r="AO1145" i="3"/>
  <c r="AT1145" i="3"/>
  <c r="AZ1145" i="3"/>
  <c r="BE1145" i="3"/>
  <c r="BI1145" i="3"/>
  <c r="U1145" i="3"/>
  <c r="AP1145" i="3"/>
  <c r="Z1145" i="3"/>
  <c r="AV1145" i="3"/>
  <c r="AF1145" i="3"/>
  <c r="BA1145" i="3"/>
  <c r="BF1145" i="3"/>
  <c r="P1145" i="3"/>
  <c r="AK1145" i="3"/>
  <c r="BM1152" i="3"/>
  <c r="BJ1149" i="3"/>
  <c r="BM1149" i="3"/>
  <c r="BN1159" i="3"/>
  <c r="BK1170" i="3"/>
  <c r="BN1170" i="3"/>
  <c r="BL1170" i="3"/>
  <c r="BK1169" i="3"/>
  <c r="BN1169" i="3"/>
  <c r="BL1176" i="3"/>
  <c r="BJ1174" i="3"/>
  <c r="BJ1179" i="3"/>
  <c r="BL1190" i="3"/>
  <c r="BM1188" i="3"/>
  <c r="AA1199" i="3"/>
  <c r="AQ1199" i="3"/>
  <c r="BG1199" i="3"/>
  <c r="AE1199" i="3"/>
  <c r="AU1199" i="3"/>
  <c r="V1199" i="3"/>
  <c r="AM1199" i="3"/>
  <c r="BC1199" i="3"/>
  <c r="BM1172" i="3"/>
  <c r="BL1179" i="3"/>
  <c r="BJ1192" i="3"/>
  <c r="BJ1196" i="3"/>
  <c r="BM1212" i="3"/>
  <c r="BL1189" i="3"/>
  <c r="BL1194" i="3"/>
  <c r="AT1199" i="3"/>
  <c r="AD1199" i="3"/>
  <c r="BI1199" i="3"/>
  <c r="AS1199" i="3"/>
  <c r="AC1199" i="3"/>
  <c r="BH1199" i="3"/>
  <c r="AR1199" i="3"/>
  <c r="AB1199" i="3"/>
  <c r="X1199" i="3"/>
  <c r="BL1187" i="3"/>
  <c r="BJ1187" i="3"/>
  <c r="BL1191" i="3"/>
  <c r="BF1197" i="3"/>
  <c r="AK1197" i="3"/>
  <c r="O1197" i="3"/>
  <c r="AO1197" i="3"/>
  <c r="S1197" i="3"/>
  <c r="AX1197" i="3"/>
  <c r="AC1197" i="3"/>
  <c r="BH1197" i="3"/>
  <c r="AR1197" i="3"/>
  <c r="AB1197" i="3"/>
  <c r="AI1199" i="3"/>
  <c r="S1205" i="3"/>
  <c r="AA1205" i="3"/>
  <c r="AI1205" i="3"/>
  <c r="AQ1205" i="3"/>
  <c r="AY1205" i="3"/>
  <c r="BG1205" i="3"/>
  <c r="Z1205" i="3"/>
  <c r="BF1205" i="3"/>
  <c r="AH1205" i="3"/>
  <c r="AP1205" i="3"/>
  <c r="R1205" i="3"/>
  <c r="AX1205" i="3"/>
  <c r="AM1205" i="3"/>
  <c r="AH1209" i="3"/>
  <c r="AP1209" i="3"/>
  <c r="R1209" i="3"/>
  <c r="AX1209" i="3"/>
  <c r="BN1193" i="3"/>
  <c r="BK1193" i="3"/>
  <c r="BF1213" i="3"/>
  <c r="BN1215" i="3"/>
  <c r="BK1215" i="3"/>
  <c r="BM1217" i="3"/>
  <c r="Q1226" i="3"/>
  <c r="Y1226" i="3"/>
  <c r="AG1226" i="3"/>
  <c r="AO1226" i="3"/>
  <c r="AW1226" i="3"/>
  <c r="BE1226" i="3"/>
  <c r="AL1226" i="3"/>
  <c r="R1226" i="3"/>
  <c r="Z1226" i="3"/>
  <c r="AH1226" i="3"/>
  <c r="AP1226" i="3"/>
  <c r="AX1226" i="3"/>
  <c r="BF1226" i="3"/>
  <c r="N1226" i="3"/>
  <c r="AD1226" i="3"/>
  <c r="BB1226" i="3"/>
  <c r="M1226" i="3"/>
  <c r="U1226" i="3"/>
  <c r="AC1226" i="3"/>
  <c r="AK1226" i="3"/>
  <c r="AS1226" i="3"/>
  <c r="BA1226" i="3"/>
  <c r="BI1226" i="3"/>
  <c r="V1226" i="3"/>
  <c r="AT1226" i="3"/>
  <c r="BJ1227" i="3"/>
  <c r="BK1231" i="3"/>
  <c r="BN1231" i="3"/>
  <c r="BL1233" i="3"/>
  <c r="AW1195" i="3"/>
  <c r="BG1195" i="3"/>
  <c r="BA1195" i="3"/>
  <c r="AE1195" i="3"/>
  <c r="BE1195" i="3"/>
  <c r="AI1195" i="3"/>
  <c r="N1195" i="3"/>
  <c r="AS1195" i="3"/>
  <c r="W1195" i="3"/>
  <c r="BD1195" i="3"/>
  <c r="AN1195" i="3"/>
  <c r="X1195" i="3"/>
  <c r="BM1219" i="3"/>
  <c r="BK1233" i="3"/>
  <c r="BN1233" i="3"/>
  <c r="BC1209" i="3"/>
  <c r="W1209" i="3"/>
  <c r="AL1209" i="3"/>
  <c r="BG1209" i="3"/>
  <c r="AA1209" i="3"/>
  <c r="BA1209" i="3"/>
  <c r="AK1209" i="3"/>
  <c r="U1209" i="3"/>
  <c r="BD1209" i="3"/>
  <c r="AN1209" i="3"/>
  <c r="X1209" i="3"/>
  <c r="AU1213" i="3"/>
  <c r="O1213" i="3"/>
  <c r="AD1213" i="3"/>
  <c r="AY1213" i="3"/>
  <c r="S1213" i="3"/>
  <c r="AW1213" i="3"/>
  <c r="AG1213" i="3"/>
  <c r="Q1213" i="3"/>
  <c r="AZ1213" i="3"/>
  <c r="AJ1213" i="3"/>
  <c r="T1213" i="3"/>
  <c r="BK1232" i="3"/>
  <c r="BN1232" i="3"/>
  <c r="BN1221" i="3"/>
  <c r="BK1221" i="3"/>
  <c r="BN1240" i="3"/>
  <c r="BK1240" i="3"/>
  <c r="BL1240" i="3"/>
  <c r="BJ1240" i="3"/>
  <c r="BL1247" i="3"/>
  <c r="BJ1247" i="3"/>
  <c r="BM1250" i="3"/>
  <c r="BK1237" i="3"/>
  <c r="BN1237" i="3"/>
  <c r="BK1239" i="3"/>
  <c r="BN1239" i="3"/>
  <c r="BL1239" i="3"/>
  <c r="BM1244" i="3"/>
  <c r="BM1245" i="3"/>
  <c r="BL1248" i="3"/>
  <c r="BJ1248" i="3"/>
  <c r="BJ1233" i="3"/>
  <c r="BN1142" i="3"/>
  <c r="BK1142" i="3"/>
  <c r="BJ1152" i="3"/>
  <c r="BK1151" i="3"/>
  <c r="BN1151" i="3"/>
  <c r="BL1151" i="3"/>
  <c r="BN1162" i="3"/>
  <c r="BK1162" i="3"/>
  <c r="BN1165" i="3"/>
  <c r="BN1176" i="3"/>
  <c r="BK1176" i="3"/>
  <c r="BJ1193" i="3"/>
  <c r="AQ1195" i="3"/>
  <c r="U1195" i="3"/>
  <c r="BC1195" i="3"/>
  <c r="AH1195" i="3"/>
  <c r="AV1195" i="3"/>
  <c r="AF1195" i="3"/>
  <c r="P1195" i="3"/>
  <c r="AE1213" i="3"/>
  <c r="N1213" i="3"/>
  <c r="AO1213" i="3"/>
  <c r="BH1213" i="3"/>
  <c r="AR1213" i="3"/>
  <c r="AB1213" i="3"/>
  <c r="BN1219" i="3"/>
  <c r="BK1219" i="3"/>
  <c r="BJ1216" i="3"/>
  <c r="BM1246" i="3"/>
  <c r="BN1250" i="3"/>
  <c r="BK1250" i="3"/>
  <c r="BL1235" i="3"/>
  <c r="BM1237" i="3"/>
  <c r="BL1251" i="3"/>
  <c r="BK1251" i="3"/>
  <c r="BN1251" i="3"/>
  <c r="BJ1140" i="3"/>
  <c r="BJ1139" i="3"/>
  <c r="BK1141" i="3"/>
  <c r="O1143" i="3"/>
  <c r="S1143" i="3"/>
  <c r="W1143" i="3"/>
  <c r="AA1143" i="3"/>
  <c r="AE1143" i="3"/>
  <c r="AI1143" i="3"/>
  <c r="AM1143" i="3"/>
  <c r="AQ1143" i="3"/>
  <c r="AU1143" i="3"/>
  <c r="AY1143" i="3"/>
  <c r="BC1143" i="3"/>
  <c r="BG1143" i="3"/>
  <c r="Q1143" i="3"/>
  <c r="V1143" i="3"/>
  <c r="AB1143" i="3"/>
  <c r="AG1143" i="3"/>
  <c r="AL1143" i="3"/>
  <c r="AR1143" i="3"/>
  <c r="AW1143" i="3"/>
  <c r="BB1143" i="3"/>
  <c r="BH1143" i="3"/>
  <c r="M1143" i="3"/>
  <c r="R1143" i="3"/>
  <c r="X1143" i="3"/>
  <c r="AC1143" i="3"/>
  <c r="AH1143" i="3"/>
  <c r="AN1143" i="3"/>
  <c r="AS1143" i="3"/>
  <c r="AX1143" i="3"/>
  <c r="BD1143" i="3"/>
  <c r="BI1143" i="3"/>
  <c r="N1143" i="3"/>
  <c r="T1143" i="3"/>
  <c r="Y1143" i="3"/>
  <c r="AD1143" i="3"/>
  <c r="AJ1143" i="3"/>
  <c r="AO1143" i="3"/>
  <c r="AT1143" i="3"/>
  <c r="AZ1143" i="3"/>
  <c r="BE1143" i="3"/>
  <c r="U1143" i="3"/>
  <c r="AP1143" i="3"/>
  <c r="Z1143" i="3"/>
  <c r="AV1143" i="3"/>
  <c r="AF1143" i="3"/>
  <c r="BA1143" i="3"/>
  <c r="BF1143" i="3"/>
  <c r="P1143" i="3"/>
  <c r="AK1143" i="3"/>
  <c r="BJ1136" i="3"/>
  <c r="BM1139" i="3"/>
  <c r="BN1137" i="3"/>
  <c r="BK1137" i="3"/>
  <c r="BN1140" i="3"/>
  <c r="BM1148" i="3"/>
  <c r="BJ1142" i="3"/>
  <c r="Q1155" i="3"/>
  <c r="Y1155" i="3"/>
  <c r="AG1155" i="3"/>
  <c r="AO1155" i="3"/>
  <c r="AW1155" i="3"/>
  <c r="BE1155" i="3"/>
  <c r="R1155" i="3"/>
  <c r="Z1155" i="3"/>
  <c r="AH1155" i="3"/>
  <c r="AP1155" i="3"/>
  <c r="AX1155" i="3"/>
  <c r="BF1155" i="3"/>
  <c r="M1155" i="3"/>
  <c r="AS1155" i="3"/>
  <c r="U1155" i="3"/>
  <c r="BA1155" i="3"/>
  <c r="AC1155" i="3"/>
  <c r="BI1155" i="3"/>
  <c r="AK1155" i="3"/>
  <c r="BJ1156" i="3"/>
  <c r="BL1152" i="3"/>
  <c r="BM1151" i="3"/>
  <c r="BK1157" i="3"/>
  <c r="BN1157" i="3"/>
  <c r="BM1165" i="3"/>
  <c r="BK1166" i="3"/>
  <c r="BN1166" i="3"/>
  <c r="BJ1170" i="3"/>
  <c r="BK1149" i="3"/>
  <c r="BN1149" i="3"/>
  <c r="BL1149" i="3"/>
  <c r="BL1164" i="3"/>
  <c r="BJ1164" i="3"/>
  <c r="O1175" i="3"/>
  <c r="S1175" i="3"/>
  <c r="W1175" i="3"/>
  <c r="AA1175" i="3"/>
  <c r="AE1175" i="3"/>
  <c r="AI1175" i="3"/>
  <c r="AM1175" i="3"/>
  <c r="AQ1175" i="3"/>
  <c r="AU1175" i="3"/>
  <c r="AY1175" i="3"/>
  <c r="BC1175" i="3"/>
  <c r="BG1175" i="3"/>
  <c r="N1175" i="3"/>
  <c r="T1175" i="3"/>
  <c r="Y1175" i="3"/>
  <c r="AD1175" i="3"/>
  <c r="AJ1175" i="3"/>
  <c r="AO1175" i="3"/>
  <c r="AT1175" i="3"/>
  <c r="AZ1175" i="3"/>
  <c r="BE1175" i="3"/>
  <c r="R1175" i="3"/>
  <c r="Z1175" i="3"/>
  <c r="AG1175" i="3"/>
  <c r="AN1175" i="3"/>
  <c r="AV1175" i="3"/>
  <c r="BB1175" i="3"/>
  <c r="BI1175" i="3"/>
  <c r="M1175" i="3"/>
  <c r="U1175" i="3"/>
  <c r="AB1175" i="3"/>
  <c r="AH1175" i="3"/>
  <c r="AP1175" i="3"/>
  <c r="AW1175" i="3"/>
  <c r="BD1175" i="3"/>
  <c r="P1175" i="3"/>
  <c r="V1175" i="3"/>
  <c r="AC1175" i="3"/>
  <c r="AK1175" i="3"/>
  <c r="AR1175" i="3"/>
  <c r="AX1175" i="3"/>
  <c r="BF1175" i="3"/>
  <c r="AL1175" i="3"/>
  <c r="Q1175" i="3"/>
  <c r="AS1175" i="3"/>
  <c r="X1175" i="3"/>
  <c r="BA1175" i="3"/>
  <c r="AF1175" i="3"/>
  <c r="BH1175" i="3"/>
  <c r="BL1162" i="3"/>
  <c r="BJ1162" i="3"/>
  <c r="BL1174" i="3"/>
  <c r="M1173" i="3"/>
  <c r="Q1173" i="3"/>
  <c r="U1173" i="3"/>
  <c r="Y1173" i="3"/>
  <c r="AC1173" i="3"/>
  <c r="AG1173" i="3"/>
  <c r="AK1173" i="3"/>
  <c r="AO1173" i="3"/>
  <c r="AS1173" i="3"/>
  <c r="AW1173" i="3"/>
  <c r="BA1173" i="3"/>
  <c r="BE1173" i="3"/>
  <c r="BI1173" i="3"/>
  <c r="O1173" i="3"/>
  <c r="S1173" i="3"/>
  <c r="W1173" i="3"/>
  <c r="AA1173" i="3"/>
  <c r="AE1173" i="3"/>
  <c r="AI1173" i="3"/>
  <c r="AM1173" i="3"/>
  <c r="AQ1173" i="3"/>
  <c r="AU1173" i="3"/>
  <c r="AY1173" i="3"/>
  <c r="BC1173" i="3"/>
  <c r="BG1173" i="3"/>
  <c r="T1173" i="3"/>
  <c r="AB1173" i="3"/>
  <c r="AJ1173" i="3"/>
  <c r="AR1173" i="3"/>
  <c r="AZ1173" i="3"/>
  <c r="BH1173" i="3"/>
  <c r="P1173" i="3"/>
  <c r="Z1173" i="3"/>
  <c r="AL1173" i="3"/>
  <c r="AV1173" i="3"/>
  <c r="BF1173" i="3"/>
  <c r="R1173" i="3"/>
  <c r="AD1173" i="3"/>
  <c r="AN1173" i="3"/>
  <c r="AX1173" i="3"/>
  <c r="V1173" i="3"/>
  <c r="AF1173" i="3"/>
  <c r="AP1173" i="3"/>
  <c r="BB1173" i="3"/>
  <c r="AH1173" i="3"/>
  <c r="AT1173" i="3"/>
  <c r="N1173" i="3"/>
  <c r="BD1173" i="3"/>
  <c r="X1173" i="3"/>
  <c r="BM1171" i="3"/>
  <c r="BN1174" i="3"/>
  <c r="BK1174" i="3"/>
  <c r="BN1178" i="3"/>
  <c r="BK1178" i="3"/>
  <c r="BN1182" i="3"/>
  <c r="BL1186" i="3"/>
  <c r="BL1188" i="3"/>
  <c r="BJ1188" i="3"/>
  <c r="BK1172" i="3"/>
  <c r="BN1172" i="3"/>
  <c r="BL1172" i="3"/>
  <c r="BL1177" i="3"/>
  <c r="BK1181" i="3"/>
  <c r="BN1181" i="3"/>
  <c r="BL1183" i="3"/>
  <c r="BJ1183" i="3"/>
  <c r="BL1196" i="3"/>
  <c r="BJ1203" i="3"/>
  <c r="BL1206" i="3"/>
  <c r="BL1212" i="3"/>
  <c r="BJ1212" i="3"/>
  <c r="BL1185" i="3"/>
  <c r="BJ1185" i="3"/>
  <c r="BM1189" i="3"/>
  <c r="BM1194" i="3"/>
  <c r="BF1199" i="3"/>
  <c r="AP1199" i="3"/>
  <c r="Z1199" i="3"/>
  <c r="BE1199" i="3"/>
  <c r="AO1199" i="3"/>
  <c r="Y1199" i="3"/>
  <c r="BD1199" i="3"/>
  <c r="AN1199" i="3"/>
  <c r="W1199" i="3"/>
  <c r="T1199" i="3"/>
  <c r="BN1187" i="3"/>
  <c r="BK1187" i="3"/>
  <c r="BM1191" i="3"/>
  <c r="BA1197" i="3"/>
  <c r="AE1197" i="3"/>
  <c r="BE1197" i="3"/>
  <c r="AI1197" i="3"/>
  <c r="N1197" i="3"/>
  <c r="AS1197" i="3"/>
  <c r="W1197" i="3"/>
  <c r="BD1197" i="3"/>
  <c r="AN1197" i="3"/>
  <c r="X1197" i="3"/>
  <c r="AY1199" i="3"/>
  <c r="O1205" i="3"/>
  <c r="BN1205" i="3" s="1"/>
  <c r="AU1205" i="3"/>
  <c r="AP1207" i="3"/>
  <c r="R1207" i="3"/>
  <c r="AX1207" i="3"/>
  <c r="AH1207" i="3"/>
  <c r="BN1206" i="3"/>
  <c r="BK1206" i="3"/>
  <c r="AM1207" i="3"/>
  <c r="BB1207" i="3"/>
  <c r="V1207" i="3"/>
  <c r="AQ1207" i="3"/>
  <c r="BI1207" i="3"/>
  <c r="AS1207" i="3"/>
  <c r="AC1207" i="3"/>
  <c r="M1207" i="3"/>
  <c r="AV1207" i="3"/>
  <c r="AF1207" i="3"/>
  <c r="P1207" i="3"/>
  <c r="Z1209" i="3"/>
  <c r="BC1211" i="3"/>
  <c r="W1211" i="3"/>
  <c r="AL1211" i="3"/>
  <c r="BG1211" i="3"/>
  <c r="AA1211" i="3"/>
  <c r="BA1211" i="3"/>
  <c r="AK1211" i="3"/>
  <c r="U1211" i="3"/>
  <c r="BD1211" i="3"/>
  <c r="AN1211" i="3"/>
  <c r="X1211" i="3"/>
  <c r="BN1214" i="3"/>
  <c r="BK1214" i="3"/>
  <c r="BK1222" i="3"/>
  <c r="BN1223" i="3"/>
  <c r="BK1223" i="3"/>
  <c r="BM1225" i="3"/>
  <c r="BD1226" i="3"/>
  <c r="AN1226" i="3"/>
  <c r="X1226" i="3"/>
  <c r="BC1226" i="3"/>
  <c r="AM1226" i="3"/>
  <c r="W1226" i="3"/>
  <c r="BN1227" i="3"/>
  <c r="BK1227" i="3"/>
  <c r="BN1229" i="3"/>
  <c r="BK1229" i="3"/>
  <c r="AA1195" i="3"/>
  <c r="AL1195" i="3"/>
  <c r="AU1195" i="3"/>
  <c r="Z1195" i="3"/>
  <c r="AY1195" i="3"/>
  <c r="AD1195" i="3"/>
  <c r="BI1195" i="3"/>
  <c r="AM1195" i="3"/>
  <c r="R1195" i="3"/>
  <c r="AZ1195" i="3"/>
  <c r="AJ1195" i="3"/>
  <c r="T1195" i="3"/>
  <c r="AH1213" i="3"/>
  <c r="BJ1232" i="3"/>
  <c r="BF1207" i="3"/>
  <c r="AU1209" i="3"/>
  <c r="O1209" i="3"/>
  <c r="AD1209" i="3"/>
  <c r="AY1209" i="3"/>
  <c r="S1209" i="3"/>
  <c r="AW1209" i="3"/>
  <c r="AG1209" i="3"/>
  <c r="Q1209" i="3"/>
  <c r="AZ1209" i="3"/>
  <c r="AJ1209" i="3"/>
  <c r="T1209" i="3"/>
  <c r="BN1212" i="3"/>
  <c r="BK1212" i="3"/>
  <c r="AM1213" i="3"/>
  <c r="BB1213" i="3"/>
  <c r="V1213" i="3"/>
  <c r="AQ1213" i="3"/>
  <c r="BI1213" i="3"/>
  <c r="AS1213" i="3"/>
  <c r="AC1213" i="3"/>
  <c r="M1213" i="3"/>
  <c r="AV1213" i="3"/>
  <c r="AF1213" i="3"/>
  <c r="P1213" i="3"/>
  <c r="BN1218" i="3"/>
  <c r="BJ1219" i="3"/>
  <c r="Q1199" i="3"/>
  <c r="BN1234" i="3"/>
  <c r="BK1234" i="3"/>
  <c r="BM1236" i="3"/>
  <c r="BN1246" i="3"/>
  <c r="BK1246" i="3"/>
  <c r="BL1250" i="3"/>
  <c r="BJ1250" i="3"/>
  <c r="BJ1235" i="3"/>
  <c r="BM1235" i="3"/>
  <c r="BN1242" i="3"/>
  <c r="BN1244" i="3"/>
  <c r="BK1244" i="3"/>
  <c r="BL1244" i="3"/>
  <c r="BJ1245" i="3"/>
  <c r="M1006" i="3"/>
  <c r="Q1006" i="3"/>
  <c r="U1006" i="3"/>
  <c r="Y1006" i="3"/>
  <c r="AC1006" i="3"/>
  <c r="AG1006" i="3"/>
  <c r="AK1006" i="3"/>
  <c r="AO1006" i="3"/>
  <c r="AS1006" i="3"/>
  <c r="AW1006" i="3"/>
  <c r="BA1006" i="3"/>
  <c r="BE1006" i="3"/>
  <c r="BI1006" i="3"/>
  <c r="N1006" i="3"/>
  <c r="R1006" i="3"/>
  <c r="V1006" i="3"/>
  <c r="Z1006" i="3"/>
  <c r="AD1006" i="3"/>
  <c r="AH1006" i="3"/>
  <c r="AL1006" i="3"/>
  <c r="AP1006" i="3"/>
  <c r="AT1006" i="3"/>
  <c r="AX1006" i="3"/>
  <c r="BB1006" i="3"/>
  <c r="BF1006" i="3"/>
  <c r="O1006" i="3"/>
  <c r="S1006" i="3"/>
  <c r="W1006" i="3"/>
  <c r="AA1006" i="3"/>
  <c r="AE1006" i="3"/>
  <c r="AI1006" i="3"/>
  <c r="AM1006" i="3"/>
  <c r="AQ1006" i="3"/>
  <c r="AU1006" i="3"/>
  <c r="AY1006" i="3"/>
  <c r="BC1006" i="3"/>
  <c r="BG1006" i="3"/>
  <c r="P1006" i="3"/>
  <c r="AF1006" i="3"/>
  <c r="AV1006" i="3"/>
  <c r="T1006" i="3"/>
  <c r="AJ1006" i="3"/>
  <c r="AZ1006" i="3"/>
  <c r="X1006" i="3"/>
  <c r="AN1006" i="3"/>
  <c r="BD1006" i="3"/>
  <c r="AB1006" i="3"/>
  <c r="AR1006" i="3"/>
  <c r="BH1006" i="3"/>
  <c r="P1132" i="3"/>
  <c r="X1132" i="3"/>
  <c r="AF1132" i="3"/>
  <c r="AN1132" i="3"/>
  <c r="AV1132" i="3"/>
  <c r="BD1132" i="3"/>
  <c r="M1132" i="3"/>
  <c r="U1132" i="3"/>
  <c r="AC1132" i="3"/>
  <c r="AK1132" i="3"/>
  <c r="AS1132" i="3"/>
  <c r="BA1132" i="3"/>
  <c r="BI1132" i="3"/>
  <c r="P1130" i="3"/>
  <c r="X1130" i="3"/>
  <c r="AF1130" i="3"/>
  <c r="AN1130" i="3"/>
  <c r="AV1130" i="3"/>
  <c r="BD1130" i="3"/>
  <c r="M1130" i="3"/>
  <c r="U1130" i="3"/>
  <c r="AC1130" i="3"/>
  <c r="AK1130" i="3"/>
  <c r="AS1130" i="3"/>
  <c r="BA1130" i="3"/>
  <c r="BI1130" i="3"/>
  <c r="P1124" i="3"/>
  <c r="X1124" i="3"/>
  <c r="AF1124" i="3"/>
  <c r="AN1124" i="3"/>
  <c r="AV1124" i="3"/>
  <c r="BD1124" i="3"/>
  <c r="M1124" i="3"/>
  <c r="U1124" i="3"/>
  <c r="AC1124" i="3"/>
  <c r="AK1124" i="3"/>
  <c r="AS1124" i="3"/>
  <c r="BA1124" i="3"/>
  <c r="BI1124" i="3"/>
  <c r="P1116" i="3"/>
  <c r="X1116" i="3"/>
  <c r="AF1116" i="3"/>
  <c r="AN1116" i="3"/>
  <c r="AV1116" i="3"/>
  <c r="BD1116" i="3"/>
  <c r="M1116" i="3"/>
  <c r="U1116" i="3"/>
  <c r="AC1116" i="3"/>
  <c r="AK1116" i="3"/>
  <c r="AS1116" i="3"/>
  <c r="BA1116" i="3"/>
  <c r="BI1116" i="3"/>
  <c r="P1114" i="3"/>
  <c r="AF1114" i="3"/>
  <c r="AV1114" i="3"/>
  <c r="M1114" i="3"/>
  <c r="AC1114" i="3"/>
  <c r="AS1114" i="3"/>
  <c r="BI1114" i="3"/>
  <c r="P1112" i="3"/>
  <c r="X1112" i="3"/>
  <c r="AF1112" i="3"/>
  <c r="AN1112" i="3"/>
  <c r="AV1112" i="3"/>
  <c r="BD1112" i="3"/>
  <c r="M1112" i="3"/>
  <c r="U1112" i="3"/>
  <c r="AC1112" i="3"/>
  <c r="AK1112" i="3"/>
  <c r="AS1112" i="3"/>
  <c r="BA1112" i="3"/>
  <c r="BI1112" i="3"/>
  <c r="AV1110" i="3"/>
  <c r="BI1110" i="3"/>
  <c r="P1108" i="3"/>
  <c r="X1108" i="3"/>
  <c r="AF1108" i="3"/>
  <c r="AN1108" i="3"/>
  <c r="AV1108" i="3"/>
  <c r="BD1108" i="3"/>
  <c r="Q1108" i="3"/>
  <c r="Y1108" i="3"/>
  <c r="AG1108" i="3"/>
  <c r="AO1108" i="3"/>
  <c r="AW1108" i="3"/>
  <c r="BE1108" i="3"/>
  <c r="T1108" i="3"/>
  <c r="AB1108" i="3"/>
  <c r="AJ1108" i="3"/>
  <c r="AR1108" i="3"/>
  <c r="AZ1108" i="3"/>
  <c r="BH1108" i="3"/>
  <c r="M1108" i="3"/>
  <c r="U1108" i="3"/>
  <c r="AC1108" i="3"/>
  <c r="AK1108" i="3"/>
  <c r="AS1108" i="3"/>
  <c r="BA1108" i="3"/>
  <c r="BI1108" i="3"/>
  <c r="X1106" i="3"/>
  <c r="AN1106" i="3"/>
  <c r="BD1106" i="3"/>
  <c r="Y1106" i="3"/>
  <c r="AO1106" i="3"/>
  <c r="BE1106" i="3"/>
  <c r="U1106" i="3"/>
  <c r="AK1106" i="3"/>
  <c r="BA1106" i="3"/>
  <c r="T1106" i="3"/>
  <c r="AJ1106" i="3"/>
  <c r="AZ1106" i="3"/>
  <c r="P1104" i="3"/>
  <c r="X1104" i="3"/>
  <c r="AF1104" i="3"/>
  <c r="AN1104" i="3"/>
  <c r="AV1104" i="3"/>
  <c r="BD1104" i="3"/>
  <c r="Q1104" i="3"/>
  <c r="Y1104" i="3"/>
  <c r="AG1104" i="3"/>
  <c r="AO1104" i="3"/>
  <c r="AW1104" i="3"/>
  <c r="BE1104" i="3"/>
  <c r="T1104" i="3"/>
  <c r="AB1104" i="3"/>
  <c r="AJ1104" i="3"/>
  <c r="AR1104" i="3"/>
  <c r="AZ1104" i="3"/>
  <c r="BH1104" i="3"/>
  <c r="M1104" i="3"/>
  <c r="U1104" i="3"/>
  <c r="AC1104" i="3"/>
  <c r="AK1104" i="3"/>
  <c r="AS1104" i="3"/>
  <c r="BA1104" i="3"/>
  <c r="BI1104" i="3"/>
  <c r="Q1098" i="3"/>
  <c r="AB1098" i="3"/>
  <c r="AW1098" i="3"/>
  <c r="BH1098" i="3"/>
  <c r="S1098" i="3"/>
  <c r="AN1098" i="3"/>
  <c r="AY1098" i="3"/>
  <c r="BI1098" i="3"/>
  <c r="AB1096" i="3"/>
  <c r="AM1096" i="3"/>
  <c r="AW1096" i="3"/>
  <c r="S1096" i="3"/>
  <c r="AC1096" i="3"/>
  <c r="AN1096" i="3"/>
  <c r="BI1096" i="3"/>
  <c r="W1096" i="3"/>
  <c r="AG1096" i="3"/>
  <c r="BC1096" i="3"/>
  <c r="M1096" i="3"/>
  <c r="X1096" i="3"/>
  <c r="AS1096" i="3"/>
  <c r="BD1096" i="3"/>
  <c r="P1126" i="3"/>
  <c r="X1126" i="3"/>
  <c r="AF1126" i="3"/>
  <c r="AN1126" i="3"/>
  <c r="AV1126" i="3"/>
  <c r="BD1126" i="3"/>
  <c r="M1126" i="3"/>
  <c r="U1126" i="3"/>
  <c r="AC1126" i="3"/>
  <c r="AK1126" i="3"/>
  <c r="AS1126" i="3"/>
  <c r="BA1126" i="3"/>
  <c r="BI1126" i="3"/>
  <c r="S1102" i="3"/>
  <c r="AC1102" i="3"/>
  <c r="AN1102" i="3"/>
  <c r="AY1102" i="3"/>
  <c r="BI1102" i="3"/>
  <c r="Q1102" i="3"/>
  <c r="AB1102" i="3"/>
  <c r="AM1102" i="3"/>
  <c r="AW1102" i="3"/>
  <c r="BH1102" i="3"/>
  <c r="Q1100" i="3"/>
  <c r="AB1100" i="3"/>
  <c r="AM1100" i="3"/>
  <c r="AW1100" i="3"/>
  <c r="BH1100" i="3"/>
  <c r="S1100" i="3"/>
  <c r="AC1100" i="3"/>
  <c r="AN1100" i="3"/>
  <c r="AY1100" i="3"/>
  <c r="BI1100" i="3"/>
  <c r="M1100" i="3"/>
  <c r="X1100" i="3"/>
  <c r="AI1100" i="3"/>
  <c r="AS1100" i="3"/>
  <c r="BD1100" i="3"/>
  <c r="W1100" i="3"/>
  <c r="AG1100" i="3"/>
  <c r="AR1100" i="3"/>
  <c r="BC1100" i="3"/>
  <c r="P1134" i="3"/>
  <c r="X1134" i="3"/>
  <c r="AF1134" i="3"/>
  <c r="AN1134" i="3"/>
  <c r="AV1134" i="3"/>
  <c r="BD1134" i="3"/>
  <c r="M1134" i="3"/>
  <c r="U1134" i="3"/>
  <c r="AC1134" i="3"/>
  <c r="AK1134" i="3"/>
  <c r="AS1134" i="3"/>
  <c r="BA1134" i="3"/>
  <c r="BI1134" i="3"/>
  <c r="P1128" i="3"/>
  <c r="X1128" i="3"/>
  <c r="AN1128" i="3"/>
  <c r="AV1128" i="3"/>
  <c r="BD1128" i="3"/>
  <c r="U1128" i="3"/>
  <c r="AC1128" i="3"/>
  <c r="AK1128" i="3"/>
  <c r="BA1128" i="3"/>
  <c r="BI1128" i="3"/>
  <c r="P1122" i="3"/>
  <c r="X1122" i="3"/>
  <c r="AF1122" i="3"/>
  <c r="AN1122" i="3"/>
  <c r="AV1122" i="3"/>
  <c r="BD1122" i="3"/>
  <c r="M1122" i="3"/>
  <c r="U1122" i="3"/>
  <c r="AC1122" i="3"/>
  <c r="AK1122" i="3"/>
  <c r="AS1122" i="3"/>
  <c r="BA1122" i="3"/>
  <c r="BI1122" i="3"/>
  <c r="X1120" i="3"/>
  <c r="AF1120" i="3"/>
  <c r="AN1120" i="3"/>
  <c r="BD1120" i="3"/>
  <c r="M1120" i="3"/>
  <c r="U1120" i="3"/>
  <c r="AK1120" i="3"/>
  <c r="AS1120" i="3"/>
  <c r="BA1120" i="3"/>
  <c r="P1118" i="3"/>
  <c r="BD1118" i="3"/>
  <c r="AS1118" i="3"/>
  <c r="BI1097" i="3"/>
  <c r="AX1097" i="3"/>
  <c r="AM1097" i="3"/>
  <c r="AC1097" i="3"/>
  <c r="P1097" i="3"/>
  <c r="T1097" i="3"/>
  <c r="X1097" i="3"/>
  <c r="AB1097" i="3"/>
  <c r="AF1097" i="3"/>
  <c r="AJ1097" i="3"/>
  <c r="AN1097" i="3"/>
  <c r="AR1097" i="3"/>
  <c r="AV1097" i="3"/>
  <c r="AZ1097" i="3"/>
  <c r="BD1097" i="3"/>
  <c r="BH1097" i="3"/>
  <c r="O1097" i="3"/>
  <c r="U1097" i="3"/>
  <c r="Z1097" i="3"/>
  <c r="AE1097" i="3"/>
  <c r="AK1097" i="3"/>
  <c r="AP1097" i="3"/>
  <c r="AU1097" i="3"/>
  <c r="BA1097" i="3"/>
  <c r="BF1097" i="3"/>
  <c r="Q1097" i="3"/>
  <c r="V1097" i="3"/>
  <c r="AA1097" i="3"/>
  <c r="AG1097" i="3"/>
  <c r="AL1097" i="3"/>
  <c r="AQ1097" i="3"/>
  <c r="AW1097" i="3"/>
  <c r="BB1097" i="3"/>
  <c r="BG1097" i="3"/>
  <c r="Q1032" i="3"/>
  <c r="U1032" i="3"/>
  <c r="Y1032" i="3"/>
  <c r="AG1032" i="3"/>
  <c r="AK1032" i="3"/>
  <c r="AO1032" i="3"/>
  <c r="AW1032" i="3"/>
  <c r="BA1032" i="3"/>
  <c r="BE1032" i="3"/>
  <c r="N1032" i="3"/>
  <c r="R1032" i="3"/>
  <c r="V1032" i="3"/>
  <c r="AD1032" i="3"/>
  <c r="AH1032" i="3"/>
  <c r="AL1032" i="3"/>
  <c r="AT1032" i="3"/>
  <c r="AX1032" i="3"/>
  <c r="BB1032" i="3"/>
  <c r="O1032" i="3"/>
  <c r="S1032" i="3"/>
  <c r="W1032" i="3"/>
  <c r="AE1032" i="3"/>
  <c r="AI1032" i="3"/>
  <c r="AM1032" i="3"/>
  <c r="AU1032" i="3"/>
  <c r="AY1032" i="3"/>
  <c r="BC1032" i="3"/>
  <c r="AB1032" i="3"/>
  <c r="AR1032" i="3"/>
  <c r="BH1032" i="3"/>
  <c r="AF1032" i="3"/>
  <c r="AV1032" i="3"/>
  <c r="T1032" i="3"/>
  <c r="AZ1032" i="3"/>
  <c r="X1032" i="3"/>
  <c r="AN1032" i="3"/>
  <c r="BH1134" i="3"/>
  <c r="AR1134" i="3"/>
  <c r="AB1134" i="3"/>
  <c r="AZ1132" i="3"/>
  <c r="AJ1132" i="3"/>
  <c r="T1132" i="3"/>
  <c r="BH1130" i="3"/>
  <c r="AJ1130" i="3"/>
  <c r="BH1128" i="3"/>
  <c r="AR1128" i="3"/>
  <c r="AB1128" i="3"/>
  <c r="BH1126" i="3"/>
  <c r="AR1126" i="3"/>
  <c r="AB1126" i="3"/>
  <c r="T1126" i="3"/>
  <c r="L1125" i="3"/>
  <c r="X1125" i="3" s="1"/>
  <c r="AZ1124" i="3"/>
  <c r="AJ1124" i="3"/>
  <c r="T1124" i="3"/>
  <c r="AZ1122" i="3"/>
  <c r="AR1122" i="3"/>
  <c r="AB1122" i="3"/>
  <c r="T1122" i="3"/>
  <c r="L1121" i="3"/>
  <c r="AB1121" i="3" s="1"/>
  <c r="BH1120" i="3"/>
  <c r="AZ1120" i="3"/>
  <c r="AJ1120" i="3"/>
  <c r="AB1120" i="3"/>
  <c r="T1120" i="3"/>
  <c r="L1119" i="3"/>
  <c r="AR1118" i="3"/>
  <c r="L1117" i="3"/>
  <c r="AB1117" i="3" s="1"/>
  <c r="BH1116" i="3"/>
  <c r="AZ1116" i="3"/>
  <c r="AR1116" i="3"/>
  <c r="AJ1116" i="3"/>
  <c r="AB1116" i="3"/>
  <c r="T1116" i="3"/>
  <c r="L1115" i="3"/>
  <c r="X1115" i="3" s="1"/>
  <c r="BH1114" i="3"/>
  <c r="AR1114" i="3"/>
  <c r="AJ1114" i="3"/>
  <c r="AB1114" i="3"/>
  <c r="L1113" i="3"/>
  <c r="T1113" i="3" s="1"/>
  <c r="BH1112" i="3"/>
  <c r="AZ1112" i="3"/>
  <c r="AR1112" i="3"/>
  <c r="AJ1112" i="3"/>
  <c r="AB1112" i="3"/>
  <c r="T1112" i="3"/>
  <c r="L1111" i="3"/>
  <c r="AR1110" i="3"/>
  <c r="L1109" i="3"/>
  <c r="AB1109" i="3" s="1"/>
  <c r="L1107" i="3"/>
  <c r="T1107" i="3" s="1"/>
  <c r="L1105" i="3"/>
  <c r="AB1105" i="3" s="1"/>
  <c r="N1102" i="3"/>
  <c r="R1102" i="3"/>
  <c r="V1102" i="3"/>
  <c r="Z1102" i="3"/>
  <c r="AD1102" i="3"/>
  <c r="AH1102" i="3"/>
  <c r="AL1102" i="3"/>
  <c r="AP1102" i="3"/>
  <c r="AT1102" i="3"/>
  <c r="AX1102" i="3"/>
  <c r="BB1102" i="3"/>
  <c r="BF1102" i="3"/>
  <c r="O1102" i="3"/>
  <c r="T1102" i="3"/>
  <c r="Y1102" i="3"/>
  <c r="AE1102" i="3"/>
  <c r="AJ1102" i="3"/>
  <c r="AO1102" i="3"/>
  <c r="AU1102" i="3"/>
  <c r="AZ1102" i="3"/>
  <c r="BE1102" i="3"/>
  <c r="P1102" i="3"/>
  <c r="U1102" i="3"/>
  <c r="AA1102" i="3"/>
  <c r="AF1102" i="3"/>
  <c r="AK1102" i="3"/>
  <c r="AQ1102" i="3"/>
  <c r="AV1102" i="3"/>
  <c r="BA1102" i="3"/>
  <c r="BG1102" i="3"/>
  <c r="BE1101" i="3"/>
  <c r="AT1101" i="3"/>
  <c r="AI1101" i="3"/>
  <c r="Y1101" i="3"/>
  <c r="N1098" i="3"/>
  <c r="V1098" i="3"/>
  <c r="Z1098" i="3"/>
  <c r="AD1098" i="3"/>
  <c r="AL1098" i="3"/>
  <c r="AP1098" i="3"/>
  <c r="AT1098" i="3"/>
  <c r="BB1098" i="3"/>
  <c r="BF1098" i="3"/>
  <c r="O1098" i="3"/>
  <c r="Y1098" i="3"/>
  <c r="AE1098" i="3"/>
  <c r="AJ1098" i="3"/>
  <c r="AU1098" i="3"/>
  <c r="AZ1098" i="3"/>
  <c r="BE1098" i="3"/>
  <c r="U1098" i="3"/>
  <c r="AA1098" i="3"/>
  <c r="AF1098" i="3"/>
  <c r="AQ1098" i="3"/>
  <c r="AV1098" i="3"/>
  <c r="BA1098" i="3"/>
  <c r="BE1097" i="3"/>
  <c r="AT1097" i="3"/>
  <c r="AI1097" i="3"/>
  <c r="Y1097" i="3"/>
  <c r="N1097" i="3"/>
  <c r="P1094" i="3"/>
  <c r="X1094" i="3"/>
  <c r="AF1094" i="3"/>
  <c r="AN1094" i="3"/>
  <c r="AV1094" i="3"/>
  <c r="BD1094" i="3"/>
  <c r="S1091" i="3"/>
  <c r="AA1091" i="3"/>
  <c r="AI1091" i="3"/>
  <c r="AQ1091" i="3"/>
  <c r="AY1091" i="3"/>
  <c r="BG1091" i="3"/>
  <c r="O1073" i="3"/>
  <c r="S1073" i="3"/>
  <c r="W1073" i="3"/>
  <c r="AA1073" i="3"/>
  <c r="AE1073" i="3"/>
  <c r="AI1073" i="3"/>
  <c r="AM1073" i="3"/>
  <c r="AQ1073" i="3"/>
  <c r="AU1073" i="3"/>
  <c r="AY1073" i="3"/>
  <c r="BC1073" i="3"/>
  <c r="BG1073" i="3"/>
  <c r="P1073" i="3"/>
  <c r="T1073" i="3"/>
  <c r="X1073" i="3"/>
  <c r="AB1073" i="3"/>
  <c r="AF1073" i="3"/>
  <c r="AJ1073" i="3"/>
  <c r="AN1073" i="3"/>
  <c r="AR1073" i="3"/>
  <c r="AV1073" i="3"/>
  <c r="AZ1073" i="3"/>
  <c r="BD1073" i="3"/>
  <c r="BH1073" i="3"/>
  <c r="M1073" i="3"/>
  <c r="Q1073" i="3"/>
  <c r="U1073" i="3"/>
  <c r="Y1073" i="3"/>
  <c r="AC1073" i="3"/>
  <c r="AG1073" i="3"/>
  <c r="AK1073" i="3"/>
  <c r="AO1073" i="3"/>
  <c r="AS1073" i="3"/>
  <c r="AW1073" i="3"/>
  <c r="BA1073" i="3"/>
  <c r="BE1073" i="3"/>
  <c r="BI1073" i="3"/>
  <c r="Z1073" i="3"/>
  <c r="AP1073" i="3"/>
  <c r="BF1073" i="3"/>
  <c r="N1073" i="3"/>
  <c r="AD1073" i="3"/>
  <c r="AT1073" i="3"/>
  <c r="AL1073" i="3"/>
  <c r="V1073" i="3"/>
  <c r="BB1073" i="3"/>
  <c r="R1073" i="3"/>
  <c r="AX1073" i="3"/>
  <c r="T1051" i="3"/>
  <c r="X1051" i="3"/>
  <c r="AB1051" i="3"/>
  <c r="AJ1051" i="3"/>
  <c r="AN1051" i="3"/>
  <c r="AR1051" i="3"/>
  <c r="AZ1051" i="3"/>
  <c r="BD1051" i="3"/>
  <c r="BH1051" i="3"/>
  <c r="U1051" i="3"/>
  <c r="Z1051" i="3"/>
  <c r="AE1051" i="3"/>
  <c r="AP1051" i="3"/>
  <c r="AU1051" i="3"/>
  <c r="BA1051" i="3"/>
  <c r="Q1051" i="3"/>
  <c r="V1051" i="3"/>
  <c r="AA1051" i="3"/>
  <c r="AL1051" i="3"/>
  <c r="AQ1051" i="3"/>
  <c r="AW1051" i="3"/>
  <c r="BG1051" i="3"/>
  <c r="M1051" i="3"/>
  <c r="R1051" i="3"/>
  <c r="AC1051" i="3"/>
  <c r="AH1051" i="3"/>
  <c r="AM1051" i="3"/>
  <c r="AX1051" i="3"/>
  <c r="BC1051" i="3"/>
  <c r="BI1051" i="3"/>
  <c r="AY1051" i="3"/>
  <c r="N1051" i="3"/>
  <c r="AI1051" i="3"/>
  <c r="S1051" i="3"/>
  <c r="AO1051" i="3"/>
  <c r="Y1051" i="3"/>
  <c r="BI1101" i="3"/>
  <c r="AX1101" i="3"/>
  <c r="AM1101" i="3"/>
  <c r="AC1101" i="3"/>
  <c r="P1101" i="3"/>
  <c r="T1101" i="3"/>
  <c r="X1101" i="3"/>
  <c r="AB1101" i="3"/>
  <c r="AF1101" i="3"/>
  <c r="AJ1101" i="3"/>
  <c r="AN1101" i="3"/>
  <c r="AR1101" i="3"/>
  <c r="AV1101" i="3"/>
  <c r="AZ1101" i="3"/>
  <c r="BD1101" i="3"/>
  <c r="BH1101" i="3"/>
  <c r="O1101" i="3"/>
  <c r="U1101" i="3"/>
  <c r="Z1101" i="3"/>
  <c r="AE1101" i="3"/>
  <c r="AK1101" i="3"/>
  <c r="AP1101" i="3"/>
  <c r="AU1101" i="3"/>
  <c r="BA1101" i="3"/>
  <c r="BF1101" i="3"/>
  <c r="Q1101" i="3"/>
  <c r="V1101" i="3"/>
  <c r="AA1101" i="3"/>
  <c r="AG1101" i="3"/>
  <c r="AL1101" i="3"/>
  <c r="AQ1101" i="3"/>
  <c r="AW1101" i="3"/>
  <c r="BB1101" i="3"/>
  <c r="BG1101" i="3"/>
  <c r="AQ1093" i="3"/>
  <c r="V1055" i="3"/>
  <c r="AT1055" i="3"/>
  <c r="S1055" i="3"/>
  <c r="AM1055" i="3"/>
  <c r="P1055" i="3"/>
  <c r="AJ1055" i="3"/>
  <c r="BD1055" i="3"/>
  <c r="AC1055" i="3"/>
  <c r="AW1055" i="3"/>
  <c r="AZ1134" i="3"/>
  <c r="AJ1134" i="3"/>
  <c r="T1134" i="3"/>
  <c r="L1133" i="3"/>
  <c r="AB1133" i="3" s="1"/>
  <c r="BH1132" i="3"/>
  <c r="AR1132" i="3"/>
  <c r="AB1132" i="3"/>
  <c r="L1131" i="3"/>
  <c r="AZ1130" i="3"/>
  <c r="AR1130" i="3"/>
  <c r="AB1130" i="3"/>
  <c r="T1130" i="3"/>
  <c r="L1129" i="3"/>
  <c r="X1129" i="3" s="1"/>
  <c r="AZ1128" i="3"/>
  <c r="L1127" i="3"/>
  <c r="T1127" i="3" s="1"/>
  <c r="AZ1126" i="3"/>
  <c r="AJ1126" i="3"/>
  <c r="BH1124" i="3"/>
  <c r="AR1124" i="3"/>
  <c r="AB1124" i="3"/>
  <c r="L1123" i="3"/>
  <c r="P1123" i="3" s="1"/>
  <c r="BH1122" i="3"/>
  <c r="AJ1122" i="3"/>
  <c r="BE1134" i="3"/>
  <c r="AW1134" i="3"/>
  <c r="AO1134" i="3"/>
  <c r="AG1134" i="3"/>
  <c r="Y1134" i="3"/>
  <c r="BE1132" i="3"/>
  <c r="AW1132" i="3"/>
  <c r="AO1132" i="3"/>
  <c r="AG1132" i="3"/>
  <c r="Y1132" i="3"/>
  <c r="BE1130" i="3"/>
  <c r="AW1130" i="3"/>
  <c r="AO1130" i="3"/>
  <c r="AG1130" i="3"/>
  <c r="Y1130" i="3"/>
  <c r="BE1128" i="3"/>
  <c r="AW1128" i="3"/>
  <c r="AO1128" i="3"/>
  <c r="Y1128" i="3"/>
  <c r="BE1126" i="3"/>
  <c r="AW1126" i="3"/>
  <c r="AO1126" i="3"/>
  <c r="AG1126" i="3"/>
  <c r="Y1126" i="3"/>
  <c r="BE1124" i="3"/>
  <c r="AW1124" i="3"/>
  <c r="AO1124" i="3"/>
  <c r="AG1124" i="3"/>
  <c r="Y1124" i="3"/>
  <c r="BE1122" i="3"/>
  <c r="AW1122" i="3"/>
  <c r="AO1122" i="3"/>
  <c r="AG1122" i="3"/>
  <c r="Y1122" i="3"/>
  <c r="BE1120" i="3"/>
  <c r="AW1120" i="3"/>
  <c r="AO1120" i="3"/>
  <c r="Y1120" i="3"/>
  <c r="BE1118" i="3"/>
  <c r="BE1116" i="3"/>
  <c r="AW1116" i="3"/>
  <c r="AO1116" i="3"/>
  <c r="AG1116" i="3"/>
  <c r="Y1116" i="3"/>
  <c r="AW1114" i="3"/>
  <c r="AO1114" i="3"/>
  <c r="AG1114" i="3"/>
  <c r="BE1112" i="3"/>
  <c r="AW1112" i="3"/>
  <c r="AO1112" i="3"/>
  <c r="AG1112" i="3"/>
  <c r="Y1112" i="3"/>
  <c r="Y1110" i="3"/>
  <c r="P1103" i="3"/>
  <c r="X1103" i="3"/>
  <c r="AB1103" i="3"/>
  <c r="AF1103" i="3"/>
  <c r="U1103" i="3"/>
  <c r="Z1103" i="3"/>
  <c r="AE1103" i="3"/>
  <c r="AN1103" i="3"/>
  <c r="AR1103" i="3"/>
  <c r="AV1103" i="3"/>
  <c r="BD1103" i="3"/>
  <c r="BH1103" i="3"/>
  <c r="Q1103" i="3"/>
  <c r="AA1103" i="3"/>
  <c r="AG1103" i="3"/>
  <c r="AK1103" i="3"/>
  <c r="AS1103" i="3"/>
  <c r="AW1103" i="3"/>
  <c r="BA1103" i="3"/>
  <c r="BI1103" i="3"/>
  <c r="BD1102" i="3"/>
  <c r="AS1102" i="3"/>
  <c r="AI1102" i="3"/>
  <c r="X1102" i="3"/>
  <c r="M1102" i="3"/>
  <c r="BC1101" i="3"/>
  <c r="AS1101" i="3"/>
  <c r="AH1101" i="3"/>
  <c r="W1101" i="3"/>
  <c r="M1101" i="3"/>
  <c r="T1099" i="3"/>
  <c r="X1099" i="3"/>
  <c r="AB1099" i="3"/>
  <c r="AJ1099" i="3"/>
  <c r="AN1099" i="3"/>
  <c r="AR1099" i="3"/>
  <c r="AZ1099" i="3"/>
  <c r="BD1099" i="3"/>
  <c r="BH1099" i="3"/>
  <c r="U1099" i="3"/>
  <c r="Z1099" i="3"/>
  <c r="AE1099" i="3"/>
  <c r="AP1099" i="3"/>
  <c r="AU1099" i="3"/>
  <c r="BA1099" i="3"/>
  <c r="Q1099" i="3"/>
  <c r="V1099" i="3"/>
  <c r="AA1099" i="3"/>
  <c r="AL1099" i="3"/>
  <c r="AQ1099" i="3"/>
  <c r="AW1099" i="3"/>
  <c r="BB1099" i="3"/>
  <c r="BG1099" i="3"/>
  <c r="BD1098" i="3"/>
  <c r="AS1098" i="3"/>
  <c r="AI1098" i="3"/>
  <c r="X1098" i="3"/>
  <c r="M1098" i="3"/>
  <c r="BC1097" i="3"/>
  <c r="AS1097" i="3"/>
  <c r="AH1097" i="3"/>
  <c r="W1097" i="3"/>
  <c r="M1097" i="3"/>
  <c r="BE1094" i="3"/>
  <c r="AO1094" i="3"/>
  <c r="Y1094" i="3"/>
  <c r="AM1093" i="3"/>
  <c r="P1092" i="3"/>
  <c r="X1092" i="3"/>
  <c r="AF1092" i="3"/>
  <c r="AN1092" i="3"/>
  <c r="AV1092" i="3"/>
  <c r="BD1092" i="3"/>
  <c r="AT1091" i="3"/>
  <c r="AD1091" i="3"/>
  <c r="N1091" i="3"/>
  <c r="Q1088" i="3"/>
  <c r="Y1088" i="3"/>
  <c r="AG1088" i="3"/>
  <c r="AW1088" i="3"/>
  <c r="P1088" i="3"/>
  <c r="X1088" i="3"/>
  <c r="AF1088" i="3"/>
  <c r="AN1088" i="3"/>
  <c r="AV1088" i="3"/>
  <c r="BD1088" i="3"/>
  <c r="AO1088" i="3"/>
  <c r="BE1088" i="3"/>
  <c r="X1074" i="3"/>
  <c r="AN1074" i="3"/>
  <c r="BD1074" i="3"/>
  <c r="AB1074" i="3"/>
  <c r="AR1074" i="3"/>
  <c r="BH1074" i="3"/>
  <c r="AF1074" i="3"/>
  <c r="AV1074" i="3"/>
  <c r="AJ1074" i="3"/>
  <c r="P1074" i="3"/>
  <c r="AA1058" i="3"/>
  <c r="AQ1058" i="3"/>
  <c r="BG1058" i="3"/>
  <c r="S1058" i="3"/>
  <c r="AI1058" i="3"/>
  <c r="N1134" i="3"/>
  <c r="R1134" i="3"/>
  <c r="V1134" i="3"/>
  <c r="Z1134" i="3"/>
  <c r="AD1134" i="3"/>
  <c r="AH1134" i="3"/>
  <c r="AL1134" i="3"/>
  <c r="AP1134" i="3"/>
  <c r="AT1134" i="3"/>
  <c r="AX1134" i="3"/>
  <c r="BB1134" i="3"/>
  <c r="BF1134" i="3"/>
  <c r="O1134" i="3"/>
  <c r="S1134" i="3"/>
  <c r="W1134" i="3"/>
  <c r="AA1134" i="3"/>
  <c r="AE1134" i="3"/>
  <c r="AI1134" i="3"/>
  <c r="AM1134" i="3"/>
  <c r="AQ1134" i="3"/>
  <c r="AU1134" i="3"/>
  <c r="AY1134" i="3"/>
  <c r="BC1134" i="3"/>
  <c r="BG1134" i="3"/>
  <c r="N1132" i="3"/>
  <c r="R1132" i="3"/>
  <c r="V1132" i="3"/>
  <c r="Z1132" i="3"/>
  <c r="AD1132" i="3"/>
  <c r="AH1132" i="3"/>
  <c r="AL1132" i="3"/>
  <c r="AP1132" i="3"/>
  <c r="AT1132" i="3"/>
  <c r="AX1132" i="3"/>
  <c r="BB1132" i="3"/>
  <c r="BF1132" i="3"/>
  <c r="O1132" i="3"/>
  <c r="S1132" i="3"/>
  <c r="W1132" i="3"/>
  <c r="AA1132" i="3"/>
  <c r="AE1132" i="3"/>
  <c r="AI1132" i="3"/>
  <c r="AM1132" i="3"/>
  <c r="AQ1132" i="3"/>
  <c r="AU1132" i="3"/>
  <c r="AY1132" i="3"/>
  <c r="BC1132" i="3"/>
  <c r="BG1132" i="3"/>
  <c r="N1130" i="3"/>
  <c r="R1130" i="3"/>
  <c r="V1130" i="3"/>
  <c r="Z1130" i="3"/>
  <c r="AD1130" i="3"/>
  <c r="AH1130" i="3"/>
  <c r="AL1130" i="3"/>
  <c r="AP1130" i="3"/>
  <c r="AT1130" i="3"/>
  <c r="AX1130" i="3"/>
  <c r="BB1130" i="3"/>
  <c r="BF1130" i="3"/>
  <c r="O1130" i="3"/>
  <c r="S1130" i="3"/>
  <c r="W1130" i="3"/>
  <c r="AA1130" i="3"/>
  <c r="AE1130" i="3"/>
  <c r="AI1130" i="3"/>
  <c r="AM1130" i="3"/>
  <c r="AQ1130" i="3"/>
  <c r="AU1130" i="3"/>
  <c r="AY1130" i="3"/>
  <c r="BC1130" i="3"/>
  <c r="BG1130" i="3"/>
  <c r="N1128" i="3"/>
  <c r="R1128" i="3"/>
  <c r="V1128" i="3"/>
  <c r="Z1128" i="3"/>
  <c r="AD1128" i="3"/>
  <c r="AH1128" i="3"/>
  <c r="AL1128" i="3"/>
  <c r="AP1128" i="3"/>
  <c r="AT1128" i="3"/>
  <c r="AX1128" i="3"/>
  <c r="BB1128" i="3"/>
  <c r="BF1128" i="3"/>
  <c r="O1128" i="3"/>
  <c r="S1128" i="3"/>
  <c r="W1128" i="3"/>
  <c r="AA1128" i="3"/>
  <c r="AE1128" i="3"/>
  <c r="AI1128" i="3"/>
  <c r="AM1128" i="3"/>
  <c r="AQ1128" i="3"/>
  <c r="AU1128" i="3"/>
  <c r="AY1128" i="3"/>
  <c r="BC1128" i="3"/>
  <c r="BG1128" i="3"/>
  <c r="N1126" i="3"/>
  <c r="R1126" i="3"/>
  <c r="V1126" i="3"/>
  <c r="Z1126" i="3"/>
  <c r="AD1126" i="3"/>
  <c r="AH1126" i="3"/>
  <c r="AL1126" i="3"/>
  <c r="AP1126" i="3"/>
  <c r="AT1126" i="3"/>
  <c r="AX1126" i="3"/>
  <c r="BB1126" i="3"/>
  <c r="BF1126" i="3"/>
  <c r="O1126" i="3"/>
  <c r="S1126" i="3"/>
  <c r="W1126" i="3"/>
  <c r="AA1126" i="3"/>
  <c r="AE1126" i="3"/>
  <c r="AI1126" i="3"/>
  <c r="AM1126" i="3"/>
  <c r="AQ1126" i="3"/>
  <c r="AU1126" i="3"/>
  <c r="AY1126" i="3"/>
  <c r="BC1126" i="3"/>
  <c r="BG1126" i="3"/>
  <c r="N1124" i="3"/>
  <c r="R1124" i="3"/>
  <c r="V1124" i="3"/>
  <c r="Z1124" i="3"/>
  <c r="AD1124" i="3"/>
  <c r="AH1124" i="3"/>
  <c r="AL1124" i="3"/>
  <c r="AP1124" i="3"/>
  <c r="AT1124" i="3"/>
  <c r="AX1124" i="3"/>
  <c r="BB1124" i="3"/>
  <c r="BF1124" i="3"/>
  <c r="O1124" i="3"/>
  <c r="S1124" i="3"/>
  <c r="W1124" i="3"/>
  <c r="AA1124" i="3"/>
  <c r="AE1124" i="3"/>
  <c r="AI1124" i="3"/>
  <c r="AM1124" i="3"/>
  <c r="AQ1124" i="3"/>
  <c r="AU1124" i="3"/>
  <c r="AY1124" i="3"/>
  <c r="BC1124" i="3"/>
  <c r="BG1124" i="3"/>
  <c r="N1122" i="3"/>
  <c r="R1122" i="3"/>
  <c r="V1122" i="3"/>
  <c r="Z1122" i="3"/>
  <c r="AD1122" i="3"/>
  <c r="AH1122" i="3"/>
  <c r="AL1122" i="3"/>
  <c r="AP1122" i="3"/>
  <c r="AT1122" i="3"/>
  <c r="AX1122" i="3"/>
  <c r="BB1122" i="3"/>
  <c r="BF1122" i="3"/>
  <c r="O1122" i="3"/>
  <c r="S1122" i="3"/>
  <c r="W1122" i="3"/>
  <c r="AA1122" i="3"/>
  <c r="AE1122" i="3"/>
  <c r="AI1122" i="3"/>
  <c r="AM1122" i="3"/>
  <c r="AQ1122" i="3"/>
  <c r="AU1122" i="3"/>
  <c r="AY1122" i="3"/>
  <c r="BC1122" i="3"/>
  <c r="BG1122" i="3"/>
  <c r="N1120" i="3"/>
  <c r="R1120" i="3"/>
  <c r="V1120" i="3"/>
  <c r="Z1120" i="3"/>
  <c r="AD1120" i="3"/>
  <c r="AH1120" i="3"/>
  <c r="AL1120" i="3"/>
  <c r="AP1120" i="3"/>
  <c r="AT1120" i="3"/>
  <c r="AX1120" i="3"/>
  <c r="BB1120" i="3"/>
  <c r="BF1120" i="3"/>
  <c r="O1120" i="3"/>
  <c r="S1120" i="3"/>
  <c r="W1120" i="3"/>
  <c r="AA1120" i="3"/>
  <c r="AE1120" i="3"/>
  <c r="AI1120" i="3"/>
  <c r="AM1120" i="3"/>
  <c r="AQ1120" i="3"/>
  <c r="AU1120" i="3"/>
  <c r="AY1120" i="3"/>
  <c r="BC1120" i="3"/>
  <c r="BG1120" i="3"/>
  <c r="V1118" i="3"/>
  <c r="AL1118" i="3"/>
  <c r="BB1118" i="3"/>
  <c r="W1118" i="3"/>
  <c r="AM1118" i="3"/>
  <c r="BC1118" i="3"/>
  <c r="N1116" i="3"/>
  <c r="R1116" i="3"/>
  <c r="V1116" i="3"/>
  <c r="Z1116" i="3"/>
  <c r="AD1116" i="3"/>
  <c r="AH1116" i="3"/>
  <c r="AL1116" i="3"/>
  <c r="AP1116" i="3"/>
  <c r="AT1116" i="3"/>
  <c r="AX1116" i="3"/>
  <c r="BB1116" i="3"/>
  <c r="BF1116" i="3"/>
  <c r="O1116" i="3"/>
  <c r="S1116" i="3"/>
  <c r="W1116" i="3"/>
  <c r="AA1116" i="3"/>
  <c r="AE1116" i="3"/>
  <c r="AI1116" i="3"/>
  <c r="AM1116" i="3"/>
  <c r="AQ1116" i="3"/>
  <c r="AU1116" i="3"/>
  <c r="AY1116" i="3"/>
  <c r="BC1116" i="3"/>
  <c r="BG1116" i="3"/>
  <c r="N1114" i="3"/>
  <c r="R1114" i="3"/>
  <c r="V1114" i="3"/>
  <c r="Z1114" i="3"/>
  <c r="AD1114" i="3"/>
  <c r="AH1114" i="3"/>
  <c r="AL1114" i="3"/>
  <c r="AP1114" i="3"/>
  <c r="AT1114" i="3"/>
  <c r="AX1114" i="3"/>
  <c r="BB1114" i="3"/>
  <c r="BF1114" i="3"/>
  <c r="O1114" i="3"/>
  <c r="S1114" i="3"/>
  <c r="W1114" i="3"/>
  <c r="AA1114" i="3"/>
  <c r="AE1114" i="3"/>
  <c r="AI1114" i="3"/>
  <c r="AM1114" i="3"/>
  <c r="AQ1114" i="3"/>
  <c r="AU1114" i="3"/>
  <c r="AY1114" i="3"/>
  <c r="BC1114" i="3"/>
  <c r="BG1114" i="3"/>
  <c r="N1112" i="3"/>
  <c r="R1112" i="3"/>
  <c r="V1112" i="3"/>
  <c r="Z1112" i="3"/>
  <c r="AD1112" i="3"/>
  <c r="AH1112" i="3"/>
  <c r="AL1112" i="3"/>
  <c r="AP1112" i="3"/>
  <c r="AT1112" i="3"/>
  <c r="AX1112" i="3"/>
  <c r="BB1112" i="3"/>
  <c r="BF1112" i="3"/>
  <c r="O1112" i="3"/>
  <c r="S1112" i="3"/>
  <c r="W1112" i="3"/>
  <c r="AA1112" i="3"/>
  <c r="AE1112" i="3"/>
  <c r="AI1112" i="3"/>
  <c r="AM1112" i="3"/>
  <c r="AQ1112" i="3"/>
  <c r="AU1112" i="3"/>
  <c r="AY1112" i="3"/>
  <c r="BC1112" i="3"/>
  <c r="BG1112" i="3"/>
  <c r="V1110" i="3"/>
  <c r="AL1110" i="3"/>
  <c r="BB1110" i="3"/>
  <c r="W1110" i="3"/>
  <c r="AM1110" i="3"/>
  <c r="BC1110" i="3"/>
  <c r="N1108" i="3"/>
  <c r="R1108" i="3"/>
  <c r="V1108" i="3"/>
  <c r="Z1108" i="3"/>
  <c r="AD1108" i="3"/>
  <c r="AH1108" i="3"/>
  <c r="AL1108" i="3"/>
  <c r="AP1108" i="3"/>
  <c r="AT1108" i="3"/>
  <c r="AX1108" i="3"/>
  <c r="BB1108" i="3"/>
  <c r="BF1108" i="3"/>
  <c r="O1108" i="3"/>
  <c r="S1108" i="3"/>
  <c r="W1108" i="3"/>
  <c r="AA1108" i="3"/>
  <c r="AE1108" i="3"/>
  <c r="AI1108" i="3"/>
  <c r="AM1108" i="3"/>
  <c r="AQ1108" i="3"/>
  <c r="AU1108" i="3"/>
  <c r="AY1108" i="3"/>
  <c r="BC1108" i="3"/>
  <c r="BG1108" i="3"/>
  <c r="N1106" i="3"/>
  <c r="R1106" i="3"/>
  <c r="V1106" i="3"/>
  <c r="Z1106" i="3"/>
  <c r="AD1106" i="3"/>
  <c r="AH1106" i="3"/>
  <c r="AL1106" i="3"/>
  <c r="AP1106" i="3"/>
  <c r="AT1106" i="3"/>
  <c r="AX1106" i="3"/>
  <c r="BB1106" i="3"/>
  <c r="BF1106" i="3"/>
  <c r="O1106" i="3"/>
  <c r="S1106" i="3"/>
  <c r="W1106" i="3"/>
  <c r="AA1106" i="3"/>
  <c r="AE1106" i="3"/>
  <c r="AI1106" i="3"/>
  <c r="AM1106" i="3"/>
  <c r="AQ1106" i="3"/>
  <c r="AU1106" i="3"/>
  <c r="AY1106" i="3"/>
  <c r="BC1106" i="3"/>
  <c r="BG1106" i="3"/>
  <c r="N1104" i="3"/>
  <c r="R1104" i="3"/>
  <c r="V1104" i="3"/>
  <c r="Z1104" i="3"/>
  <c r="AD1104" i="3"/>
  <c r="AH1104" i="3"/>
  <c r="AL1104" i="3"/>
  <c r="AP1104" i="3"/>
  <c r="AT1104" i="3"/>
  <c r="AX1104" i="3"/>
  <c r="BB1104" i="3"/>
  <c r="BF1104" i="3"/>
  <c r="O1104" i="3"/>
  <c r="S1104" i="3"/>
  <c r="W1104" i="3"/>
  <c r="AA1104" i="3"/>
  <c r="AE1104" i="3"/>
  <c r="AI1104" i="3"/>
  <c r="AM1104" i="3"/>
  <c r="AQ1104" i="3"/>
  <c r="AU1104" i="3"/>
  <c r="AY1104" i="3"/>
  <c r="BC1104" i="3"/>
  <c r="BG1104" i="3"/>
  <c r="BG1103" i="3"/>
  <c r="AY1103" i="3"/>
  <c r="AQ1103" i="3"/>
  <c r="AI1103" i="3"/>
  <c r="Y1103" i="3"/>
  <c r="N1103" i="3"/>
  <c r="BC1102" i="3"/>
  <c r="AR1102" i="3"/>
  <c r="AG1102" i="3"/>
  <c r="W1102" i="3"/>
  <c r="AY1101" i="3"/>
  <c r="AO1101" i="3"/>
  <c r="AD1101" i="3"/>
  <c r="S1101" i="3"/>
  <c r="N1100" i="3"/>
  <c r="R1100" i="3"/>
  <c r="V1100" i="3"/>
  <c r="Z1100" i="3"/>
  <c r="AD1100" i="3"/>
  <c r="AH1100" i="3"/>
  <c r="AL1100" i="3"/>
  <c r="AP1100" i="3"/>
  <c r="AT1100" i="3"/>
  <c r="AX1100" i="3"/>
  <c r="BB1100" i="3"/>
  <c r="BF1100" i="3"/>
  <c r="O1100" i="3"/>
  <c r="T1100" i="3"/>
  <c r="Y1100" i="3"/>
  <c r="AE1100" i="3"/>
  <c r="AJ1100" i="3"/>
  <c r="AO1100" i="3"/>
  <c r="AU1100" i="3"/>
  <c r="AZ1100" i="3"/>
  <c r="BE1100" i="3"/>
  <c r="P1100" i="3"/>
  <c r="U1100" i="3"/>
  <c r="AA1100" i="3"/>
  <c r="AF1100" i="3"/>
  <c r="AK1100" i="3"/>
  <c r="AQ1100" i="3"/>
  <c r="AV1100" i="3"/>
  <c r="BA1100" i="3"/>
  <c r="BG1100" i="3"/>
  <c r="BE1099" i="3"/>
  <c r="AT1099" i="3"/>
  <c r="AI1099" i="3"/>
  <c r="Y1099" i="3"/>
  <c r="N1099" i="3"/>
  <c r="BC1098" i="3"/>
  <c r="AR1098" i="3"/>
  <c r="AG1098" i="3"/>
  <c r="W1098" i="3"/>
  <c r="AY1097" i="3"/>
  <c r="AO1097" i="3"/>
  <c r="AD1097" i="3"/>
  <c r="S1097" i="3"/>
  <c r="N1096" i="3"/>
  <c r="R1096" i="3"/>
  <c r="V1096" i="3"/>
  <c r="Z1096" i="3"/>
  <c r="AD1096" i="3"/>
  <c r="AH1096" i="3"/>
  <c r="AL1096" i="3"/>
  <c r="AP1096" i="3"/>
  <c r="AT1096" i="3"/>
  <c r="AX1096" i="3"/>
  <c r="BB1096" i="3"/>
  <c r="BF1096" i="3"/>
  <c r="O1096" i="3"/>
  <c r="T1096" i="3"/>
  <c r="Y1096" i="3"/>
  <c r="AE1096" i="3"/>
  <c r="AJ1096" i="3"/>
  <c r="AO1096" i="3"/>
  <c r="AU1096" i="3"/>
  <c r="AZ1096" i="3"/>
  <c r="BE1096" i="3"/>
  <c r="P1096" i="3"/>
  <c r="U1096" i="3"/>
  <c r="AA1096" i="3"/>
  <c r="AF1096" i="3"/>
  <c r="AK1096" i="3"/>
  <c r="AQ1096" i="3"/>
  <c r="AV1096" i="3"/>
  <c r="BA1096" i="3"/>
  <c r="BG1096" i="3"/>
  <c r="Q1095" i="3"/>
  <c r="V1095" i="3"/>
  <c r="AA1095" i="3"/>
  <c r="AG1095" i="3"/>
  <c r="AL1095" i="3"/>
  <c r="AQ1095" i="3"/>
  <c r="AW1095" i="3"/>
  <c r="BB1095" i="3"/>
  <c r="BG1095" i="3"/>
  <c r="AZ1094" i="3"/>
  <c r="AJ1094" i="3"/>
  <c r="T1094" i="3"/>
  <c r="BE1092" i="3"/>
  <c r="AO1092" i="3"/>
  <c r="Y1092" i="3"/>
  <c r="BC1091" i="3"/>
  <c r="AM1091" i="3"/>
  <c r="W1091" i="3"/>
  <c r="P1090" i="3"/>
  <c r="X1090" i="3"/>
  <c r="AF1090" i="3"/>
  <c r="AN1090" i="3"/>
  <c r="AV1090" i="3"/>
  <c r="BD1090" i="3"/>
  <c r="V1089" i="3"/>
  <c r="S1089" i="3"/>
  <c r="AA1089" i="3"/>
  <c r="AI1089" i="3"/>
  <c r="AQ1089" i="3"/>
  <c r="AY1089" i="3"/>
  <c r="BG1089" i="3"/>
  <c r="N1089" i="3"/>
  <c r="AD1089" i="3"/>
  <c r="AJ1088" i="3"/>
  <c r="R1087" i="3"/>
  <c r="Z1087" i="3"/>
  <c r="AH1087" i="3"/>
  <c r="AP1087" i="3"/>
  <c r="AX1087" i="3"/>
  <c r="BD1087" i="3"/>
  <c r="BI1087" i="3"/>
  <c r="AB1087" i="3"/>
  <c r="AR1087" i="3"/>
  <c r="BE1087" i="3"/>
  <c r="T1087" i="3"/>
  <c r="AZ1087" i="3"/>
  <c r="N1087" i="3"/>
  <c r="AD1087" i="3"/>
  <c r="AT1087" i="3"/>
  <c r="BF1087" i="3"/>
  <c r="AJ1087" i="3"/>
  <c r="T1074" i="3"/>
  <c r="AH1073" i="3"/>
  <c r="P1062" i="3"/>
  <c r="T1062" i="3"/>
  <c r="X1062" i="3"/>
  <c r="AB1062" i="3"/>
  <c r="AF1062" i="3"/>
  <c r="AJ1062" i="3"/>
  <c r="AN1062" i="3"/>
  <c r="AR1062" i="3"/>
  <c r="AV1062" i="3"/>
  <c r="AZ1062" i="3"/>
  <c r="BD1062" i="3"/>
  <c r="BH1062" i="3"/>
  <c r="N1062" i="3"/>
  <c r="R1062" i="3"/>
  <c r="V1062" i="3"/>
  <c r="Z1062" i="3"/>
  <c r="AD1062" i="3"/>
  <c r="AH1062" i="3"/>
  <c r="AL1062" i="3"/>
  <c r="AP1062" i="3"/>
  <c r="AT1062" i="3"/>
  <c r="AX1062" i="3"/>
  <c r="BB1062" i="3"/>
  <c r="BF1062" i="3"/>
  <c r="M1062" i="3"/>
  <c r="U1062" i="3"/>
  <c r="AC1062" i="3"/>
  <c r="AK1062" i="3"/>
  <c r="AS1062" i="3"/>
  <c r="BA1062" i="3"/>
  <c r="BI1062" i="3"/>
  <c r="O1062" i="3"/>
  <c r="W1062" i="3"/>
  <c r="AE1062" i="3"/>
  <c r="AM1062" i="3"/>
  <c r="AU1062" i="3"/>
  <c r="BC1062" i="3"/>
  <c r="Q1062" i="3"/>
  <c r="Y1062" i="3"/>
  <c r="AG1062" i="3"/>
  <c r="AO1062" i="3"/>
  <c r="AW1062" i="3"/>
  <c r="BE1062" i="3"/>
  <c r="AA1062" i="3"/>
  <c r="BG1062" i="3"/>
  <c r="AI1062" i="3"/>
  <c r="AQ1062" i="3"/>
  <c r="AY1062" i="3"/>
  <c r="AY1058" i="3"/>
  <c r="P1095" i="3"/>
  <c r="T1095" i="3"/>
  <c r="X1095" i="3"/>
  <c r="AB1095" i="3"/>
  <c r="AF1095" i="3"/>
  <c r="AJ1095" i="3"/>
  <c r="AN1095" i="3"/>
  <c r="AR1095" i="3"/>
  <c r="AV1095" i="3"/>
  <c r="AZ1095" i="3"/>
  <c r="BD1095" i="3"/>
  <c r="BH1095" i="3"/>
  <c r="N1094" i="3"/>
  <c r="R1094" i="3"/>
  <c r="V1094" i="3"/>
  <c r="Z1094" i="3"/>
  <c r="AD1094" i="3"/>
  <c r="AH1094" i="3"/>
  <c r="AL1094" i="3"/>
  <c r="AP1094" i="3"/>
  <c r="AT1094" i="3"/>
  <c r="AX1094" i="3"/>
  <c r="BB1094" i="3"/>
  <c r="BF1094" i="3"/>
  <c r="O1094" i="3"/>
  <c r="S1094" i="3"/>
  <c r="W1094" i="3"/>
  <c r="AA1094" i="3"/>
  <c r="AE1094" i="3"/>
  <c r="AI1094" i="3"/>
  <c r="AM1094" i="3"/>
  <c r="AQ1094" i="3"/>
  <c r="AU1094" i="3"/>
  <c r="AY1094" i="3"/>
  <c r="BC1094" i="3"/>
  <c r="BG1094" i="3"/>
  <c r="X1093" i="3"/>
  <c r="AN1093" i="3"/>
  <c r="BD1093" i="3"/>
  <c r="U1093" i="3"/>
  <c r="AK1093" i="3"/>
  <c r="BA1093" i="3"/>
  <c r="N1092" i="3"/>
  <c r="R1092" i="3"/>
  <c r="V1092" i="3"/>
  <c r="Z1092" i="3"/>
  <c r="AD1092" i="3"/>
  <c r="AH1092" i="3"/>
  <c r="AL1092" i="3"/>
  <c r="AP1092" i="3"/>
  <c r="AT1092" i="3"/>
  <c r="AX1092" i="3"/>
  <c r="BB1092" i="3"/>
  <c r="BF1092" i="3"/>
  <c r="O1092" i="3"/>
  <c r="S1092" i="3"/>
  <c r="W1092" i="3"/>
  <c r="AA1092" i="3"/>
  <c r="AE1092" i="3"/>
  <c r="AI1092" i="3"/>
  <c r="AM1092" i="3"/>
  <c r="AQ1092" i="3"/>
  <c r="AU1092" i="3"/>
  <c r="AY1092" i="3"/>
  <c r="BC1092" i="3"/>
  <c r="BG1092" i="3"/>
  <c r="P1091" i="3"/>
  <c r="T1091" i="3"/>
  <c r="X1091" i="3"/>
  <c r="AB1091" i="3"/>
  <c r="AF1091" i="3"/>
  <c r="AJ1091" i="3"/>
  <c r="AN1091" i="3"/>
  <c r="AR1091" i="3"/>
  <c r="AV1091" i="3"/>
  <c r="AZ1091" i="3"/>
  <c r="BD1091" i="3"/>
  <c r="BH1091" i="3"/>
  <c r="M1091" i="3"/>
  <c r="Q1091" i="3"/>
  <c r="U1091" i="3"/>
  <c r="Y1091" i="3"/>
  <c r="AC1091" i="3"/>
  <c r="AG1091" i="3"/>
  <c r="AK1091" i="3"/>
  <c r="AO1091" i="3"/>
  <c r="AS1091" i="3"/>
  <c r="AW1091" i="3"/>
  <c r="BA1091" i="3"/>
  <c r="BE1091" i="3"/>
  <c r="BI1091" i="3"/>
  <c r="N1090" i="3"/>
  <c r="R1090" i="3"/>
  <c r="V1090" i="3"/>
  <c r="Z1090" i="3"/>
  <c r="AD1090" i="3"/>
  <c r="AH1090" i="3"/>
  <c r="AL1090" i="3"/>
  <c r="AP1090" i="3"/>
  <c r="AT1090" i="3"/>
  <c r="AX1090" i="3"/>
  <c r="BB1090" i="3"/>
  <c r="BF1090" i="3"/>
  <c r="O1090" i="3"/>
  <c r="S1090" i="3"/>
  <c r="W1090" i="3"/>
  <c r="AA1090" i="3"/>
  <c r="AE1090" i="3"/>
  <c r="AI1090" i="3"/>
  <c r="AM1090" i="3"/>
  <c r="AQ1090" i="3"/>
  <c r="AU1090" i="3"/>
  <c r="AY1090" i="3"/>
  <c r="BC1090" i="3"/>
  <c r="BG1090" i="3"/>
  <c r="P1089" i="3"/>
  <c r="T1089" i="3"/>
  <c r="X1089" i="3"/>
  <c r="AB1089" i="3"/>
  <c r="AF1089" i="3"/>
  <c r="AJ1089" i="3"/>
  <c r="AN1089" i="3"/>
  <c r="AR1089" i="3"/>
  <c r="AV1089" i="3"/>
  <c r="AZ1089" i="3"/>
  <c r="BD1089" i="3"/>
  <c r="BH1089" i="3"/>
  <c r="M1089" i="3"/>
  <c r="Q1089" i="3"/>
  <c r="U1089" i="3"/>
  <c r="Y1089" i="3"/>
  <c r="AC1089" i="3"/>
  <c r="AG1089" i="3"/>
  <c r="AK1089" i="3"/>
  <c r="AO1089" i="3"/>
  <c r="AS1089" i="3"/>
  <c r="AW1089" i="3"/>
  <c r="BA1089" i="3"/>
  <c r="BE1089" i="3"/>
  <c r="BI1089" i="3"/>
  <c r="N1088" i="3"/>
  <c r="R1088" i="3"/>
  <c r="V1088" i="3"/>
  <c r="Z1088" i="3"/>
  <c r="AD1088" i="3"/>
  <c r="AH1088" i="3"/>
  <c r="AL1088" i="3"/>
  <c r="AP1088" i="3"/>
  <c r="AT1088" i="3"/>
  <c r="AX1088" i="3"/>
  <c r="BB1088" i="3"/>
  <c r="BF1088" i="3"/>
  <c r="O1088" i="3"/>
  <c r="S1088" i="3"/>
  <c r="W1088" i="3"/>
  <c r="AA1088" i="3"/>
  <c r="AE1088" i="3"/>
  <c r="AI1088" i="3"/>
  <c r="AM1088" i="3"/>
  <c r="AQ1088" i="3"/>
  <c r="AU1088" i="3"/>
  <c r="AY1088" i="3"/>
  <c r="BC1088" i="3"/>
  <c r="BG1088" i="3"/>
  <c r="L1086" i="3"/>
  <c r="Q1086" i="3" s="1"/>
  <c r="L1084" i="3"/>
  <c r="BF1084" i="3" s="1"/>
  <c r="L1082" i="3"/>
  <c r="L1080" i="3"/>
  <c r="M1080" i="3" s="1"/>
  <c r="L1078" i="3"/>
  <c r="Y1078" i="3" s="1"/>
  <c r="T1076" i="3"/>
  <c r="AB1076" i="3"/>
  <c r="AJ1076" i="3"/>
  <c r="AR1076" i="3"/>
  <c r="AZ1076" i="3"/>
  <c r="BH1076" i="3"/>
  <c r="V1076" i="3"/>
  <c r="AD1076" i="3"/>
  <c r="AL1076" i="3"/>
  <c r="AT1076" i="3"/>
  <c r="BB1076" i="3"/>
  <c r="O1075" i="3"/>
  <c r="S1075" i="3"/>
  <c r="W1075" i="3"/>
  <c r="AA1075" i="3"/>
  <c r="AE1075" i="3"/>
  <c r="AI1075" i="3"/>
  <c r="AM1075" i="3"/>
  <c r="AQ1075" i="3"/>
  <c r="AU1075" i="3"/>
  <c r="AY1075" i="3"/>
  <c r="BC1075" i="3"/>
  <c r="BG1075" i="3"/>
  <c r="P1075" i="3"/>
  <c r="T1075" i="3"/>
  <c r="X1075" i="3"/>
  <c r="AB1075" i="3"/>
  <c r="AF1075" i="3"/>
  <c r="AJ1075" i="3"/>
  <c r="AN1075" i="3"/>
  <c r="AR1075" i="3"/>
  <c r="AV1075" i="3"/>
  <c r="AZ1075" i="3"/>
  <c r="BD1075" i="3"/>
  <c r="BH1075" i="3"/>
  <c r="M1075" i="3"/>
  <c r="Q1075" i="3"/>
  <c r="U1075" i="3"/>
  <c r="Y1075" i="3"/>
  <c r="AC1075" i="3"/>
  <c r="AG1075" i="3"/>
  <c r="AK1075" i="3"/>
  <c r="AO1075" i="3"/>
  <c r="AS1075" i="3"/>
  <c r="AW1075" i="3"/>
  <c r="BA1075" i="3"/>
  <c r="BE1075" i="3"/>
  <c r="BI1075" i="3"/>
  <c r="Z1075" i="3"/>
  <c r="AP1075" i="3"/>
  <c r="BF1075" i="3"/>
  <c r="N1075" i="3"/>
  <c r="AD1075" i="3"/>
  <c r="AT1075" i="3"/>
  <c r="X1072" i="3"/>
  <c r="AN1072" i="3"/>
  <c r="BD1072" i="3"/>
  <c r="AB1072" i="3"/>
  <c r="AR1072" i="3"/>
  <c r="BH1072" i="3"/>
  <c r="P1066" i="3"/>
  <c r="T1066" i="3"/>
  <c r="X1066" i="3"/>
  <c r="AB1066" i="3"/>
  <c r="AF1066" i="3"/>
  <c r="AJ1066" i="3"/>
  <c r="AN1066" i="3"/>
  <c r="AR1066" i="3"/>
  <c r="AV1066" i="3"/>
  <c r="AZ1066" i="3"/>
  <c r="BD1066" i="3"/>
  <c r="BH1066" i="3"/>
  <c r="N1066" i="3"/>
  <c r="R1066" i="3"/>
  <c r="V1066" i="3"/>
  <c r="Z1066" i="3"/>
  <c r="AD1066" i="3"/>
  <c r="AH1066" i="3"/>
  <c r="AL1066" i="3"/>
  <c r="AP1066" i="3"/>
  <c r="AT1066" i="3"/>
  <c r="AX1066" i="3"/>
  <c r="BB1066" i="3"/>
  <c r="BF1066" i="3"/>
  <c r="M1066" i="3"/>
  <c r="U1066" i="3"/>
  <c r="AC1066" i="3"/>
  <c r="AK1066" i="3"/>
  <c r="AS1066" i="3"/>
  <c r="BA1066" i="3"/>
  <c r="BI1066" i="3"/>
  <c r="O1066" i="3"/>
  <c r="W1066" i="3"/>
  <c r="AE1066" i="3"/>
  <c r="AM1066" i="3"/>
  <c r="AU1066" i="3"/>
  <c r="BC1066" i="3"/>
  <c r="Q1066" i="3"/>
  <c r="Y1066" i="3"/>
  <c r="AG1066" i="3"/>
  <c r="AO1066" i="3"/>
  <c r="AW1066" i="3"/>
  <c r="BE1066" i="3"/>
  <c r="AA1066" i="3"/>
  <c r="BG1066" i="3"/>
  <c r="AI1066" i="3"/>
  <c r="N1065" i="3"/>
  <c r="R1065" i="3"/>
  <c r="V1065" i="3"/>
  <c r="Z1065" i="3"/>
  <c r="AD1065" i="3"/>
  <c r="AH1065" i="3"/>
  <c r="AL1065" i="3"/>
  <c r="AP1065" i="3"/>
  <c r="AT1065" i="3"/>
  <c r="AX1065" i="3"/>
  <c r="BB1065" i="3"/>
  <c r="BF1065" i="3"/>
  <c r="P1065" i="3"/>
  <c r="T1065" i="3"/>
  <c r="X1065" i="3"/>
  <c r="AB1065" i="3"/>
  <c r="AF1065" i="3"/>
  <c r="AJ1065" i="3"/>
  <c r="AN1065" i="3"/>
  <c r="AR1065" i="3"/>
  <c r="AV1065" i="3"/>
  <c r="AZ1065" i="3"/>
  <c r="BD1065" i="3"/>
  <c r="BH1065" i="3"/>
  <c r="Q1065" i="3"/>
  <c r="Y1065" i="3"/>
  <c r="AG1065" i="3"/>
  <c r="AO1065" i="3"/>
  <c r="AW1065" i="3"/>
  <c r="BE1065" i="3"/>
  <c r="S1065" i="3"/>
  <c r="AA1065" i="3"/>
  <c r="AI1065" i="3"/>
  <c r="AQ1065" i="3"/>
  <c r="AY1065" i="3"/>
  <c r="BG1065" i="3"/>
  <c r="M1065" i="3"/>
  <c r="U1065" i="3"/>
  <c r="AC1065" i="3"/>
  <c r="AK1065" i="3"/>
  <c r="AS1065" i="3"/>
  <c r="BA1065" i="3"/>
  <c r="BI1065" i="3"/>
  <c r="AM1065" i="3"/>
  <c r="O1065" i="3"/>
  <c r="AU1065" i="3"/>
  <c r="N1053" i="3"/>
  <c r="R1053" i="3"/>
  <c r="V1053" i="3"/>
  <c r="Z1053" i="3"/>
  <c r="AD1053" i="3"/>
  <c r="AH1053" i="3"/>
  <c r="AL1053" i="3"/>
  <c r="AP1053" i="3"/>
  <c r="AT1053" i="3"/>
  <c r="AX1053" i="3"/>
  <c r="BB1053" i="3"/>
  <c r="BF1053" i="3"/>
  <c r="O1053" i="3"/>
  <c r="S1053" i="3"/>
  <c r="W1053" i="3"/>
  <c r="AA1053" i="3"/>
  <c r="AE1053" i="3"/>
  <c r="AI1053" i="3"/>
  <c r="AM1053" i="3"/>
  <c r="AQ1053" i="3"/>
  <c r="AU1053" i="3"/>
  <c r="AY1053" i="3"/>
  <c r="BC1053" i="3"/>
  <c r="BG1053" i="3"/>
  <c r="P1053" i="3"/>
  <c r="T1053" i="3"/>
  <c r="X1053" i="3"/>
  <c r="AB1053" i="3"/>
  <c r="AF1053" i="3"/>
  <c r="AJ1053" i="3"/>
  <c r="AN1053" i="3"/>
  <c r="AR1053" i="3"/>
  <c r="AV1053" i="3"/>
  <c r="AZ1053" i="3"/>
  <c r="BD1053" i="3"/>
  <c r="BH1053" i="3"/>
  <c r="Y1053" i="3"/>
  <c r="AO1053" i="3"/>
  <c r="BE1053" i="3"/>
  <c r="M1053" i="3"/>
  <c r="AC1053" i="3"/>
  <c r="AS1053" i="3"/>
  <c r="BI1053" i="3"/>
  <c r="Q1053" i="3"/>
  <c r="AG1053" i="3"/>
  <c r="AW1053" i="3"/>
  <c r="U1053" i="3"/>
  <c r="N1061" i="3"/>
  <c r="R1061" i="3"/>
  <c r="V1061" i="3"/>
  <c r="Z1061" i="3"/>
  <c r="AD1061" i="3"/>
  <c r="AH1061" i="3"/>
  <c r="AL1061" i="3"/>
  <c r="AP1061" i="3"/>
  <c r="AT1061" i="3"/>
  <c r="AX1061" i="3"/>
  <c r="BB1061" i="3"/>
  <c r="BF1061" i="3"/>
  <c r="P1061" i="3"/>
  <c r="T1061" i="3"/>
  <c r="X1061" i="3"/>
  <c r="AB1061" i="3"/>
  <c r="AF1061" i="3"/>
  <c r="AJ1061" i="3"/>
  <c r="AN1061" i="3"/>
  <c r="AR1061" i="3"/>
  <c r="AV1061" i="3"/>
  <c r="AZ1061" i="3"/>
  <c r="BD1061" i="3"/>
  <c r="BH1061" i="3"/>
  <c r="Q1061" i="3"/>
  <c r="Y1061" i="3"/>
  <c r="AG1061" i="3"/>
  <c r="AO1061" i="3"/>
  <c r="AW1061" i="3"/>
  <c r="BE1061" i="3"/>
  <c r="S1061" i="3"/>
  <c r="AA1061" i="3"/>
  <c r="AI1061" i="3"/>
  <c r="AQ1061" i="3"/>
  <c r="AY1061" i="3"/>
  <c r="BG1061" i="3"/>
  <c r="M1061" i="3"/>
  <c r="U1061" i="3"/>
  <c r="AC1061" i="3"/>
  <c r="AK1061" i="3"/>
  <c r="AS1061" i="3"/>
  <c r="BA1061" i="3"/>
  <c r="BI1061" i="3"/>
  <c r="AM1061" i="3"/>
  <c r="O1061" i="3"/>
  <c r="AU1061" i="3"/>
  <c r="AA1056" i="3"/>
  <c r="AQ1056" i="3"/>
  <c r="BG1056" i="3"/>
  <c r="AY1056" i="3"/>
  <c r="N1052" i="3"/>
  <c r="R1052" i="3"/>
  <c r="V1052" i="3"/>
  <c r="Z1052" i="3"/>
  <c r="AD1052" i="3"/>
  <c r="AH1052" i="3"/>
  <c r="AL1052" i="3"/>
  <c r="AP1052" i="3"/>
  <c r="AT1052" i="3"/>
  <c r="AX1052" i="3"/>
  <c r="BB1052" i="3"/>
  <c r="BF1052" i="3"/>
  <c r="O1052" i="3"/>
  <c r="T1052" i="3"/>
  <c r="Y1052" i="3"/>
  <c r="AE1052" i="3"/>
  <c r="AJ1052" i="3"/>
  <c r="AO1052" i="3"/>
  <c r="AU1052" i="3"/>
  <c r="AZ1052" i="3"/>
  <c r="BE1052" i="3"/>
  <c r="P1052" i="3"/>
  <c r="U1052" i="3"/>
  <c r="AA1052" i="3"/>
  <c r="AF1052" i="3"/>
  <c r="AK1052" i="3"/>
  <c r="AQ1052" i="3"/>
  <c r="AV1052" i="3"/>
  <c r="BA1052" i="3"/>
  <c r="BG1052" i="3"/>
  <c r="Q1052" i="3"/>
  <c r="W1052" i="3"/>
  <c r="AB1052" i="3"/>
  <c r="AG1052" i="3"/>
  <c r="AM1052" i="3"/>
  <c r="AR1052" i="3"/>
  <c r="AW1052" i="3"/>
  <c r="BC1052" i="3"/>
  <c r="BH1052" i="3"/>
  <c r="AC1052" i="3"/>
  <c r="AY1052" i="3"/>
  <c r="M1052" i="3"/>
  <c r="AI1052" i="3"/>
  <c r="BD1052" i="3"/>
  <c r="S1052" i="3"/>
  <c r="AN1052" i="3"/>
  <c r="BI1052" i="3"/>
  <c r="X1052" i="3"/>
  <c r="BF1095" i="3"/>
  <c r="BA1095" i="3"/>
  <c r="AU1095" i="3"/>
  <c r="AP1095" i="3"/>
  <c r="AK1095" i="3"/>
  <c r="AE1095" i="3"/>
  <c r="Z1095" i="3"/>
  <c r="U1095" i="3"/>
  <c r="O1095" i="3"/>
  <c r="BI1094" i="3"/>
  <c r="BA1094" i="3"/>
  <c r="AS1094" i="3"/>
  <c r="AK1094" i="3"/>
  <c r="AC1094" i="3"/>
  <c r="U1094" i="3"/>
  <c r="M1094" i="3"/>
  <c r="AX1093" i="3"/>
  <c r="R1093" i="3"/>
  <c r="BI1092" i="3"/>
  <c r="BA1092" i="3"/>
  <c r="AS1092" i="3"/>
  <c r="AK1092" i="3"/>
  <c r="AC1092" i="3"/>
  <c r="U1092" i="3"/>
  <c r="M1092" i="3"/>
  <c r="BF1091" i="3"/>
  <c r="AX1091" i="3"/>
  <c r="AP1091" i="3"/>
  <c r="AH1091" i="3"/>
  <c r="Z1091" i="3"/>
  <c r="R1091" i="3"/>
  <c r="BI1090" i="3"/>
  <c r="BA1090" i="3"/>
  <c r="AS1090" i="3"/>
  <c r="AK1090" i="3"/>
  <c r="AC1090" i="3"/>
  <c r="U1090" i="3"/>
  <c r="M1090" i="3"/>
  <c r="BF1089" i="3"/>
  <c r="AX1089" i="3"/>
  <c r="AP1089" i="3"/>
  <c r="AH1089" i="3"/>
  <c r="Z1089" i="3"/>
  <c r="R1089" i="3"/>
  <c r="BI1088" i="3"/>
  <c r="BA1088" i="3"/>
  <c r="AS1088" i="3"/>
  <c r="AK1088" i="3"/>
  <c r="AC1088" i="3"/>
  <c r="U1088" i="3"/>
  <c r="M1088" i="3"/>
  <c r="AV1076" i="3"/>
  <c r="AF1076" i="3"/>
  <c r="P1076" i="3"/>
  <c r="BB1075" i="3"/>
  <c r="V1075" i="3"/>
  <c r="AV1072" i="3"/>
  <c r="P1072" i="3"/>
  <c r="AB1070" i="3"/>
  <c r="AR1070" i="3"/>
  <c r="BH1070" i="3"/>
  <c r="Z1070" i="3"/>
  <c r="AP1070" i="3"/>
  <c r="BF1070" i="3"/>
  <c r="AK1070" i="3"/>
  <c r="O1070" i="3"/>
  <c r="AU1070" i="3"/>
  <c r="AG1070" i="3"/>
  <c r="AA1070" i="3"/>
  <c r="N1069" i="3"/>
  <c r="R1069" i="3"/>
  <c r="V1069" i="3"/>
  <c r="Z1069" i="3"/>
  <c r="AD1069" i="3"/>
  <c r="AH1069" i="3"/>
  <c r="AL1069" i="3"/>
  <c r="AP1069" i="3"/>
  <c r="AT1069" i="3"/>
  <c r="AX1069" i="3"/>
  <c r="BB1069" i="3"/>
  <c r="BF1069" i="3"/>
  <c r="P1069" i="3"/>
  <c r="T1069" i="3"/>
  <c r="X1069" i="3"/>
  <c r="AB1069" i="3"/>
  <c r="AF1069" i="3"/>
  <c r="AJ1069" i="3"/>
  <c r="AN1069" i="3"/>
  <c r="AR1069" i="3"/>
  <c r="AV1069" i="3"/>
  <c r="AZ1069" i="3"/>
  <c r="BD1069" i="3"/>
  <c r="BH1069" i="3"/>
  <c r="Q1069" i="3"/>
  <c r="Y1069" i="3"/>
  <c r="AG1069" i="3"/>
  <c r="AO1069" i="3"/>
  <c r="AW1069" i="3"/>
  <c r="BE1069" i="3"/>
  <c r="S1069" i="3"/>
  <c r="AA1069" i="3"/>
  <c r="AI1069" i="3"/>
  <c r="AQ1069" i="3"/>
  <c r="AY1069" i="3"/>
  <c r="BG1069" i="3"/>
  <c r="M1069" i="3"/>
  <c r="U1069" i="3"/>
  <c r="AC1069" i="3"/>
  <c r="AK1069" i="3"/>
  <c r="AS1069" i="3"/>
  <c r="BA1069" i="3"/>
  <c r="BI1069" i="3"/>
  <c r="AM1069" i="3"/>
  <c r="O1069" i="3"/>
  <c r="AU1069" i="3"/>
  <c r="AY1066" i="3"/>
  <c r="AE1065" i="3"/>
  <c r="W1061" i="3"/>
  <c r="BA1053" i="3"/>
  <c r="AS1052" i="3"/>
  <c r="O1087" i="3"/>
  <c r="S1087" i="3"/>
  <c r="W1087" i="3"/>
  <c r="AA1087" i="3"/>
  <c r="AE1087" i="3"/>
  <c r="AI1087" i="3"/>
  <c r="AM1087" i="3"/>
  <c r="AQ1087" i="3"/>
  <c r="AU1087" i="3"/>
  <c r="AY1087" i="3"/>
  <c r="BC1087" i="3"/>
  <c r="BG1087" i="3"/>
  <c r="M1087" i="3"/>
  <c r="Q1087" i="3"/>
  <c r="U1087" i="3"/>
  <c r="Y1087" i="3"/>
  <c r="AC1087" i="3"/>
  <c r="AG1087" i="3"/>
  <c r="AK1087" i="3"/>
  <c r="AO1087" i="3"/>
  <c r="AS1087" i="3"/>
  <c r="AW1087" i="3"/>
  <c r="P1071" i="3"/>
  <c r="T1071" i="3"/>
  <c r="X1071" i="3"/>
  <c r="AB1071" i="3"/>
  <c r="AF1071" i="3"/>
  <c r="AJ1071" i="3"/>
  <c r="AN1071" i="3"/>
  <c r="AR1071" i="3"/>
  <c r="O1071" i="3"/>
  <c r="U1071" i="3"/>
  <c r="Z1071" i="3"/>
  <c r="AE1071" i="3"/>
  <c r="AK1071" i="3"/>
  <c r="AP1071" i="3"/>
  <c r="AU1071" i="3"/>
  <c r="AY1071" i="3"/>
  <c r="BC1071" i="3"/>
  <c r="BG1071" i="3"/>
  <c r="Q1071" i="3"/>
  <c r="V1071" i="3"/>
  <c r="AA1071" i="3"/>
  <c r="AG1071" i="3"/>
  <c r="AL1071" i="3"/>
  <c r="AQ1071" i="3"/>
  <c r="AV1071" i="3"/>
  <c r="AZ1071" i="3"/>
  <c r="BD1071" i="3"/>
  <c r="BH1071" i="3"/>
  <c r="M1071" i="3"/>
  <c r="R1071" i="3"/>
  <c r="W1071" i="3"/>
  <c r="AC1071" i="3"/>
  <c r="AH1071" i="3"/>
  <c r="AM1071" i="3"/>
  <c r="AS1071" i="3"/>
  <c r="AW1071" i="3"/>
  <c r="BA1071" i="3"/>
  <c r="BE1071" i="3"/>
  <c r="BI1071" i="3"/>
  <c r="R1067" i="3"/>
  <c r="AH1067" i="3"/>
  <c r="AX1067" i="3"/>
  <c r="T1067" i="3"/>
  <c r="AJ1067" i="3"/>
  <c r="AZ1067" i="3"/>
  <c r="Y1067" i="3"/>
  <c r="BE1067" i="3"/>
  <c r="AQ1067" i="3"/>
  <c r="U1067" i="3"/>
  <c r="BA1067" i="3"/>
  <c r="N1063" i="3"/>
  <c r="R1063" i="3"/>
  <c r="V1063" i="3"/>
  <c r="Z1063" i="3"/>
  <c r="AD1063" i="3"/>
  <c r="AH1063" i="3"/>
  <c r="AL1063" i="3"/>
  <c r="AP1063" i="3"/>
  <c r="AT1063" i="3"/>
  <c r="AX1063" i="3"/>
  <c r="BB1063" i="3"/>
  <c r="BF1063" i="3"/>
  <c r="P1063" i="3"/>
  <c r="T1063" i="3"/>
  <c r="X1063" i="3"/>
  <c r="AB1063" i="3"/>
  <c r="AF1063" i="3"/>
  <c r="AJ1063" i="3"/>
  <c r="AN1063" i="3"/>
  <c r="AR1063" i="3"/>
  <c r="AV1063" i="3"/>
  <c r="AZ1063" i="3"/>
  <c r="BD1063" i="3"/>
  <c r="BH1063" i="3"/>
  <c r="Q1063" i="3"/>
  <c r="Y1063" i="3"/>
  <c r="AG1063" i="3"/>
  <c r="AO1063" i="3"/>
  <c r="AW1063" i="3"/>
  <c r="BE1063" i="3"/>
  <c r="S1063" i="3"/>
  <c r="AA1063" i="3"/>
  <c r="AI1063" i="3"/>
  <c r="AQ1063" i="3"/>
  <c r="AY1063" i="3"/>
  <c r="BG1063" i="3"/>
  <c r="M1063" i="3"/>
  <c r="U1063" i="3"/>
  <c r="AC1063" i="3"/>
  <c r="AK1063" i="3"/>
  <c r="AS1063" i="3"/>
  <c r="BA1063" i="3"/>
  <c r="BI1063" i="3"/>
  <c r="AA1060" i="3"/>
  <c r="AQ1060" i="3"/>
  <c r="BG1060" i="3"/>
  <c r="N1057" i="3"/>
  <c r="R1057" i="3"/>
  <c r="V1057" i="3"/>
  <c r="Z1057" i="3"/>
  <c r="AD1057" i="3"/>
  <c r="AH1057" i="3"/>
  <c r="AL1057" i="3"/>
  <c r="AP1057" i="3"/>
  <c r="AT1057" i="3"/>
  <c r="AX1057" i="3"/>
  <c r="BB1057" i="3"/>
  <c r="BF1057" i="3"/>
  <c r="O1057" i="3"/>
  <c r="S1057" i="3"/>
  <c r="W1057" i="3"/>
  <c r="AA1057" i="3"/>
  <c r="AE1057" i="3"/>
  <c r="AI1057" i="3"/>
  <c r="AM1057" i="3"/>
  <c r="AQ1057" i="3"/>
  <c r="AU1057" i="3"/>
  <c r="AY1057" i="3"/>
  <c r="BC1057" i="3"/>
  <c r="BG1057" i="3"/>
  <c r="P1057" i="3"/>
  <c r="T1057" i="3"/>
  <c r="X1057" i="3"/>
  <c r="AB1057" i="3"/>
  <c r="AF1057" i="3"/>
  <c r="AJ1057" i="3"/>
  <c r="AN1057" i="3"/>
  <c r="AR1057" i="3"/>
  <c r="AV1057" i="3"/>
  <c r="AZ1057" i="3"/>
  <c r="BD1057" i="3"/>
  <c r="BH1057" i="3"/>
  <c r="Y1057" i="3"/>
  <c r="AO1057" i="3"/>
  <c r="BE1057" i="3"/>
  <c r="M1057" i="3"/>
  <c r="AC1057" i="3"/>
  <c r="AS1057" i="3"/>
  <c r="BI1057" i="3"/>
  <c r="Q1057" i="3"/>
  <c r="AG1057" i="3"/>
  <c r="AW1057" i="3"/>
  <c r="O1056" i="3"/>
  <c r="AA1048" i="3"/>
  <c r="AQ1048" i="3"/>
  <c r="BG1048" i="3"/>
  <c r="AY1048" i="3"/>
  <c r="S1048" i="3"/>
  <c r="N1045" i="3"/>
  <c r="R1045" i="3"/>
  <c r="V1045" i="3"/>
  <c r="Z1045" i="3"/>
  <c r="AD1045" i="3"/>
  <c r="AH1045" i="3"/>
  <c r="AL1045" i="3"/>
  <c r="AP1045" i="3"/>
  <c r="AT1045" i="3"/>
  <c r="AX1045" i="3"/>
  <c r="BB1045" i="3"/>
  <c r="BF1045" i="3"/>
  <c r="O1045" i="3"/>
  <c r="S1045" i="3"/>
  <c r="W1045" i="3"/>
  <c r="AA1045" i="3"/>
  <c r="AE1045" i="3"/>
  <c r="AI1045" i="3"/>
  <c r="AM1045" i="3"/>
  <c r="AQ1045" i="3"/>
  <c r="AU1045" i="3"/>
  <c r="AY1045" i="3"/>
  <c r="BC1045" i="3"/>
  <c r="BG1045" i="3"/>
  <c r="P1045" i="3"/>
  <c r="T1045" i="3"/>
  <c r="X1045" i="3"/>
  <c r="AB1045" i="3"/>
  <c r="AF1045" i="3"/>
  <c r="AJ1045" i="3"/>
  <c r="AN1045" i="3"/>
  <c r="AR1045" i="3"/>
  <c r="AV1045" i="3"/>
  <c r="AZ1045" i="3"/>
  <c r="BD1045" i="3"/>
  <c r="BH1045" i="3"/>
  <c r="Y1045" i="3"/>
  <c r="AO1045" i="3"/>
  <c r="BE1045" i="3"/>
  <c r="M1045" i="3"/>
  <c r="AC1045" i="3"/>
  <c r="AS1045" i="3"/>
  <c r="BI1045" i="3"/>
  <c r="Q1045" i="3"/>
  <c r="AG1045" i="3"/>
  <c r="AW1045" i="3"/>
  <c r="U1045" i="3"/>
  <c r="AK1045" i="3"/>
  <c r="BH1087" i="3"/>
  <c r="BB1087" i="3"/>
  <c r="AV1087" i="3"/>
  <c r="AN1087" i="3"/>
  <c r="AF1087" i="3"/>
  <c r="X1087" i="3"/>
  <c r="P1087" i="3"/>
  <c r="K1085" i="3"/>
  <c r="K1083" i="3"/>
  <c r="K1081" i="3"/>
  <c r="K1079" i="3"/>
  <c r="K1077" i="3"/>
  <c r="M1076" i="3"/>
  <c r="Q1076" i="3"/>
  <c r="U1076" i="3"/>
  <c r="Y1076" i="3"/>
  <c r="AC1076" i="3"/>
  <c r="AG1076" i="3"/>
  <c r="AK1076" i="3"/>
  <c r="AO1076" i="3"/>
  <c r="AS1076" i="3"/>
  <c r="AW1076" i="3"/>
  <c r="BA1076" i="3"/>
  <c r="BE1076" i="3"/>
  <c r="BI1076" i="3"/>
  <c r="N1076" i="3"/>
  <c r="O1076" i="3"/>
  <c r="S1076" i="3"/>
  <c r="W1076" i="3"/>
  <c r="AA1076" i="3"/>
  <c r="AE1076" i="3"/>
  <c r="AI1076" i="3"/>
  <c r="AM1076" i="3"/>
  <c r="AQ1076" i="3"/>
  <c r="AU1076" i="3"/>
  <c r="AY1076" i="3"/>
  <c r="BC1076" i="3"/>
  <c r="BG1076" i="3"/>
  <c r="M1074" i="3"/>
  <c r="Q1074" i="3"/>
  <c r="U1074" i="3"/>
  <c r="Y1074" i="3"/>
  <c r="AC1074" i="3"/>
  <c r="AG1074" i="3"/>
  <c r="AK1074" i="3"/>
  <c r="AO1074" i="3"/>
  <c r="AS1074" i="3"/>
  <c r="AW1074" i="3"/>
  <c r="BA1074" i="3"/>
  <c r="BE1074" i="3"/>
  <c r="BI1074" i="3"/>
  <c r="N1074" i="3"/>
  <c r="R1074" i="3"/>
  <c r="V1074" i="3"/>
  <c r="Z1074" i="3"/>
  <c r="AD1074" i="3"/>
  <c r="AH1074" i="3"/>
  <c r="AL1074" i="3"/>
  <c r="AP1074" i="3"/>
  <c r="AT1074" i="3"/>
  <c r="AX1074" i="3"/>
  <c r="BB1074" i="3"/>
  <c r="BF1074" i="3"/>
  <c r="O1074" i="3"/>
  <c r="S1074" i="3"/>
  <c r="W1074" i="3"/>
  <c r="AA1074" i="3"/>
  <c r="AE1074" i="3"/>
  <c r="AI1074" i="3"/>
  <c r="AM1074" i="3"/>
  <c r="AQ1074" i="3"/>
  <c r="AU1074" i="3"/>
  <c r="AY1074" i="3"/>
  <c r="BC1074" i="3"/>
  <c r="BG1074" i="3"/>
  <c r="M1072" i="3"/>
  <c r="Q1072" i="3"/>
  <c r="U1072" i="3"/>
  <c r="Y1072" i="3"/>
  <c r="AC1072" i="3"/>
  <c r="AG1072" i="3"/>
  <c r="AK1072" i="3"/>
  <c r="AO1072" i="3"/>
  <c r="AS1072" i="3"/>
  <c r="AW1072" i="3"/>
  <c r="BA1072" i="3"/>
  <c r="BE1072" i="3"/>
  <c r="BI1072" i="3"/>
  <c r="N1072" i="3"/>
  <c r="R1072" i="3"/>
  <c r="V1072" i="3"/>
  <c r="Z1072" i="3"/>
  <c r="AD1072" i="3"/>
  <c r="AH1072" i="3"/>
  <c r="AL1072" i="3"/>
  <c r="AP1072" i="3"/>
  <c r="AT1072" i="3"/>
  <c r="AX1072" i="3"/>
  <c r="BB1072" i="3"/>
  <c r="BF1072" i="3"/>
  <c r="O1072" i="3"/>
  <c r="S1072" i="3"/>
  <c r="W1072" i="3"/>
  <c r="AA1072" i="3"/>
  <c r="AE1072" i="3"/>
  <c r="AI1072" i="3"/>
  <c r="AM1072" i="3"/>
  <c r="AQ1072" i="3"/>
  <c r="AU1072" i="3"/>
  <c r="AY1072" i="3"/>
  <c r="BC1072" i="3"/>
  <c r="BG1072" i="3"/>
  <c r="BF1071" i="3"/>
  <c r="AO1071" i="3"/>
  <c r="S1071" i="3"/>
  <c r="P1068" i="3"/>
  <c r="T1068" i="3"/>
  <c r="X1068" i="3"/>
  <c r="AB1068" i="3"/>
  <c r="AF1068" i="3"/>
  <c r="AJ1068" i="3"/>
  <c r="AN1068" i="3"/>
  <c r="AR1068" i="3"/>
  <c r="AV1068" i="3"/>
  <c r="AZ1068" i="3"/>
  <c r="BD1068" i="3"/>
  <c r="BH1068" i="3"/>
  <c r="N1068" i="3"/>
  <c r="R1068" i="3"/>
  <c r="V1068" i="3"/>
  <c r="Z1068" i="3"/>
  <c r="AD1068" i="3"/>
  <c r="AH1068" i="3"/>
  <c r="AL1068" i="3"/>
  <c r="AP1068" i="3"/>
  <c r="AT1068" i="3"/>
  <c r="AX1068" i="3"/>
  <c r="BB1068" i="3"/>
  <c r="BF1068" i="3"/>
  <c r="M1068" i="3"/>
  <c r="U1068" i="3"/>
  <c r="AC1068" i="3"/>
  <c r="AK1068" i="3"/>
  <c r="AS1068" i="3"/>
  <c r="BA1068" i="3"/>
  <c r="BI1068" i="3"/>
  <c r="O1068" i="3"/>
  <c r="W1068" i="3"/>
  <c r="AE1068" i="3"/>
  <c r="AM1068" i="3"/>
  <c r="AU1068" i="3"/>
  <c r="BC1068" i="3"/>
  <c r="Q1068" i="3"/>
  <c r="Y1068" i="3"/>
  <c r="AG1068" i="3"/>
  <c r="AO1068" i="3"/>
  <c r="AW1068" i="3"/>
  <c r="BE1068" i="3"/>
  <c r="P1064" i="3"/>
  <c r="T1064" i="3"/>
  <c r="X1064" i="3"/>
  <c r="AB1064" i="3"/>
  <c r="AF1064" i="3"/>
  <c r="AJ1064" i="3"/>
  <c r="AN1064" i="3"/>
  <c r="AR1064" i="3"/>
  <c r="AV1064" i="3"/>
  <c r="AZ1064" i="3"/>
  <c r="BD1064" i="3"/>
  <c r="BH1064" i="3"/>
  <c r="N1064" i="3"/>
  <c r="R1064" i="3"/>
  <c r="V1064" i="3"/>
  <c r="Z1064" i="3"/>
  <c r="AD1064" i="3"/>
  <c r="AH1064" i="3"/>
  <c r="AL1064" i="3"/>
  <c r="AP1064" i="3"/>
  <c r="AT1064" i="3"/>
  <c r="AX1064" i="3"/>
  <c r="BB1064" i="3"/>
  <c r="BF1064" i="3"/>
  <c r="M1064" i="3"/>
  <c r="U1064" i="3"/>
  <c r="AC1064" i="3"/>
  <c r="AK1064" i="3"/>
  <c r="AS1064" i="3"/>
  <c r="BA1064" i="3"/>
  <c r="BI1064" i="3"/>
  <c r="O1064" i="3"/>
  <c r="W1064" i="3"/>
  <c r="AE1064" i="3"/>
  <c r="AM1064" i="3"/>
  <c r="AU1064" i="3"/>
  <c r="BC1064" i="3"/>
  <c r="Q1064" i="3"/>
  <c r="Y1064" i="3"/>
  <c r="AG1064" i="3"/>
  <c r="AO1064" i="3"/>
  <c r="AW1064" i="3"/>
  <c r="BE1064" i="3"/>
  <c r="BC1063" i="3"/>
  <c r="W1063" i="3"/>
  <c r="S1060" i="3"/>
  <c r="N1059" i="3"/>
  <c r="R1059" i="3"/>
  <c r="V1059" i="3"/>
  <c r="Z1059" i="3"/>
  <c r="AD1059" i="3"/>
  <c r="AH1059" i="3"/>
  <c r="AL1059" i="3"/>
  <c r="AP1059" i="3"/>
  <c r="AT1059" i="3"/>
  <c r="AX1059" i="3"/>
  <c r="BB1059" i="3"/>
  <c r="BF1059" i="3"/>
  <c r="O1059" i="3"/>
  <c r="S1059" i="3"/>
  <c r="W1059" i="3"/>
  <c r="AA1059" i="3"/>
  <c r="AE1059" i="3"/>
  <c r="AI1059" i="3"/>
  <c r="AM1059" i="3"/>
  <c r="AQ1059" i="3"/>
  <c r="AU1059" i="3"/>
  <c r="AY1059" i="3"/>
  <c r="BC1059" i="3"/>
  <c r="BG1059" i="3"/>
  <c r="P1059" i="3"/>
  <c r="T1059" i="3"/>
  <c r="X1059" i="3"/>
  <c r="AB1059" i="3"/>
  <c r="AF1059" i="3"/>
  <c r="AJ1059" i="3"/>
  <c r="AN1059" i="3"/>
  <c r="AR1059" i="3"/>
  <c r="AV1059" i="3"/>
  <c r="AZ1059" i="3"/>
  <c r="BD1059" i="3"/>
  <c r="BH1059" i="3"/>
  <c r="Y1059" i="3"/>
  <c r="AO1059" i="3"/>
  <c r="BE1059" i="3"/>
  <c r="M1059" i="3"/>
  <c r="AC1059" i="3"/>
  <c r="AS1059" i="3"/>
  <c r="BI1059" i="3"/>
  <c r="Q1059" i="3"/>
  <c r="AG1059" i="3"/>
  <c r="AW1059" i="3"/>
  <c r="O1058" i="3"/>
  <c r="AK1057" i="3"/>
  <c r="AA1054" i="3"/>
  <c r="AQ1054" i="3"/>
  <c r="BG1054" i="3"/>
  <c r="AI1048" i="3"/>
  <c r="AU1060" i="3"/>
  <c r="AE1060" i="3"/>
  <c r="AU1058" i="3"/>
  <c r="AE1058" i="3"/>
  <c r="AU1056" i="3"/>
  <c r="AE1056" i="3"/>
  <c r="AU1054" i="3"/>
  <c r="AE1054" i="3"/>
  <c r="N1047" i="3"/>
  <c r="R1047" i="3"/>
  <c r="V1047" i="3"/>
  <c r="Z1047" i="3"/>
  <c r="AD1047" i="3"/>
  <c r="AH1047" i="3"/>
  <c r="AL1047" i="3"/>
  <c r="AP1047" i="3"/>
  <c r="AT1047" i="3"/>
  <c r="AX1047" i="3"/>
  <c r="BB1047" i="3"/>
  <c r="BF1047" i="3"/>
  <c r="O1047" i="3"/>
  <c r="S1047" i="3"/>
  <c r="W1047" i="3"/>
  <c r="AA1047" i="3"/>
  <c r="AE1047" i="3"/>
  <c r="AI1047" i="3"/>
  <c r="AM1047" i="3"/>
  <c r="AQ1047" i="3"/>
  <c r="AU1047" i="3"/>
  <c r="AY1047" i="3"/>
  <c r="BC1047" i="3"/>
  <c r="BG1047" i="3"/>
  <c r="P1047" i="3"/>
  <c r="T1047" i="3"/>
  <c r="X1047" i="3"/>
  <c r="AB1047" i="3"/>
  <c r="AF1047" i="3"/>
  <c r="AJ1047" i="3"/>
  <c r="AN1047" i="3"/>
  <c r="AR1047" i="3"/>
  <c r="AV1047" i="3"/>
  <c r="AZ1047" i="3"/>
  <c r="BD1047" i="3"/>
  <c r="BH1047" i="3"/>
  <c r="Y1047" i="3"/>
  <c r="AO1047" i="3"/>
  <c r="BE1047" i="3"/>
  <c r="M1047" i="3"/>
  <c r="AC1047" i="3"/>
  <c r="AS1047" i="3"/>
  <c r="BI1047" i="3"/>
  <c r="Q1047" i="3"/>
  <c r="AG1047" i="3"/>
  <c r="AW1047" i="3"/>
  <c r="AA1042" i="3"/>
  <c r="AQ1042" i="3"/>
  <c r="BG1042" i="3"/>
  <c r="P1060" i="3"/>
  <c r="T1060" i="3"/>
  <c r="X1060" i="3"/>
  <c r="AB1060" i="3"/>
  <c r="AF1060" i="3"/>
  <c r="AJ1060" i="3"/>
  <c r="AN1060" i="3"/>
  <c r="AR1060" i="3"/>
  <c r="AV1060" i="3"/>
  <c r="AZ1060" i="3"/>
  <c r="BD1060" i="3"/>
  <c r="BH1060" i="3"/>
  <c r="M1060" i="3"/>
  <c r="Q1060" i="3"/>
  <c r="U1060" i="3"/>
  <c r="Y1060" i="3"/>
  <c r="AC1060" i="3"/>
  <c r="AG1060" i="3"/>
  <c r="AK1060" i="3"/>
  <c r="AO1060" i="3"/>
  <c r="AS1060" i="3"/>
  <c r="AW1060" i="3"/>
  <c r="BA1060" i="3"/>
  <c r="BE1060" i="3"/>
  <c r="BI1060" i="3"/>
  <c r="N1060" i="3"/>
  <c r="R1060" i="3"/>
  <c r="V1060" i="3"/>
  <c r="Z1060" i="3"/>
  <c r="AD1060" i="3"/>
  <c r="AH1060" i="3"/>
  <c r="AL1060" i="3"/>
  <c r="AP1060" i="3"/>
  <c r="AT1060" i="3"/>
  <c r="AX1060" i="3"/>
  <c r="BB1060" i="3"/>
  <c r="BF1060" i="3"/>
  <c r="P1058" i="3"/>
  <c r="T1058" i="3"/>
  <c r="X1058" i="3"/>
  <c r="AB1058" i="3"/>
  <c r="AF1058" i="3"/>
  <c r="AJ1058" i="3"/>
  <c r="AN1058" i="3"/>
  <c r="AR1058" i="3"/>
  <c r="AV1058" i="3"/>
  <c r="AZ1058" i="3"/>
  <c r="BD1058" i="3"/>
  <c r="BH1058" i="3"/>
  <c r="M1058" i="3"/>
  <c r="Q1058" i="3"/>
  <c r="U1058" i="3"/>
  <c r="Y1058" i="3"/>
  <c r="AC1058" i="3"/>
  <c r="AG1058" i="3"/>
  <c r="AK1058" i="3"/>
  <c r="AO1058" i="3"/>
  <c r="AS1058" i="3"/>
  <c r="AW1058" i="3"/>
  <c r="BA1058" i="3"/>
  <c r="BE1058" i="3"/>
  <c r="BI1058" i="3"/>
  <c r="N1058" i="3"/>
  <c r="R1058" i="3"/>
  <c r="V1058" i="3"/>
  <c r="Z1058" i="3"/>
  <c r="AD1058" i="3"/>
  <c r="AH1058" i="3"/>
  <c r="AL1058" i="3"/>
  <c r="AP1058" i="3"/>
  <c r="AT1058" i="3"/>
  <c r="AX1058" i="3"/>
  <c r="BB1058" i="3"/>
  <c r="BF1058" i="3"/>
  <c r="P1056" i="3"/>
  <c r="T1056" i="3"/>
  <c r="X1056" i="3"/>
  <c r="AB1056" i="3"/>
  <c r="AF1056" i="3"/>
  <c r="AJ1056" i="3"/>
  <c r="AN1056" i="3"/>
  <c r="AR1056" i="3"/>
  <c r="AV1056" i="3"/>
  <c r="AZ1056" i="3"/>
  <c r="BD1056" i="3"/>
  <c r="BH1056" i="3"/>
  <c r="M1056" i="3"/>
  <c r="Q1056" i="3"/>
  <c r="U1056" i="3"/>
  <c r="Y1056" i="3"/>
  <c r="AC1056" i="3"/>
  <c r="AG1056" i="3"/>
  <c r="AK1056" i="3"/>
  <c r="AO1056" i="3"/>
  <c r="AS1056" i="3"/>
  <c r="AW1056" i="3"/>
  <c r="BA1056" i="3"/>
  <c r="BE1056" i="3"/>
  <c r="BI1056" i="3"/>
  <c r="N1056" i="3"/>
  <c r="R1056" i="3"/>
  <c r="V1056" i="3"/>
  <c r="Z1056" i="3"/>
  <c r="AD1056" i="3"/>
  <c r="AH1056" i="3"/>
  <c r="AL1056" i="3"/>
  <c r="AP1056" i="3"/>
  <c r="AT1056" i="3"/>
  <c r="AX1056" i="3"/>
  <c r="BB1056" i="3"/>
  <c r="BF1056" i="3"/>
  <c r="P1054" i="3"/>
  <c r="T1054" i="3"/>
  <c r="X1054" i="3"/>
  <c r="AB1054" i="3"/>
  <c r="AF1054" i="3"/>
  <c r="AJ1054" i="3"/>
  <c r="AN1054" i="3"/>
  <c r="AR1054" i="3"/>
  <c r="AV1054" i="3"/>
  <c r="AZ1054" i="3"/>
  <c r="BD1054" i="3"/>
  <c r="BH1054" i="3"/>
  <c r="M1054" i="3"/>
  <c r="Q1054" i="3"/>
  <c r="U1054" i="3"/>
  <c r="Y1054" i="3"/>
  <c r="AC1054" i="3"/>
  <c r="AG1054" i="3"/>
  <c r="AK1054" i="3"/>
  <c r="AO1054" i="3"/>
  <c r="AS1054" i="3"/>
  <c r="AW1054" i="3"/>
  <c r="BA1054" i="3"/>
  <c r="BE1054" i="3"/>
  <c r="BI1054" i="3"/>
  <c r="N1054" i="3"/>
  <c r="R1054" i="3"/>
  <c r="V1054" i="3"/>
  <c r="Z1054" i="3"/>
  <c r="AD1054" i="3"/>
  <c r="AH1054" i="3"/>
  <c r="AL1054" i="3"/>
  <c r="AP1054" i="3"/>
  <c r="AT1054" i="3"/>
  <c r="AX1054" i="3"/>
  <c r="BB1054" i="3"/>
  <c r="BF1054" i="3"/>
  <c r="N1049" i="3"/>
  <c r="R1049" i="3"/>
  <c r="V1049" i="3"/>
  <c r="Z1049" i="3"/>
  <c r="AD1049" i="3"/>
  <c r="AH1049" i="3"/>
  <c r="AL1049" i="3"/>
  <c r="AP1049" i="3"/>
  <c r="AT1049" i="3"/>
  <c r="AX1049" i="3"/>
  <c r="BB1049" i="3"/>
  <c r="BF1049" i="3"/>
  <c r="P1049" i="3"/>
  <c r="T1049" i="3"/>
  <c r="X1049" i="3"/>
  <c r="AB1049" i="3"/>
  <c r="AF1049" i="3"/>
  <c r="AJ1049" i="3"/>
  <c r="AN1049" i="3"/>
  <c r="AR1049" i="3"/>
  <c r="AV1049" i="3"/>
  <c r="AZ1049" i="3"/>
  <c r="BD1049" i="3"/>
  <c r="BH1049" i="3"/>
  <c r="Q1049" i="3"/>
  <c r="Y1049" i="3"/>
  <c r="AG1049" i="3"/>
  <c r="AO1049" i="3"/>
  <c r="AW1049" i="3"/>
  <c r="BE1049" i="3"/>
  <c r="S1049" i="3"/>
  <c r="AA1049" i="3"/>
  <c r="AI1049" i="3"/>
  <c r="AQ1049" i="3"/>
  <c r="AY1049" i="3"/>
  <c r="BG1049" i="3"/>
  <c r="M1049" i="3"/>
  <c r="U1049" i="3"/>
  <c r="AC1049" i="3"/>
  <c r="AK1049" i="3"/>
  <c r="AS1049" i="3"/>
  <c r="BA1049" i="3"/>
  <c r="BI1049" i="3"/>
  <c r="O1048" i="3"/>
  <c r="AK1047" i="3"/>
  <c r="AA1044" i="3"/>
  <c r="AQ1044" i="3"/>
  <c r="BG1044" i="3"/>
  <c r="N1041" i="3"/>
  <c r="R1041" i="3"/>
  <c r="V1041" i="3"/>
  <c r="Z1041" i="3"/>
  <c r="AD1041" i="3"/>
  <c r="AH1041" i="3"/>
  <c r="AL1041" i="3"/>
  <c r="AP1041" i="3"/>
  <c r="AT1041" i="3"/>
  <c r="AX1041" i="3"/>
  <c r="BB1041" i="3"/>
  <c r="BF1041" i="3"/>
  <c r="O1041" i="3"/>
  <c r="S1041" i="3"/>
  <c r="W1041" i="3"/>
  <c r="AA1041" i="3"/>
  <c r="AE1041" i="3"/>
  <c r="AI1041" i="3"/>
  <c r="AM1041" i="3"/>
  <c r="AQ1041" i="3"/>
  <c r="AU1041" i="3"/>
  <c r="AY1041" i="3"/>
  <c r="BC1041" i="3"/>
  <c r="BG1041" i="3"/>
  <c r="P1041" i="3"/>
  <c r="T1041" i="3"/>
  <c r="X1041" i="3"/>
  <c r="AB1041" i="3"/>
  <c r="AF1041" i="3"/>
  <c r="AJ1041" i="3"/>
  <c r="AN1041" i="3"/>
  <c r="AR1041" i="3"/>
  <c r="AV1041" i="3"/>
  <c r="AZ1041" i="3"/>
  <c r="BD1041" i="3"/>
  <c r="BH1041" i="3"/>
  <c r="Y1041" i="3"/>
  <c r="AO1041" i="3"/>
  <c r="BE1041" i="3"/>
  <c r="M1041" i="3"/>
  <c r="AC1041" i="3"/>
  <c r="AS1041" i="3"/>
  <c r="BI1041" i="3"/>
  <c r="Q1041" i="3"/>
  <c r="AG1041" i="3"/>
  <c r="AW1041" i="3"/>
  <c r="BC1060" i="3"/>
  <c r="AM1060" i="3"/>
  <c r="W1060" i="3"/>
  <c r="BC1058" i="3"/>
  <c r="AM1058" i="3"/>
  <c r="W1058" i="3"/>
  <c r="BC1056" i="3"/>
  <c r="AM1056" i="3"/>
  <c r="W1056" i="3"/>
  <c r="BC1054" i="3"/>
  <c r="AM1054" i="3"/>
  <c r="W1054" i="3"/>
  <c r="P1050" i="3"/>
  <c r="T1050" i="3"/>
  <c r="X1050" i="3"/>
  <c r="AB1050" i="3"/>
  <c r="AF1050" i="3"/>
  <c r="AJ1050" i="3"/>
  <c r="AN1050" i="3"/>
  <c r="AR1050" i="3"/>
  <c r="AV1050" i="3"/>
  <c r="AZ1050" i="3"/>
  <c r="BD1050" i="3"/>
  <c r="BH1050" i="3"/>
  <c r="N1050" i="3"/>
  <c r="R1050" i="3"/>
  <c r="V1050" i="3"/>
  <c r="Z1050" i="3"/>
  <c r="AD1050" i="3"/>
  <c r="AH1050" i="3"/>
  <c r="AL1050" i="3"/>
  <c r="AP1050" i="3"/>
  <c r="AT1050" i="3"/>
  <c r="AX1050" i="3"/>
  <c r="BB1050" i="3"/>
  <c r="BF1050" i="3"/>
  <c r="M1050" i="3"/>
  <c r="U1050" i="3"/>
  <c r="AC1050" i="3"/>
  <c r="AK1050" i="3"/>
  <c r="AS1050" i="3"/>
  <c r="BA1050" i="3"/>
  <c r="BI1050" i="3"/>
  <c r="O1050" i="3"/>
  <c r="W1050" i="3"/>
  <c r="AE1050" i="3"/>
  <c r="AM1050" i="3"/>
  <c r="AU1050" i="3"/>
  <c r="BC1050" i="3"/>
  <c r="Q1050" i="3"/>
  <c r="Y1050" i="3"/>
  <c r="AG1050" i="3"/>
  <c r="AO1050" i="3"/>
  <c r="AW1050" i="3"/>
  <c r="BE1050" i="3"/>
  <c r="BC1049" i="3"/>
  <c r="W1049" i="3"/>
  <c r="U1047" i="3"/>
  <c r="AA1046" i="3"/>
  <c r="AQ1046" i="3"/>
  <c r="BG1046" i="3"/>
  <c r="S1044" i="3"/>
  <c r="N1043" i="3"/>
  <c r="R1043" i="3"/>
  <c r="V1043" i="3"/>
  <c r="Z1043" i="3"/>
  <c r="AD1043" i="3"/>
  <c r="AH1043" i="3"/>
  <c r="AL1043" i="3"/>
  <c r="AP1043" i="3"/>
  <c r="AT1043" i="3"/>
  <c r="AX1043" i="3"/>
  <c r="BB1043" i="3"/>
  <c r="BF1043" i="3"/>
  <c r="O1043" i="3"/>
  <c r="S1043" i="3"/>
  <c r="W1043" i="3"/>
  <c r="AA1043" i="3"/>
  <c r="AE1043" i="3"/>
  <c r="AI1043" i="3"/>
  <c r="AM1043" i="3"/>
  <c r="AQ1043" i="3"/>
  <c r="AU1043" i="3"/>
  <c r="AY1043" i="3"/>
  <c r="BC1043" i="3"/>
  <c r="BG1043" i="3"/>
  <c r="P1043" i="3"/>
  <c r="T1043" i="3"/>
  <c r="X1043" i="3"/>
  <c r="AB1043" i="3"/>
  <c r="AF1043" i="3"/>
  <c r="AJ1043" i="3"/>
  <c r="AN1043" i="3"/>
  <c r="AR1043" i="3"/>
  <c r="AV1043" i="3"/>
  <c r="AZ1043" i="3"/>
  <c r="BD1043" i="3"/>
  <c r="BH1043" i="3"/>
  <c r="Y1043" i="3"/>
  <c r="AO1043" i="3"/>
  <c r="BE1043" i="3"/>
  <c r="M1043" i="3"/>
  <c r="AC1043" i="3"/>
  <c r="AS1043" i="3"/>
  <c r="BI1043" i="3"/>
  <c r="Q1043" i="3"/>
  <c r="AG1043" i="3"/>
  <c r="AW1043" i="3"/>
  <c r="O1042" i="3"/>
  <c r="AK1041" i="3"/>
  <c r="AU1048" i="3"/>
  <c r="AE1048" i="3"/>
  <c r="AU1046" i="3"/>
  <c r="AE1046" i="3"/>
  <c r="AU1044" i="3"/>
  <c r="AE1044" i="3"/>
  <c r="AU1042" i="3"/>
  <c r="AE1042" i="3"/>
  <c r="AP1040" i="3"/>
  <c r="M1038" i="3"/>
  <c r="Q1038" i="3"/>
  <c r="U1038" i="3"/>
  <c r="Y1038" i="3"/>
  <c r="AC1038" i="3"/>
  <c r="AG1038" i="3"/>
  <c r="AK1038" i="3"/>
  <c r="AO1038" i="3"/>
  <c r="AS1038" i="3"/>
  <c r="AW1038" i="3"/>
  <c r="BA1038" i="3"/>
  <c r="BE1038" i="3"/>
  <c r="BI1038" i="3"/>
  <c r="O1038" i="3"/>
  <c r="S1038" i="3"/>
  <c r="W1038" i="3"/>
  <c r="AA1038" i="3"/>
  <c r="AE1038" i="3"/>
  <c r="AI1038" i="3"/>
  <c r="AM1038" i="3"/>
  <c r="AQ1038" i="3"/>
  <c r="AU1038" i="3"/>
  <c r="AY1038" i="3"/>
  <c r="BC1038" i="3"/>
  <c r="BG1038" i="3"/>
  <c r="T1038" i="3"/>
  <c r="AB1038" i="3"/>
  <c r="AJ1038" i="3"/>
  <c r="AR1038" i="3"/>
  <c r="AZ1038" i="3"/>
  <c r="BH1038" i="3"/>
  <c r="N1038" i="3"/>
  <c r="V1038" i="3"/>
  <c r="AD1038" i="3"/>
  <c r="AL1038" i="3"/>
  <c r="AT1038" i="3"/>
  <c r="BB1038" i="3"/>
  <c r="P1038" i="3"/>
  <c r="X1038" i="3"/>
  <c r="AF1038" i="3"/>
  <c r="AN1038" i="3"/>
  <c r="AV1038" i="3"/>
  <c r="BD1038" i="3"/>
  <c r="M1034" i="3"/>
  <c r="Q1034" i="3"/>
  <c r="U1034" i="3"/>
  <c r="Y1034" i="3"/>
  <c r="AC1034" i="3"/>
  <c r="AG1034" i="3"/>
  <c r="AK1034" i="3"/>
  <c r="AO1034" i="3"/>
  <c r="AS1034" i="3"/>
  <c r="AW1034" i="3"/>
  <c r="BA1034" i="3"/>
  <c r="BE1034" i="3"/>
  <c r="BI1034" i="3"/>
  <c r="N1034" i="3"/>
  <c r="R1034" i="3"/>
  <c r="V1034" i="3"/>
  <c r="Z1034" i="3"/>
  <c r="AD1034" i="3"/>
  <c r="AH1034" i="3"/>
  <c r="AL1034" i="3"/>
  <c r="AP1034" i="3"/>
  <c r="AT1034" i="3"/>
  <c r="AX1034" i="3"/>
  <c r="BB1034" i="3"/>
  <c r="BF1034" i="3"/>
  <c r="O1034" i="3"/>
  <c r="S1034" i="3"/>
  <c r="W1034" i="3"/>
  <c r="AA1034" i="3"/>
  <c r="AE1034" i="3"/>
  <c r="AI1034" i="3"/>
  <c r="AM1034" i="3"/>
  <c r="AQ1034" i="3"/>
  <c r="AU1034" i="3"/>
  <c r="AY1034" i="3"/>
  <c r="BC1034" i="3"/>
  <c r="BG1034" i="3"/>
  <c r="AB1034" i="3"/>
  <c r="AR1034" i="3"/>
  <c r="BH1034" i="3"/>
  <c r="P1034" i="3"/>
  <c r="AF1034" i="3"/>
  <c r="AV1034" i="3"/>
  <c r="T1034" i="3"/>
  <c r="AJ1034" i="3"/>
  <c r="AZ1034" i="3"/>
  <c r="P1029" i="3"/>
  <c r="T1029" i="3"/>
  <c r="X1029" i="3"/>
  <c r="AB1029" i="3"/>
  <c r="AF1029" i="3"/>
  <c r="AJ1029" i="3"/>
  <c r="AN1029" i="3"/>
  <c r="AR1029" i="3"/>
  <c r="AV1029" i="3"/>
  <c r="AZ1029" i="3"/>
  <c r="BD1029" i="3"/>
  <c r="BH1029" i="3"/>
  <c r="M1029" i="3"/>
  <c r="Q1029" i="3"/>
  <c r="U1029" i="3"/>
  <c r="Y1029" i="3"/>
  <c r="AC1029" i="3"/>
  <c r="AG1029" i="3"/>
  <c r="AK1029" i="3"/>
  <c r="AO1029" i="3"/>
  <c r="AS1029" i="3"/>
  <c r="AW1029" i="3"/>
  <c r="BA1029" i="3"/>
  <c r="BE1029" i="3"/>
  <c r="BI1029" i="3"/>
  <c r="N1029" i="3"/>
  <c r="R1029" i="3"/>
  <c r="V1029" i="3"/>
  <c r="Z1029" i="3"/>
  <c r="AD1029" i="3"/>
  <c r="AH1029" i="3"/>
  <c r="AL1029" i="3"/>
  <c r="AP1029" i="3"/>
  <c r="AT1029" i="3"/>
  <c r="AX1029" i="3"/>
  <c r="BB1029" i="3"/>
  <c r="BF1029" i="3"/>
  <c r="AA1029" i="3"/>
  <c r="AQ1029" i="3"/>
  <c r="BG1029" i="3"/>
  <c r="O1029" i="3"/>
  <c r="AE1029" i="3"/>
  <c r="AU1029" i="3"/>
  <c r="S1029" i="3"/>
  <c r="AI1029" i="3"/>
  <c r="AY1029" i="3"/>
  <c r="W1029" i="3"/>
  <c r="AM1029" i="3"/>
  <c r="AA1021" i="3"/>
  <c r="AQ1021" i="3"/>
  <c r="BG1021" i="3"/>
  <c r="AY1021" i="3"/>
  <c r="S1021" i="3"/>
  <c r="P1048" i="3"/>
  <c r="T1048" i="3"/>
  <c r="X1048" i="3"/>
  <c r="AB1048" i="3"/>
  <c r="AF1048" i="3"/>
  <c r="AJ1048" i="3"/>
  <c r="AN1048" i="3"/>
  <c r="AR1048" i="3"/>
  <c r="AV1048" i="3"/>
  <c r="AZ1048" i="3"/>
  <c r="BD1048" i="3"/>
  <c r="BH1048" i="3"/>
  <c r="M1048" i="3"/>
  <c r="Q1048" i="3"/>
  <c r="U1048" i="3"/>
  <c r="Y1048" i="3"/>
  <c r="AC1048" i="3"/>
  <c r="AG1048" i="3"/>
  <c r="AK1048" i="3"/>
  <c r="AO1048" i="3"/>
  <c r="AS1048" i="3"/>
  <c r="AW1048" i="3"/>
  <c r="BA1048" i="3"/>
  <c r="BE1048" i="3"/>
  <c r="BI1048" i="3"/>
  <c r="N1048" i="3"/>
  <c r="R1048" i="3"/>
  <c r="V1048" i="3"/>
  <c r="Z1048" i="3"/>
  <c r="AD1048" i="3"/>
  <c r="AH1048" i="3"/>
  <c r="AL1048" i="3"/>
  <c r="AP1048" i="3"/>
  <c r="AT1048" i="3"/>
  <c r="AX1048" i="3"/>
  <c r="BB1048" i="3"/>
  <c r="BF1048" i="3"/>
  <c r="P1046" i="3"/>
  <c r="T1046" i="3"/>
  <c r="X1046" i="3"/>
  <c r="AB1046" i="3"/>
  <c r="AF1046" i="3"/>
  <c r="AJ1046" i="3"/>
  <c r="AN1046" i="3"/>
  <c r="AR1046" i="3"/>
  <c r="AV1046" i="3"/>
  <c r="AZ1046" i="3"/>
  <c r="BD1046" i="3"/>
  <c r="BH1046" i="3"/>
  <c r="M1046" i="3"/>
  <c r="Q1046" i="3"/>
  <c r="U1046" i="3"/>
  <c r="Y1046" i="3"/>
  <c r="AC1046" i="3"/>
  <c r="AG1046" i="3"/>
  <c r="AK1046" i="3"/>
  <c r="AO1046" i="3"/>
  <c r="AS1046" i="3"/>
  <c r="AW1046" i="3"/>
  <c r="BA1046" i="3"/>
  <c r="BE1046" i="3"/>
  <c r="BI1046" i="3"/>
  <c r="N1046" i="3"/>
  <c r="R1046" i="3"/>
  <c r="V1046" i="3"/>
  <c r="Z1046" i="3"/>
  <c r="AD1046" i="3"/>
  <c r="AH1046" i="3"/>
  <c r="AL1046" i="3"/>
  <c r="AP1046" i="3"/>
  <c r="AT1046" i="3"/>
  <c r="AX1046" i="3"/>
  <c r="BB1046" i="3"/>
  <c r="BF1046" i="3"/>
  <c r="P1044" i="3"/>
  <c r="T1044" i="3"/>
  <c r="X1044" i="3"/>
  <c r="AB1044" i="3"/>
  <c r="AF1044" i="3"/>
  <c r="AJ1044" i="3"/>
  <c r="AN1044" i="3"/>
  <c r="AR1044" i="3"/>
  <c r="AV1044" i="3"/>
  <c r="AZ1044" i="3"/>
  <c r="BD1044" i="3"/>
  <c r="BH1044" i="3"/>
  <c r="M1044" i="3"/>
  <c r="Q1044" i="3"/>
  <c r="U1044" i="3"/>
  <c r="Y1044" i="3"/>
  <c r="AC1044" i="3"/>
  <c r="AG1044" i="3"/>
  <c r="AK1044" i="3"/>
  <c r="AO1044" i="3"/>
  <c r="AS1044" i="3"/>
  <c r="AW1044" i="3"/>
  <c r="BA1044" i="3"/>
  <c r="BE1044" i="3"/>
  <c r="BI1044" i="3"/>
  <c r="N1044" i="3"/>
  <c r="R1044" i="3"/>
  <c r="V1044" i="3"/>
  <c r="Z1044" i="3"/>
  <c r="AD1044" i="3"/>
  <c r="AH1044" i="3"/>
  <c r="AL1044" i="3"/>
  <c r="AP1044" i="3"/>
  <c r="AT1044" i="3"/>
  <c r="AX1044" i="3"/>
  <c r="BB1044" i="3"/>
  <c r="BF1044" i="3"/>
  <c r="P1042" i="3"/>
  <c r="T1042" i="3"/>
  <c r="X1042" i="3"/>
  <c r="AB1042" i="3"/>
  <c r="AF1042" i="3"/>
  <c r="AJ1042" i="3"/>
  <c r="AN1042" i="3"/>
  <c r="AR1042" i="3"/>
  <c r="AV1042" i="3"/>
  <c r="AZ1042" i="3"/>
  <c r="BD1042" i="3"/>
  <c r="BH1042" i="3"/>
  <c r="M1042" i="3"/>
  <c r="Q1042" i="3"/>
  <c r="U1042" i="3"/>
  <c r="Y1042" i="3"/>
  <c r="AC1042" i="3"/>
  <c r="AG1042" i="3"/>
  <c r="AK1042" i="3"/>
  <c r="AO1042" i="3"/>
  <c r="AS1042" i="3"/>
  <c r="AW1042" i="3"/>
  <c r="BA1042" i="3"/>
  <c r="BE1042" i="3"/>
  <c r="BI1042" i="3"/>
  <c r="N1042" i="3"/>
  <c r="R1042" i="3"/>
  <c r="V1042" i="3"/>
  <c r="Z1042" i="3"/>
  <c r="AD1042" i="3"/>
  <c r="AH1042" i="3"/>
  <c r="AL1042" i="3"/>
  <c r="AP1042" i="3"/>
  <c r="AT1042" i="3"/>
  <c r="AX1042" i="3"/>
  <c r="BB1042" i="3"/>
  <c r="BF1042" i="3"/>
  <c r="AI1021" i="3"/>
  <c r="BC1048" i="3"/>
  <c r="AM1048" i="3"/>
  <c r="W1048" i="3"/>
  <c r="BC1046" i="3"/>
  <c r="AM1046" i="3"/>
  <c r="W1046" i="3"/>
  <c r="BC1044" i="3"/>
  <c r="AM1044" i="3"/>
  <c r="W1044" i="3"/>
  <c r="BC1042" i="3"/>
  <c r="AM1042" i="3"/>
  <c r="W1042" i="3"/>
  <c r="M1040" i="3"/>
  <c r="Q1040" i="3"/>
  <c r="U1040" i="3"/>
  <c r="Y1040" i="3"/>
  <c r="AC1040" i="3"/>
  <c r="AG1040" i="3"/>
  <c r="AK1040" i="3"/>
  <c r="AO1040" i="3"/>
  <c r="AS1040" i="3"/>
  <c r="AW1040" i="3"/>
  <c r="BA1040" i="3"/>
  <c r="BE1040" i="3"/>
  <c r="BI1040" i="3"/>
  <c r="P1040" i="3"/>
  <c r="V1040" i="3"/>
  <c r="AA1040" i="3"/>
  <c r="AF1040" i="3"/>
  <c r="AL1040" i="3"/>
  <c r="AQ1040" i="3"/>
  <c r="AV1040" i="3"/>
  <c r="BB1040" i="3"/>
  <c r="BG1040" i="3"/>
  <c r="R1040" i="3"/>
  <c r="W1040" i="3"/>
  <c r="AB1040" i="3"/>
  <c r="AH1040" i="3"/>
  <c r="AM1040" i="3"/>
  <c r="AR1040" i="3"/>
  <c r="AX1040" i="3"/>
  <c r="BC1040" i="3"/>
  <c r="BH1040" i="3"/>
  <c r="N1040" i="3"/>
  <c r="S1040" i="3"/>
  <c r="X1040" i="3"/>
  <c r="AD1040" i="3"/>
  <c r="AI1040" i="3"/>
  <c r="AN1040" i="3"/>
  <c r="AT1040" i="3"/>
  <c r="AY1040" i="3"/>
  <c r="BD1040" i="3"/>
  <c r="BF1038" i="3"/>
  <c r="Z1038" i="3"/>
  <c r="M1036" i="3"/>
  <c r="Q1036" i="3"/>
  <c r="U1036" i="3"/>
  <c r="Y1036" i="3"/>
  <c r="AC1036" i="3"/>
  <c r="AG1036" i="3"/>
  <c r="AK1036" i="3"/>
  <c r="AO1036" i="3"/>
  <c r="AS1036" i="3"/>
  <c r="AW1036" i="3"/>
  <c r="BA1036" i="3"/>
  <c r="BE1036" i="3"/>
  <c r="BI1036" i="3"/>
  <c r="N1036" i="3"/>
  <c r="R1036" i="3"/>
  <c r="V1036" i="3"/>
  <c r="Z1036" i="3"/>
  <c r="AD1036" i="3"/>
  <c r="AH1036" i="3"/>
  <c r="AL1036" i="3"/>
  <c r="AP1036" i="3"/>
  <c r="AT1036" i="3"/>
  <c r="AX1036" i="3"/>
  <c r="BB1036" i="3"/>
  <c r="BF1036" i="3"/>
  <c r="O1036" i="3"/>
  <c r="S1036" i="3"/>
  <c r="W1036" i="3"/>
  <c r="AA1036" i="3"/>
  <c r="AE1036" i="3"/>
  <c r="AI1036" i="3"/>
  <c r="AM1036" i="3"/>
  <c r="AQ1036" i="3"/>
  <c r="AU1036" i="3"/>
  <c r="AY1036" i="3"/>
  <c r="BC1036" i="3"/>
  <c r="BG1036" i="3"/>
  <c r="AB1036" i="3"/>
  <c r="AR1036" i="3"/>
  <c r="BH1036" i="3"/>
  <c r="P1036" i="3"/>
  <c r="AF1036" i="3"/>
  <c r="AV1036" i="3"/>
  <c r="T1036" i="3"/>
  <c r="AJ1036" i="3"/>
  <c r="AZ1036" i="3"/>
  <c r="AN1034" i="3"/>
  <c r="BC1029" i="3"/>
  <c r="K1037" i="3"/>
  <c r="K1035" i="3"/>
  <c r="K1033" i="3"/>
  <c r="BB1031" i="3"/>
  <c r="AL1031" i="3"/>
  <c r="V1031" i="3"/>
  <c r="AA1023" i="3"/>
  <c r="AQ1023" i="3"/>
  <c r="BG1023" i="3"/>
  <c r="AX1031" i="3"/>
  <c r="AH1031" i="3"/>
  <c r="N1022" i="3"/>
  <c r="R1022" i="3"/>
  <c r="V1022" i="3"/>
  <c r="Z1022" i="3"/>
  <c r="AD1022" i="3"/>
  <c r="AH1022" i="3"/>
  <c r="AL1022" i="3"/>
  <c r="AP1022" i="3"/>
  <c r="AT1022" i="3"/>
  <c r="AX1022" i="3"/>
  <c r="BB1022" i="3"/>
  <c r="BF1022" i="3"/>
  <c r="O1022" i="3"/>
  <c r="S1022" i="3"/>
  <c r="W1022" i="3"/>
  <c r="AA1022" i="3"/>
  <c r="AE1022" i="3"/>
  <c r="AI1022" i="3"/>
  <c r="AM1022" i="3"/>
  <c r="AQ1022" i="3"/>
  <c r="AU1022" i="3"/>
  <c r="AY1022" i="3"/>
  <c r="BC1022" i="3"/>
  <c r="BG1022" i="3"/>
  <c r="P1022" i="3"/>
  <c r="T1022" i="3"/>
  <c r="X1022" i="3"/>
  <c r="AB1022" i="3"/>
  <c r="AF1022" i="3"/>
  <c r="AJ1022" i="3"/>
  <c r="AN1022" i="3"/>
  <c r="AR1022" i="3"/>
  <c r="AV1022" i="3"/>
  <c r="AZ1022" i="3"/>
  <c r="BD1022" i="3"/>
  <c r="BH1022" i="3"/>
  <c r="Y1022" i="3"/>
  <c r="AO1022" i="3"/>
  <c r="BE1022" i="3"/>
  <c r="M1022" i="3"/>
  <c r="AC1022" i="3"/>
  <c r="AS1022" i="3"/>
  <c r="BI1022" i="3"/>
  <c r="Q1022" i="3"/>
  <c r="AG1022" i="3"/>
  <c r="AW1022" i="3"/>
  <c r="O1021" i="3"/>
  <c r="K1039" i="3"/>
  <c r="O1031" i="3"/>
  <c r="T1031" i="3"/>
  <c r="X1031" i="3"/>
  <c r="AB1031" i="3"/>
  <c r="AF1031" i="3"/>
  <c r="AJ1031" i="3"/>
  <c r="AN1031" i="3"/>
  <c r="AR1031" i="3"/>
  <c r="AV1031" i="3"/>
  <c r="AZ1031" i="3"/>
  <c r="BD1031" i="3"/>
  <c r="BH1031" i="3"/>
  <c r="P1031" i="3"/>
  <c r="U1031" i="3"/>
  <c r="Y1031" i="3"/>
  <c r="AC1031" i="3"/>
  <c r="AG1031" i="3"/>
  <c r="AK1031" i="3"/>
  <c r="AO1031" i="3"/>
  <c r="AS1031" i="3"/>
  <c r="AW1031" i="3"/>
  <c r="BA1031" i="3"/>
  <c r="BE1031" i="3"/>
  <c r="BI1031" i="3"/>
  <c r="N1024" i="3"/>
  <c r="R1024" i="3"/>
  <c r="V1024" i="3"/>
  <c r="Z1024" i="3"/>
  <c r="AD1024" i="3"/>
  <c r="AH1024" i="3"/>
  <c r="AL1024" i="3"/>
  <c r="AP1024" i="3"/>
  <c r="AT1024" i="3"/>
  <c r="AX1024" i="3"/>
  <c r="BB1024" i="3"/>
  <c r="BF1024" i="3"/>
  <c r="O1024" i="3"/>
  <c r="S1024" i="3"/>
  <c r="W1024" i="3"/>
  <c r="AA1024" i="3"/>
  <c r="AE1024" i="3"/>
  <c r="AI1024" i="3"/>
  <c r="AM1024" i="3"/>
  <c r="AQ1024" i="3"/>
  <c r="AU1024" i="3"/>
  <c r="AY1024" i="3"/>
  <c r="BC1024" i="3"/>
  <c r="BG1024" i="3"/>
  <c r="P1024" i="3"/>
  <c r="T1024" i="3"/>
  <c r="X1024" i="3"/>
  <c r="AB1024" i="3"/>
  <c r="AF1024" i="3"/>
  <c r="AJ1024" i="3"/>
  <c r="AN1024" i="3"/>
  <c r="AR1024" i="3"/>
  <c r="AV1024" i="3"/>
  <c r="AZ1024" i="3"/>
  <c r="BD1024" i="3"/>
  <c r="BH1024" i="3"/>
  <c r="Y1024" i="3"/>
  <c r="AO1024" i="3"/>
  <c r="BE1024" i="3"/>
  <c r="M1024" i="3"/>
  <c r="AC1024" i="3"/>
  <c r="AS1024" i="3"/>
  <c r="BI1024" i="3"/>
  <c r="Q1024" i="3"/>
  <c r="AG1024" i="3"/>
  <c r="AW1024" i="3"/>
  <c r="AK1022" i="3"/>
  <c r="N1031" i="3"/>
  <c r="R1031" i="3"/>
  <c r="O1030" i="3"/>
  <c r="W1030" i="3"/>
  <c r="AA1030" i="3"/>
  <c r="AE1030" i="3"/>
  <c r="AM1030" i="3"/>
  <c r="AQ1030" i="3"/>
  <c r="AU1030" i="3"/>
  <c r="BC1030" i="3"/>
  <c r="BG1030" i="3"/>
  <c r="P1030" i="3"/>
  <c r="X1030" i="3"/>
  <c r="AB1030" i="3"/>
  <c r="AF1030" i="3"/>
  <c r="AN1030" i="3"/>
  <c r="AR1030" i="3"/>
  <c r="AV1030" i="3"/>
  <c r="BD1030" i="3"/>
  <c r="BH1030" i="3"/>
  <c r="BE1028" i="3"/>
  <c r="AO1028" i="3"/>
  <c r="P1027" i="3"/>
  <c r="T1027" i="3"/>
  <c r="X1027" i="3"/>
  <c r="AB1027" i="3"/>
  <c r="AF1027" i="3"/>
  <c r="AJ1027" i="3"/>
  <c r="AN1027" i="3"/>
  <c r="AR1027" i="3"/>
  <c r="AV1027" i="3"/>
  <c r="AZ1027" i="3"/>
  <c r="BD1027" i="3"/>
  <c r="BH1027" i="3"/>
  <c r="M1027" i="3"/>
  <c r="Q1027" i="3"/>
  <c r="U1027" i="3"/>
  <c r="Y1027" i="3"/>
  <c r="AC1027" i="3"/>
  <c r="AG1027" i="3"/>
  <c r="AK1027" i="3"/>
  <c r="AO1027" i="3"/>
  <c r="AS1027" i="3"/>
  <c r="AW1027" i="3"/>
  <c r="BA1027" i="3"/>
  <c r="BE1027" i="3"/>
  <c r="BI1027" i="3"/>
  <c r="N1027" i="3"/>
  <c r="R1027" i="3"/>
  <c r="V1027" i="3"/>
  <c r="Z1027" i="3"/>
  <c r="AD1027" i="3"/>
  <c r="AH1027" i="3"/>
  <c r="AL1027" i="3"/>
  <c r="AP1027" i="3"/>
  <c r="AT1027" i="3"/>
  <c r="AX1027" i="3"/>
  <c r="BB1027" i="3"/>
  <c r="BF1027" i="3"/>
  <c r="BI1026" i="3"/>
  <c r="AS1026" i="3"/>
  <c r="AC1026" i="3"/>
  <c r="BG1025" i="3"/>
  <c r="AQ1025" i="3"/>
  <c r="AU1023" i="3"/>
  <c r="AE1023" i="3"/>
  <c r="AU1021" i="3"/>
  <c r="AE1021" i="3"/>
  <c r="O1019" i="3"/>
  <c r="S1019" i="3"/>
  <c r="W1019" i="3"/>
  <c r="AA1019" i="3"/>
  <c r="AE1019" i="3"/>
  <c r="AI1019" i="3"/>
  <c r="AM1019" i="3"/>
  <c r="AQ1019" i="3"/>
  <c r="AU1019" i="3"/>
  <c r="AY1019" i="3"/>
  <c r="BC1019" i="3"/>
  <c r="BG1019" i="3"/>
  <c r="P1019" i="3"/>
  <c r="T1019" i="3"/>
  <c r="X1019" i="3"/>
  <c r="AB1019" i="3"/>
  <c r="AF1019" i="3"/>
  <c r="AJ1019" i="3"/>
  <c r="AN1019" i="3"/>
  <c r="AR1019" i="3"/>
  <c r="AV1019" i="3"/>
  <c r="AZ1019" i="3"/>
  <c r="BD1019" i="3"/>
  <c r="BH1019" i="3"/>
  <c r="R1019" i="3"/>
  <c r="Z1019" i="3"/>
  <c r="AH1019" i="3"/>
  <c r="AP1019" i="3"/>
  <c r="AX1019" i="3"/>
  <c r="BF1019" i="3"/>
  <c r="M1019" i="3"/>
  <c r="U1019" i="3"/>
  <c r="AC1019" i="3"/>
  <c r="AK1019" i="3"/>
  <c r="AS1019" i="3"/>
  <c r="BA1019" i="3"/>
  <c r="BI1019" i="3"/>
  <c r="N1019" i="3"/>
  <c r="V1019" i="3"/>
  <c r="AD1019" i="3"/>
  <c r="AL1019" i="3"/>
  <c r="AT1019" i="3"/>
  <c r="BB1019" i="3"/>
  <c r="N1028" i="3"/>
  <c r="R1028" i="3"/>
  <c r="V1028" i="3"/>
  <c r="Z1028" i="3"/>
  <c r="AD1028" i="3"/>
  <c r="AH1028" i="3"/>
  <c r="AL1028" i="3"/>
  <c r="AP1028" i="3"/>
  <c r="AT1028" i="3"/>
  <c r="AX1028" i="3"/>
  <c r="BB1028" i="3"/>
  <c r="BF1028" i="3"/>
  <c r="O1028" i="3"/>
  <c r="S1028" i="3"/>
  <c r="W1028" i="3"/>
  <c r="AA1028" i="3"/>
  <c r="AE1028" i="3"/>
  <c r="AI1028" i="3"/>
  <c r="AM1028" i="3"/>
  <c r="AQ1028" i="3"/>
  <c r="AU1028" i="3"/>
  <c r="AY1028" i="3"/>
  <c r="BC1028" i="3"/>
  <c r="BG1028" i="3"/>
  <c r="P1028" i="3"/>
  <c r="T1028" i="3"/>
  <c r="X1028" i="3"/>
  <c r="AB1028" i="3"/>
  <c r="AF1028" i="3"/>
  <c r="AJ1028" i="3"/>
  <c r="AN1028" i="3"/>
  <c r="AR1028" i="3"/>
  <c r="AV1028" i="3"/>
  <c r="AZ1028" i="3"/>
  <c r="BD1028" i="3"/>
  <c r="BH1028" i="3"/>
  <c r="P1025" i="3"/>
  <c r="T1025" i="3"/>
  <c r="X1025" i="3"/>
  <c r="AB1025" i="3"/>
  <c r="AF1025" i="3"/>
  <c r="AJ1025" i="3"/>
  <c r="AN1025" i="3"/>
  <c r="AR1025" i="3"/>
  <c r="AV1025" i="3"/>
  <c r="AZ1025" i="3"/>
  <c r="BD1025" i="3"/>
  <c r="BH1025" i="3"/>
  <c r="M1025" i="3"/>
  <c r="Q1025" i="3"/>
  <c r="U1025" i="3"/>
  <c r="Y1025" i="3"/>
  <c r="AC1025" i="3"/>
  <c r="AG1025" i="3"/>
  <c r="AK1025" i="3"/>
  <c r="AO1025" i="3"/>
  <c r="AS1025" i="3"/>
  <c r="AW1025" i="3"/>
  <c r="BA1025" i="3"/>
  <c r="BE1025" i="3"/>
  <c r="BI1025" i="3"/>
  <c r="N1025" i="3"/>
  <c r="R1025" i="3"/>
  <c r="V1025" i="3"/>
  <c r="Z1025" i="3"/>
  <c r="AD1025" i="3"/>
  <c r="AH1025" i="3"/>
  <c r="AL1025" i="3"/>
  <c r="AP1025" i="3"/>
  <c r="AT1025" i="3"/>
  <c r="AX1025" i="3"/>
  <c r="BB1025" i="3"/>
  <c r="BF1025" i="3"/>
  <c r="P1023" i="3"/>
  <c r="T1023" i="3"/>
  <c r="X1023" i="3"/>
  <c r="AB1023" i="3"/>
  <c r="AF1023" i="3"/>
  <c r="AJ1023" i="3"/>
  <c r="AN1023" i="3"/>
  <c r="AR1023" i="3"/>
  <c r="AV1023" i="3"/>
  <c r="AZ1023" i="3"/>
  <c r="BD1023" i="3"/>
  <c r="BH1023" i="3"/>
  <c r="M1023" i="3"/>
  <c r="Q1023" i="3"/>
  <c r="U1023" i="3"/>
  <c r="Y1023" i="3"/>
  <c r="AC1023" i="3"/>
  <c r="AG1023" i="3"/>
  <c r="AK1023" i="3"/>
  <c r="AO1023" i="3"/>
  <c r="AS1023" i="3"/>
  <c r="AW1023" i="3"/>
  <c r="BA1023" i="3"/>
  <c r="BE1023" i="3"/>
  <c r="BI1023" i="3"/>
  <c r="N1023" i="3"/>
  <c r="R1023" i="3"/>
  <c r="V1023" i="3"/>
  <c r="Z1023" i="3"/>
  <c r="AD1023" i="3"/>
  <c r="AH1023" i="3"/>
  <c r="AL1023" i="3"/>
  <c r="AP1023" i="3"/>
  <c r="AT1023" i="3"/>
  <c r="AX1023" i="3"/>
  <c r="BB1023" i="3"/>
  <c r="BF1023" i="3"/>
  <c r="P1021" i="3"/>
  <c r="T1021" i="3"/>
  <c r="X1021" i="3"/>
  <c r="AB1021" i="3"/>
  <c r="AF1021" i="3"/>
  <c r="AJ1021" i="3"/>
  <c r="AN1021" i="3"/>
  <c r="AR1021" i="3"/>
  <c r="AV1021" i="3"/>
  <c r="AZ1021" i="3"/>
  <c r="BD1021" i="3"/>
  <c r="BH1021" i="3"/>
  <c r="M1021" i="3"/>
  <c r="Q1021" i="3"/>
  <c r="U1021" i="3"/>
  <c r="Y1021" i="3"/>
  <c r="AC1021" i="3"/>
  <c r="AG1021" i="3"/>
  <c r="AK1021" i="3"/>
  <c r="AO1021" i="3"/>
  <c r="AS1021" i="3"/>
  <c r="AW1021" i="3"/>
  <c r="BA1021" i="3"/>
  <c r="BE1021" i="3"/>
  <c r="BI1021" i="3"/>
  <c r="N1021" i="3"/>
  <c r="R1021" i="3"/>
  <c r="V1021" i="3"/>
  <c r="Z1021" i="3"/>
  <c r="AD1021" i="3"/>
  <c r="AH1021" i="3"/>
  <c r="AL1021" i="3"/>
  <c r="AP1021" i="3"/>
  <c r="AT1021" i="3"/>
  <c r="AX1021" i="3"/>
  <c r="BB1021" i="3"/>
  <c r="BF1021" i="3"/>
  <c r="M1020" i="3"/>
  <c r="Q1020" i="3"/>
  <c r="U1020" i="3"/>
  <c r="Y1020" i="3"/>
  <c r="AC1020" i="3"/>
  <c r="AG1020" i="3"/>
  <c r="AK1020" i="3"/>
  <c r="AO1020" i="3"/>
  <c r="N1020" i="3"/>
  <c r="R1020" i="3"/>
  <c r="V1020" i="3"/>
  <c r="Z1020" i="3"/>
  <c r="AD1020" i="3"/>
  <c r="AH1020" i="3"/>
  <c r="AL1020" i="3"/>
  <c r="AP1020" i="3"/>
  <c r="AT1020" i="3"/>
  <c r="AX1020" i="3"/>
  <c r="BB1020" i="3"/>
  <c r="BF1020" i="3"/>
  <c r="T1020" i="3"/>
  <c r="AB1020" i="3"/>
  <c r="AJ1020" i="3"/>
  <c r="AR1020" i="3"/>
  <c r="AW1020" i="3"/>
  <c r="BC1020" i="3"/>
  <c r="BH1020" i="3"/>
  <c r="O1020" i="3"/>
  <c r="W1020" i="3"/>
  <c r="AE1020" i="3"/>
  <c r="AM1020" i="3"/>
  <c r="AS1020" i="3"/>
  <c r="AY1020" i="3"/>
  <c r="BD1020" i="3"/>
  <c r="BI1020" i="3"/>
  <c r="P1020" i="3"/>
  <c r="X1020" i="3"/>
  <c r="AF1020" i="3"/>
  <c r="AN1020" i="3"/>
  <c r="AU1020" i="3"/>
  <c r="AZ1020" i="3"/>
  <c r="BE1020" i="3"/>
  <c r="BE1019" i="3"/>
  <c r="P1013" i="3"/>
  <c r="T1013" i="3"/>
  <c r="X1013" i="3"/>
  <c r="AB1013" i="3"/>
  <c r="AF1013" i="3"/>
  <c r="AJ1013" i="3"/>
  <c r="AN1013" i="3"/>
  <c r="AR1013" i="3"/>
  <c r="AV1013" i="3"/>
  <c r="AZ1013" i="3"/>
  <c r="BD1013" i="3"/>
  <c r="BH1013" i="3"/>
  <c r="M1013" i="3"/>
  <c r="Q1013" i="3"/>
  <c r="U1013" i="3"/>
  <c r="Y1013" i="3"/>
  <c r="AC1013" i="3"/>
  <c r="AG1013" i="3"/>
  <c r="AK1013" i="3"/>
  <c r="AO1013" i="3"/>
  <c r="AS1013" i="3"/>
  <c r="AW1013" i="3"/>
  <c r="BA1013" i="3"/>
  <c r="BE1013" i="3"/>
  <c r="BI1013" i="3"/>
  <c r="N1013" i="3"/>
  <c r="R1013" i="3"/>
  <c r="V1013" i="3"/>
  <c r="Z1013" i="3"/>
  <c r="AD1013" i="3"/>
  <c r="AH1013" i="3"/>
  <c r="AL1013" i="3"/>
  <c r="AP1013" i="3"/>
  <c r="AT1013" i="3"/>
  <c r="AX1013" i="3"/>
  <c r="BB1013" i="3"/>
  <c r="BF1013" i="3"/>
  <c r="O1013" i="3"/>
  <c r="AE1013" i="3"/>
  <c r="AU1013" i="3"/>
  <c r="S1013" i="3"/>
  <c r="AI1013" i="3"/>
  <c r="AY1013" i="3"/>
  <c r="W1013" i="3"/>
  <c r="AM1013" i="3"/>
  <c r="BC1013" i="3"/>
  <c r="AA1013" i="3"/>
  <c r="AQ1013" i="3"/>
  <c r="BG1013" i="3"/>
  <c r="BG1031" i="3"/>
  <c r="BC1031" i="3"/>
  <c r="AY1031" i="3"/>
  <c r="AU1031" i="3"/>
  <c r="AQ1031" i="3"/>
  <c r="AM1031" i="3"/>
  <c r="AI1031" i="3"/>
  <c r="AE1031" i="3"/>
  <c r="AA1031" i="3"/>
  <c r="W1031" i="3"/>
  <c r="S1031" i="3"/>
  <c r="M1031" i="3"/>
  <c r="BI1030" i="3"/>
  <c r="BA1030" i="3"/>
  <c r="AS1030" i="3"/>
  <c r="AK1030" i="3"/>
  <c r="AC1030" i="3"/>
  <c r="U1030" i="3"/>
  <c r="AW1028" i="3"/>
  <c r="AG1028" i="3"/>
  <c r="Q1028" i="3"/>
  <c r="N1026" i="3"/>
  <c r="R1026" i="3"/>
  <c r="V1026" i="3"/>
  <c r="Z1026" i="3"/>
  <c r="AD1026" i="3"/>
  <c r="AH1026" i="3"/>
  <c r="AL1026" i="3"/>
  <c r="AP1026" i="3"/>
  <c r="AT1026" i="3"/>
  <c r="AX1026" i="3"/>
  <c r="BB1026" i="3"/>
  <c r="BF1026" i="3"/>
  <c r="O1026" i="3"/>
  <c r="S1026" i="3"/>
  <c r="W1026" i="3"/>
  <c r="AA1026" i="3"/>
  <c r="AE1026" i="3"/>
  <c r="AI1026" i="3"/>
  <c r="AM1026" i="3"/>
  <c r="AQ1026" i="3"/>
  <c r="AU1026" i="3"/>
  <c r="AY1026" i="3"/>
  <c r="BC1026" i="3"/>
  <c r="BG1026" i="3"/>
  <c r="P1026" i="3"/>
  <c r="T1026" i="3"/>
  <c r="X1026" i="3"/>
  <c r="AB1026" i="3"/>
  <c r="AF1026" i="3"/>
  <c r="AJ1026" i="3"/>
  <c r="AN1026" i="3"/>
  <c r="AR1026" i="3"/>
  <c r="AV1026" i="3"/>
  <c r="AZ1026" i="3"/>
  <c r="BD1026" i="3"/>
  <c r="BH1026" i="3"/>
  <c r="AY1025" i="3"/>
  <c r="AI1025" i="3"/>
  <c r="S1025" i="3"/>
  <c r="BC1023" i="3"/>
  <c r="AM1023" i="3"/>
  <c r="W1023" i="3"/>
  <c r="BC1021" i="3"/>
  <c r="AM1021" i="3"/>
  <c r="W1021" i="3"/>
  <c r="AV1018" i="3"/>
  <c r="AF1018" i="3"/>
  <c r="L1017" i="3"/>
  <c r="BF1017" i="3" s="1"/>
  <c r="AZ1016" i="3"/>
  <c r="AJ1016" i="3"/>
  <c r="P1015" i="3"/>
  <c r="M1015" i="3"/>
  <c r="Q1015" i="3"/>
  <c r="U1015" i="3"/>
  <c r="Y1015" i="3"/>
  <c r="AC1015" i="3"/>
  <c r="AG1015" i="3"/>
  <c r="AK1015" i="3"/>
  <c r="AO1015" i="3"/>
  <c r="AS1015" i="3"/>
  <c r="AW1015" i="3"/>
  <c r="BA1015" i="3"/>
  <c r="BE1015" i="3"/>
  <c r="BI1015" i="3"/>
  <c r="N1015" i="3"/>
  <c r="T1015" i="3"/>
  <c r="Z1015" i="3"/>
  <c r="AE1015" i="3"/>
  <c r="AJ1015" i="3"/>
  <c r="AP1015" i="3"/>
  <c r="AU1015" i="3"/>
  <c r="AZ1015" i="3"/>
  <c r="BF1015" i="3"/>
  <c r="O1015" i="3"/>
  <c r="V1015" i="3"/>
  <c r="AA1015" i="3"/>
  <c r="AF1015" i="3"/>
  <c r="AL1015" i="3"/>
  <c r="AQ1015" i="3"/>
  <c r="AV1015" i="3"/>
  <c r="BB1015" i="3"/>
  <c r="BG1015" i="3"/>
  <c r="R1015" i="3"/>
  <c r="W1015" i="3"/>
  <c r="AB1015" i="3"/>
  <c r="AH1015" i="3"/>
  <c r="AM1015" i="3"/>
  <c r="AR1015" i="3"/>
  <c r="AX1015" i="3"/>
  <c r="BC1015" i="3"/>
  <c r="BH1015" i="3"/>
  <c r="O1018" i="3"/>
  <c r="S1018" i="3"/>
  <c r="W1018" i="3"/>
  <c r="AA1018" i="3"/>
  <c r="AE1018" i="3"/>
  <c r="AI1018" i="3"/>
  <c r="AM1018" i="3"/>
  <c r="AQ1018" i="3"/>
  <c r="AU1018" i="3"/>
  <c r="AY1018" i="3"/>
  <c r="BC1018" i="3"/>
  <c r="BG1018" i="3"/>
  <c r="BD1018" i="3"/>
  <c r="AN1018" i="3"/>
  <c r="X1018" i="3"/>
  <c r="M1018" i="3"/>
  <c r="O1016" i="3"/>
  <c r="S1016" i="3"/>
  <c r="W1016" i="3"/>
  <c r="AA1016" i="3"/>
  <c r="AE1016" i="3"/>
  <c r="AI1016" i="3"/>
  <c r="P1016" i="3"/>
  <c r="U1016" i="3"/>
  <c r="Z1016" i="3"/>
  <c r="AF1016" i="3"/>
  <c r="AK1016" i="3"/>
  <c r="AO1016" i="3"/>
  <c r="AS1016" i="3"/>
  <c r="AW1016" i="3"/>
  <c r="BA1016" i="3"/>
  <c r="BE1016" i="3"/>
  <c r="BI1016" i="3"/>
  <c r="Q1016" i="3"/>
  <c r="V1016" i="3"/>
  <c r="AB1016" i="3"/>
  <c r="AG1016" i="3"/>
  <c r="AL1016" i="3"/>
  <c r="AP1016" i="3"/>
  <c r="AT1016" i="3"/>
  <c r="AX1016" i="3"/>
  <c r="BB1016" i="3"/>
  <c r="BF1016" i="3"/>
  <c r="M1016" i="3"/>
  <c r="R1016" i="3"/>
  <c r="X1016" i="3"/>
  <c r="AC1016" i="3"/>
  <c r="AH1016" i="3"/>
  <c r="AM1016" i="3"/>
  <c r="AQ1016" i="3"/>
  <c r="AU1016" i="3"/>
  <c r="AY1016" i="3"/>
  <c r="BC1016" i="3"/>
  <c r="BG1016" i="3"/>
  <c r="AT1015" i="3"/>
  <c r="X1015" i="3"/>
  <c r="BE1014" i="3"/>
  <c r="AO1014" i="3"/>
  <c r="O1012" i="3"/>
  <c r="S1012" i="3"/>
  <c r="Q1012" i="3"/>
  <c r="V1012" i="3"/>
  <c r="Z1012" i="3"/>
  <c r="AD1012" i="3"/>
  <c r="AH1012" i="3"/>
  <c r="AL1012" i="3"/>
  <c r="AP1012" i="3"/>
  <c r="AT1012" i="3"/>
  <c r="AX1012" i="3"/>
  <c r="BB1012" i="3"/>
  <c r="BF1012" i="3"/>
  <c r="M1012" i="3"/>
  <c r="R1012" i="3"/>
  <c r="W1012" i="3"/>
  <c r="AA1012" i="3"/>
  <c r="AE1012" i="3"/>
  <c r="AI1012" i="3"/>
  <c r="AM1012" i="3"/>
  <c r="AQ1012" i="3"/>
  <c r="AU1012" i="3"/>
  <c r="AY1012" i="3"/>
  <c r="BC1012" i="3"/>
  <c r="BG1012" i="3"/>
  <c r="N1012" i="3"/>
  <c r="T1012" i="3"/>
  <c r="X1012" i="3"/>
  <c r="AB1012" i="3"/>
  <c r="AF1012" i="3"/>
  <c r="AJ1012" i="3"/>
  <c r="AN1012" i="3"/>
  <c r="AR1012" i="3"/>
  <c r="AV1012" i="3"/>
  <c r="AZ1012" i="3"/>
  <c r="BD1012" i="3"/>
  <c r="BH1012" i="3"/>
  <c r="BF1018" i="3"/>
  <c r="BB1018" i="3"/>
  <c r="AX1018" i="3"/>
  <c r="AT1018" i="3"/>
  <c r="AP1018" i="3"/>
  <c r="AL1018" i="3"/>
  <c r="AH1018" i="3"/>
  <c r="AD1018" i="3"/>
  <c r="Z1018" i="3"/>
  <c r="V1018" i="3"/>
  <c r="R1018" i="3"/>
  <c r="N1018" i="3"/>
  <c r="N1014" i="3"/>
  <c r="R1014" i="3"/>
  <c r="V1014" i="3"/>
  <c r="Z1014" i="3"/>
  <c r="AD1014" i="3"/>
  <c r="AH1014" i="3"/>
  <c r="AL1014" i="3"/>
  <c r="AP1014" i="3"/>
  <c r="AT1014" i="3"/>
  <c r="AX1014" i="3"/>
  <c r="BB1014" i="3"/>
  <c r="BF1014" i="3"/>
  <c r="O1014" i="3"/>
  <c r="S1014" i="3"/>
  <c r="W1014" i="3"/>
  <c r="AA1014" i="3"/>
  <c r="AE1014" i="3"/>
  <c r="AI1014" i="3"/>
  <c r="AM1014" i="3"/>
  <c r="AQ1014" i="3"/>
  <c r="AU1014" i="3"/>
  <c r="AY1014" i="3"/>
  <c r="BC1014" i="3"/>
  <c r="BG1014" i="3"/>
  <c r="P1014" i="3"/>
  <c r="T1014" i="3"/>
  <c r="X1014" i="3"/>
  <c r="AB1014" i="3"/>
  <c r="AF1014" i="3"/>
  <c r="AJ1014" i="3"/>
  <c r="AN1014" i="3"/>
  <c r="AR1014" i="3"/>
  <c r="AV1014" i="3"/>
  <c r="AZ1014" i="3"/>
  <c r="BD1014" i="3"/>
  <c r="BH1014" i="3"/>
  <c r="BI1018" i="3"/>
  <c r="BE1018" i="3"/>
  <c r="BA1018" i="3"/>
  <c r="AW1018" i="3"/>
  <c r="AS1018" i="3"/>
  <c r="AO1018" i="3"/>
  <c r="AK1018" i="3"/>
  <c r="AG1018" i="3"/>
  <c r="AC1018" i="3"/>
  <c r="Y1018" i="3"/>
  <c r="U1018" i="3"/>
  <c r="Q1018" i="3"/>
  <c r="AW1014" i="3"/>
  <c r="AG1014" i="3"/>
  <c r="Q1014" i="3"/>
  <c r="L1011" i="3"/>
  <c r="AP1011" i="3" s="1"/>
  <c r="M1010" i="3"/>
  <c r="Q1010" i="3"/>
  <c r="U1010" i="3"/>
  <c r="Y1010" i="3"/>
  <c r="AC1010" i="3"/>
  <c r="AG1010" i="3"/>
  <c r="AK1010" i="3"/>
  <c r="AO1010" i="3"/>
  <c r="AS1010" i="3"/>
  <c r="AW1010" i="3"/>
  <c r="BA1010" i="3"/>
  <c r="BE1010" i="3"/>
  <c r="BI1010" i="3"/>
  <c r="N1010" i="3"/>
  <c r="R1010" i="3"/>
  <c r="V1010" i="3"/>
  <c r="Z1010" i="3"/>
  <c r="AD1010" i="3"/>
  <c r="AH1010" i="3"/>
  <c r="AL1010" i="3"/>
  <c r="AP1010" i="3"/>
  <c r="AT1010" i="3"/>
  <c r="AX1010" i="3"/>
  <c r="BB1010" i="3"/>
  <c r="BF1010" i="3"/>
  <c r="O1010" i="3"/>
  <c r="S1010" i="3"/>
  <c r="W1010" i="3"/>
  <c r="AA1010" i="3"/>
  <c r="AE1010" i="3"/>
  <c r="AI1010" i="3"/>
  <c r="AM1010" i="3"/>
  <c r="AQ1010" i="3"/>
  <c r="AU1010" i="3"/>
  <c r="AY1010" i="3"/>
  <c r="BC1010" i="3"/>
  <c r="BG1010" i="3"/>
  <c r="L1009" i="3"/>
  <c r="S1009" i="3" s="1"/>
  <c r="AV1010" i="3"/>
  <c r="AF1010" i="3"/>
  <c r="P1010" i="3"/>
  <c r="AV1008" i="3"/>
  <c r="AF1008" i="3"/>
  <c r="BB1007" i="3"/>
  <c r="L1007" i="3"/>
  <c r="AE1007" i="3" s="1"/>
  <c r="BH1010" i="3"/>
  <c r="AR1010" i="3"/>
  <c r="AB1010" i="3"/>
  <c r="M1008" i="3"/>
  <c r="Q1008" i="3"/>
  <c r="U1008" i="3"/>
  <c r="Y1008" i="3"/>
  <c r="AC1008" i="3"/>
  <c r="AG1008" i="3"/>
  <c r="AK1008" i="3"/>
  <c r="AO1008" i="3"/>
  <c r="AS1008" i="3"/>
  <c r="AW1008" i="3"/>
  <c r="BA1008" i="3"/>
  <c r="BE1008" i="3"/>
  <c r="BI1008" i="3"/>
  <c r="N1008" i="3"/>
  <c r="R1008" i="3"/>
  <c r="V1008" i="3"/>
  <c r="Z1008" i="3"/>
  <c r="AD1008" i="3"/>
  <c r="AH1008" i="3"/>
  <c r="AL1008" i="3"/>
  <c r="AP1008" i="3"/>
  <c r="AT1008" i="3"/>
  <c r="AX1008" i="3"/>
  <c r="BB1008" i="3"/>
  <c r="BF1008" i="3"/>
  <c r="O1008" i="3"/>
  <c r="S1008" i="3"/>
  <c r="W1008" i="3"/>
  <c r="AA1008" i="3"/>
  <c r="AE1008" i="3"/>
  <c r="AI1008" i="3"/>
  <c r="AM1008" i="3"/>
  <c r="AQ1008" i="3"/>
  <c r="AU1008" i="3"/>
  <c r="AY1008" i="3"/>
  <c r="BC1008" i="3"/>
  <c r="BG1008" i="3"/>
  <c r="E935" i="3"/>
  <c r="F935" i="3"/>
  <c r="G935" i="3"/>
  <c r="H935" i="3"/>
  <c r="I935" i="3"/>
  <c r="J935" i="3"/>
  <c r="E936" i="3"/>
  <c r="F936" i="3"/>
  <c r="G936" i="3"/>
  <c r="H936" i="3"/>
  <c r="I936" i="3"/>
  <c r="J936" i="3"/>
  <c r="E937" i="3"/>
  <c r="F937" i="3"/>
  <c r="G937" i="3"/>
  <c r="H937" i="3"/>
  <c r="I937" i="3"/>
  <c r="J937" i="3"/>
  <c r="E938" i="3"/>
  <c r="F938" i="3"/>
  <c r="G938" i="3"/>
  <c r="H938" i="3"/>
  <c r="I938" i="3"/>
  <c r="J938" i="3"/>
  <c r="E939" i="3"/>
  <c r="F939" i="3"/>
  <c r="G939" i="3"/>
  <c r="H939" i="3"/>
  <c r="I939" i="3"/>
  <c r="J939" i="3"/>
  <c r="E940" i="3"/>
  <c r="F940" i="3"/>
  <c r="G940" i="3"/>
  <c r="H940" i="3"/>
  <c r="I940" i="3"/>
  <c r="J940" i="3"/>
  <c r="E941" i="3"/>
  <c r="F941" i="3"/>
  <c r="G941" i="3"/>
  <c r="H941" i="3"/>
  <c r="I941" i="3"/>
  <c r="J941" i="3"/>
  <c r="E942" i="3"/>
  <c r="F942" i="3"/>
  <c r="G942" i="3"/>
  <c r="H942" i="3"/>
  <c r="I942" i="3"/>
  <c r="J942" i="3"/>
  <c r="E943" i="3"/>
  <c r="F943" i="3"/>
  <c r="G943" i="3"/>
  <c r="H943" i="3"/>
  <c r="I943" i="3"/>
  <c r="J943" i="3"/>
  <c r="E944" i="3"/>
  <c r="F944" i="3"/>
  <c r="G944" i="3"/>
  <c r="H944" i="3"/>
  <c r="I944" i="3"/>
  <c r="J944" i="3"/>
  <c r="E945" i="3"/>
  <c r="F945" i="3"/>
  <c r="G945" i="3"/>
  <c r="H945" i="3"/>
  <c r="I945" i="3"/>
  <c r="J945" i="3"/>
  <c r="E946" i="3"/>
  <c r="F946" i="3"/>
  <c r="G946" i="3"/>
  <c r="H946" i="3"/>
  <c r="I946" i="3"/>
  <c r="J946" i="3"/>
  <c r="E947" i="3"/>
  <c r="F947" i="3"/>
  <c r="G947" i="3"/>
  <c r="H947" i="3"/>
  <c r="I947" i="3"/>
  <c r="J947" i="3"/>
  <c r="E948" i="3"/>
  <c r="F948" i="3"/>
  <c r="G948" i="3"/>
  <c r="H948" i="3"/>
  <c r="I948" i="3"/>
  <c r="J948" i="3"/>
  <c r="E949" i="3"/>
  <c r="F949" i="3"/>
  <c r="G949" i="3"/>
  <c r="H949" i="3"/>
  <c r="I949" i="3"/>
  <c r="J949" i="3"/>
  <c r="E950" i="3"/>
  <c r="F950" i="3"/>
  <c r="G950" i="3"/>
  <c r="H950" i="3"/>
  <c r="I950" i="3"/>
  <c r="J950" i="3"/>
  <c r="E951" i="3"/>
  <c r="F951" i="3"/>
  <c r="G951" i="3"/>
  <c r="H951" i="3"/>
  <c r="I951" i="3"/>
  <c r="J951" i="3"/>
  <c r="E952" i="3"/>
  <c r="F952" i="3"/>
  <c r="G952" i="3"/>
  <c r="H952" i="3"/>
  <c r="I952" i="3"/>
  <c r="J952" i="3"/>
  <c r="E953" i="3"/>
  <c r="F953" i="3"/>
  <c r="G953" i="3"/>
  <c r="H953" i="3"/>
  <c r="I953" i="3"/>
  <c r="J953" i="3"/>
  <c r="E954" i="3"/>
  <c r="F954" i="3"/>
  <c r="G954" i="3"/>
  <c r="H954" i="3"/>
  <c r="I954" i="3"/>
  <c r="J954" i="3"/>
  <c r="E955" i="3"/>
  <c r="F955" i="3"/>
  <c r="G955" i="3"/>
  <c r="H955" i="3"/>
  <c r="I955" i="3"/>
  <c r="J955" i="3"/>
  <c r="E956" i="3"/>
  <c r="F956" i="3"/>
  <c r="G956" i="3"/>
  <c r="H956" i="3"/>
  <c r="I956" i="3"/>
  <c r="J956" i="3"/>
  <c r="E957" i="3"/>
  <c r="F957" i="3"/>
  <c r="G957" i="3"/>
  <c r="H957" i="3"/>
  <c r="I957" i="3"/>
  <c r="J957" i="3"/>
  <c r="E958" i="3"/>
  <c r="F958" i="3"/>
  <c r="G958" i="3"/>
  <c r="H958" i="3"/>
  <c r="I958" i="3"/>
  <c r="J958" i="3"/>
  <c r="E959" i="3"/>
  <c r="F959" i="3"/>
  <c r="G959" i="3"/>
  <c r="H959" i="3"/>
  <c r="I959" i="3"/>
  <c r="J959" i="3"/>
  <c r="E960" i="3"/>
  <c r="F960" i="3"/>
  <c r="G960" i="3"/>
  <c r="H960" i="3"/>
  <c r="I960" i="3"/>
  <c r="J960" i="3"/>
  <c r="E961" i="3"/>
  <c r="F961" i="3"/>
  <c r="G961" i="3"/>
  <c r="H961" i="3"/>
  <c r="I961" i="3"/>
  <c r="J961" i="3"/>
  <c r="E962" i="3"/>
  <c r="F962" i="3"/>
  <c r="G962" i="3"/>
  <c r="H962" i="3"/>
  <c r="I962" i="3"/>
  <c r="J962" i="3"/>
  <c r="E963" i="3"/>
  <c r="F963" i="3"/>
  <c r="G963" i="3"/>
  <c r="H963" i="3"/>
  <c r="I963" i="3"/>
  <c r="J963" i="3"/>
  <c r="E964" i="3"/>
  <c r="F964" i="3"/>
  <c r="G964" i="3"/>
  <c r="H964" i="3"/>
  <c r="I964" i="3"/>
  <c r="J964" i="3"/>
  <c r="E965" i="3"/>
  <c r="F965" i="3"/>
  <c r="G965" i="3"/>
  <c r="H965" i="3"/>
  <c r="I965" i="3"/>
  <c r="J965" i="3"/>
  <c r="E966" i="3"/>
  <c r="F966" i="3"/>
  <c r="G966" i="3"/>
  <c r="H966" i="3"/>
  <c r="I966" i="3"/>
  <c r="J966" i="3"/>
  <c r="E967" i="3"/>
  <c r="F967" i="3"/>
  <c r="G967" i="3"/>
  <c r="H967" i="3"/>
  <c r="I967" i="3"/>
  <c r="J967" i="3"/>
  <c r="E968" i="3"/>
  <c r="F968" i="3"/>
  <c r="G968" i="3"/>
  <c r="H968" i="3"/>
  <c r="I968" i="3"/>
  <c r="J968" i="3"/>
  <c r="E969" i="3"/>
  <c r="F969" i="3"/>
  <c r="G969" i="3"/>
  <c r="H969" i="3"/>
  <c r="I969" i="3"/>
  <c r="J969" i="3"/>
  <c r="E970" i="3"/>
  <c r="F970" i="3"/>
  <c r="G970" i="3"/>
  <c r="H970" i="3"/>
  <c r="I970" i="3"/>
  <c r="J970" i="3"/>
  <c r="E971" i="3"/>
  <c r="F971" i="3"/>
  <c r="G971" i="3"/>
  <c r="H971" i="3"/>
  <c r="I971" i="3"/>
  <c r="J971" i="3"/>
  <c r="E972" i="3"/>
  <c r="F972" i="3"/>
  <c r="G972" i="3"/>
  <c r="H972" i="3"/>
  <c r="I972" i="3"/>
  <c r="J972" i="3"/>
  <c r="E973" i="3"/>
  <c r="F973" i="3"/>
  <c r="G973" i="3"/>
  <c r="H973" i="3"/>
  <c r="I973" i="3"/>
  <c r="J973" i="3"/>
  <c r="E974" i="3"/>
  <c r="F974" i="3"/>
  <c r="G974" i="3"/>
  <c r="H974" i="3"/>
  <c r="I974" i="3"/>
  <c r="J974" i="3"/>
  <c r="E975" i="3"/>
  <c r="F975" i="3"/>
  <c r="G975" i="3"/>
  <c r="H975" i="3"/>
  <c r="I975" i="3"/>
  <c r="J975" i="3"/>
  <c r="E976" i="3"/>
  <c r="F976" i="3"/>
  <c r="G976" i="3"/>
  <c r="H976" i="3"/>
  <c r="I976" i="3"/>
  <c r="J976" i="3"/>
  <c r="E977" i="3"/>
  <c r="F977" i="3"/>
  <c r="G977" i="3"/>
  <c r="H977" i="3"/>
  <c r="I977" i="3"/>
  <c r="J977" i="3"/>
  <c r="E978" i="3"/>
  <c r="F978" i="3"/>
  <c r="G978" i="3"/>
  <c r="H978" i="3"/>
  <c r="I978" i="3"/>
  <c r="J978" i="3"/>
  <c r="E979" i="3"/>
  <c r="F979" i="3"/>
  <c r="G979" i="3"/>
  <c r="H979" i="3"/>
  <c r="I979" i="3"/>
  <c r="J979" i="3"/>
  <c r="E980" i="3"/>
  <c r="F980" i="3"/>
  <c r="G980" i="3"/>
  <c r="H980" i="3"/>
  <c r="I980" i="3"/>
  <c r="J980" i="3"/>
  <c r="E981" i="3"/>
  <c r="F981" i="3"/>
  <c r="G981" i="3"/>
  <c r="H981" i="3"/>
  <c r="I981" i="3"/>
  <c r="J981" i="3"/>
  <c r="E982" i="3"/>
  <c r="F982" i="3"/>
  <c r="G982" i="3"/>
  <c r="H982" i="3"/>
  <c r="I982" i="3"/>
  <c r="J982" i="3"/>
  <c r="E983" i="3"/>
  <c r="F983" i="3"/>
  <c r="G983" i="3"/>
  <c r="H983" i="3"/>
  <c r="I983" i="3"/>
  <c r="J983" i="3"/>
  <c r="E984" i="3"/>
  <c r="F984" i="3"/>
  <c r="G984" i="3"/>
  <c r="H984" i="3"/>
  <c r="I984" i="3"/>
  <c r="J984" i="3"/>
  <c r="E985" i="3"/>
  <c r="F985" i="3"/>
  <c r="G985" i="3"/>
  <c r="H985" i="3"/>
  <c r="I985" i="3"/>
  <c r="J985" i="3"/>
  <c r="E986" i="3"/>
  <c r="F986" i="3"/>
  <c r="G986" i="3"/>
  <c r="H986" i="3"/>
  <c r="I986" i="3"/>
  <c r="J986" i="3"/>
  <c r="E987" i="3"/>
  <c r="F987" i="3"/>
  <c r="G987" i="3"/>
  <c r="H987" i="3"/>
  <c r="I987" i="3"/>
  <c r="J987" i="3"/>
  <c r="E988" i="3"/>
  <c r="F988" i="3"/>
  <c r="G988" i="3"/>
  <c r="H988" i="3"/>
  <c r="I988" i="3"/>
  <c r="J988" i="3"/>
  <c r="E989" i="3"/>
  <c r="F989" i="3"/>
  <c r="G989" i="3"/>
  <c r="H989" i="3"/>
  <c r="I989" i="3"/>
  <c r="J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E992" i="3"/>
  <c r="F992" i="3"/>
  <c r="G992" i="3"/>
  <c r="H992" i="3"/>
  <c r="I992" i="3"/>
  <c r="J992" i="3"/>
  <c r="E993" i="3"/>
  <c r="F993" i="3"/>
  <c r="G993" i="3"/>
  <c r="H993" i="3"/>
  <c r="I993" i="3"/>
  <c r="J993" i="3"/>
  <c r="E994" i="3"/>
  <c r="F994" i="3"/>
  <c r="G994" i="3"/>
  <c r="H994" i="3"/>
  <c r="I994" i="3"/>
  <c r="J994" i="3"/>
  <c r="E995" i="3"/>
  <c r="F995" i="3"/>
  <c r="G995" i="3"/>
  <c r="H995" i="3"/>
  <c r="I995" i="3"/>
  <c r="J995" i="3"/>
  <c r="E996" i="3"/>
  <c r="F996" i="3"/>
  <c r="G996" i="3"/>
  <c r="H996" i="3"/>
  <c r="I996" i="3"/>
  <c r="J996" i="3"/>
  <c r="E997" i="3"/>
  <c r="F997" i="3"/>
  <c r="G997" i="3"/>
  <c r="H997" i="3"/>
  <c r="I997" i="3"/>
  <c r="J997" i="3"/>
  <c r="E998" i="3"/>
  <c r="F998" i="3"/>
  <c r="G998" i="3"/>
  <c r="H998" i="3"/>
  <c r="I998" i="3"/>
  <c r="J998" i="3"/>
  <c r="E999" i="3"/>
  <c r="F999" i="3"/>
  <c r="G999" i="3"/>
  <c r="H999" i="3"/>
  <c r="I999" i="3"/>
  <c r="J999" i="3"/>
  <c r="E1000" i="3"/>
  <c r="F1000" i="3"/>
  <c r="G1000" i="3"/>
  <c r="H1000" i="3"/>
  <c r="I1000" i="3"/>
  <c r="J1000" i="3"/>
  <c r="E1001" i="3"/>
  <c r="F1001" i="3"/>
  <c r="G1001" i="3"/>
  <c r="H1001" i="3"/>
  <c r="I1001" i="3"/>
  <c r="J1001" i="3"/>
  <c r="E1002" i="3"/>
  <c r="F1002" i="3"/>
  <c r="G1002" i="3"/>
  <c r="H1002" i="3"/>
  <c r="I1002" i="3"/>
  <c r="J1002" i="3"/>
  <c r="E1003" i="3"/>
  <c r="F1003" i="3"/>
  <c r="G1003" i="3"/>
  <c r="H1003" i="3"/>
  <c r="I1003" i="3"/>
  <c r="J1003" i="3"/>
  <c r="E1004" i="3"/>
  <c r="F1004" i="3"/>
  <c r="G1004" i="3"/>
  <c r="H1004" i="3"/>
  <c r="I1004" i="3"/>
  <c r="J1004" i="3"/>
  <c r="E1005" i="3"/>
  <c r="F1005" i="3"/>
  <c r="G1005" i="3"/>
  <c r="H1005" i="3"/>
  <c r="I1005" i="3"/>
  <c r="J1005" i="3"/>
  <c r="BJ1189" i="3" l="1"/>
  <c r="BL1222" i="3"/>
  <c r="BL1218" i="3"/>
  <c r="BJ1138" i="3"/>
  <c r="BM1208" i="3"/>
  <c r="BK1182" i="3"/>
  <c r="V1067" i="3"/>
  <c r="BL1163" i="3"/>
  <c r="BK1146" i="3"/>
  <c r="BL1210" i="3"/>
  <c r="BK1179" i="3"/>
  <c r="BN1179" i="3"/>
  <c r="BJ1168" i="3"/>
  <c r="BJ1236" i="3"/>
  <c r="BK1236" i="3"/>
  <c r="AM1025" i="3"/>
  <c r="AA1025" i="3"/>
  <c r="BM1201" i="3"/>
  <c r="BM1203" i="3"/>
  <c r="BL1200" i="3"/>
  <c r="BJ1191" i="3"/>
  <c r="AA1020" i="3"/>
  <c r="BJ1166" i="3"/>
  <c r="V1091" i="3"/>
  <c r="BK1091" i="3" s="1"/>
  <c r="BJ1161" i="3"/>
  <c r="BM1161" i="3"/>
  <c r="BN1147" i="3"/>
  <c r="BL1147" i="3"/>
  <c r="BL1136" i="3"/>
  <c r="BM1136" i="3"/>
  <c r="BM1223" i="3"/>
  <c r="BJ1223" i="3"/>
  <c r="BL1231" i="3"/>
  <c r="BM1222" i="3"/>
  <c r="BM1218" i="3"/>
  <c r="BJ1218" i="3"/>
  <c r="BM1198" i="3"/>
  <c r="BK1198" i="3"/>
  <c r="BJ1198" i="3"/>
  <c r="BL1198" i="3"/>
  <c r="BN1198" i="3"/>
  <c r="BL1245" i="3"/>
  <c r="BK1243" i="3"/>
  <c r="BM1243" i="3"/>
  <c r="BJ1249" i="3"/>
  <c r="BM1249" i="3"/>
  <c r="BK1249" i="3"/>
  <c r="BL1241" i="3"/>
  <c r="BM1241" i="3"/>
  <c r="BL1242" i="3"/>
  <c r="BJ1242" i="3"/>
  <c r="BK1242" i="3"/>
  <c r="BM1242" i="3"/>
  <c r="BM1229" i="3"/>
  <c r="BJ1229" i="3"/>
  <c r="BL1202" i="3"/>
  <c r="BJ1186" i="3"/>
  <c r="BJ1182" i="3"/>
  <c r="BL1182" i="3"/>
  <c r="BL1178" i="3"/>
  <c r="BJ1178" i="3"/>
  <c r="BN1241" i="3"/>
  <c r="N1030" i="3"/>
  <c r="AW1030" i="3"/>
  <c r="Z1030" i="3"/>
  <c r="Z1055" i="3"/>
  <c r="AP1055" i="3"/>
  <c r="BF1055" i="3"/>
  <c r="AA1055" i="3"/>
  <c r="AQ1055" i="3"/>
  <c r="BG1055" i="3"/>
  <c r="AB1055" i="3"/>
  <c r="BL1055" i="3" s="1"/>
  <c r="AR1055" i="3"/>
  <c r="BH1055" i="3"/>
  <c r="M1055" i="3"/>
  <c r="Q1055" i="3"/>
  <c r="AK1055" i="3"/>
  <c r="AU1093" i="3"/>
  <c r="AE1093" i="3"/>
  <c r="AT1093" i="3"/>
  <c r="AA1093" i="3"/>
  <c r="BG1093" i="3"/>
  <c r="BM1159" i="3"/>
  <c r="BN1146" i="3"/>
  <c r="BJ1146" i="3"/>
  <c r="BL1215" i="3"/>
  <c r="BJ1221" i="3"/>
  <c r="BM1221" i="3"/>
  <c r="BM1146" i="3"/>
  <c r="BL1146" i="3"/>
  <c r="BL1150" i="3"/>
  <c r="BN1210" i="3"/>
  <c r="BK1210" i="3"/>
  <c r="BM1210" i="3"/>
  <c r="BJ1210" i="3"/>
  <c r="BJ1163" i="3"/>
  <c r="BN1163" i="3"/>
  <c r="BM1179" i="3"/>
  <c r="BK1168" i="3"/>
  <c r="BN1168" i="3"/>
  <c r="BN1236" i="3"/>
  <c r="AB1008" i="3"/>
  <c r="P1008" i="3"/>
  <c r="BD1008" i="3"/>
  <c r="BH1008" i="3"/>
  <c r="AJ1008" i="3"/>
  <c r="T1008" i="3"/>
  <c r="AR1008" i="3"/>
  <c r="BL1008" i="3" s="1"/>
  <c r="AN1008" i="3"/>
  <c r="X1110" i="3"/>
  <c r="BD1110" i="3"/>
  <c r="AK1110" i="3"/>
  <c r="BH1110" i="3"/>
  <c r="AN1110" i="3"/>
  <c r="U1110" i="3"/>
  <c r="BA1110" i="3"/>
  <c r="AB1110" i="3"/>
  <c r="AO1110" i="3"/>
  <c r="AN1118" i="3"/>
  <c r="U1118" i="3"/>
  <c r="BA1118" i="3"/>
  <c r="AJ1118" i="3"/>
  <c r="AO1118" i="3"/>
  <c r="S1070" i="3"/>
  <c r="AY1015" i="3"/>
  <c r="AI1015" i="3"/>
  <c r="S1015" i="3"/>
  <c r="BD1015" i="3"/>
  <c r="BM1015" i="3" s="1"/>
  <c r="AD1015" i="3"/>
  <c r="W1067" i="3"/>
  <c r="AS1067" i="3"/>
  <c r="M1067" i="3"/>
  <c r="AI1067" i="3"/>
  <c r="AW1067" i="3"/>
  <c r="Q1067" i="3"/>
  <c r="AV1067" i="3"/>
  <c r="AF1067" i="3"/>
  <c r="P1067" i="3"/>
  <c r="AT1067" i="3"/>
  <c r="AD1067" i="3"/>
  <c r="BM1067" i="3" s="1"/>
  <c r="N1067" i="3"/>
  <c r="BE1070" i="3"/>
  <c r="Y1070" i="3"/>
  <c r="AM1070" i="3"/>
  <c r="BI1070" i="3"/>
  <c r="AC1070" i="3"/>
  <c r="BB1070" i="3"/>
  <c r="AL1070" i="3"/>
  <c r="V1070" i="3"/>
  <c r="BD1070" i="3"/>
  <c r="AN1070" i="3"/>
  <c r="X1070" i="3"/>
  <c r="Z1093" i="3"/>
  <c r="BF1093" i="3"/>
  <c r="AW1093" i="3"/>
  <c r="AG1093" i="3"/>
  <c r="Q1093" i="3"/>
  <c r="AZ1093" i="3"/>
  <c r="AJ1093" i="3"/>
  <c r="T1093" i="3"/>
  <c r="V1093" i="3"/>
  <c r="AY1110" i="3"/>
  <c r="AI1110" i="3"/>
  <c r="S1110" i="3"/>
  <c r="AX1110" i="3"/>
  <c r="AH1110" i="3"/>
  <c r="R1110" i="3"/>
  <c r="AY1118" i="3"/>
  <c r="AI1118" i="3"/>
  <c r="S1118" i="3"/>
  <c r="AX1118" i="3"/>
  <c r="AH1118" i="3"/>
  <c r="R1118" i="3"/>
  <c r="BC1093" i="3"/>
  <c r="AG1110" i="3"/>
  <c r="Y1118" i="3"/>
  <c r="AG1055" i="3"/>
  <c r="BE1055" i="3"/>
  <c r="AZ1055" i="3"/>
  <c r="AF1055" i="3"/>
  <c r="BC1055" i="3"/>
  <c r="AI1055" i="3"/>
  <c r="O1055" i="3"/>
  <c r="AL1055" i="3"/>
  <c r="BK1055" i="3" s="1"/>
  <c r="R1055" i="3"/>
  <c r="AI1093" i="3"/>
  <c r="AZ1110" i="3"/>
  <c r="AZ1118" i="3"/>
  <c r="AK1118" i="3"/>
  <c r="AV1118" i="3"/>
  <c r="AS1110" i="3"/>
  <c r="AF1110" i="3"/>
  <c r="BM1178" i="3"/>
  <c r="BK1150" i="3"/>
  <c r="BM1206" i="3"/>
  <c r="BJ1206" i="3"/>
  <c r="BM1184" i="3"/>
  <c r="BJ1184" i="3"/>
  <c r="BM1144" i="3"/>
  <c r="BJ1144" i="3"/>
  <c r="AG1030" i="3"/>
  <c r="BM1200" i="3"/>
  <c r="BJ1200" i="3"/>
  <c r="AO1095" i="3"/>
  <c r="S1095" i="3"/>
  <c r="AS1095" i="3"/>
  <c r="AF1106" i="3"/>
  <c r="Q1106" i="3"/>
  <c r="BJ1106" i="3" s="1"/>
  <c r="AW1106" i="3"/>
  <c r="AC1106" i="3"/>
  <c r="BI1106" i="3"/>
  <c r="AR1106" i="3"/>
  <c r="BL1106" i="3" s="1"/>
  <c r="P1106" i="3"/>
  <c r="AV1106" i="3"/>
  <c r="AG1106" i="3"/>
  <c r="M1106" i="3"/>
  <c r="AS1106" i="3"/>
  <c r="AB1106" i="3"/>
  <c r="BH1106" i="3"/>
  <c r="AN1114" i="3"/>
  <c r="U1114" i="3"/>
  <c r="BA1114" i="3"/>
  <c r="Q1114" i="3"/>
  <c r="X1114" i="3"/>
  <c r="BD1114" i="3"/>
  <c r="AK1114" i="3"/>
  <c r="AZ1114" i="3"/>
  <c r="T1114" i="3"/>
  <c r="BJ1114" i="3" s="1"/>
  <c r="BE1114" i="3"/>
  <c r="Y1114" i="3"/>
  <c r="BL1140" i="3"/>
  <c r="BM1140" i="3"/>
  <c r="AZ1030" i="3"/>
  <c r="AJ1030" i="3"/>
  <c r="T1030" i="3"/>
  <c r="AY1030" i="3"/>
  <c r="BJ1030" i="3" s="1"/>
  <c r="AI1030" i="3"/>
  <c r="S1030" i="3"/>
  <c r="BC1067" i="3"/>
  <c r="AK1067" i="3"/>
  <c r="BG1067" i="3"/>
  <c r="AA1067" i="3"/>
  <c r="AO1067" i="3"/>
  <c r="BH1067" i="3"/>
  <c r="AR1067" i="3"/>
  <c r="AB1067" i="3"/>
  <c r="BF1067" i="3"/>
  <c r="AP1067" i="3"/>
  <c r="Z1067" i="3"/>
  <c r="AI1070" i="3"/>
  <c r="AW1070" i="3"/>
  <c r="Q1070" i="3"/>
  <c r="AE1070" i="3"/>
  <c r="BA1070" i="3"/>
  <c r="U1070" i="3"/>
  <c r="AX1070" i="3"/>
  <c r="AH1070" i="3"/>
  <c r="R1070" i="3"/>
  <c r="AZ1070" i="3"/>
  <c r="AJ1070" i="3"/>
  <c r="BL1070" i="3" s="1"/>
  <c r="T1070" i="3"/>
  <c r="AH1093" i="3"/>
  <c r="BI1093" i="3"/>
  <c r="AS1093" i="3"/>
  <c r="AC1093" i="3"/>
  <c r="M1093" i="3"/>
  <c r="AV1093" i="3"/>
  <c r="AF1093" i="3"/>
  <c r="P1093" i="3"/>
  <c r="AL1093" i="3"/>
  <c r="AU1110" i="3"/>
  <c r="AE1110" i="3"/>
  <c r="O1110" i="3"/>
  <c r="AT1110" i="3"/>
  <c r="AD1110" i="3"/>
  <c r="N1110" i="3"/>
  <c r="AU1118" i="3"/>
  <c r="AE1118" i="3"/>
  <c r="O1118" i="3"/>
  <c r="AT1118" i="3"/>
  <c r="AD1118" i="3"/>
  <c r="N1118" i="3"/>
  <c r="AW1110" i="3"/>
  <c r="AG1118" i="3"/>
  <c r="P1131" i="3"/>
  <c r="BA1055" i="3"/>
  <c r="BI1055" i="3"/>
  <c r="AO1055" i="3"/>
  <c r="AV1055" i="3"/>
  <c r="X1055" i="3"/>
  <c r="AY1055" i="3"/>
  <c r="AE1055" i="3"/>
  <c r="BB1055" i="3"/>
  <c r="AH1055" i="3"/>
  <c r="N1055" i="3"/>
  <c r="S1093" i="3"/>
  <c r="T1110" i="3"/>
  <c r="T1118" i="3"/>
  <c r="BH1118" i="3"/>
  <c r="AC1118" i="3"/>
  <c r="BK1118" i="3" s="1"/>
  <c r="AF1118" i="3"/>
  <c r="AC1110" i="3"/>
  <c r="P1110" i="3"/>
  <c r="BL1208" i="3"/>
  <c r="BM1163" i="3"/>
  <c r="BJ1241" i="3"/>
  <c r="BL1236" i="3"/>
  <c r="AZ1008" i="3"/>
  <c r="BJ1008" i="3" s="1"/>
  <c r="AM1098" i="3"/>
  <c r="AC1098" i="3"/>
  <c r="R1098" i="3"/>
  <c r="AH1098" i="3"/>
  <c r="AX1098" i="3"/>
  <c r="T1098" i="3"/>
  <c r="AO1098" i="3"/>
  <c r="P1098" i="3"/>
  <c r="BK1098" i="3" s="1"/>
  <c r="AK1098" i="3"/>
  <c r="BG1098" i="3"/>
  <c r="BM1135" i="3"/>
  <c r="BJ1135" i="3"/>
  <c r="BJ1158" i="3"/>
  <c r="BM1158" i="3"/>
  <c r="P1099" i="3"/>
  <c r="AF1099" i="3"/>
  <c r="AV1099" i="3"/>
  <c r="O1099" i="3"/>
  <c r="AK1099" i="3"/>
  <c r="BF1099" i="3"/>
  <c r="AG1099" i="3"/>
  <c r="BL1220" i="3"/>
  <c r="BM1220" i="3"/>
  <c r="BJ1222" i="3"/>
  <c r="BN1222" i="3"/>
  <c r="AY1027" i="3"/>
  <c r="AM1027" i="3"/>
  <c r="AE1027" i="3"/>
  <c r="BJ1027" i="3" s="1"/>
  <c r="AA1027" i="3"/>
  <c r="AB1090" i="3"/>
  <c r="BH1090" i="3"/>
  <c r="BE1090" i="3"/>
  <c r="BL1090" i="3" s="1"/>
  <c r="AD1103" i="3"/>
  <c r="AP1103" i="3"/>
  <c r="S1103" i="3"/>
  <c r="AT1103" i="3"/>
  <c r="T1103" i="3"/>
  <c r="O1103" i="3"/>
  <c r="AJ1103" i="3"/>
  <c r="AZ1103" i="3"/>
  <c r="BJ1103" i="3" s="1"/>
  <c r="V1103" i="3"/>
  <c r="AO1103" i="3"/>
  <c r="BE1103" i="3"/>
  <c r="BI1067" i="3"/>
  <c r="AC1067" i="3"/>
  <c r="AY1067" i="3"/>
  <c r="S1067" i="3"/>
  <c r="AG1067" i="3"/>
  <c r="BD1067" i="3"/>
  <c r="AN1067" i="3"/>
  <c r="X1067" i="3"/>
  <c r="BB1067" i="3"/>
  <c r="AL1067" i="3"/>
  <c r="BG1070" i="3"/>
  <c r="AO1070" i="3"/>
  <c r="BC1070" i="3"/>
  <c r="W1070" i="3"/>
  <c r="AS1070" i="3"/>
  <c r="M1070" i="3"/>
  <c r="AT1070" i="3"/>
  <c r="AD1070" i="3"/>
  <c r="N1070" i="3"/>
  <c r="AV1070" i="3"/>
  <c r="AF1070" i="3"/>
  <c r="P1070" i="3"/>
  <c r="AP1093" i="3"/>
  <c r="BE1093" i="3"/>
  <c r="AO1093" i="3"/>
  <c r="Y1093" i="3"/>
  <c r="BH1093" i="3"/>
  <c r="AR1093" i="3"/>
  <c r="AB1093" i="3"/>
  <c r="BB1093" i="3"/>
  <c r="BG1110" i="3"/>
  <c r="AQ1110" i="3"/>
  <c r="AA1110" i="3"/>
  <c r="BF1110" i="3"/>
  <c r="AP1110" i="3"/>
  <c r="Z1110" i="3"/>
  <c r="BG1118" i="3"/>
  <c r="AQ1118" i="3"/>
  <c r="AA1118" i="3"/>
  <c r="BF1118" i="3"/>
  <c r="AP1118" i="3"/>
  <c r="Z1118" i="3"/>
  <c r="W1093" i="3"/>
  <c r="BE1110" i="3"/>
  <c r="AW1118" i="3"/>
  <c r="U1055" i="3"/>
  <c r="AS1055" i="3"/>
  <c r="Y1055" i="3"/>
  <c r="AN1055" i="3"/>
  <c r="T1055" i="3"/>
  <c r="AU1055" i="3"/>
  <c r="W1055" i="3"/>
  <c r="AX1055" i="3"/>
  <c r="AD1055" i="3"/>
  <c r="AY1093" i="3"/>
  <c r="AD1093" i="3"/>
  <c r="AJ1110" i="3"/>
  <c r="AB1118" i="3"/>
  <c r="BI1118" i="3"/>
  <c r="M1118" i="3"/>
  <c r="X1118" i="3"/>
  <c r="BJ1118" i="3" s="1"/>
  <c r="M1110" i="3"/>
  <c r="BJ1243" i="3"/>
  <c r="BE1030" i="3"/>
  <c r="AQ1070" i="3"/>
  <c r="N1093" i="3"/>
  <c r="Q1120" i="3"/>
  <c r="P1120" i="3"/>
  <c r="AV1120" i="3"/>
  <c r="AC1120" i="3"/>
  <c r="BI1120" i="3"/>
  <c r="AR1120" i="3"/>
  <c r="AG1120" i="3"/>
  <c r="BM1120" i="3" s="1"/>
  <c r="AF1128" i="3"/>
  <c r="M1128" i="3"/>
  <c r="AS1128" i="3"/>
  <c r="T1128" i="3"/>
  <c r="BM1128" i="3" s="1"/>
  <c r="AJ1128" i="3"/>
  <c r="AG1128" i="3"/>
  <c r="N1095" i="3"/>
  <c r="Q1096" i="3"/>
  <c r="BH1096" i="3"/>
  <c r="AY1096" i="3"/>
  <c r="AR1096" i="3"/>
  <c r="AI1096" i="3"/>
  <c r="BM1204" i="3"/>
  <c r="BJ1204" i="3"/>
  <c r="BM1216" i="3"/>
  <c r="BL1216" i="3"/>
  <c r="BM1181" i="3"/>
  <c r="BL1181" i="3"/>
  <c r="BM1138" i="3"/>
  <c r="BK1138" i="3"/>
  <c r="BA1024" i="3"/>
  <c r="AK1024" i="3"/>
  <c r="P1051" i="3"/>
  <c r="AF1051" i="3"/>
  <c r="AV1051" i="3"/>
  <c r="O1051" i="3"/>
  <c r="AK1051" i="3"/>
  <c r="BF1051" i="3"/>
  <c r="AG1051" i="3"/>
  <c r="BB1051" i="3"/>
  <c r="W1051" i="3"/>
  <c r="AS1051" i="3"/>
  <c r="AD1051" i="3"/>
  <c r="BE1051" i="3"/>
  <c r="AT1051" i="3"/>
  <c r="O1093" i="3"/>
  <c r="BL1141" i="3"/>
  <c r="BM1141" i="3"/>
  <c r="M1032" i="3"/>
  <c r="AC1032" i="3"/>
  <c r="BM1032" i="3" s="1"/>
  <c r="AS1032" i="3"/>
  <c r="BI1032" i="3"/>
  <c r="Z1032" i="3"/>
  <c r="AP1032" i="3"/>
  <c r="BJ1032" i="3" s="1"/>
  <c r="BF1032" i="3"/>
  <c r="AA1032" i="3"/>
  <c r="AQ1032" i="3"/>
  <c r="BG1032" i="3"/>
  <c r="BL1032" i="3" s="1"/>
  <c r="P1032" i="3"/>
  <c r="AJ1032" i="3"/>
  <c r="BD1032" i="3"/>
  <c r="X1111" i="3"/>
  <c r="X1119" i="3"/>
  <c r="BL1192" i="3"/>
  <c r="BM1168" i="3"/>
  <c r="BK1163" i="3"/>
  <c r="BK1180" i="3"/>
  <c r="U1012" i="3"/>
  <c r="U1024" i="3"/>
  <c r="BN1202" i="3"/>
  <c r="BJ1201" i="3"/>
  <c r="AN1010" i="3"/>
  <c r="AZ1074" i="3"/>
  <c r="AJ1018" i="3"/>
  <c r="BL1018" i="3" s="1"/>
  <c r="P1018" i="3"/>
  <c r="Q1110" i="3"/>
  <c r="AN1015" i="3"/>
  <c r="BM1190" i="3"/>
  <c r="X1036" i="3"/>
  <c r="Q1118" i="3"/>
  <c r="AT1030" i="3"/>
  <c r="BJ1205" i="3"/>
  <c r="BK1205" i="3"/>
  <c r="BF1031" i="3"/>
  <c r="AU1027" i="3"/>
  <c r="BM1231" i="3"/>
  <c r="BM1176" i="3"/>
  <c r="BJ1157" i="3"/>
  <c r="BL1166" i="3"/>
  <c r="BN1184" i="3"/>
  <c r="BK1171" i="3"/>
  <c r="BL1144" i="3"/>
  <c r="BL1159" i="3"/>
  <c r="BJ1159" i="3"/>
  <c r="BE1012" i="3"/>
  <c r="O1091" i="3"/>
  <c r="BJ1141" i="3"/>
  <c r="AV1016" i="3"/>
  <c r="AY1023" i="3"/>
  <c r="AD1031" i="3"/>
  <c r="BM1202" i="3"/>
  <c r="BJ1202" i="3"/>
  <c r="BM1186" i="3"/>
  <c r="BL1157" i="3"/>
  <c r="BL1168" i="3"/>
  <c r="BK1147" i="3"/>
  <c r="BM1182" i="3"/>
  <c r="BL1158" i="3"/>
  <c r="BM1142" i="3"/>
  <c r="X1034" i="3"/>
  <c r="BM1034" i="3" s="1"/>
  <c r="AY1095" i="3"/>
  <c r="AQ1020" i="3"/>
  <c r="AQ1066" i="3"/>
  <c r="BM1066" i="3" s="1"/>
  <c r="BK1190" i="3"/>
  <c r="BM1157" i="3"/>
  <c r="BA1012" i="3"/>
  <c r="AL1030" i="3"/>
  <c r="BI1012" i="3"/>
  <c r="T1016" i="3"/>
  <c r="AP1030" i="3"/>
  <c r="AG1012" i="3"/>
  <c r="Y1016" i="3"/>
  <c r="Y1030" i="3"/>
  <c r="AO1012" i="3"/>
  <c r="BH1018" i="3"/>
  <c r="AV1020" i="3"/>
  <c r="BA1020" i="3"/>
  <c r="AL1091" i="3"/>
  <c r="AZ1090" i="3"/>
  <c r="Q1128" i="3"/>
  <c r="BN1128" i="3" s="1"/>
  <c r="BH1088" i="3"/>
  <c r="AC1095" i="3"/>
  <c r="BC1103" i="3"/>
  <c r="S1023" i="3"/>
  <c r="BC1027" i="3"/>
  <c r="AI1027" i="3"/>
  <c r="O1027" i="3"/>
  <c r="Z1031" i="3"/>
  <c r="BM1031" i="3" s="1"/>
  <c r="AD1095" i="3"/>
  <c r="Q1090" i="3"/>
  <c r="BN1136" i="3"/>
  <c r="BL1135" i="3"/>
  <c r="BM1180" i="3"/>
  <c r="BH1016" i="3"/>
  <c r="AR1016" i="3"/>
  <c r="BB1030" i="3"/>
  <c r="AW1012" i="3"/>
  <c r="AH1030" i="3"/>
  <c r="Y1012" i="3"/>
  <c r="AI1020" i="3"/>
  <c r="BL1020" i="3" s="1"/>
  <c r="S1020" i="3"/>
  <c r="O1023" i="3"/>
  <c r="AP1031" i="3"/>
  <c r="AT1031" i="3"/>
  <c r="BL1031" i="3" s="1"/>
  <c r="L956" i="3"/>
  <c r="L953" i="3"/>
  <c r="L949" i="3"/>
  <c r="L945" i="3"/>
  <c r="BB945" i="3" s="1"/>
  <c r="BJ1190" i="3"/>
  <c r="BL1203" i="3"/>
  <c r="BM1192" i="3"/>
  <c r="BK1161" i="3"/>
  <c r="BF1030" i="3"/>
  <c r="BK1158" i="3"/>
  <c r="AC1012" i="3"/>
  <c r="V1030" i="3"/>
  <c r="BM1030" i="3" s="1"/>
  <c r="AE1061" i="3"/>
  <c r="AR1018" i="3"/>
  <c r="BG1020" i="3"/>
  <c r="AL1103" i="3"/>
  <c r="AE1069" i="3"/>
  <c r="T1090" i="3"/>
  <c r="Q1132" i="3"/>
  <c r="AW1090" i="3"/>
  <c r="BM1090" i="3" s="1"/>
  <c r="BE1095" i="3"/>
  <c r="AQ1027" i="3"/>
  <c r="W1027" i="3"/>
  <c r="BK1220" i="3"/>
  <c r="L946" i="3"/>
  <c r="L944" i="3"/>
  <c r="L955" i="3"/>
  <c r="AB1088" i="3"/>
  <c r="K1004" i="3"/>
  <c r="K1003" i="3"/>
  <c r="K1000" i="3"/>
  <c r="K999" i="3"/>
  <c r="L966" i="3"/>
  <c r="L997" i="3"/>
  <c r="Q1011" i="3"/>
  <c r="BM1226" i="3"/>
  <c r="N1016" i="3"/>
  <c r="L951" i="3"/>
  <c r="AZ1011" i="3"/>
  <c r="BJ1181" i="3"/>
  <c r="L989" i="3"/>
  <c r="K988" i="3"/>
  <c r="K986" i="3"/>
  <c r="L981" i="3"/>
  <c r="BF981" i="3" s="1"/>
  <c r="AF1007" i="3"/>
  <c r="BF1011" i="3"/>
  <c r="AH1011" i="3"/>
  <c r="AY1011" i="3"/>
  <c r="N1011" i="3"/>
  <c r="AI1011" i="3"/>
  <c r="L985" i="3"/>
  <c r="L984" i="3"/>
  <c r="L982" i="3"/>
  <c r="K952" i="3"/>
  <c r="AU1007" i="3"/>
  <c r="AW1011" i="3"/>
  <c r="AJ1011" i="3"/>
  <c r="S1011" i="3"/>
  <c r="R1009" i="3"/>
  <c r="BM1101" i="3"/>
  <c r="AF1086" i="3"/>
  <c r="BL1101" i="3"/>
  <c r="BJ1097" i="3"/>
  <c r="BL1142" i="3"/>
  <c r="BJ1101" i="3"/>
  <c r="AN1016" i="3"/>
  <c r="AD1016" i="3"/>
  <c r="BD1016" i="3"/>
  <c r="AC1103" i="3"/>
  <c r="AM1103" i="3"/>
  <c r="M1103" i="3"/>
  <c r="BN1103" i="3" s="1"/>
  <c r="AU1103" i="3"/>
  <c r="W1103" i="3"/>
  <c r="BB1103" i="3"/>
  <c r="AH1103" i="3"/>
  <c r="BF1103" i="3"/>
  <c r="L998" i="3"/>
  <c r="L987" i="3"/>
  <c r="K967" i="3"/>
  <c r="AH1007" i="3"/>
  <c r="AS1007" i="3"/>
  <c r="O1007" i="3"/>
  <c r="BB1011" i="3"/>
  <c r="AG1011" i="3"/>
  <c r="T1011" i="3"/>
  <c r="M1009" i="3"/>
  <c r="AK1017" i="3"/>
  <c r="BJ1029" i="3"/>
  <c r="BM1097" i="3"/>
  <c r="BB1078" i="3"/>
  <c r="AY1086" i="3"/>
  <c r="BM1166" i="3"/>
  <c r="W1095" i="3"/>
  <c r="AM1095" i="3"/>
  <c r="BI1095" i="3"/>
  <c r="Y1095" i="3"/>
  <c r="BJ1095" i="3" s="1"/>
  <c r="AT1095" i="3"/>
  <c r="M1095" i="3"/>
  <c r="BK1095" i="3" s="1"/>
  <c r="AH1095" i="3"/>
  <c r="AX1095" i="3"/>
  <c r="R1095" i="3"/>
  <c r="AI1095" i="3"/>
  <c r="BC1095" i="3"/>
  <c r="M1007" i="3"/>
  <c r="AU1009" i="3"/>
  <c r="X1017" i="3"/>
  <c r="BL1029" i="3"/>
  <c r="AQ1078" i="3"/>
  <c r="AK1086" i="3"/>
  <c r="BJ1098" i="3"/>
  <c r="BM1100" i="3"/>
  <c r="BK1186" i="3"/>
  <c r="BJ1147" i="3"/>
  <c r="Y1019" i="3"/>
  <c r="Q1030" i="3"/>
  <c r="AD1030" i="3"/>
  <c r="AO1030" i="3"/>
  <c r="AX1030" i="3"/>
  <c r="R1030" i="3"/>
  <c r="T1040" i="3"/>
  <c r="AJ1040" i="3"/>
  <c r="AU1040" i="3"/>
  <c r="BM1040" i="3" s="1"/>
  <c r="Q1092" i="3"/>
  <c r="K997" i="3"/>
  <c r="K939" i="3"/>
  <c r="BM1029" i="3"/>
  <c r="BL1100" i="3"/>
  <c r="BJ1100" i="3"/>
  <c r="AC1078" i="3"/>
  <c r="BA1022" i="3"/>
  <c r="U1022" i="3"/>
  <c r="BB1091" i="3"/>
  <c r="AU1091" i="3"/>
  <c r="BL1091" i="3" s="1"/>
  <c r="M1030" i="3"/>
  <c r="AU1067" i="3"/>
  <c r="AE1067" i="3"/>
  <c r="AM1067" i="3"/>
  <c r="O1067" i="3"/>
  <c r="BD1034" i="3"/>
  <c r="AG1090" i="3"/>
  <c r="AR1090" i="3"/>
  <c r="BB1089" i="3"/>
  <c r="BM1089" i="3" s="1"/>
  <c r="K1002" i="3"/>
  <c r="K998" i="3"/>
  <c r="K994" i="3"/>
  <c r="K992" i="3"/>
  <c r="K990" i="3"/>
  <c r="K984" i="3"/>
  <c r="L967" i="3"/>
  <c r="K956" i="3"/>
  <c r="L950" i="3"/>
  <c r="K944" i="3"/>
  <c r="L943" i="3"/>
  <c r="K940" i="3"/>
  <c r="K938" i="3"/>
  <c r="L937" i="3"/>
  <c r="K936" i="3"/>
  <c r="L935" i="3"/>
  <c r="R1007" i="3"/>
  <c r="V1007" i="3"/>
  <c r="BA1007" i="3"/>
  <c r="U1007" i="3"/>
  <c r="AN1007" i="3"/>
  <c r="BC1007" i="3"/>
  <c r="W1007" i="3"/>
  <c r="AT1011" i="3"/>
  <c r="AO1011" i="3"/>
  <c r="BH1011" i="3"/>
  <c r="AB1011" i="3"/>
  <c r="AQ1011" i="3"/>
  <c r="AL1009" i="3"/>
  <c r="AC1009" i="3"/>
  <c r="P1009" i="3"/>
  <c r="BA1017" i="3"/>
  <c r="AN1017" i="3"/>
  <c r="W1017" i="3"/>
  <c r="BL1025" i="3"/>
  <c r="AN1078" i="3"/>
  <c r="BG1078" i="3"/>
  <c r="AS1078" i="3"/>
  <c r="AH1086" i="3"/>
  <c r="AB1086" i="3"/>
  <c r="BA1086" i="3"/>
  <c r="N1084" i="3"/>
  <c r="W1084" i="3"/>
  <c r="BJ1073" i="3"/>
  <c r="N1080" i="3"/>
  <c r="W1080" i="3"/>
  <c r="AM1113" i="3"/>
  <c r="BI1113" i="3"/>
  <c r="AV1113" i="3"/>
  <c r="AX1115" i="3"/>
  <c r="S1115" i="3"/>
  <c r="AZ1115" i="3"/>
  <c r="O1125" i="3"/>
  <c r="AW1125" i="3"/>
  <c r="AJ1125" i="3"/>
  <c r="AT1123" i="3"/>
  <c r="AO1123" i="3"/>
  <c r="AB1123" i="3"/>
  <c r="W1129" i="3"/>
  <c r="AW1129" i="3"/>
  <c r="AJ1129" i="3"/>
  <c r="AP1105" i="3"/>
  <c r="BG1105" i="3"/>
  <c r="U1105" i="3"/>
  <c r="W1109" i="3"/>
  <c r="BA1109" i="3"/>
  <c r="AN1109" i="3"/>
  <c r="AE1111" i="3"/>
  <c r="AY1111" i="3"/>
  <c r="Q1111" i="3"/>
  <c r="AX1119" i="3"/>
  <c r="S1119" i="3"/>
  <c r="AZ1119" i="3"/>
  <c r="BC1121" i="3"/>
  <c r="AA1121" i="3"/>
  <c r="BD1121" i="3"/>
  <c r="BL1211" i="3"/>
  <c r="BL1228" i="3"/>
  <c r="AI1046" i="3"/>
  <c r="BN1186" i="3"/>
  <c r="BD1036" i="3"/>
  <c r="BA1045" i="3"/>
  <c r="BK1184" i="3"/>
  <c r="BN1192" i="3"/>
  <c r="Y1014" i="3"/>
  <c r="M1014" i="3"/>
  <c r="AS1014" i="3"/>
  <c r="U1014" i="3"/>
  <c r="BA1014" i="3"/>
  <c r="AC1014" i="3"/>
  <c r="BI1014" i="3"/>
  <c r="AK1014" i="3"/>
  <c r="AX1038" i="3"/>
  <c r="BM1038" i="3" s="1"/>
  <c r="R1038" i="3"/>
  <c r="U1043" i="3"/>
  <c r="AK1043" i="3"/>
  <c r="BA1043" i="3"/>
  <c r="BJ1043" i="3" s="1"/>
  <c r="T1072" i="3"/>
  <c r="AF1072" i="3"/>
  <c r="AZ1072" i="3"/>
  <c r="AJ1072" i="3"/>
  <c r="BL1072" i="3" s="1"/>
  <c r="AY1042" i="3"/>
  <c r="Q1134" i="3"/>
  <c r="AY1068" i="3"/>
  <c r="Q1094" i="3"/>
  <c r="AW1094" i="3"/>
  <c r="AR1094" i="3"/>
  <c r="AB1094" i="3"/>
  <c r="AG1094" i="3"/>
  <c r="BH1094" i="3"/>
  <c r="AN1036" i="3"/>
  <c r="AI1050" i="3"/>
  <c r="S1050" i="3"/>
  <c r="BK1050" i="3" s="1"/>
  <c r="O1054" i="3"/>
  <c r="O1060" i="3"/>
  <c r="AA1064" i="3"/>
  <c r="AX1084" i="3"/>
  <c r="AJ1084" i="3"/>
  <c r="BE1084" i="3"/>
  <c r="AH1080" i="3"/>
  <c r="AJ1080" i="3"/>
  <c r="BE1080" i="3"/>
  <c r="BB1113" i="3"/>
  <c r="AS1113" i="3"/>
  <c r="AF1113" i="3"/>
  <c r="R1115" i="3"/>
  <c r="AW1115" i="3"/>
  <c r="AJ1115" i="3"/>
  <c r="AD1125" i="3"/>
  <c r="AG1125" i="3"/>
  <c r="T1125" i="3"/>
  <c r="AM1123" i="3"/>
  <c r="N1123" i="3"/>
  <c r="Y1123" i="3"/>
  <c r="AD1129" i="3"/>
  <c r="AG1129" i="3"/>
  <c r="T1129" i="3"/>
  <c r="BC1105" i="3"/>
  <c r="AA1105" i="3"/>
  <c r="BD1105" i="3"/>
  <c r="AL1109" i="3"/>
  <c r="AK1109" i="3"/>
  <c r="X1109" i="3"/>
  <c r="AX1111" i="3"/>
  <c r="S1111" i="3"/>
  <c r="AZ1111" i="3"/>
  <c r="R1119" i="3"/>
  <c r="AW1119" i="3"/>
  <c r="AJ1119" i="3"/>
  <c r="AU1121" i="3"/>
  <c r="BA1121" i="3"/>
  <c r="AN1121" i="3"/>
  <c r="Y1028" i="3"/>
  <c r="AC1028" i="3"/>
  <c r="BI1028" i="3"/>
  <c r="AK1028" i="3"/>
  <c r="M1028" i="3"/>
  <c r="AS1028" i="3"/>
  <c r="U1028" i="3"/>
  <c r="BA1028" i="3"/>
  <c r="AU1049" i="3"/>
  <c r="O1049" i="3"/>
  <c r="BN1049" i="3" s="1"/>
  <c r="AE1049" i="3"/>
  <c r="BA1059" i="3"/>
  <c r="U1059" i="3"/>
  <c r="AK1059" i="3"/>
  <c r="BL1059" i="3" s="1"/>
  <c r="AH1076" i="3"/>
  <c r="BD1076" i="3"/>
  <c r="R1076" i="3"/>
  <c r="BN1076" i="3" s="1"/>
  <c r="AN1076" i="3"/>
  <c r="BF1076" i="3"/>
  <c r="Z1076" i="3"/>
  <c r="AX1076" i="3"/>
  <c r="AP1076" i="3"/>
  <c r="X1076" i="3"/>
  <c r="BA1041" i="3"/>
  <c r="U1041" i="3"/>
  <c r="Y1071" i="3"/>
  <c r="AX1071" i="3"/>
  <c r="AD1071" i="3"/>
  <c r="BB1071" i="3"/>
  <c r="N1071" i="3"/>
  <c r="BN1071" i="3" s="1"/>
  <c r="AT1071" i="3"/>
  <c r="AI1071" i="3"/>
  <c r="Q1019" i="3"/>
  <c r="AG1019" i="3"/>
  <c r="AO1019" i="3"/>
  <c r="AW1019" i="3"/>
  <c r="O1044" i="3"/>
  <c r="BL1044" i="3" s="1"/>
  <c r="BN1200" i="3"/>
  <c r="BK1200" i="3"/>
  <c r="AI1042" i="3"/>
  <c r="AQ1068" i="3"/>
  <c r="S1068" i="3"/>
  <c r="BK1068" i="3" s="1"/>
  <c r="AP1038" i="3"/>
  <c r="BG1050" i="3"/>
  <c r="AY1054" i="3"/>
  <c r="BJ1054" i="3" s="1"/>
  <c r="AI1056" i="3"/>
  <c r="AQ1064" i="3"/>
  <c r="AY1064" i="3"/>
  <c r="L994" i="3"/>
  <c r="L992" i="3"/>
  <c r="K935" i="3"/>
  <c r="AX1007" i="3"/>
  <c r="AK1007" i="3"/>
  <c r="BD1007" i="3"/>
  <c r="X1007" i="3"/>
  <c r="AM1007" i="3"/>
  <c r="V1011" i="3"/>
  <c r="BE1011" i="3"/>
  <c r="Y1011" i="3"/>
  <c r="AR1011" i="3"/>
  <c r="BG1011" i="3"/>
  <c r="AA1011" i="3"/>
  <c r="BN1014" i="3"/>
  <c r="BI1009" i="3"/>
  <c r="AV1009" i="3"/>
  <c r="AE1009" i="3"/>
  <c r="AX1017" i="3"/>
  <c r="U1017" i="3"/>
  <c r="BC1017" i="3"/>
  <c r="BL1089" i="3"/>
  <c r="BM1062" i="3"/>
  <c r="Z1084" i="3"/>
  <c r="V1078" i="3"/>
  <c r="AA1078" i="3"/>
  <c r="M1078" i="3"/>
  <c r="AL1086" i="3"/>
  <c r="AI1086" i="3"/>
  <c r="U1086" i="3"/>
  <c r="AV1084" i="3"/>
  <c r="BC1084" i="3"/>
  <c r="AO1084" i="3"/>
  <c r="AV1080" i="3"/>
  <c r="BC1080" i="3"/>
  <c r="AO1080" i="3"/>
  <c r="BF1113" i="3"/>
  <c r="V1113" i="3"/>
  <c r="AC1113" i="3"/>
  <c r="P1113" i="3"/>
  <c r="AD1115" i="3"/>
  <c r="AG1115" i="3"/>
  <c r="T1115" i="3"/>
  <c r="AH1125" i="3"/>
  <c r="AY1125" i="3"/>
  <c r="Q1125" i="3"/>
  <c r="AX1123" i="3"/>
  <c r="AI1123" i="3"/>
  <c r="BH1123" i="3"/>
  <c r="AH1129" i="3"/>
  <c r="AY1129" i="3"/>
  <c r="Q1129" i="3"/>
  <c r="W1105" i="3"/>
  <c r="BA1105" i="3"/>
  <c r="AN1105" i="3"/>
  <c r="AP1109" i="3"/>
  <c r="BG1109" i="3"/>
  <c r="U1109" i="3"/>
  <c r="R1111" i="3"/>
  <c r="AW1111" i="3"/>
  <c r="AJ1111" i="3"/>
  <c r="AD1119" i="3"/>
  <c r="AG1119" i="3"/>
  <c r="T1119" i="3"/>
  <c r="AL1121" i="3"/>
  <c r="AK1121" i="3"/>
  <c r="X1121" i="3"/>
  <c r="BJ1211" i="3"/>
  <c r="BK1199" i="3"/>
  <c r="BJ1228" i="3"/>
  <c r="BJ1153" i="3"/>
  <c r="AY1044" i="3"/>
  <c r="BJ1044" i="3" s="1"/>
  <c r="AM1049" i="3"/>
  <c r="BA1057" i="3"/>
  <c r="U1057" i="3"/>
  <c r="O1046" i="3"/>
  <c r="BL1046" i="3" s="1"/>
  <c r="AU1063" i="3"/>
  <c r="O1063" i="3"/>
  <c r="AE1063" i="3"/>
  <c r="AM1063" i="3"/>
  <c r="V1087" i="3"/>
  <c r="BA1087" i="3"/>
  <c r="AL1087" i="3"/>
  <c r="BG1068" i="3"/>
  <c r="R1097" i="3"/>
  <c r="BL1097" i="3" s="1"/>
  <c r="AA1050" i="3"/>
  <c r="AI1054" i="3"/>
  <c r="AY1060" i="3"/>
  <c r="AI1064" i="3"/>
  <c r="S1064" i="3"/>
  <c r="BK1064" i="3" s="1"/>
  <c r="BK1026" i="3"/>
  <c r="L1005" i="3"/>
  <c r="K1005" i="3"/>
  <c r="L1001" i="3"/>
  <c r="K1001" i="3"/>
  <c r="L995" i="3"/>
  <c r="L993" i="3"/>
  <c r="L991" i="3"/>
  <c r="L986" i="3"/>
  <c r="L983" i="3"/>
  <c r="K982" i="3"/>
  <c r="L957" i="3"/>
  <c r="L954" i="3"/>
  <c r="K948" i="3"/>
  <c r="BI1007" i="3"/>
  <c r="AC1007" i="3"/>
  <c r="AV1007" i="3"/>
  <c r="P1007" i="3"/>
  <c r="BF1009" i="3"/>
  <c r="AS1009" i="3"/>
  <c r="AF1009" i="3"/>
  <c r="O1009" i="3"/>
  <c r="AD1017" i="3"/>
  <c r="BD1017" i="3"/>
  <c r="AM1017" i="3"/>
  <c r="BL1023" i="3"/>
  <c r="AP1017" i="3"/>
  <c r="BL1060" i="3"/>
  <c r="X1078" i="3"/>
  <c r="AR1078" i="3"/>
  <c r="BI1078" i="3"/>
  <c r="AP1084" i="3"/>
  <c r="BH1086" i="3"/>
  <c r="S1086" i="3"/>
  <c r="AT1084" i="3"/>
  <c r="AM1084" i="3"/>
  <c r="Y1084" i="3"/>
  <c r="AT1080" i="3"/>
  <c r="AM1080" i="3"/>
  <c r="Y1080" i="3"/>
  <c r="Z1113" i="3"/>
  <c r="AQ1113" i="3"/>
  <c r="M1113" i="3"/>
  <c r="AE1115" i="3"/>
  <c r="AY1115" i="3"/>
  <c r="Q1115" i="3"/>
  <c r="AE1125" i="3"/>
  <c r="S1125" i="3"/>
  <c r="AZ1125" i="3"/>
  <c r="R1123" i="3"/>
  <c r="BE1123" i="3"/>
  <c r="AR1123" i="3"/>
  <c r="AE1129" i="3"/>
  <c r="S1129" i="3"/>
  <c r="AZ1129" i="3"/>
  <c r="AL1105" i="3"/>
  <c r="AK1105" i="3"/>
  <c r="X1105" i="3"/>
  <c r="BC1109" i="3"/>
  <c r="AA1109" i="3"/>
  <c r="BD1109" i="3"/>
  <c r="AD1111" i="3"/>
  <c r="AG1111" i="3"/>
  <c r="T1111" i="3"/>
  <c r="AE1119" i="3"/>
  <c r="AY1119" i="3"/>
  <c r="Q1119" i="3"/>
  <c r="AP1121" i="3"/>
  <c r="BG1121" i="3"/>
  <c r="U1121" i="3"/>
  <c r="BM1199" i="3"/>
  <c r="BL1226" i="3"/>
  <c r="BM1228" i="3"/>
  <c r="BK1202" i="3"/>
  <c r="BN1158" i="3"/>
  <c r="U1026" i="3"/>
  <c r="AO1026" i="3"/>
  <c r="Y1026" i="3"/>
  <c r="BM1026" i="3" s="1"/>
  <c r="AW1026" i="3"/>
  <c r="AG1026" i="3"/>
  <c r="BA1026" i="3"/>
  <c r="Q1026" i="3"/>
  <c r="AK1026" i="3"/>
  <c r="BE1026" i="3"/>
  <c r="AH1075" i="3"/>
  <c r="AL1075" i="3"/>
  <c r="BK1075" i="3" s="1"/>
  <c r="R1075" i="3"/>
  <c r="AX1075" i="3"/>
  <c r="S1046" i="3"/>
  <c r="AA1068" i="3"/>
  <c r="BL1068" i="3" s="1"/>
  <c r="M1099" i="3"/>
  <c r="AC1099" i="3"/>
  <c r="AO1099" i="3"/>
  <c r="BC1099" i="3"/>
  <c r="R1099" i="3"/>
  <c r="AH1099" i="3"/>
  <c r="AY1099" i="3"/>
  <c r="S1099" i="3"/>
  <c r="AM1099" i="3"/>
  <c r="BI1099" i="3"/>
  <c r="W1099" i="3"/>
  <c r="AS1099" i="3"/>
  <c r="AD1099" i="3"/>
  <c r="AX1099" i="3"/>
  <c r="AQ1050" i="3"/>
  <c r="BK1213" i="3"/>
  <c r="BN1213" i="3"/>
  <c r="BM1209" i="3"/>
  <c r="BJ1197" i="3"/>
  <c r="BL1173" i="3"/>
  <c r="BK1209" i="3"/>
  <c r="BM1213" i="3"/>
  <c r="BM1145" i="3"/>
  <c r="BM1230" i="3"/>
  <c r="BJ1199" i="3"/>
  <c r="BK1173" i="3"/>
  <c r="BN1173" i="3"/>
  <c r="BM1175" i="3"/>
  <c r="BK1143" i="3"/>
  <c r="BN1143" i="3"/>
  <c r="BM1143" i="3"/>
  <c r="BJ1213" i="3"/>
  <c r="BJ1226" i="3"/>
  <c r="BM1197" i="3"/>
  <c r="BK1145" i="3"/>
  <c r="BN1145" i="3"/>
  <c r="BL1145" i="3"/>
  <c r="BJ1209" i="3"/>
  <c r="BM1195" i="3"/>
  <c r="BL1230" i="3"/>
  <c r="BN1197" i="3"/>
  <c r="BK1197" i="3"/>
  <c r="BL1205" i="3"/>
  <c r="BK1175" i="3"/>
  <c r="BN1175" i="3"/>
  <c r="BJ1175" i="3"/>
  <c r="BL1175" i="3"/>
  <c r="BL1143" i="3"/>
  <c r="BM1211" i="3"/>
  <c r="BJ1195" i="3"/>
  <c r="BK1226" i="3"/>
  <c r="BN1226" i="3"/>
  <c r="BK1211" i="3"/>
  <c r="BN1211" i="3"/>
  <c r="BN1195" i="3"/>
  <c r="BK1195" i="3"/>
  <c r="BM1153" i="3"/>
  <c r="BN1199" i="3"/>
  <c r="BL1209" i="3"/>
  <c r="BK1207" i="3"/>
  <c r="BN1207" i="3"/>
  <c r="BJ1173" i="3"/>
  <c r="BM1173" i="3"/>
  <c r="BK1155" i="3"/>
  <c r="BN1155" i="3"/>
  <c r="BJ1143" i="3"/>
  <c r="BN1209" i="3"/>
  <c r="BL1213" i="3"/>
  <c r="BM1205" i="3"/>
  <c r="BL1197" i="3"/>
  <c r="BJ1145" i="3"/>
  <c r="BL1195" i="3"/>
  <c r="BK1230" i="3"/>
  <c r="BN1230" i="3"/>
  <c r="BJ1230" i="3"/>
  <c r="BK1228" i="3"/>
  <c r="BN1228" i="3"/>
  <c r="BL1199" i="3"/>
  <c r="BK1153" i="3"/>
  <c r="BN1153" i="3"/>
  <c r="BL1153" i="3"/>
  <c r="BN1010" i="3"/>
  <c r="BK1010" i="3"/>
  <c r="BJ1018" i="3"/>
  <c r="BN1018" i="3"/>
  <c r="BK1018" i="3"/>
  <c r="BM1024" i="3"/>
  <c r="BN1036" i="3"/>
  <c r="BK1036" i="3"/>
  <c r="BN1043" i="3"/>
  <c r="BK1043" i="3"/>
  <c r="BJ1049" i="3"/>
  <c r="BN1058" i="3"/>
  <c r="BK1058" i="3"/>
  <c r="BJ1053" i="3"/>
  <c r="BM1065" i="3"/>
  <c r="BN1066" i="3"/>
  <c r="BK1066" i="3"/>
  <c r="BJ1066" i="3"/>
  <c r="AP1082" i="3"/>
  <c r="Z1082" i="3"/>
  <c r="BJ1092" i="3"/>
  <c r="AT1082" i="3"/>
  <c r="BC1082" i="3"/>
  <c r="W1082" i="3"/>
  <c r="Y1082" i="3"/>
  <c r="BL1073" i="3"/>
  <c r="R1131" i="3"/>
  <c r="AI1131" i="3"/>
  <c r="Y1131" i="3"/>
  <c r="AR1131" i="3"/>
  <c r="BC1117" i="3"/>
  <c r="BG1117" i="3"/>
  <c r="AK1117" i="3"/>
  <c r="AX1133" i="3"/>
  <c r="BG1133" i="3"/>
  <c r="BA1133" i="3"/>
  <c r="BD1133" i="3"/>
  <c r="AN1133" i="3"/>
  <c r="X1133" i="3"/>
  <c r="BK1096" i="3"/>
  <c r="BB1107" i="3"/>
  <c r="BI1107" i="3"/>
  <c r="AX1127" i="3"/>
  <c r="BB1127" i="3"/>
  <c r="AQ1127" i="3"/>
  <c r="AS1127" i="3"/>
  <c r="M1127" i="3"/>
  <c r="AF1127" i="3"/>
  <c r="BN1008" i="3"/>
  <c r="BK1008" i="3"/>
  <c r="Z1007" i="3"/>
  <c r="AP1007" i="3"/>
  <c r="BF1007" i="3"/>
  <c r="N1007" i="3"/>
  <c r="AD1007" i="3"/>
  <c r="AT1007" i="3"/>
  <c r="AW1007" i="3"/>
  <c r="AG1007" i="3"/>
  <c r="Q1007" i="3"/>
  <c r="AZ1007" i="3"/>
  <c r="AJ1007" i="3"/>
  <c r="T1007" i="3"/>
  <c r="AY1007" i="3"/>
  <c r="AI1007" i="3"/>
  <c r="S1007" i="3"/>
  <c r="AX1011" i="3"/>
  <c r="AD1011" i="3"/>
  <c r="BA1011" i="3"/>
  <c r="AK1011" i="3"/>
  <c r="U1011" i="3"/>
  <c r="BD1011" i="3"/>
  <c r="AN1011" i="3"/>
  <c r="X1011" i="3"/>
  <c r="BC1011" i="3"/>
  <c r="AM1011" i="3"/>
  <c r="W1011" i="3"/>
  <c r="AP1009" i="3"/>
  <c r="V1009" i="3"/>
  <c r="AT1009" i="3"/>
  <c r="BE1009" i="3"/>
  <c r="AO1009" i="3"/>
  <c r="Y1009" i="3"/>
  <c r="BH1009" i="3"/>
  <c r="AR1009" i="3"/>
  <c r="AB1009" i="3"/>
  <c r="BG1009" i="3"/>
  <c r="AQ1009" i="3"/>
  <c r="AA1009" i="3"/>
  <c r="BJ1015" i="3"/>
  <c r="BB1017" i="3"/>
  <c r="AH1017" i="3"/>
  <c r="N1017" i="3"/>
  <c r="AW1017" i="3"/>
  <c r="AG1017" i="3"/>
  <c r="Q1017" i="3"/>
  <c r="AZ1017" i="3"/>
  <c r="AJ1017" i="3"/>
  <c r="T1017" i="3"/>
  <c r="AY1017" i="3"/>
  <c r="AI1017" i="3"/>
  <c r="S1017" i="3"/>
  <c r="BL1013" i="3"/>
  <c r="BJ1013" i="3"/>
  <c r="BN1025" i="3"/>
  <c r="BK1025" i="3"/>
  <c r="BK1019" i="3"/>
  <c r="BN1019" i="3"/>
  <c r="BN1027" i="3"/>
  <c r="BK1027" i="3"/>
  <c r="BJ1031" i="3"/>
  <c r="BL1024" i="3"/>
  <c r="BJ1024" i="3"/>
  <c r="O1039" i="3"/>
  <c r="S1039" i="3"/>
  <c r="W1039" i="3"/>
  <c r="AA1039" i="3"/>
  <c r="AE1039" i="3"/>
  <c r="AI1039" i="3"/>
  <c r="AM1039" i="3"/>
  <c r="AQ1039" i="3"/>
  <c r="AU1039" i="3"/>
  <c r="AY1039" i="3"/>
  <c r="BC1039" i="3"/>
  <c r="BG1039" i="3"/>
  <c r="M1039" i="3"/>
  <c r="Q1039" i="3"/>
  <c r="U1039" i="3"/>
  <c r="Y1039" i="3"/>
  <c r="AC1039" i="3"/>
  <c r="AG1039" i="3"/>
  <c r="AK1039" i="3"/>
  <c r="AO1039" i="3"/>
  <c r="AS1039" i="3"/>
  <c r="AW1039" i="3"/>
  <c r="BA1039" i="3"/>
  <c r="BE1039" i="3"/>
  <c r="BI1039" i="3"/>
  <c r="P1039" i="3"/>
  <c r="X1039" i="3"/>
  <c r="AF1039" i="3"/>
  <c r="AN1039" i="3"/>
  <c r="AV1039" i="3"/>
  <c r="BD1039" i="3"/>
  <c r="R1039" i="3"/>
  <c r="Z1039" i="3"/>
  <c r="AH1039" i="3"/>
  <c r="AP1039" i="3"/>
  <c r="AX1039" i="3"/>
  <c r="BF1039" i="3"/>
  <c r="T1039" i="3"/>
  <c r="AB1039" i="3"/>
  <c r="AJ1039" i="3"/>
  <c r="AR1039" i="3"/>
  <c r="AZ1039" i="3"/>
  <c r="BH1039" i="3"/>
  <c r="N1039" i="3"/>
  <c r="AT1039" i="3"/>
  <c r="V1039" i="3"/>
  <c r="BB1039" i="3"/>
  <c r="AD1039" i="3"/>
  <c r="AL1039" i="3"/>
  <c r="BL1022" i="3"/>
  <c r="BJ1022" i="3"/>
  <c r="BN1042" i="3"/>
  <c r="BK1042" i="3"/>
  <c r="BM1021" i="3"/>
  <c r="BN1029" i="3"/>
  <c r="BK1029" i="3"/>
  <c r="BL1038" i="3"/>
  <c r="BL1042" i="3"/>
  <c r="BN1050" i="3"/>
  <c r="BJ1050" i="3"/>
  <c r="BL1048" i="3"/>
  <c r="BN1060" i="3"/>
  <c r="BK1060" i="3"/>
  <c r="BL1058" i="3"/>
  <c r="BN1064" i="3"/>
  <c r="BJ1064" i="3"/>
  <c r="BJ1072" i="3"/>
  <c r="BM1074" i="3"/>
  <c r="BK1076" i="3"/>
  <c r="O1083" i="3"/>
  <c r="S1083" i="3"/>
  <c r="W1083" i="3"/>
  <c r="AA1083" i="3"/>
  <c r="AE1083" i="3"/>
  <c r="AI1083" i="3"/>
  <c r="AM1083" i="3"/>
  <c r="AQ1083" i="3"/>
  <c r="AU1083" i="3"/>
  <c r="AY1083" i="3"/>
  <c r="BC1083" i="3"/>
  <c r="BG1083" i="3"/>
  <c r="M1083" i="3"/>
  <c r="Q1083" i="3"/>
  <c r="U1083" i="3"/>
  <c r="Y1083" i="3"/>
  <c r="AC1083" i="3"/>
  <c r="AG1083" i="3"/>
  <c r="AK1083" i="3"/>
  <c r="AO1083" i="3"/>
  <c r="AS1083" i="3"/>
  <c r="AW1083" i="3"/>
  <c r="BA1083" i="3"/>
  <c r="BE1083" i="3"/>
  <c r="BI1083" i="3"/>
  <c r="P1083" i="3"/>
  <c r="X1083" i="3"/>
  <c r="AF1083" i="3"/>
  <c r="AN1083" i="3"/>
  <c r="AV1083" i="3"/>
  <c r="BD1083" i="3"/>
  <c r="R1083" i="3"/>
  <c r="Z1083" i="3"/>
  <c r="AH1083" i="3"/>
  <c r="AP1083" i="3"/>
  <c r="AX1083" i="3"/>
  <c r="BF1083" i="3"/>
  <c r="AB1083" i="3"/>
  <c r="AR1083" i="3"/>
  <c r="BH1083" i="3"/>
  <c r="T1083" i="3"/>
  <c r="AZ1083" i="3"/>
  <c r="N1083" i="3"/>
  <c r="AD1083" i="3"/>
  <c r="AT1083" i="3"/>
  <c r="AJ1083" i="3"/>
  <c r="AL1083" i="3"/>
  <c r="BB1083" i="3"/>
  <c r="V1083" i="3"/>
  <c r="BL1045" i="3"/>
  <c r="BJ1045" i="3"/>
  <c r="BJ1057" i="3"/>
  <c r="BN1087" i="3"/>
  <c r="BL1087" i="3"/>
  <c r="BM1069" i="3"/>
  <c r="BN1088" i="3"/>
  <c r="BK1088" i="3"/>
  <c r="BL1061" i="3"/>
  <c r="BN1061" i="3"/>
  <c r="BK1061" i="3"/>
  <c r="BJ1061" i="3"/>
  <c r="BN1053" i="3"/>
  <c r="BK1053" i="3"/>
  <c r="BL1066" i="3"/>
  <c r="BL1094" i="3"/>
  <c r="BN1062" i="3"/>
  <c r="BK1062" i="3"/>
  <c r="BJ1062" i="3"/>
  <c r="BF1078" i="3"/>
  <c r="BF1086" i="3"/>
  <c r="BJ1089" i="3"/>
  <c r="BM1104" i="3"/>
  <c r="BM1108" i="3"/>
  <c r="BM1112" i="3"/>
  <c r="BM1116" i="3"/>
  <c r="BM1122" i="3"/>
  <c r="BM1124" i="3"/>
  <c r="BM1126" i="3"/>
  <c r="BM1130" i="3"/>
  <c r="BM1132" i="3"/>
  <c r="BM1134" i="3"/>
  <c r="BM1058" i="3"/>
  <c r="AX1078" i="3"/>
  <c r="AV1078" i="3"/>
  <c r="AT1078" i="3"/>
  <c r="N1078" i="3"/>
  <c r="AJ1078" i="3"/>
  <c r="BC1078" i="3"/>
  <c r="AM1078" i="3"/>
  <c r="W1078" i="3"/>
  <c r="BE1078" i="3"/>
  <c r="AO1078" i="3"/>
  <c r="AP1080" i="3"/>
  <c r="R1082" i="3"/>
  <c r="AF1082" i="3"/>
  <c r="AL1082" i="3"/>
  <c r="BH1082" i="3"/>
  <c r="AB1082" i="3"/>
  <c r="AY1082" i="3"/>
  <c r="AI1082" i="3"/>
  <c r="S1082" i="3"/>
  <c r="BA1082" i="3"/>
  <c r="AK1082" i="3"/>
  <c r="U1082" i="3"/>
  <c r="BD1086" i="3"/>
  <c r="R1086" i="3"/>
  <c r="P1086" i="3"/>
  <c r="AD1086" i="3"/>
  <c r="AZ1086" i="3"/>
  <c r="T1086" i="3"/>
  <c r="AU1086" i="3"/>
  <c r="AE1086" i="3"/>
  <c r="O1086" i="3"/>
  <c r="AW1086" i="3"/>
  <c r="AG1086" i="3"/>
  <c r="AH1084" i="3"/>
  <c r="AF1084" i="3"/>
  <c r="AL1084" i="3"/>
  <c r="BH1084" i="3"/>
  <c r="AB1084" i="3"/>
  <c r="AY1084" i="3"/>
  <c r="AI1084" i="3"/>
  <c r="S1084" i="3"/>
  <c r="BA1084" i="3"/>
  <c r="AK1084" i="3"/>
  <c r="U1084" i="3"/>
  <c r="BF1080" i="3"/>
  <c r="R1080" i="3"/>
  <c r="AF1080" i="3"/>
  <c r="AL1080" i="3"/>
  <c r="BH1080" i="3"/>
  <c r="AB1080" i="3"/>
  <c r="AY1080" i="3"/>
  <c r="AI1080" i="3"/>
  <c r="S1080" i="3"/>
  <c r="BA1080" i="3"/>
  <c r="AK1080" i="3"/>
  <c r="U1080" i="3"/>
  <c r="AX1113" i="3"/>
  <c r="R1113" i="3"/>
  <c r="AE1113" i="3"/>
  <c r="AT1113" i="3"/>
  <c r="N1113" i="3"/>
  <c r="AI1113" i="3"/>
  <c r="BE1113" i="3"/>
  <c r="AO1113" i="3"/>
  <c r="Y1113" i="3"/>
  <c r="BH1113" i="3"/>
  <c r="AR1113" i="3"/>
  <c r="AB1113" i="3"/>
  <c r="BC1115" i="3"/>
  <c r="W1115" i="3"/>
  <c r="AP1115" i="3"/>
  <c r="BB1115" i="3"/>
  <c r="V1115" i="3"/>
  <c r="AQ1115" i="3"/>
  <c r="BI1115" i="3"/>
  <c r="AS1115" i="3"/>
  <c r="AC1115" i="3"/>
  <c r="M1115" i="3"/>
  <c r="AV1115" i="3"/>
  <c r="AF1115" i="3"/>
  <c r="P1115" i="3"/>
  <c r="BN1120" i="3"/>
  <c r="BK1120" i="3"/>
  <c r="BF1125" i="3"/>
  <c r="Z1125" i="3"/>
  <c r="AU1125" i="3"/>
  <c r="BB1125" i="3"/>
  <c r="V1125" i="3"/>
  <c r="AQ1125" i="3"/>
  <c r="BI1125" i="3"/>
  <c r="AS1125" i="3"/>
  <c r="AC1125" i="3"/>
  <c r="M1125" i="3"/>
  <c r="AV1125" i="3"/>
  <c r="AF1125" i="3"/>
  <c r="P1125" i="3"/>
  <c r="W1131" i="3"/>
  <c r="AP1131" i="3"/>
  <c r="AU1131" i="3"/>
  <c r="AL1131" i="3"/>
  <c r="BG1131" i="3"/>
  <c r="AA1131" i="3"/>
  <c r="BA1131" i="3"/>
  <c r="AK1131" i="3"/>
  <c r="U1131" i="3"/>
  <c r="BD1131" i="3"/>
  <c r="AN1131" i="3"/>
  <c r="X1131" i="3"/>
  <c r="BN1100" i="3"/>
  <c r="BK1100" i="3"/>
  <c r="BM1102" i="3"/>
  <c r="AH1117" i="3"/>
  <c r="AU1117" i="3"/>
  <c r="O1117" i="3"/>
  <c r="AD1117" i="3"/>
  <c r="AY1117" i="3"/>
  <c r="S1117" i="3"/>
  <c r="AW1117" i="3"/>
  <c r="AG1117" i="3"/>
  <c r="Q1117" i="3"/>
  <c r="AZ1117" i="3"/>
  <c r="AJ1117" i="3"/>
  <c r="T1117" i="3"/>
  <c r="W1123" i="3"/>
  <c r="AP1123" i="3"/>
  <c r="AU1123" i="3"/>
  <c r="AL1123" i="3"/>
  <c r="BG1123" i="3"/>
  <c r="AA1123" i="3"/>
  <c r="BA1123" i="3"/>
  <c r="AK1123" i="3"/>
  <c r="U1123" i="3"/>
  <c r="BD1123" i="3"/>
  <c r="AN1123" i="3"/>
  <c r="X1123" i="3"/>
  <c r="BF1129" i="3"/>
  <c r="Z1129" i="3"/>
  <c r="O1129" i="3"/>
  <c r="BB1129" i="3"/>
  <c r="V1129" i="3"/>
  <c r="AQ1129" i="3"/>
  <c r="BI1129" i="3"/>
  <c r="AS1129" i="3"/>
  <c r="AC1129" i="3"/>
  <c r="M1129" i="3"/>
  <c r="AV1129" i="3"/>
  <c r="AF1129" i="3"/>
  <c r="P1129" i="3"/>
  <c r="AM1133" i="3"/>
  <c r="AH1133" i="3"/>
  <c r="AE1133" i="3"/>
  <c r="AD1133" i="3"/>
  <c r="AY1133" i="3"/>
  <c r="S1133" i="3"/>
  <c r="AW1133" i="3"/>
  <c r="AG1133" i="3"/>
  <c r="Q1133" i="3"/>
  <c r="AZ1133" i="3"/>
  <c r="AJ1133" i="3"/>
  <c r="T1133" i="3"/>
  <c r="AH1105" i="3"/>
  <c r="AU1105" i="3"/>
  <c r="O1105" i="3"/>
  <c r="AD1105" i="3"/>
  <c r="AY1105" i="3"/>
  <c r="S1105" i="3"/>
  <c r="AW1105" i="3"/>
  <c r="AG1105" i="3"/>
  <c r="Q1105" i="3"/>
  <c r="AZ1105" i="3"/>
  <c r="AJ1105" i="3"/>
  <c r="T1105" i="3"/>
  <c r="AU1107" i="3"/>
  <c r="O1107" i="3"/>
  <c r="AH1107" i="3"/>
  <c r="AT1107" i="3"/>
  <c r="N1107" i="3"/>
  <c r="AI1107" i="3"/>
  <c r="BE1107" i="3"/>
  <c r="AO1107" i="3"/>
  <c r="Y1107" i="3"/>
  <c r="BH1107" i="3"/>
  <c r="AR1107" i="3"/>
  <c r="AB1107" i="3"/>
  <c r="AH1109" i="3"/>
  <c r="AU1109" i="3"/>
  <c r="O1109" i="3"/>
  <c r="AD1109" i="3"/>
  <c r="AY1109" i="3"/>
  <c r="S1109" i="3"/>
  <c r="AW1109" i="3"/>
  <c r="AG1109" i="3"/>
  <c r="Q1109" i="3"/>
  <c r="AZ1109" i="3"/>
  <c r="AJ1109" i="3"/>
  <c r="T1109" i="3"/>
  <c r="BC1111" i="3"/>
  <c r="W1111" i="3"/>
  <c r="AP1111" i="3"/>
  <c r="BB1111" i="3"/>
  <c r="V1111" i="3"/>
  <c r="AQ1111" i="3"/>
  <c r="BI1111" i="3"/>
  <c r="AS1111" i="3"/>
  <c r="AC1111" i="3"/>
  <c r="M1111" i="3"/>
  <c r="AV1111" i="3"/>
  <c r="AF1111" i="3"/>
  <c r="P1111" i="3"/>
  <c r="BN1114" i="3"/>
  <c r="BK1114" i="3"/>
  <c r="BC1119" i="3"/>
  <c r="W1119" i="3"/>
  <c r="AP1119" i="3"/>
  <c r="BB1119" i="3"/>
  <c r="V1119" i="3"/>
  <c r="AQ1119" i="3"/>
  <c r="BI1119" i="3"/>
  <c r="AS1119" i="3"/>
  <c r="AC1119" i="3"/>
  <c r="M1119" i="3"/>
  <c r="AV1119" i="3"/>
  <c r="AF1119" i="3"/>
  <c r="P1119" i="3"/>
  <c r="AH1121" i="3"/>
  <c r="AM1121" i="3"/>
  <c r="W1121" i="3"/>
  <c r="AD1121" i="3"/>
  <c r="AY1121" i="3"/>
  <c r="S1121" i="3"/>
  <c r="AW1121" i="3"/>
  <c r="AG1121" i="3"/>
  <c r="Q1121" i="3"/>
  <c r="AZ1121" i="3"/>
  <c r="AJ1121" i="3"/>
  <c r="T1121" i="3"/>
  <c r="BN1124" i="3"/>
  <c r="BK1124" i="3"/>
  <c r="AE1127" i="3"/>
  <c r="AP1127" i="3"/>
  <c r="BC1127" i="3"/>
  <c r="AT1127" i="3"/>
  <c r="N1127" i="3"/>
  <c r="AI1127" i="3"/>
  <c r="BE1127" i="3"/>
  <c r="AO1127" i="3"/>
  <c r="Y1127" i="3"/>
  <c r="BH1127" i="3"/>
  <c r="AR1127" i="3"/>
  <c r="AB1127" i="3"/>
  <c r="BM1006" i="3"/>
  <c r="BK1049" i="3"/>
  <c r="BM1060" i="3"/>
  <c r="O1081" i="3"/>
  <c r="S1081" i="3"/>
  <c r="W1081" i="3"/>
  <c r="AA1081" i="3"/>
  <c r="AE1081" i="3"/>
  <c r="AI1081" i="3"/>
  <c r="AM1081" i="3"/>
  <c r="AQ1081" i="3"/>
  <c r="AU1081" i="3"/>
  <c r="AY1081" i="3"/>
  <c r="BC1081" i="3"/>
  <c r="BG1081" i="3"/>
  <c r="M1081" i="3"/>
  <c r="Q1081" i="3"/>
  <c r="U1081" i="3"/>
  <c r="Y1081" i="3"/>
  <c r="AC1081" i="3"/>
  <c r="AG1081" i="3"/>
  <c r="AK1081" i="3"/>
  <c r="AO1081" i="3"/>
  <c r="AS1081" i="3"/>
  <c r="AW1081" i="3"/>
  <c r="BA1081" i="3"/>
  <c r="BE1081" i="3"/>
  <c r="BI1081" i="3"/>
  <c r="P1081" i="3"/>
  <c r="X1081" i="3"/>
  <c r="AF1081" i="3"/>
  <c r="AN1081" i="3"/>
  <c r="AV1081" i="3"/>
  <c r="BD1081" i="3"/>
  <c r="R1081" i="3"/>
  <c r="Z1081" i="3"/>
  <c r="AH1081" i="3"/>
  <c r="AP1081" i="3"/>
  <c r="AX1081" i="3"/>
  <c r="BF1081" i="3"/>
  <c r="AB1081" i="3"/>
  <c r="AR1081" i="3"/>
  <c r="BH1081" i="3"/>
  <c r="AJ1081" i="3"/>
  <c r="N1081" i="3"/>
  <c r="AD1081" i="3"/>
  <c r="AT1081" i="3"/>
  <c r="T1081" i="3"/>
  <c r="AZ1081" i="3"/>
  <c r="V1081" i="3"/>
  <c r="BB1081" i="3"/>
  <c r="AL1081" i="3"/>
  <c r="BN1094" i="3"/>
  <c r="BK1094" i="3"/>
  <c r="BL1053" i="3"/>
  <c r="BL1092" i="3"/>
  <c r="AH1082" i="3"/>
  <c r="AJ1082" i="3"/>
  <c r="BE1082" i="3"/>
  <c r="BL1051" i="3"/>
  <c r="BN1118" i="3"/>
  <c r="BK1128" i="3"/>
  <c r="AX1131" i="3"/>
  <c r="N1131" i="3"/>
  <c r="AO1131" i="3"/>
  <c r="BH1131" i="3"/>
  <c r="AB1131" i="3"/>
  <c r="W1117" i="3"/>
  <c r="AA1117" i="3"/>
  <c r="BD1117" i="3"/>
  <c r="X1117" i="3"/>
  <c r="AU1133" i="3"/>
  <c r="AA1133" i="3"/>
  <c r="U1133" i="3"/>
  <c r="W1107" i="3"/>
  <c r="V1107" i="3"/>
  <c r="AS1107" i="3"/>
  <c r="M1107" i="3"/>
  <c r="P1107" i="3"/>
  <c r="BN1112" i="3"/>
  <c r="BK1112" i="3"/>
  <c r="BM1010" i="3"/>
  <c r="Z1009" i="3"/>
  <c r="AX1009" i="3"/>
  <c r="AD1009" i="3"/>
  <c r="BA1009" i="3"/>
  <c r="AK1009" i="3"/>
  <c r="U1009" i="3"/>
  <c r="BD1009" i="3"/>
  <c r="AN1009" i="3"/>
  <c r="X1009" i="3"/>
  <c r="BC1009" i="3"/>
  <c r="AM1009" i="3"/>
  <c r="W1009" i="3"/>
  <c r="BK1015" i="3"/>
  <c r="BN1015" i="3"/>
  <c r="AL1017" i="3"/>
  <c r="R1017" i="3"/>
  <c r="BI1017" i="3"/>
  <c r="AS1017" i="3"/>
  <c r="AC1017" i="3"/>
  <c r="M1017" i="3"/>
  <c r="AV1017" i="3"/>
  <c r="AF1017" i="3"/>
  <c r="P1017" i="3"/>
  <c r="AU1017" i="3"/>
  <c r="AE1017" i="3"/>
  <c r="O1017" i="3"/>
  <c r="BK1031" i="3"/>
  <c r="BN1031" i="3"/>
  <c r="BM1013" i="3"/>
  <c r="BN1013" i="3"/>
  <c r="BK1013" i="3"/>
  <c r="BJ1020" i="3"/>
  <c r="BN1020" i="3"/>
  <c r="BK1020" i="3"/>
  <c r="BJ1021" i="3"/>
  <c r="BL1028" i="3"/>
  <c r="BJ1028" i="3"/>
  <c r="BM1019" i="3"/>
  <c r="BN1024" i="3"/>
  <c r="BK1024" i="3"/>
  <c r="BN1022" i="3"/>
  <c r="BK1022" i="3"/>
  <c r="BN1028" i="3"/>
  <c r="O1033" i="3"/>
  <c r="S1033" i="3"/>
  <c r="W1033" i="3"/>
  <c r="AA1033" i="3"/>
  <c r="AE1033" i="3"/>
  <c r="AI1033" i="3"/>
  <c r="AM1033" i="3"/>
  <c r="AQ1033" i="3"/>
  <c r="AU1033" i="3"/>
  <c r="AY1033" i="3"/>
  <c r="BC1033" i="3"/>
  <c r="BG1033" i="3"/>
  <c r="P1033" i="3"/>
  <c r="T1033" i="3"/>
  <c r="X1033" i="3"/>
  <c r="AB1033" i="3"/>
  <c r="AF1033" i="3"/>
  <c r="AJ1033" i="3"/>
  <c r="AN1033" i="3"/>
  <c r="AR1033" i="3"/>
  <c r="AV1033" i="3"/>
  <c r="AZ1033" i="3"/>
  <c r="BD1033" i="3"/>
  <c r="BH1033" i="3"/>
  <c r="M1033" i="3"/>
  <c r="Q1033" i="3"/>
  <c r="U1033" i="3"/>
  <c r="Y1033" i="3"/>
  <c r="AC1033" i="3"/>
  <c r="AG1033" i="3"/>
  <c r="AK1033" i="3"/>
  <c r="AO1033" i="3"/>
  <c r="AS1033" i="3"/>
  <c r="AW1033" i="3"/>
  <c r="BA1033" i="3"/>
  <c r="BE1033" i="3"/>
  <c r="BI1033" i="3"/>
  <c r="N1033" i="3"/>
  <c r="AD1033" i="3"/>
  <c r="AT1033" i="3"/>
  <c r="R1033" i="3"/>
  <c r="AH1033" i="3"/>
  <c r="AX1033" i="3"/>
  <c r="V1033" i="3"/>
  <c r="AL1033" i="3"/>
  <c r="BB1033" i="3"/>
  <c r="BF1033" i="3"/>
  <c r="Z1033" i="3"/>
  <c r="AP1033" i="3"/>
  <c r="BM1036" i="3"/>
  <c r="BN1040" i="3"/>
  <c r="BK1040" i="3"/>
  <c r="BN1044" i="3"/>
  <c r="BK1044" i="3"/>
  <c r="BJ1046" i="3"/>
  <c r="BL1034" i="3"/>
  <c r="BK1038" i="3"/>
  <c r="BN1038" i="3"/>
  <c r="BM1043" i="3"/>
  <c r="BL1050" i="3"/>
  <c r="BM1041" i="3"/>
  <c r="BM1049" i="3"/>
  <c r="BN1054" i="3"/>
  <c r="BK1054" i="3"/>
  <c r="BJ1056" i="3"/>
  <c r="BM1047" i="3"/>
  <c r="BM1059" i="3"/>
  <c r="BL1064" i="3"/>
  <c r="BN1068" i="3"/>
  <c r="BJ1068" i="3"/>
  <c r="BN1072" i="3"/>
  <c r="BK1072" i="3"/>
  <c r="BL1074" i="3"/>
  <c r="BJ1074" i="3"/>
  <c r="BM1076" i="3"/>
  <c r="O1077" i="3"/>
  <c r="S1077" i="3"/>
  <c r="W1077" i="3"/>
  <c r="AA1077" i="3"/>
  <c r="AE1077" i="3"/>
  <c r="AI1077" i="3"/>
  <c r="AM1077" i="3"/>
  <c r="AQ1077" i="3"/>
  <c r="AU1077" i="3"/>
  <c r="AY1077" i="3"/>
  <c r="BC1077" i="3"/>
  <c r="BG1077" i="3"/>
  <c r="M1077" i="3"/>
  <c r="Q1077" i="3"/>
  <c r="U1077" i="3"/>
  <c r="Y1077" i="3"/>
  <c r="AC1077" i="3"/>
  <c r="AG1077" i="3"/>
  <c r="AK1077" i="3"/>
  <c r="AO1077" i="3"/>
  <c r="AS1077" i="3"/>
  <c r="AW1077" i="3"/>
  <c r="BA1077" i="3"/>
  <c r="BE1077" i="3"/>
  <c r="BI1077" i="3"/>
  <c r="P1077" i="3"/>
  <c r="X1077" i="3"/>
  <c r="AF1077" i="3"/>
  <c r="AN1077" i="3"/>
  <c r="AV1077" i="3"/>
  <c r="BD1077" i="3"/>
  <c r="R1077" i="3"/>
  <c r="Z1077" i="3"/>
  <c r="AH1077" i="3"/>
  <c r="AP1077" i="3"/>
  <c r="AX1077" i="3"/>
  <c r="BF1077" i="3"/>
  <c r="AB1077" i="3"/>
  <c r="AR1077" i="3"/>
  <c r="BH1077" i="3"/>
  <c r="AZ1077" i="3"/>
  <c r="N1077" i="3"/>
  <c r="AD1077" i="3"/>
  <c r="AT1077" i="3"/>
  <c r="T1077" i="3"/>
  <c r="AJ1077" i="3"/>
  <c r="V1077" i="3"/>
  <c r="AL1077" i="3"/>
  <c r="BB1077" i="3"/>
  <c r="O1085" i="3"/>
  <c r="S1085" i="3"/>
  <c r="W1085" i="3"/>
  <c r="AA1085" i="3"/>
  <c r="AE1085" i="3"/>
  <c r="AI1085" i="3"/>
  <c r="AM1085" i="3"/>
  <c r="AQ1085" i="3"/>
  <c r="AU1085" i="3"/>
  <c r="AY1085" i="3"/>
  <c r="BC1085" i="3"/>
  <c r="BG1085" i="3"/>
  <c r="M1085" i="3"/>
  <c r="Q1085" i="3"/>
  <c r="U1085" i="3"/>
  <c r="Y1085" i="3"/>
  <c r="AC1085" i="3"/>
  <c r="AG1085" i="3"/>
  <c r="AK1085" i="3"/>
  <c r="AO1085" i="3"/>
  <c r="AS1085" i="3"/>
  <c r="AW1085" i="3"/>
  <c r="BA1085" i="3"/>
  <c r="BE1085" i="3"/>
  <c r="BI1085" i="3"/>
  <c r="P1085" i="3"/>
  <c r="X1085" i="3"/>
  <c r="AF1085" i="3"/>
  <c r="AN1085" i="3"/>
  <c r="AV1085" i="3"/>
  <c r="BD1085" i="3"/>
  <c r="R1085" i="3"/>
  <c r="Z1085" i="3"/>
  <c r="AH1085" i="3"/>
  <c r="AP1085" i="3"/>
  <c r="AX1085" i="3"/>
  <c r="BF1085" i="3"/>
  <c r="AB1085" i="3"/>
  <c r="AR1085" i="3"/>
  <c r="BH1085" i="3"/>
  <c r="T1085" i="3"/>
  <c r="AZ1085" i="3"/>
  <c r="N1085" i="3"/>
  <c r="AD1085" i="3"/>
  <c r="AT1085" i="3"/>
  <c r="AJ1085" i="3"/>
  <c r="V1085" i="3"/>
  <c r="BB1085" i="3"/>
  <c r="AL1085" i="3"/>
  <c r="BN1045" i="3"/>
  <c r="BK1045" i="3"/>
  <c r="BM1048" i="3"/>
  <c r="BN1057" i="3"/>
  <c r="BK1057" i="3"/>
  <c r="BN1090" i="3"/>
  <c r="BK1090" i="3"/>
  <c r="BN1052" i="3"/>
  <c r="BK1052" i="3"/>
  <c r="BL1065" i="3"/>
  <c r="BN1065" i="3"/>
  <c r="BK1065" i="3"/>
  <c r="BJ1065" i="3"/>
  <c r="BJ1075" i="3"/>
  <c r="BN1075" i="3"/>
  <c r="BL1075" i="3"/>
  <c r="Z1078" i="3"/>
  <c r="AP1078" i="3"/>
  <c r="Z1086" i="3"/>
  <c r="AP1086" i="3"/>
  <c r="BJ1088" i="3"/>
  <c r="BL1062" i="3"/>
  <c r="Z1080" i="3"/>
  <c r="BJ1087" i="3"/>
  <c r="BL1104" i="3"/>
  <c r="BJ1104" i="3"/>
  <c r="BL1108" i="3"/>
  <c r="BJ1108" i="3"/>
  <c r="BL1112" i="3"/>
  <c r="BJ1112" i="3"/>
  <c r="BL1114" i="3"/>
  <c r="BL1116" i="3"/>
  <c r="BJ1116" i="3"/>
  <c r="BL1120" i="3"/>
  <c r="BL1122" i="3"/>
  <c r="BJ1122" i="3"/>
  <c r="BL1124" i="3"/>
  <c r="BJ1124" i="3"/>
  <c r="BL1126" i="3"/>
  <c r="BJ1126" i="3"/>
  <c r="BL1128" i="3"/>
  <c r="BL1130" i="3"/>
  <c r="BJ1130" i="3"/>
  <c r="BL1132" i="3"/>
  <c r="BJ1132" i="3"/>
  <c r="BL1134" i="3"/>
  <c r="BJ1134" i="3"/>
  <c r="AH1078" i="3"/>
  <c r="AF1078" i="3"/>
  <c r="AL1078" i="3"/>
  <c r="BH1078" i="3"/>
  <c r="AB1078" i="3"/>
  <c r="AY1078" i="3"/>
  <c r="AI1078" i="3"/>
  <c r="S1078" i="3"/>
  <c r="BA1078" i="3"/>
  <c r="AK1078" i="3"/>
  <c r="U1078" i="3"/>
  <c r="AN1082" i="3"/>
  <c r="BD1082" i="3"/>
  <c r="P1082" i="3"/>
  <c r="AD1082" i="3"/>
  <c r="AZ1082" i="3"/>
  <c r="T1082" i="3"/>
  <c r="AU1082" i="3"/>
  <c r="AE1082" i="3"/>
  <c r="O1082" i="3"/>
  <c r="AW1082" i="3"/>
  <c r="AG1082" i="3"/>
  <c r="Q1082" i="3"/>
  <c r="X1086" i="3"/>
  <c r="AN1086" i="3"/>
  <c r="BB1086" i="3"/>
  <c r="V1086" i="3"/>
  <c r="AR1086" i="3"/>
  <c r="BG1086" i="3"/>
  <c r="AQ1086" i="3"/>
  <c r="AA1086" i="3"/>
  <c r="BI1086" i="3"/>
  <c r="AS1086" i="3"/>
  <c r="AC1086" i="3"/>
  <c r="M1086" i="3"/>
  <c r="BK1097" i="3"/>
  <c r="BN1097" i="3"/>
  <c r="BK1101" i="3"/>
  <c r="BN1101" i="3"/>
  <c r="BD1084" i="3"/>
  <c r="R1084" i="3"/>
  <c r="P1084" i="3"/>
  <c r="AD1084" i="3"/>
  <c r="AZ1084" i="3"/>
  <c r="T1084" i="3"/>
  <c r="AU1084" i="3"/>
  <c r="AE1084" i="3"/>
  <c r="O1084" i="3"/>
  <c r="AW1084" i="3"/>
  <c r="AG1084" i="3"/>
  <c r="Q1084" i="3"/>
  <c r="BK1051" i="3"/>
  <c r="BN1051" i="3"/>
  <c r="BL1102" i="3"/>
  <c r="BJ1102" i="3"/>
  <c r="AN1080" i="3"/>
  <c r="BD1080" i="3"/>
  <c r="P1080" i="3"/>
  <c r="AD1080" i="3"/>
  <c r="AZ1080" i="3"/>
  <c r="T1080" i="3"/>
  <c r="AU1080" i="3"/>
  <c r="AE1080" i="3"/>
  <c r="O1080" i="3"/>
  <c r="AW1080" i="3"/>
  <c r="AG1080" i="3"/>
  <c r="Q1080" i="3"/>
  <c r="AP1113" i="3"/>
  <c r="BC1113" i="3"/>
  <c r="W1113" i="3"/>
  <c r="AL1113" i="3"/>
  <c r="BG1113" i="3"/>
  <c r="AA1113" i="3"/>
  <c r="BA1113" i="3"/>
  <c r="AK1113" i="3"/>
  <c r="U1113" i="3"/>
  <c r="BD1113" i="3"/>
  <c r="AN1113" i="3"/>
  <c r="X1113" i="3"/>
  <c r="AU1115" i="3"/>
  <c r="O1115" i="3"/>
  <c r="AH1115" i="3"/>
  <c r="AT1115" i="3"/>
  <c r="N1115" i="3"/>
  <c r="AI1115" i="3"/>
  <c r="BE1115" i="3"/>
  <c r="AO1115" i="3"/>
  <c r="Y1115" i="3"/>
  <c r="BH1115" i="3"/>
  <c r="AR1115" i="3"/>
  <c r="AB1115" i="3"/>
  <c r="BN1122" i="3"/>
  <c r="BK1122" i="3"/>
  <c r="AX1125" i="3"/>
  <c r="R1125" i="3"/>
  <c r="AM1125" i="3"/>
  <c r="AT1125" i="3"/>
  <c r="N1125" i="3"/>
  <c r="AI1125" i="3"/>
  <c r="BE1125" i="3"/>
  <c r="AO1125" i="3"/>
  <c r="Y1125" i="3"/>
  <c r="BH1125" i="3"/>
  <c r="AR1125" i="3"/>
  <c r="AB1125" i="3"/>
  <c r="O1131" i="3"/>
  <c r="AH1131" i="3"/>
  <c r="AE1131" i="3"/>
  <c r="AD1131" i="3"/>
  <c r="AY1131" i="3"/>
  <c r="S1131" i="3"/>
  <c r="AW1131" i="3"/>
  <c r="AG1131" i="3"/>
  <c r="Q1131" i="3"/>
  <c r="AZ1131" i="3"/>
  <c r="AJ1131" i="3"/>
  <c r="T1131" i="3"/>
  <c r="BN1134" i="3"/>
  <c r="BK1134" i="3"/>
  <c r="BF1117" i="3"/>
  <c r="Z1117" i="3"/>
  <c r="AM1117" i="3"/>
  <c r="BB1117" i="3"/>
  <c r="V1117" i="3"/>
  <c r="AQ1117" i="3"/>
  <c r="BI1117" i="3"/>
  <c r="AS1117" i="3"/>
  <c r="AC1117" i="3"/>
  <c r="M1117" i="3"/>
  <c r="AV1117" i="3"/>
  <c r="AF1117" i="3"/>
  <c r="P1117" i="3"/>
  <c r="O1123" i="3"/>
  <c r="AH1123" i="3"/>
  <c r="AE1123" i="3"/>
  <c r="AD1123" i="3"/>
  <c r="AY1123" i="3"/>
  <c r="S1123" i="3"/>
  <c r="AW1123" i="3"/>
  <c r="AG1123" i="3"/>
  <c r="Q1123" i="3"/>
  <c r="AZ1123" i="3"/>
  <c r="AJ1123" i="3"/>
  <c r="T1123" i="3"/>
  <c r="BN1126" i="3"/>
  <c r="BK1126" i="3"/>
  <c r="AX1129" i="3"/>
  <c r="R1129" i="3"/>
  <c r="BC1129" i="3"/>
  <c r="AT1129" i="3"/>
  <c r="N1129" i="3"/>
  <c r="AI1129" i="3"/>
  <c r="BE1129" i="3"/>
  <c r="AO1129" i="3"/>
  <c r="Y1129" i="3"/>
  <c r="BH1129" i="3"/>
  <c r="AR1129" i="3"/>
  <c r="AB1129" i="3"/>
  <c r="BF1133" i="3"/>
  <c r="W1133" i="3"/>
  <c r="Z1133" i="3"/>
  <c r="BB1133" i="3"/>
  <c r="V1133" i="3"/>
  <c r="AQ1133" i="3"/>
  <c r="BI1133" i="3"/>
  <c r="AS1133" i="3"/>
  <c r="AC1133" i="3"/>
  <c r="M1133" i="3"/>
  <c r="AV1133" i="3"/>
  <c r="AF1133" i="3"/>
  <c r="P1133" i="3"/>
  <c r="BF1105" i="3"/>
  <c r="Z1105" i="3"/>
  <c r="AM1105" i="3"/>
  <c r="BB1105" i="3"/>
  <c r="V1105" i="3"/>
  <c r="AQ1105" i="3"/>
  <c r="BI1105" i="3"/>
  <c r="AS1105" i="3"/>
  <c r="AC1105" i="3"/>
  <c r="M1105" i="3"/>
  <c r="AV1105" i="3"/>
  <c r="AF1105" i="3"/>
  <c r="P1105" i="3"/>
  <c r="AM1107" i="3"/>
  <c r="BF1107" i="3"/>
  <c r="Z1107" i="3"/>
  <c r="AL1107" i="3"/>
  <c r="BG1107" i="3"/>
  <c r="AA1107" i="3"/>
  <c r="BA1107" i="3"/>
  <c r="AK1107" i="3"/>
  <c r="U1107" i="3"/>
  <c r="BD1107" i="3"/>
  <c r="AN1107" i="3"/>
  <c r="X1107" i="3"/>
  <c r="BF1109" i="3"/>
  <c r="Z1109" i="3"/>
  <c r="AM1109" i="3"/>
  <c r="BB1109" i="3"/>
  <c r="V1109" i="3"/>
  <c r="AQ1109" i="3"/>
  <c r="BI1109" i="3"/>
  <c r="AS1109" i="3"/>
  <c r="AC1109" i="3"/>
  <c r="M1109" i="3"/>
  <c r="AV1109" i="3"/>
  <c r="AF1109" i="3"/>
  <c r="P1109" i="3"/>
  <c r="AU1111" i="3"/>
  <c r="O1111" i="3"/>
  <c r="AH1111" i="3"/>
  <c r="AT1111" i="3"/>
  <c r="N1111" i="3"/>
  <c r="AI1111" i="3"/>
  <c r="BE1111" i="3"/>
  <c r="AO1111" i="3"/>
  <c r="Y1111" i="3"/>
  <c r="BH1111" i="3"/>
  <c r="AR1111" i="3"/>
  <c r="AB1111" i="3"/>
  <c r="BN1116" i="3"/>
  <c r="BK1116" i="3"/>
  <c r="AU1119" i="3"/>
  <c r="O1119" i="3"/>
  <c r="AH1119" i="3"/>
  <c r="AT1119" i="3"/>
  <c r="N1119" i="3"/>
  <c r="AI1119" i="3"/>
  <c r="BE1119" i="3"/>
  <c r="AO1119" i="3"/>
  <c r="Y1119" i="3"/>
  <c r="BH1119" i="3"/>
  <c r="AR1119" i="3"/>
  <c r="AB1119" i="3"/>
  <c r="BF1121" i="3"/>
  <c r="Z1121" i="3"/>
  <c r="AE1121" i="3"/>
  <c r="BB1121" i="3"/>
  <c r="V1121" i="3"/>
  <c r="AQ1121" i="3"/>
  <c r="BI1121" i="3"/>
  <c r="AS1121" i="3"/>
  <c r="AC1121" i="3"/>
  <c r="M1121" i="3"/>
  <c r="AV1121" i="3"/>
  <c r="AF1121" i="3"/>
  <c r="P1121" i="3"/>
  <c r="O1127" i="3"/>
  <c r="AH1127" i="3"/>
  <c r="AM1127" i="3"/>
  <c r="AL1127" i="3"/>
  <c r="BG1127" i="3"/>
  <c r="AA1127" i="3"/>
  <c r="BA1127" i="3"/>
  <c r="AK1127" i="3"/>
  <c r="U1127" i="3"/>
  <c r="BD1127" i="3"/>
  <c r="AN1127" i="3"/>
  <c r="X1127" i="3"/>
  <c r="BL1006" i="3"/>
  <c r="BJ1006" i="3"/>
  <c r="BN1016" i="3"/>
  <c r="BK1016" i="3"/>
  <c r="BN1023" i="3"/>
  <c r="BM1022" i="3"/>
  <c r="O1037" i="3"/>
  <c r="S1037" i="3"/>
  <c r="W1037" i="3"/>
  <c r="AA1037" i="3"/>
  <c r="AE1037" i="3"/>
  <c r="AI1037" i="3"/>
  <c r="AM1037" i="3"/>
  <c r="AQ1037" i="3"/>
  <c r="AU1037" i="3"/>
  <c r="AY1037" i="3"/>
  <c r="BC1037" i="3"/>
  <c r="BG1037" i="3"/>
  <c r="P1037" i="3"/>
  <c r="T1037" i="3"/>
  <c r="X1037" i="3"/>
  <c r="AB1037" i="3"/>
  <c r="AF1037" i="3"/>
  <c r="AJ1037" i="3"/>
  <c r="AN1037" i="3"/>
  <c r="AR1037" i="3"/>
  <c r="AV1037" i="3"/>
  <c r="AZ1037" i="3"/>
  <c r="BD1037" i="3"/>
  <c r="BH1037" i="3"/>
  <c r="M1037" i="3"/>
  <c r="Q1037" i="3"/>
  <c r="U1037" i="3"/>
  <c r="Y1037" i="3"/>
  <c r="AC1037" i="3"/>
  <c r="AG1037" i="3"/>
  <c r="AK1037" i="3"/>
  <c r="AO1037" i="3"/>
  <c r="AS1037" i="3"/>
  <c r="AW1037" i="3"/>
  <c r="BA1037" i="3"/>
  <c r="BE1037" i="3"/>
  <c r="BI1037" i="3"/>
  <c r="N1037" i="3"/>
  <c r="AD1037" i="3"/>
  <c r="AT1037" i="3"/>
  <c r="R1037" i="3"/>
  <c r="AH1037" i="3"/>
  <c r="AX1037" i="3"/>
  <c r="V1037" i="3"/>
  <c r="AL1037" i="3"/>
  <c r="BB1037" i="3"/>
  <c r="BF1037" i="3"/>
  <c r="Z1037" i="3"/>
  <c r="AP1037" i="3"/>
  <c r="BJ1042" i="3"/>
  <c r="BN1048" i="3"/>
  <c r="BK1048" i="3"/>
  <c r="BM1044" i="3"/>
  <c r="BN1041" i="3"/>
  <c r="BK1041" i="3"/>
  <c r="BJ1060" i="3"/>
  <c r="BN1047" i="3"/>
  <c r="BK1047" i="3"/>
  <c r="BN1059" i="3"/>
  <c r="BK1059" i="3"/>
  <c r="BM1045" i="3"/>
  <c r="BN1091" i="3"/>
  <c r="BM1094" i="3"/>
  <c r="AV1082" i="3"/>
  <c r="N1082" i="3"/>
  <c r="AM1082" i="3"/>
  <c r="AO1082" i="3"/>
  <c r="BK1073" i="3"/>
  <c r="BN1073" i="3"/>
  <c r="BN1032" i="3"/>
  <c r="AM1131" i="3"/>
  <c r="AT1131" i="3"/>
  <c r="BE1131" i="3"/>
  <c r="AP1117" i="3"/>
  <c r="AL1117" i="3"/>
  <c r="BA1117" i="3"/>
  <c r="U1117" i="3"/>
  <c r="AN1117" i="3"/>
  <c r="BC1133" i="3"/>
  <c r="AL1133" i="3"/>
  <c r="AK1133" i="3"/>
  <c r="BC1107" i="3"/>
  <c r="AP1107" i="3"/>
  <c r="AQ1107" i="3"/>
  <c r="AC1107" i="3"/>
  <c r="AV1107" i="3"/>
  <c r="AF1107" i="3"/>
  <c r="AU1127" i="3"/>
  <c r="R1127" i="3"/>
  <c r="V1127" i="3"/>
  <c r="BI1127" i="3"/>
  <c r="AC1127" i="3"/>
  <c r="AV1127" i="3"/>
  <c r="P1127" i="3"/>
  <c r="BN1132" i="3"/>
  <c r="BK1132" i="3"/>
  <c r="AL1007" i="3"/>
  <c r="BE1007" i="3"/>
  <c r="AO1007" i="3"/>
  <c r="Y1007" i="3"/>
  <c r="BH1007" i="3"/>
  <c r="AR1007" i="3"/>
  <c r="AB1007" i="3"/>
  <c r="BG1007" i="3"/>
  <c r="AQ1007" i="3"/>
  <c r="AA1007" i="3"/>
  <c r="BL1010" i="3"/>
  <c r="BJ1010" i="3"/>
  <c r="AL1011" i="3"/>
  <c r="R1011" i="3"/>
  <c r="BI1011" i="3"/>
  <c r="AS1011" i="3"/>
  <c r="AC1011" i="3"/>
  <c r="M1011" i="3"/>
  <c r="AV1011" i="3"/>
  <c r="AF1011" i="3"/>
  <c r="P1011" i="3"/>
  <c r="AU1011" i="3"/>
  <c r="AE1011" i="3"/>
  <c r="O1011" i="3"/>
  <c r="BL1014" i="3"/>
  <c r="BJ1012" i="3"/>
  <c r="BN1012" i="3"/>
  <c r="BK1012" i="3"/>
  <c r="Z1011" i="3"/>
  <c r="BL1016" i="3"/>
  <c r="BB1009" i="3"/>
  <c r="AH1009" i="3"/>
  <c r="N1009" i="3"/>
  <c r="AW1009" i="3"/>
  <c r="AG1009" i="3"/>
  <c r="Q1009" i="3"/>
  <c r="AZ1009" i="3"/>
  <c r="AJ1009" i="3"/>
  <c r="T1009" i="3"/>
  <c r="AY1009" i="3"/>
  <c r="AI1009" i="3"/>
  <c r="V1017" i="3"/>
  <c r="AT1017" i="3"/>
  <c r="BE1017" i="3"/>
  <c r="AO1017" i="3"/>
  <c r="Y1017" i="3"/>
  <c r="BH1017" i="3"/>
  <c r="AR1017" i="3"/>
  <c r="AB1017" i="3"/>
  <c r="BG1017" i="3"/>
  <c r="AQ1017" i="3"/>
  <c r="AA1017" i="3"/>
  <c r="BL1026" i="3"/>
  <c r="BJ1026" i="3"/>
  <c r="BN1021" i="3"/>
  <c r="BK1021" i="3"/>
  <c r="BJ1023" i="3"/>
  <c r="BL1019" i="3"/>
  <c r="BL1030" i="3"/>
  <c r="BN1030" i="3"/>
  <c r="BN1026" i="3"/>
  <c r="BL1021" i="3"/>
  <c r="O1035" i="3"/>
  <c r="S1035" i="3"/>
  <c r="W1035" i="3"/>
  <c r="AA1035" i="3"/>
  <c r="AE1035" i="3"/>
  <c r="AI1035" i="3"/>
  <c r="AM1035" i="3"/>
  <c r="AQ1035" i="3"/>
  <c r="AU1035" i="3"/>
  <c r="AY1035" i="3"/>
  <c r="BC1035" i="3"/>
  <c r="BG1035" i="3"/>
  <c r="P1035" i="3"/>
  <c r="T1035" i="3"/>
  <c r="X1035" i="3"/>
  <c r="AB1035" i="3"/>
  <c r="AF1035" i="3"/>
  <c r="AJ1035" i="3"/>
  <c r="AN1035" i="3"/>
  <c r="AR1035" i="3"/>
  <c r="AV1035" i="3"/>
  <c r="AZ1035" i="3"/>
  <c r="BD1035" i="3"/>
  <c r="BH1035" i="3"/>
  <c r="M1035" i="3"/>
  <c r="Q1035" i="3"/>
  <c r="U1035" i="3"/>
  <c r="Y1035" i="3"/>
  <c r="AC1035" i="3"/>
  <c r="AG1035" i="3"/>
  <c r="AK1035" i="3"/>
  <c r="AO1035" i="3"/>
  <c r="AS1035" i="3"/>
  <c r="AW1035" i="3"/>
  <c r="BA1035" i="3"/>
  <c r="BE1035" i="3"/>
  <c r="BI1035" i="3"/>
  <c r="N1035" i="3"/>
  <c r="AD1035" i="3"/>
  <c r="AT1035" i="3"/>
  <c r="R1035" i="3"/>
  <c r="AH1035" i="3"/>
  <c r="AX1035" i="3"/>
  <c r="V1035" i="3"/>
  <c r="AL1035" i="3"/>
  <c r="BB1035" i="3"/>
  <c r="Z1035" i="3"/>
  <c r="AP1035" i="3"/>
  <c r="BF1035" i="3"/>
  <c r="BL1036" i="3"/>
  <c r="BJ1036" i="3"/>
  <c r="BJ1040" i="3"/>
  <c r="BN1046" i="3"/>
  <c r="BK1046" i="3"/>
  <c r="BJ1048" i="3"/>
  <c r="BN1034" i="3"/>
  <c r="BK1034" i="3"/>
  <c r="BJ1038" i="3"/>
  <c r="BL1043" i="3"/>
  <c r="BL1041" i="3"/>
  <c r="BJ1041" i="3"/>
  <c r="BN1056" i="3"/>
  <c r="BK1056" i="3"/>
  <c r="BJ1058" i="3"/>
  <c r="BL1047" i="3"/>
  <c r="BJ1047" i="3"/>
  <c r="BJ1059" i="3"/>
  <c r="BM1071" i="3"/>
  <c r="BN1074" i="3"/>
  <c r="BK1074" i="3"/>
  <c r="BL1076" i="3"/>
  <c r="O1079" i="3"/>
  <c r="S1079" i="3"/>
  <c r="W1079" i="3"/>
  <c r="AA1079" i="3"/>
  <c r="AE1079" i="3"/>
  <c r="AI1079" i="3"/>
  <c r="AM1079" i="3"/>
  <c r="AQ1079" i="3"/>
  <c r="AU1079" i="3"/>
  <c r="AY1079" i="3"/>
  <c r="BC1079" i="3"/>
  <c r="BG1079" i="3"/>
  <c r="M1079" i="3"/>
  <c r="Q1079" i="3"/>
  <c r="U1079" i="3"/>
  <c r="Y1079" i="3"/>
  <c r="AC1079" i="3"/>
  <c r="AG1079" i="3"/>
  <c r="AK1079" i="3"/>
  <c r="AO1079" i="3"/>
  <c r="AS1079" i="3"/>
  <c r="AW1079" i="3"/>
  <c r="BA1079" i="3"/>
  <c r="BE1079" i="3"/>
  <c r="BI1079" i="3"/>
  <c r="P1079" i="3"/>
  <c r="X1079" i="3"/>
  <c r="AF1079" i="3"/>
  <c r="AN1079" i="3"/>
  <c r="AV1079" i="3"/>
  <c r="BD1079" i="3"/>
  <c r="R1079" i="3"/>
  <c r="Z1079" i="3"/>
  <c r="AH1079" i="3"/>
  <c r="AP1079" i="3"/>
  <c r="AX1079" i="3"/>
  <c r="BF1079" i="3"/>
  <c r="AB1079" i="3"/>
  <c r="AR1079" i="3"/>
  <c r="BH1079" i="3"/>
  <c r="AJ1079" i="3"/>
  <c r="N1079" i="3"/>
  <c r="AD1079" i="3"/>
  <c r="AT1079" i="3"/>
  <c r="T1079" i="3"/>
  <c r="AZ1079" i="3"/>
  <c r="AL1079" i="3"/>
  <c r="BB1079" i="3"/>
  <c r="V1079" i="3"/>
  <c r="BN1063" i="3"/>
  <c r="BK1063" i="3"/>
  <c r="BJ1063" i="3"/>
  <c r="BK1071" i="3"/>
  <c r="BL1071" i="3"/>
  <c r="BL1069" i="3"/>
  <c r="BN1069" i="3"/>
  <c r="BK1069" i="3"/>
  <c r="BJ1069" i="3"/>
  <c r="BN1092" i="3"/>
  <c r="BK1092" i="3"/>
  <c r="BL1095" i="3"/>
  <c r="BN1095" i="3"/>
  <c r="BM1052" i="3"/>
  <c r="BL1052" i="3"/>
  <c r="BJ1052" i="3"/>
  <c r="BM1061" i="3"/>
  <c r="BM1053" i="3"/>
  <c r="BN1089" i="3"/>
  <c r="BK1089" i="3"/>
  <c r="BJ1090" i="3"/>
  <c r="BM1092" i="3"/>
  <c r="BF1082" i="3"/>
  <c r="BD1078" i="3"/>
  <c r="R1078" i="3"/>
  <c r="P1078" i="3"/>
  <c r="AD1078" i="3"/>
  <c r="AZ1078" i="3"/>
  <c r="T1078" i="3"/>
  <c r="AU1078" i="3"/>
  <c r="AE1078" i="3"/>
  <c r="O1078" i="3"/>
  <c r="AW1078" i="3"/>
  <c r="AG1078" i="3"/>
  <c r="Q1078" i="3"/>
  <c r="AX1082" i="3"/>
  <c r="X1082" i="3"/>
  <c r="BB1082" i="3"/>
  <c r="V1082" i="3"/>
  <c r="AR1082" i="3"/>
  <c r="BG1082" i="3"/>
  <c r="AQ1082" i="3"/>
  <c r="AA1082" i="3"/>
  <c r="BI1082" i="3"/>
  <c r="AS1082" i="3"/>
  <c r="AC1082" i="3"/>
  <c r="M1082" i="3"/>
  <c r="AX1086" i="3"/>
  <c r="AV1086" i="3"/>
  <c r="AT1086" i="3"/>
  <c r="N1086" i="3"/>
  <c r="AJ1086" i="3"/>
  <c r="BC1086" i="3"/>
  <c r="AM1086" i="3"/>
  <c r="W1086" i="3"/>
  <c r="BE1086" i="3"/>
  <c r="AO1086" i="3"/>
  <c r="Y1086" i="3"/>
  <c r="BJ1091" i="3"/>
  <c r="BN1098" i="3"/>
  <c r="BN1102" i="3"/>
  <c r="BK1102" i="3"/>
  <c r="X1084" i="3"/>
  <c r="AN1084" i="3"/>
  <c r="BB1084" i="3"/>
  <c r="V1084" i="3"/>
  <c r="AR1084" i="3"/>
  <c r="BG1084" i="3"/>
  <c r="AQ1084" i="3"/>
  <c r="AA1084" i="3"/>
  <c r="BI1084" i="3"/>
  <c r="AS1084" i="3"/>
  <c r="AC1084" i="3"/>
  <c r="M1084" i="3"/>
  <c r="BM1073" i="3"/>
  <c r="Z1017" i="3"/>
  <c r="AX1080" i="3"/>
  <c r="X1080" i="3"/>
  <c r="BB1080" i="3"/>
  <c r="V1080" i="3"/>
  <c r="AR1080" i="3"/>
  <c r="BG1080" i="3"/>
  <c r="AQ1080" i="3"/>
  <c r="AA1080" i="3"/>
  <c r="BI1080" i="3"/>
  <c r="AS1080" i="3"/>
  <c r="AC1080" i="3"/>
  <c r="AH1113" i="3"/>
  <c r="AU1113" i="3"/>
  <c r="O1113" i="3"/>
  <c r="AD1113" i="3"/>
  <c r="AY1113" i="3"/>
  <c r="S1113" i="3"/>
  <c r="AW1113" i="3"/>
  <c r="AG1113" i="3"/>
  <c r="Q1113" i="3"/>
  <c r="AZ1113" i="3"/>
  <c r="AJ1113" i="3"/>
  <c r="AM1115" i="3"/>
  <c r="BF1115" i="3"/>
  <c r="Z1115" i="3"/>
  <c r="AL1115" i="3"/>
  <c r="BG1115" i="3"/>
  <c r="AA1115" i="3"/>
  <c r="BA1115" i="3"/>
  <c r="AK1115" i="3"/>
  <c r="U1115" i="3"/>
  <c r="BD1115" i="3"/>
  <c r="AN1115" i="3"/>
  <c r="AP1125" i="3"/>
  <c r="BC1125" i="3"/>
  <c r="W1125" i="3"/>
  <c r="AL1125" i="3"/>
  <c r="BG1125" i="3"/>
  <c r="AA1125" i="3"/>
  <c r="BA1125" i="3"/>
  <c r="AK1125" i="3"/>
  <c r="U1125" i="3"/>
  <c r="BD1125" i="3"/>
  <c r="AN1125" i="3"/>
  <c r="BC1131" i="3"/>
  <c r="BF1131" i="3"/>
  <c r="Z1131" i="3"/>
  <c r="BB1131" i="3"/>
  <c r="V1131" i="3"/>
  <c r="AQ1131" i="3"/>
  <c r="BI1131" i="3"/>
  <c r="AS1131" i="3"/>
  <c r="AC1131" i="3"/>
  <c r="M1131" i="3"/>
  <c r="AV1131" i="3"/>
  <c r="AF1131" i="3"/>
  <c r="AX1117" i="3"/>
  <c r="R1117" i="3"/>
  <c r="AE1117" i="3"/>
  <c r="AT1117" i="3"/>
  <c r="N1117" i="3"/>
  <c r="AI1117" i="3"/>
  <c r="BE1117" i="3"/>
  <c r="AO1117" i="3"/>
  <c r="Y1117" i="3"/>
  <c r="BH1117" i="3"/>
  <c r="AR1117" i="3"/>
  <c r="BC1123" i="3"/>
  <c r="BF1123" i="3"/>
  <c r="Z1123" i="3"/>
  <c r="BB1123" i="3"/>
  <c r="V1123" i="3"/>
  <c r="AQ1123" i="3"/>
  <c r="BI1123" i="3"/>
  <c r="AS1123" i="3"/>
  <c r="AC1123" i="3"/>
  <c r="M1123" i="3"/>
  <c r="AV1123" i="3"/>
  <c r="AF1123" i="3"/>
  <c r="AP1129" i="3"/>
  <c r="AU1129" i="3"/>
  <c r="AM1129" i="3"/>
  <c r="AL1129" i="3"/>
  <c r="BG1129" i="3"/>
  <c r="AA1129" i="3"/>
  <c r="BA1129" i="3"/>
  <c r="AK1129" i="3"/>
  <c r="U1129" i="3"/>
  <c r="BD1129" i="3"/>
  <c r="AN1129" i="3"/>
  <c r="AP1133" i="3"/>
  <c r="O1133" i="3"/>
  <c r="R1133" i="3"/>
  <c r="AT1133" i="3"/>
  <c r="N1133" i="3"/>
  <c r="AI1133" i="3"/>
  <c r="BE1133" i="3"/>
  <c r="AO1133" i="3"/>
  <c r="Y1133" i="3"/>
  <c r="BH1133" i="3"/>
  <c r="AR1133" i="3"/>
  <c r="BN1104" i="3"/>
  <c r="BK1104" i="3"/>
  <c r="AX1105" i="3"/>
  <c r="R1105" i="3"/>
  <c r="AE1105" i="3"/>
  <c r="AT1105" i="3"/>
  <c r="N1105" i="3"/>
  <c r="AI1105" i="3"/>
  <c r="BE1105" i="3"/>
  <c r="AO1105" i="3"/>
  <c r="Y1105" i="3"/>
  <c r="BH1105" i="3"/>
  <c r="AR1105" i="3"/>
  <c r="AE1107" i="3"/>
  <c r="AX1107" i="3"/>
  <c r="R1107" i="3"/>
  <c r="AD1107" i="3"/>
  <c r="AY1107" i="3"/>
  <c r="S1107" i="3"/>
  <c r="AW1107" i="3"/>
  <c r="AG1107" i="3"/>
  <c r="Q1107" i="3"/>
  <c r="AZ1107" i="3"/>
  <c r="AJ1107" i="3"/>
  <c r="BN1108" i="3"/>
  <c r="BK1108" i="3"/>
  <c r="AX1109" i="3"/>
  <c r="R1109" i="3"/>
  <c r="AE1109" i="3"/>
  <c r="AT1109" i="3"/>
  <c r="N1109" i="3"/>
  <c r="AI1109" i="3"/>
  <c r="BE1109" i="3"/>
  <c r="AO1109" i="3"/>
  <c r="Y1109" i="3"/>
  <c r="BH1109" i="3"/>
  <c r="AR1109" i="3"/>
  <c r="AM1111" i="3"/>
  <c r="BF1111" i="3"/>
  <c r="Z1111" i="3"/>
  <c r="AL1111" i="3"/>
  <c r="BG1111" i="3"/>
  <c r="AA1111" i="3"/>
  <c r="BA1111" i="3"/>
  <c r="AK1111" i="3"/>
  <c r="U1111" i="3"/>
  <c r="BD1111" i="3"/>
  <c r="AN1111" i="3"/>
  <c r="AM1119" i="3"/>
  <c r="BF1119" i="3"/>
  <c r="Z1119" i="3"/>
  <c r="AL1119" i="3"/>
  <c r="BG1119" i="3"/>
  <c r="AA1119" i="3"/>
  <c r="BA1119" i="3"/>
  <c r="AK1119" i="3"/>
  <c r="U1119" i="3"/>
  <c r="BD1119" i="3"/>
  <c r="AN1119" i="3"/>
  <c r="AX1121" i="3"/>
  <c r="R1121" i="3"/>
  <c r="O1121" i="3"/>
  <c r="AT1121" i="3"/>
  <c r="N1121" i="3"/>
  <c r="AI1121" i="3"/>
  <c r="BE1121" i="3"/>
  <c r="AO1121" i="3"/>
  <c r="Y1121" i="3"/>
  <c r="BH1121" i="3"/>
  <c r="AR1121" i="3"/>
  <c r="BF1127" i="3"/>
  <c r="Z1127" i="3"/>
  <c r="W1127" i="3"/>
  <c r="AD1127" i="3"/>
  <c r="AY1127" i="3"/>
  <c r="S1127" i="3"/>
  <c r="AW1127" i="3"/>
  <c r="AG1127" i="3"/>
  <c r="Q1127" i="3"/>
  <c r="AZ1127" i="3"/>
  <c r="AJ1127" i="3"/>
  <c r="BN1130" i="3"/>
  <c r="BK1130" i="3"/>
  <c r="BN1006" i="3"/>
  <c r="BK1006" i="3"/>
  <c r="N997" i="3"/>
  <c r="AB997" i="3"/>
  <c r="AZ997" i="3"/>
  <c r="T998" i="3"/>
  <c r="AJ998" i="3"/>
  <c r="AW998" i="3"/>
  <c r="BE998" i="3"/>
  <c r="P997" i="3"/>
  <c r="AF997" i="3"/>
  <c r="AV997" i="3"/>
  <c r="N986" i="3"/>
  <c r="X986" i="3"/>
  <c r="AN986" i="3"/>
  <c r="BD986" i="3"/>
  <c r="L1002" i="3"/>
  <c r="BC998" i="3"/>
  <c r="AR998" i="3"/>
  <c r="X998" i="3"/>
  <c r="AR997" i="3"/>
  <c r="X997" i="3"/>
  <c r="L996" i="3"/>
  <c r="AB994" i="3"/>
  <c r="AV992" i="3"/>
  <c r="L990" i="3"/>
  <c r="BD990" i="3" s="1"/>
  <c r="P986" i="3"/>
  <c r="AB984" i="3"/>
  <c r="AZ984" i="3"/>
  <c r="N982" i="3"/>
  <c r="X982" i="3"/>
  <c r="AN982" i="3"/>
  <c r="BD982" i="3"/>
  <c r="BB967" i="3"/>
  <c r="BF967" i="3"/>
  <c r="N944" i="3"/>
  <c r="X944" i="3"/>
  <c r="AN944" i="3"/>
  <c r="L1003" i="3"/>
  <c r="N1003" i="3" s="1"/>
  <c r="L999" i="3"/>
  <c r="BA998" i="3"/>
  <c r="AN998" i="3"/>
  <c r="P998" i="3"/>
  <c r="BH997" i="3"/>
  <c r="AN997" i="3"/>
  <c r="T997" i="3"/>
  <c r="AN992" i="3"/>
  <c r="AB992" i="3"/>
  <c r="T992" i="3"/>
  <c r="AJ992" i="3"/>
  <c r="L988" i="3"/>
  <c r="N988" i="3" s="1"/>
  <c r="T986" i="3"/>
  <c r="BD984" i="3"/>
  <c r="BG998" i="3"/>
  <c r="AU998" i="3"/>
  <c r="AB998" i="3"/>
  <c r="AF986" i="3"/>
  <c r="L1004" i="3"/>
  <c r="N1004" i="3" s="1"/>
  <c r="L1000" i="3"/>
  <c r="N1000" i="3" s="1"/>
  <c r="BI998" i="3"/>
  <c r="AY998" i="3"/>
  <c r="AF998" i="3"/>
  <c r="BD997" i="3"/>
  <c r="AJ997" i="3"/>
  <c r="K996" i="3"/>
  <c r="R996" i="3" s="1"/>
  <c r="AJ990" i="3"/>
  <c r="AZ990" i="3"/>
  <c r="BH990" i="3"/>
  <c r="P988" i="3"/>
  <c r="AV986" i="3"/>
  <c r="BD944" i="3"/>
  <c r="K993" i="3"/>
  <c r="S993" i="3" s="1"/>
  <c r="K989" i="3"/>
  <c r="N989" i="3" s="1"/>
  <c r="BH986" i="3"/>
  <c r="AR986" i="3"/>
  <c r="AB986" i="3"/>
  <c r="K985" i="3"/>
  <c r="N985" i="3" s="1"/>
  <c r="BH982" i="3"/>
  <c r="AR982" i="3"/>
  <c r="AB982" i="3"/>
  <c r="K981" i="3"/>
  <c r="K979" i="3"/>
  <c r="K977" i="3"/>
  <c r="K975" i="3"/>
  <c r="K973" i="3"/>
  <c r="L972" i="3"/>
  <c r="K971" i="3"/>
  <c r="L970" i="3"/>
  <c r="K969" i="3"/>
  <c r="L968" i="3"/>
  <c r="K965" i="3"/>
  <c r="L964" i="3"/>
  <c r="V964" i="3" s="1"/>
  <c r="K963" i="3"/>
  <c r="L962" i="3"/>
  <c r="K961" i="3"/>
  <c r="L947" i="3"/>
  <c r="K995" i="3"/>
  <c r="BB995" i="3" s="1"/>
  <c r="K991" i="3"/>
  <c r="K987" i="3"/>
  <c r="N987" i="3" s="1"/>
  <c r="AZ986" i="3"/>
  <c r="AJ986" i="3"/>
  <c r="K983" i="3"/>
  <c r="AZ982" i="3"/>
  <c r="AJ982" i="3"/>
  <c r="K980" i="3"/>
  <c r="K978" i="3"/>
  <c r="K976" i="3"/>
  <c r="K974" i="3"/>
  <c r="W974" i="3" s="1"/>
  <c r="L973" i="3"/>
  <c r="R973" i="3" s="1"/>
  <c r="K972" i="3"/>
  <c r="L971" i="3"/>
  <c r="K970" i="3"/>
  <c r="V970" i="3" s="1"/>
  <c r="L969" i="3"/>
  <c r="Z969" i="3" s="1"/>
  <c r="K968" i="3"/>
  <c r="K966" i="3"/>
  <c r="L952" i="3"/>
  <c r="AF952" i="3" s="1"/>
  <c r="L948" i="3"/>
  <c r="BH948" i="3" s="1"/>
  <c r="AB944" i="3"/>
  <c r="AR944" i="3"/>
  <c r="BH944" i="3"/>
  <c r="P944" i="3"/>
  <c r="AF944" i="3"/>
  <c r="AV944" i="3"/>
  <c r="T944" i="3"/>
  <c r="AJ944" i="3"/>
  <c r="AZ944" i="3"/>
  <c r="K942" i="3"/>
  <c r="K941" i="3"/>
  <c r="L960" i="3"/>
  <c r="K959" i="3"/>
  <c r="L958" i="3"/>
  <c r="K955" i="3"/>
  <c r="S955" i="3" s="1"/>
  <c r="K953" i="3"/>
  <c r="N953" i="3" s="1"/>
  <c r="K949" i="3"/>
  <c r="N949" i="3" s="1"/>
  <c r="K945" i="3"/>
  <c r="L942" i="3"/>
  <c r="L941" i="3"/>
  <c r="L940" i="3"/>
  <c r="L939" i="3"/>
  <c r="BG939" i="3" s="1"/>
  <c r="K954" i="3"/>
  <c r="K950" i="3"/>
  <c r="K946" i="3"/>
  <c r="N946" i="3" s="1"/>
  <c r="L938" i="3"/>
  <c r="BI938" i="3" s="1"/>
  <c r="K937" i="3"/>
  <c r="V937" i="3" s="1"/>
  <c r="L936" i="3"/>
  <c r="L965" i="3"/>
  <c r="K964" i="3"/>
  <c r="L963" i="3"/>
  <c r="N963" i="3" s="1"/>
  <c r="K962" i="3"/>
  <c r="L961" i="3"/>
  <c r="K960" i="3"/>
  <c r="L959" i="3"/>
  <c r="W959" i="3" s="1"/>
  <c r="K958" i="3"/>
  <c r="K957" i="3"/>
  <c r="K951" i="3"/>
  <c r="N951" i="3" s="1"/>
  <c r="K947" i="3"/>
  <c r="K943" i="3"/>
  <c r="N943" i="3" s="1"/>
  <c r="M1005" i="3"/>
  <c r="O1005" i="3"/>
  <c r="Q1005" i="3"/>
  <c r="S1005" i="3"/>
  <c r="U1005" i="3"/>
  <c r="W1005" i="3"/>
  <c r="Y1005" i="3"/>
  <c r="AA1005" i="3"/>
  <c r="AC1005" i="3"/>
  <c r="AE1005" i="3"/>
  <c r="AG1005" i="3"/>
  <c r="AI1005" i="3"/>
  <c r="AK1005" i="3"/>
  <c r="AM1005" i="3"/>
  <c r="AO1005" i="3"/>
  <c r="AQ1005" i="3"/>
  <c r="AS1005" i="3"/>
  <c r="AU1005" i="3"/>
  <c r="AW1005" i="3"/>
  <c r="AY1005" i="3"/>
  <c r="BA1005" i="3"/>
  <c r="BC1005" i="3"/>
  <c r="BE1005" i="3"/>
  <c r="BG1005" i="3"/>
  <c r="BI1005" i="3"/>
  <c r="S1003" i="3"/>
  <c r="Y1003" i="3"/>
  <c r="AI1003" i="3"/>
  <c r="AO1003" i="3"/>
  <c r="AY1003" i="3"/>
  <c r="BE1003" i="3"/>
  <c r="Q1001" i="3"/>
  <c r="S1001" i="3"/>
  <c r="Y1001" i="3"/>
  <c r="AA1001" i="3"/>
  <c r="AG1001" i="3"/>
  <c r="AI1001" i="3"/>
  <c r="AO1001" i="3"/>
  <c r="AQ1001" i="3"/>
  <c r="AW1001" i="3"/>
  <c r="AY1001" i="3"/>
  <c r="BE1001" i="3"/>
  <c r="BG1001" i="3"/>
  <c r="O999" i="3"/>
  <c r="AU999" i="3"/>
  <c r="M1004" i="3"/>
  <c r="S1004" i="3"/>
  <c r="U1004" i="3"/>
  <c r="AA1004" i="3"/>
  <c r="AC1004" i="3"/>
  <c r="AI1004" i="3"/>
  <c r="AK1004" i="3"/>
  <c r="AQ1004" i="3"/>
  <c r="AS1004" i="3"/>
  <c r="AY1004" i="3"/>
  <c r="BA1004" i="3"/>
  <c r="BG1004" i="3"/>
  <c r="BI1004" i="3"/>
  <c r="M1002" i="3"/>
  <c r="S1002" i="3"/>
  <c r="AC1002" i="3"/>
  <c r="AI1002" i="3"/>
  <c r="AS1002" i="3"/>
  <c r="AY1002" i="3"/>
  <c r="BI1002" i="3"/>
  <c r="O1000" i="3"/>
  <c r="Q1000" i="3"/>
  <c r="W1000" i="3"/>
  <c r="Y1000" i="3"/>
  <c r="AE1000" i="3"/>
  <c r="AG1000" i="3"/>
  <c r="AM1000" i="3"/>
  <c r="AO1000" i="3"/>
  <c r="AU1000" i="3"/>
  <c r="AW1000" i="3"/>
  <c r="BC1000" i="3"/>
  <c r="BE1000" i="3"/>
  <c r="BH1005" i="3"/>
  <c r="BF1005" i="3"/>
  <c r="BD1005" i="3"/>
  <c r="BB1005" i="3"/>
  <c r="AZ1005" i="3"/>
  <c r="AX1005" i="3"/>
  <c r="AV1005" i="3"/>
  <c r="AT1005" i="3"/>
  <c r="AR1005" i="3"/>
  <c r="AP1005" i="3"/>
  <c r="AN1005" i="3"/>
  <c r="AL1005" i="3"/>
  <c r="AJ1005" i="3"/>
  <c r="AH1005" i="3"/>
  <c r="AF1005" i="3"/>
  <c r="AD1005" i="3"/>
  <c r="AB1005" i="3"/>
  <c r="Z1005" i="3"/>
  <c r="X1005" i="3"/>
  <c r="V1005" i="3"/>
  <c r="T1005" i="3"/>
  <c r="R1005" i="3"/>
  <c r="P1005" i="3"/>
  <c r="BH1004" i="3"/>
  <c r="BF1004" i="3"/>
  <c r="BD1004" i="3"/>
  <c r="BB1004" i="3"/>
  <c r="AZ1004" i="3"/>
  <c r="AX1004" i="3"/>
  <c r="AV1004" i="3"/>
  <c r="AT1004" i="3"/>
  <c r="AR1004" i="3"/>
  <c r="AP1004" i="3"/>
  <c r="AN1004" i="3"/>
  <c r="AL1004" i="3"/>
  <c r="AJ1004" i="3"/>
  <c r="AH1004" i="3"/>
  <c r="AF1004" i="3"/>
  <c r="AD1004" i="3"/>
  <c r="AB1004" i="3"/>
  <c r="Z1004" i="3"/>
  <c r="X1004" i="3"/>
  <c r="V1004" i="3"/>
  <c r="T1004" i="3"/>
  <c r="R1004" i="3"/>
  <c r="P1004" i="3"/>
  <c r="BH1003" i="3"/>
  <c r="BB1003" i="3"/>
  <c r="AZ1003" i="3"/>
  <c r="AT1003" i="3"/>
  <c r="AR1003" i="3"/>
  <c r="AL1003" i="3"/>
  <c r="AJ1003" i="3"/>
  <c r="AD1003" i="3"/>
  <c r="AB1003" i="3"/>
  <c r="V1003" i="3"/>
  <c r="T1003" i="3"/>
  <c r="AX1002" i="3"/>
  <c r="AV1002" i="3"/>
  <c r="AH1002" i="3"/>
  <c r="AF1002" i="3"/>
  <c r="R1002" i="3"/>
  <c r="P1002" i="3"/>
  <c r="BD1001" i="3"/>
  <c r="BB1001" i="3"/>
  <c r="AV1001" i="3"/>
  <c r="AT1001" i="3"/>
  <c r="AN1001" i="3"/>
  <c r="AL1001" i="3"/>
  <c r="AF1001" i="3"/>
  <c r="AD1001" i="3"/>
  <c r="X1001" i="3"/>
  <c r="V1001" i="3"/>
  <c r="P1001" i="3"/>
  <c r="BH1000" i="3"/>
  <c r="BF1000" i="3"/>
  <c r="BD1000" i="3"/>
  <c r="BB1000" i="3"/>
  <c r="AZ1000" i="3"/>
  <c r="AX1000" i="3"/>
  <c r="AV1000" i="3"/>
  <c r="AT1000" i="3"/>
  <c r="AR1000" i="3"/>
  <c r="AP1000" i="3"/>
  <c r="AN1000" i="3"/>
  <c r="AL1000" i="3"/>
  <c r="AJ1000" i="3"/>
  <c r="AH1000" i="3"/>
  <c r="AF1000" i="3"/>
  <c r="AD1000" i="3"/>
  <c r="AB1000" i="3"/>
  <c r="Z1000" i="3"/>
  <c r="X1000" i="3"/>
  <c r="V1000" i="3"/>
  <c r="T1000" i="3"/>
  <c r="R1000" i="3"/>
  <c r="P1000" i="3"/>
  <c r="BF999" i="3"/>
  <c r="AP999" i="3"/>
  <c r="Z999" i="3"/>
  <c r="BH998" i="3"/>
  <c r="BF998" i="3"/>
  <c r="BD998" i="3"/>
  <c r="BB998" i="3"/>
  <c r="AZ998" i="3"/>
  <c r="AX998" i="3"/>
  <c r="AV998" i="3"/>
  <c r="AT998" i="3"/>
  <c r="AP998" i="3"/>
  <c r="AL998" i="3"/>
  <c r="AH998" i="3"/>
  <c r="AD998" i="3"/>
  <c r="Z998" i="3"/>
  <c r="V998" i="3"/>
  <c r="R998" i="3"/>
  <c r="M998" i="3"/>
  <c r="O998" i="3"/>
  <c r="Q998" i="3"/>
  <c r="S998" i="3"/>
  <c r="U998" i="3"/>
  <c r="W998" i="3"/>
  <c r="Y998" i="3"/>
  <c r="AA998" i="3"/>
  <c r="AC998" i="3"/>
  <c r="AE998" i="3"/>
  <c r="AG998" i="3"/>
  <c r="AI998" i="3"/>
  <c r="AK998" i="3"/>
  <c r="AM998" i="3"/>
  <c r="AO998" i="3"/>
  <c r="AQ998" i="3"/>
  <c r="AS998" i="3"/>
  <c r="BF997" i="3"/>
  <c r="BB997" i="3"/>
  <c r="AX997" i="3"/>
  <c r="AT997" i="3"/>
  <c r="AP997" i="3"/>
  <c r="AL997" i="3"/>
  <c r="AH997" i="3"/>
  <c r="AD997" i="3"/>
  <c r="Z997" i="3"/>
  <c r="V997" i="3"/>
  <c r="R997" i="3"/>
  <c r="M997" i="3"/>
  <c r="O997" i="3"/>
  <c r="Q997" i="3"/>
  <c r="S997" i="3"/>
  <c r="U997" i="3"/>
  <c r="W997" i="3"/>
  <c r="Y997" i="3"/>
  <c r="AA997" i="3"/>
  <c r="AC997" i="3"/>
  <c r="AE997" i="3"/>
  <c r="AG997" i="3"/>
  <c r="AI997" i="3"/>
  <c r="AK997" i="3"/>
  <c r="AM997" i="3"/>
  <c r="AO997" i="3"/>
  <c r="AQ997" i="3"/>
  <c r="AS997" i="3"/>
  <c r="AU997" i="3"/>
  <c r="AW997" i="3"/>
  <c r="AY997" i="3"/>
  <c r="BA997" i="3"/>
  <c r="BC997" i="3"/>
  <c r="BE997" i="3"/>
  <c r="BG997" i="3"/>
  <c r="BI997" i="3"/>
  <c r="BF995" i="3"/>
  <c r="AX995" i="3"/>
  <c r="AT995" i="3"/>
  <c r="AP995" i="3"/>
  <c r="AH995" i="3"/>
  <c r="AD995" i="3"/>
  <c r="Z995" i="3"/>
  <c r="R995" i="3"/>
  <c r="M995" i="3"/>
  <c r="O995" i="3"/>
  <c r="S995" i="3"/>
  <c r="U995" i="3"/>
  <c r="W995" i="3"/>
  <c r="AA995" i="3"/>
  <c r="AC995" i="3"/>
  <c r="AE995" i="3"/>
  <c r="AI995" i="3"/>
  <c r="AK995" i="3"/>
  <c r="AM995" i="3"/>
  <c r="AQ995" i="3"/>
  <c r="AS995" i="3"/>
  <c r="AU995" i="3"/>
  <c r="AY995" i="3"/>
  <c r="BA995" i="3"/>
  <c r="BC995" i="3"/>
  <c r="BG995" i="3"/>
  <c r="BI995" i="3"/>
  <c r="BB994" i="3"/>
  <c r="V994" i="3"/>
  <c r="U994" i="3"/>
  <c r="AE994" i="3"/>
  <c r="AO994" i="3"/>
  <c r="BA994" i="3"/>
  <c r="BI994" i="3"/>
  <c r="BF992" i="3"/>
  <c r="BB992" i="3"/>
  <c r="AX992" i="3"/>
  <c r="AT992" i="3"/>
  <c r="AP992" i="3"/>
  <c r="AL992" i="3"/>
  <c r="AH992" i="3"/>
  <c r="AD992" i="3"/>
  <c r="Z992" i="3"/>
  <c r="V992" i="3"/>
  <c r="R992" i="3"/>
  <c r="M992" i="3"/>
  <c r="O992" i="3"/>
  <c r="Q992" i="3"/>
  <c r="S992" i="3"/>
  <c r="U992" i="3"/>
  <c r="W992" i="3"/>
  <c r="Y992" i="3"/>
  <c r="AA992" i="3"/>
  <c r="AC992" i="3"/>
  <c r="AE992" i="3"/>
  <c r="AG992" i="3"/>
  <c r="AI992" i="3"/>
  <c r="AK992" i="3"/>
  <c r="AM992" i="3"/>
  <c r="AO992" i="3"/>
  <c r="AQ992" i="3"/>
  <c r="AS992" i="3"/>
  <c r="AU992" i="3"/>
  <c r="AW992" i="3"/>
  <c r="AY992" i="3"/>
  <c r="BA992" i="3"/>
  <c r="BC992" i="3"/>
  <c r="BE992" i="3"/>
  <c r="BG992" i="3"/>
  <c r="BI992" i="3"/>
  <c r="AX991" i="3"/>
  <c r="AH991" i="3"/>
  <c r="R991" i="3"/>
  <c r="S991" i="3"/>
  <c r="AA991" i="3"/>
  <c r="AI991" i="3"/>
  <c r="AQ991" i="3"/>
  <c r="AY991" i="3"/>
  <c r="BG991" i="3"/>
  <c r="BF990" i="3"/>
  <c r="BB990" i="3"/>
  <c r="AX990" i="3"/>
  <c r="AT990" i="3"/>
  <c r="AP990" i="3"/>
  <c r="AL990" i="3"/>
  <c r="AH990" i="3"/>
  <c r="AD990" i="3"/>
  <c r="Z990" i="3"/>
  <c r="V990" i="3"/>
  <c r="R990" i="3"/>
  <c r="M990" i="3"/>
  <c r="O990" i="3"/>
  <c r="Q990" i="3"/>
  <c r="S990" i="3"/>
  <c r="U990" i="3"/>
  <c r="W990" i="3"/>
  <c r="Y990" i="3"/>
  <c r="AA990" i="3"/>
  <c r="AC990" i="3"/>
  <c r="AE990" i="3"/>
  <c r="AG990" i="3"/>
  <c r="AI990" i="3"/>
  <c r="AK990" i="3"/>
  <c r="AM990" i="3"/>
  <c r="AO990" i="3"/>
  <c r="AQ990" i="3"/>
  <c r="AS990" i="3"/>
  <c r="AU990" i="3"/>
  <c r="AW990" i="3"/>
  <c r="AY990" i="3"/>
  <c r="BA990" i="3"/>
  <c r="BC990" i="3"/>
  <c r="BE990" i="3"/>
  <c r="BG990" i="3"/>
  <c r="BI990" i="3"/>
  <c r="BF989" i="3"/>
  <c r="BB989" i="3"/>
  <c r="AX989" i="3"/>
  <c r="AT989" i="3"/>
  <c r="AP989" i="3"/>
  <c r="AL989" i="3"/>
  <c r="AH989" i="3"/>
  <c r="AD989" i="3"/>
  <c r="Z989" i="3"/>
  <c r="V989" i="3"/>
  <c r="R989" i="3"/>
  <c r="M989" i="3"/>
  <c r="O989" i="3"/>
  <c r="Q989" i="3"/>
  <c r="S989" i="3"/>
  <c r="U989" i="3"/>
  <c r="W989" i="3"/>
  <c r="Y989" i="3"/>
  <c r="AA989" i="3"/>
  <c r="AC989" i="3"/>
  <c r="AE989" i="3"/>
  <c r="AG989" i="3"/>
  <c r="AI989" i="3"/>
  <c r="AK989" i="3"/>
  <c r="AM989" i="3"/>
  <c r="AO989" i="3"/>
  <c r="AQ989" i="3"/>
  <c r="AS989" i="3"/>
  <c r="AU989" i="3"/>
  <c r="AW989" i="3"/>
  <c r="AY989" i="3"/>
  <c r="BA989" i="3"/>
  <c r="BC989" i="3"/>
  <c r="BE989" i="3"/>
  <c r="BG989" i="3"/>
  <c r="BI989" i="3"/>
  <c r="BF988" i="3"/>
  <c r="BB988" i="3"/>
  <c r="AX988" i="3"/>
  <c r="AT988" i="3"/>
  <c r="AP988" i="3"/>
  <c r="AL988" i="3"/>
  <c r="AH988" i="3"/>
  <c r="AD988" i="3"/>
  <c r="Z988" i="3"/>
  <c r="V988" i="3"/>
  <c r="R988" i="3"/>
  <c r="M988" i="3"/>
  <c r="O988" i="3"/>
  <c r="Q988" i="3"/>
  <c r="S988" i="3"/>
  <c r="U988" i="3"/>
  <c r="W988" i="3"/>
  <c r="Y988" i="3"/>
  <c r="AA988" i="3"/>
  <c r="AC988" i="3"/>
  <c r="AE988" i="3"/>
  <c r="AG988" i="3"/>
  <c r="AI988" i="3"/>
  <c r="AK988" i="3"/>
  <c r="AM988" i="3"/>
  <c r="AO988" i="3"/>
  <c r="AQ988" i="3"/>
  <c r="AS988" i="3"/>
  <c r="AU988" i="3"/>
  <c r="AW988" i="3"/>
  <c r="AY988" i="3"/>
  <c r="BA988" i="3"/>
  <c r="BC988" i="3"/>
  <c r="BE988" i="3"/>
  <c r="BG988" i="3"/>
  <c r="BI988" i="3"/>
  <c r="BF987" i="3"/>
  <c r="BB987" i="3"/>
  <c r="AX987" i="3"/>
  <c r="AT987" i="3"/>
  <c r="AP987" i="3"/>
  <c r="AL987" i="3"/>
  <c r="AH987" i="3"/>
  <c r="AD987" i="3"/>
  <c r="Z987" i="3"/>
  <c r="V987" i="3"/>
  <c r="R987" i="3"/>
  <c r="M987" i="3"/>
  <c r="O987" i="3"/>
  <c r="Q987" i="3"/>
  <c r="S987" i="3"/>
  <c r="U987" i="3"/>
  <c r="W987" i="3"/>
  <c r="Y987" i="3"/>
  <c r="AA987" i="3"/>
  <c r="AC987" i="3"/>
  <c r="AE987" i="3"/>
  <c r="AG987" i="3"/>
  <c r="AI987" i="3"/>
  <c r="AK987" i="3"/>
  <c r="AM987" i="3"/>
  <c r="AO987" i="3"/>
  <c r="AQ987" i="3"/>
  <c r="AS987" i="3"/>
  <c r="AU987" i="3"/>
  <c r="AW987" i="3"/>
  <c r="AY987" i="3"/>
  <c r="BA987" i="3"/>
  <c r="BC987" i="3"/>
  <c r="BE987" i="3"/>
  <c r="BG987" i="3"/>
  <c r="BI987" i="3"/>
  <c r="BF986" i="3"/>
  <c r="BB986" i="3"/>
  <c r="AX986" i="3"/>
  <c r="AT986" i="3"/>
  <c r="AP986" i="3"/>
  <c r="AL986" i="3"/>
  <c r="AH986" i="3"/>
  <c r="AD986" i="3"/>
  <c r="Z986" i="3"/>
  <c r="V986" i="3"/>
  <c r="R986" i="3"/>
  <c r="M986" i="3"/>
  <c r="O986" i="3"/>
  <c r="Q986" i="3"/>
  <c r="S986" i="3"/>
  <c r="U986" i="3"/>
  <c r="W986" i="3"/>
  <c r="Y986" i="3"/>
  <c r="AA986" i="3"/>
  <c r="AC986" i="3"/>
  <c r="AE986" i="3"/>
  <c r="AG986" i="3"/>
  <c r="AI986" i="3"/>
  <c r="AK986" i="3"/>
  <c r="AM986" i="3"/>
  <c r="AO986" i="3"/>
  <c r="AQ986" i="3"/>
  <c r="AS986" i="3"/>
  <c r="AU986" i="3"/>
  <c r="AW986" i="3"/>
  <c r="AY986" i="3"/>
  <c r="BA986" i="3"/>
  <c r="BC986" i="3"/>
  <c r="BE986" i="3"/>
  <c r="BG986" i="3"/>
  <c r="BI986" i="3"/>
  <c r="BF985" i="3"/>
  <c r="BB985" i="3"/>
  <c r="AX985" i="3"/>
  <c r="AT985" i="3"/>
  <c r="AP985" i="3"/>
  <c r="AL985" i="3"/>
  <c r="AH985" i="3"/>
  <c r="AD985" i="3"/>
  <c r="Z985" i="3"/>
  <c r="V985" i="3"/>
  <c r="R985" i="3"/>
  <c r="M985" i="3"/>
  <c r="O985" i="3"/>
  <c r="Q985" i="3"/>
  <c r="S985" i="3"/>
  <c r="U985" i="3"/>
  <c r="W985" i="3"/>
  <c r="Y985" i="3"/>
  <c r="AA985" i="3"/>
  <c r="AC985" i="3"/>
  <c r="AE985" i="3"/>
  <c r="AG985" i="3"/>
  <c r="AI985" i="3"/>
  <c r="AK985" i="3"/>
  <c r="AM985" i="3"/>
  <c r="AO985" i="3"/>
  <c r="AQ985" i="3"/>
  <c r="AS985" i="3"/>
  <c r="AU985" i="3"/>
  <c r="AW985" i="3"/>
  <c r="AY985" i="3"/>
  <c r="BA985" i="3"/>
  <c r="BC985" i="3"/>
  <c r="BE985" i="3"/>
  <c r="BG985" i="3"/>
  <c r="BI985" i="3"/>
  <c r="BF984" i="3"/>
  <c r="AP984" i="3"/>
  <c r="Z984" i="3"/>
  <c r="O984" i="3"/>
  <c r="W984" i="3"/>
  <c r="AE984" i="3"/>
  <c r="AM984" i="3"/>
  <c r="AU984" i="3"/>
  <c r="BC984" i="3"/>
  <c r="AX983" i="3"/>
  <c r="AH983" i="3"/>
  <c r="R983" i="3"/>
  <c r="S983" i="3"/>
  <c r="AA983" i="3"/>
  <c r="AI983" i="3"/>
  <c r="AQ983" i="3"/>
  <c r="AY983" i="3"/>
  <c r="BG983" i="3"/>
  <c r="BF982" i="3"/>
  <c r="BB982" i="3"/>
  <c r="AX982" i="3"/>
  <c r="AT982" i="3"/>
  <c r="AP982" i="3"/>
  <c r="AL982" i="3"/>
  <c r="AH982" i="3"/>
  <c r="AD982" i="3"/>
  <c r="Z982" i="3"/>
  <c r="V982" i="3"/>
  <c r="R982" i="3"/>
  <c r="M982" i="3"/>
  <c r="O982" i="3"/>
  <c r="Q982" i="3"/>
  <c r="S982" i="3"/>
  <c r="U982" i="3"/>
  <c r="W982" i="3"/>
  <c r="Y982" i="3"/>
  <c r="AA982" i="3"/>
  <c r="AC982" i="3"/>
  <c r="AE982" i="3"/>
  <c r="AG982" i="3"/>
  <c r="AI982" i="3"/>
  <c r="AK982" i="3"/>
  <c r="AM982" i="3"/>
  <c r="AO982" i="3"/>
  <c r="AQ982" i="3"/>
  <c r="AS982" i="3"/>
  <c r="AU982" i="3"/>
  <c r="AW982" i="3"/>
  <c r="AY982" i="3"/>
  <c r="BA982" i="3"/>
  <c r="BC982" i="3"/>
  <c r="BE982" i="3"/>
  <c r="BG982" i="3"/>
  <c r="BI982" i="3"/>
  <c r="AT981" i="3"/>
  <c r="AD981" i="3"/>
  <c r="M981" i="3"/>
  <c r="U981" i="3"/>
  <c r="AC981" i="3"/>
  <c r="AK981" i="3"/>
  <c r="AS981" i="3"/>
  <c r="BA981" i="3"/>
  <c r="BI981" i="3"/>
  <c r="L980" i="3"/>
  <c r="M980" i="3" s="1"/>
  <c r="BG980" i="3"/>
  <c r="AN980" i="3"/>
  <c r="L979" i="3"/>
  <c r="S979" i="3" s="1"/>
  <c r="L978" i="3"/>
  <c r="O978" i="3" s="1"/>
  <c r="L977" i="3"/>
  <c r="M977" i="3" s="1"/>
  <c r="AZ977" i="3"/>
  <c r="L976" i="3"/>
  <c r="M976" i="3" s="1"/>
  <c r="L975" i="3"/>
  <c r="AS975" i="3" s="1"/>
  <c r="L974" i="3"/>
  <c r="AQ974" i="3" s="1"/>
  <c r="N973" i="3"/>
  <c r="V973" i="3"/>
  <c r="Z973" i="3"/>
  <c r="AD973" i="3"/>
  <c r="AL973" i="3"/>
  <c r="AP973" i="3"/>
  <c r="AT973" i="3"/>
  <c r="BB973" i="3"/>
  <c r="BF973" i="3"/>
  <c r="N972" i="3"/>
  <c r="R972" i="3"/>
  <c r="V972" i="3"/>
  <c r="Z972" i="3"/>
  <c r="AD972" i="3"/>
  <c r="AH972" i="3"/>
  <c r="AL972" i="3"/>
  <c r="AP972" i="3"/>
  <c r="AT972" i="3"/>
  <c r="AX972" i="3"/>
  <c r="BB972" i="3"/>
  <c r="BF972" i="3"/>
  <c r="N971" i="3"/>
  <c r="R971" i="3"/>
  <c r="V971" i="3"/>
  <c r="Z971" i="3"/>
  <c r="AD971" i="3"/>
  <c r="AH971" i="3"/>
  <c r="AL971" i="3"/>
  <c r="AP971" i="3"/>
  <c r="AT971" i="3"/>
  <c r="AX971" i="3"/>
  <c r="BB971" i="3"/>
  <c r="BF971" i="3"/>
  <c r="R970" i="3"/>
  <c r="AD970" i="3"/>
  <c r="AX970" i="3"/>
  <c r="N969" i="3"/>
  <c r="R969" i="3"/>
  <c r="V969" i="3"/>
  <c r="AD969" i="3"/>
  <c r="AH969" i="3"/>
  <c r="AL969" i="3"/>
  <c r="AT969" i="3"/>
  <c r="AX969" i="3"/>
  <c r="BB969" i="3"/>
  <c r="N968" i="3"/>
  <c r="R968" i="3"/>
  <c r="V968" i="3"/>
  <c r="Z968" i="3"/>
  <c r="AD968" i="3"/>
  <c r="AH968" i="3"/>
  <c r="AL968" i="3"/>
  <c r="AP968" i="3"/>
  <c r="AT968" i="3"/>
  <c r="AX968" i="3"/>
  <c r="BB968" i="3"/>
  <c r="BF968" i="3"/>
  <c r="M973" i="3"/>
  <c r="O973" i="3"/>
  <c r="S973" i="3"/>
  <c r="U973" i="3"/>
  <c r="W973" i="3"/>
  <c r="AA973" i="3"/>
  <c r="AC973" i="3"/>
  <c r="AE973" i="3"/>
  <c r="AI973" i="3"/>
  <c r="AK973" i="3"/>
  <c r="AM973" i="3"/>
  <c r="AQ973" i="3"/>
  <c r="AS973" i="3"/>
  <c r="AU973" i="3"/>
  <c r="AY973" i="3"/>
  <c r="BA973" i="3"/>
  <c r="BC973" i="3"/>
  <c r="BG973" i="3"/>
  <c r="BI973" i="3"/>
  <c r="M972" i="3"/>
  <c r="O972" i="3"/>
  <c r="Q972" i="3"/>
  <c r="S972" i="3"/>
  <c r="U972" i="3"/>
  <c r="W972" i="3"/>
  <c r="Y972" i="3"/>
  <c r="AA972" i="3"/>
  <c r="AC972" i="3"/>
  <c r="AE972" i="3"/>
  <c r="AG972" i="3"/>
  <c r="AI972" i="3"/>
  <c r="AK972" i="3"/>
  <c r="AM972" i="3"/>
  <c r="AO972" i="3"/>
  <c r="AQ972" i="3"/>
  <c r="AS972" i="3"/>
  <c r="AU972" i="3"/>
  <c r="AW972" i="3"/>
  <c r="AY972" i="3"/>
  <c r="BA972" i="3"/>
  <c r="BC972" i="3"/>
  <c r="BE972" i="3"/>
  <c r="BG972" i="3"/>
  <c r="BI972" i="3"/>
  <c r="M971" i="3"/>
  <c r="O971" i="3"/>
  <c r="Q971" i="3"/>
  <c r="S971" i="3"/>
  <c r="U971" i="3"/>
  <c r="W971" i="3"/>
  <c r="Y971" i="3"/>
  <c r="AA971" i="3"/>
  <c r="AC971" i="3"/>
  <c r="AE971" i="3"/>
  <c r="AG971" i="3"/>
  <c r="AI971" i="3"/>
  <c r="AK971" i="3"/>
  <c r="AM971" i="3"/>
  <c r="AO971" i="3"/>
  <c r="AQ971" i="3"/>
  <c r="AS971" i="3"/>
  <c r="AU971" i="3"/>
  <c r="AW971" i="3"/>
  <c r="AY971" i="3"/>
  <c r="BA971" i="3"/>
  <c r="BC971" i="3"/>
  <c r="BE971" i="3"/>
  <c r="BG971" i="3"/>
  <c r="BI971" i="3"/>
  <c r="M970" i="3"/>
  <c r="W970" i="3"/>
  <c r="AC970" i="3"/>
  <c r="AM970" i="3"/>
  <c r="AS970" i="3"/>
  <c r="BC970" i="3"/>
  <c r="BI970" i="3"/>
  <c r="M969" i="3"/>
  <c r="O969" i="3"/>
  <c r="Q969" i="3"/>
  <c r="S969" i="3"/>
  <c r="U969" i="3"/>
  <c r="W969" i="3"/>
  <c r="Y969" i="3"/>
  <c r="AA969" i="3"/>
  <c r="AC969" i="3"/>
  <c r="AE969" i="3"/>
  <c r="AG969" i="3"/>
  <c r="AI969" i="3"/>
  <c r="AK969" i="3"/>
  <c r="AM969" i="3"/>
  <c r="AO969" i="3"/>
  <c r="AQ969" i="3"/>
  <c r="AS969" i="3"/>
  <c r="AU969" i="3"/>
  <c r="AW969" i="3"/>
  <c r="AY969" i="3"/>
  <c r="BA969" i="3"/>
  <c r="BC969" i="3"/>
  <c r="BE969" i="3"/>
  <c r="BG969" i="3"/>
  <c r="BI969" i="3"/>
  <c r="M968" i="3"/>
  <c r="O968" i="3"/>
  <c r="Q968" i="3"/>
  <c r="S968" i="3"/>
  <c r="U968" i="3"/>
  <c r="W968" i="3"/>
  <c r="Y968" i="3"/>
  <c r="AA968" i="3"/>
  <c r="AC968" i="3"/>
  <c r="AE968" i="3"/>
  <c r="AG968" i="3"/>
  <c r="AI968" i="3"/>
  <c r="AK968" i="3"/>
  <c r="AM968" i="3"/>
  <c r="AO968" i="3"/>
  <c r="AQ968" i="3"/>
  <c r="AS968" i="3"/>
  <c r="AU968" i="3"/>
  <c r="AW968" i="3"/>
  <c r="AY968" i="3"/>
  <c r="BA968" i="3"/>
  <c r="BC968" i="3"/>
  <c r="BE968" i="3"/>
  <c r="BG968" i="3"/>
  <c r="BI968" i="3"/>
  <c r="M967" i="3"/>
  <c r="O967" i="3"/>
  <c r="Q967" i="3"/>
  <c r="S967" i="3"/>
  <c r="U967" i="3"/>
  <c r="W967" i="3"/>
  <c r="Y967" i="3"/>
  <c r="AA967" i="3"/>
  <c r="AC967" i="3"/>
  <c r="AE967" i="3"/>
  <c r="AG967" i="3"/>
  <c r="AI967" i="3"/>
  <c r="AK967" i="3"/>
  <c r="AM967" i="3"/>
  <c r="AO967" i="3"/>
  <c r="AQ967" i="3"/>
  <c r="AS967" i="3"/>
  <c r="AU967" i="3"/>
  <c r="AW967" i="3"/>
  <c r="AY967" i="3"/>
  <c r="BA967" i="3"/>
  <c r="BC967" i="3"/>
  <c r="BE967" i="3"/>
  <c r="BG967" i="3"/>
  <c r="BI967" i="3"/>
  <c r="N967" i="3"/>
  <c r="P967" i="3"/>
  <c r="R967" i="3"/>
  <c r="T967" i="3"/>
  <c r="V967" i="3"/>
  <c r="X967" i="3"/>
  <c r="Z967" i="3"/>
  <c r="AB967" i="3"/>
  <c r="AD967" i="3"/>
  <c r="AF967" i="3"/>
  <c r="AH967" i="3"/>
  <c r="AJ967" i="3"/>
  <c r="AL967" i="3"/>
  <c r="AN967" i="3"/>
  <c r="AP967" i="3"/>
  <c r="AR967" i="3"/>
  <c r="AT967" i="3"/>
  <c r="AV967" i="3"/>
  <c r="AX967" i="3"/>
  <c r="AZ967" i="3"/>
  <c r="AZ974" i="3"/>
  <c r="BH973" i="3"/>
  <c r="BD973" i="3"/>
  <c r="AZ973" i="3"/>
  <c r="AV973" i="3"/>
  <c r="AR973" i="3"/>
  <c r="AN973" i="3"/>
  <c r="AJ973" i="3"/>
  <c r="AF973" i="3"/>
  <c r="AB973" i="3"/>
  <c r="X973" i="3"/>
  <c r="T973" i="3"/>
  <c r="P973" i="3"/>
  <c r="BH972" i="3"/>
  <c r="BD972" i="3"/>
  <c r="AZ972" i="3"/>
  <c r="AV972" i="3"/>
  <c r="AR972" i="3"/>
  <c r="AN972" i="3"/>
  <c r="AJ972" i="3"/>
  <c r="AF972" i="3"/>
  <c r="AB972" i="3"/>
  <c r="X972" i="3"/>
  <c r="T972" i="3"/>
  <c r="P972" i="3"/>
  <c r="BH971" i="3"/>
  <c r="BD971" i="3"/>
  <c r="AZ971" i="3"/>
  <c r="AV971" i="3"/>
  <c r="AR971" i="3"/>
  <c r="AN971" i="3"/>
  <c r="AJ971" i="3"/>
  <c r="AF971" i="3"/>
  <c r="AB971" i="3"/>
  <c r="X971" i="3"/>
  <c r="T971" i="3"/>
  <c r="P971" i="3"/>
  <c r="BH970" i="3"/>
  <c r="AZ970" i="3"/>
  <c r="AJ970" i="3"/>
  <c r="AF970" i="3"/>
  <c r="P970" i="3"/>
  <c r="BH969" i="3"/>
  <c r="BD969" i="3"/>
  <c r="AZ969" i="3"/>
  <c r="AV969" i="3"/>
  <c r="AR969" i="3"/>
  <c r="AN969" i="3"/>
  <c r="AJ969" i="3"/>
  <c r="AF969" i="3"/>
  <c r="AB969" i="3"/>
  <c r="X969" i="3"/>
  <c r="T969" i="3"/>
  <c r="P969" i="3"/>
  <c r="BH968" i="3"/>
  <c r="BD968" i="3"/>
  <c r="AZ968" i="3"/>
  <c r="AV968" i="3"/>
  <c r="AR968" i="3"/>
  <c r="AN968" i="3"/>
  <c r="AJ968" i="3"/>
  <c r="AF968" i="3"/>
  <c r="AB968" i="3"/>
  <c r="X968" i="3"/>
  <c r="T968" i="3"/>
  <c r="P968" i="3"/>
  <c r="BH967" i="3"/>
  <c r="BD967" i="3"/>
  <c r="M966" i="3"/>
  <c r="O966" i="3"/>
  <c r="Q966" i="3"/>
  <c r="S966" i="3"/>
  <c r="U966" i="3"/>
  <c r="W966" i="3"/>
  <c r="Y966" i="3"/>
  <c r="AA966" i="3"/>
  <c r="AC966" i="3"/>
  <c r="AE966" i="3"/>
  <c r="AG966" i="3"/>
  <c r="AI966" i="3"/>
  <c r="AK966" i="3"/>
  <c r="AM966" i="3"/>
  <c r="AO966" i="3"/>
  <c r="AQ966" i="3"/>
  <c r="AS966" i="3"/>
  <c r="AU966" i="3"/>
  <c r="AW966" i="3"/>
  <c r="AY966" i="3"/>
  <c r="BA966" i="3"/>
  <c r="BC966" i="3"/>
  <c r="BE966" i="3"/>
  <c r="BG966" i="3"/>
  <c r="BI966" i="3"/>
  <c r="N966" i="3"/>
  <c r="P966" i="3"/>
  <c r="R966" i="3"/>
  <c r="T966" i="3"/>
  <c r="V966" i="3"/>
  <c r="X966" i="3"/>
  <c r="Z966" i="3"/>
  <c r="AB966" i="3"/>
  <c r="AD966" i="3"/>
  <c r="AF966" i="3"/>
  <c r="AH966" i="3"/>
  <c r="AJ966" i="3"/>
  <c r="AL966" i="3"/>
  <c r="AN966" i="3"/>
  <c r="AP966" i="3"/>
  <c r="AR966" i="3"/>
  <c r="AT966" i="3"/>
  <c r="AV966" i="3"/>
  <c r="AX966" i="3"/>
  <c r="AZ966" i="3"/>
  <c r="BB966" i="3"/>
  <c r="BD966" i="3"/>
  <c r="BF966" i="3"/>
  <c r="BH966" i="3"/>
  <c r="N965" i="3"/>
  <c r="R965" i="3"/>
  <c r="V965" i="3"/>
  <c r="Z965" i="3"/>
  <c r="AD965" i="3"/>
  <c r="AH965" i="3"/>
  <c r="AL965" i="3"/>
  <c r="AP965" i="3"/>
  <c r="AT965" i="3"/>
  <c r="AX965" i="3"/>
  <c r="BB965" i="3"/>
  <c r="BF965" i="3"/>
  <c r="N964" i="3"/>
  <c r="R964" i="3"/>
  <c r="AD964" i="3"/>
  <c r="AH964" i="3"/>
  <c r="AT964" i="3"/>
  <c r="AX964" i="3"/>
  <c r="Z963" i="3"/>
  <c r="AP963" i="3"/>
  <c r="N962" i="3"/>
  <c r="R962" i="3"/>
  <c r="V962" i="3"/>
  <c r="Z962" i="3"/>
  <c r="AD962" i="3"/>
  <c r="AH962" i="3"/>
  <c r="AL962" i="3"/>
  <c r="AP962" i="3"/>
  <c r="AT962" i="3"/>
  <c r="AX962" i="3"/>
  <c r="BB962" i="3"/>
  <c r="BF962" i="3"/>
  <c r="N961" i="3"/>
  <c r="R961" i="3"/>
  <c r="V961" i="3"/>
  <c r="Z961" i="3"/>
  <c r="AD961" i="3"/>
  <c r="AH961" i="3"/>
  <c r="AL961" i="3"/>
  <c r="AP961" i="3"/>
  <c r="AT961" i="3"/>
  <c r="AX961" i="3"/>
  <c r="BB961" i="3"/>
  <c r="BF961" i="3"/>
  <c r="N960" i="3"/>
  <c r="R960" i="3"/>
  <c r="V960" i="3"/>
  <c r="Z960" i="3"/>
  <c r="AD960" i="3"/>
  <c r="AH960" i="3"/>
  <c r="AL960" i="3"/>
  <c r="AP960" i="3"/>
  <c r="AT960" i="3"/>
  <c r="AX960" i="3"/>
  <c r="BB960" i="3"/>
  <c r="BF960" i="3"/>
  <c r="AP959" i="3"/>
  <c r="BF959" i="3"/>
  <c r="N958" i="3"/>
  <c r="R958" i="3"/>
  <c r="V958" i="3"/>
  <c r="Z958" i="3"/>
  <c r="AD958" i="3"/>
  <c r="AH958" i="3"/>
  <c r="AL958" i="3"/>
  <c r="AP958" i="3"/>
  <c r="AT958" i="3"/>
  <c r="AX958" i="3"/>
  <c r="BB958" i="3"/>
  <c r="BF958" i="3"/>
  <c r="M965" i="3"/>
  <c r="O965" i="3"/>
  <c r="Q965" i="3"/>
  <c r="S965" i="3"/>
  <c r="U965" i="3"/>
  <c r="W965" i="3"/>
  <c r="Y965" i="3"/>
  <c r="AA965" i="3"/>
  <c r="AC965" i="3"/>
  <c r="AE965" i="3"/>
  <c r="AG965" i="3"/>
  <c r="AI965" i="3"/>
  <c r="AK965" i="3"/>
  <c r="AM965" i="3"/>
  <c r="AO965" i="3"/>
  <c r="AQ965" i="3"/>
  <c r="AS965" i="3"/>
  <c r="AU965" i="3"/>
  <c r="AW965" i="3"/>
  <c r="AY965" i="3"/>
  <c r="BA965" i="3"/>
  <c r="BC965" i="3"/>
  <c r="BE965" i="3"/>
  <c r="BG965" i="3"/>
  <c r="BI965" i="3"/>
  <c r="M964" i="3"/>
  <c r="O964" i="3"/>
  <c r="Q964" i="3"/>
  <c r="U964" i="3"/>
  <c r="W964" i="3"/>
  <c r="Y964" i="3"/>
  <c r="AC964" i="3"/>
  <c r="AE964" i="3"/>
  <c r="AG964" i="3"/>
  <c r="AK964" i="3"/>
  <c r="AM964" i="3"/>
  <c r="AO964" i="3"/>
  <c r="AS964" i="3"/>
  <c r="AU964" i="3"/>
  <c r="AW964" i="3"/>
  <c r="BA964" i="3"/>
  <c r="BC964" i="3"/>
  <c r="BE964" i="3"/>
  <c r="BI964" i="3"/>
  <c r="O963" i="3"/>
  <c r="W963" i="3"/>
  <c r="AU963" i="3"/>
  <c r="BC963" i="3"/>
  <c r="M962" i="3"/>
  <c r="O962" i="3"/>
  <c r="Q962" i="3"/>
  <c r="S962" i="3"/>
  <c r="U962" i="3"/>
  <c r="W962" i="3"/>
  <c r="Y962" i="3"/>
  <c r="AA962" i="3"/>
  <c r="AC962" i="3"/>
  <c r="AE962" i="3"/>
  <c r="AG962" i="3"/>
  <c r="AI962" i="3"/>
  <c r="AK962" i="3"/>
  <c r="AM962" i="3"/>
  <c r="AO962" i="3"/>
  <c r="AQ962" i="3"/>
  <c r="AS962" i="3"/>
  <c r="AU962" i="3"/>
  <c r="AW962" i="3"/>
  <c r="AY962" i="3"/>
  <c r="BA962" i="3"/>
  <c r="BC962" i="3"/>
  <c r="BE962" i="3"/>
  <c r="BG962" i="3"/>
  <c r="BI962" i="3"/>
  <c r="M961" i="3"/>
  <c r="O961" i="3"/>
  <c r="Q961" i="3"/>
  <c r="S961" i="3"/>
  <c r="U961" i="3"/>
  <c r="W961" i="3"/>
  <c r="Y961" i="3"/>
  <c r="AA961" i="3"/>
  <c r="AC961" i="3"/>
  <c r="AE961" i="3"/>
  <c r="AG961" i="3"/>
  <c r="AI961" i="3"/>
  <c r="AK961" i="3"/>
  <c r="AM961" i="3"/>
  <c r="AO961" i="3"/>
  <c r="AQ961" i="3"/>
  <c r="AS961" i="3"/>
  <c r="AU961" i="3"/>
  <c r="AW961" i="3"/>
  <c r="AY961" i="3"/>
  <c r="BA961" i="3"/>
  <c r="BC961" i="3"/>
  <c r="BE961" i="3"/>
  <c r="BG961" i="3"/>
  <c r="BI961" i="3"/>
  <c r="M960" i="3"/>
  <c r="O960" i="3"/>
  <c r="Q960" i="3"/>
  <c r="S960" i="3"/>
  <c r="U960" i="3"/>
  <c r="W960" i="3"/>
  <c r="Y960" i="3"/>
  <c r="AA960" i="3"/>
  <c r="AC960" i="3"/>
  <c r="AE960" i="3"/>
  <c r="AG960" i="3"/>
  <c r="AI960" i="3"/>
  <c r="AK960" i="3"/>
  <c r="AM960" i="3"/>
  <c r="AO960" i="3"/>
  <c r="AQ960" i="3"/>
  <c r="AS960" i="3"/>
  <c r="AU960" i="3"/>
  <c r="AW960" i="3"/>
  <c r="AY960" i="3"/>
  <c r="BA960" i="3"/>
  <c r="BC960" i="3"/>
  <c r="BE960" i="3"/>
  <c r="BG960" i="3"/>
  <c r="BI960" i="3"/>
  <c r="O959" i="3"/>
  <c r="AE959" i="3"/>
  <c r="AM959" i="3"/>
  <c r="AU959" i="3"/>
  <c r="M958" i="3"/>
  <c r="O958" i="3"/>
  <c r="Q958" i="3"/>
  <c r="S958" i="3"/>
  <c r="U958" i="3"/>
  <c r="W958" i="3"/>
  <c r="Y958" i="3"/>
  <c r="AA958" i="3"/>
  <c r="AC958" i="3"/>
  <c r="AE958" i="3"/>
  <c r="AG958" i="3"/>
  <c r="AI958" i="3"/>
  <c r="AK958" i="3"/>
  <c r="AM958" i="3"/>
  <c r="AO958" i="3"/>
  <c r="AQ958" i="3"/>
  <c r="AS958" i="3"/>
  <c r="AU958" i="3"/>
  <c r="AW958" i="3"/>
  <c r="AY958" i="3"/>
  <c r="BA958" i="3"/>
  <c r="BC958" i="3"/>
  <c r="BE958" i="3"/>
  <c r="BG958" i="3"/>
  <c r="BI958" i="3"/>
  <c r="M956" i="3"/>
  <c r="O956" i="3"/>
  <c r="Q956" i="3"/>
  <c r="S956" i="3"/>
  <c r="U956" i="3"/>
  <c r="W956" i="3"/>
  <c r="Y956" i="3"/>
  <c r="AA956" i="3"/>
  <c r="AC956" i="3"/>
  <c r="AE956" i="3"/>
  <c r="AG956" i="3"/>
  <c r="AI956" i="3"/>
  <c r="AK956" i="3"/>
  <c r="AM956" i="3"/>
  <c r="AO956" i="3"/>
  <c r="AQ956" i="3"/>
  <c r="AS956" i="3"/>
  <c r="AU956" i="3"/>
  <c r="AW956" i="3"/>
  <c r="AY956" i="3"/>
  <c r="BA956" i="3"/>
  <c r="BC956" i="3"/>
  <c r="BE956" i="3"/>
  <c r="BG956" i="3"/>
  <c r="BI956" i="3"/>
  <c r="N956" i="3"/>
  <c r="P956" i="3"/>
  <c r="R956" i="3"/>
  <c r="T956" i="3"/>
  <c r="V956" i="3"/>
  <c r="X956" i="3"/>
  <c r="Z956" i="3"/>
  <c r="AB956" i="3"/>
  <c r="AD956" i="3"/>
  <c r="AF956" i="3"/>
  <c r="AH956" i="3"/>
  <c r="AJ956" i="3"/>
  <c r="AL956" i="3"/>
  <c r="AN956" i="3"/>
  <c r="AP956" i="3"/>
  <c r="AR956" i="3"/>
  <c r="AT956" i="3"/>
  <c r="AV956" i="3"/>
  <c r="AX956" i="3"/>
  <c r="AZ956" i="3"/>
  <c r="BB956" i="3"/>
  <c r="BD956" i="3"/>
  <c r="BF956" i="3"/>
  <c r="BH956" i="3"/>
  <c r="BH965" i="3"/>
  <c r="BD965" i="3"/>
  <c r="AZ965" i="3"/>
  <c r="AV965" i="3"/>
  <c r="AR965" i="3"/>
  <c r="AN965" i="3"/>
  <c r="AJ965" i="3"/>
  <c r="AF965" i="3"/>
  <c r="AB965" i="3"/>
  <c r="X965" i="3"/>
  <c r="T965" i="3"/>
  <c r="P965" i="3"/>
  <c r="BH964" i="3"/>
  <c r="BD964" i="3"/>
  <c r="AZ964" i="3"/>
  <c r="AV964" i="3"/>
  <c r="AR964" i="3"/>
  <c r="AN964" i="3"/>
  <c r="AJ964" i="3"/>
  <c r="AF964" i="3"/>
  <c r="AB964" i="3"/>
  <c r="X964" i="3"/>
  <c r="T964" i="3"/>
  <c r="P964" i="3"/>
  <c r="AZ963" i="3"/>
  <c r="AJ963" i="3"/>
  <c r="T963" i="3"/>
  <c r="BH962" i="3"/>
  <c r="BD962" i="3"/>
  <c r="AZ962" i="3"/>
  <c r="AV962" i="3"/>
  <c r="AR962" i="3"/>
  <c r="AN962" i="3"/>
  <c r="AJ962" i="3"/>
  <c r="AF962" i="3"/>
  <c r="AB962" i="3"/>
  <c r="X962" i="3"/>
  <c r="T962" i="3"/>
  <c r="P962" i="3"/>
  <c r="BH961" i="3"/>
  <c r="BD961" i="3"/>
  <c r="AZ961" i="3"/>
  <c r="AV961" i="3"/>
  <c r="AR961" i="3"/>
  <c r="AN961" i="3"/>
  <c r="AJ961" i="3"/>
  <c r="AF961" i="3"/>
  <c r="AB961" i="3"/>
  <c r="X961" i="3"/>
  <c r="T961" i="3"/>
  <c r="P961" i="3"/>
  <c r="BH960" i="3"/>
  <c r="BD960" i="3"/>
  <c r="AZ960" i="3"/>
  <c r="AV960" i="3"/>
  <c r="AR960" i="3"/>
  <c r="AN960" i="3"/>
  <c r="AJ960" i="3"/>
  <c r="AF960" i="3"/>
  <c r="AB960" i="3"/>
  <c r="X960" i="3"/>
  <c r="T960" i="3"/>
  <c r="P960" i="3"/>
  <c r="AZ959" i="3"/>
  <c r="AJ959" i="3"/>
  <c r="T959" i="3"/>
  <c r="BH958" i="3"/>
  <c r="BD958" i="3"/>
  <c r="AZ958" i="3"/>
  <c r="AV958" i="3"/>
  <c r="AR958" i="3"/>
  <c r="AN958" i="3"/>
  <c r="AJ958" i="3"/>
  <c r="AF958" i="3"/>
  <c r="AB958" i="3"/>
  <c r="X958" i="3"/>
  <c r="T958" i="3"/>
  <c r="P958" i="3"/>
  <c r="M957" i="3"/>
  <c r="O957" i="3"/>
  <c r="Q957" i="3"/>
  <c r="S957" i="3"/>
  <c r="U957" i="3"/>
  <c r="W957" i="3"/>
  <c r="Y957" i="3"/>
  <c r="AA957" i="3"/>
  <c r="AC957" i="3"/>
  <c r="AE957" i="3"/>
  <c r="AG957" i="3"/>
  <c r="AI957" i="3"/>
  <c r="AK957" i="3"/>
  <c r="AM957" i="3"/>
  <c r="AO957" i="3"/>
  <c r="AQ957" i="3"/>
  <c r="AS957" i="3"/>
  <c r="AU957" i="3"/>
  <c r="AW957" i="3"/>
  <c r="AY957" i="3"/>
  <c r="BA957" i="3"/>
  <c r="BC957" i="3"/>
  <c r="BE957" i="3"/>
  <c r="BG957" i="3"/>
  <c r="BI957" i="3"/>
  <c r="N957" i="3"/>
  <c r="P957" i="3"/>
  <c r="R957" i="3"/>
  <c r="T957" i="3"/>
  <c r="V957" i="3"/>
  <c r="X957" i="3"/>
  <c r="Z957" i="3"/>
  <c r="AB957" i="3"/>
  <c r="AD957" i="3"/>
  <c r="AF957" i="3"/>
  <c r="AH957" i="3"/>
  <c r="AJ957" i="3"/>
  <c r="AL957" i="3"/>
  <c r="AN957" i="3"/>
  <c r="AP957" i="3"/>
  <c r="Q955" i="3"/>
  <c r="Y955" i="3"/>
  <c r="AG955" i="3"/>
  <c r="AO955" i="3"/>
  <c r="AW955" i="3"/>
  <c r="BE955" i="3"/>
  <c r="P955" i="3"/>
  <c r="X955" i="3"/>
  <c r="AF955" i="3"/>
  <c r="AN955" i="3"/>
  <c r="AV955" i="3"/>
  <c r="BD955" i="3"/>
  <c r="BG954" i="3"/>
  <c r="AX954" i="3"/>
  <c r="AH954" i="3"/>
  <c r="R954" i="3"/>
  <c r="S954" i="3"/>
  <c r="AA954" i="3"/>
  <c r="AI954" i="3"/>
  <c r="AQ954" i="3"/>
  <c r="AY954" i="3"/>
  <c r="BF953" i="3"/>
  <c r="BB953" i="3"/>
  <c r="AX953" i="3"/>
  <c r="AT953" i="3"/>
  <c r="AP953" i="3"/>
  <c r="AL953" i="3"/>
  <c r="AH953" i="3"/>
  <c r="AD953" i="3"/>
  <c r="Z953" i="3"/>
  <c r="V953" i="3"/>
  <c r="R953" i="3"/>
  <c r="M953" i="3"/>
  <c r="O953" i="3"/>
  <c r="Q953" i="3"/>
  <c r="S953" i="3"/>
  <c r="U953" i="3"/>
  <c r="W953" i="3"/>
  <c r="Y953" i="3"/>
  <c r="AA953" i="3"/>
  <c r="AC953" i="3"/>
  <c r="AE953" i="3"/>
  <c r="AG953" i="3"/>
  <c r="AI953" i="3"/>
  <c r="AK953" i="3"/>
  <c r="AM953" i="3"/>
  <c r="AO953" i="3"/>
  <c r="AQ953" i="3"/>
  <c r="AS953" i="3"/>
  <c r="AU953" i="3"/>
  <c r="AW953" i="3"/>
  <c r="AY953" i="3"/>
  <c r="BA953" i="3"/>
  <c r="BC953" i="3"/>
  <c r="BE953" i="3"/>
  <c r="BG953" i="3"/>
  <c r="BI953" i="3"/>
  <c r="BF952" i="3"/>
  <c r="BB952" i="3"/>
  <c r="AX952" i="3"/>
  <c r="AT952" i="3"/>
  <c r="AP952" i="3"/>
  <c r="AL952" i="3"/>
  <c r="AH952" i="3"/>
  <c r="AD952" i="3"/>
  <c r="Z952" i="3"/>
  <c r="V952" i="3"/>
  <c r="R952" i="3"/>
  <c r="M952" i="3"/>
  <c r="O952" i="3"/>
  <c r="Q952" i="3"/>
  <c r="S952" i="3"/>
  <c r="U952" i="3"/>
  <c r="W952" i="3"/>
  <c r="Y952" i="3"/>
  <c r="AA952" i="3"/>
  <c r="AC952" i="3"/>
  <c r="AE952" i="3"/>
  <c r="AG952" i="3"/>
  <c r="AI952" i="3"/>
  <c r="AK952" i="3"/>
  <c r="AM952" i="3"/>
  <c r="AO952" i="3"/>
  <c r="AQ952" i="3"/>
  <c r="AS952" i="3"/>
  <c r="AU952" i="3"/>
  <c r="AW952" i="3"/>
  <c r="AY952" i="3"/>
  <c r="BA952" i="3"/>
  <c r="BC952" i="3"/>
  <c r="BE952" i="3"/>
  <c r="BG952" i="3"/>
  <c r="BI952" i="3"/>
  <c r="BF951" i="3"/>
  <c r="BB951" i="3"/>
  <c r="AX951" i="3"/>
  <c r="AT951" i="3"/>
  <c r="AP951" i="3"/>
  <c r="AL951" i="3"/>
  <c r="AH951" i="3"/>
  <c r="AD951" i="3"/>
  <c r="Z951" i="3"/>
  <c r="V951" i="3"/>
  <c r="R951" i="3"/>
  <c r="M951" i="3"/>
  <c r="O951" i="3"/>
  <c r="Q951" i="3"/>
  <c r="S951" i="3"/>
  <c r="U951" i="3"/>
  <c r="W951" i="3"/>
  <c r="Y951" i="3"/>
  <c r="AA951" i="3"/>
  <c r="AC951" i="3"/>
  <c r="AE951" i="3"/>
  <c r="AG951" i="3"/>
  <c r="AI951" i="3"/>
  <c r="AK951" i="3"/>
  <c r="AM951" i="3"/>
  <c r="AO951" i="3"/>
  <c r="AQ951" i="3"/>
  <c r="AS951" i="3"/>
  <c r="AU951" i="3"/>
  <c r="AW951" i="3"/>
  <c r="AY951" i="3"/>
  <c r="BA951" i="3"/>
  <c r="BC951" i="3"/>
  <c r="BE951" i="3"/>
  <c r="BG951" i="3"/>
  <c r="BI951" i="3"/>
  <c r="BF950" i="3"/>
  <c r="BB950" i="3"/>
  <c r="AX950" i="3"/>
  <c r="AT950" i="3"/>
  <c r="AP950" i="3"/>
  <c r="AL950" i="3"/>
  <c r="AH950" i="3"/>
  <c r="AD950" i="3"/>
  <c r="Z950" i="3"/>
  <c r="V950" i="3"/>
  <c r="R950" i="3"/>
  <c r="M950" i="3"/>
  <c r="O950" i="3"/>
  <c r="Q950" i="3"/>
  <c r="S950" i="3"/>
  <c r="U950" i="3"/>
  <c r="W950" i="3"/>
  <c r="Y950" i="3"/>
  <c r="AA950" i="3"/>
  <c r="AC950" i="3"/>
  <c r="AE950" i="3"/>
  <c r="AG950" i="3"/>
  <c r="AI950" i="3"/>
  <c r="AK950" i="3"/>
  <c r="AM950" i="3"/>
  <c r="AO950" i="3"/>
  <c r="AQ950" i="3"/>
  <c r="AS950" i="3"/>
  <c r="AU950" i="3"/>
  <c r="AW950" i="3"/>
  <c r="AY950" i="3"/>
  <c r="BA950" i="3"/>
  <c r="BC950" i="3"/>
  <c r="BE950" i="3"/>
  <c r="BG950" i="3"/>
  <c r="BI950" i="3"/>
  <c r="BF949" i="3"/>
  <c r="BB949" i="3"/>
  <c r="AX949" i="3"/>
  <c r="AT949" i="3"/>
  <c r="AP949" i="3"/>
  <c r="AL949" i="3"/>
  <c r="AH949" i="3"/>
  <c r="AD949" i="3"/>
  <c r="Z949" i="3"/>
  <c r="V949" i="3"/>
  <c r="R949" i="3"/>
  <c r="M949" i="3"/>
  <c r="O949" i="3"/>
  <c r="Q949" i="3"/>
  <c r="S949" i="3"/>
  <c r="U949" i="3"/>
  <c r="W949" i="3"/>
  <c r="Y949" i="3"/>
  <c r="AA949" i="3"/>
  <c r="AC949" i="3"/>
  <c r="AE949" i="3"/>
  <c r="AG949" i="3"/>
  <c r="AI949" i="3"/>
  <c r="AK949" i="3"/>
  <c r="AM949" i="3"/>
  <c r="AO949" i="3"/>
  <c r="AQ949" i="3"/>
  <c r="AS949" i="3"/>
  <c r="AU949" i="3"/>
  <c r="AW949" i="3"/>
  <c r="AY949" i="3"/>
  <c r="BA949" i="3"/>
  <c r="BC949" i="3"/>
  <c r="BE949" i="3"/>
  <c r="BG949" i="3"/>
  <c r="BI949" i="3"/>
  <c r="BF948" i="3"/>
  <c r="BB948" i="3"/>
  <c r="AX948" i="3"/>
  <c r="AT948" i="3"/>
  <c r="AP948" i="3"/>
  <c r="AL948" i="3"/>
  <c r="AH948" i="3"/>
  <c r="AD948" i="3"/>
  <c r="Z948" i="3"/>
  <c r="V948" i="3"/>
  <c r="R948" i="3"/>
  <c r="M948" i="3"/>
  <c r="O948" i="3"/>
  <c r="Q948" i="3"/>
  <c r="S948" i="3"/>
  <c r="U948" i="3"/>
  <c r="W948" i="3"/>
  <c r="Y948" i="3"/>
  <c r="AA948" i="3"/>
  <c r="AC948" i="3"/>
  <c r="AE948" i="3"/>
  <c r="AG948" i="3"/>
  <c r="AI948" i="3"/>
  <c r="AK948" i="3"/>
  <c r="AM948" i="3"/>
  <c r="AO948" i="3"/>
  <c r="AQ948" i="3"/>
  <c r="AS948" i="3"/>
  <c r="AU948" i="3"/>
  <c r="AW948" i="3"/>
  <c r="AY948" i="3"/>
  <c r="BA948" i="3"/>
  <c r="BC948" i="3"/>
  <c r="BE948" i="3"/>
  <c r="BG948" i="3"/>
  <c r="BI948" i="3"/>
  <c r="AT947" i="3"/>
  <c r="AD947" i="3"/>
  <c r="M947" i="3"/>
  <c r="U947" i="3"/>
  <c r="AC947" i="3"/>
  <c r="AK947" i="3"/>
  <c r="AS947" i="3"/>
  <c r="BA947" i="3"/>
  <c r="BI947" i="3"/>
  <c r="BF946" i="3"/>
  <c r="BB946" i="3"/>
  <c r="AX946" i="3"/>
  <c r="AT946" i="3"/>
  <c r="AP946" i="3"/>
  <c r="AL946" i="3"/>
  <c r="AH946" i="3"/>
  <c r="AD946" i="3"/>
  <c r="Z946" i="3"/>
  <c r="V946" i="3"/>
  <c r="R946" i="3"/>
  <c r="M946" i="3"/>
  <c r="O946" i="3"/>
  <c r="Q946" i="3"/>
  <c r="S946" i="3"/>
  <c r="U946" i="3"/>
  <c r="W946" i="3"/>
  <c r="Y946" i="3"/>
  <c r="AA946" i="3"/>
  <c r="AC946" i="3"/>
  <c r="AE946" i="3"/>
  <c r="AG946" i="3"/>
  <c r="AI946" i="3"/>
  <c r="AK946" i="3"/>
  <c r="AM946" i="3"/>
  <c r="AO946" i="3"/>
  <c r="AQ946" i="3"/>
  <c r="AS946" i="3"/>
  <c r="AU946" i="3"/>
  <c r="AW946" i="3"/>
  <c r="AY946" i="3"/>
  <c r="BA946" i="3"/>
  <c r="BC946" i="3"/>
  <c r="BE946" i="3"/>
  <c r="BG946" i="3"/>
  <c r="BI946" i="3"/>
  <c r="BF945" i="3"/>
  <c r="AP945" i="3"/>
  <c r="Z945" i="3"/>
  <c r="O945" i="3"/>
  <c r="W945" i="3"/>
  <c r="AE945" i="3"/>
  <c r="AM945" i="3"/>
  <c r="AU945" i="3"/>
  <c r="BC945" i="3"/>
  <c r="BF944" i="3"/>
  <c r="BB944" i="3"/>
  <c r="AX944" i="3"/>
  <c r="AT944" i="3"/>
  <c r="AP944" i="3"/>
  <c r="AL944" i="3"/>
  <c r="AH944" i="3"/>
  <c r="AD944" i="3"/>
  <c r="Z944" i="3"/>
  <c r="V944" i="3"/>
  <c r="R944" i="3"/>
  <c r="M944" i="3"/>
  <c r="O944" i="3"/>
  <c r="Q944" i="3"/>
  <c r="S944" i="3"/>
  <c r="U944" i="3"/>
  <c r="W944" i="3"/>
  <c r="Y944" i="3"/>
  <c r="AA944" i="3"/>
  <c r="AC944" i="3"/>
  <c r="AE944" i="3"/>
  <c r="AG944" i="3"/>
  <c r="AI944" i="3"/>
  <c r="AK944" i="3"/>
  <c r="AM944" i="3"/>
  <c r="AO944" i="3"/>
  <c r="AQ944" i="3"/>
  <c r="AS944" i="3"/>
  <c r="AU944" i="3"/>
  <c r="AW944" i="3"/>
  <c r="AY944" i="3"/>
  <c r="BA944" i="3"/>
  <c r="BC944" i="3"/>
  <c r="BE944" i="3"/>
  <c r="BG944" i="3"/>
  <c r="BI944" i="3"/>
  <c r="BF943" i="3"/>
  <c r="BB943" i="3"/>
  <c r="AX943" i="3"/>
  <c r="AT943" i="3"/>
  <c r="AP943" i="3"/>
  <c r="AL943" i="3"/>
  <c r="AH943" i="3"/>
  <c r="AD943" i="3"/>
  <c r="Z943" i="3"/>
  <c r="V943" i="3"/>
  <c r="R943" i="3"/>
  <c r="M943" i="3"/>
  <c r="O943" i="3"/>
  <c r="Q943" i="3"/>
  <c r="S943" i="3"/>
  <c r="U943" i="3"/>
  <c r="W943" i="3"/>
  <c r="Y943" i="3"/>
  <c r="AA943" i="3"/>
  <c r="AC943" i="3"/>
  <c r="AE943" i="3"/>
  <c r="AG943" i="3"/>
  <c r="AI943" i="3"/>
  <c r="AK943" i="3"/>
  <c r="AM943" i="3"/>
  <c r="AO943" i="3"/>
  <c r="AQ943" i="3"/>
  <c r="AS943" i="3"/>
  <c r="AU943" i="3"/>
  <c r="AW943" i="3"/>
  <c r="AY943" i="3"/>
  <c r="BA943" i="3"/>
  <c r="BC943" i="3"/>
  <c r="BE943" i="3"/>
  <c r="BG943" i="3"/>
  <c r="BI943" i="3"/>
  <c r="M938" i="3"/>
  <c r="O938" i="3"/>
  <c r="Q938" i="3"/>
  <c r="S938" i="3"/>
  <c r="U938" i="3"/>
  <c r="W938" i="3"/>
  <c r="Y938" i="3"/>
  <c r="AA938" i="3"/>
  <c r="AC938" i="3"/>
  <c r="AE938" i="3"/>
  <c r="AG938" i="3"/>
  <c r="AI938" i="3"/>
  <c r="AK938" i="3"/>
  <c r="AM938" i="3"/>
  <c r="AO938" i="3"/>
  <c r="AQ938" i="3"/>
  <c r="AS938" i="3"/>
  <c r="AU938" i="3"/>
  <c r="AW938" i="3"/>
  <c r="AY938" i="3"/>
  <c r="BA938" i="3"/>
  <c r="N938" i="3"/>
  <c r="R937" i="3"/>
  <c r="AH937" i="3"/>
  <c r="AX937" i="3"/>
  <c r="N936" i="3"/>
  <c r="R936" i="3"/>
  <c r="V936" i="3"/>
  <c r="Z936" i="3"/>
  <c r="AD936" i="3"/>
  <c r="AH936" i="3"/>
  <c r="AL936" i="3"/>
  <c r="AP936" i="3"/>
  <c r="AT936" i="3"/>
  <c r="AX936" i="3"/>
  <c r="BB936" i="3"/>
  <c r="BF936" i="3"/>
  <c r="N935" i="3"/>
  <c r="R935" i="3"/>
  <c r="V935" i="3"/>
  <c r="Z935" i="3"/>
  <c r="AD935" i="3"/>
  <c r="AH935" i="3"/>
  <c r="AL935" i="3"/>
  <c r="AP935" i="3"/>
  <c r="AT935" i="3"/>
  <c r="AX935" i="3"/>
  <c r="BB935" i="3"/>
  <c r="BF935" i="3"/>
  <c r="P942" i="3"/>
  <c r="X942" i="3"/>
  <c r="AF942" i="3"/>
  <c r="AN942" i="3"/>
  <c r="N941" i="3"/>
  <c r="P941" i="3"/>
  <c r="R941" i="3"/>
  <c r="T941" i="3"/>
  <c r="V941" i="3"/>
  <c r="X941" i="3"/>
  <c r="Z941" i="3"/>
  <c r="AB941" i="3"/>
  <c r="AD941" i="3"/>
  <c r="AF941" i="3"/>
  <c r="AH941" i="3"/>
  <c r="AJ941" i="3"/>
  <c r="AL941" i="3"/>
  <c r="AN941" i="3"/>
  <c r="AP941" i="3"/>
  <c r="AR941" i="3"/>
  <c r="AT941" i="3"/>
  <c r="AV941" i="3"/>
  <c r="AX941" i="3"/>
  <c r="AZ941" i="3"/>
  <c r="BB941" i="3"/>
  <c r="BD941" i="3"/>
  <c r="BF941" i="3"/>
  <c r="BH941" i="3"/>
  <c r="N940" i="3"/>
  <c r="P940" i="3"/>
  <c r="R940" i="3"/>
  <c r="T940" i="3"/>
  <c r="V940" i="3"/>
  <c r="X940" i="3"/>
  <c r="Z940" i="3"/>
  <c r="AB940" i="3"/>
  <c r="AD940" i="3"/>
  <c r="AF940" i="3"/>
  <c r="AH940" i="3"/>
  <c r="AJ940" i="3"/>
  <c r="AL940" i="3"/>
  <c r="AN940" i="3"/>
  <c r="AP940" i="3"/>
  <c r="AR940" i="3"/>
  <c r="AT940" i="3"/>
  <c r="AV940" i="3"/>
  <c r="AX940" i="3"/>
  <c r="AZ940" i="3"/>
  <c r="BB940" i="3"/>
  <c r="BD940" i="3"/>
  <c r="BF940" i="3"/>
  <c r="BH940" i="3"/>
  <c r="N939" i="3"/>
  <c r="P939" i="3"/>
  <c r="R939" i="3"/>
  <c r="T939" i="3"/>
  <c r="V939" i="3"/>
  <c r="X939" i="3"/>
  <c r="Z939" i="3"/>
  <c r="AB939" i="3"/>
  <c r="AD939" i="3"/>
  <c r="AF939" i="3"/>
  <c r="AH939" i="3"/>
  <c r="AJ939" i="3"/>
  <c r="AL939" i="3"/>
  <c r="AN939" i="3"/>
  <c r="AP939" i="3"/>
  <c r="AR939" i="3"/>
  <c r="AT939" i="3"/>
  <c r="AV939" i="3"/>
  <c r="AX939" i="3"/>
  <c r="AZ939" i="3"/>
  <c r="BB939" i="3"/>
  <c r="BD939" i="3"/>
  <c r="BF939" i="3"/>
  <c r="BH939" i="3"/>
  <c r="BG938" i="3"/>
  <c r="BC938" i="3"/>
  <c r="M937" i="3"/>
  <c r="U937" i="3"/>
  <c r="AC937" i="3"/>
  <c r="AK937" i="3"/>
  <c r="AS937" i="3"/>
  <c r="BA937" i="3"/>
  <c r="BI937" i="3"/>
  <c r="M936" i="3"/>
  <c r="O936" i="3"/>
  <c r="Q936" i="3"/>
  <c r="S936" i="3"/>
  <c r="U936" i="3"/>
  <c r="W936" i="3"/>
  <c r="Y936" i="3"/>
  <c r="AA936" i="3"/>
  <c r="AC936" i="3"/>
  <c r="AE936" i="3"/>
  <c r="AG936" i="3"/>
  <c r="AI936" i="3"/>
  <c r="AK936" i="3"/>
  <c r="AM936" i="3"/>
  <c r="AO936" i="3"/>
  <c r="AQ936" i="3"/>
  <c r="AS936" i="3"/>
  <c r="AU936" i="3"/>
  <c r="AW936" i="3"/>
  <c r="AY936" i="3"/>
  <c r="BA936" i="3"/>
  <c r="BC936" i="3"/>
  <c r="BE936" i="3"/>
  <c r="BG936" i="3"/>
  <c r="BI936" i="3"/>
  <c r="M935" i="3"/>
  <c r="O935" i="3"/>
  <c r="Q935" i="3"/>
  <c r="S935" i="3"/>
  <c r="U935" i="3"/>
  <c r="W935" i="3"/>
  <c r="Y935" i="3"/>
  <c r="AA935" i="3"/>
  <c r="AC935" i="3"/>
  <c r="AE935" i="3"/>
  <c r="AG935" i="3"/>
  <c r="AI935" i="3"/>
  <c r="AK935" i="3"/>
  <c r="AM935" i="3"/>
  <c r="AO935" i="3"/>
  <c r="AQ935" i="3"/>
  <c r="AS935" i="3"/>
  <c r="AU935" i="3"/>
  <c r="AW935" i="3"/>
  <c r="AY935" i="3"/>
  <c r="BA935" i="3"/>
  <c r="BC935" i="3"/>
  <c r="BE935" i="3"/>
  <c r="BG935" i="3"/>
  <c r="BI935" i="3"/>
  <c r="BH938" i="3"/>
  <c r="BF938" i="3"/>
  <c r="BD938" i="3"/>
  <c r="BB938" i="3"/>
  <c r="AZ938" i="3"/>
  <c r="AX938" i="3"/>
  <c r="AV938" i="3"/>
  <c r="AT938" i="3"/>
  <c r="AR938" i="3"/>
  <c r="AP938" i="3"/>
  <c r="AN938" i="3"/>
  <c r="AL938" i="3"/>
  <c r="AJ938" i="3"/>
  <c r="AH938" i="3"/>
  <c r="AF938" i="3"/>
  <c r="AD938" i="3"/>
  <c r="AB938" i="3"/>
  <c r="Z938" i="3"/>
  <c r="X938" i="3"/>
  <c r="V938" i="3"/>
  <c r="T938" i="3"/>
  <c r="R938" i="3"/>
  <c r="P938" i="3"/>
  <c r="AZ937" i="3"/>
  <c r="AJ937" i="3"/>
  <c r="T937" i="3"/>
  <c r="BH936" i="3"/>
  <c r="BD936" i="3"/>
  <c r="AZ936" i="3"/>
  <c r="AV936" i="3"/>
  <c r="AR936" i="3"/>
  <c r="AN936" i="3"/>
  <c r="AJ936" i="3"/>
  <c r="AF936" i="3"/>
  <c r="AB936" i="3"/>
  <c r="X936" i="3"/>
  <c r="T936" i="3"/>
  <c r="P936" i="3"/>
  <c r="BH935" i="3"/>
  <c r="BD935" i="3"/>
  <c r="AZ935" i="3"/>
  <c r="AV935" i="3"/>
  <c r="AR935" i="3"/>
  <c r="AN935" i="3"/>
  <c r="AJ935" i="3"/>
  <c r="AF935" i="3"/>
  <c r="AB935" i="3"/>
  <c r="X935" i="3"/>
  <c r="T935" i="3"/>
  <c r="P935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K742" i="3" s="1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E809" i="3"/>
  <c r="F809" i="3"/>
  <c r="G809" i="3"/>
  <c r="H809" i="3"/>
  <c r="I809" i="3"/>
  <c r="J809" i="3"/>
  <c r="E810" i="3"/>
  <c r="F810" i="3"/>
  <c r="G810" i="3"/>
  <c r="H810" i="3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E815" i="3"/>
  <c r="F815" i="3"/>
  <c r="G815" i="3"/>
  <c r="H815" i="3"/>
  <c r="I815" i="3"/>
  <c r="J815" i="3"/>
  <c r="E816" i="3"/>
  <c r="F816" i="3"/>
  <c r="G816" i="3"/>
  <c r="H816" i="3"/>
  <c r="I816" i="3"/>
  <c r="J816" i="3"/>
  <c r="E817" i="3"/>
  <c r="F817" i="3"/>
  <c r="G817" i="3"/>
  <c r="H817" i="3"/>
  <c r="I817" i="3"/>
  <c r="J817" i="3"/>
  <c r="E818" i="3"/>
  <c r="K818" i="3" s="1"/>
  <c r="F818" i="3"/>
  <c r="G818" i="3"/>
  <c r="H818" i="3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E858" i="3"/>
  <c r="F858" i="3"/>
  <c r="G858" i="3"/>
  <c r="H858" i="3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E871" i="3"/>
  <c r="F871" i="3"/>
  <c r="G871" i="3"/>
  <c r="H871" i="3"/>
  <c r="I871" i="3"/>
  <c r="J871" i="3"/>
  <c r="E872" i="3"/>
  <c r="F872" i="3"/>
  <c r="G872" i="3"/>
  <c r="H872" i="3"/>
  <c r="I872" i="3"/>
  <c r="J872" i="3"/>
  <c r="E873" i="3"/>
  <c r="F873" i="3"/>
  <c r="G873" i="3"/>
  <c r="H873" i="3"/>
  <c r="I873" i="3"/>
  <c r="J873" i="3"/>
  <c r="E874" i="3"/>
  <c r="F874" i="3"/>
  <c r="G874" i="3"/>
  <c r="H874" i="3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J878" i="3"/>
  <c r="E879" i="3"/>
  <c r="F879" i="3"/>
  <c r="G879" i="3"/>
  <c r="H879" i="3"/>
  <c r="I879" i="3"/>
  <c r="J879" i="3"/>
  <c r="E880" i="3"/>
  <c r="F880" i="3"/>
  <c r="G880" i="3"/>
  <c r="H880" i="3"/>
  <c r="I880" i="3"/>
  <c r="J880" i="3"/>
  <c r="E881" i="3"/>
  <c r="F881" i="3"/>
  <c r="G881" i="3"/>
  <c r="H881" i="3"/>
  <c r="I881" i="3"/>
  <c r="J881" i="3"/>
  <c r="E882" i="3"/>
  <c r="F882" i="3"/>
  <c r="G882" i="3"/>
  <c r="H882" i="3"/>
  <c r="I882" i="3"/>
  <c r="J882" i="3"/>
  <c r="E883" i="3"/>
  <c r="F883" i="3"/>
  <c r="G883" i="3"/>
  <c r="H883" i="3"/>
  <c r="I883" i="3"/>
  <c r="J883" i="3"/>
  <c r="E884" i="3"/>
  <c r="F884" i="3"/>
  <c r="G884" i="3"/>
  <c r="H884" i="3"/>
  <c r="I884" i="3"/>
  <c r="J884" i="3"/>
  <c r="E885" i="3"/>
  <c r="F885" i="3"/>
  <c r="G885" i="3"/>
  <c r="H885" i="3"/>
  <c r="I885" i="3"/>
  <c r="J885" i="3"/>
  <c r="E886" i="3"/>
  <c r="F886" i="3"/>
  <c r="G886" i="3"/>
  <c r="H886" i="3"/>
  <c r="I886" i="3"/>
  <c r="J886" i="3"/>
  <c r="E887" i="3"/>
  <c r="F887" i="3"/>
  <c r="G887" i="3"/>
  <c r="H887" i="3"/>
  <c r="I887" i="3"/>
  <c r="J887" i="3"/>
  <c r="E888" i="3"/>
  <c r="F888" i="3"/>
  <c r="G888" i="3"/>
  <c r="H888" i="3"/>
  <c r="I888" i="3"/>
  <c r="J888" i="3"/>
  <c r="E889" i="3"/>
  <c r="F889" i="3"/>
  <c r="G889" i="3"/>
  <c r="H889" i="3"/>
  <c r="I889" i="3"/>
  <c r="J889" i="3"/>
  <c r="E890" i="3"/>
  <c r="F890" i="3"/>
  <c r="G890" i="3"/>
  <c r="H890" i="3"/>
  <c r="I890" i="3"/>
  <c r="J890" i="3"/>
  <c r="E891" i="3"/>
  <c r="F891" i="3"/>
  <c r="G891" i="3"/>
  <c r="H891" i="3"/>
  <c r="I891" i="3"/>
  <c r="J891" i="3"/>
  <c r="E892" i="3"/>
  <c r="F892" i="3"/>
  <c r="G892" i="3"/>
  <c r="H892" i="3"/>
  <c r="I892" i="3"/>
  <c r="J892" i="3"/>
  <c r="E893" i="3"/>
  <c r="F893" i="3"/>
  <c r="G893" i="3"/>
  <c r="H893" i="3"/>
  <c r="I893" i="3"/>
  <c r="J893" i="3"/>
  <c r="E894" i="3"/>
  <c r="F894" i="3"/>
  <c r="G894" i="3"/>
  <c r="H894" i="3"/>
  <c r="I894" i="3"/>
  <c r="J894" i="3"/>
  <c r="E895" i="3"/>
  <c r="F895" i="3"/>
  <c r="G895" i="3"/>
  <c r="H895" i="3"/>
  <c r="I895" i="3"/>
  <c r="J895" i="3"/>
  <c r="E896" i="3"/>
  <c r="F896" i="3"/>
  <c r="G896" i="3"/>
  <c r="H896" i="3"/>
  <c r="I896" i="3"/>
  <c r="J896" i="3"/>
  <c r="E897" i="3"/>
  <c r="F897" i="3"/>
  <c r="G897" i="3"/>
  <c r="H897" i="3"/>
  <c r="I897" i="3"/>
  <c r="J897" i="3"/>
  <c r="E898" i="3"/>
  <c r="F898" i="3"/>
  <c r="G898" i="3"/>
  <c r="H898" i="3"/>
  <c r="I898" i="3"/>
  <c r="J898" i="3"/>
  <c r="E899" i="3"/>
  <c r="F899" i="3"/>
  <c r="G899" i="3"/>
  <c r="H899" i="3"/>
  <c r="I899" i="3"/>
  <c r="J899" i="3"/>
  <c r="E900" i="3"/>
  <c r="F900" i="3"/>
  <c r="G900" i="3"/>
  <c r="H900" i="3"/>
  <c r="I900" i="3"/>
  <c r="J900" i="3"/>
  <c r="E901" i="3"/>
  <c r="F901" i="3"/>
  <c r="G901" i="3"/>
  <c r="H901" i="3"/>
  <c r="I901" i="3"/>
  <c r="J901" i="3"/>
  <c r="E902" i="3"/>
  <c r="F902" i="3"/>
  <c r="G902" i="3"/>
  <c r="H902" i="3"/>
  <c r="I902" i="3"/>
  <c r="J902" i="3"/>
  <c r="E903" i="3"/>
  <c r="F903" i="3"/>
  <c r="G903" i="3"/>
  <c r="H903" i="3"/>
  <c r="I903" i="3"/>
  <c r="J903" i="3"/>
  <c r="E904" i="3"/>
  <c r="F904" i="3"/>
  <c r="G904" i="3"/>
  <c r="H904" i="3"/>
  <c r="I904" i="3"/>
  <c r="J904" i="3"/>
  <c r="E905" i="3"/>
  <c r="F905" i="3"/>
  <c r="G905" i="3"/>
  <c r="H905" i="3"/>
  <c r="I905" i="3"/>
  <c r="J905" i="3"/>
  <c r="E906" i="3"/>
  <c r="F906" i="3"/>
  <c r="G906" i="3"/>
  <c r="H906" i="3"/>
  <c r="I906" i="3"/>
  <c r="J906" i="3"/>
  <c r="E907" i="3"/>
  <c r="F907" i="3"/>
  <c r="G907" i="3"/>
  <c r="H907" i="3"/>
  <c r="I907" i="3"/>
  <c r="J907" i="3"/>
  <c r="E908" i="3"/>
  <c r="F908" i="3"/>
  <c r="G908" i="3"/>
  <c r="H908" i="3"/>
  <c r="I908" i="3"/>
  <c r="J908" i="3"/>
  <c r="E909" i="3"/>
  <c r="F909" i="3"/>
  <c r="G909" i="3"/>
  <c r="H909" i="3"/>
  <c r="I909" i="3"/>
  <c r="J909" i="3"/>
  <c r="E910" i="3"/>
  <c r="F910" i="3"/>
  <c r="G910" i="3"/>
  <c r="H910" i="3"/>
  <c r="I910" i="3"/>
  <c r="J910" i="3"/>
  <c r="E911" i="3"/>
  <c r="F911" i="3"/>
  <c r="G911" i="3"/>
  <c r="H911" i="3"/>
  <c r="I911" i="3"/>
  <c r="J911" i="3"/>
  <c r="E912" i="3"/>
  <c r="F912" i="3"/>
  <c r="G912" i="3"/>
  <c r="H912" i="3"/>
  <c r="I912" i="3"/>
  <c r="J912" i="3"/>
  <c r="E913" i="3"/>
  <c r="F913" i="3"/>
  <c r="G913" i="3"/>
  <c r="H913" i="3"/>
  <c r="I913" i="3"/>
  <c r="J913" i="3"/>
  <c r="E914" i="3"/>
  <c r="F914" i="3"/>
  <c r="G914" i="3"/>
  <c r="H914" i="3"/>
  <c r="I914" i="3"/>
  <c r="J914" i="3"/>
  <c r="E915" i="3"/>
  <c r="F915" i="3"/>
  <c r="G915" i="3"/>
  <c r="H915" i="3"/>
  <c r="I915" i="3"/>
  <c r="J915" i="3"/>
  <c r="E916" i="3"/>
  <c r="F916" i="3"/>
  <c r="G916" i="3"/>
  <c r="H916" i="3"/>
  <c r="I916" i="3"/>
  <c r="J916" i="3"/>
  <c r="E917" i="3"/>
  <c r="F917" i="3"/>
  <c r="G917" i="3"/>
  <c r="H917" i="3"/>
  <c r="I917" i="3"/>
  <c r="J917" i="3"/>
  <c r="E918" i="3"/>
  <c r="F918" i="3"/>
  <c r="G918" i="3"/>
  <c r="H918" i="3"/>
  <c r="I918" i="3"/>
  <c r="J918" i="3"/>
  <c r="E919" i="3"/>
  <c r="F919" i="3"/>
  <c r="G919" i="3"/>
  <c r="H919" i="3"/>
  <c r="I919" i="3"/>
  <c r="J919" i="3"/>
  <c r="E920" i="3"/>
  <c r="F920" i="3"/>
  <c r="G920" i="3"/>
  <c r="H920" i="3"/>
  <c r="I920" i="3"/>
  <c r="J920" i="3"/>
  <c r="E921" i="3"/>
  <c r="F921" i="3"/>
  <c r="G921" i="3"/>
  <c r="H921" i="3"/>
  <c r="I921" i="3"/>
  <c r="J921" i="3"/>
  <c r="E922" i="3"/>
  <c r="F922" i="3"/>
  <c r="G922" i="3"/>
  <c r="H922" i="3"/>
  <c r="I922" i="3"/>
  <c r="J922" i="3"/>
  <c r="E923" i="3"/>
  <c r="F923" i="3"/>
  <c r="G923" i="3"/>
  <c r="H923" i="3"/>
  <c r="I923" i="3"/>
  <c r="J923" i="3"/>
  <c r="E924" i="3"/>
  <c r="F924" i="3"/>
  <c r="G924" i="3"/>
  <c r="H924" i="3"/>
  <c r="I924" i="3"/>
  <c r="J924" i="3"/>
  <c r="E925" i="3"/>
  <c r="F925" i="3"/>
  <c r="G925" i="3"/>
  <c r="H925" i="3"/>
  <c r="I925" i="3"/>
  <c r="J925" i="3"/>
  <c r="E926" i="3"/>
  <c r="F926" i="3"/>
  <c r="G926" i="3"/>
  <c r="H926" i="3"/>
  <c r="I926" i="3"/>
  <c r="J926" i="3"/>
  <c r="E927" i="3"/>
  <c r="F927" i="3"/>
  <c r="G927" i="3"/>
  <c r="H927" i="3"/>
  <c r="I927" i="3"/>
  <c r="J927" i="3"/>
  <c r="E928" i="3"/>
  <c r="F928" i="3"/>
  <c r="G928" i="3"/>
  <c r="H928" i="3"/>
  <c r="I928" i="3"/>
  <c r="J928" i="3"/>
  <c r="E929" i="3"/>
  <c r="F929" i="3"/>
  <c r="G929" i="3"/>
  <c r="H929" i="3"/>
  <c r="I929" i="3"/>
  <c r="J929" i="3"/>
  <c r="E930" i="3"/>
  <c r="F930" i="3"/>
  <c r="G930" i="3"/>
  <c r="H930" i="3"/>
  <c r="I930" i="3"/>
  <c r="J930" i="3"/>
  <c r="E931" i="3"/>
  <c r="F931" i="3"/>
  <c r="G931" i="3"/>
  <c r="H931" i="3"/>
  <c r="I931" i="3"/>
  <c r="J931" i="3"/>
  <c r="E932" i="3"/>
  <c r="F932" i="3"/>
  <c r="G932" i="3"/>
  <c r="H932" i="3"/>
  <c r="I932" i="3"/>
  <c r="J932" i="3"/>
  <c r="E933" i="3"/>
  <c r="F933" i="3"/>
  <c r="G933" i="3"/>
  <c r="H933" i="3"/>
  <c r="I933" i="3"/>
  <c r="J933" i="3"/>
  <c r="E934" i="3"/>
  <c r="F934" i="3"/>
  <c r="G934" i="3"/>
  <c r="H934" i="3"/>
  <c r="I934" i="3"/>
  <c r="J934" i="3"/>
  <c r="N994" i="3" l="1"/>
  <c r="AJ994" i="3"/>
  <c r="BD994" i="3"/>
  <c r="AX994" i="3"/>
  <c r="AH994" i="3"/>
  <c r="R994" i="3"/>
  <c r="S994" i="3"/>
  <c r="AA994" i="3"/>
  <c r="AI994" i="3"/>
  <c r="AQ994" i="3"/>
  <c r="AY994" i="3"/>
  <c r="BH994" i="3"/>
  <c r="AZ994" i="3"/>
  <c r="AF994" i="3"/>
  <c r="AT994" i="3"/>
  <c r="AD994" i="3"/>
  <c r="BH984" i="3"/>
  <c r="T984" i="3"/>
  <c r="P984" i="3"/>
  <c r="AJ984" i="3"/>
  <c r="W999" i="3"/>
  <c r="AM999" i="3"/>
  <c r="BC999" i="3"/>
  <c r="BD999" i="3"/>
  <c r="AV999" i="3"/>
  <c r="AN999" i="3"/>
  <c r="AF999" i="3"/>
  <c r="X999" i="3"/>
  <c r="P999" i="3"/>
  <c r="M999" i="3"/>
  <c r="AC999" i="3"/>
  <c r="AS999" i="3"/>
  <c r="BI999" i="3"/>
  <c r="BB999" i="3"/>
  <c r="AT999" i="3"/>
  <c r="AL999" i="3"/>
  <c r="AD999" i="3"/>
  <c r="V999" i="3"/>
  <c r="BL1088" i="3"/>
  <c r="BM1088" i="3"/>
  <c r="BK1023" i="3"/>
  <c r="BM1023" i="3"/>
  <c r="BM1016" i="3"/>
  <c r="BM1012" i="3"/>
  <c r="BL1012" i="3"/>
  <c r="BL1093" i="3"/>
  <c r="BN1093" i="3"/>
  <c r="BM1051" i="3"/>
  <c r="BJ1051" i="3"/>
  <c r="BL1096" i="3"/>
  <c r="BM1096" i="3"/>
  <c r="BN1096" i="3"/>
  <c r="BJ1096" i="3"/>
  <c r="BL1110" i="3"/>
  <c r="BM1098" i="3"/>
  <c r="BL1098" i="3"/>
  <c r="BM1093" i="3"/>
  <c r="BJ1110" i="3"/>
  <c r="BN1110" i="3"/>
  <c r="BN1070" i="3"/>
  <c r="BJ1070" i="3"/>
  <c r="BN1106" i="3"/>
  <c r="BK1106" i="3"/>
  <c r="BM1110" i="3"/>
  <c r="BJ1093" i="3"/>
  <c r="BN1067" i="3"/>
  <c r="BK1067" i="3"/>
  <c r="BM1070" i="3"/>
  <c r="BK1070" i="3"/>
  <c r="BL1118" i="3"/>
  <c r="BM1118" i="3"/>
  <c r="BN1055" i="3"/>
  <c r="BJ1055" i="3"/>
  <c r="BM1025" i="3"/>
  <c r="BJ1025" i="3"/>
  <c r="BI945" i="3"/>
  <c r="BA945" i="3"/>
  <c r="AS945" i="3"/>
  <c r="AK945" i="3"/>
  <c r="AC945" i="3"/>
  <c r="U945" i="3"/>
  <c r="M945" i="3"/>
  <c r="AD945" i="3"/>
  <c r="AT945" i="3"/>
  <c r="BG981" i="3"/>
  <c r="AY981" i="3"/>
  <c r="AQ981" i="3"/>
  <c r="AI981" i="3"/>
  <c r="AA981" i="3"/>
  <c r="S981" i="3"/>
  <c r="R981" i="3"/>
  <c r="AH981" i="3"/>
  <c r="AX981" i="3"/>
  <c r="BI984" i="3"/>
  <c r="BA984" i="3"/>
  <c r="AS984" i="3"/>
  <c r="AK984" i="3"/>
  <c r="AC984" i="3"/>
  <c r="U984" i="3"/>
  <c r="M984" i="3"/>
  <c r="AD984" i="3"/>
  <c r="AT984" i="3"/>
  <c r="BG994" i="3"/>
  <c r="AW994" i="3"/>
  <c r="AM994" i="3"/>
  <c r="AC994" i="3"/>
  <c r="Q994" i="3"/>
  <c r="Z994" i="3"/>
  <c r="BF994" i="3"/>
  <c r="AQ996" i="3"/>
  <c r="AB999" i="3"/>
  <c r="AR999" i="3"/>
  <c r="BH999" i="3"/>
  <c r="AK999" i="3"/>
  <c r="AV984" i="3"/>
  <c r="T994" i="3"/>
  <c r="N1002" i="3"/>
  <c r="O1002" i="3"/>
  <c r="W1002" i="3"/>
  <c r="AE1002" i="3"/>
  <c r="AM1002" i="3"/>
  <c r="AU1002" i="3"/>
  <c r="BC1002" i="3"/>
  <c r="BB1002" i="3"/>
  <c r="AT1002" i="3"/>
  <c r="AL1002" i="3"/>
  <c r="AD1002" i="3"/>
  <c r="V1002" i="3"/>
  <c r="Q1002" i="3"/>
  <c r="Y1002" i="3"/>
  <c r="AG1002" i="3"/>
  <c r="AO1002" i="3"/>
  <c r="AW1002" i="3"/>
  <c r="BE1002" i="3"/>
  <c r="BH1002" i="3"/>
  <c r="AZ1002" i="3"/>
  <c r="AR1002" i="3"/>
  <c r="AJ1002" i="3"/>
  <c r="AB1002" i="3"/>
  <c r="T1002" i="3"/>
  <c r="BM1055" i="3"/>
  <c r="BK1007" i="3"/>
  <c r="BK1032" i="3"/>
  <c r="BJ1034" i="3"/>
  <c r="BM1106" i="3"/>
  <c r="BM1018" i="3"/>
  <c r="BL1015" i="3"/>
  <c r="BM1075" i="3"/>
  <c r="BJ1094" i="3"/>
  <c r="BM1014" i="3"/>
  <c r="BJ1014" i="3"/>
  <c r="BG945" i="3"/>
  <c r="AY945" i="3"/>
  <c r="AQ945" i="3"/>
  <c r="AI945" i="3"/>
  <c r="AA945" i="3"/>
  <c r="S945" i="3"/>
  <c r="R945" i="3"/>
  <c r="AH945" i="3"/>
  <c r="AX945" i="3"/>
  <c r="AM963" i="3"/>
  <c r="Z959" i="3"/>
  <c r="BF964" i="3"/>
  <c r="AP964" i="3"/>
  <c r="Z964" i="3"/>
  <c r="T970" i="3"/>
  <c r="AR970" i="3"/>
  <c r="T974" i="3"/>
  <c r="BA970" i="3"/>
  <c r="AK970" i="3"/>
  <c r="U970" i="3"/>
  <c r="AI974" i="3"/>
  <c r="AT970" i="3"/>
  <c r="N970" i="3"/>
  <c r="AN976" i="3"/>
  <c r="BE981" i="3"/>
  <c r="AW981" i="3"/>
  <c r="AO981" i="3"/>
  <c r="AG981" i="3"/>
  <c r="Y981" i="3"/>
  <c r="Q981" i="3"/>
  <c r="V981" i="3"/>
  <c r="AL981" i="3"/>
  <c r="BB981" i="3"/>
  <c r="BG984" i="3"/>
  <c r="AY984" i="3"/>
  <c r="AQ984" i="3"/>
  <c r="AI984" i="3"/>
  <c r="AA984" i="3"/>
  <c r="S984" i="3"/>
  <c r="R984" i="3"/>
  <c r="AH984" i="3"/>
  <c r="AX984" i="3"/>
  <c r="AQ993" i="3"/>
  <c r="BE994" i="3"/>
  <c r="AU994" i="3"/>
  <c r="AK994" i="3"/>
  <c r="Y994" i="3"/>
  <c r="O994" i="3"/>
  <c r="AL994" i="3"/>
  <c r="R999" i="3"/>
  <c r="AH999" i="3"/>
  <c r="AX999" i="3"/>
  <c r="X1002" i="3"/>
  <c r="AN1002" i="3"/>
  <c r="BD1002" i="3"/>
  <c r="BG1002" i="3"/>
  <c r="AQ1002" i="3"/>
  <c r="AA1002" i="3"/>
  <c r="AE999" i="3"/>
  <c r="AF984" i="3"/>
  <c r="AN994" i="3"/>
  <c r="BJ1067" i="3"/>
  <c r="BM1008" i="3"/>
  <c r="BK1110" i="3"/>
  <c r="BM1114" i="3"/>
  <c r="BK1093" i="3"/>
  <c r="BK1087" i="3"/>
  <c r="BM1087" i="3"/>
  <c r="BL1057" i="3"/>
  <c r="BM1057" i="3"/>
  <c r="BD992" i="3"/>
  <c r="AR992" i="3"/>
  <c r="AZ992" i="3"/>
  <c r="AF992" i="3"/>
  <c r="X992" i="3"/>
  <c r="BH992" i="3"/>
  <c r="BL1067" i="3"/>
  <c r="BJ1019" i="3"/>
  <c r="BE945" i="3"/>
  <c r="AW945" i="3"/>
  <c r="AO945" i="3"/>
  <c r="AG945" i="3"/>
  <c r="Y945" i="3"/>
  <c r="Q945" i="3"/>
  <c r="V945" i="3"/>
  <c r="AL945" i="3"/>
  <c r="BC959" i="3"/>
  <c r="AE963" i="3"/>
  <c r="BG964" i="3"/>
  <c r="AY964" i="3"/>
  <c r="AQ964" i="3"/>
  <c r="AI964" i="3"/>
  <c r="AA964" i="3"/>
  <c r="S964" i="3"/>
  <c r="BF963" i="3"/>
  <c r="BB964" i="3"/>
  <c r="AL964" i="3"/>
  <c r="AB970" i="3"/>
  <c r="AV970" i="3"/>
  <c r="AV974" i="3"/>
  <c r="AU970" i="3"/>
  <c r="AE970" i="3"/>
  <c r="O970" i="3"/>
  <c r="AH970" i="3"/>
  <c r="BC976" i="3"/>
  <c r="BC981" i="3"/>
  <c r="AU981" i="3"/>
  <c r="AM981" i="3"/>
  <c r="AE981" i="3"/>
  <c r="W981" i="3"/>
  <c r="O981" i="3"/>
  <c r="Z981" i="3"/>
  <c r="AP981" i="3"/>
  <c r="BE984" i="3"/>
  <c r="AW984" i="3"/>
  <c r="AO984" i="3"/>
  <c r="AG984" i="3"/>
  <c r="Y984" i="3"/>
  <c r="Q984" i="3"/>
  <c r="V984" i="3"/>
  <c r="AL984" i="3"/>
  <c r="BB984" i="3"/>
  <c r="R993" i="3"/>
  <c r="BC994" i="3"/>
  <c r="AS994" i="3"/>
  <c r="AG994" i="3"/>
  <c r="W994" i="3"/>
  <c r="M994" i="3"/>
  <c r="AP994" i="3"/>
  <c r="T999" i="3"/>
  <c r="AJ999" i="3"/>
  <c r="AZ999" i="3"/>
  <c r="Z1002" i="3"/>
  <c r="AP1002" i="3"/>
  <c r="BF1002" i="3"/>
  <c r="BA1002" i="3"/>
  <c r="AK1002" i="3"/>
  <c r="U1002" i="3"/>
  <c r="BA999" i="3"/>
  <c r="U999" i="3"/>
  <c r="AR984" i="3"/>
  <c r="BM1091" i="3"/>
  <c r="BJ1128" i="3"/>
  <c r="BJ1120" i="3"/>
  <c r="M1001" i="3"/>
  <c r="U1001" i="3"/>
  <c r="AC1001" i="3"/>
  <c r="AK1001" i="3"/>
  <c r="AS1001" i="3"/>
  <c r="BA1001" i="3"/>
  <c r="BI1001" i="3"/>
  <c r="BH1001" i="3"/>
  <c r="AZ1001" i="3"/>
  <c r="AR1001" i="3"/>
  <c r="AJ1001" i="3"/>
  <c r="AB1001" i="3"/>
  <c r="T1001" i="3"/>
  <c r="O1001" i="3"/>
  <c r="W1001" i="3"/>
  <c r="AE1001" i="3"/>
  <c r="AM1001" i="3"/>
  <c r="AU1001" i="3"/>
  <c r="BC1001" i="3"/>
  <c r="BF1001" i="3"/>
  <c r="AX1001" i="3"/>
  <c r="AP1001" i="3"/>
  <c r="AH1001" i="3"/>
  <c r="Z1001" i="3"/>
  <c r="R1001" i="3"/>
  <c r="BM1056" i="3"/>
  <c r="BL1056" i="3"/>
  <c r="BL1040" i="3"/>
  <c r="BL1103" i="3"/>
  <c r="BM1020" i="3"/>
  <c r="AI940" i="3"/>
  <c r="N999" i="3"/>
  <c r="N984" i="3"/>
  <c r="N981" i="3"/>
  <c r="BM1054" i="3"/>
  <c r="BM1103" i="3"/>
  <c r="BM1063" i="3"/>
  <c r="Y974" i="3"/>
  <c r="AR975" i="3"/>
  <c r="BE974" i="3"/>
  <c r="O974" i="3"/>
  <c r="AN975" i="3"/>
  <c r="BM1028" i="3"/>
  <c r="BM1027" i="3"/>
  <c r="BL1027" i="3"/>
  <c r="K744" i="3"/>
  <c r="P974" i="3"/>
  <c r="BE973" i="3"/>
  <c r="AW973" i="3"/>
  <c r="AO973" i="3"/>
  <c r="AG973" i="3"/>
  <c r="Y973" i="3"/>
  <c r="Q973" i="3"/>
  <c r="BF969" i="3"/>
  <c r="AP969" i="3"/>
  <c r="AX973" i="3"/>
  <c r="AH973" i="3"/>
  <c r="BM1072" i="3"/>
  <c r="BM1095" i="3"/>
  <c r="X970" i="3"/>
  <c r="AN970" i="3"/>
  <c r="BD970" i="3"/>
  <c r="AF974" i="3"/>
  <c r="BG970" i="3"/>
  <c r="AY970" i="3"/>
  <c r="AQ970" i="3"/>
  <c r="AI970" i="3"/>
  <c r="AA970" i="3"/>
  <c r="S970" i="3"/>
  <c r="BC974" i="3"/>
  <c r="AG974" i="3"/>
  <c r="BF970" i="3"/>
  <c r="AP970" i="3"/>
  <c r="Z970" i="3"/>
  <c r="M974" i="3"/>
  <c r="AQ975" i="3"/>
  <c r="AU976" i="3"/>
  <c r="BE977" i="3"/>
  <c r="BA980" i="3"/>
  <c r="AI993" i="3"/>
  <c r="AH993" i="3"/>
  <c r="BE995" i="3"/>
  <c r="AW995" i="3"/>
  <c r="AO995" i="3"/>
  <c r="AG995" i="3"/>
  <c r="Y995" i="3"/>
  <c r="Q995" i="3"/>
  <c r="V995" i="3"/>
  <c r="AL995" i="3"/>
  <c r="P1003" i="3"/>
  <c r="X1003" i="3"/>
  <c r="AF1003" i="3"/>
  <c r="AN1003" i="3"/>
  <c r="AV1003" i="3"/>
  <c r="BD1003" i="3"/>
  <c r="AW1003" i="3"/>
  <c r="AG1003" i="3"/>
  <c r="Q1003" i="3"/>
  <c r="AR990" i="3"/>
  <c r="T990" i="3"/>
  <c r="K749" i="3"/>
  <c r="AJ974" i="3"/>
  <c r="BE970" i="3"/>
  <c r="AW970" i="3"/>
  <c r="AO970" i="3"/>
  <c r="AG970" i="3"/>
  <c r="Y970" i="3"/>
  <c r="Q970" i="3"/>
  <c r="AU974" i="3"/>
  <c r="BB970" i="3"/>
  <c r="AL970" i="3"/>
  <c r="BK970" i="3" s="1"/>
  <c r="O975" i="3"/>
  <c r="AG976" i="3"/>
  <c r="AR980" i="3"/>
  <c r="AK980" i="3"/>
  <c r="BG993" i="3"/>
  <c r="AA993" i="3"/>
  <c r="AX993" i="3"/>
  <c r="R1003" i="3"/>
  <c r="Z1003" i="3"/>
  <c r="AH1003" i="3"/>
  <c r="AP1003" i="3"/>
  <c r="AX1003" i="3"/>
  <c r="BF1003" i="3"/>
  <c r="BG1003" i="3"/>
  <c r="AQ1003" i="3"/>
  <c r="AA1003" i="3"/>
  <c r="AB990" i="3"/>
  <c r="AV990" i="3"/>
  <c r="BK1078" i="3"/>
  <c r="BM1046" i="3"/>
  <c r="BK1030" i="3"/>
  <c r="BK1103" i="3"/>
  <c r="BA978" i="3"/>
  <c r="AY993" i="3"/>
  <c r="AB980" i="3"/>
  <c r="AS980" i="3"/>
  <c r="K812" i="3"/>
  <c r="T978" i="3"/>
  <c r="BH980" i="3"/>
  <c r="BI980" i="3"/>
  <c r="AQ980" i="3"/>
  <c r="K814" i="3"/>
  <c r="K746" i="3"/>
  <c r="K817" i="3"/>
  <c r="L787" i="3"/>
  <c r="K747" i="3"/>
  <c r="BI975" i="3"/>
  <c r="AC975" i="3"/>
  <c r="X976" i="3"/>
  <c r="Y976" i="3"/>
  <c r="AW977" i="3"/>
  <c r="BD980" i="3"/>
  <c r="X980" i="3"/>
  <c r="AY980" i="3"/>
  <c r="AI980" i="3"/>
  <c r="BG975" i="3"/>
  <c r="AA975" i="3"/>
  <c r="T979" i="3"/>
  <c r="AA980" i="3"/>
  <c r="L824" i="3"/>
  <c r="K748" i="3"/>
  <c r="Y980" i="3"/>
  <c r="BJ1016" i="3"/>
  <c r="L924" i="3"/>
  <c r="L831" i="3"/>
  <c r="K828" i="3"/>
  <c r="K826" i="3"/>
  <c r="L808" i="3"/>
  <c r="L803" i="3"/>
  <c r="L801" i="3"/>
  <c r="L800" i="3"/>
  <c r="L797" i="3"/>
  <c r="L796" i="3"/>
  <c r="K796" i="3"/>
  <c r="L792" i="3"/>
  <c r="L788" i="3"/>
  <c r="M975" i="3"/>
  <c r="AS978" i="3"/>
  <c r="AZ980" i="3"/>
  <c r="AJ980" i="3"/>
  <c r="T980" i="3"/>
  <c r="BE980" i="3"/>
  <c r="AW980" i="3"/>
  <c r="AO980" i="3"/>
  <c r="AG980" i="3"/>
  <c r="W980" i="3"/>
  <c r="BL1099" i="3"/>
  <c r="BK1028" i="3"/>
  <c r="K809" i="3"/>
  <c r="AJ978" i="3"/>
  <c r="AE978" i="3"/>
  <c r="AV980" i="3"/>
  <c r="AF980" i="3"/>
  <c r="P980" i="3"/>
  <c r="BC980" i="3"/>
  <c r="AU980" i="3"/>
  <c r="AM980" i="3"/>
  <c r="AE980" i="3"/>
  <c r="S980" i="3"/>
  <c r="BM1111" i="3"/>
  <c r="BN1078" i="3"/>
  <c r="BL1011" i="3"/>
  <c r="BM1064" i="3"/>
  <c r="K819" i="3"/>
  <c r="K816" i="3"/>
  <c r="W978" i="3"/>
  <c r="Q980" i="3"/>
  <c r="BN1009" i="3"/>
  <c r="BJ1099" i="3"/>
  <c r="K811" i="3"/>
  <c r="L805" i="3"/>
  <c r="L799" i="3"/>
  <c r="L795" i="3"/>
  <c r="L791" i="3"/>
  <c r="K745" i="3"/>
  <c r="AY939" i="3"/>
  <c r="BM1099" i="3"/>
  <c r="BM1050" i="3"/>
  <c r="BL1054" i="3"/>
  <c r="BM1042" i="3"/>
  <c r="BK1014" i="3"/>
  <c r="L783" i="3"/>
  <c r="L779" i="3"/>
  <c r="L777" i="3"/>
  <c r="K777" i="3"/>
  <c r="K775" i="3"/>
  <c r="K773" i="3"/>
  <c r="K771" i="3"/>
  <c r="K769" i="3"/>
  <c r="K767" i="3"/>
  <c r="K765" i="3"/>
  <c r="K763" i="3"/>
  <c r="K761" i="3"/>
  <c r="K759" i="3"/>
  <c r="K757" i="3"/>
  <c r="K753" i="3"/>
  <c r="K751" i="3"/>
  <c r="K741" i="3"/>
  <c r="K739" i="3"/>
  <c r="T976" i="3"/>
  <c r="AQ976" i="3"/>
  <c r="W976" i="3"/>
  <c r="AJ977" i="3"/>
  <c r="AO977" i="3"/>
  <c r="BH978" i="3"/>
  <c r="P978" i="3"/>
  <c r="AO978" i="3"/>
  <c r="U978" i="3"/>
  <c r="BA979" i="3"/>
  <c r="O980" i="3"/>
  <c r="AU939" i="3"/>
  <c r="AA939" i="3"/>
  <c r="AB952" i="3"/>
  <c r="AV988" i="3"/>
  <c r="N1005" i="3"/>
  <c r="BL1063" i="3"/>
  <c r="P992" i="3"/>
  <c r="AV976" i="3"/>
  <c r="BE976" i="3"/>
  <c r="AI976" i="3"/>
  <c r="O976" i="3"/>
  <c r="T977" i="3"/>
  <c r="AG977" i="3"/>
  <c r="AR978" i="3"/>
  <c r="BC978" i="3"/>
  <c r="AG978" i="3"/>
  <c r="M978" i="3"/>
  <c r="U979" i="3"/>
  <c r="BI939" i="3"/>
  <c r="AJ948" i="3"/>
  <c r="X990" i="3"/>
  <c r="BM1068" i="3"/>
  <c r="BJ1071" i="3"/>
  <c r="BJ1076" i="3"/>
  <c r="BL1049" i="3"/>
  <c r="K824" i="3"/>
  <c r="AQ824" i="3" s="1"/>
  <c r="K820" i="3"/>
  <c r="L810" i="3"/>
  <c r="K810" i="3"/>
  <c r="L785" i="3"/>
  <c r="L784" i="3"/>
  <c r="L778" i="3"/>
  <c r="K740" i="3"/>
  <c r="K738" i="3"/>
  <c r="U977" i="3"/>
  <c r="AG939" i="3"/>
  <c r="AK939" i="3"/>
  <c r="T948" i="3"/>
  <c r="BJ1083" i="3"/>
  <c r="N1001" i="3"/>
  <c r="BN1001" i="3" s="1"/>
  <c r="N998" i="3"/>
  <c r="K933" i="3"/>
  <c r="K931" i="3"/>
  <c r="K929" i="3"/>
  <c r="K927" i="3"/>
  <c r="K925" i="3"/>
  <c r="AV977" i="3"/>
  <c r="AF977" i="3"/>
  <c r="P977" i="3"/>
  <c r="BC977" i="3"/>
  <c r="AU977" i="3"/>
  <c r="AM977" i="3"/>
  <c r="AC977" i="3"/>
  <c r="S977" i="3"/>
  <c r="U940" i="3"/>
  <c r="BM1119" i="3"/>
  <c r="BM1129" i="3"/>
  <c r="BJ1011" i="3"/>
  <c r="BJ1119" i="3"/>
  <c r="BJ1125" i="3"/>
  <c r="BK1080" i="3"/>
  <c r="BL1084" i="3"/>
  <c r="BJ1077" i="3"/>
  <c r="P994" i="3"/>
  <c r="BN994" i="3" s="1"/>
  <c r="AR994" i="3"/>
  <c r="X994" i="3"/>
  <c r="AV994" i="3"/>
  <c r="K831" i="3"/>
  <c r="K829" i="3"/>
  <c r="K815" i="3"/>
  <c r="L814" i="3"/>
  <c r="L806" i="3"/>
  <c r="K805" i="3"/>
  <c r="L793" i="3"/>
  <c r="K792" i="3"/>
  <c r="L744" i="3"/>
  <c r="X974" i="3"/>
  <c r="AN974" i="3"/>
  <c r="BD974" i="3"/>
  <c r="AY974" i="3"/>
  <c r="AO974" i="3"/>
  <c r="AE974" i="3"/>
  <c r="S974" i="3"/>
  <c r="BH975" i="3"/>
  <c r="AB975" i="3"/>
  <c r="BA975" i="3"/>
  <c r="AK975" i="3"/>
  <c r="U975" i="3"/>
  <c r="BD976" i="3"/>
  <c r="AJ976" i="3"/>
  <c r="P976" i="3"/>
  <c r="AY976" i="3"/>
  <c r="AO976" i="3"/>
  <c r="AE976" i="3"/>
  <c r="S976" i="3"/>
  <c r="BH977" i="3"/>
  <c r="AR977" i="3"/>
  <c r="AB977" i="3"/>
  <c r="BI977" i="3"/>
  <c r="BA977" i="3"/>
  <c r="AS977" i="3"/>
  <c r="AK977" i="3"/>
  <c r="AA977" i="3"/>
  <c r="Q977" i="3"/>
  <c r="AZ978" i="3"/>
  <c r="AF978" i="3"/>
  <c r="BI978" i="3"/>
  <c r="AW978" i="3"/>
  <c r="AM978" i="3"/>
  <c r="AC978" i="3"/>
  <c r="Q978" i="3"/>
  <c r="BH979" i="3"/>
  <c r="AQ979" i="3"/>
  <c r="AC980" i="3"/>
  <c r="U980" i="3"/>
  <c r="BI1000" i="3"/>
  <c r="BA1000" i="3"/>
  <c r="AS1000" i="3"/>
  <c r="AK1000" i="3"/>
  <c r="AC1000" i="3"/>
  <c r="U1000" i="3"/>
  <c r="M1000" i="3"/>
  <c r="BE1004" i="3"/>
  <c r="AW1004" i="3"/>
  <c r="AO1004" i="3"/>
  <c r="AG1004" i="3"/>
  <c r="Y1004" i="3"/>
  <c r="Q1004" i="3"/>
  <c r="BG999" i="3"/>
  <c r="AY999" i="3"/>
  <c r="AQ999" i="3"/>
  <c r="AI999" i="3"/>
  <c r="AA999" i="3"/>
  <c r="S999" i="3"/>
  <c r="BC1003" i="3"/>
  <c r="AU1003" i="3"/>
  <c r="AM1003" i="3"/>
  <c r="AE1003" i="3"/>
  <c r="W1003" i="3"/>
  <c r="O1003" i="3"/>
  <c r="AX947" i="3"/>
  <c r="N959" i="3"/>
  <c r="R942" i="3"/>
  <c r="AM939" i="3"/>
  <c r="AC939" i="3"/>
  <c r="S939" i="3"/>
  <c r="AQ940" i="3"/>
  <c r="P948" i="3"/>
  <c r="AZ952" i="3"/>
  <c r="AH996" i="3"/>
  <c r="X948" i="3"/>
  <c r="X988" i="3"/>
  <c r="BE938" i="3"/>
  <c r="BL1007" i="3"/>
  <c r="BJ1123" i="3"/>
  <c r="BJ1084" i="3"/>
  <c r="BM1086" i="3"/>
  <c r="T982" i="3"/>
  <c r="P982" i="3"/>
  <c r="AV982" i="3"/>
  <c r="AF982" i="3"/>
  <c r="X984" i="3"/>
  <c r="AN984" i="3"/>
  <c r="K934" i="3"/>
  <c r="K932" i="3"/>
  <c r="K930" i="3"/>
  <c r="K928" i="3"/>
  <c r="K926" i="3"/>
  <c r="K827" i="3"/>
  <c r="K825" i="3"/>
  <c r="L809" i="3"/>
  <c r="L789" i="3"/>
  <c r="K788" i="3"/>
  <c r="L780" i="3"/>
  <c r="K776" i="3"/>
  <c r="K774" i="3"/>
  <c r="K772" i="3"/>
  <c r="K770" i="3"/>
  <c r="K768" i="3"/>
  <c r="K766" i="3"/>
  <c r="K764" i="3"/>
  <c r="K762" i="3"/>
  <c r="K760" i="3"/>
  <c r="K758" i="3"/>
  <c r="K752" i="3"/>
  <c r="K750" i="3"/>
  <c r="AB974" i="3"/>
  <c r="AR974" i="3"/>
  <c r="BH974" i="3"/>
  <c r="BG974" i="3"/>
  <c r="AW974" i="3"/>
  <c r="AM974" i="3"/>
  <c r="AA974" i="3"/>
  <c r="Q974" i="3"/>
  <c r="BD975" i="3"/>
  <c r="X975" i="3"/>
  <c r="AY975" i="3"/>
  <c r="AI975" i="3"/>
  <c r="S975" i="3"/>
  <c r="AZ976" i="3"/>
  <c r="AF976" i="3"/>
  <c r="BG976" i="3"/>
  <c r="AW976" i="3"/>
  <c r="AM976" i="3"/>
  <c r="AA976" i="3"/>
  <c r="Q976" i="3"/>
  <c r="BD977" i="3"/>
  <c r="AN977" i="3"/>
  <c r="X977" i="3"/>
  <c r="BG977" i="3"/>
  <c r="AY977" i="3"/>
  <c r="AQ977" i="3"/>
  <c r="AI977" i="3"/>
  <c r="Y977" i="3"/>
  <c r="AV978" i="3"/>
  <c r="AB978" i="3"/>
  <c r="BE978" i="3"/>
  <c r="AU978" i="3"/>
  <c r="AK978" i="3"/>
  <c r="Y978" i="3"/>
  <c r="AN979" i="3"/>
  <c r="AG979" i="3"/>
  <c r="BG1000" i="3"/>
  <c r="AY1000" i="3"/>
  <c r="AQ1000" i="3"/>
  <c r="AI1000" i="3"/>
  <c r="AA1000" i="3"/>
  <c r="S1000" i="3"/>
  <c r="BC1004" i="3"/>
  <c r="AU1004" i="3"/>
  <c r="AM1004" i="3"/>
  <c r="AE1004" i="3"/>
  <c r="W1004" i="3"/>
  <c r="O1004" i="3"/>
  <c r="BE999" i="3"/>
  <c r="AW999" i="3"/>
  <c r="AO999" i="3"/>
  <c r="AG999" i="3"/>
  <c r="Y999" i="3"/>
  <c r="Q999" i="3"/>
  <c r="BN999" i="3" s="1"/>
  <c r="BI1003" i="3"/>
  <c r="BA1003" i="3"/>
  <c r="AS1003" i="3"/>
  <c r="AK1003" i="3"/>
  <c r="AC1003" i="3"/>
  <c r="U1003" i="3"/>
  <c r="M1003" i="3"/>
  <c r="BD948" i="3"/>
  <c r="O939" i="3"/>
  <c r="AE940" i="3"/>
  <c r="BD988" i="3"/>
  <c r="T988" i="3"/>
  <c r="BM1125" i="3"/>
  <c r="BN1113" i="3"/>
  <c r="BM1009" i="3"/>
  <c r="BL1009" i="3"/>
  <c r="N992" i="3"/>
  <c r="K830" i="3"/>
  <c r="K800" i="3"/>
  <c r="K784" i="3"/>
  <c r="K779" i="3"/>
  <c r="AN779" i="3" s="1"/>
  <c r="K737" i="3"/>
  <c r="BA940" i="3"/>
  <c r="AW940" i="3"/>
  <c r="BL1121" i="3"/>
  <c r="BJ1117" i="3"/>
  <c r="BM1115" i="3"/>
  <c r="BM1113" i="3"/>
  <c r="BJ1086" i="3"/>
  <c r="BJ1035" i="3"/>
  <c r="BL1125" i="3"/>
  <c r="BJ1080" i="3"/>
  <c r="BK1009" i="3"/>
  <c r="BM1011" i="3"/>
  <c r="BK1099" i="3"/>
  <c r="BN1099" i="3"/>
  <c r="BK1085" i="3"/>
  <c r="BN1085" i="3"/>
  <c r="BK1081" i="3"/>
  <c r="BN1081" i="3"/>
  <c r="BL1081" i="3"/>
  <c r="BJ1107" i="3"/>
  <c r="BM1133" i="3"/>
  <c r="BL1129" i="3"/>
  <c r="BL1117" i="3"/>
  <c r="BM1035" i="3"/>
  <c r="BK1109" i="3"/>
  <c r="BN1109" i="3"/>
  <c r="BM1123" i="3"/>
  <c r="BN1119" i="3"/>
  <c r="BK1119" i="3"/>
  <c r="BN1115" i="3"/>
  <c r="BK1115" i="3"/>
  <c r="BM1017" i="3"/>
  <c r="BJ1007" i="3"/>
  <c r="BJ1105" i="3"/>
  <c r="BL1133" i="3"/>
  <c r="BK1035" i="3"/>
  <c r="BN1035" i="3"/>
  <c r="BL1035" i="3"/>
  <c r="BJ1009" i="3"/>
  <c r="BN1007" i="3"/>
  <c r="BJ1082" i="3"/>
  <c r="BJ1037" i="3"/>
  <c r="BM1037" i="3"/>
  <c r="BL1111" i="3"/>
  <c r="BK1105" i="3"/>
  <c r="BN1105" i="3"/>
  <c r="BL1123" i="3"/>
  <c r="BK1117" i="3"/>
  <c r="BN1117" i="3"/>
  <c r="BL1115" i="3"/>
  <c r="BK1086" i="3"/>
  <c r="BN1086" i="3"/>
  <c r="BK1077" i="3"/>
  <c r="BN1077" i="3"/>
  <c r="BL1077" i="3"/>
  <c r="BL1017" i="3"/>
  <c r="BJ1131" i="3"/>
  <c r="BK1129" i="3"/>
  <c r="BN1129" i="3"/>
  <c r="BM1117" i="3"/>
  <c r="BK1125" i="3"/>
  <c r="BN1125" i="3"/>
  <c r="BJ1113" i="3"/>
  <c r="BM1080" i="3"/>
  <c r="BJ1078" i="3"/>
  <c r="BM1083" i="3"/>
  <c r="BM1039" i="3"/>
  <c r="BJ1017" i="3"/>
  <c r="BM1007" i="3"/>
  <c r="BL1082" i="3"/>
  <c r="BM1078" i="3"/>
  <c r="BL1085" i="3"/>
  <c r="BM1077" i="3"/>
  <c r="BJ1121" i="3"/>
  <c r="BM1079" i="3"/>
  <c r="BK1011" i="3"/>
  <c r="BN1011" i="3"/>
  <c r="BK1037" i="3"/>
  <c r="BN1037" i="3"/>
  <c r="BL1037" i="3"/>
  <c r="BJ1111" i="3"/>
  <c r="BK1133" i="3"/>
  <c r="BN1133" i="3"/>
  <c r="BJ1115" i="3"/>
  <c r="BL1080" i="3"/>
  <c r="BJ1085" i="3"/>
  <c r="BJ1033" i="3"/>
  <c r="BM1033" i="3"/>
  <c r="BK1113" i="3"/>
  <c r="BJ1127" i="3"/>
  <c r="BL1109" i="3"/>
  <c r="BL1105" i="3"/>
  <c r="BM1084" i="3"/>
  <c r="BL1086" i="3"/>
  <c r="BM1082" i="3"/>
  <c r="BK1083" i="3"/>
  <c r="BN1083" i="3"/>
  <c r="BL1083" i="3"/>
  <c r="BK1039" i="3"/>
  <c r="BN1039" i="3"/>
  <c r="BL1039" i="3"/>
  <c r="BN1080" i="3"/>
  <c r="BK1123" i="3"/>
  <c r="BN1123" i="3"/>
  <c r="BK1082" i="3"/>
  <c r="BN1082" i="3"/>
  <c r="BL1131" i="3"/>
  <c r="BM1127" i="3"/>
  <c r="BJ1133" i="3"/>
  <c r="BJ1079" i="3"/>
  <c r="BJ1109" i="3"/>
  <c r="BM1107" i="3"/>
  <c r="BK1131" i="3"/>
  <c r="BN1131" i="3"/>
  <c r="BL1113" i="3"/>
  <c r="BK1084" i="3"/>
  <c r="BN1084" i="3"/>
  <c r="BL1078" i="3"/>
  <c r="BK1079" i="3"/>
  <c r="BN1079" i="3"/>
  <c r="BL1079" i="3"/>
  <c r="BL1127" i="3"/>
  <c r="BK1121" i="3"/>
  <c r="BN1121" i="3"/>
  <c r="BL1119" i="3"/>
  <c r="BJ1129" i="3"/>
  <c r="BM1131" i="3"/>
  <c r="BM1085" i="3"/>
  <c r="BK1033" i="3"/>
  <c r="BN1033" i="3"/>
  <c r="BL1033" i="3"/>
  <c r="BK1017" i="3"/>
  <c r="BN1017" i="3"/>
  <c r="BN1107" i="3"/>
  <c r="BK1107" i="3"/>
  <c r="BJ1081" i="3"/>
  <c r="BM1081" i="3"/>
  <c r="BM1121" i="3"/>
  <c r="BN1111" i="3"/>
  <c r="BK1111" i="3"/>
  <c r="BM1109" i="3"/>
  <c r="BL1107" i="3"/>
  <c r="BM1105" i="3"/>
  <c r="BJ1039" i="3"/>
  <c r="BK1127" i="3"/>
  <c r="BN1127" i="3"/>
  <c r="BJ1005" i="3"/>
  <c r="T954" i="3"/>
  <c r="AJ954" i="3"/>
  <c r="AZ954" i="3"/>
  <c r="BH954" i="3"/>
  <c r="X954" i="3"/>
  <c r="AN954" i="3"/>
  <c r="BB954" i="3"/>
  <c r="AB954" i="3"/>
  <c r="AR954" i="3"/>
  <c r="BD954" i="3"/>
  <c r="AV954" i="3"/>
  <c r="BF954" i="3"/>
  <c r="P954" i="3"/>
  <c r="AF954" i="3"/>
  <c r="N954" i="3"/>
  <c r="BG937" i="3"/>
  <c r="AQ937" i="3"/>
  <c r="AL942" i="3"/>
  <c r="AD942" i="3"/>
  <c r="V942" i="3"/>
  <c r="N942" i="3"/>
  <c r="AT937" i="3"/>
  <c r="AD937" i="3"/>
  <c r="N937" i="3"/>
  <c r="BG947" i="3"/>
  <c r="AY947" i="3"/>
  <c r="AQ947" i="3"/>
  <c r="AI947" i="3"/>
  <c r="AA947" i="3"/>
  <c r="S947" i="3"/>
  <c r="R947" i="3"/>
  <c r="AH947" i="3"/>
  <c r="AW954" i="3"/>
  <c r="AO954" i="3"/>
  <c r="AG954" i="3"/>
  <c r="Y954" i="3"/>
  <c r="Q954" i="3"/>
  <c r="V954" i="3"/>
  <c r="AL954" i="3"/>
  <c r="BA954" i="3"/>
  <c r="BI954" i="3"/>
  <c r="BB955" i="3"/>
  <c r="AT955" i="3"/>
  <c r="AL955" i="3"/>
  <c r="AD955" i="3"/>
  <c r="V955" i="3"/>
  <c r="N955" i="3"/>
  <c r="BC955" i="3"/>
  <c r="AU955" i="3"/>
  <c r="AM955" i="3"/>
  <c r="AE955" i="3"/>
  <c r="W955" i="3"/>
  <c r="O955" i="3"/>
  <c r="X959" i="3"/>
  <c r="AN959" i="3"/>
  <c r="BD959" i="3"/>
  <c r="X963" i="3"/>
  <c r="AN963" i="3"/>
  <c r="BD963" i="3"/>
  <c r="BI959" i="3"/>
  <c r="BA959" i="3"/>
  <c r="AS959" i="3"/>
  <c r="AK959" i="3"/>
  <c r="AC959" i="3"/>
  <c r="U959" i="3"/>
  <c r="M959" i="3"/>
  <c r="BI963" i="3"/>
  <c r="BA963" i="3"/>
  <c r="AS963" i="3"/>
  <c r="AK963" i="3"/>
  <c r="AC963" i="3"/>
  <c r="U963" i="3"/>
  <c r="M963" i="3"/>
  <c r="BB959" i="3"/>
  <c r="AL959" i="3"/>
  <c r="V959" i="3"/>
  <c r="BB963" i="3"/>
  <c r="AL963" i="3"/>
  <c r="V963" i="3"/>
  <c r="BD979" i="3"/>
  <c r="AJ979" i="3"/>
  <c r="BI979" i="3"/>
  <c r="AY979" i="3"/>
  <c r="AO979" i="3"/>
  <c r="AC979" i="3"/>
  <c r="AI996" i="3"/>
  <c r="S978" i="3"/>
  <c r="AA978" i="3"/>
  <c r="AI978" i="3"/>
  <c r="AQ978" i="3"/>
  <c r="AY978" i="3"/>
  <c r="BG978" i="3"/>
  <c r="X978" i="3"/>
  <c r="AN978" i="3"/>
  <c r="BD978" i="3"/>
  <c r="X983" i="3"/>
  <c r="AN983" i="3"/>
  <c r="BD983" i="3"/>
  <c r="AB983" i="3"/>
  <c r="AR983" i="3"/>
  <c r="BH983" i="3"/>
  <c r="P983" i="3"/>
  <c r="AF983" i="3"/>
  <c r="AV983" i="3"/>
  <c r="AZ983" i="3"/>
  <c r="AJ983" i="3"/>
  <c r="T983" i="3"/>
  <c r="N983" i="3"/>
  <c r="AT983" i="3"/>
  <c r="AD983" i="3"/>
  <c r="M983" i="3"/>
  <c r="U983" i="3"/>
  <c r="AC983" i="3"/>
  <c r="AK983" i="3"/>
  <c r="AS983" i="3"/>
  <c r="BA983" i="3"/>
  <c r="BI983" i="3"/>
  <c r="BF983" i="3"/>
  <c r="AP983" i="3"/>
  <c r="Z983" i="3"/>
  <c r="O983" i="3"/>
  <c r="W983" i="3"/>
  <c r="AE983" i="3"/>
  <c r="AM983" i="3"/>
  <c r="AU983" i="3"/>
  <c r="BC983" i="3"/>
  <c r="BB983" i="3"/>
  <c r="AL983" i="3"/>
  <c r="V983" i="3"/>
  <c r="Q983" i="3"/>
  <c r="Y983" i="3"/>
  <c r="AG983" i="3"/>
  <c r="AO983" i="3"/>
  <c r="AW983" i="3"/>
  <c r="BE983" i="3"/>
  <c r="X991" i="3"/>
  <c r="AN991" i="3"/>
  <c r="BD991" i="3"/>
  <c r="P991" i="3"/>
  <c r="AF991" i="3"/>
  <c r="AV991" i="3"/>
  <c r="AJ991" i="3"/>
  <c r="AR991" i="3"/>
  <c r="AB991" i="3"/>
  <c r="BH991" i="3"/>
  <c r="T991" i="3"/>
  <c r="AZ991" i="3"/>
  <c r="N991" i="3"/>
  <c r="AT991" i="3"/>
  <c r="AD991" i="3"/>
  <c r="M991" i="3"/>
  <c r="U991" i="3"/>
  <c r="AC991" i="3"/>
  <c r="AK991" i="3"/>
  <c r="AS991" i="3"/>
  <c r="BA991" i="3"/>
  <c r="BI991" i="3"/>
  <c r="BF991" i="3"/>
  <c r="AP991" i="3"/>
  <c r="Z991" i="3"/>
  <c r="O991" i="3"/>
  <c r="W991" i="3"/>
  <c r="AE991" i="3"/>
  <c r="AM991" i="3"/>
  <c r="AU991" i="3"/>
  <c r="BC991" i="3"/>
  <c r="BB991" i="3"/>
  <c r="AL991" i="3"/>
  <c r="V991" i="3"/>
  <c r="Q991" i="3"/>
  <c r="Y991" i="3"/>
  <c r="AG991" i="3"/>
  <c r="AO991" i="3"/>
  <c r="AW991" i="3"/>
  <c r="BE991" i="3"/>
  <c r="O979" i="3"/>
  <c r="W979" i="3"/>
  <c r="AE979" i="3"/>
  <c r="AM979" i="3"/>
  <c r="AU979" i="3"/>
  <c r="BC979" i="3"/>
  <c r="P979" i="3"/>
  <c r="AF979" i="3"/>
  <c r="AV979" i="3"/>
  <c r="X947" i="3"/>
  <c r="AN947" i="3"/>
  <c r="BD947" i="3"/>
  <c r="AB947" i="3"/>
  <c r="AR947" i="3"/>
  <c r="BH947" i="3"/>
  <c r="P947" i="3"/>
  <c r="AF947" i="3"/>
  <c r="AV947" i="3"/>
  <c r="T947" i="3"/>
  <c r="AJ947" i="3"/>
  <c r="AZ947" i="3"/>
  <c r="AB996" i="3"/>
  <c r="AR996" i="3"/>
  <c r="BH996" i="3"/>
  <c r="AF996" i="3"/>
  <c r="AZ996" i="3"/>
  <c r="P996" i="3"/>
  <c r="AJ996" i="3"/>
  <c r="BD996" i="3"/>
  <c r="T996" i="3"/>
  <c r="AN996" i="3"/>
  <c r="X996" i="3"/>
  <c r="AV996" i="3"/>
  <c r="AT996" i="3"/>
  <c r="AD996" i="3"/>
  <c r="M996" i="3"/>
  <c r="U996" i="3"/>
  <c r="AC996" i="3"/>
  <c r="AK996" i="3"/>
  <c r="AS996" i="3"/>
  <c r="BA996" i="3"/>
  <c r="BI996" i="3"/>
  <c r="BF996" i="3"/>
  <c r="AP996" i="3"/>
  <c r="Z996" i="3"/>
  <c r="O996" i="3"/>
  <c r="W996" i="3"/>
  <c r="AE996" i="3"/>
  <c r="AM996" i="3"/>
  <c r="AU996" i="3"/>
  <c r="BC996" i="3"/>
  <c r="BB996" i="3"/>
  <c r="AL996" i="3"/>
  <c r="V996" i="3"/>
  <c r="Q996" i="3"/>
  <c r="Y996" i="3"/>
  <c r="AG996" i="3"/>
  <c r="AO996" i="3"/>
  <c r="AW996" i="3"/>
  <c r="BE996" i="3"/>
  <c r="X937" i="3"/>
  <c r="AN937" i="3"/>
  <c r="BD937" i="3"/>
  <c r="AY937" i="3"/>
  <c r="AI937" i="3"/>
  <c r="AA937" i="3"/>
  <c r="S937" i="3"/>
  <c r="AB937" i="3"/>
  <c r="AR937" i="3"/>
  <c r="BH937" i="3"/>
  <c r="BE937" i="3"/>
  <c r="AW937" i="3"/>
  <c r="AO937" i="3"/>
  <c r="AG937" i="3"/>
  <c r="Y937" i="3"/>
  <c r="Q937" i="3"/>
  <c r="AJ942" i="3"/>
  <c r="AB942" i="3"/>
  <c r="T942" i="3"/>
  <c r="BF937" i="3"/>
  <c r="AP937" i="3"/>
  <c r="Z937" i="3"/>
  <c r="BJ944" i="3"/>
  <c r="BE947" i="3"/>
  <c r="AW947" i="3"/>
  <c r="AO947" i="3"/>
  <c r="AG947" i="3"/>
  <c r="Y947" i="3"/>
  <c r="Q947" i="3"/>
  <c r="V947" i="3"/>
  <c r="AL947" i="3"/>
  <c r="BB947" i="3"/>
  <c r="AU954" i="3"/>
  <c r="AM954" i="3"/>
  <c r="AE954" i="3"/>
  <c r="W954" i="3"/>
  <c r="O954" i="3"/>
  <c r="Z954" i="3"/>
  <c r="AP954" i="3"/>
  <c r="BC954" i="3"/>
  <c r="BH955" i="3"/>
  <c r="AZ955" i="3"/>
  <c r="AR955" i="3"/>
  <c r="AJ955" i="3"/>
  <c r="AB955" i="3"/>
  <c r="T955" i="3"/>
  <c r="BI955" i="3"/>
  <c r="BA955" i="3"/>
  <c r="AS955" i="3"/>
  <c r="AK955" i="3"/>
  <c r="AC955" i="3"/>
  <c r="U955" i="3"/>
  <c r="M955" i="3"/>
  <c r="AB959" i="3"/>
  <c r="AR959" i="3"/>
  <c r="BH959" i="3"/>
  <c r="AB963" i="3"/>
  <c r="AR963" i="3"/>
  <c r="BH963" i="3"/>
  <c r="BG959" i="3"/>
  <c r="AY959" i="3"/>
  <c r="AQ959" i="3"/>
  <c r="AI959" i="3"/>
  <c r="AA959" i="3"/>
  <c r="S959" i="3"/>
  <c r="BG963" i="3"/>
  <c r="AY963" i="3"/>
  <c r="AQ963" i="3"/>
  <c r="AI963" i="3"/>
  <c r="AA963" i="3"/>
  <c r="S963" i="3"/>
  <c r="AX959" i="3"/>
  <c r="AH959" i="3"/>
  <c r="R959" i="3"/>
  <c r="AX963" i="3"/>
  <c r="AH963" i="3"/>
  <c r="R963" i="3"/>
  <c r="BI974" i="3"/>
  <c r="BA974" i="3"/>
  <c r="AS974" i="3"/>
  <c r="AK974" i="3"/>
  <c r="AC974" i="3"/>
  <c r="U974" i="3"/>
  <c r="AZ975" i="3"/>
  <c r="AJ975" i="3"/>
  <c r="T975" i="3"/>
  <c r="BE975" i="3"/>
  <c r="AW975" i="3"/>
  <c r="AO975" i="3"/>
  <c r="AG975" i="3"/>
  <c r="Y975" i="3"/>
  <c r="Q975" i="3"/>
  <c r="BH976" i="3"/>
  <c r="AR976" i="3"/>
  <c r="AB976" i="3"/>
  <c r="BI976" i="3"/>
  <c r="BA976" i="3"/>
  <c r="AS976" i="3"/>
  <c r="AK976" i="3"/>
  <c r="AC976" i="3"/>
  <c r="U976" i="3"/>
  <c r="O977" i="3"/>
  <c r="W977" i="3"/>
  <c r="AE977" i="3"/>
  <c r="AZ979" i="3"/>
  <c r="AB979" i="3"/>
  <c r="BG979" i="3"/>
  <c r="AW979" i="3"/>
  <c r="AK979" i="3"/>
  <c r="AA979" i="3"/>
  <c r="Q979" i="3"/>
  <c r="BG996" i="3"/>
  <c r="AA996" i="3"/>
  <c r="AX996" i="3"/>
  <c r="P993" i="3"/>
  <c r="AF993" i="3"/>
  <c r="AV993" i="3"/>
  <c r="X993" i="3"/>
  <c r="AN993" i="3"/>
  <c r="BD993" i="3"/>
  <c r="AB993" i="3"/>
  <c r="BH993" i="3"/>
  <c r="AJ993" i="3"/>
  <c r="AR993" i="3"/>
  <c r="T993" i="3"/>
  <c r="AZ993" i="3"/>
  <c r="AT993" i="3"/>
  <c r="AD993" i="3"/>
  <c r="M993" i="3"/>
  <c r="U993" i="3"/>
  <c r="AC993" i="3"/>
  <c r="AK993" i="3"/>
  <c r="AS993" i="3"/>
  <c r="BA993" i="3"/>
  <c r="BI993" i="3"/>
  <c r="BF993" i="3"/>
  <c r="AP993" i="3"/>
  <c r="Z993" i="3"/>
  <c r="O993" i="3"/>
  <c r="W993" i="3"/>
  <c r="AE993" i="3"/>
  <c r="AM993" i="3"/>
  <c r="AU993" i="3"/>
  <c r="BC993" i="3"/>
  <c r="BB993" i="3"/>
  <c r="AL993" i="3"/>
  <c r="V993" i="3"/>
  <c r="Q993" i="3"/>
  <c r="Y993" i="3"/>
  <c r="AG993" i="3"/>
  <c r="AO993" i="3"/>
  <c r="AW993" i="3"/>
  <c r="BE993" i="3"/>
  <c r="P937" i="3"/>
  <c r="AF937" i="3"/>
  <c r="AV937" i="3"/>
  <c r="BC937" i="3"/>
  <c r="AU937" i="3"/>
  <c r="AM937" i="3"/>
  <c r="AE937" i="3"/>
  <c r="W937" i="3"/>
  <c r="O937" i="3"/>
  <c r="BN937" i="3" s="1"/>
  <c r="AP942" i="3"/>
  <c r="AH942" i="3"/>
  <c r="Z942" i="3"/>
  <c r="BB937" i="3"/>
  <c r="AL937" i="3"/>
  <c r="BC947" i="3"/>
  <c r="AU947" i="3"/>
  <c r="AM947" i="3"/>
  <c r="AE947" i="3"/>
  <c r="W947" i="3"/>
  <c r="O947" i="3"/>
  <c r="Z947" i="3"/>
  <c r="AP947" i="3"/>
  <c r="BF947" i="3"/>
  <c r="AS954" i="3"/>
  <c r="AK954" i="3"/>
  <c r="AC954" i="3"/>
  <c r="U954" i="3"/>
  <c r="M954" i="3"/>
  <c r="AD954" i="3"/>
  <c r="AT954" i="3"/>
  <c r="BE954" i="3"/>
  <c r="BF955" i="3"/>
  <c r="AX955" i="3"/>
  <c r="AP955" i="3"/>
  <c r="AH955" i="3"/>
  <c r="Z955" i="3"/>
  <c r="R955" i="3"/>
  <c r="BG955" i="3"/>
  <c r="AY955" i="3"/>
  <c r="AQ955" i="3"/>
  <c r="AI955" i="3"/>
  <c r="AA955" i="3"/>
  <c r="P959" i="3"/>
  <c r="AF959" i="3"/>
  <c r="AV959" i="3"/>
  <c r="P963" i="3"/>
  <c r="AF963" i="3"/>
  <c r="AV963" i="3"/>
  <c r="BE959" i="3"/>
  <c r="AW959" i="3"/>
  <c r="AO959" i="3"/>
  <c r="AG959" i="3"/>
  <c r="Y959" i="3"/>
  <c r="Q959" i="3"/>
  <c r="BE963" i="3"/>
  <c r="AW963" i="3"/>
  <c r="AO963" i="3"/>
  <c r="AG963" i="3"/>
  <c r="Y963" i="3"/>
  <c r="Q963" i="3"/>
  <c r="AT959" i="3"/>
  <c r="AD959" i="3"/>
  <c r="AT963" i="3"/>
  <c r="AD963" i="3"/>
  <c r="AV975" i="3"/>
  <c r="AF975" i="3"/>
  <c r="P975" i="3"/>
  <c r="BC975" i="3"/>
  <c r="AU975" i="3"/>
  <c r="AM975" i="3"/>
  <c r="AE975" i="3"/>
  <c r="W975" i="3"/>
  <c r="AR979" i="3"/>
  <c r="X979" i="3"/>
  <c r="BE979" i="3"/>
  <c r="AS979" i="3"/>
  <c r="AI979" i="3"/>
  <c r="Y979" i="3"/>
  <c r="M979" i="3"/>
  <c r="AY996" i="3"/>
  <c r="S996" i="3"/>
  <c r="N952" i="3"/>
  <c r="BD952" i="3"/>
  <c r="X952" i="3"/>
  <c r="AR952" i="3"/>
  <c r="AV952" i="3"/>
  <c r="BH952" i="3"/>
  <c r="T952" i="3"/>
  <c r="P952" i="3"/>
  <c r="AJ952" i="3"/>
  <c r="AN952" i="3"/>
  <c r="N993" i="3"/>
  <c r="BJ982" i="3"/>
  <c r="BJ984" i="3"/>
  <c r="BJ986" i="3"/>
  <c r="BJ992" i="3"/>
  <c r="BJ994" i="3"/>
  <c r="BJ997" i="3"/>
  <c r="BJ998" i="3"/>
  <c r="BL1004" i="3"/>
  <c r="X951" i="3"/>
  <c r="AN951" i="3"/>
  <c r="BD951" i="3"/>
  <c r="AB951" i="3"/>
  <c r="AR951" i="3"/>
  <c r="BH951" i="3"/>
  <c r="P951" i="3"/>
  <c r="AF951" i="3"/>
  <c r="AV951" i="3"/>
  <c r="AZ951" i="3"/>
  <c r="T951" i="3"/>
  <c r="AJ951" i="3"/>
  <c r="AO939" i="3"/>
  <c r="BE939" i="3"/>
  <c r="Y939" i="3"/>
  <c r="P945" i="3"/>
  <c r="BK945" i="3" s="1"/>
  <c r="AF945" i="3"/>
  <c r="AV945" i="3"/>
  <c r="T945" i="3"/>
  <c r="AJ945" i="3"/>
  <c r="AZ945" i="3"/>
  <c r="X945" i="3"/>
  <c r="AN945" i="3"/>
  <c r="BD945" i="3"/>
  <c r="AR945" i="3"/>
  <c r="BH945" i="3"/>
  <c r="AB945" i="3"/>
  <c r="AG940" i="3"/>
  <c r="N948" i="3"/>
  <c r="AN948" i="3"/>
  <c r="X995" i="3"/>
  <c r="AN995" i="3"/>
  <c r="BD995" i="3"/>
  <c r="AB995" i="3"/>
  <c r="AV995" i="3"/>
  <c r="T995" i="3"/>
  <c r="AR995" i="3"/>
  <c r="AF995" i="3"/>
  <c r="AZ995" i="3"/>
  <c r="P995" i="3"/>
  <c r="BK995" i="3" s="1"/>
  <c r="AJ995" i="3"/>
  <c r="BH995" i="3"/>
  <c r="AE939" i="3"/>
  <c r="BA939" i="3"/>
  <c r="U939" i="3"/>
  <c r="AQ939" i="3"/>
  <c r="BC940" i="3"/>
  <c r="W940" i="3"/>
  <c r="AS940" i="3"/>
  <c r="M940" i="3"/>
  <c r="AV948" i="3"/>
  <c r="AR948" i="3"/>
  <c r="N945" i="3"/>
  <c r="Q939" i="3"/>
  <c r="BH988" i="3"/>
  <c r="N996" i="3"/>
  <c r="AN988" i="3"/>
  <c r="N995" i="3"/>
  <c r="AV957" i="3"/>
  <c r="BD957" i="3"/>
  <c r="AX957" i="3"/>
  <c r="BF957" i="3"/>
  <c r="AR957" i="3"/>
  <c r="AZ957" i="3"/>
  <c r="BH957" i="3"/>
  <c r="AT957" i="3"/>
  <c r="BB957" i="3"/>
  <c r="T946" i="3"/>
  <c r="AJ946" i="3"/>
  <c r="AZ946" i="3"/>
  <c r="X946" i="3"/>
  <c r="AN946" i="3"/>
  <c r="BD946" i="3"/>
  <c r="AB946" i="3"/>
  <c r="AR946" i="3"/>
  <c r="BH946" i="3"/>
  <c r="P946" i="3"/>
  <c r="BK946" i="3" s="1"/>
  <c r="AF946" i="3"/>
  <c r="AV946" i="3"/>
  <c r="AO940" i="3"/>
  <c r="BE940" i="3"/>
  <c r="Y940" i="3"/>
  <c r="P949" i="3"/>
  <c r="AF949" i="3"/>
  <c r="AV949" i="3"/>
  <c r="T949" i="3"/>
  <c r="AJ949" i="3"/>
  <c r="AZ949" i="3"/>
  <c r="X949" i="3"/>
  <c r="AN949" i="3"/>
  <c r="BD949" i="3"/>
  <c r="AB949" i="3"/>
  <c r="AR949" i="3"/>
  <c r="BH949" i="3"/>
  <c r="S941" i="3"/>
  <c r="AA941" i="3"/>
  <c r="AI941" i="3"/>
  <c r="AQ941" i="3"/>
  <c r="AY941" i="3"/>
  <c r="BG941" i="3"/>
  <c r="M941" i="3"/>
  <c r="U941" i="3"/>
  <c r="AC941" i="3"/>
  <c r="AK941" i="3"/>
  <c r="AS941" i="3"/>
  <c r="BA941" i="3"/>
  <c r="BI941" i="3"/>
  <c r="O941" i="3"/>
  <c r="W941" i="3"/>
  <c r="AE941" i="3"/>
  <c r="AM941" i="3"/>
  <c r="AU941" i="3"/>
  <c r="BC941" i="3"/>
  <c r="AG941" i="3"/>
  <c r="AO941" i="3"/>
  <c r="Q941" i="3"/>
  <c r="AW941" i="3"/>
  <c r="BE941" i="3"/>
  <c r="Y941" i="3"/>
  <c r="BC939" i="3"/>
  <c r="W939" i="3"/>
  <c r="AS939" i="3"/>
  <c r="M939" i="3"/>
  <c r="BK939" i="3" s="1"/>
  <c r="AI939" i="3"/>
  <c r="AU940" i="3"/>
  <c r="O940" i="3"/>
  <c r="AK940" i="3"/>
  <c r="BG940" i="3"/>
  <c r="AA940" i="3"/>
  <c r="AZ948" i="3"/>
  <c r="AF948" i="3"/>
  <c r="AB948" i="3"/>
  <c r="N947" i="3"/>
  <c r="BN947" i="3" s="1"/>
  <c r="Q940" i="3"/>
  <c r="AZ988" i="3"/>
  <c r="AR988" i="3"/>
  <c r="BJ1002" i="3"/>
  <c r="X943" i="3"/>
  <c r="AN943" i="3"/>
  <c r="BD943" i="3"/>
  <c r="AB943" i="3"/>
  <c r="AR943" i="3"/>
  <c r="BH943" i="3"/>
  <c r="P943" i="3"/>
  <c r="BK943" i="3" s="1"/>
  <c r="AF943" i="3"/>
  <c r="AV943" i="3"/>
  <c r="T943" i="3"/>
  <c r="AJ943" i="3"/>
  <c r="BL943" i="3" s="1"/>
  <c r="AZ943" i="3"/>
  <c r="T950" i="3"/>
  <c r="AJ950" i="3"/>
  <c r="AZ950" i="3"/>
  <c r="X950" i="3"/>
  <c r="AN950" i="3"/>
  <c r="BD950" i="3"/>
  <c r="AB950" i="3"/>
  <c r="AR950" i="3"/>
  <c r="BH950" i="3"/>
  <c r="P950" i="3"/>
  <c r="BK950" i="3" s="1"/>
  <c r="AF950" i="3"/>
  <c r="AV950" i="3"/>
  <c r="P953" i="3"/>
  <c r="AF953" i="3"/>
  <c r="AV953" i="3"/>
  <c r="T953" i="3"/>
  <c r="AJ953" i="3"/>
  <c r="AZ953" i="3"/>
  <c r="X953" i="3"/>
  <c r="AN953" i="3"/>
  <c r="BD953" i="3"/>
  <c r="AB953" i="3"/>
  <c r="AR953" i="3"/>
  <c r="BL953" i="3" s="1"/>
  <c r="BH953" i="3"/>
  <c r="S942" i="3"/>
  <c r="AA942" i="3"/>
  <c r="AI942" i="3"/>
  <c r="AQ942" i="3"/>
  <c r="AU942" i="3"/>
  <c r="AY942" i="3"/>
  <c r="BC942" i="3"/>
  <c r="BG942" i="3"/>
  <c r="M942" i="3"/>
  <c r="U942" i="3"/>
  <c r="AC942" i="3"/>
  <c r="AK942" i="3"/>
  <c r="AR942" i="3"/>
  <c r="AV942" i="3"/>
  <c r="AZ942" i="3"/>
  <c r="BD942" i="3"/>
  <c r="BH942" i="3"/>
  <c r="O942" i="3"/>
  <c r="W942" i="3"/>
  <c r="AE942" i="3"/>
  <c r="AM942" i="3"/>
  <c r="AS942" i="3"/>
  <c r="AW942" i="3"/>
  <c r="BA942" i="3"/>
  <c r="BE942" i="3"/>
  <c r="BI942" i="3"/>
  <c r="AG942" i="3"/>
  <c r="BB942" i="3"/>
  <c r="AO942" i="3"/>
  <c r="BF942" i="3"/>
  <c r="Q942" i="3"/>
  <c r="BJ942" i="3" s="1"/>
  <c r="AT942" i="3"/>
  <c r="AX942" i="3"/>
  <c r="Y942" i="3"/>
  <c r="X987" i="3"/>
  <c r="AN987" i="3"/>
  <c r="BD987" i="3"/>
  <c r="AB987" i="3"/>
  <c r="AR987" i="3"/>
  <c r="BH987" i="3"/>
  <c r="P987" i="3"/>
  <c r="AF987" i="3"/>
  <c r="AV987" i="3"/>
  <c r="AJ987" i="3"/>
  <c r="T987" i="3"/>
  <c r="AZ987" i="3"/>
  <c r="AM940" i="3"/>
  <c r="BI940" i="3"/>
  <c r="AC940" i="3"/>
  <c r="AY940" i="3"/>
  <c r="S940" i="3"/>
  <c r="AW939" i="3"/>
  <c r="N950" i="3"/>
  <c r="P981" i="3"/>
  <c r="BK981" i="3" s="1"/>
  <c r="AF981" i="3"/>
  <c r="AV981" i="3"/>
  <c r="T981" i="3"/>
  <c r="AJ981" i="3"/>
  <c r="AZ981" i="3"/>
  <c r="X981" i="3"/>
  <c r="AN981" i="3"/>
  <c r="BD981" i="3"/>
  <c r="AB981" i="3"/>
  <c r="AR981" i="3"/>
  <c r="BH981" i="3"/>
  <c r="P985" i="3"/>
  <c r="BK985" i="3" s="1"/>
  <c r="AF985" i="3"/>
  <c r="AV985" i="3"/>
  <c r="T985" i="3"/>
  <c r="AJ985" i="3"/>
  <c r="AZ985" i="3"/>
  <c r="X985" i="3"/>
  <c r="AN985" i="3"/>
  <c r="BD985" i="3"/>
  <c r="BH985" i="3"/>
  <c r="AB985" i="3"/>
  <c r="AR985" i="3"/>
  <c r="P989" i="3"/>
  <c r="BK989" i="3" s="1"/>
  <c r="AF989" i="3"/>
  <c r="AV989" i="3"/>
  <c r="X989" i="3"/>
  <c r="AN989" i="3"/>
  <c r="BD989" i="3"/>
  <c r="BL989" i="3" s="1"/>
  <c r="AR989" i="3"/>
  <c r="AJ989" i="3"/>
  <c r="T989" i="3"/>
  <c r="AZ989" i="3"/>
  <c r="AB989" i="3"/>
  <c r="BH989" i="3"/>
  <c r="AJ988" i="3"/>
  <c r="AB988" i="3"/>
  <c r="N990" i="3"/>
  <c r="AN990" i="3"/>
  <c r="AF990" i="3"/>
  <c r="AF988" i="3"/>
  <c r="BJ988" i="3" s="1"/>
  <c r="P990" i="3"/>
  <c r="BK990" i="3" s="1"/>
  <c r="BN1005" i="3"/>
  <c r="BK1005" i="3"/>
  <c r="BK935" i="3"/>
  <c r="BN935" i="3"/>
  <c r="BM936" i="3"/>
  <c r="BL936" i="3"/>
  <c r="BJ940" i="3"/>
  <c r="BJ938" i="3"/>
  <c r="BM938" i="3"/>
  <c r="BL938" i="3"/>
  <c r="BN939" i="3"/>
  <c r="BK944" i="3"/>
  <c r="BN944" i="3"/>
  <c r="BK947" i="3"/>
  <c r="BK949" i="3"/>
  <c r="BN949" i="3"/>
  <c r="BK951" i="3"/>
  <c r="BN951" i="3"/>
  <c r="BK952" i="3"/>
  <c r="BK953" i="3"/>
  <c r="BN953" i="3"/>
  <c r="BN955" i="3"/>
  <c r="BK957" i="3"/>
  <c r="BN957" i="3"/>
  <c r="BJ956" i="3"/>
  <c r="BM956" i="3"/>
  <c r="BL956" i="3"/>
  <c r="BK958" i="3"/>
  <c r="BN958" i="3"/>
  <c r="BK960" i="3"/>
  <c r="BN960" i="3"/>
  <c r="BM961" i="3"/>
  <c r="BL961" i="3"/>
  <c r="BK962" i="3"/>
  <c r="BN962" i="3"/>
  <c r="BK964" i="3"/>
  <c r="BN964" i="3"/>
  <c r="BM965" i="3"/>
  <c r="BL965" i="3"/>
  <c r="BK966" i="3"/>
  <c r="BN966" i="3"/>
  <c r="BJ967" i="3"/>
  <c r="BM967" i="3"/>
  <c r="BL967" i="3"/>
  <c r="BK968" i="3"/>
  <c r="BN968" i="3"/>
  <c r="BM969" i="3"/>
  <c r="BL969" i="3"/>
  <c r="BN970" i="3"/>
  <c r="BM971" i="3"/>
  <c r="BL971" i="3"/>
  <c r="BK972" i="3"/>
  <c r="BN972" i="3"/>
  <c r="BM973" i="3"/>
  <c r="BL973" i="3"/>
  <c r="BJ968" i="3"/>
  <c r="BJ969" i="3"/>
  <c r="BJ971" i="3"/>
  <c r="BJ972" i="3"/>
  <c r="BJ973" i="3"/>
  <c r="BK982" i="3"/>
  <c r="BN982" i="3"/>
  <c r="BK984" i="3"/>
  <c r="BN984" i="3"/>
  <c r="BK986" i="3"/>
  <c r="BN986" i="3"/>
  <c r="BK987" i="3"/>
  <c r="BN987" i="3"/>
  <c r="BK988" i="3"/>
  <c r="BN988" i="3"/>
  <c r="BN990" i="3"/>
  <c r="BK991" i="3"/>
  <c r="BK992" i="3"/>
  <c r="BN992" i="3"/>
  <c r="BK997" i="3"/>
  <c r="BN997" i="3"/>
  <c r="BN998" i="3"/>
  <c r="BK998" i="3"/>
  <c r="BN1000" i="3"/>
  <c r="BK1000" i="3"/>
  <c r="BN1002" i="3"/>
  <c r="BK1002" i="3"/>
  <c r="BK1004" i="3"/>
  <c r="BK999" i="3"/>
  <c r="BK1001" i="3"/>
  <c r="BK1003" i="3"/>
  <c r="BM935" i="3"/>
  <c r="BL935" i="3"/>
  <c r="BK936" i="3"/>
  <c r="BN936" i="3"/>
  <c r="BJ941" i="3"/>
  <c r="BJ935" i="3"/>
  <c r="BJ936" i="3"/>
  <c r="BN938" i="3"/>
  <c r="BK938" i="3"/>
  <c r="BM944" i="3"/>
  <c r="BL944" i="3"/>
  <c r="BL949" i="3"/>
  <c r="BJ955" i="3"/>
  <c r="BK956" i="3"/>
  <c r="BN956" i="3"/>
  <c r="BM958" i="3"/>
  <c r="BL958" i="3"/>
  <c r="BM960" i="3"/>
  <c r="BL960" i="3"/>
  <c r="BK961" i="3"/>
  <c r="BN961" i="3"/>
  <c r="BM962" i="3"/>
  <c r="BL962" i="3"/>
  <c r="BM964" i="3"/>
  <c r="BL964" i="3"/>
  <c r="BK965" i="3"/>
  <c r="BN965" i="3"/>
  <c r="BJ958" i="3"/>
  <c r="BJ960" i="3"/>
  <c r="BJ961" i="3"/>
  <c r="BJ962" i="3"/>
  <c r="BJ964" i="3"/>
  <c r="BJ965" i="3"/>
  <c r="BJ966" i="3"/>
  <c r="BM966" i="3"/>
  <c r="BL966" i="3"/>
  <c r="BK967" i="3"/>
  <c r="BN967" i="3"/>
  <c r="BM968" i="3"/>
  <c r="BL968" i="3"/>
  <c r="BK969" i="3"/>
  <c r="BN969" i="3"/>
  <c r="BK971" i="3"/>
  <c r="BN971" i="3"/>
  <c r="BM972" i="3"/>
  <c r="BL972" i="3"/>
  <c r="BK973" i="3"/>
  <c r="BN973" i="3"/>
  <c r="R974" i="3"/>
  <c r="Z974" i="3"/>
  <c r="AH974" i="3"/>
  <c r="AP974" i="3"/>
  <c r="AX974" i="3"/>
  <c r="BF974" i="3"/>
  <c r="N974" i="3"/>
  <c r="V974" i="3"/>
  <c r="AD974" i="3"/>
  <c r="AL974" i="3"/>
  <c r="AT974" i="3"/>
  <c r="BB974" i="3"/>
  <c r="R975" i="3"/>
  <c r="Z975" i="3"/>
  <c r="AH975" i="3"/>
  <c r="AP975" i="3"/>
  <c r="AX975" i="3"/>
  <c r="BF975" i="3"/>
  <c r="N975" i="3"/>
  <c r="V975" i="3"/>
  <c r="AD975" i="3"/>
  <c r="AL975" i="3"/>
  <c r="AT975" i="3"/>
  <c r="BB975" i="3"/>
  <c r="R976" i="3"/>
  <c r="Z976" i="3"/>
  <c r="AH976" i="3"/>
  <c r="AP976" i="3"/>
  <c r="AX976" i="3"/>
  <c r="BF976" i="3"/>
  <c r="N976" i="3"/>
  <c r="V976" i="3"/>
  <c r="AD976" i="3"/>
  <c r="AL976" i="3"/>
  <c r="AT976" i="3"/>
  <c r="BB976" i="3"/>
  <c r="R977" i="3"/>
  <c r="Z977" i="3"/>
  <c r="AH977" i="3"/>
  <c r="AP977" i="3"/>
  <c r="AX977" i="3"/>
  <c r="BF977" i="3"/>
  <c r="N977" i="3"/>
  <c r="V977" i="3"/>
  <c r="AD977" i="3"/>
  <c r="AL977" i="3"/>
  <c r="AT977" i="3"/>
  <c r="BB977" i="3"/>
  <c r="R978" i="3"/>
  <c r="Z978" i="3"/>
  <c r="AH978" i="3"/>
  <c r="AP978" i="3"/>
  <c r="AX978" i="3"/>
  <c r="BF978" i="3"/>
  <c r="N978" i="3"/>
  <c r="V978" i="3"/>
  <c r="AD978" i="3"/>
  <c r="AL978" i="3"/>
  <c r="AT978" i="3"/>
  <c r="BB978" i="3"/>
  <c r="R979" i="3"/>
  <c r="Z979" i="3"/>
  <c r="AH979" i="3"/>
  <c r="AP979" i="3"/>
  <c r="AX979" i="3"/>
  <c r="BF979" i="3"/>
  <c r="N979" i="3"/>
  <c r="V979" i="3"/>
  <c r="AD979" i="3"/>
  <c r="AL979" i="3"/>
  <c r="AT979" i="3"/>
  <c r="BB979" i="3"/>
  <c r="R980" i="3"/>
  <c r="Z980" i="3"/>
  <c r="AH980" i="3"/>
  <c r="AP980" i="3"/>
  <c r="AX980" i="3"/>
  <c r="BF980" i="3"/>
  <c r="N980" i="3"/>
  <c r="V980" i="3"/>
  <c r="AD980" i="3"/>
  <c r="AL980" i="3"/>
  <c r="AT980" i="3"/>
  <c r="BB980" i="3"/>
  <c r="BM984" i="3"/>
  <c r="BL984" i="3"/>
  <c r="BL985" i="3"/>
  <c r="BM986" i="3"/>
  <c r="BL986" i="3"/>
  <c r="BM992" i="3"/>
  <c r="BL992" i="3"/>
  <c r="BM994" i="3"/>
  <c r="BL994" i="3"/>
  <c r="BL995" i="3"/>
  <c r="BM997" i="3"/>
  <c r="BL997" i="3"/>
  <c r="BM998" i="3"/>
  <c r="BL998" i="3"/>
  <c r="BM1002" i="3"/>
  <c r="BL1002" i="3"/>
  <c r="BM1001" i="3"/>
  <c r="BL1001" i="3"/>
  <c r="BM1005" i="3"/>
  <c r="BL1005" i="3"/>
  <c r="L934" i="3"/>
  <c r="L932" i="3"/>
  <c r="L930" i="3"/>
  <c r="L928" i="3"/>
  <c r="P928" i="3" s="1"/>
  <c r="L926" i="3"/>
  <c r="O824" i="3"/>
  <c r="S824" i="3"/>
  <c r="AI824" i="3"/>
  <c r="AY824" i="3"/>
  <c r="P779" i="3"/>
  <c r="AF779" i="3"/>
  <c r="AV779" i="3"/>
  <c r="X777" i="3"/>
  <c r="BD777" i="3"/>
  <c r="L933" i="3"/>
  <c r="L931" i="3"/>
  <c r="L929" i="3"/>
  <c r="L927" i="3"/>
  <c r="L925" i="3"/>
  <c r="L923" i="3"/>
  <c r="L922" i="3"/>
  <c r="L921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BG824" i="3"/>
  <c r="AA824" i="3"/>
  <c r="BD779" i="3"/>
  <c r="X779" i="3"/>
  <c r="AN777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L828" i="3"/>
  <c r="U828" i="3" s="1"/>
  <c r="K823" i="3"/>
  <c r="K822" i="3"/>
  <c r="K821" i="3"/>
  <c r="L816" i="3"/>
  <c r="N816" i="3" s="1"/>
  <c r="K813" i="3"/>
  <c r="L812" i="3"/>
  <c r="N812" i="3" s="1"/>
  <c r="L807" i="3"/>
  <c r="K807" i="3"/>
  <c r="AF807" i="3" s="1"/>
  <c r="L804" i="3"/>
  <c r="T804" i="3" s="1"/>
  <c r="K804" i="3"/>
  <c r="L802" i="3"/>
  <c r="K802" i="3"/>
  <c r="AF802" i="3" s="1"/>
  <c r="L798" i="3"/>
  <c r="K798" i="3"/>
  <c r="L794" i="3"/>
  <c r="K794" i="3"/>
  <c r="L790" i="3"/>
  <c r="K790" i="3"/>
  <c r="L786" i="3"/>
  <c r="K786" i="3"/>
  <c r="L782" i="3"/>
  <c r="K782" i="3"/>
  <c r="L781" i="3"/>
  <c r="K781" i="3"/>
  <c r="L749" i="3"/>
  <c r="L746" i="3"/>
  <c r="L745" i="3"/>
  <c r="AQ745" i="3" s="1"/>
  <c r="K743" i="3"/>
  <c r="L742" i="3"/>
  <c r="AB831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BC824" i="3"/>
  <c r="AU824" i="3"/>
  <c r="AM824" i="3"/>
  <c r="AE824" i="3"/>
  <c r="W824" i="3"/>
  <c r="N809" i="3"/>
  <c r="O809" i="3"/>
  <c r="S809" i="3"/>
  <c r="W809" i="3"/>
  <c r="AA809" i="3"/>
  <c r="AE809" i="3"/>
  <c r="AI809" i="3"/>
  <c r="AM809" i="3"/>
  <c r="AQ809" i="3"/>
  <c r="AU809" i="3"/>
  <c r="AY809" i="3"/>
  <c r="BC809" i="3"/>
  <c r="BG809" i="3"/>
  <c r="M809" i="3"/>
  <c r="Q809" i="3"/>
  <c r="U809" i="3"/>
  <c r="Y809" i="3"/>
  <c r="AC809" i="3"/>
  <c r="AG809" i="3"/>
  <c r="AK809" i="3"/>
  <c r="AO809" i="3"/>
  <c r="AS809" i="3"/>
  <c r="AW809" i="3"/>
  <c r="BA809" i="3"/>
  <c r="BE809" i="3"/>
  <c r="BI809" i="3"/>
  <c r="N805" i="3"/>
  <c r="P805" i="3"/>
  <c r="X805" i="3"/>
  <c r="AF805" i="3"/>
  <c r="AN805" i="3"/>
  <c r="AV805" i="3"/>
  <c r="BD805" i="3"/>
  <c r="T805" i="3"/>
  <c r="K924" i="3"/>
  <c r="K923" i="3"/>
  <c r="K922" i="3"/>
  <c r="K921" i="3"/>
  <c r="L920" i="3"/>
  <c r="K920" i="3"/>
  <c r="L919" i="3"/>
  <c r="K919" i="3"/>
  <c r="L918" i="3"/>
  <c r="K918" i="3"/>
  <c r="L917" i="3"/>
  <c r="K917" i="3"/>
  <c r="L916" i="3"/>
  <c r="K916" i="3"/>
  <c r="L915" i="3"/>
  <c r="K915" i="3"/>
  <c r="L914" i="3"/>
  <c r="K914" i="3"/>
  <c r="L913" i="3"/>
  <c r="K913" i="3"/>
  <c r="L912" i="3"/>
  <c r="K912" i="3"/>
  <c r="L911" i="3"/>
  <c r="K911" i="3"/>
  <c r="L910" i="3"/>
  <c r="K910" i="3"/>
  <c r="L909" i="3"/>
  <c r="K909" i="3"/>
  <c r="L908" i="3"/>
  <c r="K908" i="3"/>
  <c r="L907" i="3"/>
  <c r="K907" i="3"/>
  <c r="L906" i="3"/>
  <c r="K906" i="3"/>
  <c r="L905" i="3"/>
  <c r="K905" i="3"/>
  <c r="L904" i="3"/>
  <c r="K904" i="3"/>
  <c r="L903" i="3"/>
  <c r="K903" i="3"/>
  <c r="L902" i="3"/>
  <c r="K902" i="3"/>
  <c r="L901" i="3"/>
  <c r="K901" i="3"/>
  <c r="L900" i="3"/>
  <c r="K900" i="3"/>
  <c r="L899" i="3"/>
  <c r="K899" i="3"/>
  <c r="L898" i="3"/>
  <c r="K898" i="3"/>
  <c r="L897" i="3"/>
  <c r="K897" i="3"/>
  <c r="L896" i="3"/>
  <c r="K896" i="3"/>
  <c r="L895" i="3"/>
  <c r="K895" i="3"/>
  <c r="L894" i="3"/>
  <c r="K894" i="3"/>
  <c r="L893" i="3"/>
  <c r="K893" i="3"/>
  <c r="L892" i="3"/>
  <c r="K892" i="3"/>
  <c r="L891" i="3"/>
  <c r="K891" i="3"/>
  <c r="L890" i="3"/>
  <c r="K890" i="3"/>
  <c r="L889" i="3"/>
  <c r="K889" i="3"/>
  <c r="L888" i="3"/>
  <c r="K888" i="3"/>
  <c r="L887" i="3"/>
  <c r="K887" i="3"/>
  <c r="L886" i="3"/>
  <c r="K886" i="3"/>
  <c r="L885" i="3"/>
  <c r="K885" i="3"/>
  <c r="L884" i="3"/>
  <c r="K884" i="3"/>
  <c r="L883" i="3"/>
  <c r="K883" i="3"/>
  <c r="L882" i="3"/>
  <c r="K882" i="3"/>
  <c r="L881" i="3"/>
  <c r="K881" i="3"/>
  <c r="L880" i="3"/>
  <c r="K880" i="3"/>
  <c r="L879" i="3"/>
  <c r="K879" i="3"/>
  <c r="K878" i="3"/>
  <c r="K877" i="3"/>
  <c r="L830" i="3"/>
  <c r="O830" i="3" s="1"/>
  <c r="L829" i="3"/>
  <c r="S829" i="3" s="1"/>
  <c r="L827" i="3"/>
  <c r="O827" i="3" s="1"/>
  <c r="L826" i="3"/>
  <c r="S826" i="3" s="1"/>
  <c r="M824" i="3"/>
  <c r="Q824" i="3"/>
  <c r="U824" i="3"/>
  <c r="Y824" i="3"/>
  <c r="AC824" i="3"/>
  <c r="AG824" i="3"/>
  <c r="AK824" i="3"/>
  <c r="AO824" i="3"/>
  <c r="AS824" i="3"/>
  <c r="AW824" i="3"/>
  <c r="BA824" i="3"/>
  <c r="BE824" i="3"/>
  <c r="BI824" i="3"/>
  <c r="P807" i="3"/>
  <c r="X807" i="3"/>
  <c r="BD807" i="3"/>
  <c r="L825" i="3"/>
  <c r="L823" i="3"/>
  <c r="L822" i="3"/>
  <c r="M822" i="3" s="1"/>
  <c r="L821" i="3"/>
  <c r="Q821" i="3" s="1"/>
  <c r="L820" i="3"/>
  <c r="L817" i="3"/>
  <c r="N817" i="3" s="1"/>
  <c r="L815" i="3"/>
  <c r="N815" i="3" s="1"/>
  <c r="L813" i="3"/>
  <c r="N813" i="3" s="1"/>
  <c r="L811" i="3"/>
  <c r="K808" i="3"/>
  <c r="N808" i="3" s="1"/>
  <c r="AR807" i="3"/>
  <c r="AJ807" i="3"/>
  <c r="K806" i="3"/>
  <c r="N806" i="3" s="1"/>
  <c r="BH805" i="3"/>
  <c r="AZ805" i="3"/>
  <c r="AR805" i="3"/>
  <c r="AJ805" i="3"/>
  <c r="AB805" i="3"/>
  <c r="AV802" i="3"/>
  <c r="AF800" i="3"/>
  <c r="T800" i="3"/>
  <c r="N792" i="3"/>
  <c r="P792" i="3"/>
  <c r="X792" i="3"/>
  <c r="AF792" i="3"/>
  <c r="AN792" i="3"/>
  <c r="AV792" i="3"/>
  <c r="BD792" i="3"/>
  <c r="T792" i="3"/>
  <c r="N788" i="3"/>
  <c r="P788" i="3"/>
  <c r="X788" i="3"/>
  <c r="AF788" i="3"/>
  <c r="AN788" i="3"/>
  <c r="AV788" i="3"/>
  <c r="BD788" i="3"/>
  <c r="T788" i="3"/>
  <c r="N784" i="3"/>
  <c r="P784" i="3"/>
  <c r="X784" i="3"/>
  <c r="AF784" i="3"/>
  <c r="AN784" i="3"/>
  <c r="AV784" i="3"/>
  <c r="BD784" i="3"/>
  <c r="T784" i="3"/>
  <c r="L819" i="3"/>
  <c r="L818" i="3"/>
  <c r="T802" i="3"/>
  <c r="AB802" i="3"/>
  <c r="AJ802" i="3"/>
  <c r="AR802" i="3"/>
  <c r="AZ802" i="3"/>
  <c r="BH802" i="3"/>
  <c r="P798" i="3"/>
  <c r="N794" i="3"/>
  <c r="P794" i="3"/>
  <c r="X794" i="3"/>
  <c r="AF794" i="3"/>
  <c r="AN794" i="3"/>
  <c r="AV794" i="3"/>
  <c r="BD794" i="3"/>
  <c r="T794" i="3"/>
  <c r="P790" i="3"/>
  <c r="AV790" i="3"/>
  <c r="N786" i="3"/>
  <c r="P786" i="3"/>
  <c r="X786" i="3"/>
  <c r="AF786" i="3"/>
  <c r="AN786" i="3"/>
  <c r="AV786" i="3"/>
  <c r="BD786" i="3"/>
  <c r="T786" i="3"/>
  <c r="P782" i="3"/>
  <c r="T781" i="3"/>
  <c r="AB781" i="3"/>
  <c r="AJ781" i="3"/>
  <c r="AR781" i="3"/>
  <c r="T777" i="3"/>
  <c r="AB777" i="3"/>
  <c r="AJ777" i="3"/>
  <c r="AR777" i="3"/>
  <c r="AZ777" i="3"/>
  <c r="BH777" i="3"/>
  <c r="K803" i="3"/>
  <c r="K801" i="3"/>
  <c r="AZ800" i="3"/>
  <c r="K799" i="3"/>
  <c r="AJ798" i="3"/>
  <c r="K797" i="3"/>
  <c r="K795" i="3"/>
  <c r="BH794" i="3"/>
  <c r="AZ794" i="3"/>
  <c r="AR794" i="3"/>
  <c r="AJ794" i="3"/>
  <c r="AB794" i="3"/>
  <c r="K793" i="3"/>
  <c r="BH792" i="3"/>
  <c r="AZ792" i="3"/>
  <c r="AR792" i="3"/>
  <c r="AJ792" i="3"/>
  <c r="AB792" i="3"/>
  <c r="K791" i="3"/>
  <c r="AJ790" i="3"/>
  <c r="K789" i="3"/>
  <c r="BH788" i="3"/>
  <c r="AZ788" i="3"/>
  <c r="AR788" i="3"/>
  <c r="AJ788" i="3"/>
  <c r="AB788" i="3"/>
  <c r="K787" i="3"/>
  <c r="BH786" i="3"/>
  <c r="AZ786" i="3"/>
  <c r="AR786" i="3"/>
  <c r="AJ786" i="3"/>
  <c r="AB786" i="3"/>
  <c r="K785" i="3"/>
  <c r="BH784" i="3"/>
  <c r="AZ784" i="3"/>
  <c r="AR784" i="3"/>
  <c r="AJ784" i="3"/>
  <c r="AB784" i="3"/>
  <c r="K783" i="3"/>
  <c r="AJ782" i="3"/>
  <c r="BD781" i="3"/>
  <c r="AV781" i="3"/>
  <c r="AF781" i="3"/>
  <c r="P781" i="3"/>
  <c r="T779" i="3"/>
  <c r="AB779" i="3"/>
  <c r="AJ779" i="3"/>
  <c r="AR779" i="3"/>
  <c r="AZ779" i="3"/>
  <c r="BH779" i="3"/>
  <c r="AV777" i="3"/>
  <c r="AF777" i="3"/>
  <c r="P777" i="3"/>
  <c r="K780" i="3"/>
  <c r="K778" i="3"/>
  <c r="O744" i="3"/>
  <c r="L765" i="3"/>
  <c r="AD765" i="3" s="1"/>
  <c r="L764" i="3"/>
  <c r="L763" i="3"/>
  <c r="L762" i="3"/>
  <c r="L761" i="3"/>
  <c r="L760" i="3"/>
  <c r="L759" i="3"/>
  <c r="L758" i="3"/>
  <c r="L757" i="3"/>
  <c r="L756" i="3"/>
  <c r="K756" i="3"/>
  <c r="L755" i="3"/>
  <c r="K755" i="3"/>
  <c r="L754" i="3"/>
  <c r="K754" i="3"/>
  <c r="L753" i="3"/>
  <c r="O753" i="3" s="1"/>
  <c r="S746" i="3"/>
  <c r="AI746" i="3"/>
  <c r="AY746" i="3"/>
  <c r="AA745" i="3"/>
  <c r="BG745" i="3"/>
  <c r="BC744" i="3"/>
  <c r="AU742" i="3"/>
  <c r="L752" i="3"/>
  <c r="S752" i="3" s="1"/>
  <c r="L751" i="3"/>
  <c r="L750" i="3"/>
  <c r="O750" i="3" s="1"/>
  <c r="L748" i="3"/>
  <c r="AI748" i="3" s="1"/>
  <c r="L747" i="3"/>
  <c r="L743" i="3"/>
  <c r="L741" i="3"/>
  <c r="N920" i="3"/>
  <c r="R920" i="3"/>
  <c r="V920" i="3"/>
  <c r="Z920" i="3"/>
  <c r="AD920" i="3"/>
  <c r="AH920" i="3"/>
  <c r="AL920" i="3"/>
  <c r="AP920" i="3"/>
  <c r="AT920" i="3"/>
  <c r="AX920" i="3"/>
  <c r="BB920" i="3"/>
  <c r="BF920" i="3"/>
  <c r="BF919" i="3"/>
  <c r="P914" i="3"/>
  <c r="P912" i="3"/>
  <c r="AL911" i="3"/>
  <c r="BB909" i="3"/>
  <c r="N908" i="3"/>
  <c r="R908" i="3"/>
  <c r="V908" i="3"/>
  <c r="Z908" i="3"/>
  <c r="AD908" i="3"/>
  <c r="AH908" i="3"/>
  <c r="AL908" i="3"/>
  <c r="AP908" i="3"/>
  <c r="AT908" i="3"/>
  <c r="AX908" i="3"/>
  <c r="BB908" i="3"/>
  <c r="BF908" i="3"/>
  <c r="P906" i="3"/>
  <c r="N904" i="3"/>
  <c r="R904" i="3"/>
  <c r="V904" i="3"/>
  <c r="Z904" i="3"/>
  <c r="AD904" i="3"/>
  <c r="AH904" i="3"/>
  <c r="AL904" i="3"/>
  <c r="AP904" i="3"/>
  <c r="AT904" i="3"/>
  <c r="AX904" i="3"/>
  <c r="BB904" i="3"/>
  <c r="BF904" i="3"/>
  <c r="AL903" i="3"/>
  <c r="N902" i="3"/>
  <c r="R902" i="3"/>
  <c r="V902" i="3"/>
  <c r="Z902" i="3"/>
  <c r="AD902" i="3"/>
  <c r="AH902" i="3"/>
  <c r="AL902" i="3"/>
  <c r="AP902" i="3"/>
  <c r="AT902" i="3"/>
  <c r="AX902" i="3"/>
  <c r="BB902" i="3"/>
  <c r="BF902" i="3"/>
  <c r="BF901" i="3"/>
  <c r="N900" i="3"/>
  <c r="R900" i="3"/>
  <c r="V900" i="3"/>
  <c r="Z900" i="3"/>
  <c r="AD900" i="3"/>
  <c r="AH900" i="3"/>
  <c r="AL900" i="3"/>
  <c r="AP900" i="3"/>
  <c r="AT900" i="3"/>
  <c r="AX900" i="3"/>
  <c r="BB900" i="3"/>
  <c r="BF900" i="3"/>
  <c r="N898" i="3"/>
  <c r="R898" i="3"/>
  <c r="V898" i="3"/>
  <c r="Z898" i="3"/>
  <c r="AD898" i="3"/>
  <c r="AH898" i="3"/>
  <c r="AL898" i="3"/>
  <c r="AP898" i="3"/>
  <c r="AT898" i="3"/>
  <c r="AX898" i="3"/>
  <c r="BB898" i="3"/>
  <c r="BF898" i="3"/>
  <c r="P898" i="3"/>
  <c r="N896" i="3"/>
  <c r="R896" i="3"/>
  <c r="V896" i="3"/>
  <c r="Z896" i="3"/>
  <c r="AD896" i="3"/>
  <c r="AH896" i="3"/>
  <c r="AL896" i="3"/>
  <c r="AP896" i="3"/>
  <c r="AT896" i="3"/>
  <c r="AX896" i="3"/>
  <c r="BB896" i="3"/>
  <c r="BF896" i="3"/>
  <c r="P896" i="3"/>
  <c r="N894" i="3"/>
  <c r="R894" i="3"/>
  <c r="V894" i="3"/>
  <c r="Z894" i="3"/>
  <c r="AD894" i="3"/>
  <c r="AH894" i="3"/>
  <c r="AL894" i="3"/>
  <c r="AP894" i="3"/>
  <c r="AT894" i="3"/>
  <c r="AX894" i="3"/>
  <c r="BB894" i="3"/>
  <c r="BF894" i="3"/>
  <c r="P894" i="3"/>
  <c r="N892" i="3"/>
  <c r="R892" i="3"/>
  <c r="V892" i="3"/>
  <c r="Z892" i="3"/>
  <c r="AD892" i="3"/>
  <c r="AH892" i="3"/>
  <c r="AL892" i="3"/>
  <c r="AP892" i="3"/>
  <c r="AT892" i="3"/>
  <c r="AX892" i="3"/>
  <c r="BB892" i="3"/>
  <c r="BF892" i="3"/>
  <c r="P892" i="3"/>
  <c r="N890" i="3"/>
  <c r="R890" i="3"/>
  <c r="V890" i="3"/>
  <c r="Z890" i="3"/>
  <c r="AD890" i="3"/>
  <c r="AH890" i="3"/>
  <c r="AL890" i="3"/>
  <c r="AP890" i="3"/>
  <c r="AT890" i="3"/>
  <c r="AX890" i="3"/>
  <c r="BB890" i="3"/>
  <c r="BF890" i="3"/>
  <c r="P890" i="3"/>
  <c r="N888" i="3"/>
  <c r="R888" i="3"/>
  <c r="V888" i="3"/>
  <c r="Z888" i="3"/>
  <c r="AD888" i="3"/>
  <c r="AH888" i="3"/>
  <c r="AL888" i="3"/>
  <c r="AP888" i="3"/>
  <c r="AT888" i="3"/>
  <c r="AX888" i="3"/>
  <c r="BB888" i="3"/>
  <c r="BF888" i="3"/>
  <c r="P888" i="3"/>
  <c r="N886" i="3"/>
  <c r="R886" i="3"/>
  <c r="V886" i="3"/>
  <c r="Z886" i="3"/>
  <c r="AD886" i="3"/>
  <c r="AH886" i="3"/>
  <c r="AL886" i="3"/>
  <c r="AP886" i="3"/>
  <c r="AT886" i="3"/>
  <c r="AX886" i="3"/>
  <c r="BB886" i="3"/>
  <c r="BF886" i="3"/>
  <c r="P886" i="3"/>
  <c r="N884" i="3"/>
  <c r="R884" i="3"/>
  <c r="V884" i="3"/>
  <c r="Z884" i="3"/>
  <c r="AD884" i="3"/>
  <c r="AH884" i="3"/>
  <c r="AL884" i="3"/>
  <c r="AP884" i="3"/>
  <c r="AT884" i="3"/>
  <c r="AX884" i="3"/>
  <c r="BB884" i="3"/>
  <c r="BF884" i="3"/>
  <c r="P884" i="3"/>
  <c r="N882" i="3"/>
  <c r="R882" i="3"/>
  <c r="V882" i="3"/>
  <c r="Z882" i="3"/>
  <c r="AD882" i="3"/>
  <c r="AH882" i="3"/>
  <c r="AL882" i="3"/>
  <c r="AP882" i="3"/>
  <c r="AT882" i="3"/>
  <c r="AX882" i="3"/>
  <c r="BB882" i="3"/>
  <c r="BF882" i="3"/>
  <c r="P882" i="3"/>
  <c r="N880" i="3"/>
  <c r="R880" i="3"/>
  <c r="V880" i="3"/>
  <c r="Z880" i="3"/>
  <c r="AD880" i="3"/>
  <c r="AH880" i="3"/>
  <c r="AL880" i="3"/>
  <c r="AP880" i="3"/>
  <c r="AT880" i="3"/>
  <c r="AX880" i="3"/>
  <c r="BB880" i="3"/>
  <c r="BF880" i="3"/>
  <c r="P880" i="3"/>
  <c r="P924" i="3"/>
  <c r="R924" i="3"/>
  <c r="T924" i="3"/>
  <c r="X924" i="3"/>
  <c r="AB924" i="3"/>
  <c r="AF924" i="3"/>
  <c r="AJ924" i="3"/>
  <c r="AN924" i="3"/>
  <c r="AR924" i="3"/>
  <c r="AV924" i="3"/>
  <c r="AZ924" i="3"/>
  <c r="BD924" i="3"/>
  <c r="BH924" i="3"/>
  <c r="M924" i="3"/>
  <c r="O924" i="3"/>
  <c r="Q924" i="3"/>
  <c r="S924" i="3"/>
  <c r="U924" i="3"/>
  <c r="W924" i="3"/>
  <c r="Y924" i="3"/>
  <c r="AA924" i="3"/>
  <c r="AC924" i="3"/>
  <c r="AE924" i="3"/>
  <c r="AG924" i="3"/>
  <c r="AI924" i="3"/>
  <c r="AK924" i="3"/>
  <c r="AM924" i="3"/>
  <c r="AO924" i="3"/>
  <c r="AQ924" i="3"/>
  <c r="AS924" i="3"/>
  <c r="AU924" i="3"/>
  <c r="AW924" i="3"/>
  <c r="AY924" i="3"/>
  <c r="BA924" i="3"/>
  <c r="BC924" i="3"/>
  <c r="BE924" i="3"/>
  <c r="BG924" i="3"/>
  <c r="BI924" i="3"/>
  <c r="N924" i="3"/>
  <c r="V924" i="3"/>
  <c r="Z924" i="3"/>
  <c r="AD924" i="3"/>
  <c r="AH924" i="3"/>
  <c r="AL924" i="3"/>
  <c r="AP924" i="3"/>
  <c r="AT924" i="3"/>
  <c r="AX924" i="3"/>
  <c r="BB924" i="3"/>
  <c r="BF924" i="3"/>
  <c r="AF923" i="3"/>
  <c r="AN923" i="3"/>
  <c r="O923" i="3"/>
  <c r="W923" i="3"/>
  <c r="AU923" i="3"/>
  <c r="BC923" i="3"/>
  <c r="AK922" i="3"/>
  <c r="T922" i="3"/>
  <c r="AZ922" i="3"/>
  <c r="N921" i="3"/>
  <c r="P921" i="3"/>
  <c r="R921" i="3"/>
  <c r="T921" i="3"/>
  <c r="V921" i="3"/>
  <c r="X921" i="3"/>
  <c r="Z921" i="3"/>
  <c r="AB921" i="3"/>
  <c r="AD921" i="3"/>
  <c r="AF921" i="3"/>
  <c r="AH921" i="3"/>
  <c r="AJ921" i="3"/>
  <c r="AL921" i="3"/>
  <c r="AN921" i="3"/>
  <c r="AP921" i="3"/>
  <c r="AR921" i="3"/>
  <c r="AT921" i="3"/>
  <c r="AV921" i="3"/>
  <c r="AX921" i="3"/>
  <c r="AZ921" i="3"/>
  <c r="BB921" i="3"/>
  <c r="BD921" i="3"/>
  <c r="BF921" i="3"/>
  <c r="BH921" i="3"/>
  <c r="M921" i="3"/>
  <c r="O921" i="3"/>
  <c r="Q921" i="3"/>
  <c r="S921" i="3"/>
  <c r="U921" i="3"/>
  <c r="W921" i="3"/>
  <c r="Y921" i="3"/>
  <c r="AA921" i="3"/>
  <c r="AC921" i="3"/>
  <c r="AE921" i="3"/>
  <c r="AG921" i="3"/>
  <c r="AI921" i="3"/>
  <c r="AK921" i="3"/>
  <c r="AM921" i="3"/>
  <c r="AO921" i="3"/>
  <c r="AQ921" i="3"/>
  <c r="AS921" i="3"/>
  <c r="AU921" i="3"/>
  <c r="AW921" i="3"/>
  <c r="AY921" i="3"/>
  <c r="BA921" i="3"/>
  <c r="BC921" i="3"/>
  <c r="BE921" i="3"/>
  <c r="BG921" i="3"/>
  <c r="BI921" i="3"/>
  <c r="P920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R915" i="3"/>
  <c r="N914" i="3"/>
  <c r="R914" i="3"/>
  <c r="V914" i="3"/>
  <c r="Z914" i="3"/>
  <c r="AD914" i="3"/>
  <c r="AH914" i="3"/>
  <c r="AL914" i="3"/>
  <c r="AP914" i="3"/>
  <c r="AT914" i="3"/>
  <c r="AX914" i="3"/>
  <c r="BB914" i="3"/>
  <c r="BF914" i="3"/>
  <c r="AH913" i="3"/>
  <c r="N912" i="3"/>
  <c r="R912" i="3"/>
  <c r="V912" i="3"/>
  <c r="Z912" i="3"/>
  <c r="AD912" i="3"/>
  <c r="AH912" i="3"/>
  <c r="AL912" i="3"/>
  <c r="AP912" i="3"/>
  <c r="AT912" i="3"/>
  <c r="AX912" i="3"/>
  <c r="BB912" i="3"/>
  <c r="BF912" i="3"/>
  <c r="N910" i="3"/>
  <c r="R910" i="3"/>
  <c r="V910" i="3"/>
  <c r="Z910" i="3"/>
  <c r="AD910" i="3"/>
  <c r="AH910" i="3"/>
  <c r="AL910" i="3"/>
  <c r="AP910" i="3"/>
  <c r="AT910" i="3"/>
  <c r="AX910" i="3"/>
  <c r="BB910" i="3"/>
  <c r="BF910" i="3"/>
  <c r="AL907" i="3"/>
  <c r="N906" i="3"/>
  <c r="R906" i="3"/>
  <c r="V906" i="3"/>
  <c r="Z906" i="3"/>
  <c r="AD906" i="3"/>
  <c r="AH906" i="3"/>
  <c r="AL906" i="3"/>
  <c r="AP906" i="3"/>
  <c r="AT906" i="3"/>
  <c r="AX906" i="3"/>
  <c r="BB906" i="3"/>
  <c r="BF906" i="3"/>
  <c r="M934" i="3"/>
  <c r="AS934" i="3"/>
  <c r="AB934" i="3"/>
  <c r="BH934" i="3"/>
  <c r="N933" i="3"/>
  <c r="P933" i="3"/>
  <c r="R933" i="3"/>
  <c r="T933" i="3"/>
  <c r="V933" i="3"/>
  <c r="X933" i="3"/>
  <c r="Z933" i="3"/>
  <c r="AB933" i="3"/>
  <c r="AD933" i="3"/>
  <c r="AF933" i="3"/>
  <c r="AH933" i="3"/>
  <c r="AJ933" i="3"/>
  <c r="AL933" i="3"/>
  <c r="AN933" i="3"/>
  <c r="AP933" i="3"/>
  <c r="AR933" i="3"/>
  <c r="AT933" i="3"/>
  <c r="AV933" i="3"/>
  <c r="AX933" i="3"/>
  <c r="AZ933" i="3"/>
  <c r="BB933" i="3"/>
  <c r="BD933" i="3"/>
  <c r="BF933" i="3"/>
  <c r="BH933" i="3"/>
  <c r="M933" i="3"/>
  <c r="O933" i="3"/>
  <c r="Q933" i="3"/>
  <c r="S933" i="3"/>
  <c r="U933" i="3"/>
  <c r="W933" i="3"/>
  <c r="Y933" i="3"/>
  <c r="AA933" i="3"/>
  <c r="AC933" i="3"/>
  <c r="AE933" i="3"/>
  <c r="AG933" i="3"/>
  <c r="AI933" i="3"/>
  <c r="AK933" i="3"/>
  <c r="AM933" i="3"/>
  <c r="AO933" i="3"/>
  <c r="AQ933" i="3"/>
  <c r="AS933" i="3"/>
  <c r="AU933" i="3"/>
  <c r="AW933" i="3"/>
  <c r="AY933" i="3"/>
  <c r="BA933" i="3"/>
  <c r="BC933" i="3"/>
  <c r="BE933" i="3"/>
  <c r="BG933" i="3"/>
  <c r="BI933" i="3"/>
  <c r="M932" i="3"/>
  <c r="O932" i="3"/>
  <c r="Q932" i="3"/>
  <c r="S932" i="3"/>
  <c r="U932" i="3"/>
  <c r="W932" i="3"/>
  <c r="Y932" i="3"/>
  <c r="AA932" i="3"/>
  <c r="AC932" i="3"/>
  <c r="AE932" i="3"/>
  <c r="AG932" i="3"/>
  <c r="AI932" i="3"/>
  <c r="AK932" i="3"/>
  <c r="AM932" i="3"/>
  <c r="AO932" i="3"/>
  <c r="AQ932" i="3"/>
  <c r="AS932" i="3"/>
  <c r="AU932" i="3"/>
  <c r="AW932" i="3"/>
  <c r="AY932" i="3"/>
  <c r="BA932" i="3"/>
  <c r="BC932" i="3"/>
  <c r="BE932" i="3"/>
  <c r="BG932" i="3"/>
  <c r="BI932" i="3"/>
  <c r="N932" i="3"/>
  <c r="P932" i="3"/>
  <c r="R932" i="3"/>
  <c r="T932" i="3"/>
  <c r="V932" i="3"/>
  <c r="X932" i="3"/>
  <c r="Z932" i="3"/>
  <c r="AB932" i="3"/>
  <c r="AD932" i="3"/>
  <c r="AF932" i="3"/>
  <c r="AH932" i="3"/>
  <c r="AJ932" i="3"/>
  <c r="AL932" i="3"/>
  <c r="AN932" i="3"/>
  <c r="AP932" i="3"/>
  <c r="AR932" i="3"/>
  <c r="AT932" i="3"/>
  <c r="AV932" i="3"/>
  <c r="AX932" i="3"/>
  <c r="AZ932" i="3"/>
  <c r="BB932" i="3"/>
  <c r="BD932" i="3"/>
  <c r="BF932" i="3"/>
  <c r="BH932" i="3"/>
  <c r="O931" i="3"/>
  <c r="W931" i="3"/>
  <c r="AU931" i="3"/>
  <c r="BC931" i="3"/>
  <c r="AD931" i="3"/>
  <c r="AL931" i="3"/>
  <c r="M930" i="3"/>
  <c r="O930" i="3"/>
  <c r="Q930" i="3"/>
  <c r="S930" i="3"/>
  <c r="U930" i="3"/>
  <c r="W930" i="3"/>
  <c r="Y930" i="3"/>
  <c r="AA930" i="3"/>
  <c r="AC930" i="3"/>
  <c r="AE930" i="3"/>
  <c r="AG930" i="3"/>
  <c r="AI930" i="3"/>
  <c r="AK930" i="3"/>
  <c r="AM930" i="3"/>
  <c r="AO930" i="3"/>
  <c r="AQ930" i="3"/>
  <c r="AS930" i="3"/>
  <c r="AU930" i="3"/>
  <c r="AW930" i="3"/>
  <c r="AY930" i="3"/>
  <c r="BA930" i="3"/>
  <c r="BC930" i="3"/>
  <c r="BE930" i="3"/>
  <c r="BG930" i="3"/>
  <c r="BI930" i="3"/>
  <c r="N930" i="3"/>
  <c r="P930" i="3"/>
  <c r="R930" i="3"/>
  <c r="T930" i="3"/>
  <c r="V930" i="3"/>
  <c r="X930" i="3"/>
  <c r="Z930" i="3"/>
  <c r="AB930" i="3"/>
  <c r="AD930" i="3"/>
  <c r="AF930" i="3"/>
  <c r="AH930" i="3"/>
  <c r="AJ930" i="3"/>
  <c r="AL930" i="3"/>
  <c r="AN930" i="3"/>
  <c r="AP930" i="3"/>
  <c r="AR930" i="3"/>
  <c r="AT930" i="3"/>
  <c r="AV930" i="3"/>
  <c r="AX930" i="3"/>
  <c r="AZ930" i="3"/>
  <c r="BB930" i="3"/>
  <c r="BD930" i="3"/>
  <c r="BF930" i="3"/>
  <c r="BH930" i="3"/>
  <c r="O929" i="3"/>
  <c r="Y929" i="3"/>
  <c r="AI929" i="3"/>
  <c r="AU929" i="3"/>
  <c r="BC929" i="3"/>
  <c r="N929" i="3"/>
  <c r="V929" i="3"/>
  <c r="AD929" i="3"/>
  <c r="AL929" i="3"/>
  <c r="AT929" i="3"/>
  <c r="BB929" i="3"/>
  <c r="N928" i="3"/>
  <c r="T928" i="3"/>
  <c r="V928" i="3"/>
  <c r="AB928" i="3"/>
  <c r="AD928" i="3"/>
  <c r="AJ928" i="3"/>
  <c r="AL928" i="3"/>
  <c r="AR928" i="3"/>
  <c r="AT928" i="3"/>
  <c r="AZ928" i="3"/>
  <c r="BB928" i="3"/>
  <c r="BH928" i="3"/>
  <c r="M928" i="3"/>
  <c r="S928" i="3"/>
  <c r="U928" i="3"/>
  <c r="AA928" i="3"/>
  <c r="AC928" i="3"/>
  <c r="AI928" i="3"/>
  <c r="AK928" i="3"/>
  <c r="AQ928" i="3"/>
  <c r="AS928" i="3"/>
  <c r="AY928" i="3"/>
  <c r="BA928" i="3"/>
  <c r="BG928" i="3"/>
  <c r="BI928" i="3"/>
  <c r="N927" i="3"/>
  <c r="P927" i="3"/>
  <c r="R927" i="3"/>
  <c r="T927" i="3"/>
  <c r="V927" i="3"/>
  <c r="X927" i="3"/>
  <c r="Z927" i="3"/>
  <c r="AB927" i="3"/>
  <c r="AD927" i="3"/>
  <c r="AF927" i="3"/>
  <c r="AH927" i="3"/>
  <c r="AL927" i="3"/>
  <c r="AN927" i="3"/>
  <c r="AR927" i="3"/>
  <c r="AV927" i="3"/>
  <c r="AZ927" i="3"/>
  <c r="BD927" i="3"/>
  <c r="BH927" i="3"/>
  <c r="M927" i="3"/>
  <c r="O927" i="3"/>
  <c r="Q927" i="3"/>
  <c r="S927" i="3"/>
  <c r="U927" i="3"/>
  <c r="W927" i="3"/>
  <c r="Y927" i="3"/>
  <c r="AA927" i="3"/>
  <c r="AC927" i="3"/>
  <c r="AE927" i="3"/>
  <c r="AG927" i="3"/>
  <c r="AI927" i="3"/>
  <c r="AK927" i="3"/>
  <c r="AM927" i="3"/>
  <c r="AO927" i="3"/>
  <c r="AQ927" i="3"/>
  <c r="AS927" i="3"/>
  <c r="AU927" i="3"/>
  <c r="AW927" i="3"/>
  <c r="AY927" i="3"/>
  <c r="BA927" i="3"/>
  <c r="BC927" i="3"/>
  <c r="BE927" i="3"/>
  <c r="BG927" i="3"/>
  <c r="BI927" i="3"/>
  <c r="AJ927" i="3"/>
  <c r="AP927" i="3"/>
  <c r="AT927" i="3"/>
  <c r="AX927" i="3"/>
  <c r="BB927" i="3"/>
  <c r="BF927" i="3"/>
  <c r="Q926" i="3"/>
  <c r="Y926" i="3"/>
  <c r="AG926" i="3"/>
  <c r="AO926" i="3"/>
  <c r="AW926" i="3"/>
  <c r="BE926" i="3"/>
  <c r="P926" i="3"/>
  <c r="X926" i="3"/>
  <c r="AF926" i="3"/>
  <c r="AN926" i="3"/>
  <c r="AV926" i="3"/>
  <c r="BD926" i="3"/>
  <c r="N925" i="3"/>
  <c r="P925" i="3"/>
  <c r="R925" i="3"/>
  <c r="T925" i="3"/>
  <c r="V925" i="3"/>
  <c r="X925" i="3"/>
  <c r="Z925" i="3"/>
  <c r="AB925" i="3"/>
  <c r="AD925" i="3"/>
  <c r="AF925" i="3"/>
  <c r="AH925" i="3"/>
  <c r="AJ925" i="3"/>
  <c r="AL925" i="3"/>
  <c r="AN925" i="3"/>
  <c r="AP925" i="3"/>
  <c r="AR925" i="3"/>
  <c r="AT925" i="3"/>
  <c r="AV925" i="3"/>
  <c r="AX925" i="3"/>
  <c r="AZ925" i="3"/>
  <c r="BB925" i="3"/>
  <c r="BD925" i="3"/>
  <c r="BF925" i="3"/>
  <c r="BH925" i="3"/>
  <c r="M925" i="3"/>
  <c r="O925" i="3"/>
  <c r="Q925" i="3"/>
  <c r="S925" i="3"/>
  <c r="U925" i="3"/>
  <c r="W925" i="3"/>
  <c r="Y925" i="3"/>
  <c r="AA925" i="3"/>
  <c r="AC925" i="3"/>
  <c r="AE925" i="3"/>
  <c r="AG925" i="3"/>
  <c r="AI925" i="3"/>
  <c r="AK925" i="3"/>
  <c r="AM925" i="3"/>
  <c r="AO925" i="3"/>
  <c r="AQ925" i="3"/>
  <c r="AS925" i="3"/>
  <c r="AU925" i="3"/>
  <c r="AW925" i="3"/>
  <c r="AY925" i="3"/>
  <c r="BA925" i="3"/>
  <c r="BC925" i="3"/>
  <c r="BE925" i="3"/>
  <c r="BG925" i="3"/>
  <c r="BI925" i="3"/>
  <c r="M919" i="3"/>
  <c r="U919" i="3"/>
  <c r="AC919" i="3"/>
  <c r="AK919" i="3"/>
  <c r="AS919" i="3"/>
  <c r="BA919" i="3"/>
  <c r="BI919" i="3"/>
  <c r="M918" i="3"/>
  <c r="O918" i="3"/>
  <c r="Q918" i="3"/>
  <c r="S918" i="3"/>
  <c r="U918" i="3"/>
  <c r="W918" i="3"/>
  <c r="Y918" i="3"/>
  <c r="AA918" i="3"/>
  <c r="AC918" i="3"/>
  <c r="AE918" i="3"/>
  <c r="AG918" i="3"/>
  <c r="AI918" i="3"/>
  <c r="AK918" i="3"/>
  <c r="AM918" i="3"/>
  <c r="AO918" i="3"/>
  <c r="AQ918" i="3"/>
  <c r="AS918" i="3"/>
  <c r="AU918" i="3"/>
  <c r="AW918" i="3"/>
  <c r="AY918" i="3"/>
  <c r="BA918" i="3"/>
  <c r="BC918" i="3"/>
  <c r="BE918" i="3"/>
  <c r="BG918" i="3"/>
  <c r="BI918" i="3"/>
  <c r="M916" i="3"/>
  <c r="O916" i="3"/>
  <c r="Q916" i="3"/>
  <c r="S916" i="3"/>
  <c r="U916" i="3"/>
  <c r="W916" i="3"/>
  <c r="Y916" i="3"/>
  <c r="AA916" i="3"/>
  <c r="AC916" i="3"/>
  <c r="AE916" i="3"/>
  <c r="AG916" i="3"/>
  <c r="AI916" i="3"/>
  <c r="AK916" i="3"/>
  <c r="AM916" i="3"/>
  <c r="AO916" i="3"/>
  <c r="AQ916" i="3"/>
  <c r="AS916" i="3"/>
  <c r="AU916" i="3"/>
  <c r="AW916" i="3"/>
  <c r="AY916" i="3"/>
  <c r="BA916" i="3"/>
  <c r="BC916" i="3"/>
  <c r="BE916" i="3"/>
  <c r="BG916" i="3"/>
  <c r="BI916" i="3"/>
  <c r="O911" i="3"/>
  <c r="W911" i="3"/>
  <c r="AE911" i="3"/>
  <c r="AM911" i="3"/>
  <c r="AU911" i="3"/>
  <c r="BC911" i="3"/>
  <c r="M910" i="3"/>
  <c r="O910" i="3"/>
  <c r="Q910" i="3"/>
  <c r="S910" i="3"/>
  <c r="U910" i="3"/>
  <c r="W910" i="3"/>
  <c r="Y910" i="3"/>
  <c r="AA910" i="3"/>
  <c r="AC910" i="3"/>
  <c r="AE910" i="3"/>
  <c r="AG910" i="3"/>
  <c r="AI910" i="3"/>
  <c r="AK910" i="3"/>
  <c r="AM910" i="3"/>
  <c r="AO910" i="3"/>
  <c r="AQ910" i="3"/>
  <c r="AS910" i="3"/>
  <c r="AU910" i="3"/>
  <c r="AW910" i="3"/>
  <c r="AY910" i="3"/>
  <c r="BA910" i="3"/>
  <c r="BC910" i="3"/>
  <c r="BE910" i="3"/>
  <c r="BG910" i="3"/>
  <c r="BI910" i="3"/>
  <c r="M908" i="3"/>
  <c r="O908" i="3"/>
  <c r="Q908" i="3"/>
  <c r="S908" i="3"/>
  <c r="U908" i="3"/>
  <c r="W908" i="3"/>
  <c r="Y908" i="3"/>
  <c r="AA908" i="3"/>
  <c r="AC908" i="3"/>
  <c r="AE908" i="3"/>
  <c r="AG908" i="3"/>
  <c r="AI908" i="3"/>
  <c r="AK908" i="3"/>
  <c r="AM908" i="3"/>
  <c r="AO908" i="3"/>
  <c r="AQ908" i="3"/>
  <c r="AS908" i="3"/>
  <c r="AU908" i="3"/>
  <c r="AW908" i="3"/>
  <c r="AY908" i="3"/>
  <c r="BA908" i="3"/>
  <c r="BC908" i="3"/>
  <c r="BE908" i="3"/>
  <c r="BG908" i="3"/>
  <c r="BI908" i="3"/>
  <c r="Q905" i="3"/>
  <c r="Y905" i="3"/>
  <c r="AG905" i="3"/>
  <c r="AO905" i="3"/>
  <c r="AW905" i="3"/>
  <c r="BE905" i="3"/>
  <c r="M904" i="3"/>
  <c r="O904" i="3"/>
  <c r="Q904" i="3"/>
  <c r="S904" i="3"/>
  <c r="U904" i="3"/>
  <c r="W904" i="3"/>
  <c r="Y904" i="3"/>
  <c r="AA904" i="3"/>
  <c r="AC904" i="3"/>
  <c r="AE904" i="3"/>
  <c r="AG904" i="3"/>
  <c r="AI904" i="3"/>
  <c r="AK904" i="3"/>
  <c r="AM904" i="3"/>
  <c r="AO904" i="3"/>
  <c r="AQ904" i="3"/>
  <c r="AS904" i="3"/>
  <c r="AU904" i="3"/>
  <c r="AW904" i="3"/>
  <c r="AY904" i="3"/>
  <c r="BA904" i="3"/>
  <c r="BC904" i="3"/>
  <c r="BE904" i="3"/>
  <c r="BG904" i="3"/>
  <c r="BI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O900" i="3"/>
  <c r="Q900" i="3"/>
  <c r="S900" i="3"/>
  <c r="U900" i="3"/>
  <c r="W900" i="3"/>
  <c r="Y900" i="3"/>
  <c r="AA900" i="3"/>
  <c r="AC900" i="3"/>
  <c r="AE900" i="3"/>
  <c r="AG900" i="3"/>
  <c r="AI900" i="3"/>
  <c r="AK900" i="3"/>
  <c r="AM900" i="3"/>
  <c r="AO900" i="3"/>
  <c r="AQ900" i="3"/>
  <c r="AS900" i="3"/>
  <c r="AU900" i="3"/>
  <c r="AW900" i="3"/>
  <c r="AY900" i="3"/>
  <c r="BA900" i="3"/>
  <c r="BC900" i="3"/>
  <c r="BE900" i="3"/>
  <c r="BG900" i="3"/>
  <c r="BI900" i="3"/>
  <c r="Q897" i="3"/>
  <c r="Y897" i="3"/>
  <c r="AG897" i="3"/>
  <c r="AO897" i="3"/>
  <c r="AW897" i="3"/>
  <c r="BE897" i="3"/>
  <c r="BH920" i="3"/>
  <c r="BD920" i="3"/>
  <c r="AZ920" i="3"/>
  <c r="AV920" i="3"/>
  <c r="AR920" i="3"/>
  <c r="AN920" i="3"/>
  <c r="AJ920" i="3"/>
  <c r="AF920" i="3"/>
  <c r="AB920" i="3"/>
  <c r="X920" i="3"/>
  <c r="T920" i="3"/>
  <c r="AZ919" i="3"/>
  <c r="AJ919" i="3"/>
  <c r="T919" i="3"/>
  <c r="BH918" i="3"/>
  <c r="BD918" i="3"/>
  <c r="AZ918" i="3"/>
  <c r="AV918" i="3"/>
  <c r="AR918" i="3"/>
  <c r="AN918" i="3"/>
  <c r="AJ918" i="3"/>
  <c r="AF918" i="3"/>
  <c r="AB918" i="3"/>
  <c r="X918" i="3"/>
  <c r="T918" i="3"/>
  <c r="P918" i="3"/>
  <c r="AZ917" i="3"/>
  <c r="AJ917" i="3"/>
  <c r="T917" i="3"/>
  <c r="BH916" i="3"/>
  <c r="BD916" i="3"/>
  <c r="AZ916" i="3"/>
  <c r="AV916" i="3"/>
  <c r="AR916" i="3"/>
  <c r="AN916" i="3"/>
  <c r="AJ916" i="3"/>
  <c r="AF916" i="3"/>
  <c r="AB916" i="3"/>
  <c r="X916" i="3"/>
  <c r="T916" i="3"/>
  <c r="P916" i="3"/>
  <c r="AV915" i="3"/>
  <c r="AF915" i="3"/>
  <c r="BH914" i="3"/>
  <c r="BD914" i="3"/>
  <c r="AZ914" i="3"/>
  <c r="AV914" i="3"/>
  <c r="AR914" i="3"/>
  <c r="AN914" i="3"/>
  <c r="AJ914" i="3"/>
  <c r="AF914" i="3"/>
  <c r="AB914" i="3"/>
  <c r="X914" i="3"/>
  <c r="T914" i="3"/>
  <c r="BD913" i="3"/>
  <c r="AN913" i="3"/>
  <c r="X913" i="3"/>
  <c r="BH912" i="3"/>
  <c r="BD912" i="3"/>
  <c r="AZ912" i="3"/>
  <c r="AV912" i="3"/>
  <c r="AR912" i="3"/>
  <c r="AN912" i="3"/>
  <c r="AJ912" i="3"/>
  <c r="AF912" i="3"/>
  <c r="AB912" i="3"/>
  <c r="X912" i="3"/>
  <c r="T912" i="3"/>
  <c r="AV911" i="3"/>
  <c r="AF911" i="3"/>
  <c r="P911" i="3"/>
  <c r="BH910" i="3"/>
  <c r="BD910" i="3"/>
  <c r="AZ910" i="3"/>
  <c r="AV910" i="3"/>
  <c r="AR910" i="3"/>
  <c r="AN910" i="3"/>
  <c r="AJ910" i="3"/>
  <c r="AF910" i="3"/>
  <c r="AB910" i="3"/>
  <c r="X910" i="3"/>
  <c r="T910" i="3"/>
  <c r="P910" i="3"/>
  <c r="AV909" i="3"/>
  <c r="AF909" i="3"/>
  <c r="BH908" i="3"/>
  <c r="BD908" i="3"/>
  <c r="AZ908" i="3"/>
  <c r="AV908" i="3"/>
  <c r="AR908" i="3"/>
  <c r="AN908" i="3"/>
  <c r="AJ908" i="3"/>
  <c r="AF908" i="3"/>
  <c r="AB908" i="3"/>
  <c r="X908" i="3"/>
  <c r="T908" i="3"/>
  <c r="P908" i="3"/>
  <c r="BH907" i="3"/>
  <c r="AR907" i="3"/>
  <c r="AB907" i="3"/>
  <c r="BH906" i="3"/>
  <c r="BD906" i="3"/>
  <c r="AZ906" i="3"/>
  <c r="AV906" i="3"/>
  <c r="AR906" i="3"/>
  <c r="AN906" i="3"/>
  <c r="AJ906" i="3"/>
  <c r="AF906" i="3"/>
  <c r="AB906" i="3"/>
  <c r="X906" i="3"/>
  <c r="T906" i="3"/>
  <c r="AZ905" i="3"/>
  <c r="AJ905" i="3"/>
  <c r="T905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AZ903" i="3"/>
  <c r="AJ903" i="3"/>
  <c r="T903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AV901" i="3"/>
  <c r="AF901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H899" i="3"/>
  <c r="AR899" i="3"/>
  <c r="AB899" i="3"/>
  <c r="BH898" i="3"/>
  <c r="BD898" i="3"/>
  <c r="AZ898" i="3"/>
  <c r="AV898" i="3"/>
  <c r="AR898" i="3"/>
  <c r="AN898" i="3"/>
  <c r="AJ898" i="3"/>
  <c r="AF898" i="3"/>
  <c r="AB898" i="3"/>
  <c r="X898" i="3"/>
  <c r="T898" i="3"/>
  <c r="AZ897" i="3"/>
  <c r="AJ897" i="3"/>
  <c r="T897" i="3"/>
  <c r="BH896" i="3"/>
  <c r="BD896" i="3"/>
  <c r="AZ896" i="3"/>
  <c r="AV896" i="3"/>
  <c r="AR896" i="3"/>
  <c r="AN896" i="3"/>
  <c r="AJ896" i="3"/>
  <c r="AF896" i="3"/>
  <c r="AB896" i="3"/>
  <c r="X896" i="3"/>
  <c r="T896" i="3"/>
  <c r="AV895" i="3"/>
  <c r="AF895" i="3"/>
  <c r="BH894" i="3"/>
  <c r="BD894" i="3"/>
  <c r="AZ894" i="3"/>
  <c r="AV894" i="3"/>
  <c r="AR894" i="3"/>
  <c r="AN894" i="3"/>
  <c r="AJ894" i="3"/>
  <c r="AF894" i="3"/>
  <c r="AB894" i="3"/>
  <c r="X894" i="3"/>
  <c r="T894" i="3"/>
  <c r="BD893" i="3"/>
  <c r="AN893" i="3"/>
  <c r="X893" i="3"/>
  <c r="BH892" i="3"/>
  <c r="BD892" i="3"/>
  <c r="AZ892" i="3"/>
  <c r="AV892" i="3"/>
  <c r="AR892" i="3"/>
  <c r="AN892" i="3"/>
  <c r="AJ892" i="3"/>
  <c r="AF892" i="3"/>
  <c r="AB892" i="3"/>
  <c r="X892" i="3"/>
  <c r="T892" i="3"/>
  <c r="AV891" i="3"/>
  <c r="AF891" i="3"/>
  <c r="BH890" i="3"/>
  <c r="BD890" i="3"/>
  <c r="AZ890" i="3"/>
  <c r="AV890" i="3"/>
  <c r="AR890" i="3"/>
  <c r="AN890" i="3"/>
  <c r="AJ890" i="3"/>
  <c r="AF890" i="3"/>
  <c r="AB890" i="3"/>
  <c r="X890" i="3"/>
  <c r="T890" i="3"/>
  <c r="BD889" i="3"/>
  <c r="AN889" i="3"/>
  <c r="X889" i="3"/>
  <c r="BH888" i="3"/>
  <c r="BD888" i="3"/>
  <c r="AZ888" i="3"/>
  <c r="AV888" i="3"/>
  <c r="AR888" i="3"/>
  <c r="AN888" i="3"/>
  <c r="AJ888" i="3"/>
  <c r="AF888" i="3"/>
  <c r="AB888" i="3"/>
  <c r="X888" i="3"/>
  <c r="T888" i="3"/>
  <c r="AV887" i="3"/>
  <c r="AF887" i="3"/>
  <c r="BH886" i="3"/>
  <c r="BD886" i="3"/>
  <c r="AZ886" i="3"/>
  <c r="AV886" i="3"/>
  <c r="AR886" i="3"/>
  <c r="AN886" i="3"/>
  <c r="AJ886" i="3"/>
  <c r="AF886" i="3"/>
  <c r="AB886" i="3"/>
  <c r="X886" i="3"/>
  <c r="T886" i="3"/>
  <c r="BD885" i="3"/>
  <c r="AN885" i="3"/>
  <c r="X885" i="3"/>
  <c r="BH884" i="3"/>
  <c r="BD884" i="3"/>
  <c r="AZ884" i="3"/>
  <c r="AV884" i="3"/>
  <c r="AR884" i="3"/>
  <c r="AN884" i="3"/>
  <c r="AJ884" i="3"/>
  <c r="AF884" i="3"/>
  <c r="AB884" i="3"/>
  <c r="X884" i="3"/>
  <c r="T884" i="3"/>
  <c r="AV883" i="3"/>
  <c r="AF883" i="3"/>
  <c r="BH882" i="3"/>
  <c r="BD882" i="3"/>
  <c r="AZ882" i="3"/>
  <c r="AV882" i="3"/>
  <c r="AR882" i="3"/>
  <c r="AN882" i="3"/>
  <c r="AJ882" i="3"/>
  <c r="AF882" i="3"/>
  <c r="AB882" i="3"/>
  <c r="X882" i="3"/>
  <c r="T882" i="3"/>
  <c r="BD881" i="3"/>
  <c r="AN881" i="3"/>
  <c r="X881" i="3"/>
  <c r="BH880" i="3"/>
  <c r="BD880" i="3"/>
  <c r="AZ880" i="3"/>
  <c r="AV880" i="3"/>
  <c r="AR880" i="3"/>
  <c r="AN880" i="3"/>
  <c r="AJ880" i="3"/>
  <c r="AF880" i="3"/>
  <c r="AB880" i="3"/>
  <c r="X880" i="3"/>
  <c r="T880" i="3"/>
  <c r="AV879" i="3"/>
  <c r="AF879" i="3"/>
  <c r="M920" i="3"/>
  <c r="O920" i="3"/>
  <c r="Q920" i="3"/>
  <c r="S920" i="3"/>
  <c r="U920" i="3"/>
  <c r="W920" i="3"/>
  <c r="Y920" i="3"/>
  <c r="AA920" i="3"/>
  <c r="AC920" i="3"/>
  <c r="AE920" i="3"/>
  <c r="AG920" i="3"/>
  <c r="AI920" i="3"/>
  <c r="AK920" i="3"/>
  <c r="AM920" i="3"/>
  <c r="AO920" i="3"/>
  <c r="AQ920" i="3"/>
  <c r="AS920" i="3"/>
  <c r="AU920" i="3"/>
  <c r="AW920" i="3"/>
  <c r="AY920" i="3"/>
  <c r="BA920" i="3"/>
  <c r="BC920" i="3"/>
  <c r="BE920" i="3"/>
  <c r="BG920" i="3"/>
  <c r="BI920" i="3"/>
  <c r="S917" i="3"/>
  <c r="AA917" i="3"/>
  <c r="AI917" i="3"/>
  <c r="AQ917" i="3"/>
  <c r="AY917" i="3"/>
  <c r="BG917" i="3"/>
  <c r="Q915" i="3"/>
  <c r="Y915" i="3"/>
  <c r="AG915" i="3"/>
  <c r="AO915" i="3"/>
  <c r="AW915" i="3"/>
  <c r="BE915" i="3"/>
  <c r="M914" i="3"/>
  <c r="O914" i="3"/>
  <c r="Q914" i="3"/>
  <c r="S914" i="3"/>
  <c r="U914" i="3"/>
  <c r="W914" i="3"/>
  <c r="Y914" i="3"/>
  <c r="AA914" i="3"/>
  <c r="AC914" i="3"/>
  <c r="AE914" i="3"/>
  <c r="AG914" i="3"/>
  <c r="AI914" i="3"/>
  <c r="AK914" i="3"/>
  <c r="AM914" i="3"/>
  <c r="AO914" i="3"/>
  <c r="AQ914" i="3"/>
  <c r="AS914" i="3"/>
  <c r="AU914" i="3"/>
  <c r="AW914" i="3"/>
  <c r="AY914" i="3"/>
  <c r="BA914" i="3"/>
  <c r="BC914" i="3"/>
  <c r="BE914" i="3"/>
  <c r="BG914" i="3"/>
  <c r="BI914" i="3"/>
  <c r="M913" i="3"/>
  <c r="U913" i="3"/>
  <c r="AC913" i="3"/>
  <c r="AK913" i="3"/>
  <c r="AS913" i="3"/>
  <c r="BA913" i="3"/>
  <c r="BI913" i="3"/>
  <c r="M912" i="3"/>
  <c r="O912" i="3"/>
  <c r="Q912" i="3"/>
  <c r="S912" i="3"/>
  <c r="U912" i="3"/>
  <c r="W912" i="3"/>
  <c r="Y912" i="3"/>
  <c r="AA912" i="3"/>
  <c r="AC912" i="3"/>
  <c r="AE912" i="3"/>
  <c r="AG912" i="3"/>
  <c r="AI912" i="3"/>
  <c r="AK912" i="3"/>
  <c r="AM912" i="3"/>
  <c r="AO912" i="3"/>
  <c r="AQ912" i="3"/>
  <c r="AS912" i="3"/>
  <c r="AU912" i="3"/>
  <c r="AW912" i="3"/>
  <c r="AY912" i="3"/>
  <c r="BA912" i="3"/>
  <c r="BC912" i="3"/>
  <c r="BE912" i="3"/>
  <c r="BG912" i="3"/>
  <c r="BI912" i="3"/>
  <c r="Q909" i="3"/>
  <c r="Y909" i="3"/>
  <c r="AG909" i="3"/>
  <c r="AO909" i="3"/>
  <c r="AW909" i="3"/>
  <c r="BE909" i="3"/>
  <c r="O907" i="3"/>
  <c r="W907" i="3"/>
  <c r="AE907" i="3"/>
  <c r="AM907" i="3"/>
  <c r="AU907" i="3"/>
  <c r="BC907" i="3"/>
  <c r="M906" i="3"/>
  <c r="O906" i="3"/>
  <c r="Q906" i="3"/>
  <c r="S906" i="3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S903" i="3"/>
  <c r="AA903" i="3"/>
  <c r="AI903" i="3"/>
  <c r="AQ903" i="3"/>
  <c r="AY903" i="3"/>
  <c r="BG903" i="3"/>
  <c r="Q901" i="3"/>
  <c r="Y901" i="3"/>
  <c r="AG901" i="3"/>
  <c r="AO901" i="3"/>
  <c r="AW901" i="3"/>
  <c r="BE901" i="3"/>
  <c r="O899" i="3"/>
  <c r="W899" i="3"/>
  <c r="AE899" i="3"/>
  <c r="AM899" i="3"/>
  <c r="AU899" i="3"/>
  <c r="BC899" i="3"/>
  <c r="M898" i="3"/>
  <c r="O898" i="3"/>
  <c r="Q898" i="3"/>
  <c r="S898" i="3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M896" i="3"/>
  <c r="O896" i="3"/>
  <c r="Q896" i="3"/>
  <c r="S896" i="3"/>
  <c r="U896" i="3"/>
  <c r="W896" i="3"/>
  <c r="Y896" i="3"/>
  <c r="AA896" i="3"/>
  <c r="AC896" i="3"/>
  <c r="AE896" i="3"/>
  <c r="AG896" i="3"/>
  <c r="AI896" i="3"/>
  <c r="AK896" i="3"/>
  <c r="AM896" i="3"/>
  <c r="AO896" i="3"/>
  <c r="AQ896" i="3"/>
  <c r="AS896" i="3"/>
  <c r="AU896" i="3"/>
  <c r="AW896" i="3"/>
  <c r="AY896" i="3"/>
  <c r="BA896" i="3"/>
  <c r="BC896" i="3"/>
  <c r="BE896" i="3"/>
  <c r="BG896" i="3"/>
  <c r="BI896" i="3"/>
  <c r="Q895" i="3"/>
  <c r="Y895" i="3"/>
  <c r="AG895" i="3"/>
  <c r="AO895" i="3"/>
  <c r="AW895" i="3"/>
  <c r="BE895" i="3"/>
  <c r="M894" i="3"/>
  <c r="O894" i="3"/>
  <c r="Q894" i="3"/>
  <c r="S894" i="3"/>
  <c r="U894" i="3"/>
  <c r="W894" i="3"/>
  <c r="Y894" i="3"/>
  <c r="AA894" i="3"/>
  <c r="AC894" i="3"/>
  <c r="AE894" i="3"/>
  <c r="AG894" i="3"/>
  <c r="AI894" i="3"/>
  <c r="AK894" i="3"/>
  <c r="AM894" i="3"/>
  <c r="AO894" i="3"/>
  <c r="AQ894" i="3"/>
  <c r="AS894" i="3"/>
  <c r="AU894" i="3"/>
  <c r="AW894" i="3"/>
  <c r="AY894" i="3"/>
  <c r="BA894" i="3"/>
  <c r="BC894" i="3"/>
  <c r="BE894" i="3"/>
  <c r="BG894" i="3"/>
  <c r="BI894" i="3"/>
  <c r="M893" i="3"/>
  <c r="U893" i="3"/>
  <c r="AC893" i="3"/>
  <c r="AK893" i="3"/>
  <c r="AS893" i="3"/>
  <c r="BA893" i="3"/>
  <c r="BI893" i="3"/>
  <c r="M892" i="3"/>
  <c r="O892" i="3"/>
  <c r="Q892" i="3"/>
  <c r="S892" i="3"/>
  <c r="U892" i="3"/>
  <c r="W892" i="3"/>
  <c r="Y892" i="3"/>
  <c r="AA892" i="3"/>
  <c r="AC892" i="3"/>
  <c r="AE892" i="3"/>
  <c r="AG892" i="3"/>
  <c r="AI892" i="3"/>
  <c r="AK892" i="3"/>
  <c r="AM892" i="3"/>
  <c r="AO892" i="3"/>
  <c r="AQ892" i="3"/>
  <c r="AS892" i="3"/>
  <c r="AU892" i="3"/>
  <c r="AW892" i="3"/>
  <c r="AY892" i="3"/>
  <c r="BA892" i="3"/>
  <c r="BC892" i="3"/>
  <c r="BE892" i="3"/>
  <c r="BG892" i="3"/>
  <c r="BI892" i="3"/>
  <c r="Q891" i="3"/>
  <c r="Y891" i="3"/>
  <c r="AG891" i="3"/>
  <c r="AO891" i="3"/>
  <c r="AW891" i="3"/>
  <c r="BE891" i="3"/>
  <c r="M890" i="3"/>
  <c r="O890" i="3"/>
  <c r="Q890" i="3"/>
  <c r="S890" i="3"/>
  <c r="U890" i="3"/>
  <c r="W890" i="3"/>
  <c r="Y890" i="3"/>
  <c r="AA890" i="3"/>
  <c r="AC890" i="3"/>
  <c r="AE890" i="3"/>
  <c r="AG890" i="3"/>
  <c r="AI890" i="3"/>
  <c r="AK890" i="3"/>
  <c r="AM890" i="3"/>
  <c r="AO890" i="3"/>
  <c r="AQ890" i="3"/>
  <c r="AS890" i="3"/>
  <c r="AU890" i="3"/>
  <c r="AW890" i="3"/>
  <c r="AY890" i="3"/>
  <c r="BA890" i="3"/>
  <c r="BC890" i="3"/>
  <c r="BE890" i="3"/>
  <c r="BG890" i="3"/>
  <c r="BI890" i="3"/>
  <c r="M889" i="3"/>
  <c r="U889" i="3"/>
  <c r="AC889" i="3"/>
  <c r="AK889" i="3"/>
  <c r="AS889" i="3"/>
  <c r="BA889" i="3"/>
  <c r="BI889" i="3"/>
  <c r="M888" i="3"/>
  <c r="O888" i="3"/>
  <c r="Q888" i="3"/>
  <c r="S888" i="3"/>
  <c r="U888" i="3"/>
  <c r="W888" i="3"/>
  <c r="Y888" i="3"/>
  <c r="AA888" i="3"/>
  <c r="AC888" i="3"/>
  <c r="AE888" i="3"/>
  <c r="AG888" i="3"/>
  <c r="AI888" i="3"/>
  <c r="AK888" i="3"/>
  <c r="AM888" i="3"/>
  <c r="AO888" i="3"/>
  <c r="AQ888" i="3"/>
  <c r="AS888" i="3"/>
  <c r="AU888" i="3"/>
  <c r="AW888" i="3"/>
  <c r="AY888" i="3"/>
  <c r="BA888" i="3"/>
  <c r="BC888" i="3"/>
  <c r="BE888" i="3"/>
  <c r="BG888" i="3"/>
  <c r="BI888" i="3"/>
  <c r="Q887" i="3"/>
  <c r="Y887" i="3"/>
  <c r="AG887" i="3"/>
  <c r="AO887" i="3"/>
  <c r="AW887" i="3"/>
  <c r="BE887" i="3"/>
  <c r="M886" i="3"/>
  <c r="O886" i="3"/>
  <c r="Q886" i="3"/>
  <c r="S886" i="3"/>
  <c r="U886" i="3"/>
  <c r="W886" i="3"/>
  <c r="Y886" i="3"/>
  <c r="AA886" i="3"/>
  <c r="AC886" i="3"/>
  <c r="AE886" i="3"/>
  <c r="AG886" i="3"/>
  <c r="AI886" i="3"/>
  <c r="AK886" i="3"/>
  <c r="AM886" i="3"/>
  <c r="AO886" i="3"/>
  <c r="AQ886" i="3"/>
  <c r="AS886" i="3"/>
  <c r="AU886" i="3"/>
  <c r="AW886" i="3"/>
  <c r="AY886" i="3"/>
  <c r="BA886" i="3"/>
  <c r="BC886" i="3"/>
  <c r="BE886" i="3"/>
  <c r="BG886" i="3"/>
  <c r="BI886" i="3"/>
  <c r="M885" i="3"/>
  <c r="U885" i="3"/>
  <c r="AC885" i="3"/>
  <c r="AK885" i="3"/>
  <c r="AS885" i="3"/>
  <c r="BA885" i="3"/>
  <c r="BI885" i="3"/>
  <c r="M884" i="3"/>
  <c r="O884" i="3"/>
  <c r="Q884" i="3"/>
  <c r="S884" i="3"/>
  <c r="U884" i="3"/>
  <c r="W884" i="3"/>
  <c r="Y884" i="3"/>
  <c r="AA884" i="3"/>
  <c r="AC884" i="3"/>
  <c r="AE884" i="3"/>
  <c r="AG884" i="3"/>
  <c r="AI884" i="3"/>
  <c r="AK884" i="3"/>
  <c r="AM884" i="3"/>
  <c r="AO884" i="3"/>
  <c r="AQ884" i="3"/>
  <c r="AS884" i="3"/>
  <c r="AU884" i="3"/>
  <c r="AW884" i="3"/>
  <c r="AY884" i="3"/>
  <c r="BA884" i="3"/>
  <c r="BC884" i="3"/>
  <c r="BE884" i="3"/>
  <c r="BG884" i="3"/>
  <c r="BI884" i="3"/>
  <c r="Q883" i="3"/>
  <c r="Y883" i="3"/>
  <c r="AG883" i="3"/>
  <c r="AO883" i="3"/>
  <c r="AW883" i="3"/>
  <c r="BE883" i="3"/>
  <c r="M882" i="3"/>
  <c r="O882" i="3"/>
  <c r="Q882" i="3"/>
  <c r="S882" i="3"/>
  <c r="U882" i="3"/>
  <c r="W882" i="3"/>
  <c r="Y882" i="3"/>
  <c r="AA882" i="3"/>
  <c r="AC882" i="3"/>
  <c r="AE882" i="3"/>
  <c r="AG882" i="3"/>
  <c r="AI882" i="3"/>
  <c r="AK882" i="3"/>
  <c r="AM882" i="3"/>
  <c r="AO882" i="3"/>
  <c r="AQ882" i="3"/>
  <c r="AS882" i="3"/>
  <c r="AU882" i="3"/>
  <c r="AW882" i="3"/>
  <c r="AY882" i="3"/>
  <c r="BA882" i="3"/>
  <c r="BC882" i="3"/>
  <c r="BE882" i="3"/>
  <c r="BG882" i="3"/>
  <c r="BI882" i="3"/>
  <c r="M881" i="3"/>
  <c r="U881" i="3"/>
  <c r="AC881" i="3"/>
  <c r="AK881" i="3"/>
  <c r="AS881" i="3"/>
  <c r="BA881" i="3"/>
  <c r="BI881" i="3"/>
  <c r="M880" i="3"/>
  <c r="O880" i="3"/>
  <c r="Q880" i="3"/>
  <c r="S880" i="3"/>
  <c r="U880" i="3"/>
  <c r="W880" i="3"/>
  <c r="Y880" i="3"/>
  <c r="AA880" i="3"/>
  <c r="AC880" i="3"/>
  <c r="AE880" i="3"/>
  <c r="AG880" i="3"/>
  <c r="AI880" i="3"/>
  <c r="AK880" i="3"/>
  <c r="AM880" i="3"/>
  <c r="AO880" i="3"/>
  <c r="AQ880" i="3"/>
  <c r="AS880" i="3"/>
  <c r="AU880" i="3"/>
  <c r="AW880" i="3"/>
  <c r="AY880" i="3"/>
  <c r="BA880" i="3"/>
  <c r="BC880" i="3"/>
  <c r="BE880" i="3"/>
  <c r="BG880" i="3"/>
  <c r="BI880" i="3"/>
  <c r="Q879" i="3"/>
  <c r="Y879" i="3"/>
  <c r="AG879" i="3"/>
  <c r="AO879" i="3"/>
  <c r="AW879" i="3"/>
  <c r="BE879" i="3"/>
  <c r="L878" i="3"/>
  <c r="N878" i="3" s="1"/>
  <c r="M878" i="3"/>
  <c r="AG878" i="3"/>
  <c r="AW878" i="3"/>
  <c r="AY878" i="3"/>
  <c r="L877" i="3"/>
  <c r="O877" i="3" s="1"/>
  <c r="N876" i="3"/>
  <c r="R876" i="3"/>
  <c r="V876" i="3"/>
  <c r="Z876" i="3"/>
  <c r="AD876" i="3"/>
  <c r="AH876" i="3"/>
  <c r="AL876" i="3"/>
  <c r="AP876" i="3"/>
  <c r="AT876" i="3"/>
  <c r="AX876" i="3"/>
  <c r="N875" i="3"/>
  <c r="R875" i="3"/>
  <c r="V875" i="3"/>
  <c r="Z875" i="3"/>
  <c r="AD875" i="3"/>
  <c r="AH875" i="3"/>
  <c r="AL875" i="3"/>
  <c r="AP875" i="3"/>
  <c r="AT875" i="3"/>
  <c r="AX875" i="3"/>
  <c r="BB875" i="3"/>
  <c r="BF875" i="3"/>
  <c r="N874" i="3"/>
  <c r="R874" i="3"/>
  <c r="V874" i="3"/>
  <c r="Z874" i="3"/>
  <c r="AD874" i="3"/>
  <c r="AH874" i="3"/>
  <c r="AL874" i="3"/>
  <c r="AP874" i="3"/>
  <c r="AT874" i="3"/>
  <c r="AX874" i="3"/>
  <c r="BB874" i="3"/>
  <c r="BF874" i="3"/>
  <c r="N873" i="3"/>
  <c r="R873" i="3"/>
  <c r="V873" i="3"/>
  <c r="Z873" i="3"/>
  <c r="AD873" i="3"/>
  <c r="AH873" i="3"/>
  <c r="AL873" i="3"/>
  <c r="AP873" i="3"/>
  <c r="AT873" i="3"/>
  <c r="AX873" i="3"/>
  <c r="BB873" i="3"/>
  <c r="BF873" i="3"/>
  <c r="N872" i="3"/>
  <c r="R872" i="3"/>
  <c r="V872" i="3"/>
  <c r="Z872" i="3"/>
  <c r="AD872" i="3"/>
  <c r="AH872" i="3"/>
  <c r="AL872" i="3"/>
  <c r="AP872" i="3"/>
  <c r="AT872" i="3"/>
  <c r="AX872" i="3"/>
  <c r="BB872" i="3"/>
  <c r="BF872" i="3"/>
  <c r="N871" i="3"/>
  <c r="R871" i="3"/>
  <c r="V871" i="3"/>
  <c r="Z871" i="3"/>
  <c r="AD871" i="3"/>
  <c r="AH871" i="3"/>
  <c r="AL871" i="3"/>
  <c r="AP871" i="3"/>
  <c r="AT871" i="3"/>
  <c r="AX871" i="3"/>
  <c r="BB871" i="3"/>
  <c r="BF871" i="3"/>
  <c r="N870" i="3"/>
  <c r="R870" i="3"/>
  <c r="V870" i="3"/>
  <c r="Z870" i="3"/>
  <c r="AD870" i="3"/>
  <c r="AH870" i="3"/>
  <c r="AL870" i="3"/>
  <c r="AP870" i="3"/>
  <c r="AT870" i="3"/>
  <c r="AX870" i="3"/>
  <c r="BB870" i="3"/>
  <c r="BF870" i="3"/>
  <c r="N869" i="3"/>
  <c r="R869" i="3"/>
  <c r="V869" i="3"/>
  <c r="Z869" i="3"/>
  <c r="AD869" i="3"/>
  <c r="AH869" i="3"/>
  <c r="AL869" i="3"/>
  <c r="AP869" i="3"/>
  <c r="AT869" i="3"/>
  <c r="AX869" i="3"/>
  <c r="BB869" i="3"/>
  <c r="BF869" i="3"/>
  <c r="N868" i="3"/>
  <c r="R868" i="3"/>
  <c r="V868" i="3"/>
  <c r="Z868" i="3"/>
  <c r="AD868" i="3"/>
  <c r="AH868" i="3"/>
  <c r="AL868" i="3"/>
  <c r="AP868" i="3"/>
  <c r="AT868" i="3"/>
  <c r="AX868" i="3"/>
  <c r="BB868" i="3"/>
  <c r="BF868" i="3"/>
  <c r="N867" i="3"/>
  <c r="R867" i="3"/>
  <c r="V867" i="3"/>
  <c r="Z867" i="3"/>
  <c r="AD867" i="3"/>
  <c r="AH867" i="3"/>
  <c r="AL867" i="3"/>
  <c r="AP867" i="3"/>
  <c r="AT867" i="3"/>
  <c r="AX867" i="3"/>
  <c r="BB867" i="3"/>
  <c r="BF867" i="3"/>
  <c r="N866" i="3"/>
  <c r="R866" i="3"/>
  <c r="V866" i="3"/>
  <c r="Z866" i="3"/>
  <c r="AD866" i="3"/>
  <c r="AH866" i="3"/>
  <c r="AL866" i="3"/>
  <c r="AP866" i="3"/>
  <c r="AT866" i="3"/>
  <c r="AX866" i="3"/>
  <c r="BB866" i="3"/>
  <c r="BF866" i="3"/>
  <c r="N865" i="3"/>
  <c r="R865" i="3"/>
  <c r="V865" i="3"/>
  <c r="Z865" i="3"/>
  <c r="AD865" i="3"/>
  <c r="AH865" i="3"/>
  <c r="AL865" i="3"/>
  <c r="AP865" i="3"/>
  <c r="AT865" i="3"/>
  <c r="AX865" i="3"/>
  <c r="BB865" i="3"/>
  <c r="BF865" i="3"/>
  <c r="N864" i="3"/>
  <c r="R864" i="3"/>
  <c r="V864" i="3"/>
  <c r="Z864" i="3"/>
  <c r="AD864" i="3"/>
  <c r="AH864" i="3"/>
  <c r="AL864" i="3"/>
  <c r="AP864" i="3"/>
  <c r="AT864" i="3"/>
  <c r="AX864" i="3"/>
  <c r="BB864" i="3"/>
  <c r="BF864" i="3"/>
  <c r="N863" i="3"/>
  <c r="R863" i="3"/>
  <c r="V863" i="3"/>
  <c r="Z863" i="3"/>
  <c r="AD863" i="3"/>
  <c r="AH863" i="3"/>
  <c r="AL863" i="3"/>
  <c r="AP863" i="3"/>
  <c r="AT863" i="3"/>
  <c r="AX863" i="3"/>
  <c r="BB863" i="3"/>
  <c r="BF863" i="3"/>
  <c r="N862" i="3"/>
  <c r="R862" i="3"/>
  <c r="V862" i="3"/>
  <c r="Z862" i="3"/>
  <c r="AD862" i="3"/>
  <c r="AH862" i="3"/>
  <c r="AL862" i="3"/>
  <c r="AP862" i="3"/>
  <c r="AT862" i="3"/>
  <c r="AX862" i="3"/>
  <c r="BB862" i="3"/>
  <c r="BF862" i="3"/>
  <c r="N861" i="3"/>
  <c r="R861" i="3"/>
  <c r="V861" i="3"/>
  <c r="Z861" i="3"/>
  <c r="AD861" i="3"/>
  <c r="AH861" i="3"/>
  <c r="AL861" i="3"/>
  <c r="AP861" i="3"/>
  <c r="AT861" i="3"/>
  <c r="AX861" i="3"/>
  <c r="BB861" i="3"/>
  <c r="BF861" i="3"/>
  <c r="N860" i="3"/>
  <c r="R860" i="3"/>
  <c r="V860" i="3"/>
  <c r="Z860" i="3"/>
  <c r="AD860" i="3"/>
  <c r="AH860" i="3"/>
  <c r="AL860" i="3"/>
  <c r="AP860" i="3"/>
  <c r="AT860" i="3"/>
  <c r="AX860" i="3"/>
  <c r="BB860" i="3"/>
  <c r="BF860" i="3"/>
  <c r="N859" i="3"/>
  <c r="R859" i="3"/>
  <c r="V859" i="3"/>
  <c r="Z859" i="3"/>
  <c r="AD859" i="3"/>
  <c r="AH859" i="3"/>
  <c r="AL859" i="3"/>
  <c r="AP859" i="3"/>
  <c r="AT859" i="3"/>
  <c r="AX859" i="3"/>
  <c r="BB859" i="3"/>
  <c r="BF859" i="3"/>
  <c r="N858" i="3"/>
  <c r="R858" i="3"/>
  <c r="V858" i="3"/>
  <c r="Z858" i="3"/>
  <c r="AD858" i="3"/>
  <c r="AH858" i="3"/>
  <c r="AL858" i="3"/>
  <c r="AP858" i="3"/>
  <c r="AT858" i="3"/>
  <c r="AX858" i="3"/>
  <c r="BB858" i="3"/>
  <c r="BF858" i="3"/>
  <c r="N857" i="3"/>
  <c r="R857" i="3"/>
  <c r="V857" i="3"/>
  <c r="Z857" i="3"/>
  <c r="AD857" i="3"/>
  <c r="AH857" i="3"/>
  <c r="AL857" i="3"/>
  <c r="AP857" i="3"/>
  <c r="AT857" i="3"/>
  <c r="AX857" i="3"/>
  <c r="BB857" i="3"/>
  <c r="BF857" i="3"/>
  <c r="N856" i="3"/>
  <c r="R856" i="3"/>
  <c r="V856" i="3"/>
  <c r="Z856" i="3"/>
  <c r="AD856" i="3"/>
  <c r="AH856" i="3"/>
  <c r="AL856" i="3"/>
  <c r="AP856" i="3"/>
  <c r="AT856" i="3"/>
  <c r="AX856" i="3"/>
  <c r="BB856" i="3"/>
  <c r="BF856" i="3"/>
  <c r="N855" i="3"/>
  <c r="R855" i="3"/>
  <c r="V855" i="3"/>
  <c r="Z855" i="3"/>
  <c r="AD855" i="3"/>
  <c r="AH855" i="3"/>
  <c r="AL855" i="3"/>
  <c r="AP855" i="3"/>
  <c r="AT855" i="3"/>
  <c r="AX855" i="3"/>
  <c r="BB855" i="3"/>
  <c r="BF855" i="3"/>
  <c r="N854" i="3"/>
  <c r="R854" i="3"/>
  <c r="V854" i="3"/>
  <c r="Z854" i="3"/>
  <c r="AD854" i="3"/>
  <c r="AH854" i="3"/>
  <c r="AL854" i="3"/>
  <c r="AP854" i="3"/>
  <c r="AT854" i="3"/>
  <c r="AX854" i="3"/>
  <c r="BB854" i="3"/>
  <c r="BF854" i="3"/>
  <c r="N853" i="3"/>
  <c r="R853" i="3"/>
  <c r="V853" i="3"/>
  <c r="Z853" i="3"/>
  <c r="AD853" i="3"/>
  <c r="AH853" i="3"/>
  <c r="AL853" i="3"/>
  <c r="AP853" i="3"/>
  <c r="AT853" i="3"/>
  <c r="AX853" i="3"/>
  <c r="BB853" i="3"/>
  <c r="BF853" i="3"/>
  <c r="N852" i="3"/>
  <c r="R852" i="3"/>
  <c r="V852" i="3"/>
  <c r="Z852" i="3"/>
  <c r="AD852" i="3"/>
  <c r="AH852" i="3"/>
  <c r="AL852" i="3"/>
  <c r="AP852" i="3"/>
  <c r="AT852" i="3"/>
  <c r="AX852" i="3"/>
  <c r="BB852" i="3"/>
  <c r="BF852" i="3"/>
  <c r="N851" i="3"/>
  <c r="R851" i="3"/>
  <c r="V851" i="3"/>
  <c r="Z851" i="3"/>
  <c r="AD851" i="3"/>
  <c r="AH851" i="3"/>
  <c r="AL851" i="3"/>
  <c r="AP851" i="3"/>
  <c r="AT851" i="3"/>
  <c r="AX851" i="3"/>
  <c r="BB851" i="3"/>
  <c r="BF851" i="3"/>
  <c r="N850" i="3"/>
  <c r="R850" i="3"/>
  <c r="V850" i="3"/>
  <c r="Z850" i="3"/>
  <c r="AD850" i="3"/>
  <c r="AH850" i="3"/>
  <c r="AL850" i="3"/>
  <c r="AP850" i="3"/>
  <c r="AT850" i="3"/>
  <c r="AX850" i="3"/>
  <c r="BB850" i="3"/>
  <c r="BF850" i="3"/>
  <c r="N849" i="3"/>
  <c r="R849" i="3"/>
  <c r="V849" i="3"/>
  <c r="Z849" i="3"/>
  <c r="AD849" i="3"/>
  <c r="AH849" i="3"/>
  <c r="AL849" i="3"/>
  <c r="AP849" i="3"/>
  <c r="AT849" i="3"/>
  <c r="AX849" i="3"/>
  <c r="BB849" i="3"/>
  <c r="BF849" i="3"/>
  <c r="N848" i="3"/>
  <c r="R848" i="3"/>
  <c r="V848" i="3"/>
  <c r="Z848" i="3"/>
  <c r="AD848" i="3"/>
  <c r="AH848" i="3"/>
  <c r="AL848" i="3"/>
  <c r="AP848" i="3"/>
  <c r="AT848" i="3"/>
  <c r="AX848" i="3"/>
  <c r="BB848" i="3"/>
  <c r="BF848" i="3"/>
  <c r="N847" i="3"/>
  <c r="R847" i="3"/>
  <c r="V847" i="3"/>
  <c r="Z847" i="3"/>
  <c r="AD847" i="3"/>
  <c r="AH847" i="3"/>
  <c r="AL847" i="3"/>
  <c r="AP847" i="3"/>
  <c r="AT847" i="3"/>
  <c r="AX847" i="3"/>
  <c r="BB847" i="3"/>
  <c r="BF847" i="3"/>
  <c r="N846" i="3"/>
  <c r="R846" i="3"/>
  <c r="V846" i="3"/>
  <c r="Z846" i="3"/>
  <c r="AD846" i="3"/>
  <c r="AH846" i="3"/>
  <c r="AL846" i="3"/>
  <c r="AP846" i="3"/>
  <c r="AT846" i="3"/>
  <c r="AX846" i="3"/>
  <c r="BB846" i="3"/>
  <c r="BF846" i="3"/>
  <c r="N845" i="3"/>
  <c r="R845" i="3"/>
  <c r="V845" i="3"/>
  <c r="Z845" i="3"/>
  <c r="AD845" i="3"/>
  <c r="AH845" i="3"/>
  <c r="AL845" i="3"/>
  <c r="AP845" i="3"/>
  <c r="AT845" i="3"/>
  <c r="AX845" i="3"/>
  <c r="BB845" i="3"/>
  <c r="BF845" i="3"/>
  <c r="N844" i="3"/>
  <c r="R844" i="3"/>
  <c r="V844" i="3"/>
  <c r="Z844" i="3"/>
  <c r="AD844" i="3"/>
  <c r="AH844" i="3"/>
  <c r="AL844" i="3"/>
  <c r="AP844" i="3"/>
  <c r="AT844" i="3"/>
  <c r="AX844" i="3"/>
  <c r="BB844" i="3"/>
  <c r="BF844" i="3"/>
  <c r="N843" i="3"/>
  <c r="R843" i="3"/>
  <c r="V843" i="3"/>
  <c r="Z843" i="3"/>
  <c r="AD843" i="3"/>
  <c r="AH843" i="3"/>
  <c r="AL843" i="3"/>
  <c r="AP843" i="3"/>
  <c r="AT843" i="3"/>
  <c r="AX843" i="3"/>
  <c r="BB843" i="3"/>
  <c r="BF843" i="3"/>
  <c r="N842" i="3"/>
  <c r="R842" i="3"/>
  <c r="V842" i="3"/>
  <c r="Z842" i="3"/>
  <c r="AD842" i="3"/>
  <c r="AH842" i="3"/>
  <c r="AL842" i="3"/>
  <c r="AP842" i="3"/>
  <c r="AT842" i="3"/>
  <c r="AX842" i="3"/>
  <c r="BB842" i="3"/>
  <c r="BF842" i="3"/>
  <c r="N841" i="3"/>
  <c r="R841" i="3"/>
  <c r="V841" i="3"/>
  <c r="Z841" i="3"/>
  <c r="AD841" i="3"/>
  <c r="AH841" i="3"/>
  <c r="AL841" i="3"/>
  <c r="AP841" i="3"/>
  <c r="AT841" i="3"/>
  <c r="AX841" i="3"/>
  <c r="BB841" i="3"/>
  <c r="BF841" i="3"/>
  <c r="N840" i="3"/>
  <c r="R840" i="3"/>
  <c r="V840" i="3"/>
  <c r="Z840" i="3"/>
  <c r="AD840" i="3"/>
  <c r="AH840" i="3"/>
  <c r="AL840" i="3"/>
  <c r="AP840" i="3"/>
  <c r="AT840" i="3"/>
  <c r="AX840" i="3"/>
  <c r="BB840" i="3"/>
  <c r="BF840" i="3"/>
  <c r="N839" i="3"/>
  <c r="R839" i="3"/>
  <c r="V839" i="3"/>
  <c r="Z839" i="3"/>
  <c r="AD839" i="3"/>
  <c r="AH839" i="3"/>
  <c r="AL839" i="3"/>
  <c r="AP839" i="3"/>
  <c r="AT839" i="3"/>
  <c r="AX839" i="3"/>
  <c r="BB839" i="3"/>
  <c r="BF839" i="3"/>
  <c r="N838" i="3"/>
  <c r="R838" i="3"/>
  <c r="V838" i="3"/>
  <c r="Z838" i="3"/>
  <c r="AD838" i="3"/>
  <c r="AH838" i="3"/>
  <c r="AL838" i="3"/>
  <c r="AP838" i="3"/>
  <c r="AT838" i="3"/>
  <c r="AX838" i="3"/>
  <c r="BB838" i="3"/>
  <c r="BF838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N836" i="3"/>
  <c r="R836" i="3"/>
  <c r="V836" i="3"/>
  <c r="Z836" i="3"/>
  <c r="AD836" i="3"/>
  <c r="AH836" i="3"/>
  <c r="AL836" i="3"/>
  <c r="AP836" i="3"/>
  <c r="AT836" i="3"/>
  <c r="AX836" i="3"/>
  <c r="BB836" i="3"/>
  <c r="BF836" i="3"/>
  <c r="N835" i="3"/>
  <c r="R835" i="3"/>
  <c r="V835" i="3"/>
  <c r="Z835" i="3"/>
  <c r="AD835" i="3"/>
  <c r="AH835" i="3"/>
  <c r="AL835" i="3"/>
  <c r="AP835" i="3"/>
  <c r="AT835" i="3"/>
  <c r="AX835" i="3"/>
  <c r="BB835" i="3"/>
  <c r="BF835" i="3"/>
  <c r="N834" i="3"/>
  <c r="R834" i="3"/>
  <c r="V834" i="3"/>
  <c r="Z834" i="3"/>
  <c r="AD834" i="3"/>
  <c r="AH834" i="3"/>
  <c r="AL834" i="3"/>
  <c r="AP834" i="3"/>
  <c r="AT834" i="3"/>
  <c r="AX834" i="3"/>
  <c r="BB834" i="3"/>
  <c r="BF834" i="3"/>
  <c r="N833" i="3"/>
  <c r="R833" i="3"/>
  <c r="V833" i="3"/>
  <c r="Z833" i="3"/>
  <c r="AD833" i="3"/>
  <c r="AH833" i="3"/>
  <c r="AL833" i="3"/>
  <c r="AP833" i="3"/>
  <c r="AT833" i="3"/>
  <c r="AX833" i="3"/>
  <c r="BB833" i="3"/>
  <c r="BF833" i="3"/>
  <c r="P832" i="3"/>
  <c r="T832" i="3"/>
  <c r="X832" i="3"/>
  <c r="AB832" i="3"/>
  <c r="AF832" i="3"/>
  <c r="AJ832" i="3"/>
  <c r="AN832" i="3"/>
  <c r="AR832" i="3"/>
  <c r="AV832" i="3"/>
  <c r="AZ832" i="3"/>
  <c r="BD832" i="3"/>
  <c r="BH832" i="3"/>
  <c r="N832" i="3"/>
  <c r="R832" i="3"/>
  <c r="V832" i="3"/>
  <c r="Z832" i="3"/>
  <c r="AD832" i="3"/>
  <c r="AH832" i="3"/>
  <c r="AL832" i="3"/>
  <c r="AP832" i="3"/>
  <c r="AT832" i="3"/>
  <c r="AX832" i="3"/>
  <c r="BB832" i="3"/>
  <c r="BF832" i="3"/>
  <c r="M876" i="3"/>
  <c r="O876" i="3"/>
  <c r="Q876" i="3"/>
  <c r="S876" i="3"/>
  <c r="U876" i="3"/>
  <c r="W876" i="3"/>
  <c r="Y876" i="3"/>
  <c r="AA876" i="3"/>
  <c r="AC876" i="3"/>
  <c r="AE876" i="3"/>
  <c r="AG876" i="3"/>
  <c r="AI876" i="3"/>
  <c r="AK876" i="3"/>
  <c r="AM876" i="3"/>
  <c r="AO876" i="3"/>
  <c r="AQ876" i="3"/>
  <c r="AS876" i="3"/>
  <c r="AU876" i="3"/>
  <c r="AW876" i="3"/>
  <c r="AY876" i="3"/>
  <c r="BA876" i="3"/>
  <c r="BC876" i="3"/>
  <c r="BE876" i="3"/>
  <c r="BG876" i="3"/>
  <c r="BI876" i="3"/>
  <c r="M875" i="3"/>
  <c r="O875" i="3"/>
  <c r="Q875" i="3"/>
  <c r="S875" i="3"/>
  <c r="U875" i="3"/>
  <c r="W875" i="3"/>
  <c r="Y875" i="3"/>
  <c r="AA875" i="3"/>
  <c r="AC875" i="3"/>
  <c r="AE875" i="3"/>
  <c r="AG875" i="3"/>
  <c r="AI875" i="3"/>
  <c r="AK875" i="3"/>
  <c r="AM875" i="3"/>
  <c r="AO875" i="3"/>
  <c r="AQ875" i="3"/>
  <c r="AS875" i="3"/>
  <c r="AU875" i="3"/>
  <c r="AW875" i="3"/>
  <c r="AY875" i="3"/>
  <c r="BA875" i="3"/>
  <c r="BC875" i="3"/>
  <c r="BE875" i="3"/>
  <c r="BG875" i="3"/>
  <c r="BI875" i="3"/>
  <c r="M874" i="3"/>
  <c r="O874" i="3"/>
  <c r="Q874" i="3"/>
  <c r="S874" i="3"/>
  <c r="U874" i="3"/>
  <c r="W874" i="3"/>
  <c r="Y874" i="3"/>
  <c r="AA874" i="3"/>
  <c r="AC874" i="3"/>
  <c r="AE874" i="3"/>
  <c r="AG874" i="3"/>
  <c r="AI874" i="3"/>
  <c r="AK874" i="3"/>
  <c r="AM874" i="3"/>
  <c r="AO874" i="3"/>
  <c r="AQ874" i="3"/>
  <c r="AS874" i="3"/>
  <c r="AU874" i="3"/>
  <c r="AW874" i="3"/>
  <c r="AY874" i="3"/>
  <c r="BA874" i="3"/>
  <c r="BC874" i="3"/>
  <c r="BE874" i="3"/>
  <c r="BG874" i="3"/>
  <c r="BI874" i="3"/>
  <c r="M873" i="3"/>
  <c r="O873" i="3"/>
  <c r="Q873" i="3"/>
  <c r="S873" i="3"/>
  <c r="U873" i="3"/>
  <c r="W873" i="3"/>
  <c r="Y873" i="3"/>
  <c r="AA873" i="3"/>
  <c r="AC873" i="3"/>
  <c r="AE873" i="3"/>
  <c r="AG873" i="3"/>
  <c r="AI873" i="3"/>
  <c r="AK873" i="3"/>
  <c r="AM873" i="3"/>
  <c r="AO873" i="3"/>
  <c r="AQ873" i="3"/>
  <c r="AS873" i="3"/>
  <c r="AU873" i="3"/>
  <c r="AW873" i="3"/>
  <c r="AY873" i="3"/>
  <c r="BA873" i="3"/>
  <c r="BC873" i="3"/>
  <c r="BE873" i="3"/>
  <c r="BG873" i="3"/>
  <c r="BI873" i="3"/>
  <c r="M872" i="3"/>
  <c r="O872" i="3"/>
  <c r="Q872" i="3"/>
  <c r="S872" i="3"/>
  <c r="U872" i="3"/>
  <c r="W872" i="3"/>
  <c r="Y872" i="3"/>
  <c r="AA872" i="3"/>
  <c r="AC872" i="3"/>
  <c r="AE872" i="3"/>
  <c r="AG872" i="3"/>
  <c r="AI872" i="3"/>
  <c r="AK872" i="3"/>
  <c r="AM872" i="3"/>
  <c r="AO872" i="3"/>
  <c r="AQ872" i="3"/>
  <c r="AS872" i="3"/>
  <c r="AU872" i="3"/>
  <c r="AW872" i="3"/>
  <c r="AY872" i="3"/>
  <c r="BA872" i="3"/>
  <c r="BC872" i="3"/>
  <c r="BE872" i="3"/>
  <c r="BG872" i="3"/>
  <c r="BI872" i="3"/>
  <c r="M871" i="3"/>
  <c r="O871" i="3"/>
  <c r="Q871" i="3"/>
  <c r="S871" i="3"/>
  <c r="U871" i="3"/>
  <c r="W871" i="3"/>
  <c r="Y871" i="3"/>
  <c r="AA871" i="3"/>
  <c r="AC871" i="3"/>
  <c r="AE871" i="3"/>
  <c r="AG871" i="3"/>
  <c r="AI871" i="3"/>
  <c r="AK871" i="3"/>
  <c r="AM871" i="3"/>
  <c r="AO871" i="3"/>
  <c r="AQ871" i="3"/>
  <c r="AS871" i="3"/>
  <c r="AU871" i="3"/>
  <c r="AW871" i="3"/>
  <c r="AY871" i="3"/>
  <c r="BA871" i="3"/>
  <c r="BC871" i="3"/>
  <c r="BE871" i="3"/>
  <c r="BG871" i="3"/>
  <c r="BI871" i="3"/>
  <c r="M870" i="3"/>
  <c r="O870" i="3"/>
  <c r="Q870" i="3"/>
  <c r="S870" i="3"/>
  <c r="U870" i="3"/>
  <c r="W870" i="3"/>
  <c r="Y870" i="3"/>
  <c r="AA870" i="3"/>
  <c r="AC870" i="3"/>
  <c r="AE870" i="3"/>
  <c r="AG870" i="3"/>
  <c r="AI870" i="3"/>
  <c r="AK870" i="3"/>
  <c r="AM870" i="3"/>
  <c r="AO870" i="3"/>
  <c r="AQ870" i="3"/>
  <c r="AS870" i="3"/>
  <c r="AU870" i="3"/>
  <c r="AW870" i="3"/>
  <c r="AY870" i="3"/>
  <c r="BA870" i="3"/>
  <c r="BC870" i="3"/>
  <c r="BE870" i="3"/>
  <c r="BG870" i="3"/>
  <c r="BI870" i="3"/>
  <c r="M869" i="3"/>
  <c r="O869" i="3"/>
  <c r="Q869" i="3"/>
  <c r="S869" i="3"/>
  <c r="U869" i="3"/>
  <c r="W869" i="3"/>
  <c r="Y869" i="3"/>
  <c r="AA869" i="3"/>
  <c r="AC869" i="3"/>
  <c r="AE869" i="3"/>
  <c r="AG869" i="3"/>
  <c r="AI869" i="3"/>
  <c r="AK869" i="3"/>
  <c r="AM869" i="3"/>
  <c r="AO869" i="3"/>
  <c r="AQ869" i="3"/>
  <c r="AS869" i="3"/>
  <c r="AU869" i="3"/>
  <c r="AW869" i="3"/>
  <c r="AY869" i="3"/>
  <c r="BA869" i="3"/>
  <c r="BC869" i="3"/>
  <c r="BE869" i="3"/>
  <c r="BG869" i="3"/>
  <c r="BI869" i="3"/>
  <c r="M868" i="3"/>
  <c r="O868" i="3"/>
  <c r="Q868" i="3"/>
  <c r="S868" i="3"/>
  <c r="U868" i="3"/>
  <c r="W868" i="3"/>
  <c r="Y868" i="3"/>
  <c r="AA868" i="3"/>
  <c r="AC868" i="3"/>
  <c r="AE868" i="3"/>
  <c r="AG868" i="3"/>
  <c r="AI868" i="3"/>
  <c r="AK868" i="3"/>
  <c r="AM868" i="3"/>
  <c r="AO868" i="3"/>
  <c r="AQ868" i="3"/>
  <c r="AS868" i="3"/>
  <c r="AU868" i="3"/>
  <c r="AW868" i="3"/>
  <c r="AY868" i="3"/>
  <c r="BA868" i="3"/>
  <c r="BC868" i="3"/>
  <c r="BE868" i="3"/>
  <c r="BG868" i="3"/>
  <c r="BI868" i="3"/>
  <c r="M867" i="3"/>
  <c r="O867" i="3"/>
  <c r="Q867" i="3"/>
  <c r="S867" i="3"/>
  <c r="U867" i="3"/>
  <c r="W867" i="3"/>
  <c r="Y867" i="3"/>
  <c r="AA867" i="3"/>
  <c r="AC867" i="3"/>
  <c r="AE867" i="3"/>
  <c r="AG867" i="3"/>
  <c r="AI867" i="3"/>
  <c r="AK867" i="3"/>
  <c r="AM867" i="3"/>
  <c r="AO867" i="3"/>
  <c r="AQ867" i="3"/>
  <c r="AS867" i="3"/>
  <c r="AU867" i="3"/>
  <c r="AW867" i="3"/>
  <c r="AY867" i="3"/>
  <c r="BA867" i="3"/>
  <c r="BC867" i="3"/>
  <c r="BE867" i="3"/>
  <c r="BG867" i="3"/>
  <c r="BI867" i="3"/>
  <c r="M866" i="3"/>
  <c r="O866" i="3"/>
  <c r="Q866" i="3"/>
  <c r="S866" i="3"/>
  <c r="U866" i="3"/>
  <c r="W866" i="3"/>
  <c r="Y866" i="3"/>
  <c r="AA866" i="3"/>
  <c r="AC866" i="3"/>
  <c r="AE866" i="3"/>
  <c r="AG866" i="3"/>
  <c r="AI866" i="3"/>
  <c r="AK866" i="3"/>
  <c r="AM866" i="3"/>
  <c r="AO866" i="3"/>
  <c r="AQ866" i="3"/>
  <c r="AS866" i="3"/>
  <c r="AU866" i="3"/>
  <c r="AW866" i="3"/>
  <c r="AY866" i="3"/>
  <c r="BA866" i="3"/>
  <c r="BC866" i="3"/>
  <c r="BE866" i="3"/>
  <c r="BG866" i="3"/>
  <c r="BI866" i="3"/>
  <c r="M865" i="3"/>
  <c r="O865" i="3"/>
  <c r="Q865" i="3"/>
  <c r="S865" i="3"/>
  <c r="U865" i="3"/>
  <c r="W865" i="3"/>
  <c r="Y865" i="3"/>
  <c r="AA865" i="3"/>
  <c r="AC865" i="3"/>
  <c r="AE865" i="3"/>
  <c r="AG865" i="3"/>
  <c r="AI865" i="3"/>
  <c r="AK865" i="3"/>
  <c r="AM865" i="3"/>
  <c r="AO865" i="3"/>
  <c r="AQ865" i="3"/>
  <c r="AS865" i="3"/>
  <c r="AU865" i="3"/>
  <c r="AW865" i="3"/>
  <c r="AY865" i="3"/>
  <c r="BA865" i="3"/>
  <c r="BC865" i="3"/>
  <c r="BE865" i="3"/>
  <c r="BG865" i="3"/>
  <c r="BI865" i="3"/>
  <c r="M864" i="3"/>
  <c r="O864" i="3"/>
  <c r="Q864" i="3"/>
  <c r="S864" i="3"/>
  <c r="U864" i="3"/>
  <c r="W864" i="3"/>
  <c r="Y864" i="3"/>
  <c r="AA864" i="3"/>
  <c r="AC864" i="3"/>
  <c r="AE864" i="3"/>
  <c r="AG864" i="3"/>
  <c r="AI864" i="3"/>
  <c r="AK864" i="3"/>
  <c r="AM864" i="3"/>
  <c r="AO864" i="3"/>
  <c r="AQ864" i="3"/>
  <c r="AS864" i="3"/>
  <c r="AU864" i="3"/>
  <c r="AW864" i="3"/>
  <c r="AY864" i="3"/>
  <c r="BA864" i="3"/>
  <c r="BC864" i="3"/>
  <c r="BE864" i="3"/>
  <c r="BG864" i="3"/>
  <c r="BI864" i="3"/>
  <c r="M863" i="3"/>
  <c r="O863" i="3"/>
  <c r="Q863" i="3"/>
  <c r="S863" i="3"/>
  <c r="U863" i="3"/>
  <c r="W863" i="3"/>
  <c r="Y863" i="3"/>
  <c r="AA863" i="3"/>
  <c r="AC863" i="3"/>
  <c r="AE863" i="3"/>
  <c r="AG863" i="3"/>
  <c r="AI863" i="3"/>
  <c r="AK863" i="3"/>
  <c r="AM863" i="3"/>
  <c r="AO863" i="3"/>
  <c r="AQ863" i="3"/>
  <c r="AS863" i="3"/>
  <c r="AU863" i="3"/>
  <c r="AW863" i="3"/>
  <c r="AY863" i="3"/>
  <c r="BA863" i="3"/>
  <c r="BC863" i="3"/>
  <c r="BE863" i="3"/>
  <c r="BG863" i="3"/>
  <c r="BI863" i="3"/>
  <c r="M862" i="3"/>
  <c r="O862" i="3"/>
  <c r="Q862" i="3"/>
  <c r="S862" i="3"/>
  <c r="U862" i="3"/>
  <c r="W862" i="3"/>
  <c r="Y862" i="3"/>
  <c r="AA862" i="3"/>
  <c r="AC862" i="3"/>
  <c r="AE862" i="3"/>
  <c r="AG862" i="3"/>
  <c r="AI862" i="3"/>
  <c r="AK862" i="3"/>
  <c r="AM862" i="3"/>
  <c r="AO862" i="3"/>
  <c r="AQ862" i="3"/>
  <c r="AS862" i="3"/>
  <c r="AU862" i="3"/>
  <c r="AW862" i="3"/>
  <c r="AY862" i="3"/>
  <c r="BA862" i="3"/>
  <c r="BC862" i="3"/>
  <c r="BE862" i="3"/>
  <c r="BG862" i="3"/>
  <c r="BI862" i="3"/>
  <c r="M861" i="3"/>
  <c r="O861" i="3"/>
  <c r="Q861" i="3"/>
  <c r="S861" i="3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M860" i="3"/>
  <c r="O860" i="3"/>
  <c r="Q860" i="3"/>
  <c r="S860" i="3"/>
  <c r="U860" i="3"/>
  <c r="W860" i="3"/>
  <c r="Y860" i="3"/>
  <c r="AA860" i="3"/>
  <c r="AC860" i="3"/>
  <c r="AE860" i="3"/>
  <c r="AG860" i="3"/>
  <c r="AI860" i="3"/>
  <c r="AK860" i="3"/>
  <c r="AM860" i="3"/>
  <c r="AO860" i="3"/>
  <c r="AQ860" i="3"/>
  <c r="AS860" i="3"/>
  <c r="AU860" i="3"/>
  <c r="AW860" i="3"/>
  <c r="AY860" i="3"/>
  <c r="BA860" i="3"/>
  <c r="BC860" i="3"/>
  <c r="BE860" i="3"/>
  <c r="BG860" i="3"/>
  <c r="BI860" i="3"/>
  <c r="M859" i="3"/>
  <c r="O859" i="3"/>
  <c r="Q859" i="3"/>
  <c r="S859" i="3"/>
  <c r="U859" i="3"/>
  <c r="W859" i="3"/>
  <c r="Y859" i="3"/>
  <c r="AA859" i="3"/>
  <c r="AC859" i="3"/>
  <c r="AE859" i="3"/>
  <c r="AG859" i="3"/>
  <c r="AI859" i="3"/>
  <c r="AK859" i="3"/>
  <c r="AM859" i="3"/>
  <c r="AO859" i="3"/>
  <c r="AQ859" i="3"/>
  <c r="AS859" i="3"/>
  <c r="AU859" i="3"/>
  <c r="AW859" i="3"/>
  <c r="AY859" i="3"/>
  <c r="BA859" i="3"/>
  <c r="BC859" i="3"/>
  <c r="BE859" i="3"/>
  <c r="BG859" i="3"/>
  <c r="BI859" i="3"/>
  <c r="M858" i="3"/>
  <c r="O858" i="3"/>
  <c r="Q858" i="3"/>
  <c r="S858" i="3"/>
  <c r="U858" i="3"/>
  <c r="W858" i="3"/>
  <c r="Y858" i="3"/>
  <c r="AA858" i="3"/>
  <c r="AC858" i="3"/>
  <c r="AE858" i="3"/>
  <c r="AG858" i="3"/>
  <c r="AI858" i="3"/>
  <c r="AK858" i="3"/>
  <c r="AM858" i="3"/>
  <c r="AO858" i="3"/>
  <c r="AQ858" i="3"/>
  <c r="AS858" i="3"/>
  <c r="AU858" i="3"/>
  <c r="AW858" i="3"/>
  <c r="AY858" i="3"/>
  <c r="BA858" i="3"/>
  <c r="BC858" i="3"/>
  <c r="BE858" i="3"/>
  <c r="BG858" i="3"/>
  <c r="BI858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M856" i="3"/>
  <c r="O856" i="3"/>
  <c r="Q856" i="3"/>
  <c r="S856" i="3"/>
  <c r="U856" i="3"/>
  <c r="W856" i="3"/>
  <c r="Y856" i="3"/>
  <c r="AA856" i="3"/>
  <c r="AC856" i="3"/>
  <c r="AE856" i="3"/>
  <c r="AG856" i="3"/>
  <c r="AI856" i="3"/>
  <c r="AK856" i="3"/>
  <c r="AM856" i="3"/>
  <c r="AO856" i="3"/>
  <c r="AQ856" i="3"/>
  <c r="AS856" i="3"/>
  <c r="AU856" i="3"/>
  <c r="AW856" i="3"/>
  <c r="AY856" i="3"/>
  <c r="BA856" i="3"/>
  <c r="BC856" i="3"/>
  <c r="BE856" i="3"/>
  <c r="BG856" i="3"/>
  <c r="BI856" i="3"/>
  <c r="M855" i="3"/>
  <c r="O855" i="3"/>
  <c r="Q855" i="3"/>
  <c r="S855" i="3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M854" i="3"/>
  <c r="O854" i="3"/>
  <c r="Q854" i="3"/>
  <c r="S854" i="3"/>
  <c r="U854" i="3"/>
  <c r="W854" i="3"/>
  <c r="Y854" i="3"/>
  <c r="AA854" i="3"/>
  <c r="AC854" i="3"/>
  <c r="AE854" i="3"/>
  <c r="AG854" i="3"/>
  <c r="AI854" i="3"/>
  <c r="AK854" i="3"/>
  <c r="AM854" i="3"/>
  <c r="AO854" i="3"/>
  <c r="AQ854" i="3"/>
  <c r="AS854" i="3"/>
  <c r="AU854" i="3"/>
  <c r="AW854" i="3"/>
  <c r="AY854" i="3"/>
  <c r="BA854" i="3"/>
  <c r="BC854" i="3"/>
  <c r="BE854" i="3"/>
  <c r="BG854" i="3"/>
  <c r="BI854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M852" i="3"/>
  <c r="O852" i="3"/>
  <c r="Q852" i="3"/>
  <c r="S852" i="3"/>
  <c r="U852" i="3"/>
  <c r="W852" i="3"/>
  <c r="Y852" i="3"/>
  <c r="AA852" i="3"/>
  <c r="AC852" i="3"/>
  <c r="AE852" i="3"/>
  <c r="AG852" i="3"/>
  <c r="AI852" i="3"/>
  <c r="AK852" i="3"/>
  <c r="AM852" i="3"/>
  <c r="AO852" i="3"/>
  <c r="AQ852" i="3"/>
  <c r="AS852" i="3"/>
  <c r="AU852" i="3"/>
  <c r="AW852" i="3"/>
  <c r="AY852" i="3"/>
  <c r="BA852" i="3"/>
  <c r="BC852" i="3"/>
  <c r="BE852" i="3"/>
  <c r="BG852" i="3"/>
  <c r="BI852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M850" i="3"/>
  <c r="O850" i="3"/>
  <c r="Q850" i="3"/>
  <c r="S850" i="3"/>
  <c r="U850" i="3"/>
  <c r="W850" i="3"/>
  <c r="Y850" i="3"/>
  <c r="AA850" i="3"/>
  <c r="AC850" i="3"/>
  <c r="AE850" i="3"/>
  <c r="AG850" i="3"/>
  <c r="AI850" i="3"/>
  <c r="AK850" i="3"/>
  <c r="AM850" i="3"/>
  <c r="AO850" i="3"/>
  <c r="AQ850" i="3"/>
  <c r="AS850" i="3"/>
  <c r="AU850" i="3"/>
  <c r="AW850" i="3"/>
  <c r="AY850" i="3"/>
  <c r="BA850" i="3"/>
  <c r="BC850" i="3"/>
  <c r="BE850" i="3"/>
  <c r="BG850" i="3"/>
  <c r="BI850" i="3"/>
  <c r="M849" i="3"/>
  <c r="O849" i="3"/>
  <c r="Q849" i="3"/>
  <c r="S849" i="3"/>
  <c r="U849" i="3"/>
  <c r="W849" i="3"/>
  <c r="Y849" i="3"/>
  <c r="AA849" i="3"/>
  <c r="AC849" i="3"/>
  <c r="AE849" i="3"/>
  <c r="AG849" i="3"/>
  <c r="AI849" i="3"/>
  <c r="AK849" i="3"/>
  <c r="AM849" i="3"/>
  <c r="AO849" i="3"/>
  <c r="AQ849" i="3"/>
  <c r="AS849" i="3"/>
  <c r="AU849" i="3"/>
  <c r="AW849" i="3"/>
  <c r="AY849" i="3"/>
  <c r="BA849" i="3"/>
  <c r="BC849" i="3"/>
  <c r="BE849" i="3"/>
  <c r="BG849" i="3"/>
  <c r="BI849" i="3"/>
  <c r="M848" i="3"/>
  <c r="O848" i="3"/>
  <c r="Q848" i="3"/>
  <c r="S848" i="3"/>
  <c r="U848" i="3"/>
  <c r="W848" i="3"/>
  <c r="Y848" i="3"/>
  <c r="AA848" i="3"/>
  <c r="AC848" i="3"/>
  <c r="AE848" i="3"/>
  <c r="AG848" i="3"/>
  <c r="AI848" i="3"/>
  <c r="AK848" i="3"/>
  <c r="AM848" i="3"/>
  <c r="AO848" i="3"/>
  <c r="AQ848" i="3"/>
  <c r="AS848" i="3"/>
  <c r="AU848" i="3"/>
  <c r="AW848" i="3"/>
  <c r="AY848" i="3"/>
  <c r="BA848" i="3"/>
  <c r="BC848" i="3"/>
  <c r="BE848" i="3"/>
  <c r="BG848" i="3"/>
  <c r="BI848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M846" i="3"/>
  <c r="O846" i="3"/>
  <c r="Q846" i="3"/>
  <c r="S846" i="3"/>
  <c r="U846" i="3"/>
  <c r="W846" i="3"/>
  <c r="Y846" i="3"/>
  <c r="AA846" i="3"/>
  <c r="AC846" i="3"/>
  <c r="AE846" i="3"/>
  <c r="AG846" i="3"/>
  <c r="AI846" i="3"/>
  <c r="AK846" i="3"/>
  <c r="AM846" i="3"/>
  <c r="AO846" i="3"/>
  <c r="AQ846" i="3"/>
  <c r="AS846" i="3"/>
  <c r="AU846" i="3"/>
  <c r="AW846" i="3"/>
  <c r="AY846" i="3"/>
  <c r="BA846" i="3"/>
  <c r="BC846" i="3"/>
  <c r="BE846" i="3"/>
  <c r="BG846" i="3"/>
  <c r="BI846" i="3"/>
  <c r="M845" i="3"/>
  <c r="O845" i="3"/>
  <c r="Q845" i="3"/>
  <c r="S845" i="3"/>
  <c r="U845" i="3"/>
  <c r="W845" i="3"/>
  <c r="Y845" i="3"/>
  <c r="AA845" i="3"/>
  <c r="AC845" i="3"/>
  <c r="AE845" i="3"/>
  <c r="AG845" i="3"/>
  <c r="AI845" i="3"/>
  <c r="AK845" i="3"/>
  <c r="AM845" i="3"/>
  <c r="AO845" i="3"/>
  <c r="AQ845" i="3"/>
  <c r="AS845" i="3"/>
  <c r="AU845" i="3"/>
  <c r="AW845" i="3"/>
  <c r="AY845" i="3"/>
  <c r="BA845" i="3"/>
  <c r="BC845" i="3"/>
  <c r="BE845" i="3"/>
  <c r="BG845" i="3"/>
  <c r="BI845" i="3"/>
  <c r="M844" i="3"/>
  <c r="O844" i="3"/>
  <c r="Q844" i="3"/>
  <c r="S844" i="3"/>
  <c r="U844" i="3"/>
  <c r="W844" i="3"/>
  <c r="Y844" i="3"/>
  <c r="AA844" i="3"/>
  <c r="AC844" i="3"/>
  <c r="AE844" i="3"/>
  <c r="AG844" i="3"/>
  <c r="AI844" i="3"/>
  <c r="AK844" i="3"/>
  <c r="AM844" i="3"/>
  <c r="AO844" i="3"/>
  <c r="AQ844" i="3"/>
  <c r="AS844" i="3"/>
  <c r="AU844" i="3"/>
  <c r="AW844" i="3"/>
  <c r="AY844" i="3"/>
  <c r="BA844" i="3"/>
  <c r="BC844" i="3"/>
  <c r="BE844" i="3"/>
  <c r="BG844" i="3"/>
  <c r="BI844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M842" i="3"/>
  <c r="O842" i="3"/>
  <c r="Q842" i="3"/>
  <c r="S842" i="3"/>
  <c r="U842" i="3"/>
  <c r="W842" i="3"/>
  <c r="Y842" i="3"/>
  <c r="AA842" i="3"/>
  <c r="AC842" i="3"/>
  <c r="AE842" i="3"/>
  <c r="AG842" i="3"/>
  <c r="AI842" i="3"/>
  <c r="AK842" i="3"/>
  <c r="AM842" i="3"/>
  <c r="AO842" i="3"/>
  <c r="AQ842" i="3"/>
  <c r="AS842" i="3"/>
  <c r="AU842" i="3"/>
  <c r="AW842" i="3"/>
  <c r="AY842" i="3"/>
  <c r="BA842" i="3"/>
  <c r="BC842" i="3"/>
  <c r="BE842" i="3"/>
  <c r="BG842" i="3"/>
  <c r="BI842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M840" i="3"/>
  <c r="O840" i="3"/>
  <c r="Q840" i="3"/>
  <c r="S840" i="3"/>
  <c r="U840" i="3"/>
  <c r="W840" i="3"/>
  <c r="Y840" i="3"/>
  <c r="AA840" i="3"/>
  <c r="AC840" i="3"/>
  <c r="AE840" i="3"/>
  <c r="AG840" i="3"/>
  <c r="AI840" i="3"/>
  <c r="AK840" i="3"/>
  <c r="AM840" i="3"/>
  <c r="AO840" i="3"/>
  <c r="AQ840" i="3"/>
  <c r="AS840" i="3"/>
  <c r="AU840" i="3"/>
  <c r="AW840" i="3"/>
  <c r="AY840" i="3"/>
  <c r="BA840" i="3"/>
  <c r="BC840" i="3"/>
  <c r="BE840" i="3"/>
  <c r="BG840" i="3"/>
  <c r="BI840" i="3"/>
  <c r="M839" i="3"/>
  <c r="O839" i="3"/>
  <c r="Q839" i="3"/>
  <c r="S839" i="3"/>
  <c r="U839" i="3"/>
  <c r="W839" i="3"/>
  <c r="Y839" i="3"/>
  <c r="AA839" i="3"/>
  <c r="AC839" i="3"/>
  <c r="AE839" i="3"/>
  <c r="AG839" i="3"/>
  <c r="AI839" i="3"/>
  <c r="AK839" i="3"/>
  <c r="AM839" i="3"/>
  <c r="AO839" i="3"/>
  <c r="AQ839" i="3"/>
  <c r="AS839" i="3"/>
  <c r="AU839" i="3"/>
  <c r="AW839" i="3"/>
  <c r="AY839" i="3"/>
  <c r="BA839" i="3"/>
  <c r="BC839" i="3"/>
  <c r="BE839" i="3"/>
  <c r="BG839" i="3"/>
  <c r="BI839" i="3"/>
  <c r="M838" i="3"/>
  <c r="O838" i="3"/>
  <c r="Q838" i="3"/>
  <c r="S838" i="3"/>
  <c r="U838" i="3"/>
  <c r="W838" i="3"/>
  <c r="Y838" i="3"/>
  <c r="AA838" i="3"/>
  <c r="AC838" i="3"/>
  <c r="AE838" i="3"/>
  <c r="AG838" i="3"/>
  <c r="AI838" i="3"/>
  <c r="AK838" i="3"/>
  <c r="AM838" i="3"/>
  <c r="AO838" i="3"/>
  <c r="AQ838" i="3"/>
  <c r="AS838" i="3"/>
  <c r="AU838" i="3"/>
  <c r="AW838" i="3"/>
  <c r="AY838" i="3"/>
  <c r="BA838" i="3"/>
  <c r="BC838" i="3"/>
  <c r="BE838" i="3"/>
  <c r="BG838" i="3"/>
  <c r="BI838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M836" i="3"/>
  <c r="O836" i="3"/>
  <c r="Q836" i="3"/>
  <c r="S836" i="3"/>
  <c r="U836" i="3"/>
  <c r="W836" i="3"/>
  <c r="Y836" i="3"/>
  <c r="AA836" i="3"/>
  <c r="AC836" i="3"/>
  <c r="AE836" i="3"/>
  <c r="AG836" i="3"/>
  <c r="AI836" i="3"/>
  <c r="AK836" i="3"/>
  <c r="AM836" i="3"/>
  <c r="AO836" i="3"/>
  <c r="AQ836" i="3"/>
  <c r="AS836" i="3"/>
  <c r="AU836" i="3"/>
  <c r="AW836" i="3"/>
  <c r="AY836" i="3"/>
  <c r="BA836" i="3"/>
  <c r="BC836" i="3"/>
  <c r="BE836" i="3"/>
  <c r="BG836" i="3"/>
  <c r="BI836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M834" i="3"/>
  <c r="O834" i="3"/>
  <c r="Q834" i="3"/>
  <c r="S834" i="3"/>
  <c r="U834" i="3"/>
  <c r="W834" i="3"/>
  <c r="Y834" i="3"/>
  <c r="AA834" i="3"/>
  <c r="AC834" i="3"/>
  <c r="AE834" i="3"/>
  <c r="AG834" i="3"/>
  <c r="AI834" i="3"/>
  <c r="AK834" i="3"/>
  <c r="AM834" i="3"/>
  <c r="AO834" i="3"/>
  <c r="AQ834" i="3"/>
  <c r="AS834" i="3"/>
  <c r="AU834" i="3"/>
  <c r="AW834" i="3"/>
  <c r="AY834" i="3"/>
  <c r="BA834" i="3"/>
  <c r="BC834" i="3"/>
  <c r="BE834" i="3"/>
  <c r="BG834" i="3"/>
  <c r="BI834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M832" i="3"/>
  <c r="O832" i="3"/>
  <c r="Q832" i="3"/>
  <c r="S832" i="3"/>
  <c r="U832" i="3"/>
  <c r="W832" i="3"/>
  <c r="Y832" i="3"/>
  <c r="AA832" i="3"/>
  <c r="AC832" i="3"/>
  <c r="AE832" i="3"/>
  <c r="AG832" i="3"/>
  <c r="AI832" i="3"/>
  <c r="AK832" i="3"/>
  <c r="AM832" i="3"/>
  <c r="AO832" i="3"/>
  <c r="AQ832" i="3"/>
  <c r="AS832" i="3"/>
  <c r="AU832" i="3"/>
  <c r="AW832" i="3"/>
  <c r="AY832" i="3"/>
  <c r="BA832" i="3"/>
  <c r="BC832" i="3"/>
  <c r="BE832" i="3"/>
  <c r="BG832" i="3"/>
  <c r="BI832" i="3"/>
  <c r="BF831" i="3"/>
  <c r="AX831" i="3"/>
  <c r="AT831" i="3"/>
  <c r="AP831" i="3"/>
  <c r="AH831" i="3"/>
  <c r="AD831" i="3"/>
  <c r="Z831" i="3"/>
  <c r="R831" i="3"/>
  <c r="M817" i="3"/>
  <c r="O817" i="3"/>
  <c r="Q817" i="3"/>
  <c r="S817" i="3"/>
  <c r="U817" i="3"/>
  <c r="W817" i="3"/>
  <c r="Y817" i="3"/>
  <c r="AA817" i="3"/>
  <c r="AC817" i="3"/>
  <c r="AE817" i="3"/>
  <c r="AG817" i="3"/>
  <c r="AI817" i="3"/>
  <c r="AK817" i="3"/>
  <c r="AM817" i="3"/>
  <c r="AO817" i="3"/>
  <c r="AQ817" i="3"/>
  <c r="AS817" i="3"/>
  <c r="AU817" i="3"/>
  <c r="AW817" i="3"/>
  <c r="AY817" i="3"/>
  <c r="BA817" i="3"/>
  <c r="BC817" i="3"/>
  <c r="BE817" i="3"/>
  <c r="BG817" i="3"/>
  <c r="BI817" i="3"/>
  <c r="M815" i="3"/>
  <c r="O815" i="3"/>
  <c r="Q815" i="3"/>
  <c r="S815" i="3"/>
  <c r="U815" i="3"/>
  <c r="W815" i="3"/>
  <c r="Y815" i="3"/>
  <c r="AA815" i="3"/>
  <c r="AC815" i="3"/>
  <c r="AE815" i="3"/>
  <c r="AG815" i="3"/>
  <c r="AI815" i="3"/>
  <c r="AK815" i="3"/>
  <c r="AM815" i="3"/>
  <c r="AO815" i="3"/>
  <c r="AQ815" i="3"/>
  <c r="AS815" i="3"/>
  <c r="AU815" i="3"/>
  <c r="AW815" i="3"/>
  <c r="AY815" i="3"/>
  <c r="BA815" i="3"/>
  <c r="BC815" i="3"/>
  <c r="BE815" i="3"/>
  <c r="BG815" i="3"/>
  <c r="BI815" i="3"/>
  <c r="M813" i="3"/>
  <c r="O813" i="3"/>
  <c r="Q813" i="3"/>
  <c r="S813" i="3"/>
  <c r="U813" i="3"/>
  <c r="W813" i="3"/>
  <c r="Y813" i="3"/>
  <c r="AA813" i="3"/>
  <c r="AC813" i="3"/>
  <c r="AE813" i="3"/>
  <c r="AG813" i="3"/>
  <c r="AI813" i="3"/>
  <c r="AK813" i="3"/>
  <c r="AM813" i="3"/>
  <c r="AO813" i="3"/>
  <c r="AQ813" i="3"/>
  <c r="AS813" i="3"/>
  <c r="AU813" i="3"/>
  <c r="AW813" i="3"/>
  <c r="AY813" i="3"/>
  <c r="BA813" i="3"/>
  <c r="BC813" i="3"/>
  <c r="BE813" i="3"/>
  <c r="BG813" i="3"/>
  <c r="BI813" i="3"/>
  <c r="M811" i="3"/>
  <c r="O811" i="3"/>
  <c r="Q811" i="3"/>
  <c r="U811" i="3"/>
  <c r="W811" i="3"/>
  <c r="Y811" i="3"/>
  <c r="AC811" i="3"/>
  <c r="AE811" i="3"/>
  <c r="AG811" i="3"/>
  <c r="AK811" i="3"/>
  <c r="AM811" i="3"/>
  <c r="AO811" i="3"/>
  <c r="AS811" i="3"/>
  <c r="AU811" i="3"/>
  <c r="AW811" i="3"/>
  <c r="BA811" i="3"/>
  <c r="BC811" i="3"/>
  <c r="BE811" i="3"/>
  <c r="BI811" i="3"/>
  <c r="BH876" i="3"/>
  <c r="BD876" i="3"/>
  <c r="AZ876" i="3"/>
  <c r="AV876" i="3"/>
  <c r="AR876" i="3"/>
  <c r="AN876" i="3"/>
  <c r="AJ876" i="3"/>
  <c r="AF876" i="3"/>
  <c r="AB876" i="3"/>
  <c r="X876" i="3"/>
  <c r="T876" i="3"/>
  <c r="P876" i="3"/>
  <c r="BH875" i="3"/>
  <c r="BD875" i="3"/>
  <c r="AZ875" i="3"/>
  <c r="AV875" i="3"/>
  <c r="AR875" i="3"/>
  <c r="AN875" i="3"/>
  <c r="AJ875" i="3"/>
  <c r="AF875" i="3"/>
  <c r="AB875" i="3"/>
  <c r="X875" i="3"/>
  <c r="T875" i="3"/>
  <c r="P875" i="3"/>
  <c r="BH874" i="3"/>
  <c r="BD874" i="3"/>
  <c r="AZ874" i="3"/>
  <c r="AV874" i="3"/>
  <c r="AR874" i="3"/>
  <c r="AN874" i="3"/>
  <c r="AJ874" i="3"/>
  <c r="AF874" i="3"/>
  <c r="AB874" i="3"/>
  <c r="X874" i="3"/>
  <c r="T874" i="3"/>
  <c r="P874" i="3"/>
  <c r="BH873" i="3"/>
  <c r="BD873" i="3"/>
  <c r="AZ873" i="3"/>
  <c r="AV873" i="3"/>
  <c r="AR873" i="3"/>
  <c r="AN873" i="3"/>
  <c r="AJ873" i="3"/>
  <c r="AF873" i="3"/>
  <c r="AB873" i="3"/>
  <c r="X873" i="3"/>
  <c r="T873" i="3"/>
  <c r="P873" i="3"/>
  <c r="BH872" i="3"/>
  <c r="BD872" i="3"/>
  <c r="AZ872" i="3"/>
  <c r="AV872" i="3"/>
  <c r="AR872" i="3"/>
  <c r="AN872" i="3"/>
  <c r="AJ872" i="3"/>
  <c r="AF872" i="3"/>
  <c r="AB872" i="3"/>
  <c r="X872" i="3"/>
  <c r="T872" i="3"/>
  <c r="P872" i="3"/>
  <c r="BH871" i="3"/>
  <c r="BD871" i="3"/>
  <c r="AZ871" i="3"/>
  <c r="AV871" i="3"/>
  <c r="AR871" i="3"/>
  <c r="AN871" i="3"/>
  <c r="AJ871" i="3"/>
  <c r="AF871" i="3"/>
  <c r="AB871" i="3"/>
  <c r="X871" i="3"/>
  <c r="T871" i="3"/>
  <c r="P871" i="3"/>
  <c r="BH870" i="3"/>
  <c r="BD870" i="3"/>
  <c r="AZ870" i="3"/>
  <c r="AV870" i="3"/>
  <c r="AR870" i="3"/>
  <c r="AN870" i="3"/>
  <c r="AJ870" i="3"/>
  <c r="AF870" i="3"/>
  <c r="AB870" i="3"/>
  <c r="X870" i="3"/>
  <c r="T870" i="3"/>
  <c r="P870" i="3"/>
  <c r="BH869" i="3"/>
  <c r="BD869" i="3"/>
  <c r="AZ869" i="3"/>
  <c r="AV869" i="3"/>
  <c r="AR869" i="3"/>
  <c r="AN869" i="3"/>
  <c r="AJ869" i="3"/>
  <c r="AF869" i="3"/>
  <c r="AB869" i="3"/>
  <c r="X869" i="3"/>
  <c r="T869" i="3"/>
  <c r="P869" i="3"/>
  <c r="BH868" i="3"/>
  <c r="BD868" i="3"/>
  <c r="AZ868" i="3"/>
  <c r="AV868" i="3"/>
  <c r="AR868" i="3"/>
  <c r="AN868" i="3"/>
  <c r="AJ868" i="3"/>
  <c r="AF868" i="3"/>
  <c r="AB868" i="3"/>
  <c r="X868" i="3"/>
  <c r="T868" i="3"/>
  <c r="P868" i="3"/>
  <c r="BH867" i="3"/>
  <c r="BD867" i="3"/>
  <c r="AZ867" i="3"/>
  <c r="AV867" i="3"/>
  <c r="AR867" i="3"/>
  <c r="AN867" i="3"/>
  <c r="AJ867" i="3"/>
  <c r="AF867" i="3"/>
  <c r="AB867" i="3"/>
  <c r="X867" i="3"/>
  <c r="T867" i="3"/>
  <c r="P867" i="3"/>
  <c r="BH866" i="3"/>
  <c r="BD866" i="3"/>
  <c r="AZ866" i="3"/>
  <c r="AV866" i="3"/>
  <c r="AR866" i="3"/>
  <c r="AN866" i="3"/>
  <c r="AJ866" i="3"/>
  <c r="AF866" i="3"/>
  <c r="AB866" i="3"/>
  <c r="X866" i="3"/>
  <c r="T866" i="3"/>
  <c r="P866" i="3"/>
  <c r="BH865" i="3"/>
  <c r="BD865" i="3"/>
  <c r="AZ865" i="3"/>
  <c r="AV865" i="3"/>
  <c r="AR865" i="3"/>
  <c r="AN865" i="3"/>
  <c r="AJ865" i="3"/>
  <c r="AF865" i="3"/>
  <c r="AB865" i="3"/>
  <c r="X865" i="3"/>
  <c r="T865" i="3"/>
  <c r="P865" i="3"/>
  <c r="BH864" i="3"/>
  <c r="BD864" i="3"/>
  <c r="AZ864" i="3"/>
  <c r="AV864" i="3"/>
  <c r="AR864" i="3"/>
  <c r="AN864" i="3"/>
  <c r="AJ864" i="3"/>
  <c r="AF864" i="3"/>
  <c r="AB864" i="3"/>
  <c r="X864" i="3"/>
  <c r="T864" i="3"/>
  <c r="P864" i="3"/>
  <c r="BH863" i="3"/>
  <c r="BD863" i="3"/>
  <c r="AZ863" i="3"/>
  <c r="AV863" i="3"/>
  <c r="AR863" i="3"/>
  <c r="AN863" i="3"/>
  <c r="AJ863" i="3"/>
  <c r="AF863" i="3"/>
  <c r="AB863" i="3"/>
  <c r="X863" i="3"/>
  <c r="T863" i="3"/>
  <c r="P863" i="3"/>
  <c r="BH862" i="3"/>
  <c r="BD862" i="3"/>
  <c r="AZ862" i="3"/>
  <c r="AV862" i="3"/>
  <c r="AR862" i="3"/>
  <c r="AN862" i="3"/>
  <c r="AJ862" i="3"/>
  <c r="AF862" i="3"/>
  <c r="AB862" i="3"/>
  <c r="X862" i="3"/>
  <c r="T862" i="3"/>
  <c r="P862" i="3"/>
  <c r="BH861" i="3"/>
  <c r="BD861" i="3"/>
  <c r="AZ861" i="3"/>
  <c r="AV861" i="3"/>
  <c r="AR861" i="3"/>
  <c r="AN861" i="3"/>
  <c r="AJ861" i="3"/>
  <c r="AF861" i="3"/>
  <c r="AB861" i="3"/>
  <c r="X861" i="3"/>
  <c r="T861" i="3"/>
  <c r="P861" i="3"/>
  <c r="BH860" i="3"/>
  <c r="BD860" i="3"/>
  <c r="AZ860" i="3"/>
  <c r="AV860" i="3"/>
  <c r="AR860" i="3"/>
  <c r="AN860" i="3"/>
  <c r="AJ860" i="3"/>
  <c r="AF860" i="3"/>
  <c r="AB860" i="3"/>
  <c r="X860" i="3"/>
  <c r="T860" i="3"/>
  <c r="P860" i="3"/>
  <c r="BH859" i="3"/>
  <c r="BD859" i="3"/>
  <c r="AZ859" i="3"/>
  <c r="AV859" i="3"/>
  <c r="AR859" i="3"/>
  <c r="AN859" i="3"/>
  <c r="AJ859" i="3"/>
  <c r="AF859" i="3"/>
  <c r="AB859" i="3"/>
  <c r="X859" i="3"/>
  <c r="T859" i="3"/>
  <c r="P859" i="3"/>
  <c r="BH858" i="3"/>
  <c r="BD858" i="3"/>
  <c r="AZ858" i="3"/>
  <c r="AV858" i="3"/>
  <c r="AR858" i="3"/>
  <c r="AN858" i="3"/>
  <c r="AJ858" i="3"/>
  <c r="AF858" i="3"/>
  <c r="AB858" i="3"/>
  <c r="X858" i="3"/>
  <c r="T858" i="3"/>
  <c r="P858" i="3"/>
  <c r="BH857" i="3"/>
  <c r="BD857" i="3"/>
  <c r="AZ857" i="3"/>
  <c r="AV857" i="3"/>
  <c r="AR857" i="3"/>
  <c r="AN857" i="3"/>
  <c r="AJ857" i="3"/>
  <c r="AF857" i="3"/>
  <c r="AB857" i="3"/>
  <c r="X857" i="3"/>
  <c r="T857" i="3"/>
  <c r="P857" i="3"/>
  <c r="BH856" i="3"/>
  <c r="BD856" i="3"/>
  <c r="AZ856" i="3"/>
  <c r="AV856" i="3"/>
  <c r="AR856" i="3"/>
  <c r="AN856" i="3"/>
  <c r="AJ856" i="3"/>
  <c r="AF856" i="3"/>
  <c r="AB856" i="3"/>
  <c r="X856" i="3"/>
  <c r="T856" i="3"/>
  <c r="P856" i="3"/>
  <c r="BH855" i="3"/>
  <c r="BD855" i="3"/>
  <c r="AZ855" i="3"/>
  <c r="AV855" i="3"/>
  <c r="AR855" i="3"/>
  <c r="AN855" i="3"/>
  <c r="AJ855" i="3"/>
  <c r="AF855" i="3"/>
  <c r="AB855" i="3"/>
  <c r="X855" i="3"/>
  <c r="T855" i="3"/>
  <c r="P855" i="3"/>
  <c r="BH854" i="3"/>
  <c r="BD854" i="3"/>
  <c r="AZ854" i="3"/>
  <c r="AV854" i="3"/>
  <c r="AR854" i="3"/>
  <c r="AN854" i="3"/>
  <c r="AJ854" i="3"/>
  <c r="AF854" i="3"/>
  <c r="AB854" i="3"/>
  <c r="X854" i="3"/>
  <c r="T854" i="3"/>
  <c r="P854" i="3"/>
  <c r="BH853" i="3"/>
  <c r="BD853" i="3"/>
  <c r="AZ853" i="3"/>
  <c r="AV853" i="3"/>
  <c r="AR853" i="3"/>
  <c r="AN853" i="3"/>
  <c r="AJ853" i="3"/>
  <c r="AF853" i="3"/>
  <c r="AB853" i="3"/>
  <c r="X853" i="3"/>
  <c r="T853" i="3"/>
  <c r="P853" i="3"/>
  <c r="BH852" i="3"/>
  <c r="BD852" i="3"/>
  <c r="AZ852" i="3"/>
  <c r="AV852" i="3"/>
  <c r="AR852" i="3"/>
  <c r="AN852" i="3"/>
  <c r="AJ852" i="3"/>
  <c r="AF852" i="3"/>
  <c r="AB852" i="3"/>
  <c r="X852" i="3"/>
  <c r="T852" i="3"/>
  <c r="P852" i="3"/>
  <c r="BH851" i="3"/>
  <c r="BD851" i="3"/>
  <c r="AZ851" i="3"/>
  <c r="AV851" i="3"/>
  <c r="AR851" i="3"/>
  <c r="AN851" i="3"/>
  <c r="AJ851" i="3"/>
  <c r="AF851" i="3"/>
  <c r="AB851" i="3"/>
  <c r="X851" i="3"/>
  <c r="T851" i="3"/>
  <c r="P851" i="3"/>
  <c r="BH850" i="3"/>
  <c r="BD850" i="3"/>
  <c r="AZ850" i="3"/>
  <c r="AV850" i="3"/>
  <c r="AR850" i="3"/>
  <c r="AN850" i="3"/>
  <c r="AJ850" i="3"/>
  <c r="AF850" i="3"/>
  <c r="AB850" i="3"/>
  <c r="X850" i="3"/>
  <c r="T850" i="3"/>
  <c r="P850" i="3"/>
  <c r="BH849" i="3"/>
  <c r="BD849" i="3"/>
  <c r="AZ849" i="3"/>
  <c r="AV849" i="3"/>
  <c r="AR849" i="3"/>
  <c r="AN849" i="3"/>
  <c r="AJ849" i="3"/>
  <c r="AF849" i="3"/>
  <c r="AB849" i="3"/>
  <c r="X849" i="3"/>
  <c r="T849" i="3"/>
  <c r="P849" i="3"/>
  <c r="BH848" i="3"/>
  <c r="BD848" i="3"/>
  <c r="AZ848" i="3"/>
  <c r="AV848" i="3"/>
  <c r="AR848" i="3"/>
  <c r="AN848" i="3"/>
  <c r="AJ848" i="3"/>
  <c r="AF848" i="3"/>
  <c r="AB848" i="3"/>
  <c r="X848" i="3"/>
  <c r="T848" i="3"/>
  <c r="P848" i="3"/>
  <c r="BH847" i="3"/>
  <c r="BD847" i="3"/>
  <c r="AZ847" i="3"/>
  <c r="AV847" i="3"/>
  <c r="AR847" i="3"/>
  <c r="AN847" i="3"/>
  <c r="AJ847" i="3"/>
  <c r="AF847" i="3"/>
  <c r="AB847" i="3"/>
  <c r="X847" i="3"/>
  <c r="T847" i="3"/>
  <c r="P847" i="3"/>
  <c r="BH846" i="3"/>
  <c r="BD846" i="3"/>
  <c r="AZ846" i="3"/>
  <c r="AV846" i="3"/>
  <c r="AR846" i="3"/>
  <c r="AN846" i="3"/>
  <c r="AJ846" i="3"/>
  <c r="AF846" i="3"/>
  <c r="AB846" i="3"/>
  <c r="X846" i="3"/>
  <c r="T846" i="3"/>
  <c r="P846" i="3"/>
  <c r="BH845" i="3"/>
  <c r="BD845" i="3"/>
  <c r="AZ845" i="3"/>
  <c r="AV845" i="3"/>
  <c r="AR845" i="3"/>
  <c r="AN845" i="3"/>
  <c r="AJ845" i="3"/>
  <c r="AF845" i="3"/>
  <c r="AB845" i="3"/>
  <c r="X845" i="3"/>
  <c r="T845" i="3"/>
  <c r="P845" i="3"/>
  <c r="BH844" i="3"/>
  <c r="BD844" i="3"/>
  <c r="AZ844" i="3"/>
  <c r="AV844" i="3"/>
  <c r="AR844" i="3"/>
  <c r="AN844" i="3"/>
  <c r="AJ844" i="3"/>
  <c r="AF844" i="3"/>
  <c r="AB844" i="3"/>
  <c r="X844" i="3"/>
  <c r="T844" i="3"/>
  <c r="P844" i="3"/>
  <c r="BH843" i="3"/>
  <c r="BD843" i="3"/>
  <c r="AZ843" i="3"/>
  <c r="AV843" i="3"/>
  <c r="AR843" i="3"/>
  <c r="AN843" i="3"/>
  <c r="AJ843" i="3"/>
  <c r="AF843" i="3"/>
  <c r="AB843" i="3"/>
  <c r="X843" i="3"/>
  <c r="T843" i="3"/>
  <c r="P843" i="3"/>
  <c r="BH842" i="3"/>
  <c r="BD842" i="3"/>
  <c r="AZ842" i="3"/>
  <c r="AV842" i="3"/>
  <c r="AR842" i="3"/>
  <c r="AN842" i="3"/>
  <c r="AJ842" i="3"/>
  <c r="AF842" i="3"/>
  <c r="AB842" i="3"/>
  <c r="X842" i="3"/>
  <c r="T842" i="3"/>
  <c r="P842" i="3"/>
  <c r="BH841" i="3"/>
  <c r="BD841" i="3"/>
  <c r="AZ841" i="3"/>
  <c r="AV841" i="3"/>
  <c r="AR841" i="3"/>
  <c r="AN841" i="3"/>
  <c r="AJ841" i="3"/>
  <c r="AF841" i="3"/>
  <c r="AB841" i="3"/>
  <c r="X841" i="3"/>
  <c r="T841" i="3"/>
  <c r="P841" i="3"/>
  <c r="BH840" i="3"/>
  <c r="BD840" i="3"/>
  <c r="AZ840" i="3"/>
  <c r="AV840" i="3"/>
  <c r="AR840" i="3"/>
  <c r="AN840" i="3"/>
  <c r="AJ840" i="3"/>
  <c r="AF840" i="3"/>
  <c r="AB840" i="3"/>
  <c r="X840" i="3"/>
  <c r="T840" i="3"/>
  <c r="P840" i="3"/>
  <c r="BH839" i="3"/>
  <c r="BD839" i="3"/>
  <c r="AZ839" i="3"/>
  <c r="AV839" i="3"/>
  <c r="AR839" i="3"/>
  <c r="AN839" i="3"/>
  <c r="AJ839" i="3"/>
  <c r="AF839" i="3"/>
  <c r="AB839" i="3"/>
  <c r="X839" i="3"/>
  <c r="T839" i="3"/>
  <c r="P839" i="3"/>
  <c r="BH838" i="3"/>
  <c r="BD838" i="3"/>
  <c r="AZ838" i="3"/>
  <c r="AV838" i="3"/>
  <c r="AR838" i="3"/>
  <c r="AN838" i="3"/>
  <c r="AJ838" i="3"/>
  <c r="AF838" i="3"/>
  <c r="AB838" i="3"/>
  <c r="X838" i="3"/>
  <c r="T838" i="3"/>
  <c r="P838" i="3"/>
  <c r="BH837" i="3"/>
  <c r="BD837" i="3"/>
  <c r="AZ837" i="3"/>
  <c r="AV837" i="3"/>
  <c r="AR837" i="3"/>
  <c r="AN837" i="3"/>
  <c r="AJ837" i="3"/>
  <c r="AF837" i="3"/>
  <c r="AB837" i="3"/>
  <c r="X837" i="3"/>
  <c r="T837" i="3"/>
  <c r="P837" i="3"/>
  <c r="BH836" i="3"/>
  <c r="BD836" i="3"/>
  <c r="AZ836" i="3"/>
  <c r="AV836" i="3"/>
  <c r="AR836" i="3"/>
  <c r="AN836" i="3"/>
  <c r="AJ836" i="3"/>
  <c r="AF836" i="3"/>
  <c r="AB836" i="3"/>
  <c r="X836" i="3"/>
  <c r="T836" i="3"/>
  <c r="P836" i="3"/>
  <c r="BH835" i="3"/>
  <c r="BD835" i="3"/>
  <c r="AZ835" i="3"/>
  <c r="AV835" i="3"/>
  <c r="AR835" i="3"/>
  <c r="AN835" i="3"/>
  <c r="AJ835" i="3"/>
  <c r="AF835" i="3"/>
  <c r="AB835" i="3"/>
  <c r="X835" i="3"/>
  <c r="T835" i="3"/>
  <c r="P835" i="3"/>
  <c r="BH834" i="3"/>
  <c r="BD834" i="3"/>
  <c r="AZ834" i="3"/>
  <c r="AV834" i="3"/>
  <c r="AR834" i="3"/>
  <c r="AN834" i="3"/>
  <c r="AJ834" i="3"/>
  <c r="AF834" i="3"/>
  <c r="AB834" i="3"/>
  <c r="X834" i="3"/>
  <c r="T834" i="3"/>
  <c r="P834" i="3"/>
  <c r="BH833" i="3"/>
  <c r="BD833" i="3"/>
  <c r="AZ833" i="3"/>
  <c r="AV833" i="3"/>
  <c r="AR833" i="3"/>
  <c r="AN833" i="3"/>
  <c r="AJ833" i="3"/>
  <c r="AF833" i="3"/>
  <c r="AB833" i="3"/>
  <c r="X833" i="3"/>
  <c r="T833" i="3"/>
  <c r="P833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N830" i="3"/>
  <c r="T830" i="3"/>
  <c r="V830" i="3"/>
  <c r="AB830" i="3"/>
  <c r="AD830" i="3"/>
  <c r="AJ830" i="3"/>
  <c r="AL830" i="3"/>
  <c r="AR830" i="3"/>
  <c r="AT830" i="3"/>
  <c r="AZ830" i="3"/>
  <c r="BB830" i="3"/>
  <c r="BH830" i="3"/>
  <c r="N829" i="3"/>
  <c r="P829" i="3"/>
  <c r="R829" i="3"/>
  <c r="T829" i="3"/>
  <c r="V829" i="3"/>
  <c r="X829" i="3"/>
  <c r="Z829" i="3"/>
  <c r="AB829" i="3"/>
  <c r="AD829" i="3"/>
  <c r="AF829" i="3"/>
  <c r="AH829" i="3"/>
  <c r="AJ829" i="3"/>
  <c r="AL829" i="3"/>
  <c r="AN829" i="3"/>
  <c r="AP829" i="3"/>
  <c r="AR829" i="3"/>
  <c r="AT829" i="3"/>
  <c r="AV829" i="3"/>
  <c r="AX829" i="3"/>
  <c r="AZ829" i="3"/>
  <c r="BB829" i="3"/>
  <c r="BD829" i="3"/>
  <c r="BF829" i="3"/>
  <c r="BH829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N826" i="3"/>
  <c r="P826" i="3"/>
  <c r="R826" i="3"/>
  <c r="T826" i="3"/>
  <c r="V826" i="3"/>
  <c r="X826" i="3"/>
  <c r="Z826" i="3"/>
  <c r="AB826" i="3"/>
  <c r="AD826" i="3"/>
  <c r="AF826" i="3"/>
  <c r="AH826" i="3"/>
  <c r="AJ826" i="3"/>
  <c r="AL826" i="3"/>
  <c r="AN826" i="3"/>
  <c r="AP826" i="3"/>
  <c r="AR826" i="3"/>
  <c r="AT826" i="3"/>
  <c r="AV826" i="3"/>
  <c r="AX826" i="3"/>
  <c r="AZ826" i="3"/>
  <c r="BB826" i="3"/>
  <c r="BD826" i="3"/>
  <c r="BF826" i="3"/>
  <c r="BH826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N824" i="3"/>
  <c r="P824" i="3"/>
  <c r="R824" i="3"/>
  <c r="T824" i="3"/>
  <c r="V824" i="3"/>
  <c r="X824" i="3"/>
  <c r="Z824" i="3"/>
  <c r="AB824" i="3"/>
  <c r="AD824" i="3"/>
  <c r="AF824" i="3"/>
  <c r="AH824" i="3"/>
  <c r="AJ824" i="3"/>
  <c r="AL824" i="3"/>
  <c r="AN824" i="3"/>
  <c r="AP824" i="3"/>
  <c r="AR824" i="3"/>
  <c r="AT824" i="3"/>
  <c r="AV824" i="3"/>
  <c r="AX824" i="3"/>
  <c r="AZ824" i="3"/>
  <c r="BB824" i="3"/>
  <c r="BD824" i="3"/>
  <c r="BF824" i="3"/>
  <c r="BH824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N822" i="3"/>
  <c r="P822" i="3"/>
  <c r="R822" i="3"/>
  <c r="T822" i="3"/>
  <c r="V822" i="3"/>
  <c r="X822" i="3"/>
  <c r="Z822" i="3"/>
  <c r="AB822" i="3"/>
  <c r="AD822" i="3"/>
  <c r="AF822" i="3"/>
  <c r="AH822" i="3"/>
  <c r="AJ822" i="3"/>
  <c r="AL822" i="3"/>
  <c r="AN822" i="3"/>
  <c r="AP822" i="3"/>
  <c r="AR822" i="3"/>
  <c r="AT822" i="3"/>
  <c r="AV822" i="3"/>
  <c r="AX822" i="3"/>
  <c r="AZ822" i="3"/>
  <c r="BB822" i="3"/>
  <c r="BD822" i="3"/>
  <c r="BF822" i="3"/>
  <c r="BH822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N820" i="3"/>
  <c r="P820" i="3"/>
  <c r="R820" i="3"/>
  <c r="T820" i="3"/>
  <c r="V820" i="3"/>
  <c r="X820" i="3"/>
  <c r="Z820" i="3"/>
  <c r="AB820" i="3"/>
  <c r="AD820" i="3"/>
  <c r="AF820" i="3"/>
  <c r="AH820" i="3"/>
  <c r="AJ820" i="3"/>
  <c r="AL820" i="3"/>
  <c r="AN820" i="3"/>
  <c r="AP820" i="3"/>
  <c r="AR820" i="3"/>
  <c r="AT820" i="3"/>
  <c r="AV820" i="3"/>
  <c r="AX820" i="3"/>
  <c r="AZ820" i="3"/>
  <c r="BB820" i="3"/>
  <c r="BD820" i="3"/>
  <c r="BF820" i="3"/>
  <c r="BH820" i="3"/>
  <c r="N819" i="3"/>
  <c r="P819" i="3"/>
  <c r="R819" i="3"/>
  <c r="T819" i="3"/>
  <c r="V819" i="3"/>
  <c r="X819" i="3"/>
  <c r="Z819" i="3"/>
  <c r="AB819" i="3"/>
  <c r="AD819" i="3"/>
  <c r="AF819" i="3"/>
  <c r="AH819" i="3"/>
  <c r="AJ819" i="3"/>
  <c r="AL819" i="3"/>
  <c r="AN819" i="3"/>
  <c r="AP819" i="3"/>
  <c r="AR819" i="3"/>
  <c r="AT819" i="3"/>
  <c r="AV819" i="3"/>
  <c r="AX819" i="3"/>
  <c r="AZ819" i="3"/>
  <c r="BB819" i="3"/>
  <c r="BD819" i="3"/>
  <c r="BF819" i="3"/>
  <c r="BH819" i="3"/>
  <c r="M818" i="3"/>
  <c r="O818" i="3"/>
  <c r="Q818" i="3"/>
  <c r="S818" i="3"/>
  <c r="U818" i="3"/>
  <c r="W818" i="3"/>
  <c r="Y818" i="3"/>
  <c r="AA818" i="3"/>
  <c r="AC818" i="3"/>
  <c r="AE818" i="3"/>
  <c r="M816" i="3"/>
  <c r="O816" i="3"/>
  <c r="Q816" i="3"/>
  <c r="S816" i="3"/>
  <c r="U816" i="3"/>
  <c r="W816" i="3"/>
  <c r="Y816" i="3"/>
  <c r="AA816" i="3"/>
  <c r="AC816" i="3"/>
  <c r="AE816" i="3"/>
  <c r="AG816" i="3"/>
  <c r="AI816" i="3"/>
  <c r="AK816" i="3"/>
  <c r="AM816" i="3"/>
  <c r="AO816" i="3"/>
  <c r="AQ816" i="3"/>
  <c r="AS816" i="3"/>
  <c r="AU816" i="3"/>
  <c r="AW816" i="3"/>
  <c r="AY816" i="3"/>
  <c r="BA816" i="3"/>
  <c r="BC816" i="3"/>
  <c r="BE816" i="3"/>
  <c r="BG816" i="3"/>
  <c r="BI816" i="3"/>
  <c r="M814" i="3"/>
  <c r="O814" i="3"/>
  <c r="Q814" i="3"/>
  <c r="S814" i="3"/>
  <c r="U814" i="3"/>
  <c r="W814" i="3"/>
  <c r="Y814" i="3"/>
  <c r="AA814" i="3"/>
  <c r="AC814" i="3"/>
  <c r="AE814" i="3"/>
  <c r="AG814" i="3"/>
  <c r="AI814" i="3"/>
  <c r="AK814" i="3"/>
  <c r="AM814" i="3"/>
  <c r="AO814" i="3"/>
  <c r="AQ814" i="3"/>
  <c r="AS814" i="3"/>
  <c r="AU814" i="3"/>
  <c r="AW814" i="3"/>
  <c r="AY814" i="3"/>
  <c r="BA814" i="3"/>
  <c r="BC814" i="3"/>
  <c r="BE814" i="3"/>
  <c r="BG814" i="3"/>
  <c r="BI814" i="3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M810" i="3"/>
  <c r="O810" i="3"/>
  <c r="Q810" i="3"/>
  <c r="S810" i="3"/>
  <c r="U810" i="3"/>
  <c r="W810" i="3"/>
  <c r="Y810" i="3"/>
  <c r="AA810" i="3"/>
  <c r="AC810" i="3"/>
  <c r="AE810" i="3"/>
  <c r="AG810" i="3"/>
  <c r="AI810" i="3"/>
  <c r="AK810" i="3"/>
  <c r="AM810" i="3"/>
  <c r="AO810" i="3"/>
  <c r="AQ810" i="3"/>
  <c r="AS810" i="3"/>
  <c r="AU810" i="3"/>
  <c r="AW810" i="3"/>
  <c r="AY810" i="3"/>
  <c r="BA810" i="3"/>
  <c r="BC810" i="3"/>
  <c r="BE810" i="3"/>
  <c r="BG810" i="3"/>
  <c r="BI810" i="3"/>
  <c r="BH818" i="3"/>
  <c r="BF818" i="3"/>
  <c r="BD818" i="3"/>
  <c r="BB818" i="3"/>
  <c r="AZ818" i="3"/>
  <c r="AX818" i="3"/>
  <c r="AV818" i="3"/>
  <c r="AT818" i="3"/>
  <c r="AR818" i="3"/>
  <c r="AP818" i="3"/>
  <c r="AN818" i="3"/>
  <c r="AL818" i="3"/>
  <c r="AJ818" i="3"/>
  <c r="AH818" i="3"/>
  <c r="AF818" i="3"/>
  <c r="AD818" i="3"/>
  <c r="AB818" i="3"/>
  <c r="Z818" i="3"/>
  <c r="X818" i="3"/>
  <c r="V818" i="3"/>
  <c r="T818" i="3"/>
  <c r="R818" i="3"/>
  <c r="P818" i="3"/>
  <c r="BH817" i="3"/>
  <c r="BF817" i="3"/>
  <c r="BD817" i="3"/>
  <c r="BB817" i="3"/>
  <c r="AZ817" i="3"/>
  <c r="AX817" i="3"/>
  <c r="AV817" i="3"/>
  <c r="AT817" i="3"/>
  <c r="AR817" i="3"/>
  <c r="AP817" i="3"/>
  <c r="AN817" i="3"/>
  <c r="AL817" i="3"/>
  <c r="AJ817" i="3"/>
  <c r="AH817" i="3"/>
  <c r="AF817" i="3"/>
  <c r="AD817" i="3"/>
  <c r="AB817" i="3"/>
  <c r="Z817" i="3"/>
  <c r="X817" i="3"/>
  <c r="V817" i="3"/>
  <c r="T817" i="3"/>
  <c r="R817" i="3"/>
  <c r="P817" i="3"/>
  <c r="BH816" i="3"/>
  <c r="BF816" i="3"/>
  <c r="BD816" i="3"/>
  <c r="BB816" i="3"/>
  <c r="AZ816" i="3"/>
  <c r="AX816" i="3"/>
  <c r="AV816" i="3"/>
  <c r="AT816" i="3"/>
  <c r="AR816" i="3"/>
  <c r="AP816" i="3"/>
  <c r="AN816" i="3"/>
  <c r="AL816" i="3"/>
  <c r="AJ816" i="3"/>
  <c r="AH816" i="3"/>
  <c r="AF816" i="3"/>
  <c r="AD816" i="3"/>
  <c r="AB816" i="3"/>
  <c r="Z816" i="3"/>
  <c r="X816" i="3"/>
  <c r="V816" i="3"/>
  <c r="T816" i="3"/>
  <c r="R816" i="3"/>
  <c r="P816" i="3"/>
  <c r="BH815" i="3"/>
  <c r="BF815" i="3"/>
  <c r="BD815" i="3"/>
  <c r="BB815" i="3"/>
  <c r="AZ815" i="3"/>
  <c r="AX815" i="3"/>
  <c r="AV815" i="3"/>
  <c r="AT815" i="3"/>
  <c r="AR815" i="3"/>
  <c r="AP815" i="3"/>
  <c r="AN815" i="3"/>
  <c r="AL815" i="3"/>
  <c r="AJ815" i="3"/>
  <c r="AH815" i="3"/>
  <c r="AF815" i="3"/>
  <c r="AD815" i="3"/>
  <c r="AB815" i="3"/>
  <c r="Z815" i="3"/>
  <c r="X815" i="3"/>
  <c r="V815" i="3"/>
  <c r="T815" i="3"/>
  <c r="R815" i="3"/>
  <c r="P815" i="3"/>
  <c r="BH814" i="3"/>
  <c r="BF814" i="3"/>
  <c r="BD814" i="3"/>
  <c r="BB814" i="3"/>
  <c r="AZ814" i="3"/>
  <c r="AX814" i="3"/>
  <c r="AV814" i="3"/>
  <c r="AT814" i="3"/>
  <c r="AR814" i="3"/>
  <c r="AP814" i="3"/>
  <c r="AN814" i="3"/>
  <c r="AL814" i="3"/>
  <c r="AJ814" i="3"/>
  <c r="AH814" i="3"/>
  <c r="AF814" i="3"/>
  <c r="AD814" i="3"/>
  <c r="AB814" i="3"/>
  <c r="Z814" i="3"/>
  <c r="X814" i="3"/>
  <c r="V814" i="3"/>
  <c r="T814" i="3"/>
  <c r="R814" i="3"/>
  <c r="P814" i="3"/>
  <c r="BH813" i="3"/>
  <c r="BF813" i="3"/>
  <c r="BD813" i="3"/>
  <c r="BB813" i="3"/>
  <c r="AZ813" i="3"/>
  <c r="AX813" i="3"/>
  <c r="AV813" i="3"/>
  <c r="AT813" i="3"/>
  <c r="AR813" i="3"/>
  <c r="AP813" i="3"/>
  <c r="AN813" i="3"/>
  <c r="AL813" i="3"/>
  <c r="AJ813" i="3"/>
  <c r="AH813" i="3"/>
  <c r="AF813" i="3"/>
  <c r="AD813" i="3"/>
  <c r="AB813" i="3"/>
  <c r="Z813" i="3"/>
  <c r="X813" i="3"/>
  <c r="V813" i="3"/>
  <c r="T813" i="3"/>
  <c r="R813" i="3"/>
  <c r="P813" i="3"/>
  <c r="BH812" i="3"/>
  <c r="BF812" i="3"/>
  <c r="BD812" i="3"/>
  <c r="BB812" i="3"/>
  <c r="AZ812" i="3"/>
  <c r="AX812" i="3"/>
  <c r="AV812" i="3"/>
  <c r="AT812" i="3"/>
  <c r="AR812" i="3"/>
  <c r="AP812" i="3"/>
  <c r="AN812" i="3"/>
  <c r="AL812" i="3"/>
  <c r="AJ812" i="3"/>
  <c r="AH812" i="3"/>
  <c r="AF812" i="3"/>
  <c r="AD812" i="3"/>
  <c r="AB812" i="3"/>
  <c r="Z812" i="3"/>
  <c r="X812" i="3"/>
  <c r="V812" i="3"/>
  <c r="T812" i="3"/>
  <c r="R812" i="3"/>
  <c r="P812" i="3"/>
  <c r="BH811" i="3"/>
  <c r="BF811" i="3"/>
  <c r="BD811" i="3"/>
  <c r="BB811" i="3"/>
  <c r="AZ811" i="3"/>
  <c r="AX811" i="3"/>
  <c r="AV811" i="3"/>
  <c r="AT811" i="3"/>
  <c r="AR811" i="3"/>
  <c r="AP811" i="3"/>
  <c r="AN811" i="3"/>
  <c r="AL811" i="3"/>
  <c r="AJ811" i="3"/>
  <c r="AH811" i="3"/>
  <c r="AF811" i="3"/>
  <c r="AD811" i="3"/>
  <c r="AB811" i="3"/>
  <c r="Z811" i="3"/>
  <c r="X811" i="3"/>
  <c r="V811" i="3"/>
  <c r="T811" i="3"/>
  <c r="R811" i="3"/>
  <c r="P811" i="3"/>
  <c r="BH810" i="3"/>
  <c r="BF810" i="3"/>
  <c r="BD810" i="3"/>
  <c r="BB810" i="3"/>
  <c r="AZ810" i="3"/>
  <c r="AX810" i="3"/>
  <c r="AV810" i="3"/>
  <c r="AT810" i="3"/>
  <c r="AR810" i="3"/>
  <c r="AP810" i="3"/>
  <c r="AN810" i="3"/>
  <c r="AL810" i="3"/>
  <c r="AJ810" i="3"/>
  <c r="AH810" i="3"/>
  <c r="AF810" i="3"/>
  <c r="AD810" i="3"/>
  <c r="AB810" i="3"/>
  <c r="Z810" i="3"/>
  <c r="X810" i="3"/>
  <c r="V810" i="3"/>
  <c r="T810" i="3"/>
  <c r="R810" i="3"/>
  <c r="P810" i="3"/>
  <c r="BH809" i="3"/>
  <c r="BF809" i="3"/>
  <c r="BD809" i="3"/>
  <c r="BB809" i="3"/>
  <c r="AZ809" i="3"/>
  <c r="AX809" i="3"/>
  <c r="AV809" i="3"/>
  <c r="AT809" i="3"/>
  <c r="AR809" i="3"/>
  <c r="AP809" i="3"/>
  <c r="AN809" i="3"/>
  <c r="AL809" i="3"/>
  <c r="AJ809" i="3"/>
  <c r="AH809" i="3"/>
  <c r="AF809" i="3"/>
  <c r="AD809" i="3"/>
  <c r="AB809" i="3"/>
  <c r="Z809" i="3"/>
  <c r="X809" i="3"/>
  <c r="V809" i="3"/>
  <c r="T809" i="3"/>
  <c r="R809" i="3"/>
  <c r="P809" i="3"/>
  <c r="BF808" i="3"/>
  <c r="BB808" i="3"/>
  <c r="AX808" i="3"/>
  <c r="AT808" i="3"/>
  <c r="AP808" i="3"/>
  <c r="AL808" i="3"/>
  <c r="AH808" i="3"/>
  <c r="AD808" i="3"/>
  <c r="Z808" i="3"/>
  <c r="V808" i="3"/>
  <c r="R808" i="3"/>
  <c r="M808" i="3"/>
  <c r="O808" i="3"/>
  <c r="Q808" i="3"/>
  <c r="S808" i="3"/>
  <c r="U808" i="3"/>
  <c r="W808" i="3"/>
  <c r="Y808" i="3"/>
  <c r="AA808" i="3"/>
  <c r="AC808" i="3"/>
  <c r="AE808" i="3"/>
  <c r="AG808" i="3"/>
  <c r="AI808" i="3"/>
  <c r="AK808" i="3"/>
  <c r="AM808" i="3"/>
  <c r="AO808" i="3"/>
  <c r="AQ808" i="3"/>
  <c r="AS808" i="3"/>
  <c r="AU808" i="3"/>
  <c r="AW808" i="3"/>
  <c r="AY808" i="3"/>
  <c r="BA808" i="3"/>
  <c r="BC808" i="3"/>
  <c r="BE808" i="3"/>
  <c r="BG808" i="3"/>
  <c r="BI808" i="3"/>
  <c r="BF807" i="3"/>
  <c r="BB807" i="3"/>
  <c r="AX807" i="3"/>
  <c r="AT807" i="3"/>
  <c r="AP807" i="3"/>
  <c r="AL807" i="3"/>
  <c r="AH807" i="3"/>
  <c r="AD807" i="3"/>
  <c r="Z807" i="3"/>
  <c r="V807" i="3"/>
  <c r="R807" i="3"/>
  <c r="M807" i="3"/>
  <c r="O807" i="3"/>
  <c r="Q807" i="3"/>
  <c r="S807" i="3"/>
  <c r="U807" i="3"/>
  <c r="W807" i="3"/>
  <c r="Y807" i="3"/>
  <c r="AA807" i="3"/>
  <c r="AC807" i="3"/>
  <c r="AE807" i="3"/>
  <c r="AG807" i="3"/>
  <c r="AI807" i="3"/>
  <c r="AK807" i="3"/>
  <c r="AM807" i="3"/>
  <c r="AO807" i="3"/>
  <c r="AQ807" i="3"/>
  <c r="AS807" i="3"/>
  <c r="AU807" i="3"/>
  <c r="AW807" i="3"/>
  <c r="AY807" i="3"/>
  <c r="BA807" i="3"/>
  <c r="BC807" i="3"/>
  <c r="BE807" i="3"/>
  <c r="BG807" i="3"/>
  <c r="BI807" i="3"/>
  <c r="BF806" i="3"/>
  <c r="BB806" i="3"/>
  <c r="AX806" i="3"/>
  <c r="AT806" i="3"/>
  <c r="AP806" i="3"/>
  <c r="AL806" i="3"/>
  <c r="AH806" i="3"/>
  <c r="AD806" i="3"/>
  <c r="Z806" i="3"/>
  <c r="V806" i="3"/>
  <c r="R806" i="3"/>
  <c r="M806" i="3"/>
  <c r="O806" i="3"/>
  <c r="Q806" i="3"/>
  <c r="S806" i="3"/>
  <c r="U806" i="3"/>
  <c r="W806" i="3"/>
  <c r="Y806" i="3"/>
  <c r="AA806" i="3"/>
  <c r="AC806" i="3"/>
  <c r="AE806" i="3"/>
  <c r="AG806" i="3"/>
  <c r="AI806" i="3"/>
  <c r="AK806" i="3"/>
  <c r="AM806" i="3"/>
  <c r="AO806" i="3"/>
  <c r="AQ806" i="3"/>
  <c r="AS806" i="3"/>
  <c r="AU806" i="3"/>
  <c r="AW806" i="3"/>
  <c r="AY806" i="3"/>
  <c r="BA806" i="3"/>
  <c r="BC806" i="3"/>
  <c r="BE806" i="3"/>
  <c r="BG806" i="3"/>
  <c r="BI806" i="3"/>
  <c r="BF805" i="3"/>
  <c r="BB805" i="3"/>
  <c r="AX805" i="3"/>
  <c r="AT805" i="3"/>
  <c r="AP805" i="3"/>
  <c r="AL805" i="3"/>
  <c r="AH805" i="3"/>
  <c r="AD805" i="3"/>
  <c r="Z805" i="3"/>
  <c r="V805" i="3"/>
  <c r="R805" i="3"/>
  <c r="M805" i="3"/>
  <c r="O805" i="3"/>
  <c r="Q805" i="3"/>
  <c r="S805" i="3"/>
  <c r="U805" i="3"/>
  <c r="W805" i="3"/>
  <c r="Y805" i="3"/>
  <c r="AA805" i="3"/>
  <c r="AC805" i="3"/>
  <c r="AE805" i="3"/>
  <c r="AG805" i="3"/>
  <c r="AI805" i="3"/>
  <c r="AK805" i="3"/>
  <c r="AM805" i="3"/>
  <c r="AO805" i="3"/>
  <c r="AQ805" i="3"/>
  <c r="AS805" i="3"/>
  <c r="AU805" i="3"/>
  <c r="AW805" i="3"/>
  <c r="AY805" i="3"/>
  <c r="BA805" i="3"/>
  <c r="BC805" i="3"/>
  <c r="BE805" i="3"/>
  <c r="BG805" i="3"/>
  <c r="BI805" i="3"/>
  <c r="BF804" i="3"/>
  <c r="BB804" i="3"/>
  <c r="AX804" i="3"/>
  <c r="AT804" i="3"/>
  <c r="AP804" i="3"/>
  <c r="AL804" i="3"/>
  <c r="AH804" i="3"/>
  <c r="AD804" i="3"/>
  <c r="Z804" i="3"/>
  <c r="V804" i="3"/>
  <c r="R804" i="3"/>
  <c r="M804" i="3"/>
  <c r="O804" i="3"/>
  <c r="Q804" i="3"/>
  <c r="S804" i="3"/>
  <c r="U804" i="3"/>
  <c r="W804" i="3"/>
  <c r="Y804" i="3"/>
  <c r="AA804" i="3"/>
  <c r="AC804" i="3"/>
  <c r="AE804" i="3"/>
  <c r="AG804" i="3"/>
  <c r="AI804" i="3"/>
  <c r="AK804" i="3"/>
  <c r="AM804" i="3"/>
  <c r="AO804" i="3"/>
  <c r="AQ804" i="3"/>
  <c r="AS804" i="3"/>
  <c r="AU804" i="3"/>
  <c r="AW804" i="3"/>
  <c r="AY804" i="3"/>
  <c r="BA804" i="3"/>
  <c r="BC804" i="3"/>
  <c r="BE804" i="3"/>
  <c r="BG804" i="3"/>
  <c r="BI804" i="3"/>
  <c r="BF803" i="3"/>
  <c r="BB803" i="3"/>
  <c r="AX803" i="3"/>
  <c r="AT803" i="3"/>
  <c r="AP803" i="3"/>
  <c r="AL803" i="3"/>
  <c r="AH803" i="3"/>
  <c r="AD803" i="3"/>
  <c r="Z803" i="3"/>
  <c r="V803" i="3"/>
  <c r="R803" i="3"/>
  <c r="M803" i="3"/>
  <c r="O803" i="3"/>
  <c r="Q803" i="3"/>
  <c r="S803" i="3"/>
  <c r="U803" i="3"/>
  <c r="W803" i="3"/>
  <c r="Y803" i="3"/>
  <c r="AA803" i="3"/>
  <c r="AC803" i="3"/>
  <c r="AE803" i="3"/>
  <c r="AG803" i="3"/>
  <c r="AI803" i="3"/>
  <c r="AK803" i="3"/>
  <c r="AM803" i="3"/>
  <c r="AO803" i="3"/>
  <c r="AQ803" i="3"/>
  <c r="AS803" i="3"/>
  <c r="AU803" i="3"/>
  <c r="AW803" i="3"/>
  <c r="AY803" i="3"/>
  <c r="BA803" i="3"/>
  <c r="BC803" i="3"/>
  <c r="BE803" i="3"/>
  <c r="BG803" i="3"/>
  <c r="BI803" i="3"/>
  <c r="BF802" i="3"/>
  <c r="BB802" i="3"/>
  <c r="AX802" i="3"/>
  <c r="AT802" i="3"/>
  <c r="AP802" i="3"/>
  <c r="AL802" i="3"/>
  <c r="AH802" i="3"/>
  <c r="AD802" i="3"/>
  <c r="Z802" i="3"/>
  <c r="V802" i="3"/>
  <c r="R802" i="3"/>
  <c r="M802" i="3"/>
  <c r="O802" i="3"/>
  <c r="Q802" i="3"/>
  <c r="S802" i="3"/>
  <c r="U802" i="3"/>
  <c r="W802" i="3"/>
  <c r="Y802" i="3"/>
  <c r="AA802" i="3"/>
  <c r="AC802" i="3"/>
  <c r="AE802" i="3"/>
  <c r="AG802" i="3"/>
  <c r="AI802" i="3"/>
  <c r="AK802" i="3"/>
  <c r="AM802" i="3"/>
  <c r="AO802" i="3"/>
  <c r="AQ802" i="3"/>
  <c r="AS802" i="3"/>
  <c r="AU802" i="3"/>
  <c r="AW802" i="3"/>
  <c r="AY802" i="3"/>
  <c r="BA802" i="3"/>
  <c r="BC802" i="3"/>
  <c r="BE802" i="3"/>
  <c r="BG802" i="3"/>
  <c r="BI802" i="3"/>
  <c r="BF801" i="3"/>
  <c r="BB801" i="3"/>
  <c r="AX801" i="3"/>
  <c r="AT801" i="3"/>
  <c r="AP801" i="3"/>
  <c r="AL801" i="3"/>
  <c r="AH801" i="3"/>
  <c r="AD801" i="3"/>
  <c r="Z801" i="3"/>
  <c r="V801" i="3"/>
  <c r="R801" i="3"/>
  <c r="M801" i="3"/>
  <c r="O801" i="3"/>
  <c r="Q801" i="3"/>
  <c r="S801" i="3"/>
  <c r="U801" i="3"/>
  <c r="W801" i="3"/>
  <c r="Y801" i="3"/>
  <c r="AA801" i="3"/>
  <c r="AC801" i="3"/>
  <c r="AE801" i="3"/>
  <c r="AG801" i="3"/>
  <c r="AI801" i="3"/>
  <c r="AK801" i="3"/>
  <c r="AM801" i="3"/>
  <c r="AO801" i="3"/>
  <c r="AQ801" i="3"/>
  <c r="AS801" i="3"/>
  <c r="AU801" i="3"/>
  <c r="AW801" i="3"/>
  <c r="AY801" i="3"/>
  <c r="BA801" i="3"/>
  <c r="BC801" i="3"/>
  <c r="BE801" i="3"/>
  <c r="BG801" i="3"/>
  <c r="BI801" i="3"/>
  <c r="BF800" i="3"/>
  <c r="BB800" i="3"/>
  <c r="AX800" i="3"/>
  <c r="AT800" i="3"/>
  <c r="AP800" i="3"/>
  <c r="AL800" i="3"/>
  <c r="AH800" i="3"/>
  <c r="AD800" i="3"/>
  <c r="Z800" i="3"/>
  <c r="V800" i="3"/>
  <c r="R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K800" i="3"/>
  <c r="AM800" i="3"/>
  <c r="AO800" i="3"/>
  <c r="AQ800" i="3"/>
  <c r="AS800" i="3"/>
  <c r="AU800" i="3"/>
  <c r="AW800" i="3"/>
  <c r="AY800" i="3"/>
  <c r="BA800" i="3"/>
  <c r="BC800" i="3"/>
  <c r="BE800" i="3"/>
  <c r="BG800" i="3"/>
  <c r="BI800" i="3"/>
  <c r="BF799" i="3"/>
  <c r="BB799" i="3"/>
  <c r="AX799" i="3"/>
  <c r="AT799" i="3"/>
  <c r="AP799" i="3"/>
  <c r="AL799" i="3"/>
  <c r="AH799" i="3"/>
  <c r="AD799" i="3"/>
  <c r="Z799" i="3"/>
  <c r="V799" i="3"/>
  <c r="R799" i="3"/>
  <c r="M799" i="3"/>
  <c r="O799" i="3"/>
  <c r="Q799" i="3"/>
  <c r="S799" i="3"/>
  <c r="U799" i="3"/>
  <c r="W799" i="3"/>
  <c r="Y799" i="3"/>
  <c r="AA799" i="3"/>
  <c r="AC799" i="3"/>
  <c r="AE799" i="3"/>
  <c r="AG799" i="3"/>
  <c r="AI799" i="3"/>
  <c r="AK799" i="3"/>
  <c r="AM799" i="3"/>
  <c r="AO799" i="3"/>
  <c r="AQ799" i="3"/>
  <c r="AS799" i="3"/>
  <c r="AU799" i="3"/>
  <c r="AW799" i="3"/>
  <c r="AY799" i="3"/>
  <c r="BA799" i="3"/>
  <c r="BC799" i="3"/>
  <c r="BE799" i="3"/>
  <c r="BG799" i="3"/>
  <c r="BI799" i="3"/>
  <c r="BF798" i="3"/>
  <c r="BB798" i="3"/>
  <c r="AX798" i="3"/>
  <c r="AT798" i="3"/>
  <c r="AP798" i="3"/>
  <c r="AL798" i="3"/>
  <c r="AH798" i="3"/>
  <c r="AD798" i="3"/>
  <c r="Z798" i="3"/>
  <c r="V798" i="3"/>
  <c r="R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F797" i="3"/>
  <c r="BB797" i="3"/>
  <c r="AX797" i="3"/>
  <c r="AT797" i="3"/>
  <c r="AP797" i="3"/>
  <c r="AL797" i="3"/>
  <c r="AH797" i="3"/>
  <c r="AD797" i="3"/>
  <c r="Z797" i="3"/>
  <c r="V797" i="3"/>
  <c r="R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F796" i="3"/>
  <c r="BB796" i="3"/>
  <c r="AX796" i="3"/>
  <c r="AT796" i="3"/>
  <c r="AP796" i="3"/>
  <c r="AL796" i="3"/>
  <c r="AH796" i="3"/>
  <c r="AD796" i="3"/>
  <c r="Z796" i="3"/>
  <c r="V796" i="3"/>
  <c r="R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F795" i="3"/>
  <c r="BB795" i="3"/>
  <c r="AX795" i="3"/>
  <c r="AT795" i="3"/>
  <c r="AP795" i="3"/>
  <c r="AL795" i="3"/>
  <c r="AH795" i="3"/>
  <c r="AD795" i="3"/>
  <c r="Z795" i="3"/>
  <c r="V795" i="3"/>
  <c r="R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F794" i="3"/>
  <c r="BB794" i="3"/>
  <c r="AX794" i="3"/>
  <c r="AT794" i="3"/>
  <c r="AP794" i="3"/>
  <c r="AL794" i="3"/>
  <c r="AH794" i="3"/>
  <c r="AD794" i="3"/>
  <c r="Z794" i="3"/>
  <c r="V794" i="3"/>
  <c r="R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F793" i="3"/>
  <c r="BB793" i="3"/>
  <c r="AX793" i="3"/>
  <c r="AT793" i="3"/>
  <c r="AP793" i="3"/>
  <c r="AL793" i="3"/>
  <c r="AH793" i="3"/>
  <c r="AD793" i="3"/>
  <c r="Z793" i="3"/>
  <c r="V793" i="3"/>
  <c r="R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F792" i="3"/>
  <c r="BB792" i="3"/>
  <c r="AX792" i="3"/>
  <c r="AT792" i="3"/>
  <c r="AP792" i="3"/>
  <c r="AL792" i="3"/>
  <c r="AH792" i="3"/>
  <c r="AD792" i="3"/>
  <c r="Z792" i="3"/>
  <c r="V792" i="3"/>
  <c r="R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F791" i="3"/>
  <c r="BB791" i="3"/>
  <c r="AX791" i="3"/>
  <c r="AT791" i="3"/>
  <c r="AP791" i="3"/>
  <c r="AL791" i="3"/>
  <c r="AH791" i="3"/>
  <c r="AD791" i="3"/>
  <c r="Z791" i="3"/>
  <c r="V791" i="3"/>
  <c r="R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F790" i="3"/>
  <c r="BB790" i="3"/>
  <c r="AX790" i="3"/>
  <c r="AT790" i="3"/>
  <c r="AP790" i="3"/>
  <c r="AL790" i="3"/>
  <c r="AH790" i="3"/>
  <c r="AD790" i="3"/>
  <c r="Z790" i="3"/>
  <c r="V790" i="3"/>
  <c r="R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F789" i="3"/>
  <c r="BB789" i="3"/>
  <c r="AX789" i="3"/>
  <c r="AT789" i="3"/>
  <c r="AP789" i="3"/>
  <c r="AL789" i="3"/>
  <c r="AH789" i="3"/>
  <c r="AD789" i="3"/>
  <c r="Z789" i="3"/>
  <c r="V789" i="3"/>
  <c r="R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F788" i="3"/>
  <c r="BB788" i="3"/>
  <c r="AX788" i="3"/>
  <c r="AT788" i="3"/>
  <c r="AP788" i="3"/>
  <c r="AL788" i="3"/>
  <c r="AH788" i="3"/>
  <c r="AD788" i="3"/>
  <c r="Z788" i="3"/>
  <c r="V788" i="3"/>
  <c r="R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F787" i="3"/>
  <c r="BB787" i="3"/>
  <c r="AX787" i="3"/>
  <c r="AT787" i="3"/>
  <c r="AP787" i="3"/>
  <c r="AL787" i="3"/>
  <c r="AH787" i="3"/>
  <c r="AD787" i="3"/>
  <c r="Z787" i="3"/>
  <c r="V787" i="3"/>
  <c r="R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F786" i="3"/>
  <c r="BB786" i="3"/>
  <c r="AX786" i="3"/>
  <c r="AT786" i="3"/>
  <c r="AP786" i="3"/>
  <c r="AL786" i="3"/>
  <c r="AH786" i="3"/>
  <c r="AD786" i="3"/>
  <c r="Z786" i="3"/>
  <c r="V786" i="3"/>
  <c r="R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F785" i="3"/>
  <c r="BB785" i="3"/>
  <c r="AX785" i="3"/>
  <c r="AT785" i="3"/>
  <c r="AP785" i="3"/>
  <c r="AL785" i="3"/>
  <c r="AH785" i="3"/>
  <c r="AD785" i="3"/>
  <c r="Z785" i="3"/>
  <c r="V785" i="3"/>
  <c r="R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F784" i="3"/>
  <c r="BB784" i="3"/>
  <c r="AX784" i="3"/>
  <c r="AT784" i="3"/>
  <c r="AP784" i="3"/>
  <c r="AL784" i="3"/>
  <c r="AH784" i="3"/>
  <c r="AD784" i="3"/>
  <c r="Z784" i="3"/>
  <c r="V784" i="3"/>
  <c r="R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F783" i="3"/>
  <c r="BB783" i="3"/>
  <c r="AX783" i="3"/>
  <c r="AT783" i="3"/>
  <c r="AP783" i="3"/>
  <c r="AL783" i="3"/>
  <c r="AH783" i="3"/>
  <c r="AD783" i="3"/>
  <c r="Z783" i="3"/>
  <c r="V783" i="3"/>
  <c r="R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F782" i="3"/>
  <c r="BB782" i="3"/>
  <c r="AX782" i="3"/>
  <c r="AT782" i="3"/>
  <c r="AP782" i="3"/>
  <c r="AL782" i="3"/>
  <c r="AH782" i="3"/>
  <c r="AD782" i="3"/>
  <c r="Z782" i="3"/>
  <c r="V782" i="3"/>
  <c r="R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F781" i="3"/>
  <c r="BB781" i="3"/>
  <c r="AX781" i="3"/>
  <c r="AT781" i="3"/>
  <c r="AP781" i="3"/>
  <c r="AL781" i="3"/>
  <c r="AH781" i="3"/>
  <c r="AD781" i="3"/>
  <c r="Z781" i="3"/>
  <c r="V781" i="3"/>
  <c r="R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F780" i="3"/>
  <c r="BB780" i="3"/>
  <c r="AX780" i="3"/>
  <c r="AT780" i="3"/>
  <c r="AP780" i="3"/>
  <c r="AL780" i="3"/>
  <c r="AH780" i="3"/>
  <c r="AD780" i="3"/>
  <c r="Z780" i="3"/>
  <c r="V780" i="3"/>
  <c r="R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F779" i="3"/>
  <c r="BB779" i="3"/>
  <c r="AX779" i="3"/>
  <c r="AT779" i="3"/>
  <c r="AP779" i="3"/>
  <c r="AL779" i="3"/>
  <c r="AH779" i="3"/>
  <c r="AD779" i="3"/>
  <c r="Z779" i="3"/>
  <c r="V779" i="3"/>
  <c r="R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F778" i="3"/>
  <c r="BB778" i="3"/>
  <c r="AX778" i="3"/>
  <c r="AT778" i="3"/>
  <c r="AP778" i="3"/>
  <c r="AL778" i="3"/>
  <c r="AH778" i="3"/>
  <c r="AD778" i="3"/>
  <c r="Z778" i="3"/>
  <c r="V778" i="3"/>
  <c r="R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F777" i="3"/>
  <c r="BB777" i="3"/>
  <c r="AX777" i="3"/>
  <c r="AT777" i="3"/>
  <c r="AP777" i="3"/>
  <c r="AL777" i="3"/>
  <c r="AH777" i="3"/>
  <c r="AD777" i="3"/>
  <c r="Z777" i="3"/>
  <c r="V777" i="3"/>
  <c r="R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L776" i="3"/>
  <c r="O776" i="3" s="1"/>
  <c r="P776" i="3"/>
  <c r="BI776" i="3"/>
  <c r="L775" i="3"/>
  <c r="M775" i="3" s="1"/>
  <c r="L774" i="3"/>
  <c r="M774" i="3" s="1"/>
  <c r="AU774" i="3"/>
  <c r="P774" i="3"/>
  <c r="L773" i="3"/>
  <c r="M773" i="3" s="1"/>
  <c r="L772" i="3"/>
  <c r="S772" i="3" s="1"/>
  <c r="L771" i="3"/>
  <c r="AE771" i="3" s="1"/>
  <c r="L770" i="3"/>
  <c r="S770" i="3" s="1"/>
  <c r="L769" i="3"/>
  <c r="AE769" i="3" s="1"/>
  <c r="L768" i="3"/>
  <c r="S768" i="3" s="1"/>
  <c r="L767" i="3"/>
  <c r="M767" i="3" s="1"/>
  <c r="L766" i="3"/>
  <c r="O766" i="3" s="1"/>
  <c r="N765" i="3"/>
  <c r="R765" i="3"/>
  <c r="V765" i="3"/>
  <c r="Z765" i="3"/>
  <c r="N764" i="3"/>
  <c r="R764" i="3"/>
  <c r="V764" i="3"/>
  <c r="Z764" i="3"/>
  <c r="AD764" i="3"/>
  <c r="AH764" i="3"/>
  <c r="AL764" i="3"/>
  <c r="AP764" i="3"/>
  <c r="AT764" i="3"/>
  <c r="AX764" i="3"/>
  <c r="BB764" i="3"/>
  <c r="BF764" i="3"/>
  <c r="N763" i="3"/>
  <c r="R763" i="3"/>
  <c r="V763" i="3"/>
  <c r="Z763" i="3"/>
  <c r="AD763" i="3"/>
  <c r="AH763" i="3"/>
  <c r="AL763" i="3"/>
  <c r="AP763" i="3"/>
  <c r="AT763" i="3"/>
  <c r="AX763" i="3"/>
  <c r="BB763" i="3"/>
  <c r="BF763" i="3"/>
  <c r="N762" i="3"/>
  <c r="R762" i="3"/>
  <c r="V762" i="3"/>
  <c r="Z762" i="3"/>
  <c r="AD762" i="3"/>
  <c r="AH762" i="3"/>
  <c r="AL762" i="3"/>
  <c r="AP762" i="3"/>
  <c r="AT762" i="3"/>
  <c r="AX762" i="3"/>
  <c r="BB762" i="3"/>
  <c r="BF762" i="3"/>
  <c r="N761" i="3"/>
  <c r="R761" i="3"/>
  <c r="V761" i="3"/>
  <c r="Z761" i="3"/>
  <c r="AD761" i="3"/>
  <c r="AH761" i="3"/>
  <c r="AL761" i="3"/>
  <c r="AP761" i="3"/>
  <c r="AT761" i="3"/>
  <c r="AX761" i="3"/>
  <c r="BB761" i="3"/>
  <c r="BF761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N759" i="3"/>
  <c r="R759" i="3"/>
  <c r="V759" i="3"/>
  <c r="Z759" i="3"/>
  <c r="AD759" i="3"/>
  <c r="AH759" i="3"/>
  <c r="AL759" i="3"/>
  <c r="AP759" i="3"/>
  <c r="AT759" i="3"/>
  <c r="AX759" i="3"/>
  <c r="BB759" i="3"/>
  <c r="BF759" i="3"/>
  <c r="N758" i="3"/>
  <c r="R758" i="3"/>
  <c r="V758" i="3"/>
  <c r="Z758" i="3"/>
  <c r="AD758" i="3"/>
  <c r="AH758" i="3"/>
  <c r="AL758" i="3"/>
  <c r="AP758" i="3"/>
  <c r="AT758" i="3"/>
  <c r="AX758" i="3"/>
  <c r="BB758" i="3"/>
  <c r="BF758" i="3"/>
  <c r="N757" i="3"/>
  <c r="R757" i="3"/>
  <c r="V757" i="3"/>
  <c r="Z757" i="3"/>
  <c r="AD757" i="3"/>
  <c r="AH757" i="3"/>
  <c r="AL757" i="3"/>
  <c r="AP757" i="3"/>
  <c r="AT757" i="3"/>
  <c r="AX757" i="3"/>
  <c r="BB757" i="3"/>
  <c r="BF757" i="3"/>
  <c r="N756" i="3"/>
  <c r="R756" i="3"/>
  <c r="V756" i="3"/>
  <c r="Z756" i="3"/>
  <c r="AD756" i="3"/>
  <c r="AH756" i="3"/>
  <c r="AL756" i="3"/>
  <c r="AP756" i="3"/>
  <c r="AT756" i="3"/>
  <c r="AX756" i="3"/>
  <c r="BB756" i="3"/>
  <c r="BF756" i="3"/>
  <c r="N755" i="3"/>
  <c r="R755" i="3"/>
  <c r="V755" i="3"/>
  <c r="Z755" i="3"/>
  <c r="AD755" i="3"/>
  <c r="AH755" i="3"/>
  <c r="AL755" i="3"/>
  <c r="AP755" i="3"/>
  <c r="AT755" i="3"/>
  <c r="AX755" i="3"/>
  <c r="BB755" i="3"/>
  <c r="BF755" i="3"/>
  <c r="N754" i="3"/>
  <c r="R754" i="3"/>
  <c r="V754" i="3"/>
  <c r="Z754" i="3"/>
  <c r="AD754" i="3"/>
  <c r="AH754" i="3"/>
  <c r="AL754" i="3"/>
  <c r="AP754" i="3"/>
  <c r="AT754" i="3"/>
  <c r="AX754" i="3"/>
  <c r="BB754" i="3"/>
  <c r="BF754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N749" i="3"/>
  <c r="P749" i="3"/>
  <c r="R749" i="3"/>
  <c r="T749" i="3"/>
  <c r="V749" i="3"/>
  <c r="X749" i="3"/>
  <c r="Z749" i="3"/>
  <c r="AB749" i="3"/>
  <c r="AD749" i="3"/>
  <c r="AF749" i="3"/>
  <c r="AH749" i="3"/>
  <c r="AJ749" i="3"/>
  <c r="AL749" i="3"/>
  <c r="AN749" i="3"/>
  <c r="AP749" i="3"/>
  <c r="AR749" i="3"/>
  <c r="AT749" i="3"/>
  <c r="AV749" i="3"/>
  <c r="AX749" i="3"/>
  <c r="AZ749" i="3"/>
  <c r="BB749" i="3"/>
  <c r="BD749" i="3"/>
  <c r="BF749" i="3"/>
  <c r="BH749" i="3"/>
  <c r="M749" i="3"/>
  <c r="O749" i="3"/>
  <c r="S749" i="3"/>
  <c r="W749" i="3"/>
  <c r="AA749" i="3"/>
  <c r="AE749" i="3"/>
  <c r="AI749" i="3"/>
  <c r="AM749" i="3"/>
  <c r="AQ749" i="3"/>
  <c r="AU749" i="3"/>
  <c r="AY749" i="3"/>
  <c r="BC749" i="3"/>
  <c r="BG749" i="3"/>
  <c r="N747" i="3"/>
  <c r="P747" i="3"/>
  <c r="R747" i="3"/>
  <c r="T747" i="3"/>
  <c r="V747" i="3"/>
  <c r="X747" i="3"/>
  <c r="Z747" i="3"/>
  <c r="AB747" i="3"/>
  <c r="AD747" i="3"/>
  <c r="AF747" i="3"/>
  <c r="AH747" i="3"/>
  <c r="AJ747" i="3"/>
  <c r="AL747" i="3"/>
  <c r="AN747" i="3"/>
  <c r="AP747" i="3"/>
  <c r="AR747" i="3"/>
  <c r="AT747" i="3"/>
  <c r="AV747" i="3"/>
  <c r="AX747" i="3"/>
  <c r="AZ747" i="3"/>
  <c r="BB747" i="3"/>
  <c r="BD747" i="3"/>
  <c r="BF747" i="3"/>
  <c r="BH747" i="3"/>
  <c r="M747" i="3"/>
  <c r="Q747" i="3"/>
  <c r="U747" i="3"/>
  <c r="Y747" i="3"/>
  <c r="AC747" i="3"/>
  <c r="AG747" i="3"/>
  <c r="AK747" i="3"/>
  <c r="AO747" i="3"/>
  <c r="AS747" i="3"/>
  <c r="AW747" i="3"/>
  <c r="BA747" i="3"/>
  <c r="BE747" i="3"/>
  <c r="BI747" i="3"/>
  <c r="O747" i="3"/>
  <c r="W747" i="3"/>
  <c r="AE747" i="3"/>
  <c r="AM747" i="3"/>
  <c r="AU747" i="3"/>
  <c r="BC747" i="3"/>
  <c r="N745" i="3"/>
  <c r="P745" i="3"/>
  <c r="R745" i="3"/>
  <c r="T745" i="3"/>
  <c r="V745" i="3"/>
  <c r="X745" i="3"/>
  <c r="Z745" i="3"/>
  <c r="AB745" i="3"/>
  <c r="AD745" i="3"/>
  <c r="AF745" i="3"/>
  <c r="AH745" i="3"/>
  <c r="AJ745" i="3"/>
  <c r="AL745" i="3"/>
  <c r="AN745" i="3"/>
  <c r="AP745" i="3"/>
  <c r="AR745" i="3"/>
  <c r="AT745" i="3"/>
  <c r="AV745" i="3"/>
  <c r="AX745" i="3"/>
  <c r="AZ745" i="3"/>
  <c r="BB745" i="3"/>
  <c r="BD745" i="3"/>
  <c r="BF745" i="3"/>
  <c r="BH745" i="3"/>
  <c r="M745" i="3"/>
  <c r="Q745" i="3"/>
  <c r="U745" i="3"/>
  <c r="Y745" i="3"/>
  <c r="AC745" i="3"/>
  <c r="AG745" i="3"/>
  <c r="AK745" i="3"/>
  <c r="AO745" i="3"/>
  <c r="AS745" i="3"/>
  <c r="AW745" i="3"/>
  <c r="BA745" i="3"/>
  <c r="BE745" i="3"/>
  <c r="BI745" i="3"/>
  <c r="O745" i="3"/>
  <c r="W745" i="3"/>
  <c r="AE745" i="3"/>
  <c r="AM745" i="3"/>
  <c r="AU745" i="3"/>
  <c r="BC745" i="3"/>
  <c r="BH765" i="3"/>
  <c r="BD765" i="3"/>
  <c r="AZ765" i="3"/>
  <c r="AV765" i="3"/>
  <c r="AR765" i="3"/>
  <c r="AN765" i="3"/>
  <c r="AJ765" i="3"/>
  <c r="AF765" i="3"/>
  <c r="AB765" i="3"/>
  <c r="X765" i="3"/>
  <c r="T765" i="3"/>
  <c r="P765" i="3"/>
  <c r="BH764" i="3"/>
  <c r="BD764" i="3"/>
  <c r="AZ764" i="3"/>
  <c r="AV764" i="3"/>
  <c r="AR764" i="3"/>
  <c r="AN764" i="3"/>
  <c r="AJ764" i="3"/>
  <c r="AF764" i="3"/>
  <c r="AB764" i="3"/>
  <c r="X764" i="3"/>
  <c r="T764" i="3"/>
  <c r="P764" i="3"/>
  <c r="BH763" i="3"/>
  <c r="BD763" i="3"/>
  <c r="AZ763" i="3"/>
  <c r="AV763" i="3"/>
  <c r="AR763" i="3"/>
  <c r="AN763" i="3"/>
  <c r="AJ763" i="3"/>
  <c r="AF763" i="3"/>
  <c r="AB763" i="3"/>
  <c r="X763" i="3"/>
  <c r="T763" i="3"/>
  <c r="P763" i="3"/>
  <c r="BH762" i="3"/>
  <c r="BD762" i="3"/>
  <c r="AZ762" i="3"/>
  <c r="AV762" i="3"/>
  <c r="AR762" i="3"/>
  <c r="AN762" i="3"/>
  <c r="AJ762" i="3"/>
  <c r="AF762" i="3"/>
  <c r="AB762" i="3"/>
  <c r="X762" i="3"/>
  <c r="T762" i="3"/>
  <c r="P762" i="3"/>
  <c r="BH761" i="3"/>
  <c r="BD761" i="3"/>
  <c r="AZ761" i="3"/>
  <c r="AV761" i="3"/>
  <c r="AR761" i="3"/>
  <c r="AN761" i="3"/>
  <c r="AJ761" i="3"/>
  <c r="AF761" i="3"/>
  <c r="AB761" i="3"/>
  <c r="X761" i="3"/>
  <c r="T761" i="3"/>
  <c r="P761" i="3"/>
  <c r="BH760" i="3"/>
  <c r="BD760" i="3"/>
  <c r="AZ760" i="3"/>
  <c r="AV760" i="3"/>
  <c r="AR760" i="3"/>
  <c r="AN760" i="3"/>
  <c r="AJ760" i="3"/>
  <c r="AF760" i="3"/>
  <c r="AB760" i="3"/>
  <c r="X760" i="3"/>
  <c r="T760" i="3"/>
  <c r="P760" i="3"/>
  <c r="BH759" i="3"/>
  <c r="BD759" i="3"/>
  <c r="AZ759" i="3"/>
  <c r="AV759" i="3"/>
  <c r="AR759" i="3"/>
  <c r="AN759" i="3"/>
  <c r="AJ759" i="3"/>
  <c r="AF759" i="3"/>
  <c r="AB759" i="3"/>
  <c r="X759" i="3"/>
  <c r="T759" i="3"/>
  <c r="P759" i="3"/>
  <c r="BH758" i="3"/>
  <c r="BD758" i="3"/>
  <c r="AZ758" i="3"/>
  <c r="AV758" i="3"/>
  <c r="AR758" i="3"/>
  <c r="AN758" i="3"/>
  <c r="AJ758" i="3"/>
  <c r="AF758" i="3"/>
  <c r="AB758" i="3"/>
  <c r="X758" i="3"/>
  <c r="T758" i="3"/>
  <c r="P758" i="3"/>
  <c r="BH757" i="3"/>
  <c r="BD757" i="3"/>
  <c r="AZ757" i="3"/>
  <c r="AV757" i="3"/>
  <c r="AR757" i="3"/>
  <c r="AN757" i="3"/>
  <c r="AJ757" i="3"/>
  <c r="AF757" i="3"/>
  <c r="AB757" i="3"/>
  <c r="X757" i="3"/>
  <c r="T757" i="3"/>
  <c r="P757" i="3"/>
  <c r="BH756" i="3"/>
  <c r="BD756" i="3"/>
  <c r="AZ756" i="3"/>
  <c r="AV756" i="3"/>
  <c r="AR756" i="3"/>
  <c r="AN756" i="3"/>
  <c r="AJ756" i="3"/>
  <c r="AF756" i="3"/>
  <c r="AB756" i="3"/>
  <c r="X756" i="3"/>
  <c r="T756" i="3"/>
  <c r="P756" i="3"/>
  <c r="BH755" i="3"/>
  <c r="BD755" i="3"/>
  <c r="AZ755" i="3"/>
  <c r="AV755" i="3"/>
  <c r="AR755" i="3"/>
  <c r="AN755" i="3"/>
  <c r="AJ755" i="3"/>
  <c r="AF755" i="3"/>
  <c r="AB755" i="3"/>
  <c r="X755" i="3"/>
  <c r="T755" i="3"/>
  <c r="P755" i="3"/>
  <c r="BH754" i="3"/>
  <c r="BD754" i="3"/>
  <c r="AZ754" i="3"/>
  <c r="AV754" i="3"/>
  <c r="AR754" i="3"/>
  <c r="AN754" i="3"/>
  <c r="AJ754" i="3"/>
  <c r="AF754" i="3"/>
  <c r="AB754" i="3"/>
  <c r="X754" i="3"/>
  <c r="T754" i="3"/>
  <c r="P754" i="3"/>
  <c r="BE749" i="3"/>
  <c r="AW749" i="3"/>
  <c r="AO749" i="3"/>
  <c r="AG749" i="3"/>
  <c r="Y749" i="3"/>
  <c r="Q749" i="3"/>
  <c r="N748" i="3"/>
  <c r="P748" i="3"/>
  <c r="R748" i="3"/>
  <c r="T748" i="3"/>
  <c r="V748" i="3"/>
  <c r="X748" i="3"/>
  <c r="Z748" i="3"/>
  <c r="AB748" i="3"/>
  <c r="AD748" i="3"/>
  <c r="AF748" i="3"/>
  <c r="AH748" i="3"/>
  <c r="AJ748" i="3"/>
  <c r="AL748" i="3"/>
  <c r="AN748" i="3"/>
  <c r="AP748" i="3"/>
  <c r="AR748" i="3"/>
  <c r="AT748" i="3"/>
  <c r="AV748" i="3"/>
  <c r="AX748" i="3"/>
  <c r="AZ748" i="3"/>
  <c r="BB748" i="3"/>
  <c r="BD748" i="3"/>
  <c r="BF748" i="3"/>
  <c r="BH748" i="3"/>
  <c r="M748" i="3"/>
  <c r="Q748" i="3"/>
  <c r="U748" i="3"/>
  <c r="Y748" i="3"/>
  <c r="AC748" i="3"/>
  <c r="AG748" i="3"/>
  <c r="AK748" i="3"/>
  <c r="AO748" i="3"/>
  <c r="AS748" i="3"/>
  <c r="AW748" i="3"/>
  <c r="BA748" i="3"/>
  <c r="BE748" i="3"/>
  <c r="BI748" i="3"/>
  <c r="O748" i="3"/>
  <c r="W748" i="3"/>
  <c r="AE748" i="3"/>
  <c r="AM748" i="3"/>
  <c r="AU748" i="3"/>
  <c r="BC748" i="3"/>
  <c r="AY747" i="3"/>
  <c r="AI747" i="3"/>
  <c r="S747" i="3"/>
  <c r="N746" i="3"/>
  <c r="P746" i="3"/>
  <c r="R746" i="3"/>
  <c r="T746" i="3"/>
  <c r="V746" i="3"/>
  <c r="X746" i="3"/>
  <c r="Z746" i="3"/>
  <c r="AB746" i="3"/>
  <c r="AD746" i="3"/>
  <c r="AF746" i="3"/>
  <c r="AH746" i="3"/>
  <c r="AJ746" i="3"/>
  <c r="AL746" i="3"/>
  <c r="AN746" i="3"/>
  <c r="AP746" i="3"/>
  <c r="AR746" i="3"/>
  <c r="AT746" i="3"/>
  <c r="AV746" i="3"/>
  <c r="AX746" i="3"/>
  <c r="AZ746" i="3"/>
  <c r="BB746" i="3"/>
  <c r="BD746" i="3"/>
  <c r="BF746" i="3"/>
  <c r="BH746" i="3"/>
  <c r="M746" i="3"/>
  <c r="Q746" i="3"/>
  <c r="U746" i="3"/>
  <c r="Y746" i="3"/>
  <c r="AC746" i="3"/>
  <c r="AG746" i="3"/>
  <c r="AK746" i="3"/>
  <c r="AO746" i="3"/>
  <c r="AS746" i="3"/>
  <c r="AW746" i="3"/>
  <c r="BA746" i="3"/>
  <c r="BE746" i="3"/>
  <c r="BI746" i="3"/>
  <c r="O746" i="3"/>
  <c r="W746" i="3"/>
  <c r="AE746" i="3"/>
  <c r="AM746" i="3"/>
  <c r="AU746" i="3"/>
  <c r="BC746" i="3"/>
  <c r="AY745" i="3"/>
  <c r="AI745" i="3"/>
  <c r="S745" i="3"/>
  <c r="N753" i="3"/>
  <c r="P753" i="3"/>
  <c r="R753" i="3"/>
  <c r="T753" i="3"/>
  <c r="V753" i="3"/>
  <c r="X753" i="3"/>
  <c r="Z753" i="3"/>
  <c r="AB753" i="3"/>
  <c r="AD753" i="3"/>
  <c r="AF753" i="3"/>
  <c r="AH753" i="3"/>
  <c r="AJ753" i="3"/>
  <c r="AL753" i="3"/>
  <c r="AN753" i="3"/>
  <c r="AP753" i="3"/>
  <c r="AR753" i="3"/>
  <c r="AT753" i="3"/>
  <c r="AV753" i="3"/>
  <c r="AX753" i="3"/>
  <c r="N752" i="3"/>
  <c r="P752" i="3"/>
  <c r="R752" i="3"/>
  <c r="T752" i="3"/>
  <c r="V752" i="3"/>
  <c r="X752" i="3"/>
  <c r="Z752" i="3"/>
  <c r="AB752" i="3"/>
  <c r="AD752" i="3"/>
  <c r="AF752" i="3"/>
  <c r="AH752" i="3"/>
  <c r="AJ752" i="3"/>
  <c r="AL752" i="3"/>
  <c r="AN752" i="3"/>
  <c r="AP752" i="3"/>
  <c r="AR752" i="3"/>
  <c r="AT752" i="3"/>
  <c r="AV752" i="3"/>
  <c r="AX752" i="3"/>
  <c r="AZ752" i="3"/>
  <c r="BB752" i="3"/>
  <c r="BD752" i="3"/>
  <c r="BF752" i="3"/>
  <c r="BH752" i="3"/>
  <c r="N751" i="3"/>
  <c r="P751" i="3"/>
  <c r="R751" i="3"/>
  <c r="T751" i="3"/>
  <c r="V751" i="3"/>
  <c r="X751" i="3"/>
  <c r="Z751" i="3"/>
  <c r="AB751" i="3"/>
  <c r="AD751" i="3"/>
  <c r="AF751" i="3"/>
  <c r="AH751" i="3"/>
  <c r="AJ751" i="3"/>
  <c r="AL751" i="3"/>
  <c r="AN751" i="3"/>
  <c r="AP751" i="3"/>
  <c r="AR751" i="3"/>
  <c r="AT751" i="3"/>
  <c r="AV751" i="3"/>
  <c r="AX751" i="3"/>
  <c r="AZ751" i="3"/>
  <c r="BB751" i="3"/>
  <c r="BD751" i="3"/>
  <c r="BF751" i="3"/>
  <c r="BH751" i="3"/>
  <c r="N750" i="3"/>
  <c r="P750" i="3"/>
  <c r="R750" i="3"/>
  <c r="T750" i="3"/>
  <c r="V750" i="3"/>
  <c r="X750" i="3"/>
  <c r="Z750" i="3"/>
  <c r="AB750" i="3"/>
  <c r="AD750" i="3"/>
  <c r="AF750" i="3"/>
  <c r="AH750" i="3"/>
  <c r="AJ750" i="3"/>
  <c r="AL750" i="3"/>
  <c r="AN750" i="3"/>
  <c r="AP750" i="3"/>
  <c r="AR750" i="3"/>
  <c r="AT750" i="3"/>
  <c r="AV750" i="3"/>
  <c r="AX750" i="3"/>
  <c r="AZ750" i="3"/>
  <c r="BB750" i="3"/>
  <c r="BD750" i="3"/>
  <c r="BF750" i="3"/>
  <c r="BH750" i="3"/>
  <c r="L739" i="3"/>
  <c r="M739" i="3" s="1"/>
  <c r="L737" i="3"/>
  <c r="M737" i="3" s="1"/>
  <c r="N744" i="3"/>
  <c r="P744" i="3"/>
  <c r="R744" i="3"/>
  <c r="T744" i="3"/>
  <c r="V744" i="3"/>
  <c r="X744" i="3"/>
  <c r="Z744" i="3"/>
  <c r="AB744" i="3"/>
  <c r="AD744" i="3"/>
  <c r="AF744" i="3"/>
  <c r="AH744" i="3"/>
  <c r="AJ744" i="3"/>
  <c r="AL744" i="3"/>
  <c r="AN744" i="3"/>
  <c r="AP744" i="3"/>
  <c r="M744" i="3"/>
  <c r="Q744" i="3"/>
  <c r="U744" i="3"/>
  <c r="Y744" i="3"/>
  <c r="AC744" i="3"/>
  <c r="AG744" i="3"/>
  <c r="AK744" i="3"/>
  <c r="AO744" i="3"/>
  <c r="AR744" i="3"/>
  <c r="AT744" i="3"/>
  <c r="AV744" i="3"/>
  <c r="AX744" i="3"/>
  <c r="AZ744" i="3"/>
  <c r="BB744" i="3"/>
  <c r="BD744" i="3"/>
  <c r="BF744" i="3"/>
  <c r="BH744" i="3"/>
  <c r="N743" i="3"/>
  <c r="P743" i="3"/>
  <c r="R743" i="3"/>
  <c r="T743" i="3"/>
  <c r="V743" i="3"/>
  <c r="X743" i="3"/>
  <c r="Z743" i="3"/>
  <c r="AB743" i="3"/>
  <c r="AD743" i="3"/>
  <c r="AF743" i="3"/>
  <c r="AH743" i="3"/>
  <c r="AJ743" i="3"/>
  <c r="AL743" i="3"/>
  <c r="AN743" i="3"/>
  <c r="AP743" i="3"/>
  <c r="AR743" i="3"/>
  <c r="AT743" i="3"/>
  <c r="AV743" i="3"/>
  <c r="AX743" i="3"/>
  <c r="AZ743" i="3"/>
  <c r="BB743" i="3"/>
  <c r="BD743" i="3"/>
  <c r="BF743" i="3"/>
  <c r="BH743" i="3"/>
  <c r="M743" i="3"/>
  <c r="Q743" i="3"/>
  <c r="U743" i="3"/>
  <c r="Y743" i="3"/>
  <c r="AC743" i="3"/>
  <c r="AG743" i="3"/>
  <c r="AK743" i="3"/>
  <c r="AO743" i="3"/>
  <c r="AS743" i="3"/>
  <c r="AW743" i="3"/>
  <c r="BA743" i="3"/>
  <c r="BE743" i="3"/>
  <c r="BI743" i="3"/>
  <c r="N742" i="3"/>
  <c r="P742" i="3"/>
  <c r="R742" i="3"/>
  <c r="T742" i="3"/>
  <c r="V742" i="3"/>
  <c r="X742" i="3"/>
  <c r="Z742" i="3"/>
  <c r="AB742" i="3"/>
  <c r="AD742" i="3"/>
  <c r="AF742" i="3"/>
  <c r="AH742" i="3"/>
  <c r="AJ742" i="3"/>
  <c r="AL742" i="3"/>
  <c r="AN742" i="3"/>
  <c r="AP742" i="3"/>
  <c r="AR742" i="3"/>
  <c r="AT742" i="3"/>
  <c r="AV742" i="3"/>
  <c r="AX742" i="3"/>
  <c r="AZ742" i="3"/>
  <c r="BB742" i="3"/>
  <c r="BD742" i="3"/>
  <c r="BF742" i="3"/>
  <c r="BH742" i="3"/>
  <c r="M742" i="3"/>
  <c r="Q742" i="3"/>
  <c r="U742" i="3"/>
  <c r="Y742" i="3"/>
  <c r="AC742" i="3"/>
  <c r="AG742" i="3"/>
  <c r="AK742" i="3"/>
  <c r="AO742" i="3"/>
  <c r="AS742" i="3"/>
  <c r="AW742" i="3"/>
  <c r="BA742" i="3"/>
  <c r="BE742" i="3"/>
  <c r="BI742" i="3"/>
  <c r="N741" i="3"/>
  <c r="P741" i="3"/>
  <c r="R741" i="3"/>
  <c r="T741" i="3"/>
  <c r="V741" i="3"/>
  <c r="X741" i="3"/>
  <c r="Z741" i="3"/>
  <c r="AB741" i="3"/>
  <c r="AD741" i="3"/>
  <c r="AF741" i="3"/>
  <c r="AH741" i="3"/>
  <c r="AJ741" i="3"/>
  <c r="AL741" i="3"/>
  <c r="AN741" i="3"/>
  <c r="AP741" i="3"/>
  <c r="AR741" i="3"/>
  <c r="AT741" i="3"/>
  <c r="AV741" i="3"/>
  <c r="AX741" i="3"/>
  <c r="AZ741" i="3"/>
  <c r="BB741" i="3"/>
  <c r="BD741" i="3"/>
  <c r="BF741" i="3"/>
  <c r="BH741" i="3"/>
  <c r="M741" i="3"/>
  <c r="Q741" i="3"/>
  <c r="U741" i="3"/>
  <c r="Y741" i="3"/>
  <c r="AC741" i="3"/>
  <c r="AG741" i="3"/>
  <c r="AK741" i="3"/>
  <c r="AO741" i="3"/>
  <c r="AS741" i="3"/>
  <c r="AW741" i="3"/>
  <c r="BA741" i="3"/>
  <c r="BE741" i="3"/>
  <c r="BI741" i="3"/>
  <c r="L740" i="3"/>
  <c r="N740" i="3" s="1"/>
  <c r="L738" i="3"/>
  <c r="W738" i="3" s="1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BG737" i="3" l="1"/>
  <c r="BE739" i="3"/>
  <c r="AO767" i="3"/>
  <c r="BB739" i="3"/>
  <c r="BH807" i="3"/>
  <c r="AV807" i="3"/>
  <c r="N807" i="3"/>
  <c r="BM1004" i="3"/>
  <c r="BM1000" i="3"/>
  <c r="BJ1000" i="3"/>
  <c r="BM982" i="3"/>
  <c r="T739" i="3"/>
  <c r="X767" i="3"/>
  <c r="AB807" i="3"/>
  <c r="AN807" i="3"/>
  <c r="AY877" i="3"/>
  <c r="AI878" i="3"/>
  <c r="BJ945" i="3"/>
  <c r="AV767" i="3"/>
  <c r="BG767" i="3"/>
  <c r="AE767" i="3"/>
  <c r="AR767" i="3"/>
  <c r="BC767" i="3"/>
  <c r="AA767" i="3"/>
  <c r="S926" i="3"/>
  <c r="BL1000" i="3"/>
  <c r="S811" i="3"/>
  <c r="N814" i="3"/>
  <c r="BL990" i="3"/>
  <c r="BL970" i="3"/>
  <c r="AN738" i="3"/>
  <c r="BE766" i="3"/>
  <c r="AB767" i="3"/>
  <c r="AQ767" i="3"/>
  <c r="Q767" i="3"/>
  <c r="AZ807" i="3"/>
  <c r="T807" i="3"/>
  <c r="BM957" i="3"/>
  <c r="BL952" i="3"/>
  <c r="BN952" i="3"/>
  <c r="BJ937" i="3"/>
  <c r="BK996" i="3"/>
  <c r="BL947" i="3"/>
  <c r="BL996" i="3"/>
  <c r="N879" i="3"/>
  <c r="AD879" i="3"/>
  <c r="AT879" i="3"/>
  <c r="P879" i="3"/>
  <c r="R879" i="3"/>
  <c r="AH879" i="3"/>
  <c r="AX879" i="3"/>
  <c r="V879" i="3"/>
  <c r="AL879" i="3"/>
  <c r="BB879" i="3"/>
  <c r="V881" i="3"/>
  <c r="AL881" i="3"/>
  <c r="BB881" i="3"/>
  <c r="Z881" i="3"/>
  <c r="AP881" i="3"/>
  <c r="BF881" i="3"/>
  <c r="N881" i="3"/>
  <c r="AD881" i="3"/>
  <c r="AT881" i="3"/>
  <c r="P881" i="3"/>
  <c r="N883" i="3"/>
  <c r="AD883" i="3"/>
  <c r="AT883" i="3"/>
  <c r="P883" i="3"/>
  <c r="R883" i="3"/>
  <c r="AH883" i="3"/>
  <c r="AX883" i="3"/>
  <c r="V883" i="3"/>
  <c r="AL883" i="3"/>
  <c r="BB883" i="3"/>
  <c r="V885" i="3"/>
  <c r="AL885" i="3"/>
  <c r="BB885" i="3"/>
  <c r="Z885" i="3"/>
  <c r="AP885" i="3"/>
  <c r="BF885" i="3"/>
  <c r="N885" i="3"/>
  <c r="AD885" i="3"/>
  <c r="AT885" i="3"/>
  <c r="P885" i="3"/>
  <c r="N887" i="3"/>
  <c r="AD887" i="3"/>
  <c r="AT887" i="3"/>
  <c r="P887" i="3"/>
  <c r="R887" i="3"/>
  <c r="AH887" i="3"/>
  <c r="AX887" i="3"/>
  <c r="V887" i="3"/>
  <c r="AL887" i="3"/>
  <c r="BB887" i="3"/>
  <c r="V889" i="3"/>
  <c r="AL889" i="3"/>
  <c r="BB889" i="3"/>
  <c r="Z889" i="3"/>
  <c r="AP889" i="3"/>
  <c r="BF889" i="3"/>
  <c r="N889" i="3"/>
  <c r="AD889" i="3"/>
  <c r="AT889" i="3"/>
  <c r="P889" i="3"/>
  <c r="N891" i="3"/>
  <c r="AD891" i="3"/>
  <c r="AT891" i="3"/>
  <c r="P891" i="3"/>
  <c r="R891" i="3"/>
  <c r="AH891" i="3"/>
  <c r="AX891" i="3"/>
  <c r="V891" i="3"/>
  <c r="AL891" i="3"/>
  <c r="BB891" i="3"/>
  <c r="V893" i="3"/>
  <c r="AL893" i="3"/>
  <c r="BB893" i="3"/>
  <c r="Z893" i="3"/>
  <c r="AP893" i="3"/>
  <c r="BF893" i="3"/>
  <c r="N893" i="3"/>
  <c r="AD893" i="3"/>
  <c r="AT893" i="3"/>
  <c r="P893" i="3"/>
  <c r="N895" i="3"/>
  <c r="AD895" i="3"/>
  <c r="AT895" i="3"/>
  <c r="P895" i="3"/>
  <c r="R895" i="3"/>
  <c r="AH895" i="3"/>
  <c r="AX895" i="3"/>
  <c r="V895" i="3"/>
  <c r="AL895" i="3"/>
  <c r="BB895" i="3"/>
  <c r="R897" i="3"/>
  <c r="AH897" i="3"/>
  <c r="AX897" i="3"/>
  <c r="V897" i="3"/>
  <c r="AL897" i="3"/>
  <c r="BB897" i="3"/>
  <c r="Z897" i="3"/>
  <c r="AP897" i="3"/>
  <c r="BF897" i="3"/>
  <c r="Z899" i="3"/>
  <c r="AP899" i="3"/>
  <c r="BB899" i="3"/>
  <c r="N899" i="3"/>
  <c r="AD899" i="3"/>
  <c r="AT899" i="3"/>
  <c r="P899" i="3"/>
  <c r="R899" i="3"/>
  <c r="AH899" i="3"/>
  <c r="AX899" i="3"/>
  <c r="N901" i="3"/>
  <c r="AD901" i="3"/>
  <c r="AT901" i="3"/>
  <c r="P901" i="3"/>
  <c r="R901" i="3"/>
  <c r="AH901" i="3"/>
  <c r="AX901" i="3"/>
  <c r="V901" i="3"/>
  <c r="AL901" i="3"/>
  <c r="BB901" i="3"/>
  <c r="AT903" i="3"/>
  <c r="V903" i="3"/>
  <c r="AP903" i="3"/>
  <c r="BB903" i="3"/>
  <c r="Z903" i="3"/>
  <c r="AX903" i="3"/>
  <c r="N903" i="3"/>
  <c r="AD903" i="3"/>
  <c r="BF903" i="3"/>
  <c r="R905" i="3"/>
  <c r="AL905" i="3"/>
  <c r="AH905" i="3"/>
  <c r="V905" i="3"/>
  <c r="AP905" i="3"/>
  <c r="AT905" i="3"/>
  <c r="Z905" i="3"/>
  <c r="AX905" i="3"/>
  <c r="BB905" i="3"/>
  <c r="R907" i="3"/>
  <c r="AX907" i="3"/>
  <c r="AT907" i="3"/>
  <c r="P907" i="3"/>
  <c r="Z907" i="3"/>
  <c r="V907" i="3"/>
  <c r="BB907" i="3"/>
  <c r="AH907" i="3"/>
  <c r="AD907" i="3"/>
  <c r="BF907" i="3"/>
  <c r="Z909" i="3"/>
  <c r="AP909" i="3"/>
  <c r="BF909" i="3"/>
  <c r="N909" i="3"/>
  <c r="AD909" i="3"/>
  <c r="AT909" i="3"/>
  <c r="R909" i="3"/>
  <c r="AH909" i="3"/>
  <c r="AX909" i="3"/>
  <c r="P909" i="3"/>
  <c r="Z911" i="3"/>
  <c r="AP911" i="3"/>
  <c r="BF911" i="3"/>
  <c r="N911" i="3"/>
  <c r="AD911" i="3"/>
  <c r="AT911" i="3"/>
  <c r="R911" i="3"/>
  <c r="AH911" i="3"/>
  <c r="AX911" i="3"/>
  <c r="V913" i="3"/>
  <c r="AL913" i="3"/>
  <c r="BB913" i="3"/>
  <c r="Z913" i="3"/>
  <c r="AP913" i="3"/>
  <c r="BF913" i="3"/>
  <c r="N913" i="3"/>
  <c r="AD913" i="3"/>
  <c r="AT913" i="3"/>
  <c r="V915" i="3"/>
  <c r="AL915" i="3"/>
  <c r="BB915" i="3"/>
  <c r="P915" i="3"/>
  <c r="Z915" i="3"/>
  <c r="AP915" i="3"/>
  <c r="BF915" i="3"/>
  <c r="N915" i="3"/>
  <c r="AD915" i="3"/>
  <c r="AT915" i="3"/>
  <c r="N917" i="3"/>
  <c r="AD917" i="3"/>
  <c r="AT917" i="3"/>
  <c r="P917" i="3"/>
  <c r="R917" i="3"/>
  <c r="AH917" i="3"/>
  <c r="AX917" i="3"/>
  <c r="V917" i="3"/>
  <c r="AL917" i="3"/>
  <c r="BB917" i="3"/>
  <c r="N919" i="3"/>
  <c r="AD919" i="3"/>
  <c r="AT919" i="3"/>
  <c r="R919" i="3"/>
  <c r="AH919" i="3"/>
  <c r="AX919" i="3"/>
  <c r="V919" i="3"/>
  <c r="AL919" i="3"/>
  <c r="BB919" i="3"/>
  <c r="O922" i="3"/>
  <c r="W922" i="3"/>
  <c r="AE922" i="3"/>
  <c r="AM922" i="3"/>
  <c r="AU922" i="3"/>
  <c r="BC922" i="3"/>
  <c r="N922" i="3"/>
  <c r="V922" i="3"/>
  <c r="AD922" i="3"/>
  <c r="AL922" i="3"/>
  <c r="AT922" i="3"/>
  <c r="BB922" i="3"/>
  <c r="Q922" i="3"/>
  <c r="Y922" i="3"/>
  <c r="AG922" i="3"/>
  <c r="AO922" i="3"/>
  <c r="AW922" i="3"/>
  <c r="BE922" i="3"/>
  <c r="P922" i="3"/>
  <c r="X922" i="3"/>
  <c r="AF922" i="3"/>
  <c r="AN922" i="3"/>
  <c r="AV922" i="3"/>
  <c r="BD922" i="3"/>
  <c r="S922" i="3"/>
  <c r="AA922" i="3"/>
  <c r="AI922" i="3"/>
  <c r="AQ922" i="3"/>
  <c r="AY922" i="3"/>
  <c r="BG922" i="3"/>
  <c r="R922" i="3"/>
  <c r="Z922" i="3"/>
  <c r="AH922" i="3"/>
  <c r="AP922" i="3"/>
  <c r="AX922" i="3"/>
  <c r="BF922" i="3"/>
  <c r="BL987" i="3"/>
  <c r="O934" i="3"/>
  <c r="W934" i="3"/>
  <c r="AE934" i="3"/>
  <c r="AM934" i="3"/>
  <c r="AU934" i="3"/>
  <c r="BC934" i="3"/>
  <c r="N934" i="3"/>
  <c r="V934" i="3"/>
  <c r="AD934" i="3"/>
  <c r="AL934" i="3"/>
  <c r="AT934" i="3"/>
  <c r="BB934" i="3"/>
  <c r="Q934" i="3"/>
  <c r="Y934" i="3"/>
  <c r="AG934" i="3"/>
  <c r="AO934" i="3"/>
  <c r="AW934" i="3"/>
  <c r="BE934" i="3"/>
  <c r="P934" i="3"/>
  <c r="X934" i="3"/>
  <c r="AF934" i="3"/>
  <c r="AN934" i="3"/>
  <c r="AV934" i="3"/>
  <c r="BD934" i="3"/>
  <c r="S934" i="3"/>
  <c r="AA934" i="3"/>
  <c r="AI934" i="3"/>
  <c r="AQ934" i="3"/>
  <c r="AY934" i="3"/>
  <c r="BG934" i="3"/>
  <c r="R934" i="3"/>
  <c r="Z934" i="3"/>
  <c r="AH934" i="3"/>
  <c r="AP934" i="3"/>
  <c r="AX934" i="3"/>
  <c r="BF934" i="3"/>
  <c r="BK948" i="3"/>
  <c r="BN948" i="3"/>
  <c r="BN1003" i="3"/>
  <c r="BL1003" i="3"/>
  <c r="BM999" i="3"/>
  <c r="BL999" i="3"/>
  <c r="BJ1004" i="3"/>
  <c r="BN1004" i="3"/>
  <c r="AQ744" i="3"/>
  <c r="W744" i="3"/>
  <c r="AW744" i="3"/>
  <c r="AU744" i="3"/>
  <c r="AE744" i="3"/>
  <c r="BA744" i="3"/>
  <c r="AI744" i="3"/>
  <c r="AA744" i="3"/>
  <c r="AM744" i="3"/>
  <c r="BE744" i="3"/>
  <c r="S744" i="3"/>
  <c r="P831" i="3"/>
  <c r="AV831" i="3"/>
  <c r="AJ831" i="3"/>
  <c r="X831" i="3"/>
  <c r="BD831" i="3"/>
  <c r="AR831" i="3"/>
  <c r="N831" i="3"/>
  <c r="AF831" i="3"/>
  <c r="T831" i="3"/>
  <c r="AZ831" i="3"/>
  <c r="M929" i="3"/>
  <c r="U929" i="3"/>
  <c r="AC929" i="3"/>
  <c r="AK929" i="3"/>
  <c r="AS929" i="3"/>
  <c r="BM939" i="3"/>
  <c r="N796" i="3"/>
  <c r="AN796" i="3"/>
  <c r="AR796" i="3"/>
  <c r="P796" i="3"/>
  <c r="AV796" i="3"/>
  <c r="AJ796" i="3"/>
  <c r="X796" i="3"/>
  <c r="BD796" i="3"/>
  <c r="BH796" i="3"/>
  <c r="AB796" i="3"/>
  <c r="AW828" i="3"/>
  <c r="AG828" i="3"/>
  <c r="Q828" i="3"/>
  <c r="BI828" i="3"/>
  <c r="AS828" i="3"/>
  <c r="AC828" i="3"/>
  <c r="BE828" i="3"/>
  <c r="AO828" i="3"/>
  <c r="Y828" i="3"/>
  <c r="BJ970" i="3"/>
  <c r="BM970" i="3"/>
  <c r="BJ1003" i="3"/>
  <c r="BM1003" i="3"/>
  <c r="BA776" i="3"/>
  <c r="AI776" i="3"/>
  <c r="BC879" i="3"/>
  <c r="AU879" i="3"/>
  <c r="AM879" i="3"/>
  <c r="AE879" i="3"/>
  <c r="W879" i="3"/>
  <c r="O879" i="3"/>
  <c r="BG881" i="3"/>
  <c r="AY881" i="3"/>
  <c r="AQ881" i="3"/>
  <c r="AI881" i="3"/>
  <c r="AA881" i="3"/>
  <c r="S881" i="3"/>
  <c r="BC883" i="3"/>
  <c r="AU883" i="3"/>
  <c r="AM883" i="3"/>
  <c r="AE883" i="3"/>
  <c r="W883" i="3"/>
  <c r="O883" i="3"/>
  <c r="BG885" i="3"/>
  <c r="AY885" i="3"/>
  <c r="AQ885" i="3"/>
  <c r="AI885" i="3"/>
  <c r="AA885" i="3"/>
  <c r="S885" i="3"/>
  <c r="BC887" i="3"/>
  <c r="AU887" i="3"/>
  <c r="AM887" i="3"/>
  <c r="AE887" i="3"/>
  <c r="W887" i="3"/>
  <c r="O887" i="3"/>
  <c r="BG889" i="3"/>
  <c r="AY889" i="3"/>
  <c r="AQ889" i="3"/>
  <c r="AI889" i="3"/>
  <c r="AA889" i="3"/>
  <c r="S889" i="3"/>
  <c r="BC891" i="3"/>
  <c r="AU891" i="3"/>
  <c r="AM891" i="3"/>
  <c r="AE891" i="3"/>
  <c r="W891" i="3"/>
  <c r="O891" i="3"/>
  <c r="BG893" i="3"/>
  <c r="AY893" i="3"/>
  <c r="AQ893" i="3"/>
  <c r="AI893" i="3"/>
  <c r="AA893" i="3"/>
  <c r="S893" i="3"/>
  <c r="BC895" i="3"/>
  <c r="AU895" i="3"/>
  <c r="AM895" i="3"/>
  <c r="AE895" i="3"/>
  <c r="W895" i="3"/>
  <c r="O895" i="3"/>
  <c r="BI899" i="3"/>
  <c r="BA899" i="3"/>
  <c r="AS899" i="3"/>
  <c r="AK899" i="3"/>
  <c r="AC899" i="3"/>
  <c r="U899" i="3"/>
  <c r="M899" i="3"/>
  <c r="BC901" i="3"/>
  <c r="AU901" i="3"/>
  <c r="AM901" i="3"/>
  <c r="AE901" i="3"/>
  <c r="W901" i="3"/>
  <c r="O901" i="3"/>
  <c r="BE903" i="3"/>
  <c r="AW903" i="3"/>
  <c r="AO903" i="3"/>
  <c r="AG903" i="3"/>
  <c r="Y903" i="3"/>
  <c r="Q903" i="3"/>
  <c r="BI907" i="3"/>
  <c r="BA907" i="3"/>
  <c r="AS907" i="3"/>
  <c r="AK907" i="3"/>
  <c r="AC907" i="3"/>
  <c r="U907" i="3"/>
  <c r="M907" i="3"/>
  <c r="BC909" i="3"/>
  <c r="AU909" i="3"/>
  <c r="AM909" i="3"/>
  <c r="AE909" i="3"/>
  <c r="W909" i="3"/>
  <c r="O909" i="3"/>
  <c r="BG913" i="3"/>
  <c r="AY913" i="3"/>
  <c r="AQ913" i="3"/>
  <c r="AI913" i="3"/>
  <c r="AA913" i="3"/>
  <c r="S913" i="3"/>
  <c r="BC915" i="3"/>
  <c r="AU915" i="3"/>
  <c r="AM915" i="3"/>
  <c r="AE915" i="3"/>
  <c r="W915" i="3"/>
  <c r="O915" i="3"/>
  <c r="BE917" i="3"/>
  <c r="AW917" i="3"/>
  <c r="AO917" i="3"/>
  <c r="AG917" i="3"/>
  <c r="Y917" i="3"/>
  <c r="Q917" i="3"/>
  <c r="T879" i="3"/>
  <c r="AJ879" i="3"/>
  <c r="AZ879" i="3"/>
  <c r="AB881" i="3"/>
  <c r="AR881" i="3"/>
  <c r="BH881" i="3"/>
  <c r="T883" i="3"/>
  <c r="AJ883" i="3"/>
  <c r="AZ883" i="3"/>
  <c r="AB885" i="3"/>
  <c r="AR885" i="3"/>
  <c r="BH885" i="3"/>
  <c r="T887" i="3"/>
  <c r="AJ887" i="3"/>
  <c r="AZ887" i="3"/>
  <c r="AB889" i="3"/>
  <c r="AR889" i="3"/>
  <c r="BH889" i="3"/>
  <c r="T891" i="3"/>
  <c r="AJ891" i="3"/>
  <c r="AZ891" i="3"/>
  <c r="AB893" i="3"/>
  <c r="AR893" i="3"/>
  <c r="BH893" i="3"/>
  <c r="T895" i="3"/>
  <c r="AJ895" i="3"/>
  <c r="AZ895" i="3"/>
  <c r="X897" i="3"/>
  <c r="AN897" i="3"/>
  <c r="BD897" i="3"/>
  <c r="AF899" i="3"/>
  <c r="AV899" i="3"/>
  <c r="T901" i="3"/>
  <c r="AJ901" i="3"/>
  <c r="AZ901" i="3"/>
  <c r="X903" i="3"/>
  <c r="AN903" i="3"/>
  <c r="BD903" i="3"/>
  <c r="X905" i="3"/>
  <c r="AN905" i="3"/>
  <c r="BD905" i="3"/>
  <c r="AF907" i="3"/>
  <c r="AV907" i="3"/>
  <c r="T909" i="3"/>
  <c r="AJ909" i="3"/>
  <c r="AZ909" i="3"/>
  <c r="T911" i="3"/>
  <c r="AJ911" i="3"/>
  <c r="AZ911" i="3"/>
  <c r="AB913" i="3"/>
  <c r="AR913" i="3"/>
  <c r="BH913" i="3"/>
  <c r="T915" i="3"/>
  <c r="AJ915" i="3"/>
  <c r="AZ915" i="3"/>
  <c r="X917" i="3"/>
  <c r="AN917" i="3"/>
  <c r="BD917" i="3"/>
  <c r="X919" i="3"/>
  <c r="AN919" i="3"/>
  <c r="BD919" i="3"/>
  <c r="BC897" i="3"/>
  <c r="AU897" i="3"/>
  <c r="AM897" i="3"/>
  <c r="AE897" i="3"/>
  <c r="W897" i="3"/>
  <c r="O897" i="3"/>
  <c r="BC905" i="3"/>
  <c r="AU905" i="3"/>
  <c r="AM905" i="3"/>
  <c r="AE905" i="3"/>
  <c r="W905" i="3"/>
  <c r="O905" i="3"/>
  <c r="BI911" i="3"/>
  <c r="BA911" i="3"/>
  <c r="AS911" i="3"/>
  <c r="AK911" i="3"/>
  <c r="AC911" i="3"/>
  <c r="U911" i="3"/>
  <c r="M911" i="3"/>
  <c r="BG919" i="3"/>
  <c r="AY919" i="3"/>
  <c r="AQ919" i="3"/>
  <c r="AI919" i="3"/>
  <c r="AA919" i="3"/>
  <c r="S919" i="3"/>
  <c r="BB926" i="3"/>
  <c r="AT926" i="3"/>
  <c r="AL926" i="3"/>
  <c r="AD926" i="3"/>
  <c r="V926" i="3"/>
  <c r="N926" i="3"/>
  <c r="BC926" i="3"/>
  <c r="AU926" i="3"/>
  <c r="AM926" i="3"/>
  <c r="AE926" i="3"/>
  <c r="W926" i="3"/>
  <c r="O926" i="3"/>
  <c r="BH929" i="3"/>
  <c r="AZ929" i="3"/>
  <c r="AR929" i="3"/>
  <c r="AJ929" i="3"/>
  <c r="AB929" i="3"/>
  <c r="T929" i="3"/>
  <c r="BI929" i="3"/>
  <c r="BA929" i="3"/>
  <c r="AQ929" i="3"/>
  <c r="AG929" i="3"/>
  <c r="W929" i="3"/>
  <c r="AZ934" i="3"/>
  <c r="T934" i="3"/>
  <c r="AK934" i="3"/>
  <c r="BF905" i="3"/>
  <c r="AP907" i="3"/>
  <c r="R913" i="3"/>
  <c r="AR922" i="3"/>
  <c r="BI922" i="3"/>
  <c r="AC922" i="3"/>
  <c r="BF879" i="3"/>
  <c r="AX881" i="3"/>
  <c r="BF883" i="3"/>
  <c r="AX885" i="3"/>
  <c r="BF887" i="3"/>
  <c r="AX889" i="3"/>
  <c r="BF891" i="3"/>
  <c r="AX893" i="3"/>
  <c r="BF895" i="3"/>
  <c r="AT897" i="3"/>
  <c r="BF899" i="3"/>
  <c r="AP901" i="3"/>
  <c r="R903" i="3"/>
  <c r="AL909" i="3"/>
  <c r="V911" i="3"/>
  <c r="BF917" i="3"/>
  <c r="AP919" i="3"/>
  <c r="N778" i="3"/>
  <c r="AK828" i="3"/>
  <c r="AN831" i="3"/>
  <c r="R923" i="3"/>
  <c r="Z923" i="3"/>
  <c r="AH923" i="3"/>
  <c r="AP923" i="3"/>
  <c r="AX923" i="3"/>
  <c r="BF923" i="3"/>
  <c r="Q923" i="3"/>
  <c r="Y923" i="3"/>
  <c r="AG923" i="3"/>
  <c r="AO923" i="3"/>
  <c r="AW923" i="3"/>
  <c r="BE923" i="3"/>
  <c r="T923" i="3"/>
  <c r="AB923" i="3"/>
  <c r="AJ923" i="3"/>
  <c r="AR923" i="3"/>
  <c r="AZ923" i="3"/>
  <c r="BH923" i="3"/>
  <c r="S923" i="3"/>
  <c r="AA923" i="3"/>
  <c r="AI923" i="3"/>
  <c r="AQ923" i="3"/>
  <c r="AY923" i="3"/>
  <c r="BG923" i="3"/>
  <c r="N923" i="3"/>
  <c r="V923" i="3"/>
  <c r="AD923" i="3"/>
  <c r="AL923" i="3"/>
  <c r="AT923" i="3"/>
  <c r="BB923" i="3"/>
  <c r="M923" i="3"/>
  <c r="U923" i="3"/>
  <c r="AC923" i="3"/>
  <c r="AK923" i="3"/>
  <c r="AS923" i="3"/>
  <c r="BA923" i="3"/>
  <c r="BI923" i="3"/>
  <c r="Q931" i="3"/>
  <c r="Y931" i="3"/>
  <c r="AG931" i="3"/>
  <c r="AO931" i="3"/>
  <c r="AW931" i="3"/>
  <c r="BE931" i="3"/>
  <c r="P931" i="3"/>
  <c r="X931" i="3"/>
  <c r="AF931" i="3"/>
  <c r="AN931" i="3"/>
  <c r="AV931" i="3"/>
  <c r="BD931" i="3"/>
  <c r="S931" i="3"/>
  <c r="AA931" i="3"/>
  <c r="AI931" i="3"/>
  <c r="AQ931" i="3"/>
  <c r="AY931" i="3"/>
  <c r="BG931" i="3"/>
  <c r="R931" i="3"/>
  <c r="Z931" i="3"/>
  <c r="AH931" i="3"/>
  <c r="AP931" i="3"/>
  <c r="AX931" i="3"/>
  <c r="BF931" i="3"/>
  <c r="M931" i="3"/>
  <c r="U931" i="3"/>
  <c r="AC931" i="3"/>
  <c r="AK931" i="3"/>
  <c r="AS931" i="3"/>
  <c r="BA931" i="3"/>
  <c r="BI931" i="3"/>
  <c r="T931" i="3"/>
  <c r="AB931" i="3"/>
  <c r="AJ931" i="3"/>
  <c r="AR931" i="3"/>
  <c r="AZ931" i="3"/>
  <c r="BH931" i="3"/>
  <c r="BL991" i="3"/>
  <c r="BL983" i="3"/>
  <c r="BK955" i="3"/>
  <c r="N800" i="3"/>
  <c r="AN800" i="3"/>
  <c r="AR800" i="3"/>
  <c r="P800" i="3"/>
  <c r="AV800" i="3"/>
  <c r="AJ800" i="3"/>
  <c r="X800" i="3"/>
  <c r="BD800" i="3"/>
  <c r="BH800" i="3"/>
  <c r="AB800" i="3"/>
  <c r="AT737" i="3"/>
  <c r="BH767" i="3"/>
  <c r="AN767" i="3"/>
  <c r="P767" i="3"/>
  <c r="AY767" i="3"/>
  <c r="AM767" i="3"/>
  <c r="W767" i="3"/>
  <c r="AS776" i="3"/>
  <c r="AA776" i="3"/>
  <c r="BF830" i="3"/>
  <c r="AX830" i="3"/>
  <c r="AP830" i="3"/>
  <c r="AH830" i="3"/>
  <c r="Z830" i="3"/>
  <c r="R830" i="3"/>
  <c r="BG878" i="3"/>
  <c r="AQ878" i="3"/>
  <c r="Y878" i="3"/>
  <c r="BI879" i="3"/>
  <c r="BA879" i="3"/>
  <c r="AS879" i="3"/>
  <c r="AK879" i="3"/>
  <c r="AC879" i="3"/>
  <c r="U879" i="3"/>
  <c r="M879" i="3"/>
  <c r="BE881" i="3"/>
  <c r="AW881" i="3"/>
  <c r="AO881" i="3"/>
  <c r="AG881" i="3"/>
  <c r="Y881" i="3"/>
  <c r="Q881" i="3"/>
  <c r="BI883" i="3"/>
  <c r="BA883" i="3"/>
  <c r="AS883" i="3"/>
  <c r="AK883" i="3"/>
  <c r="AC883" i="3"/>
  <c r="U883" i="3"/>
  <c r="M883" i="3"/>
  <c r="BE885" i="3"/>
  <c r="AW885" i="3"/>
  <c r="AO885" i="3"/>
  <c r="AG885" i="3"/>
  <c r="Y885" i="3"/>
  <c r="Q885" i="3"/>
  <c r="BI887" i="3"/>
  <c r="BA887" i="3"/>
  <c r="AS887" i="3"/>
  <c r="AK887" i="3"/>
  <c r="AC887" i="3"/>
  <c r="U887" i="3"/>
  <c r="M887" i="3"/>
  <c r="BE889" i="3"/>
  <c r="AW889" i="3"/>
  <c r="AO889" i="3"/>
  <c r="AG889" i="3"/>
  <c r="Y889" i="3"/>
  <c r="Q889" i="3"/>
  <c r="BI891" i="3"/>
  <c r="BA891" i="3"/>
  <c r="AS891" i="3"/>
  <c r="AK891" i="3"/>
  <c r="AC891" i="3"/>
  <c r="U891" i="3"/>
  <c r="M891" i="3"/>
  <c r="BE893" i="3"/>
  <c r="AW893" i="3"/>
  <c r="AO893" i="3"/>
  <c r="AG893" i="3"/>
  <c r="Y893" i="3"/>
  <c r="Q893" i="3"/>
  <c r="BI895" i="3"/>
  <c r="BA895" i="3"/>
  <c r="AS895" i="3"/>
  <c r="AK895" i="3"/>
  <c r="AC895" i="3"/>
  <c r="U895" i="3"/>
  <c r="M895" i="3"/>
  <c r="BG899" i="3"/>
  <c r="AY899" i="3"/>
  <c r="AQ899" i="3"/>
  <c r="AI899" i="3"/>
  <c r="AA899" i="3"/>
  <c r="S899" i="3"/>
  <c r="BI901" i="3"/>
  <c r="BA901" i="3"/>
  <c r="AS901" i="3"/>
  <c r="AK901" i="3"/>
  <c r="AC901" i="3"/>
  <c r="U901" i="3"/>
  <c r="M901" i="3"/>
  <c r="BC903" i="3"/>
  <c r="AU903" i="3"/>
  <c r="AM903" i="3"/>
  <c r="AE903" i="3"/>
  <c r="W903" i="3"/>
  <c r="O903" i="3"/>
  <c r="BG907" i="3"/>
  <c r="AY907" i="3"/>
  <c r="AQ907" i="3"/>
  <c r="AI907" i="3"/>
  <c r="AA907" i="3"/>
  <c r="S907" i="3"/>
  <c r="BI909" i="3"/>
  <c r="BA909" i="3"/>
  <c r="AS909" i="3"/>
  <c r="AK909" i="3"/>
  <c r="AC909" i="3"/>
  <c r="U909" i="3"/>
  <c r="M909" i="3"/>
  <c r="BE913" i="3"/>
  <c r="AW913" i="3"/>
  <c r="AO913" i="3"/>
  <c r="AG913" i="3"/>
  <c r="Y913" i="3"/>
  <c r="Q913" i="3"/>
  <c r="BI915" i="3"/>
  <c r="BA915" i="3"/>
  <c r="AS915" i="3"/>
  <c r="AK915" i="3"/>
  <c r="AC915" i="3"/>
  <c r="U915" i="3"/>
  <c r="M915" i="3"/>
  <c r="BC917" i="3"/>
  <c r="AU917" i="3"/>
  <c r="AM917" i="3"/>
  <c r="AE917" i="3"/>
  <c r="W917" i="3"/>
  <c r="O917" i="3"/>
  <c r="X879" i="3"/>
  <c r="AN879" i="3"/>
  <c r="BD879" i="3"/>
  <c r="AF881" i="3"/>
  <c r="AV881" i="3"/>
  <c r="X883" i="3"/>
  <c r="AN883" i="3"/>
  <c r="BD883" i="3"/>
  <c r="AF885" i="3"/>
  <c r="AV885" i="3"/>
  <c r="X887" i="3"/>
  <c r="AN887" i="3"/>
  <c r="BD887" i="3"/>
  <c r="AF889" i="3"/>
  <c r="AV889" i="3"/>
  <c r="X891" i="3"/>
  <c r="AN891" i="3"/>
  <c r="BD891" i="3"/>
  <c r="AF893" i="3"/>
  <c r="AV893" i="3"/>
  <c r="X895" i="3"/>
  <c r="AN895" i="3"/>
  <c r="BD895" i="3"/>
  <c r="AB897" i="3"/>
  <c r="AR897" i="3"/>
  <c r="BH897" i="3"/>
  <c r="T899" i="3"/>
  <c r="AJ899" i="3"/>
  <c r="AZ899" i="3"/>
  <c r="X901" i="3"/>
  <c r="AN901" i="3"/>
  <c r="BD901" i="3"/>
  <c r="AB903" i="3"/>
  <c r="AR903" i="3"/>
  <c r="BH903" i="3"/>
  <c r="AB905" i="3"/>
  <c r="AR905" i="3"/>
  <c r="BH905" i="3"/>
  <c r="T907" i="3"/>
  <c r="AJ907" i="3"/>
  <c r="AZ907" i="3"/>
  <c r="X909" i="3"/>
  <c r="AN909" i="3"/>
  <c r="BD909" i="3"/>
  <c r="X911" i="3"/>
  <c r="AN911" i="3"/>
  <c r="BD911" i="3"/>
  <c r="AF913" i="3"/>
  <c r="AV913" i="3"/>
  <c r="X915" i="3"/>
  <c r="AN915" i="3"/>
  <c r="BD915" i="3"/>
  <c r="AB917" i="3"/>
  <c r="AR917" i="3"/>
  <c r="BH917" i="3"/>
  <c r="AB919" i="3"/>
  <c r="AR919" i="3"/>
  <c r="BH919" i="3"/>
  <c r="BI897" i="3"/>
  <c r="BA897" i="3"/>
  <c r="AS897" i="3"/>
  <c r="AK897" i="3"/>
  <c r="AC897" i="3"/>
  <c r="U897" i="3"/>
  <c r="M897" i="3"/>
  <c r="BI905" i="3"/>
  <c r="BA905" i="3"/>
  <c r="AS905" i="3"/>
  <c r="AK905" i="3"/>
  <c r="AC905" i="3"/>
  <c r="U905" i="3"/>
  <c r="M905" i="3"/>
  <c r="BG911" i="3"/>
  <c r="AY911" i="3"/>
  <c r="AQ911" i="3"/>
  <c r="AI911" i="3"/>
  <c r="AA911" i="3"/>
  <c r="S911" i="3"/>
  <c r="BE919" i="3"/>
  <c r="AW919" i="3"/>
  <c r="AO919" i="3"/>
  <c r="AG919" i="3"/>
  <c r="Y919" i="3"/>
  <c r="Q919" i="3"/>
  <c r="BH926" i="3"/>
  <c r="AZ926" i="3"/>
  <c r="AR926" i="3"/>
  <c r="AJ926" i="3"/>
  <c r="AB926" i="3"/>
  <c r="T926" i="3"/>
  <c r="BI926" i="3"/>
  <c r="BA926" i="3"/>
  <c r="AS926" i="3"/>
  <c r="AK926" i="3"/>
  <c r="AC926" i="3"/>
  <c r="U926" i="3"/>
  <c r="M926" i="3"/>
  <c r="BE928" i="3"/>
  <c r="AW928" i="3"/>
  <c r="AO928" i="3"/>
  <c r="AG928" i="3"/>
  <c r="Y928" i="3"/>
  <c r="Q928" i="3"/>
  <c r="BF928" i="3"/>
  <c r="AX928" i="3"/>
  <c r="AP928" i="3"/>
  <c r="AH928" i="3"/>
  <c r="Z928" i="3"/>
  <c r="R928" i="3"/>
  <c r="BF929" i="3"/>
  <c r="AX929" i="3"/>
  <c r="AP929" i="3"/>
  <c r="AH929" i="3"/>
  <c r="Z929" i="3"/>
  <c r="R929" i="3"/>
  <c r="BG929" i="3"/>
  <c r="AY929" i="3"/>
  <c r="AO929" i="3"/>
  <c r="AE929" i="3"/>
  <c r="S929" i="3"/>
  <c r="BB931" i="3"/>
  <c r="V931" i="3"/>
  <c r="AM931" i="3"/>
  <c r="AR934" i="3"/>
  <c r="BI934" i="3"/>
  <c r="AC934" i="3"/>
  <c r="AD905" i="3"/>
  <c r="N907" i="3"/>
  <c r="AX915" i="3"/>
  <c r="AJ922" i="3"/>
  <c r="BA922" i="3"/>
  <c r="U922" i="3"/>
  <c r="AM923" i="3"/>
  <c r="BD923" i="3"/>
  <c r="X923" i="3"/>
  <c r="AP879" i="3"/>
  <c r="AH881" i="3"/>
  <c r="AP883" i="3"/>
  <c r="AH885" i="3"/>
  <c r="AP887" i="3"/>
  <c r="AH889" i="3"/>
  <c r="AP891" i="3"/>
  <c r="AH893" i="3"/>
  <c r="AP895" i="3"/>
  <c r="AD897" i="3"/>
  <c r="AL899" i="3"/>
  <c r="Z901" i="3"/>
  <c r="AH903" i="3"/>
  <c r="V909" i="3"/>
  <c r="AP917" i="3"/>
  <c r="Z919" i="3"/>
  <c r="BI744" i="3"/>
  <c r="AZ796" i="3"/>
  <c r="T796" i="3"/>
  <c r="BA828" i="3"/>
  <c r="W742" i="3"/>
  <c r="BC742" i="3"/>
  <c r="AE742" i="3"/>
  <c r="AM742" i="3"/>
  <c r="AS749" i="3"/>
  <c r="U749" i="3"/>
  <c r="BI749" i="3"/>
  <c r="AK749" i="3"/>
  <c r="AC749" i="3"/>
  <c r="BA749" i="3"/>
  <c r="X782" i="3"/>
  <c r="BD782" i="3"/>
  <c r="BH782" i="3"/>
  <c r="AB782" i="3"/>
  <c r="AF782" i="3"/>
  <c r="T782" i="3"/>
  <c r="AZ782" i="3"/>
  <c r="N782" i="3"/>
  <c r="AN782" i="3"/>
  <c r="AR782" i="3"/>
  <c r="X790" i="3"/>
  <c r="BD790" i="3"/>
  <c r="BH790" i="3"/>
  <c r="AB790" i="3"/>
  <c r="AF790" i="3"/>
  <c r="T790" i="3"/>
  <c r="AZ790" i="3"/>
  <c r="N790" i="3"/>
  <c r="AN790" i="3"/>
  <c r="AR790" i="3"/>
  <c r="X798" i="3"/>
  <c r="BD798" i="3"/>
  <c r="BH798" i="3"/>
  <c r="AB798" i="3"/>
  <c r="AF798" i="3"/>
  <c r="T798" i="3"/>
  <c r="AZ798" i="3"/>
  <c r="N798" i="3"/>
  <c r="AN798" i="3"/>
  <c r="AR798" i="3"/>
  <c r="AY744" i="3"/>
  <c r="BK994" i="3"/>
  <c r="BN996" i="3"/>
  <c r="BL945" i="3"/>
  <c r="BL951" i="3"/>
  <c r="BJ999" i="3"/>
  <c r="AX737" i="3"/>
  <c r="AF737" i="3"/>
  <c r="AZ739" i="3"/>
  <c r="AN766" i="3"/>
  <c r="BD767" i="3"/>
  <c r="AF767" i="3"/>
  <c r="BI767" i="3"/>
  <c r="AW767" i="3"/>
  <c r="AG767" i="3"/>
  <c r="S767" i="3"/>
  <c r="AF776" i="3"/>
  <c r="S776" i="3"/>
  <c r="BK824" i="3"/>
  <c r="BD830" i="3"/>
  <c r="AV830" i="3"/>
  <c r="AN830" i="3"/>
  <c r="AF830" i="3"/>
  <c r="X830" i="3"/>
  <c r="P830" i="3"/>
  <c r="BG811" i="3"/>
  <c r="AY811" i="3"/>
  <c r="AQ811" i="3"/>
  <c r="AI811" i="3"/>
  <c r="AA811" i="3"/>
  <c r="V831" i="3"/>
  <c r="AL831" i="3"/>
  <c r="BB831" i="3"/>
  <c r="BE878" i="3"/>
  <c r="AO878" i="3"/>
  <c r="U878" i="3"/>
  <c r="BG879" i="3"/>
  <c r="AY879" i="3"/>
  <c r="AQ879" i="3"/>
  <c r="AI879" i="3"/>
  <c r="AA879" i="3"/>
  <c r="S879" i="3"/>
  <c r="BC881" i="3"/>
  <c r="AU881" i="3"/>
  <c r="AM881" i="3"/>
  <c r="AE881" i="3"/>
  <c r="W881" i="3"/>
  <c r="O881" i="3"/>
  <c r="BG883" i="3"/>
  <c r="AY883" i="3"/>
  <c r="AQ883" i="3"/>
  <c r="AI883" i="3"/>
  <c r="AA883" i="3"/>
  <c r="S883" i="3"/>
  <c r="BC885" i="3"/>
  <c r="AU885" i="3"/>
  <c r="AM885" i="3"/>
  <c r="AE885" i="3"/>
  <c r="W885" i="3"/>
  <c r="O885" i="3"/>
  <c r="BG887" i="3"/>
  <c r="AY887" i="3"/>
  <c r="AQ887" i="3"/>
  <c r="AI887" i="3"/>
  <c r="AA887" i="3"/>
  <c r="S887" i="3"/>
  <c r="BC889" i="3"/>
  <c r="AU889" i="3"/>
  <c r="AM889" i="3"/>
  <c r="AE889" i="3"/>
  <c r="W889" i="3"/>
  <c r="O889" i="3"/>
  <c r="BG891" i="3"/>
  <c r="AY891" i="3"/>
  <c r="AQ891" i="3"/>
  <c r="AI891" i="3"/>
  <c r="AA891" i="3"/>
  <c r="S891" i="3"/>
  <c r="BC893" i="3"/>
  <c r="AU893" i="3"/>
  <c r="AM893" i="3"/>
  <c r="AE893" i="3"/>
  <c r="W893" i="3"/>
  <c r="O893" i="3"/>
  <c r="BG895" i="3"/>
  <c r="AY895" i="3"/>
  <c r="AQ895" i="3"/>
  <c r="AI895" i="3"/>
  <c r="AA895" i="3"/>
  <c r="S895" i="3"/>
  <c r="BE899" i="3"/>
  <c r="AW899" i="3"/>
  <c r="AO899" i="3"/>
  <c r="AG899" i="3"/>
  <c r="Y899" i="3"/>
  <c r="Q899" i="3"/>
  <c r="BG901" i="3"/>
  <c r="AY901" i="3"/>
  <c r="AQ901" i="3"/>
  <c r="AI901" i="3"/>
  <c r="AA901" i="3"/>
  <c r="S901" i="3"/>
  <c r="BI903" i="3"/>
  <c r="BA903" i="3"/>
  <c r="AS903" i="3"/>
  <c r="AK903" i="3"/>
  <c r="AC903" i="3"/>
  <c r="U903" i="3"/>
  <c r="M903" i="3"/>
  <c r="BE907" i="3"/>
  <c r="AW907" i="3"/>
  <c r="AO907" i="3"/>
  <c r="AG907" i="3"/>
  <c r="Y907" i="3"/>
  <c r="Q907" i="3"/>
  <c r="BG909" i="3"/>
  <c r="AY909" i="3"/>
  <c r="AQ909" i="3"/>
  <c r="AI909" i="3"/>
  <c r="AA909" i="3"/>
  <c r="S909" i="3"/>
  <c r="BC913" i="3"/>
  <c r="AU913" i="3"/>
  <c r="AM913" i="3"/>
  <c r="AE913" i="3"/>
  <c r="W913" i="3"/>
  <c r="O913" i="3"/>
  <c r="BG915" i="3"/>
  <c r="AY915" i="3"/>
  <c r="AQ915" i="3"/>
  <c r="AI915" i="3"/>
  <c r="AA915" i="3"/>
  <c r="S915" i="3"/>
  <c r="BI917" i="3"/>
  <c r="BA917" i="3"/>
  <c r="AS917" i="3"/>
  <c r="AK917" i="3"/>
  <c r="AC917" i="3"/>
  <c r="U917" i="3"/>
  <c r="M917" i="3"/>
  <c r="AB879" i="3"/>
  <c r="AR879" i="3"/>
  <c r="BH879" i="3"/>
  <c r="T881" i="3"/>
  <c r="AJ881" i="3"/>
  <c r="AZ881" i="3"/>
  <c r="AB883" i="3"/>
  <c r="AR883" i="3"/>
  <c r="BH883" i="3"/>
  <c r="T885" i="3"/>
  <c r="AJ885" i="3"/>
  <c r="AZ885" i="3"/>
  <c r="AB887" i="3"/>
  <c r="AR887" i="3"/>
  <c r="BH887" i="3"/>
  <c r="T889" i="3"/>
  <c r="AJ889" i="3"/>
  <c r="AZ889" i="3"/>
  <c r="AB891" i="3"/>
  <c r="AR891" i="3"/>
  <c r="BH891" i="3"/>
  <c r="T893" i="3"/>
  <c r="AJ893" i="3"/>
  <c r="AZ893" i="3"/>
  <c r="AB895" i="3"/>
  <c r="AR895" i="3"/>
  <c r="BH895" i="3"/>
  <c r="P897" i="3"/>
  <c r="AF897" i="3"/>
  <c r="AV897" i="3"/>
  <c r="X899" i="3"/>
  <c r="AN899" i="3"/>
  <c r="BD899" i="3"/>
  <c r="AB901" i="3"/>
  <c r="AR901" i="3"/>
  <c r="BH901" i="3"/>
  <c r="AF903" i="3"/>
  <c r="AV903" i="3"/>
  <c r="P905" i="3"/>
  <c r="AF905" i="3"/>
  <c r="AV905" i="3"/>
  <c r="X907" i="3"/>
  <c r="AN907" i="3"/>
  <c r="BD907" i="3"/>
  <c r="AB909" i="3"/>
  <c r="AR909" i="3"/>
  <c r="BH909" i="3"/>
  <c r="AB911" i="3"/>
  <c r="AR911" i="3"/>
  <c r="BH911" i="3"/>
  <c r="T913" i="3"/>
  <c r="AJ913" i="3"/>
  <c r="AZ913" i="3"/>
  <c r="AB915" i="3"/>
  <c r="AR915" i="3"/>
  <c r="BH915" i="3"/>
  <c r="AF917" i="3"/>
  <c r="AV917" i="3"/>
  <c r="P919" i="3"/>
  <c r="AF919" i="3"/>
  <c r="AV919" i="3"/>
  <c r="BG897" i="3"/>
  <c r="AY897" i="3"/>
  <c r="AQ897" i="3"/>
  <c r="AI897" i="3"/>
  <c r="AA897" i="3"/>
  <c r="S897" i="3"/>
  <c r="BG905" i="3"/>
  <c r="AY905" i="3"/>
  <c r="AQ905" i="3"/>
  <c r="AI905" i="3"/>
  <c r="AA905" i="3"/>
  <c r="S905" i="3"/>
  <c r="BE911" i="3"/>
  <c r="AW911" i="3"/>
  <c r="AO911" i="3"/>
  <c r="AG911" i="3"/>
  <c r="Y911" i="3"/>
  <c r="Q911" i="3"/>
  <c r="BC919" i="3"/>
  <c r="AU919" i="3"/>
  <c r="AM919" i="3"/>
  <c r="AE919" i="3"/>
  <c r="W919" i="3"/>
  <c r="O919" i="3"/>
  <c r="BF926" i="3"/>
  <c r="AX926" i="3"/>
  <c r="AP926" i="3"/>
  <c r="AH926" i="3"/>
  <c r="Z926" i="3"/>
  <c r="R926" i="3"/>
  <c r="BG926" i="3"/>
  <c r="AY926" i="3"/>
  <c r="AQ926" i="3"/>
  <c r="AI926" i="3"/>
  <c r="AA926" i="3"/>
  <c r="BC928" i="3"/>
  <c r="AU928" i="3"/>
  <c r="AM928" i="3"/>
  <c r="AE928" i="3"/>
  <c r="W928" i="3"/>
  <c r="O928" i="3"/>
  <c r="BD928" i="3"/>
  <c r="AV928" i="3"/>
  <c r="AN928" i="3"/>
  <c r="AF928" i="3"/>
  <c r="X928" i="3"/>
  <c r="BD929" i="3"/>
  <c r="AV929" i="3"/>
  <c r="AN929" i="3"/>
  <c r="AF929" i="3"/>
  <c r="X929" i="3"/>
  <c r="P929" i="3"/>
  <c r="BE929" i="3"/>
  <c r="AW929" i="3"/>
  <c r="AM929" i="3"/>
  <c r="AA929" i="3"/>
  <c r="Q929" i="3"/>
  <c r="AT931" i="3"/>
  <c r="N931" i="3"/>
  <c r="AE931" i="3"/>
  <c r="AJ934" i="3"/>
  <c r="BA934" i="3"/>
  <c r="U934" i="3"/>
  <c r="N905" i="3"/>
  <c r="AX913" i="3"/>
  <c r="AH915" i="3"/>
  <c r="BH922" i="3"/>
  <c r="AB922" i="3"/>
  <c r="AS922" i="3"/>
  <c r="M922" i="3"/>
  <c r="AE923" i="3"/>
  <c r="AV923" i="3"/>
  <c r="P923" i="3"/>
  <c r="Z879" i="3"/>
  <c r="R881" i="3"/>
  <c r="Z883" i="3"/>
  <c r="R885" i="3"/>
  <c r="Z887" i="3"/>
  <c r="R889" i="3"/>
  <c r="Z891" i="3"/>
  <c r="R893" i="3"/>
  <c r="Z895" i="3"/>
  <c r="N897" i="3"/>
  <c r="V899" i="3"/>
  <c r="P903" i="3"/>
  <c r="BB911" i="3"/>
  <c r="P913" i="3"/>
  <c r="Z917" i="3"/>
  <c r="AA741" i="3"/>
  <c r="O742" i="3"/>
  <c r="AS744" i="3"/>
  <c r="AV782" i="3"/>
  <c r="AV798" i="3"/>
  <c r="AF796" i="3"/>
  <c r="BH831" i="3"/>
  <c r="BL982" i="3"/>
  <c r="BN943" i="3"/>
  <c r="BN940" i="3"/>
  <c r="BM941" i="3"/>
  <c r="BJ1001" i="3"/>
  <c r="BM990" i="3"/>
  <c r="BM988" i="3"/>
  <c r="BJ989" i="3"/>
  <c r="BJ939" i="3"/>
  <c r="BG747" i="3"/>
  <c r="S823" i="3"/>
  <c r="BJ950" i="3"/>
  <c r="N811" i="3"/>
  <c r="AN768" i="3"/>
  <c r="AN770" i="3"/>
  <c r="BD769" i="3"/>
  <c r="BD771" i="3"/>
  <c r="AN774" i="3"/>
  <c r="AQ774" i="3"/>
  <c r="BD768" i="3"/>
  <c r="AF774" i="3"/>
  <c r="AE774" i="3"/>
  <c r="BG738" i="3"/>
  <c r="N737" i="3"/>
  <c r="AQ737" i="3"/>
  <c r="V739" i="3"/>
  <c r="AQ739" i="3"/>
  <c r="AG766" i="3"/>
  <c r="AZ767" i="3"/>
  <c r="AJ767" i="3"/>
  <c r="T767" i="3"/>
  <c r="BE767" i="3"/>
  <c r="AU767" i="3"/>
  <c r="AI767" i="3"/>
  <c r="Y767" i="3"/>
  <c r="O767" i="3"/>
  <c r="AY768" i="3"/>
  <c r="X771" i="3"/>
  <c r="BC774" i="3"/>
  <c r="AA774" i="3"/>
  <c r="BD877" i="3"/>
  <c r="AV737" i="3"/>
  <c r="AA737" i="3"/>
  <c r="AQ768" i="3"/>
  <c r="W774" i="3"/>
  <c r="BN942" i="3"/>
  <c r="BM953" i="3"/>
  <c r="BJ943" i="3"/>
  <c r="BK941" i="3"/>
  <c r="BJ949" i="3"/>
  <c r="BL957" i="3"/>
  <c r="BG744" i="3"/>
  <c r="AO740" i="3"/>
  <c r="AN772" i="3"/>
  <c r="BI878" i="3"/>
  <c r="BA878" i="3"/>
  <c r="AS878" i="3"/>
  <c r="AK878" i="3"/>
  <c r="AC878" i="3"/>
  <c r="O878" i="3"/>
  <c r="AQ738" i="3"/>
  <c r="AR740" i="3"/>
  <c r="AJ739" i="3"/>
  <c r="AA739" i="3"/>
  <c r="AJ766" i="3"/>
  <c r="AW766" i="3"/>
  <c r="AA766" i="3"/>
  <c r="BA767" i="3"/>
  <c r="AS767" i="3"/>
  <c r="AK767" i="3"/>
  <c r="AC767" i="3"/>
  <c r="U767" i="3"/>
  <c r="X768" i="3"/>
  <c r="AI768" i="3"/>
  <c r="X769" i="3"/>
  <c r="AQ770" i="3"/>
  <c r="AY771" i="3"/>
  <c r="BG772" i="3"/>
  <c r="AN773" i="3"/>
  <c r="AV774" i="3"/>
  <c r="BG774" i="3"/>
  <c r="AM774" i="3"/>
  <c r="O774" i="3"/>
  <c r="AD738" i="3"/>
  <c r="AA738" i="3"/>
  <c r="T766" i="3"/>
  <c r="AQ766" i="3"/>
  <c r="Y766" i="3"/>
  <c r="BG768" i="3"/>
  <c r="AA768" i="3"/>
  <c r="AI769" i="3"/>
  <c r="AI771" i="3"/>
  <c r="AQ772" i="3"/>
  <c r="BC773" i="3"/>
  <c r="AZ766" i="3"/>
  <c r="BG766" i="3"/>
  <c r="AO766" i="3"/>
  <c r="Q766" i="3"/>
  <c r="AA772" i="3"/>
  <c r="AI773" i="3"/>
  <c r="AN775" i="3"/>
  <c r="BC878" i="3"/>
  <c r="AU878" i="3"/>
  <c r="AM878" i="3"/>
  <c r="AE878" i="3"/>
  <c r="S878" i="3"/>
  <c r="N777" i="3"/>
  <c r="K693" i="3"/>
  <c r="BD738" i="3"/>
  <c r="X738" i="3"/>
  <c r="AY738" i="3"/>
  <c r="AI738" i="3"/>
  <c r="S738" i="3"/>
  <c r="AH739" i="3"/>
  <c r="BH740" i="3"/>
  <c r="AB740" i="3"/>
  <c r="AL739" i="3"/>
  <c r="BH739" i="3"/>
  <c r="AR739" i="3"/>
  <c r="AB739" i="3"/>
  <c r="BI739" i="3"/>
  <c r="AY739" i="3"/>
  <c r="AI739" i="3"/>
  <c r="S739" i="3"/>
  <c r="BG770" i="3"/>
  <c r="AA770" i="3"/>
  <c r="X773" i="3"/>
  <c r="AQ773" i="3"/>
  <c r="W773" i="3"/>
  <c r="AQ775" i="3"/>
  <c r="AN877" i="3"/>
  <c r="AQ877" i="3"/>
  <c r="BJ985" i="3"/>
  <c r="BL941" i="3"/>
  <c r="K709" i="3"/>
  <c r="AT738" i="3"/>
  <c r="AV738" i="3"/>
  <c r="P738" i="3"/>
  <c r="AU738" i="3"/>
  <c r="AE738" i="3"/>
  <c r="O738" i="3"/>
  <c r="AX739" i="3"/>
  <c r="BD740" i="3"/>
  <c r="X740" i="3"/>
  <c r="AD739" i="3"/>
  <c r="BD739" i="3"/>
  <c r="AN739" i="3"/>
  <c r="X739" i="3"/>
  <c r="BG739" i="3"/>
  <c r="AU739" i="3"/>
  <c r="AE739" i="3"/>
  <c r="O739" i="3"/>
  <c r="AZ768" i="3"/>
  <c r="T768" i="3"/>
  <c r="AW768" i="3"/>
  <c r="AG768" i="3"/>
  <c r="BC770" i="3"/>
  <c r="W770" i="3"/>
  <c r="AF772" i="3"/>
  <c r="AM772" i="3"/>
  <c r="BD773" i="3"/>
  <c r="BG773" i="3"/>
  <c r="AM773" i="3"/>
  <c r="S773" i="3"/>
  <c r="AA775" i="3"/>
  <c r="X877" i="3"/>
  <c r="AI877" i="3"/>
  <c r="AA878" i="3"/>
  <c r="P878" i="3"/>
  <c r="K697" i="3"/>
  <c r="K706" i="3"/>
  <c r="L644" i="3"/>
  <c r="L640" i="3"/>
  <c r="L594" i="3"/>
  <c r="L590" i="3"/>
  <c r="L586" i="3"/>
  <c r="L582" i="3"/>
  <c r="L578" i="3"/>
  <c r="BG877" i="3"/>
  <c r="AA877" i="3"/>
  <c r="BJ952" i="3"/>
  <c r="N810" i="3"/>
  <c r="N738" i="3"/>
  <c r="AF738" i="3"/>
  <c r="BC738" i="3"/>
  <c r="AM738" i="3"/>
  <c r="R739" i="3"/>
  <c r="AG740" i="3"/>
  <c r="AN740" i="3"/>
  <c r="AT739" i="3"/>
  <c r="N739" i="3"/>
  <c r="AV739" i="3"/>
  <c r="AF739" i="3"/>
  <c r="P739" i="3"/>
  <c r="BC739" i="3"/>
  <c r="AM739" i="3"/>
  <c r="W739" i="3"/>
  <c r="BD766" i="3"/>
  <c r="X766" i="3"/>
  <c r="AY766" i="3"/>
  <c r="AI766" i="3"/>
  <c r="S766" i="3"/>
  <c r="AJ768" i="3"/>
  <c r="BE768" i="3"/>
  <c r="AO768" i="3"/>
  <c r="W768" i="3"/>
  <c r="AY769" i="3"/>
  <c r="AF770" i="3"/>
  <c r="AM770" i="3"/>
  <c r="BC772" i="3"/>
  <c r="W772" i="3"/>
  <c r="AF773" i="3"/>
  <c r="AY773" i="3"/>
  <c r="AA773" i="3"/>
  <c r="BD774" i="3"/>
  <c r="X774" i="3"/>
  <c r="AY774" i="3"/>
  <c r="AI774" i="3"/>
  <c r="S774" i="3"/>
  <c r="BG775" i="3"/>
  <c r="BJ957" i="3"/>
  <c r="BJ951" i="3"/>
  <c r="AH737" i="3"/>
  <c r="AW740" i="3"/>
  <c r="Q740" i="3"/>
  <c r="AV740" i="3"/>
  <c r="AF740" i="3"/>
  <c r="P740" i="3"/>
  <c r="AD737" i="3"/>
  <c r="BD737" i="3"/>
  <c r="AN737" i="3"/>
  <c r="X737" i="3"/>
  <c r="AY737" i="3"/>
  <c r="AI737" i="3"/>
  <c r="S737" i="3"/>
  <c r="BH766" i="3"/>
  <c r="AR766" i="3"/>
  <c r="AB766" i="3"/>
  <c r="BI766" i="3"/>
  <c r="BA766" i="3"/>
  <c r="AS766" i="3"/>
  <c r="AK766" i="3"/>
  <c r="AC766" i="3"/>
  <c r="U766" i="3"/>
  <c r="M766" i="3"/>
  <c r="BH768" i="3"/>
  <c r="AR768" i="3"/>
  <c r="AB768" i="3"/>
  <c r="BI768" i="3"/>
  <c r="BA768" i="3"/>
  <c r="AS768" i="3"/>
  <c r="AK768" i="3"/>
  <c r="AC768" i="3"/>
  <c r="O768" i="3"/>
  <c r="AN769" i="3"/>
  <c r="BG769" i="3"/>
  <c r="AQ769" i="3"/>
  <c r="AA769" i="3"/>
  <c r="AV770" i="3"/>
  <c r="P770" i="3"/>
  <c r="AU770" i="3"/>
  <c r="AE770" i="3"/>
  <c r="O770" i="3"/>
  <c r="AN771" i="3"/>
  <c r="BG771" i="3"/>
  <c r="AQ771" i="3"/>
  <c r="AA771" i="3"/>
  <c r="AV772" i="3"/>
  <c r="P772" i="3"/>
  <c r="AU772" i="3"/>
  <c r="AE772" i="3"/>
  <c r="O772" i="3"/>
  <c r="BD775" i="3"/>
  <c r="X775" i="3"/>
  <c r="AY775" i="3"/>
  <c r="AI775" i="3"/>
  <c r="S775" i="3"/>
  <c r="BL981" i="3"/>
  <c r="BL940" i="3"/>
  <c r="BM948" i="3"/>
  <c r="BM940" i="3"/>
  <c r="BM995" i="3"/>
  <c r="BM945" i="3"/>
  <c r="BN945" i="3"/>
  <c r="BM951" i="3"/>
  <c r="BL963" i="3"/>
  <c r="BL959" i="3"/>
  <c r="BM955" i="3"/>
  <c r="BL954" i="3"/>
  <c r="K721" i="3"/>
  <c r="L718" i="3"/>
  <c r="K717" i="3"/>
  <c r="K704" i="3"/>
  <c r="L692" i="3"/>
  <c r="BB737" i="3"/>
  <c r="V737" i="3"/>
  <c r="AZ737" i="3"/>
  <c r="AJ737" i="3"/>
  <c r="P737" i="3"/>
  <c r="AU737" i="3"/>
  <c r="AE737" i="3"/>
  <c r="O737" i="3"/>
  <c r="AF769" i="3"/>
  <c r="BC769" i="3"/>
  <c r="AM769" i="3"/>
  <c r="S769" i="3"/>
  <c r="AF771" i="3"/>
  <c r="BC771" i="3"/>
  <c r="AM771" i="3"/>
  <c r="S771" i="3"/>
  <c r="AV775" i="3"/>
  <c r="P775" i="3"/>
  <c r="AU775" i="3"/>
  <c r="AE775" i="3"/>
  <c r="O775" i="3"/>
  <c r="BM985" i="3"/>
  <c r="BM987" i="3"/>
  <c r="BM942" i="3"/>
  <c r="BJ953" i="3"/>
  <c r="BM950" i="3"/>
  <c r="BM946" i="3"/>
  <c r="BM993" i="3"/>
  <c r="BL993" i="3"/>
  <c r="BK993" i="3"/>
  <c r="N779" i="3"/>
  <c r="BB876" i="3"/>
  <c r="BM980" i="3"/>
  <c r="BM978" i="3"/>
  <c r="BM977" i="3"/>
  <c r="BM976" i="3"/>
  <c r="BM974" i="3"/>
  <c r="BJ981" i="3"/>
  <c r="BJ987" i="3"/>
  <c r="BK942" i="3"/>
  <c r="BJ946" i="3"/>
  <c r="BK940" i="3"/>
  <c r="BK937" i="3"/>
  <c r="BJ991" i="3"/>
  <c r="BM991" i="3"/>
  <c r="BJ983" i="3"/>
  <c r="BM983" i="3"/>
  <c r="BK983" i="3"/>
  <c r="BK963" i="3"/>
  <c r="BK959" i="3"/>
  <c r="BM959" i="3"/>
  <c r="BM954" i="3"/>
  <c r="BM947" i="3"/>
  <c r="K707" i="3"/>
  <c r="L704" i="3"/>
  <c r="K694" i="3"/>
  <c r="R737" i="3"/>
  <c r="BE740" i="3"/>
  <c r="Y740" i="3"/>
  <c r="AZ740" i="3"/>
  <c r="AJ740" i="3"/>
  <c r="T740" i="3"/>
  <c r="AL737" i="3"/>
  <c r="BH737" i="3"/>
  <c r="AR737" i="3"/>
  <c r="AB737" i="3"/>
  <c r="BC737" i="3"/>
  <c r="AM737" i="3"/>
  <c r="W737" i="3"/>
  <c r="AV766" i="3"/>
  <c r="AF766" i="3"/>
  <c r="P766" i="3"/>
  <c r="BC766" i="3"/>
  <c r="AU766" i="3"/>
  <c r="AM766" i="3"/>
  <c r="AE766" i="3"/>
  <c r="W766" i="3"/>
  <c r="AV768" i="3"/>
  <c r="AF768" i="3"/>
  <c r="P768" i="3"/>
  <c r="BC768" i="3"/>
  <c r="AU768" i="3"/>
  <c r="AM768" i="3"/>
  <c r="AE768" i="3"/>
  <c r="AV769" i="3"/>
  <c r="P769" i="3"/>
  <c r="AU769" i="3"/>
  <c r="BD770" i="3"/>
  <c r="X770" i="3"/>
  <c r="AY770" i="3"/>
  <c r="AI770" i="3"/>
  <c r="AV771" i="3"/>
  <c r="P771" i="3"/>
  <c r="AU771" i="3"/>
  <c r="BD772" i="3"/>
  <c r="X772" i="3"/>
  <c r="AY772" i="3"/>
  <c r="AI772" i="3"/>
  <c r="AV773" i="3"/>
  <c r="P773" i="3"/>
  <c r="AU773" i="3"/>
  <c r="AE773" i="3"/>
  <c r="O773" i="3"/>
  <c r="AF775" i="3"/>
  <c r="BC775" i="3"/>
  <c r="AM775" i="3"/>
  <c r="W775" i="3"/>
  <c r="W878" i="3"/>
  <c r="Q878" i="3"/>
  <c r="BJ990" i="3"/>
  <c r="BL939" i="3"/>
  <c r="BJ948" i="3"/>
  <c r="BM952" i="3"/>
  <c r="BM963" i="3"/>
  <c r="BJ963" i="3"/>
  <c r="BK954" i="3"/>
  <c r="BM937" i="3"/>
  <c r="BM996" i="3"/>
  <c r="BM975" i="3"/>
  <c r="BM989" i="3"/>
  <c r="BN963" i="3"/>
  <c r="BN959" i="3"/>
  <c r="BN941" i="3"/>
  <c r="BM949" i="3"/>
  <c r="BM943" i="3"/>
  <c r="BL942" i="3"/>
  <c r="BL937" i="3"/>
  <c r="BN995" i="3"/>
  <c r="BN993" i="3"/>
  <c r="BN991" i="3"/>
  <c r="BN989" i="3"/>
  <c r="BN985" i="3"/>
  <c r="BN983" i="3"/>
  <c r="BN981" i="3"/>
  <c r="BN950" i="3"/>
  <c r="BN946" i="3"/>
  <c r="BJ947" i="3"/>
  <c r="BJ954" i="3"/>
  <c r="BM981" i="3"/>
  <c r="BM979" i="3"/>
  <c r="BJ995" i="3"/>
  <c r="BL988" i="3"/>
  <c r="BL980" i="3"/>
  <c r="BL979" i="3"/>
  <c r="BL978" i="3"/>
  <c r="BL977" i="3"/>
  <c r="BL976" i="3"/>
  <c r="BL975" i="3"/>
  <c r="BL974" i="3"/>
  <c r="BL955" i="3"/>
  <c r="BN954" i="3"/>
  <c r="BL950" i="3"/>
  <c r="BL948" i="3"/>
  <c r="BL946" i="3"/>
  <c r="BJ959" i="3"/>
  <c r="BJ993" i="3"/>
  <c r="BJ996" i="3"/>
  <c r="BK980" i="3"/>
  <c r="BK979" i="3"/>
  <c r="BK978" i="3"/>
  <c r="BK977" i="3"/>
  <c r="BK976" i="3"/>
  <c r="BK975" i="3"/>
  <c r="BK974" i="3"/>
  <c r="BJ980" i="3"/>
  <c r="BJ979" i="3"/>
  <c r="BJ978" i="3"/>
  <c r="BJ977" i="3"/>
  <c r="BJ976" i="3"/>
  <c r="BJ975" i="3"/>
  <c r="BJ974" i="3"/>
  <c r="BN980" i="3"/>
  <c r="BN979" i="3"/>
  <c r="BN978" i="3"/>
  <c r="BN977" i="3"/>
  <c r="BN976" i="3"/>
  <c r="BN975" i="3"/>
  <c r="BN974" i="3"/>
  <c r="K653" i="3"/>
  <c r="K647" i="3"/>
  <c r="K645" i="3"/>
  <c r="K643" i="3"/>
  <c r="K641" i="3"/>
  <c r="K620" i="3"/>
  <c r="K616" i="3"/>
  <c r="K608" i="3"/>
  <c r="K604" i="3"/>
  <c r="K600" i="3"/>
  <c r="T737" i="3"/>
  <c r="BI737" i="3"/>
  <c r="BE737" i="3"/>
  <c r="BA737" i="3"/>
  <c r="AW737" i="3"/>
  <c r="AS737" i="3"/>
  <c r="AO737" i="3"/>
  <c r="AK737" i="3"/>
  <c r="AG737" i="3"/>
  <c r="AC737" i="3"/>
  <c r="Y737" i="3"/>
  <c r="U737" i="3"/>
  <c r="Q737" i="3"/>
  <c r="BA739" i="3"/>
  <c r="AW739" i="3"/>
  <c r="AS739" i="3"/>
  <c r="AO739" i="3"/>
  <c r="AK739" i="3"/>
  <c r="AG739" i="3"/>
  <c r="AC739" i="3"/>
  <c r="Y739" i="3"/>
  <c r="U739" i="3"/>
  <c r="Q739" i="3"/>
  <c r="M769" i="3"/>
  <c r="Q769" i="3"/>
  <c r="U769" i="3"/>
  <c r="Y769" i="3"/>
  <c r="AC769" i="3"/>
  <c r="AG769" i="3"/>
  <c r="AK769" i="3"/>
  <c r="AO769" i="3"/>
  <c r="AS769" i="3"/>
  <c r="AW769" i="3"/>
  <c r="BA769" i="3"/>
  <c r="BE769" i="3"/>
  <c r="BI769" i="3"/>
  <c r="T769" i="3"/>
  <c r="AB769" i="3"/>
  <c r="AJ769" i="3"/>
  <c r="AR769" i="3"/>
  <c r="AZ769" i="3"/>
  <c r="BH769" i="3"/>
  <c r="M771" i="3"/>
  <c r="Q771" i="3"/>
  <c r="U771" i="3"/>
  <c r="Y771" i="3"/>
  <c r="AC771" i="3"/>
  <c r="AG771" i="3"/>
  <c r="AK771" i="3"/>
  <c r="AO771" i="3"/>
  <c r="AS771" i="3"/>
  <c r="AW771" i="3"/>
  <c r="BA771" i="3"/>
  <c r="BE771" i="3"/>
  <c r="BI771" i="3"/>
  <c r="T771" i="3"/>
  <c r="AB771" i="3"/>
  <c r="AJ771" i="3"/>
  <c r="AR771" i="3"/>
  <c r="AZ771" i="3"/>
  <c r="BH771" i="3"/>
  <c r="K731" i="3"/>
  <c r="K729" i="3"/>
  <c r="K727" i="3"/>
  <c r="K723" i="3"/>
  <c r="K718" i="3"/>
  <c r="K714" i="3"/>
  <c r="K710" i="3"/>
  <c r="K703" i="3"/>
  <c r="L697" i="3"/>
  <c r="L695" i="3"/>
  <c r="K695" i="3"/>
  <c r="K691" i="3"/>
  <c r="L656" i="3"/>
  <c r="L652" i="3"/>
  <c r="L648" i="3"/>
  <c r="K577" i="3"/>
  <c r="K575" i="3"/>
  <c r="K569" i="3"/>
  <c r="K567" i="3"/>
  <c r="K565" i="3"/>
  <c r="K563" i="3"/>
  <c r="K562" i="3"/>
  <c r="K560" i="3"/>
  <c r="K558" i="3"/>
  <c r="K556" i="3"/>
  <c r="M768" i="3"/>
  <c r="Q768" i="3"/>
  <c r="U768" i="3"/>
  <c r="Y768" i="3"/>
  <c r="W769" i="3"/>
  <c r="O769" i="3"/>
  <c r="M770" i="3"/>
  <c r="Q770" i="3"/>
  <c r="U770" i="3"/>
  <c r="Y770" i="3"/>
  <c r="AC770" i="3"/>
  <c r="AG770" i="3"/>
  <c r="AK770" i="3"/>
  <c r="AO770" i="3"/>
  <c r="AS770" i="3"/>
  <c r="AW770" i="3"/>
  <c r="BA770" i="3"/>
  <c r="BE770" i="3"/>
  <c r="BI770" i="3"/>
  <c r="T770" i="3"/>
  <c r="AB770" i="3"/>
  <c r="AJ770" i="3"/>
  <c r="AR770" i="3"/>
  <c r="AZ770" i="3"/>
  <c r="BH770" i="3"/>
  <c r="W771" i="3"/>
  <c r="O771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T772" i="3"/>
  <c r="AB772" i="3"/>
  <c r="AJ772" i="3"/>
  <c r="AR772" i="3"/>
  <c r="AZ772" i="3"/>
  <c r="BH772" i="3"/>
  <c r="BM824" i="3"/>
  <c r="AV877" i="3"/>
  <c r="AF877" i="3"/>
  <c r="P877" i="3"/>
  <c r="BC877" i="3"/>
  <c r="AU877" i="3"/>
  <c r="AM877" i="3"/>
  <c r="AE877" i="3"/>
  <c r="S877" i="3"/>
  <c r="BM889" i="3"/>
  <c r="BL889" i="3"/>
  <c r="BM891" i="3"/>
  <c r="BL891" i="3"/>
  <c r="BJ926" i="3"/>
  <c r="BM926" i="3"/>
  <c r="BL926" i="3"/>
  <c r="BJ927" i="3"/>
  <c r="BJ889" i="3"/>
  <c r="BJ891" i="3"/>
  <c r="BJ903" i="3"/>
  <c r="BJ796" i="3"/>
  <c r="AQ746" i="3"/>
  <c r="AA746" i="3"/>
  <c r="BG746" i="3"/>
  <c r="AN781" i="3"/>
  <c r="BH781" i="3"/>
  <c r="AZ781" i="3"/>
  <c r="X781" i="3"/>
  <c r="P802" i="3"/>
  <c r="AN802" i="3"/>
  <c r="X802" i="3"/>
  <c r="BD802" i="3"/>
  <c r="X804" i="3"/>
  <c r="AF804" i="3"/>
  <c r="AN804" i="3"/>
  <c r="AV804" i="3"/>
  <c r="BD804" i="3"/>
  <c r="P804" i="3"/>
  <c r="AJ804" i="3"/>
  <c r="AZ804" i="3"/>
  <c r="AB804" i="3"/>
  <c r="AR804" i="3"/>
  <c r="BH804" i="3"/>
  <c r="S828" i="3"/>
  <c r="AA828" i="3"/>
  <c r="AI828" i="3"/>
  <c r="AQ828" i="3"/>
  <c r="AY828" i="3"/>
  <c r="BG828" i="3"/>
  <c r="O828" i="3"/>
  <c r="AE828" i="3"/>
  <c r="AU828" i="3"/>
  <c r="W828" i="3"/>
  <c r="AM828" i="3"/>
  <c r="BC828" i="3"/>
  <c r="BH773" i="3"/>
  <c r="AZ773" i="3"/>
  <c r="AR773" i="3"/>
  <c r="AJ773" i="3"/>
  <c r="AB773" i="3"/>
  <c r="T773" i="3"/>
  <c r="BI773" i="3"/>
  <c r="BE773" i="3"/>
  <c r="BA773" i="3"/>
  <c r="AW773" i="3"/>
  <c r="AS773" i="3"/>
  <c r="AO773" i="3"/>
  <c r="AK773" i="3"/>
  <c r="AG773" i="3"/>
  <c r="AC773" i="3"/>
  <c r="Y773" i="3"/>
  <c r="U773" i="3"/>
  <c r="Q773" i="3"/>
  <c r="BH774" i="3"/>
  <c r="AZ774" i="3"/>
  <c r="AR774" i="3"/>
  <c r="AJ774" i="3"/>
  <c r="AB774" i="3"/>
  <c r="T774" i="3"/>
  <c r="BI774" i="3"/>
  <c r="BE774" i="3"/>
  <c r="BA774" i="3"/>
  <c r="AW774" i="3"/>
  <c r="AS774" i="3"/>
  <c r="AO774" i="3"/>
  <c r="AK774" i="3"/>
  <c r="AG774" i="3"/>
  <c r="AC774" i="3"/>
  <c r="Y774" i="3"/>
  <c r="U774" i="3"/>
  <c r="Q774" i="3"/>
  <c r="BH775" i="3"/>
  <c r="AZ775" i="3"/>
  <c r="AR775" i="3"/>
  <c r="AJ775" i="3"/>
  <c r="AB775" i="3"/>
  <c r="T775" i="3"/>
  <c r="BI775" i="3"/>
  <c r="BE775" i="3"/>
  <c r="BA775" i="3"/>
  <c r="AW775" i="3"/>
  <c r="AS775" i="3"/>
  <c r="AO775" i="3"/>
  <c r="AK775" i="3"/>
  <c r="AG775" i="3"/>
  <c r="AC775" i="3"/>
  <c r="Y775" i="3"/>
  <c r="U775" i="3"/>
  <c r="Q775" i="3"/>
  <c r="BM796" i="3"/>
  <c r="BL796" i="3"/>
  <c r="BL809" i="3"/>
  <c r="BJ810" i="3"/>
  <c r="BJ812" i="3"/>
  <c r="BL824" i="3"/>
  <c r="BN824" i="3"/>
  <c r="BJ828" i="3"/>
  <c r="BM888" i="3"/>
  <c r="BL888" i="3"/>
  <c r="BM890" i="3"/>
  <c r="BL890" i="3"/>
  <c r="BM894" i="3"/>
  <c r="BL894" i="3"/>
  <c r="BM899" i="3"/>
  <c r="BL899" i="3"/>
  <c r="BM903" i="3"/>
  <c r="BL903" i="3"/>
  <c r="BM927" i="3"/>
  <c r="BL927" i="3"/>
  <c r="BJ888" i="3"/>
  <c r="BJ890" i="3"/>
  <c r="BJ894" i="3"/>
  <c r="BJ899" i="3"/>
  <c r="AA742" i="3"/>
  <c r="AQ742" i="3"/>
  <c r="BG742" i="3"/>
  <c r="AI742" i="3"/>
  <c r="S742" i="3"/>
  <c r="AY742" i="3"/>
  <c r="N781" i="3"/>
  <c r="N802" i="3"/>
  <c r="N804" i="3"/>
  <c r="M828" i="3"/>
  <c r="K733" i="3"/>
  <c r="L676" i="3"/>
  <c r="L675" i="3"/>
  <c r="L673" i="3"/>
  <c r="L663" i="3"/>
  <c r="L659" i="3"/>
  <c r="K655" i="3"/>
  <c r="L634" i="3"/>
  <c r="L626" i="3"/>
  <c r="L610" i="3"/>
  <c r="L599" i="3"/>
  <c r="L595" i="3"/>
  <c r="K593" i="3"/>
  <c r="K591" i="3"/>
  <c r="K585" i="3"/>
  <c r="K583" i="3"/>
  <c r="K581" i="3"/>
  <c r="K579" i="3"/>
  <c r="L576" i="3"/>
  <c r="L572" i="3"/>
  <c r="L562" i="3"/>
  <c r="L560" i="3"/>
  <c r="L556" i="3"/>
  <c r="BI740" i="3"/>
  <c r="BA740" i="3"/>
  <c r="AS740" i="3"/>
  <c r="AK740" i="3"/>
  <c r="AC740" i="3"/>
  <c r="U740" i="3"/>
  <c r="M740" i="3"/>
  <c r="BF740" i="3"/>
  <c r="BB740" i="3"/>
  <c r="AX740" i="3"/>
  <c r="AT740" i="3"/>
  <c r="AP740" i="3"/>
  <c r="AL740" i="3"/>
  <c r="AH740" i="3"/>
  <c r="AD740" i="3"/>
  <c r="Z740" i="3"/>
  <c r="V740" i="3"/>
  <c r="R740" i="3"/>
  <c r="BM742" i="3"/>
  <c r="BL744" i="3"/>
  <c r="BM745" i="3"/>
  <c r="BM746" i="3"/>
  <c r="BE776" i="3"/>
  <c r="AW776" i="3"/>
  <c r="AN776" i="3"/>
  <c r="X776" i="3"/>
  <c r="AM776" i="3"/>
  <c r="AE776" i="3"/>
  <c r="W776" i="3"/>
  <c r="BJ777" i="3"/>
  <c r="BJ781" i="3"/>
  <c r="BJ782" i="3"/>
  <c r="BJ786" i="3"/>
  <c r="BJ790" i="3"/>
  <c r="BJ794" i="3"/>
  <c r="BJ800" i="3"/>
  <c r="BJ804" i="3"/>
  <c r="BJ807" i="3"/>
  <c r="BJ831" i="3"/>
  <c r="BJ813" i="3"/>
  <c r="BJ817" i="3"/>
  <c r="BJ832" i="3"/>
  <c r="W877" i="3"/>
  <c r="BM898" i="3"/>
  <c r="BL898" i="3"/>
  <c r="BM913" i="3"/>
  <c r="BL913" i="3"/>
  <c r="T878" i="3"/>
  <c r="AJ878" i="3"/>
  <c r="AZ878" i="3"/>
  <c r="BJ913" i="3"/>
  <c r="BJ898" i="3"/>
  <c r="W743" i="3"/>
  <c r="AM743" i="3"/>
  <c r="BC743" i="3"/>
  <c r="O743" i="3"/>
  <c r="AE743" i="3"/>
  <c r="AU743" i="3"/>
  <c r="Q751" i="3"/>
  <c r="Y751" i="3"/>
  <c r="AG751" i="3"/>
  <c r="AO751" i="3"/>
  <c r="AW751" i="3"/>
  <c r="BE751" i="3"/>
  <c r="O741" i="3"/>
  <c r="AU741" i="3"/>
  <c r="AY743" i="3"/>
  <c r="AI743" i="3"/>
  <c r="S743" i="3"/>
  <c r="AA747" i="3"/>
  <c r="AY748" i="3"/>
  <c r="BC750" i="3"/>
  <c r="AU750" i="3"/>
  <c r="AM750" i="3"/>
  <c r="AE750" i="3"/>
  <c r="W750" i="3"/>
  <c r="U751" i="3"/>
  <c r="AK751" i="3"/>
  <c r="BA751" i="3"/>
  <c r="AQ752" i="3"/>
  <c r="AI752" i="3"/>
  <c r="AA752" i="3"/>
  <c r="BG741" i="3"/>
  <c r="AQ741" i="3"/>
  <c r="BG748" i="3"/>
  <c r="AA748" i="3"/>
  <c r="BG751" i="3"/>
  <c r="AY751" i="3"/>
  <c r="AQ751" i="3"/>
  <c r="AI751" i="3"/>
  <c r="AA751" i="3"/>
  <c r="S751" i="3"/>
  <c r="AL765" i="3"/>
  <c r="BB765" i="3"/>
  <c r="P780" i="3"/>
  <c r="X780" i="3"/>
  <c r="AF780" i="3"/>
  <c r="AN780" i="3"/>
  <c r="AV780" i="3"/>
  <c r="BD780" i="3"/>
  <c r="T780" i="3"/>
  <c r="AJ780" i="3"/>
  <c r="AZ780" i="3"/>
  <c r="AB780" i="3"/>
  <c r="AR780" i="3"/>
  <c r="BH780" i="3"/>
  <c r="P783" i="3"/>
  <c r="X783" i="3"/>
  <c r="AF783" i="3"/>
  <c r="AN783" i="3"/>
  <c r="AV783" i="3"/>
  <c r="BD783" i="3"/>
  <c r="T783" i="3"/>
  <c r="AB783" i="3"/>
  <c r="AJ783" i="3"/>
  <c r="AR783" i="3"/>
  <c r="AZ783" i="3"/>
  <c r="BH783" i="3"/>
  <c r="P785" i="3"/>
  <c r="X785" i="3"/>
  <c r="AF785" i="3"/>
  <c r="AN785" i="3"/>
  <c r="AV785" i="3"/>
  <c r="BD785" i="3"/>
  <c r="T785" i="3"/>
  <c r="AB785" i="3"/>
  <c r="AJ785" i="3"/>
  <c r="AR785" i="3"/>
  <c r="AZ785" i="3"/>
  <c r="BH785" i="3"/>
  <c r="P787" i="3"/>
  <c r="X787" i="3"/>
  <c r="AF787" i="3"/>
  <c r="AN787" i="3"/>
  <c r="AV787" i="3"/>
  <c r="BD787" i="3"/>
  <c r="T787" i="3"/>
  <c r="AB787" i="3"/>
  <c r="AJ787" i="3"/>
  <c r="AR787" i="3"/>
  <c r="AZ787" i="3"/>
  <c r="BH787" i="3"/>
  <c r="P789" i="3"/>
  <c r="X789" i="3"/>
  <c r="AF789" i="3"/>
  <c r="AN789" i="3"/>
  <c r="AV789" i="3"/>
  <c r="BD789" i="3"/>
  <c r="T789" i="3"/>
  <c r="AB789" i="3"/>
  <c r="AJ789" i="3"/>
  <c r="AR789" i="3"/>
  <c r="AZ789" i="3"/>
  <c r="BH789" i="3"/>
  <c r="P791" i="3"/>
  <c r="X791" i="3"/>
  <c r="AF791" i="3"/>
  <c r="AN791" i="3"/>
  <c r="AV791" i="3"/>
  <c r="BD791" i="3"/>
  <c r="T791" i="3"/>
  <c r="AB791" i="3"/>
  <c r="AJ791" i="3"/>
  <c r="AR791" i="3"/>
  <c r="AZ791" i="3"/>
  <c r="BH791" i="3"/>
  <c r="P793" i="3"/>
  <c r="X793" i="3"/>
  <c r="AF793" i="3"/>
  <c r="AN793" i="3"/>
  <c r="AV793" i="3"/>
  <c r="BD793" i="3"/>
  <c r="T793" i="3"/>
  <c r="AB793" i="3"/>
  <c r="AJ793" i="3"/>
  <c r="AR793" i="3"/>
  <c r="AZ793" i="3"/>
  <c r="BH793" i="3"/>
  <c r="P795" i="3"/>
  <c r="X795" i="3"/>
  <c r="AF795" i="3"/>
  <c r="AN795" i="3"/>
  <c r="AV795" i="3"/>
  <c r="BD795" i="3"/>
  <c r="T795" i="3"/>
  <c r="AB795" i="3"/>
  <c r="AJ795" i="3"/>
  <c r="AR795" i="3"/>
  <c r="AZ795" i="3"/>
  <c r="BH795" i="3"/>
  <c r="P797" i="3"/>
  <c r="X797" i="3"/>
  <c r="AF797" i="3"/>
  <c r="AN797" i="3"/>
  <c r="AV797" i="3"/>
  <c r="BD797" i="3"/>
  <c r="T797" i="3"/>
  <c r="AB797" i="3"/>
  <c r="AJ797" i="3"/>
  <c r="AR797" i="3"/>
  <c r="AZ797" i="3"/>
  <c r="BH797" i="3"/>
  <c r="P799" i="3"/>
  <c r="X799" i="3"/>
  <c r="AF799" i="3"/>
  <c r="AN799" i="3"/>
  <c r="AV799" i="3"/>
  <c r="BD799" i="3"/>
  <c r="T799" i="3"/>
  <c r="AB799" i="3"/>
  <c r="AJ799" i="3"/>
  <c r="AR799" i="3"/>
  <c r="AZ799" i="3"/>
  <c r="BH799" i="3"/>
  <c r="P801" i="3"/>
  <c r="X801" i="3"/>
  <c r="AF801" i="3"/>
  <c r="AN801" i="3"/>
  <c r="AV801" i="3"/>
  <c r="BD801" i="3"/>
  <c r="AB801" i="3"/>
  <c r="AR801" i="3"/>
  <c r="BH801" i="3"/>
  <c r="T801" i="3"/>
  <c r="AJ801" i="3"/>
  <c r="AZ801" i="3"/>
  <c r="BH753" i="3"/>
  <c r="BD753" i="3"/>
  <c r="AZ753" i="3"/>
  <c r="AS753" i="3"/>
  <c r="AK753" i="3"/>
  <c r="AC753" i="3"/>
  <c r="U753" i="3"/>
  <c r="M753" i="3"/>
  <c r="BG753" i="3"/>
  <c r="BC753" i="3"/>
  <c r="AY753" i="3"/>
  <c r="AQ753" i="3"/>
  <c r="AI753" i="3"/>
  <c r="AA753" i="3"/>
  <c r="S753" i="3"/>
  <c r="N783" i="3"/>
  <c r="N787" i="3"/>
  <c r="N791" i="3"/>
  <c r="N795" i="3"/>
  <c r="N799" i="3"/>
  <c r="BJ799" i="3" s="1"/>
  <c r="AI818" i="3"/>
  <c r="AM818" i="3"/>
  <c r="AQ818" i="3"/>
  <c r="AU818" i="3"/>
  <c r="AY818" i="3"/>
  <c r="BC818" i="3"/>
  <c r="BG818" i="3"/>
  <c r="AG818" i="3"/>
  <c r="AK818" i="3"/>
  <c r="AO818" i="3"/>
  <c r="AS818" i="3"/>
  <c r="AW818" i="3"/>
  <c r="BA818" i="3"/>
  <c r="BE818" i="3"/>
  <c r="BI818" i="3"/>
  <c r="O819" i="3"/>
  <c r="S819" i="3"/>
  <c r="W819" i="3"/>
  <c r="AA819" i="3"/>
  <c r="AE819" i="3"/>
  <c r="AI819" i="3"/>
  <c r="AM819" i="3"/>
  <c r="AQ819" i="3"/>
  <c r="AU819" i="3"/>
  <c r="AY819" i="3"/>
  <c r="BC819" i="3"/>
  <c r="BG819" i="3"/>
  <c r="M819" i="3"/>
  <c r="Q819" i="3"/>
  <c r="U819" i="3"/>
  <c r="Y819" i="3"/>
  <c r="AC819" i="3"/>
  <c r="AG819" i="3"/>
  <c r="AK819" i="3"/>
  <c r="AO819" i="3"/>
  <c r="AS819" i="3"/>
  <c r="AW819" i="3"/>
  <c r="BA819" i="3"/>
  <c r="BE819" i="3"/>
  <c r="BI819" i="3"/>
  <c r="T806" i="3"/>
  <c r="AB806" i="3"/>
  <c r="AJ806" i="3"/>
  <c r="AR806" i="3"/>
  <c r="AZ806" i="3"/>
  <c r="BH806" i="3"/>
  <c r="P806" i="3"/>
  <c r="X806" i="3"/>
  <c r="AF806" i="3"/>
  <c r="AN806" i="3"/>
  <c r="AV806" i="3"/>
  <c r="BD806" i="3"/>
  <c r="T808" i="3"/>
  <c r="AB808" i="3"/>
  <c r="AJ808" i="3"/>
  <c r="AR808" i="3"/>
  <c r="AZ808" i="3"/>
  <c r="BH808" i="3"/>
  <c r="P808" i="3"/>
  <c r="X808" i="3"/>
  <c r="AF808" i="3"/>
  <c r="AN808" i="3"/>
  <c r="AV808" i="3"/>
  <c r="BD808" i="3"/>
  <c r="M820" i="3"/>
  <c r="Q820" i="3"/>
  <c r="U820" i="3"/>
  <c r="Y820" i="3"/>
  <c r="AC820" i="3"/>
  <c r="AG820" i="3"/>
  <c r="AK820" i="3"/>
  <c r="AO820" i="3"/>
  <c r="AS820" i="3"/>
  <c r="AW820" i="3"/>
  <c r="BA820" i="3"/>
  <c r="BE820" i="3"/>
  <c r="BI820" i="3"/>
  <c r="O820" i="3"/>
  <c r="S820" i="3"/>
  <c r="W820" i="3"/>
  <c r="AA820" i="3"/>
  <c r="AE820" i="3"/>
  <c r="AI820" i="3"/>
  <c r="AM820" i="3"/>
  <c r="AQ820" i="3"/>
  <c r="AU820" i="3"/>
  <c r="AY820" i="3"/>
  <c r="BC820" i="3"/>
  <c r="BG820" i="3"/>
  <c r="M825" i="3"/>
  <c r="U825" i="3"/>
  <c r="AC825" i="3"/>
  <c r="AK825" i="3"/>
  <c r="AS825" i="3"/>
  <c r="BA825" i="3"/>
  <c r="BG825" i="3"/>
  <c r="Q825" i="3"/>
  <c r="Y825" i="3"/>
  <c r="AG825" i="3"/>
  <c r="AO825" i="3"/>
  <c r="AW825" i="3"/>
  <c r="BE825" i="3"/>
  <c r="BI825" i="3"/>
  <c r="BG821" i="3"/>
  <c r="AY821" i="3"/>
  <c r="AQ821" i="3"/>
  <c r="AI821" i="3"/>
  <c r="AA821" i="3"/>
  <c r="S821" i="3"/>
  <c r="BI821" i="3"/>
  <c r="BA821" i="3"/>
  <c r="AS821" i="3"/>
  <c r="AK821" i="3"/>
  <c r="AC821" i="3"/>
  <c r="U821" i="3"/>
  <c r="M821" i="3"/>
  <c r="BC822" i="3"/>
  <c r="AU822" i="3"/>
  <c r="AM822" i="3"/>
  <c r="AE822" i="3"/>
  <c r="W822" i="3"/>
  <c r="O822" i="3"/>
  <c r="BE822" i="3"/>
  <c r="AW822" i="3"/>
  <c r="AO822" i="3"/>
  <c r="AG822" i="3"/>
  <c r="Y822" i="3"/>
  <c r="Q822" i="3"/>
  <c r="BG823" i="3"/>
  <c r="AY823" i="3"/>
  <c r="AQ823" i="3"/>
  <c r="AI823" i="3"/>
  <c r="AA823" i="3"/>
  <c r="BC825" i="3"/>
  <c r="AU825" i="3"/>
  <c r="AM825" i="3"/>
  <c r="AE825" i="3"/>
  <c r="W825" i="3"/>
  <c r="O825" i="3"/>
  <c r="BF876" i="3"/>
  <c r="BI826" i="3"/>
  <c r="BA826" i="3"/>
  <c r="AS826" i="3"/>
  <c r="AK826" i="3"/>
  <c r="AC826" i="3"/>
  <c r="U826" i="3"/>
  <c r="M826" i="3"/>
  <c r="BC826" i="3"/>
  <c r="AU826" i="3"/>
  <c r="AM826" i="3"/>
  <c r="AE826" i="3"/>
  <c r="W826" i="3"/>
  <c r="O826" i="3"/>
  <c r="BE827" i="3"/>
  <c r="AW827" i="3"/>
  <c r="AO827" i="3"/>
  <c r="AG827" i="3"/>
  <c r="Y827" i="3"/>
  <c r="Q827" i="3"/>
  <c r="BG827" i="3"/>
  <c r="AY827" i="3"/>
  <c r="AQ827" i="3"/>
  <c r="AI827" i="3"/>
  <c r="AA827" i="3"/>
  <c r="S827" i="3"/>
  <c r="BI829" i="3"/>
  <c r="BA829" i="3"/>
  <c r="AS829" i="3"/>
  <c r="AK829" i="3"/>
  <c r="AC829" i="3"/>
  <c r="U829" i="3"/>
  <c r="M829" i="3"/>
  <c r="BC829" i="3"/>
  <c r="AU829" i="3"/>
  <c r="AM829" i="3"/>
  <c r="AE829" i="3"/>
  <c r="W829" i="3"/>
  <c r="O829" i="3"/>
  <c r="BE830" i="3"/>
  <c r="AW830" i="3"/>
  <c r="AO830" i="3"/>
  <c r="AG830" i="3"/>
  <c r="Y830" i="3"/>
  <c r="Q830" i="3"/>
  <c r="BG830" i="3"/>
  <c r="AY830" i="3"/>
  <c r="AQ830" i="3"/>
  <c r="AI830" i="3"/>
  <c r="AA830" i="3"/>
  <c r="S830" i="3"/>
  <c r="K728" i="3"/>
  <c r="K725" i="3"/>
  <c r="K701" i="3"/>
  <c r="K700" i="3"/>
  <c r="K699" i="3"/>
  <c r="K690" i="3"/>
  <c r="K689" i="3"/>
  <c r="K688" i="3"/>
  <c r="L672" i="3"/>
  <c r="K672" i="3"/>
  <c r="K670" i="3"/>
  <c r="K668" i="3"/>
  <c r="K666" i="3"/>
  <c r="K664" i="3"/>
  <c r="K662" i="3"/>
  <c r="L643" i="3"/>
  <c r="K639" i="3"/>
  <c r="K637" i="3"/>
  <c r="K624" i="3"/>
  <c r="L583" i="3"/>
  <c r="L581" i="3"/>
  <c r="L579" i="3"/>
  <c r="BL742" i="3"/>
  <c r="BJ779" i="3"/>
  <c r="BJ783" i="3"/>
  <c r="BJ784" i="3"/>
  <c r="BJ787" i="3"/>
  <c r="BJ788" i="3"/>
  <c r="BJ791" i="3"/>
  <c r="BJ792" i="3"/>
  <c r="BJ795" i="3"/>
  <c r="BJ798" i="3"/>
  <c r="BM799" i="3"/>
  <c r="BL799" i="3"/>
  <c r="BJ802" i="3"/>
  <c r="BJ805" i="3"/>
  <c r="BJ806" i="3"/>
  <c r="BJ809" i="3"/>
  <c r="BJ814" i="3"/>
  <c r="BJ816" i="3"/>
  <c r="BK820" i="3"/>
  <c r="BL820" i="3"/>
  <c r="BJ824" i="3"/>
  <c r="BJ811" i="3"/>
  <c r="BJ815" i="3"/>
  <c r="BM832" i="3"/>
  <c r="BL832" i="3"/>
  <c r="AB878" i="3"/>
  <c r="AR878" i="3"/>
  <c r="BH878" i="3"/>
  <c r="W741" i="3"/>
  <c r="AM741" i="3"/>
  <c r="BC741" i="3"/>
  <c r="Q750" i="3"/>
  <c r="Y750" i="3"/>
  <c r="AG750" i="3"/>
  <c r="AO750" i="3"/>
  <c r="AW750" i="3"/>
  <c r="BE750" i="3"/>
  <c r="M750" i="3"/>
  <c r="U750" i="3"/>
  <c r="AC750" i="3"/>
  <c r="AK750" i="3"/>
  <c r="AS750" i="3"/>
  <c r="BA750" i="3"/>
  <c r="BI750" i="3"/>
  <c r="Q752" i="3"/>
  <c r="Y752" i="3"/>
  <c r="AG752" i="3"/>
  <c r="AO752" i="3"/>
  <c r="AU752" i="3"/>
  <c r="AY752" i="3"/>
  <c r="BC752" i="3"/>
  <c r="BG752" i="3"/>
  <c r="M752" i="3"/>
  <c r="U752" i="3"/>
  <c r="AC752" i="3"/>
  <c r="AK752" i="3"/>
  <c r="AS752" i="3"/>
  <c r="AW752" i="3"/>
  <c r="BA752" i="3"/>
  <c r="BE752" i="3"/>
  <c r="BI752" i="3"/>
  <c r="AE741" i="3"/>
  <c r="BG743" i="3"/>
  <c r="AQ743" i="3"/>
  <c r="AA743" i="3"/>
  <c r="S748" i="3"/>
  <c r="BG750" i="3"/>
  <c r="AY750" i="3"/>
  <c r="AQ750" i="3"/>
  <c r="AI750" i="3"/>
  <c r="AA750" i="3"/>
  <c r="S750" i="3"/>
  <c r="M751" i="3"/>
  <c r="AC751" i="3"/>
  <c r="AS751" i="3"/>
  <c r="BI751" i="3"/>
  <c r="AM752" i="3"/>
  <c r="AE752" i="3"/>
  <c r="W752" i="3"/>
  <c r="O752" i="3"/>
  <c r="AH765" i="3"/>
  <c r="AP765" i="3"/>
  <c r="AX765" i="3"/>
  <c r="BF765" i="3"/>
  <c r="AY741" i="3"/>
  <c r="AI741" i="3"/>
  <c r="S741" i="3"/>
  <c r="AQ747" i="3"/>
  <c r="AQ748" i="3"/>
  <c r="BC751" i="3"/>
  <c r="AU751" i="3"/>
  <c r="AM751" i="3"/>
  <c r="AE751" i="3"/>
  <c r="W751" i="3"/>
  <c r="O751" i="3"/>
  <c r="BL751" i="3" s="1"/>
  <c r="AT765" i="3"/>
  <c r="P778" i="3"/>
  <c r="X778" i="3"/>
  <c r="AF778" i="3"/>
  <c r="AN778" i="3"/>
  <c r="AV778" i="3"/>
  <c r="BD778" i="3"/>
  <c r="AB778" i="3"/>
  <c r="AR778" i="3"/>
  <c r="BH778" i="3"/>
  <c r="T778" i="3"/>
  <c r="AJ778" i="3"/>
  <c r="AZ778" i="3"/>
  <c r="P803" i="3"/>
  <c r="X803" i="3"/>
  <c r="AF803" i="3"/>
  <c r="AN803" i="3"/>
  <c r="AV803" i="3"/>
  <c r="BD803" i="3"/>
  <c r="T803" i="3"/>
  <c r="AJ803" i="3"/>
  <c r="AZ803" i="3"/>
  <c r="AB803" i="3"/>
  <c r="AR803" i="3"/>
  <c r="BH803" i="3"/>
  <c r="BF753" i="3"/>
  <c r="BB753" i="3"/>
  <c r="AW753" i="3"/>
  <c r="AO753" i="3"/>
  <c r="AG753" i="3"/>
  <c r="Y753" i="3"/>
  <c r="Q753" i="3"/>
  <c r="BI753" i="3"/>
  <c r="BE753" i="3"/>
  <c r="BA753" i="3"/>
  <c r="AU753" i="3"/>
  <c r="AM753" i="3"/>
  <c r="AE753" i="3"/>
  <c r="W753" i="3"/>
  <c r="N780" i="3"/>
  <c r="BJ780" i="3" s="1"/>
  <c r="N785" i="3"/>
  <c r="BJ785" i="3" s="1"/>
  <c r="N789" i="3"/>
  <c r="BJ789" i="3" s="1"/>
  <c r="N793" i="3"/>
  <c r="BJ793" i="3" s="1"/>
  <c r="N797" i="3"/>
  <c r="BJ797" i="3" s="1"/>
  <c r="N801" i="3"/>
  <c r="BJ801" i="3" s="1"/>
  <c r="N818" i="3"/>
  <c r="BJ818" i="3" s="1"/>
  <c r="N803" i="3"/>
  <c r="Q823" i="3"/>
  <c r="Y823" i="3"/>
  <c r="AG823" i="3"/>
  <c r="AO823" i="3"/>
  <c r="AW823" i="3"/>
  <c r="BE823" i="3"/>
  <c r="M823" i="3"/>
  <c r="U823" i="3"/>
  <c r="AC823" i="3"/>
  <c r="AK823" i="3"/>
  <c r="AS823" i="3"/>
  <c r="BA823" i="3"/>
  <c r="BI823" i="3"/>
  <c r="BC821" i="3"/>
  <c r="AU821" i="3"/>
  <c r="AM821" i="3"/>
  <c r="AE821" i="3"/>
  <c r="W821" i="3"/>
  <c r="O821" i="3"/>
  <c r="BL821" i="3" s="1"/>
  <c r="BE821" i="3"/>
  <c r="AW821" i="3"/>
  <c r="AO821" i="3"/>
  <c r="AG821" i="3"/>
  <c r="Y821" i="3"/>
  <c r="BG822" i="3"/>
  <c r="AY822" i="3"/>
  <c r="AQ822" i="3"/>
  <c r="AI822" i="3"/>
  <c r="AA822" i="3"/>
  <c r="S822" i="3"/>
  <c r="BI822" i="3"/>
  <c r="BA822" i="3"/>
  <c r="AS822" i="3"/>
  <c r="AK822" i="3"/>
  <c r="AC822" i="3"/>
  <c r="U822" i="3"/>
  <c r="BC823" i="3"/>
  <c r="AU823" i="3"/>
  <c r="AM823" i="3"/>
  <c r="AE823" i="3"/>
  <c r="W823" i="3"/>
  <c r="O823" i="3"/>
  <c r="BL823" i="3" s="1"/>
  <c r="AY825" i="3"/>
  <c r="AQ825" i="3"/>
  <c r="AI825" i="3"/>
  <c r="AA825" i="3"/>
  <c r="S825" i="3"/>
  <c r="BE826" i="3"/>
  <c r="AW826" i="3"/>
  <c r="AO826" i="3"/>
  <c r="AG826" i="3"/>
  <c r="Y826" i="3"/>
  <c r="Q826" i="3"/>
  <c r="BG826" i="3"/>
  <c r="AY826" i="3"/>
  <c r="BK826" i="3" s="1"/>
  <c r="AQ826" i="3"/>
  <c r="AI826" i="3"/>
  <c r="AA826" i="3"/>
  <c r="BI827" i="3"/>
  <c r="BA827" i="3"/>
  <c r="AS827" i="3"/>
  <c r="AK827" i="3"/>
  <c r="AC827" i="3"/>
  <c r="U827" i="3"/>
  <c r="M827" i="3"/>
  <c r="BC827" i="3"/>
  <c r="AU827" i="3"/>
  <c r="AM827" i="3"/>
  <c r="AE827" i="3"/>
  <c r="W827" i="3"/>
  <c r="BE829" i="3"/>
  <c r="AW829" i="3"/>
  <c r="AO829" i="3"/>
  <c r="AG829" i="3"/>
  <c r="Y829" i="3"/>
  <c r="Q829" i="3"/>
  <c r="BG829" i="3"/>
  <c r="AY829" i="3"/>
  <c r="AQ829" i="3"/>
  <c r="AI829" i="3"/>
  <c r="AA829" i="3"/>
  <c r="BI830" i="3"/>
  <c r="BA830" i="3"/>
  <c r="AS830" i="3"/>
  <c r="AK830" i="3"/>
  <c r="AC830" i="3"/>
  <c r="U830" i="3"/>
  <c r="M830" i="3"/>
  <c r="BC830" i="3"/>
  <c r="AU830" i="3"/>
  <c r="AM830" i="3"/>
  <c r="AE830" i="3"/>
  <c r="W830" i="3"/>
  <c r="BN741" i="3"/>
  <c r="BK741" i="3"/>
  <c r="BJ742" i="3"/>
  <c r="BN744" i="3"/>
  <c r="BK744" i="3"/>
  <c r="BM744" i="3"/>
  <c r="BK737" i="3"/>
  <c r="BN737" i="3"/>
  <c r="BK739" i="3"/>
  <c r="BN739" i="3"/>
  <c r="BM750" i="3"/>
  <c r="BM753" i="3"/>
  <c r="BL746" i="3"/>
  <c r="BN745" i="3"/>
  <c r="BK745" i="3"/>
  <c r="BJ745" i="3"/>
  <c r="BN747" i="3"/>
  <c r="BK747" i="3"/>
  <c r="BJ747" i="3"/>
  <c r="BM749" i="3"/>
  <c r="BL755" i="3"/>
  <c r="BK756" i="3"/>
  <c r="BN756" i="3"/>
  <c r="BM757" i="3"/>
  <c r="BK758" i="3"/>
  <c r="BN758" i="3"/>
  <c r="BM759" i="3"/>
  <c r="BK760" i="3"/>
  <c r="BN760" i="3"/>
  <c r="BL761" i="3"/>
  <c r="BK762" i="3"/>
  <c r="BN762" i="3"/>
  <c r="BM763" i="3"/>
  <c r="BK853" i="3"/>
  <c r="BN853" i="3"/>
  <c r="BM854" i="3"/>
  <c r="BL854" i="3"/>
  <c r="BK855" i="3"/>
  <c r="BN855" i="3"/>
  <c r="BM856" i="3"/>
  <c r="BL856" i="3"/>
  <c r="BK857" i="3"/>
  <c r="BN857" i="3"/>
  <c r="BM858" i="3"/>
  <c r="BL858" i="3"/>
  <c r="BK859" i="3"/>
  <c r="BN859" i="3"/>
  <c r="BM860" i="3"/>
  <c r="BL860" i="3"/>
  <c r="BK861" i="3"/>
  <c r="BN861" i="3"/>
  <c r="BM862" i="3"/>
  <c r="BL862" i="3"/>
  <c r="BK863" i="3"/>
  <c r="BN863" i="3"/>
  <c r="BM864" i="3"/>
  <c r="BL864" i="3"/>
  <c r="BK865" i="3"/>
  <c r="BN865" i="3"/>
  <c r="BM866" i="3"/>
  <c r="BL866" i="3"/>
  <c r="BK867" i="3"/>
  <c r="BN867" i="3"/>
  <c r="BM868" i="3"/>
  <c r="BL868" i="3"/>
  <c r="BK869" i="3"/>
  <c r="BN869" i="3"/>
  <c r="BM870" i="3"/>
  <c r="BL870" i="3"/>
  <c r="BK871" i="3"/>
  <c r="BN871" i="3"/>
  <c r="BM872" i="3"/>
  <c r="BL872" i="3"/>
  <c r="BK873" i="3"/>
  <c r="BN873" i="3"/>
  <c r="BM874" i="3"/>
  <c r="BL874" i="3"/>
  <c r="BK875" i="3"/>
  <c r="BN875" i="3"/>
  <c r="BM876" i="3"/>
  <c r="BL876" i="3"/>
  <c r="BJ833" i="3"/>
  <c r="BJ834" i="3"/>
  <c r="BJ835" i="3"/>
  <c r="BJ836" i="3"/>
  <c r="BJ837" i="3"/>
  <c r="BJ838" i="3"/>
  <c r="BJ839" i="3"/>
  <c r="BJ840" i="3"/>
  <c r="BJ841" i="3"/>
  <c r="BJ842" i="3"/>
  <c r="BJ843" i="3"/>
  <c r="BJ844" i="3"/>
  <c r="BJ845" i="3"/>
  <c r="BJ846" i="3"/>
  <c r="BJ847" i="3"/>
  <c r="BJ848" i="3"/>
  <c r="BJ849" i="3"/>
  <c r="BJ850" i="3"/>
  <c r="BJ851" i="3"/>
  <c r="BJ852" i="3"/>
  <c r="BJ853" i="3"/>
  <c r="BJ854" i="3"/>
  <c r="BJ855" i="3"/>
  <c r="BJ856" i="3"/>
  <c r="BJ857" i="3"/>
  <c r="BJ858" i="3"/>
  <c r="BJ859" i="3"/>
  <c r="BJ860" i="3"/>
  <c r="BJ861" i="3"/>
  <c r="BJ862" i="3"/>
  <c r="BJ863" i="3"/>
  <c r="BJ864" i="3"/>
  <c r="BJ865" i="3"/>
  <c r="BJ866" i="3"/>
  <c r="BJ867" i="3"/>
  <c r="BJ868" i="3"/>
  <c r="BJ869" i="3"/>
  <c r="BJ870" i="3"/>
  <c r="BJ871" i="3"/>
  <c r="BJ872" i="3"/>
  <c r="BJ873" i="3"/>
  <c r="BJ874" i="3"/>
  <c r="BJ875" i="3"/>
  <c r="BJ876" i="3"/>
  <c r="R877" i="3"/>
  <c r="Z877" i="3"/>
  <c r="AH877" i="3"/>
  <c r="AP877" i="3"/>
  <c r="AX877" i="3"/>
  <c r="BF877" i="3"/>
  <c r="BK879" i="3"/>
  <c r="BN879" i="3"/>
  <c r="BM880" i="3"/>
  <c r="BL880" i="3"/>
  <c r="BK881" i="3"/>
  <c r="BN881" i="3"/>
  <c r="BM882" i="3"/>
  <c r="BL882" i="3"/>
  <c r="BK883" i="3"/>
  <c r="BN883" i="3"/>
  <c r="BM884" i="3"/>
  <c r="BL884" i="3"/>
  <c r="BK885" i="3"/>
  <c r="BN885" i="3"/>
  <c r="BM886" i="3"/>
  <c r="BL886" i="3"/>
  <c r="BK887" i="3"/>
  <c r="BN887" i="3"/>
  <c r="BK889" i="3"/>
  <c r="BN889" i="3"/>
  <c r="BK891" i="3"/>
  <c r="BN891" i="3"/>
  <c r="BM892" i="3"/>
  <c r="BL892" i="3"/>
  <c r="BK893" i="3"/>
  <c r="BN893" i="3"/>
  <c r="BK895" i="3"/>
  <c r="BN895" i="3"/>
  <c r="BM896" i="3"/>
  <c r="BL896" i="3"/>
  <c r="BK898" i="3"/>
  <c r="BN898" i="3"/>
  <c r="BK901" i="3"/>
  <c r="BN901" i="3"/>
  <c r="BK906" i="3"/>
  <c r="BN906" i="3"/>
  <c r="BM907" i="3"/>
  <c r="BL907" i="3"/>
  <c r="BK909" i="3"/>
  <c r="BN909" i="3"/>
  <c r="BM912" i="3"/>
  <c r="BL912" i="3"/>
  <c r="BK913" i="3"/>
  <c r="BN913" i="3"/>
  <c r="BM914" i="3"/>
  <c r="BL914" i="3"/>
  <c r="BK915" i="3"/>
  <c r="BN915" i="3"/>
  <c r="BM917" i="3"/>
  <c r="BL917" i="3"/>
  <c r="BK920" i="3"/>
  <c r="BN920" i="3"/>
  <c r="AD877" i="3"/>
  <c r="AT877" i="3"/>
  <c r="BK897" i="3"/>
  <c r="BN897" i="3"/>
  <c r="BM900" i="3"/>
  <c r="BL900" i="3"/>
  <c r="BK902" i="3"/>
  <c r="BN902" i="3"/>
  <c r="BM904" i="3"/>
  <c r="BL904" i="3"/>
  <c r="BK905" i="3"/>
  <c r="BN905" i="3"/>
  <c r="BM908" i="3"/>
  <c r="BL908" i="3"/>
  <c r="BK910" i="3"/>
  <c r="BN910" i="3"/>
  <c r="BM911" i="3"/>
  <c r="BL911" i="3"/>
  <c r="BK916" i="3"/>
  <c r="BN916" i="3"/>
  <c r="BM918" i="3"/>
  <c r="BL918" i="3"/>
  <c r="BK919" i="3"/>
  <c r="BN919" i="3"/>
  <c r="BM925" i="3"/>
  <c r="BL925" i="3"/>
  <c r="BK926" i="3"/>
  <c r="BN926" i="3"/>
  <c r="BN928" i="3"/>
  <c r="BK928" i="3"/>
  <c r="BJ928" i="3"/>
  <c r="BJ929" i="3"/>
  <c r="BM929" i="3"/>
  <c r="BL929" i="3"/>
  <c r="BK930" i="3"/>
  <c r="BN930" i="3"/>
  <c r="BJ931" i="3"/>
  <c r="BM931" i="3"/>
  <c r="BL931" i="3"/>
  <c r="BN932" i="3"/>
  <c r="BK932" i="3"/>
  <c r="BM933" i="3"/>
  <c r="BL933" i="3"/>
  <c r="BK934" i="3"/>
  <c r="BN934" i="3"/>
  <c r="BJ905" i="3"/>
  <c r="BJ906" i="3"/>
  <c r="BJ907" i="3"/>
  <c r="BM921" i="3"/>
  <c r="BL921" i="3"/>
  <c r="BK922" i="3"/>
  <c r="BN922" i="3"/>
  <c r="BM923" i="3"/>
  <c r="BL923" i="3"/>
  <c r="BJ924" i="3"/>
  <c r="BM924" i="3"/>
  <c r="BL924" i="3"/>
  <c r="BJ880" i="3"/>
  <c r="BJ882" i="3"/>
  <c r="BJ884" i="3"/>
  <c r="BJ886" i="3"/>
  <c r="BJ892" i="3"/>
  <c r="BJ896" i="3"/>
  <c r="BJ897" i="3"/>
  <c r="BJ900" i="3"/>
  <c r="BJ904" i="3"/>
  <c r="BJ908" i="3"/>
  <c r="BJ909" i="3"/>
  <c r="BJ911" i="3"/>
  <c r="Z738" i="3"/>
  <c r="AP738" i="3"/>
  <c r="BF738" i="3"/>
  <c r="R738" i="3"/>
  <c r="AH738" i="3"/>
  <c r="AX738" i="3"/>
  <c r="BJ741" i="3"/>
  <c r="BN742" i="3"/>
  <c r="BK742" i="3"/>
  <c r="BN743" i="3"/>
  <c r="BK743" i="3"/>
  <c r="BJ743" i="3"/>
  <c r="BJ751" i="3"/>
  <c r="BM752" i="3"/>
  <c r="BL748" i="3"/>
  <c r="BN749" i="3"/>
  <c r="BK749" i="3"/>
  <c r="BJ749" i="3"/>
  <c r="BK754" i="3"/>
  <c r="BN754" i="3"/>
  <c r="BM755" i="3"/>
  <c r="BL757" i="3"/>
  <c r="BL759" i="3"/>
  <c r="BM761" i="3"/>
  <c r="BL763" i="3"/>
  <c r="BK764" i="3"/>
  <c r="BN764" i="3"/>
  <c r="BM765" i="3"/>
  <c r="BL765" i="3"/>
  <c r="R776" i="3"/>
  <c r="Z776" i="3"/>
  <c r="AH776" i="3"/>
  <c r="AP776" i="3"/>
  <c r="AT776" i="3"/>
  <c r="AX776" i="3"/>
  <c r="BB776" i="3"/>
  <c r="BF776" i="3"/>
  <c r="N776" i="3"/>
  <c r="V776" i="3"/>
  <c r="AD776" i="3"/>
  <c r="AL776" i="3"/>
  <c r="AR776" i="3"/>
  <c r="AV776" i="3"/>
  <c r="AZ776" i="3"/>
  <c r="BD776" i="3"/>
  <c r="BH776" i="3"/>
  <c r="BM777" i="3"/>
  <c r="BL777" i="3"/>
  <c r="BM778" i="3"/>
  <c r="BL778" i="3"/>
  <c r="BM779" i="3"/>
  <c r="BL779" i="3"/>
  <c r="BM780" i="3"/>
  <c r="BL780" i="3"/>
  <c r="BM781" i="3"/>
  <c r="BL781" i="3"/>
  <c r="BM782" i="3"/>
  <c r="BL782" i="3"/>
  <c r="BM783" i="3"/>
  <c r="BL783" i="3"/>
  <c r="BM784" i="3"/>
  <c r="BL784" i="3"/>
  <c r="BM785" i="3"/>
  <c r="BL785" i="3"/>
  <c r="BM786" i="3"/>
  <c r="BL786" i="3"/>
  <c r="BM787" i="3"/>
  <c r="BL787" i="3"/>
  <c r="BM788" i="3"/>
  <c r="BL788" i="3"/>
  <c r="BM789" i="3"/>
  <c r="BL789" i="3"/>
  <c r="BM790" i="3"/>
  <c r="BL790" i="3"/>
  <c r="BM791" i="3"/>
  <c r="BL791" i="3"/>
  <c r="BM792" i="3"/>
  <c r="BL792" i="3"/>
  <c r="BM793" i="3"/>
  <c r="BL793" i="3"/>
  <c r="BM794" i="3"/>
  <c r="BL794" i="3"/>
  <c r="BM795" i="3"/>
  <c r="BL795" i="3"/>
  <c r="BM797" i="3"/>
  <c r="BL797" i="3"/>
  <c r="BM798" i="3"/>
  <c r="BL798" i="3"/>
  <c r="BM800" i="3"/>
  <c r="BL800" i="3"/>
  <c r="BM801" i="3"/>
  <c r="BL801" i="3"/>
  <c r="BM802" i="3"/>
  <c r="BL802" i="3"/>
  <c r="BM803" i="3"/>
  <c r="BL803" i="3"/>
  <c r="BM804" i="3"/>
  <c r="BL804" i="3"/>
  <c r="BM805" i="3"/>
  <c r="BL805" i="3"/>
  <c r="BM806" i="3"/>
  <c r="BL806" i="3"/>
  <c r="BM807" i="3"/>
  <c r="BL807" i="3"/>
  <c r="BM808" i="3"/>
  <c r="BL808" i="3"/>
  <c r="BM810" i="3"/>
  <c r="BL810" i="3"/>
  <c r="BM812" i="3"/>
  <c r="BL812" i="3"/>
  <c r="BM814" i="3"/>
  <c r="BL814" i="3"/>
  <c r="BM816" i="3"/>
  <c r="BL816" i="3"/>
  <c r="BN818" i="3"/>
  <c r="BK818" i="3"/>
  <c r="BJ820" i="3"/>
  <c r="BM821" i="3"/>
  <c r="BJ822" i="3"/>
  <c r="BM825" i="3"/>
  <c r="BJ826" i="3"/>
  <c r="BM829" i="3"/>
  <c r="BJ830" i="3"/>
  <c r="BK831" i="3"/>
  <c r="BN831" i="3"/>
  <c r="BN811" i="3"/>
  <c r="BK811" i="3"/>
  <c r="BN813" i="3"/>
  <c r="BK813" i="3"/>
  <c r="BN815" i="3"/>
  <c r="BK815" i="3"/>
  <c r="BN817" i="3"/>
  <c r="BK817" i="3"/>
  <c r="BK833" i="3"/>
  <c r="BN833" i="3"/>
  <c r="BM834" i="3"/>
  <c r="BL834" i="3"/>
  <c r="BK835" i="3"/>
  <c r="BN835" i="3"/>
  <c r="BM836" i="3"/>
  <c r="BL836" i="3"/>
  <c r="BK837" i="3"/>
  <c r="BN837" i="3"/>
  <c r="BM838" i="3"/>
  <c r="BL838" i="3"/>
  <c r="BK839" i="3"/>
  <c r="BN839" i="3"/>
  <c r="BM840" i="3"/>
  <c r="BL840" i="3"/>
  <c r="BK841" i="3"/>
  <c r="BN841" i="3"/>
  <c r="BM842" i="3"/>
  <c r="BL842" i="3"/>
  <c r="BK843" i="3"/>
  <c r="BN843" i="3"/>
  <c r="BM844" i="3"/>
  <c r="BL844" i="3"/>
  <c r="BK845" i="3"/>
  <c r="BN845" i="3"/>
  <c r="BM846" i="3"/>
  <c r="BL846" i="3"/>
  <c r="BK847" i="3"/>
  <c r="BN847" i="3"/>
  <c r="BM848" i="3"/>
  <c r="BL848" i="3"/>
  <c r="BK849" i="3"/>
  <c r="BN849" i="3"/>
  <c r="BM850" i="3"/>
  <c r="BL850" i="3"/>
  <c r="BK851" i="3"/>
  <c r="BN851" i="3"/>
  <c r="BM852" i="3"/>
  <c r="BL852" i="3"/>
  <c r="BB738" i="3"/>
  <c r="AL738" i="3"/>
  <c r="V738" i="3"/>
  <c r="BH738" i="3"/>
  <c r="AZ738" i="3"/>
  <c r="AR738" i="3"/>
  <c r="AJ738" i="3"/>
  <c r="AB738" i="3"/>
  <c r="T738" i="3"/>
  <c r="BI738" i="3"/>
  <c r="BE738" i="3"/>
  <c r="BA738" i="3"/>
  <c r="AW738" i="3"/>
  <c r="AS738" i="3"/>
  <c r="AO738" i="3"/>
  <c r="AK738" i="3"/>
  <c r="AG738" i="3"/>
  <c r="AC738" i="3"/>
  <c r="Y738" i="3"/>
  <c r="U738" i="3"/>
  <c r="Q738" i="3"/>
  <c r="M738" i="3"/>
  <c r="S740" i="3"/>
  <c r="AA740" i="3"/>
  <c r="AI740" i="3"/>
  <c r="AQ740" i="3"/>
  <c r="AY740" i="3"/>
  <c r="BG740" i="3"/>
  <c r="O740" i="3"/>
  <c r="W740" i="3"/>
  <c r="AE740" i="3"/>
  <c r="AM740" i="3"/>
  <c r="AU740" i="3"/>
  <c r="BC740" i="3"/>
  <c r="BJ744" i="3"/>
  <c r="Z737" i="3"/>
  <c r="AP737" i="3"/>
  <c r="BJ737" i="3" s="1"/>
  <c r="BF737" i="3"/>
  <c r="BL737" i="3" s="1"/>
  <c r="Z739" i="3"/>
  <c r="AP739" i="3"/>
  <c r="BJ739" i="3" s="1"/>
  <c r="BF739" i="3"/>
  <c r="BL739" i="3" s="1"/>
  <c r="BJ750" i="3"/>
  <c r="BM751" i="3"/>
  <c r="BJ752" i="3"/>
  <c r="BL753" i="3"/>
  <c r="BJ753" i="3"/>
  <c r="BN753" i="3"/>
  <c r="BN746" i="3"/>
  <c r="BK746" i="3"/>
  <c r="BJ746" i="3"/>
  <c r="BN748" i="3"/>
  <c r="BK748" i="3"/>
  <c r="BJ748" i="3"/>
  <c r="BN750" i="3"/>
  <c r="BN752" i="3"/>
  <c r="BL745" i="3"/>
  <c r="BL747" i="3"/>
  <c r="BL749" i="3"/>
  <c r="BM754" i="3"/>
  <c r="BL754" i="3"/>
  <c r="BK755" i="3"/>
  <c r="BN755" i="3"/>
  <c r="BM756" i="3"/>
  <c r="BL756" i="3"/>
  <c r="BK757" i="3"/>
  <c r="BN757" i="3"/>
  <c r="BM758" i="3"/>
  <c r="BL758" i="3"/>
  <c r="BK759" i="3"/>
  <c r="BN759" i="3"/>
  <c r="BM760" i="3"/>
  <c r="BL760" i="3"/>
  <c r="BK761" i="3"/>
  <c r="BN761" i="3"/>
  <c r="BM762" i="3"/>
  <c r="BL762" i="3"/>
  <c r="BK763" i="3"/>
  <c r="BN763" i="3"/>
  <c r="BM764" i="3"/>
  <c r="BL764" i="3"/>
  <c r="BK765" i="3"/>
  <c r="BN765" i="3"/>
  <c r="BJ754" i="3"/>
  <c r="BJ755" i="3"/>
  <c r="BJ756" i="3"/>
  <c r="BJ757" i="3"/>
  <c r="BJ758" i="3"/>
  <c r="BJ759" i="3"/>
  <c r="BJ760" i="3"/>
  <c r="BJ761" i="3"/>
  <c r="BJ762" i="3"/>
  <c r="BJ763" i="3"/>
  <c r="BJ764" i="3"/>
  <c r="BJ765" i="3"/>
  <c r="R766" i="3"/>
  <c r="Z766" i="3"/>
  <c r="AH766" i="3"/>
  <c r="AP766" i="3"/>
  <c r="AX766" i="3"/>
  <c r="BF766" i="3"/>
  <c r="N766" i="3"/>
  <c r="V766" i="3"/>
  <c r="AD766" i="3"/>
  <c r="AL766" i="3"/>
  <c r="AT766" i="3"/>
  <c r="BB766" i="3"/>
  <c r="R767" i="3"/>
  <c r="Z767" i="3"/>
  <c r="AH767" i="3"/>
  <c r="AP767" i="3"/>
  <c r="AX767" i="3"/>
  <c r="BF767" i="3"/>
  <c r="N767" i="3"/>
  <c r="V767" i="3"/>
  <c r="AD767" i="3"/>
  <c r="AL767" i="3"/>
  <c r="AT767" i="3"/>
  <c r="BB767" i="3"/>
  <c r="R768" i="3"/>
  <c r="Z768" i="3"/>
  <c r="AH768" i="3"/>
  <c r="AP768" i="3"/>
  <c r="AX768" i="3"/>
  <c r="BF768" i="3"/>
  <c r="N768" i="3"/>
  <c r="V768" i="3"/>
  <c r="AD768" i="3"/>
  <c r="AL768" i="3"/>
  <c r="AT768" i="3"/>
  <c r="BB768" i="3"/>
  <c r="R769" i="3"/>
  <c r="Z769" i="3"/>
  <c r="AH769" i="3"/>
  <c r="AP769" i="3"/>
  <c r="AX769" i="3"/>
  <c r="BF769" i="3"/>
  <c r="N769" i="3"/>
  <c r="V769" i="3"/>
  <c r="AD769" i="3"/>
  <c r="AL769" i="3"/>
  <c r="AT769" i="3"/>
  <c r="BB769" i="3"/>
  <c r="R770" i="3"/>
  <c r="Z770" i="3"/>
  <c r="AH770" i="3"/>
  <c r="AP770" i="3"/>
  <c r="AX770" i="3"/>
  <c r="BF770" i="3"/>
  <c r="N770" i="3"/>
  <c r="V770" i="3"/>
  <c r="AD770" i="3"/>
  <c r="AL770" i="3"/>
  <c r="AT770" i="3"/>
  <c r="BB770" i="3"/>
  <c r="R771" i="3"/>
  <c r="Z771" i="3"/>
  <c r="AH771" i="3"/>
  <c r="AP771" i="3"/>
  <c r="AX771" i="3"/>
  <c r="BF771" i="3"/>
  <c r="N771" i="3"/>
  <c r="V771" i="3"/>
  <c r="AD771" i="3"/>
  <c r="AL771" i="3"/>
  <c r="AT771" i="3"/>
  <c r="BB771" i="3"/>
  <c r="R772" i="3"/>
  <c r="Z772" i="3"/>
  <c r="AH772" i="3"/>
  <c r="AP772" i="3"/>
  <c r="AX772" i="3"/>
  <c r="BF772" i="3"/>
  <c r="N772" i="3"/>
  <c r="V772" i="3"/>
  <c r="AD772" i="3"/>
  <c r="AL772" i="3"/>
  <c r="AT772" i="3"/>
  <c r="BB772" i="3"/>
  <c r="R773" i="3"/>
  <c r="Z773" i="3"/>
  <c r="AH773" i="3"/>
  <c r="AP773" i="3"/>
  <c r="AX773" i="3"/>
  <c r="BF773" i="3"/>
  <c r="N773" i="3"/>
  <c r="V773" i="3"/>
  <c r="AD773" i="3"/>
  <c r="AL773" i="3"/>
  <c r="AT773" i="3"/>
  <c r="BB773" i="3"/>
  <c r="R774" i="3"/>
  <c r="Z774" i="3"/>
  <c r="AH774" i="3"/>
  <c r="AP774" i="3"/>
  <c r="AX774" i="3"/>
  <c r="BF774" i="3"/>
  <c r="N774" i="3"/>
  <c r="V774" i="3"/>
  <c r="AD774" i="3"/>
  <c r="AL774" i="3"/>
  <c r="AT774" i="3"/>
  <c r="BB774" i="3"/>
  <c r="R775" i="3"/>
  <c r="Z775" i="3"/>
  <c r="AH775" i="3"/>
  <c r="AP775" i="3"/>
  <c r="AX775" i="3"/>
  <c r="BF775" i="3"/>
  <c r="N775" i="3"/>
  <c r="V775" i="3"/>
  <c r="AD775" i="3"/>
  <c r="AL775" i="3"/>
  <c r="AT775" i="3"/>
  <c r="BB775" i="3"/>
  <c r="BG776" i="3"/>
  <c r="BC776" i="3"/>
  <c r="AY776" i="3"/>
  <c r="AU776" i="3"/>
  <c r="AQ776" i="3"/>
  <c r="AJ776" i="3"/>
  <c r="AB776" i="3"/>
  <c r="T776" i="3"/>
  <c r="AO776" i="3"/>
  <c r="AK776" i="3"/>
  <c r="AG776" i="3"/>
  <c r="AC776" i="3"/>
  <c r="Y776" i="3"/>
  <c r="U776" i="3"/>
  <c r="Q776" i="3"/>
  <c r="M776" i="3"/>
  <c r="BK777" i="3"/>
  <c r="BN777" i="3"/>
  <c r="BK778" i="3"/>
  <c r="BN778" i="3"/>
  <c r="BK779" i="3"/>
  <c r="BN779" i="3"/>
  <c r="BK780" i="3"/>
  <c r="BN780" i="3"/>
  <c r="BK781" i="3"/>
  <c r="BN781" i="3"/>
  <c r="BK782" i="3"/>
  <c r="BN782" i="3"/>
  <c r="BK783" i="3"/>
  <c r="BN783" i="3"/>
  <c r="BK784" i="3"/>
  <c r="BN784" i="3"/>
  <c r="BK785" i="3"/>
  <c r="BN785" i="3"/>
  <c r="BK786" i="3"/>
  <c r="BN786" i="3"/>
  <c r="BK787" i="3"/>
  <c r="BN787" i="3"/>
  <c r="BK788" i="3"/>
  <c r="BN788" i="3"/>
  <c r="BK789" i="3"/>
  <c r="BN789" i="3"/>
  <c r="BK790" i="3"/>
  <c r="BN790" i="3"/>
  <c r="BK791" i="3"/>
  <c r="BN791" i="3"/>
  <c r="BK792" i="3"/>
  <c r="BN792" i="3"/>
  <c r="BK793" i="3"/>
  <c r="BN793" i="3"/>
  <c r="BK794" i="3"/>
  <c r="BN794" i="3"/>
  <c r="BK795" i="3"/>
  <c r="BN795" i="3"/>
  <c r="BK796" i="3"/>
  <c r="BN796" i="3"/>
  <c r="BK797" i="3"/>
  <c r="BN797" i="3"/>
  <c r="BK798" i="3"/>
  <c r="BN798" i="3"/>
  <c r="BK799" i="3"/>
  <c r="BN799" i="3"/>
  <c r="BK800" i="3"/>
  <c r="BN800" i="3"/>
  <c r="BK801" i="3"/>
  <c r="BN801" i="3"/>
  <c r="BK802" i="3"/>
  <c r="BN802" i="3"/>
  <c r="BK803" i="3"/>
  <c r="BN803" i="3"/>
  <c r="BK804" i="3"/>
  <c r="BN804" i="3"/>
  <c r="BK805" i="3"/>
  <c r="BN805" i="3"/>
  <c r="BK806" i="3"/>
  <c r="BN806" i="3"/>
  <c r="BK807" i="3"/>
  <c r="BN807" i="3"/>
  <c r="BK808" i="3"/>
  <c r="BN808" i="3"/>
  <c r="BK809" i="3"/>
  <c r="BM809" i="3"/>
  <c r="BN810" i="3"/>
  <c r="BK810" i="3"/>
  <c r="BN812" i="3"/>
  <c r="BK812" i="3"/>
  <c r="BN814" i="3"/>
  <c r="BK814" i="3"/>
  <c r="BN816" i="3"/>
  <c r="BK816" i="3"/>
  <c r="BM820" i="3"/>
  <c r="BJ821" i="3"/>
  <c r="BM822" i="3"/>
  <c r="BJ825" i="3"/>
  <c r="BM826" i="3"/>
  <c r="BJ829" i="3"/>
  <c r="BM830" i="3"/>
  <c r="BN821" i="3"/>
  <c r="BN825" i="3"/>
  <c r="BN829" i="3"/>
  <c r="BM831" i="3"/>
  <c r="BL831" i="3"/>
  <c r="BN809" i="3"/>
  <c r="BM811" i="3"/>
  <c r="BL811" i="3"/>
  <c r="BM813" i="3"/>
  <c r="BL813" i="3"/>
  <c r="BM815" i="3"/>
  <c r="BL815" i="3"/>
  <c r="BM817" i="3"/>
  <c r="BL817" i="3"/>
  <c r="BN820" i="3"/>
  <c r="BN822" i="3"/>
  <c r="BN826" i="3"/>
  <c r="BN830" i="3"/>
  <c r="BK832" i="3"/>
  <c r="BN832" i="3"/>
  <c r="BM833" i="3"/>
  <c r="BL833" i="3"/>
  <c r="BK834" i="3"/>
  <c r="BN834" i="3"/>
  <c r="BM835" i="3"/>
  <c r="BL835" i="3"/>
  <c r="BK836" i="3"/>
  <c r="BN836" i="3"/>
  <c r="BM837" i="3"/>
  <c r="BL837" i="3"/>
  <c r="BK838" i="3"/>
  <c r="BN838" i="3"/>
  <c r="BM839" i="3"/>
  <c r="BL839" i="3"/>
  <c r="BK840" i="3"/>
  <c r="BN840" i="3"/>
  <c r="BM841" i="3"/>
  <c r="BL841" i="3"/>
  <c r="BK842" i="3"/>
  <c r="BN842" i="3"/>
  <c r="BM843" i="3"/>
  <c r="BL843" i="3"/>
  <c r="BK844" i="3"/>
  <c r="BN844" i="3"/>
  <c r="BM845" i="3"/>
  <c r="BL845" i="3"/>
  <c r="BK846" i="3"/>
  <c r="BN846" i="3"/>
  <c r="BM847" i="3"/>
  <c r="BL847" i="3"/>
  <c r="BK848" i="3"/>
  <c r="BN848" i="3"/>
  <c r="BM849" i="3"/>
  <c r="BL849" i="3"/>
  <c r="BK850" i="3"/>
  <c r="BN850" i="3"/>
  <c r="BM851" i="3"/>
  <c r="BL851" i="3"/>
  <c r="BK852" i="3"/>
  <c r="BN852" i="3"/>
  <c r="BM853" i="3"/>
  <c r="BL853" i="3"/>
  <c r="BK854" i="3"/>
  <c r="BN854" i="3"/>
  <c r="BM855" i="3"/>
  <c r="BL855" i="3"/>
  <c r="BK856" i="3"/>
  <c r="BN856" i="3"/>
  <c r="BM857" i="3"/>
  <c r="BL857" i="3"/>
  <c r="BK858" i="3"/>
  <c r="BN858" i="3"/>
  <c r="BM859" i="3"/>
  <c r="BL859" i="3"/>
  <c r="BK860" i="3"/>
  <c r="BN860" i="3"/>
  <c r="BM861" i="3"/>
  <c r="BL861" i="3"/>
  <c r="BK862" i="3"/>
  <c r="BN862" i="3"/>
  <c r="BM863" i="3"/>
  <c r="BL863" i="3"/>
  <c r="BK864" i="3"/>
  <c r="BN864" i="3"/>
  <c r="BM865" i="3"/>
  <c r="BL865" i="3"/>
  <c r="BK866" i="3"/>
  <c r="BN866" i="3"/>
  <c r="BM867" i="3"/>
  <c r="BL867" i="3"/>
  <c r="BK868" i="3"/>
  <c r="BN868" i="3"/>
  <c r="BM869" i="3"/>
  <c r="BL869" i="3"/>
  <c r="BK870" i="3"/>
  <c r="BN870" i="3"/>
  <c r="BM871" i="3"/>
  <c r="BL871" i="3"/>
  <c r="BK872" i="3"/>
  <c r="BN872" i="3"/>
  <c r="BM873" i="3"/>
  <c r="BL873" i="3"/>
  <c r="BK874" i="3"/>
  <c r="BN874" i="3"/>
  <c r="BM875" i="3"/>
  <c r="BL875" i="3"/>
  <c r="BK876" i="3"/>
  <c r="BN876" i="3"/>
  <c r="BH877" i="3"/>
  <c r="AZ877" i="3"/>
  <c r="AR877" i="3"/>
  <c r="AJ877" i="3"/>
  <c r="AB877" i="3"/>
  <c r="T877" i="3"/>
  <c r="BI877" i="3"/>
  <c r="BE877" i="3"/>
  <c r="BA877" i="3"/>
  <c r="AW877" i="3"/>
  <c r="AS877" i="3"/>
  <c r="AO877" i="3"/>
  <c r="AK877" i="3"/>
  <c r="AG877" i="3"/>
  <c r="AC877" i="3"/>
  <c r="Y877" i="3"/>
  <c r="U877" i="3"/>
  <c r="Q877" i="3"/>
  <c r="M877" i="3"/>
  <c r="R878" i="3"/>
  <c r="BN878" i="3" s="1"/>
  <c r="V878" i="3"/>
  <c r="Z878" i="3"/>
  <c r="AD878" i="3"/>
  <c r="AH878" i="3"/>
  <c r="AL878" i="3"/>
  <c r="AP878" i="3"/>
  <c r="AT878" i="3"/>
  <c r="AX878" i="3"/>
  <c r="BB878" i="3"/>
  <c r="BF878" i="3"/>
  <c r="BM879" i="3"/>
  <c r="BL879" i="3"/>
  <c r="BK880" i="3"/>
  <c r="BN880" i="3"/>
  <c r="BM881" i="3"/>
  <c r="BL881" i="3"/>
  <c r="BK882" i="3"/>
  <c r="BN882" i="3"/>
  <c r="BM883" i="3"/>
  <c r="BL883" i="3"/>
  <c r="BK884" i="3"/>
  <c r="BN884" i="3"/>
  <c r="BM885" i="3"/>
  <c r="BL885" i="3"/>
  <c r="BK886" i="3"/>
  <c r="BN886" i="3"/>
  <c r="BM887" i="3"/>
  <c r="BL887" i="3"/>
  <c r="BK888" i="3"/>
  <c r="BN888" i="3"/>
  <c r="BK890" i="3"/>
  <c r="BN890" i="3"/>
  <c r="BK892" i="3"/>
  <c r="BN892" i="3"/>
  <c r="BM893" i="3"/>
  <c r="BL893" i="3"/>
  <c r="BK894" i="3"/>
  <c r="BN894" i="3"/>
  <c r="BM895" i="3"/>
  <c r="BL895" i="3"/>
  <c r="BK896" i="3"/>
  <c r="BN896" i="3"/>
  <c r="BK899" i="3"/>
  <c r="BN899" i="3"/>
  <c r="BM901" i="3"/>
  <c r="BL901" i="3"/>
  <c r="BK903" i="3"/>
  <c r="BN903" i="3"/>
  <c r="BM906" i="3"/>
  <c r="BL906" i="3"/>
  <c r="BK907" i="3"/>
  <c r="BN907" i="3"/>
  <c r="BM909" i="3"/>
  <c r="BL909" i="3"/>
  <c r="BK912" i="3"/>
  <c r="BN912" i="3"/>
  <c r="BK914" i="3"/>
  <c r="BN914" i="3"/>
  <c r="BM915" i="3"/>
  <c r="BL915" i="3"/>
  <c r="BK917" i="3"/>
  <c r="BN917" i="3"/>
  <c r="BM920" i="3"/>
  <c r="BL920" i="3"/>
  <c r="V877" i="3"/>
  <c r="AL877" i="3"/>
  <c r="BB877" i="3"/>
  <c r="X878" i="3"/>
  <c r="AF878" i="3"/>
  <c r="AN878" i="3"/>
  <c r="AV878" i="3"/>
  <c r="BD878" i="3"/>
  <c r="BM897" i="3"/>
  <c r="BL897" i="3"/>
  <c r="BK900" i="3"/>
  <c r="BN900" i="3"/>
  <c r="BM902" i="3"/>
  <c r="BL902" i="3"/>
  <c r="BK904" i="3"/>
  <c r="BN904" i="3"/>
  <c r="BM905" i="3"/>
  <c r="BL905" i="3"/>
  <c r="BK908" i="3"/>
  <c r="BN908" i="3"/>
  <c r="BM910" i="3"/>
  <c r="BL910" i="3"/>
  <c r="BK911" i="3"/>
  <c r="BN911" i="3"/>
  <c r="BM916" i="3"/>
  <c r="BL916" i="3"/>
  <c r="BK918" i="3"/>
  <c r="BN918" i="3"/>
  <c r="BM919" i="3"/>
  <c r="BL919" i="3"/>
  <c r="BN925" i="3"/>
  <c r="BK925" i="3"/>
  <c r="BJ925" i="3"/>
  <c r="BK927" i="3"/>
  <c r="BN927" i="3"/>
  <c r="BM928" i="3"/>
  <c r="BL928" i="3"/>
  <c r="BK929" i="3"/>
  <c r="BN929" i="3"/>
  <c r="BJ930" i="3"/>
  <c r="BM930" i="3"/>
  <c r="BL930" i="3"/>
  <c r="BK931" i="3"/>
  <c r="BN931" i="3"/>
  <c r="BJ932" i="3"/>
  <c r="BM932" i="3"/>
  <c r="BL932" i="3"/>
  <c r="BN933" i="3"/>
  <c r="BK933" i="3"/>
  <c r="BJ933" i="3"/>
  <c r="BJ934" i="3"/>
  <c r="BM934" i="3"/>
  <c r="BL934" i="3"/>
  <c r="BJ910" i="3"/>
  <c r="BJ912" i="3"/>
  <c r="BJ914" i="3"/>
  <c r="BJ915" i="3"/>
  <c r="BJ916" i="3"/>
  <c r="BJ918" i="3"/>
  <c r="BN921" i="3"/>
  <c r="BK921" i="3"/>
  <c r="BJ921" i="3"/>
  <c r="BJ922" i="3"/>
  <c r="BM922" i="3"/>
  <c r="BL922" i="3"/>
  <c r="BN923" i="3"/>
  <c r="BK923" i="3"/>
  <c r="BJ923" i="3"/>
  <c r="BK924" i="3"/>
  <c r="BN924" i="3"/>
  <c r="N877" i="3"/>
  <c r="BJ879" i="3"/>
  <c r="BJ881" i="3"/>
  <c r="BJ883" i="3"/>
  <c r="BJ885" i="3"/>
  <c r="BJ887" i="3"/>
  <c r="BJ893" i="3"/>
  <c r="BJ895" i="3"/>
  <c r="BJ901" i="3"/>
  <c r="BJ902" i="3"/>
  <c r="BJ917" i="3"/>
  <c r="BJ919" i="3"/>
  <c r="BJ920" i="3"/>
  <c r="L735" i="3"/>
  <c r="K732" i="3"/>
  <c r="L710" i="3"/>
  <c r="Q710" i="3" s="1"/>
  <c r="L707" i="3"/>
  <c r="AE707" i="3" s="1"/>
  <c r="K702" i="3"/>
  <c r="L698" i="3"/>
  <c r="K698" i="3"/>
  <c r="L684" i="3"/>
  <c r="L680" i="3"/>
  <c r="L677" i="3"/>
  <c r="K675" i="3"/>
  <c r="K673" i="3"/>
  <c r="L666" i="3"/>
  <c r="K656" i="3"/>
  <c r="V656" i="3" s="1"/>
  <c r="K654" i="3"/>
  <c r="K652" i="3"/>
  <c r="K650" i="3"/>
  <c r="K648" i="3"/>
  <c r="K646" i="3"/>
  <c r="L636" i="3"/>
  <c r="L632" i="3"/>
  <c r="L631" i="3"/>
  <c r="L630" i="3"/>
  <c r="L627" i="3"/>
  <c r="K625" i="3"/>
  <c r="K617" i="3"/>
  <c r="K594" i="3"/>
  <c r="O594" i="3" s="1"/>
  <c r="K592" i="3"/>
  <c r="K590" i="3"/>
  <c r="K588" i="3"/>
  <c r="K586" i="3"/>
  <c r="K584" i="3"/>
  <c r="L574" i="3"/>
  <c r="L570" i="3"/>
  <c r="L566" i="3"/>
  <c r="L563" i="3"/>
  <c r="K561" i="3"/>
  <c r="K559" i="3"/>
  <c r="K553" i="3"/>
  <c r="K551" i="3"/>
  <c r="K547" i="3"/>
  <c r="K734" i="3"/>
  <c r="L722" i="3"/>
  <c r="S722" i="3" s="1"/>
  <c r="K722" i="3"/>
  <c r="K715" i="3"/>
  <c r="K713" i="3"/>
  <c r="L708" i="3"/>
  <c r="K705" i="3"/>
  <c r="L688" i="3"/>
  <c r="K686" i="3"/>
  <c r="L682" i="3"/>
  <c r="K682" i="3"/>
  <c r="K669" i="3"/>
  <c r="K663" i="3"/>
  <c r="O663" i="3" s="1"/>
  <c r="K661" i="3"/>
  <c r="K659" i="3"/>
  <c r="K657" i="3"/>
  <c r="L650" i="3"/>
  <c r="K640" i="3"/>
  <c r="U640" i="3" s="1"/>
  <c r="K638" i="3"/>
  <c r="K636" i="3"/>
  <c r="K634" i="3"/>
  <c r="K632" i="3"/>
  <c r="L622" i="3"/>
  <c r="L618" i="3"/>
  <c r="L615" i="3"/>
  <c r="L614" i="3"/>
  <c r="L611" i="3"/>
  <c r="K609" i="3"/>
  <c r="K601" i="3"/>
  <c r="K599" i="3"/>
  <c r="Q599" i="3" s="1"/>
  <c r="K597" i="3"/>
  <c r="K595" i="3"/>
  <c r="K578" i="3"/>
  <c r="W578" i="3" s="1"/>
  <c r="K576" i="3"/>
  <c r="N576" i="3" s="1"/>
  <c r="K574" i="3"/>
  <c r="K572" i="3"/>
  <c r="K570" i="3"/>
  <c r="K568" i="3"/>
  <c r="L558" i="3"/>
  <c r="L554" i="3"/>
  <c r="L553" i="3"/>
  <c r="L551" i="3"/>
  <c r="L550" i="3"/>
  <c r="L549" i="3"/>
  <c r="L546" i="3"/>
  <c r="AA718" i="3"/>
  <c r="L701" i="3"/>
  <c r="Q701" i="3" s="1"/>
  <c r="L694" i="3"/>
  <c r="L691" i="3"/>
  <c r="L668" i="3"/>
  <c r="L664" i="3"/>
  <c r="L660" i="3"/>
  <c r="L606" i="3"/>
  <c r="L602" i="3"/>
  <c r="L598" i="3"/>
  <c r="K554" i="3"/>
  <c r="K552" i="3"/>
  <c r="K548" i="3"/>
  <c r="M701" i="3"/>
  <c r="AC701" i="3"/>
  <c r="AK701" i="3"/>
  <c r="AS701" i="3"/>
  <c r="BA701" i="3"/>
  <c r="BI701" i="3"/>
  <c r="R701" i="3"/>
  <c r="Z701" i="3"/>
  <c r="AH701" i="3"/>
  <c r="AP701" i="3"/>
  <c r="AX701" i="3"/>
  <c r="BF701" i="3"/>
  <c r="S701" i="3"/>
  <c r="AA701" i="3"/>
  <c r="AI701" i="3"/>
  <c r="AQ701" i="3"/>
  <c r="AY701" i="3"/>
  <c r="BG701" i="3"/>
  <c r="AR701" i="3"/>
  <c r="P701" i="3"/>
  <c r="AV701" i="3"/>
  <c r="AJ701" i="3"/>
  <c r="X701" i="3"/>
  <c r="BD701" i="3"/>
  <c r="O695" i="3"/>
  <c r="S695" i="3"/>
  <c r="W695" i="3"/>
  <c r="AA695" i="3"/>
  <c r="AE695" i="3"/>
  <c r="AI695" i="3"/>
  <c r="AM695" i="3"/>
  <c r="AQ695" i="3"/>
  <c r="AU695" i="3"/>
  <c r="AY695" i="3"/>
  <c r="BC695" i="3"/>
  <c r="BG695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M695" i="3"/>
  <c r="Q695" i="3"/>
  <c r="U695" i="3"/>
  <c r="Y695" i="3"/>
  <c r="AC695" i="3"/>
  <c r="AG695" i="3"/>
  <c r="AK695" i="3"/>
  <c r="AO695" i="3"/>
  <c r="AS695" i="3"/>
  <c r="AW695" i="3"/>
  <c r="BA695" i="3"/>
  <c r="BE695" i="3"/>
  <c r="BI695" i="3"/>
  <c r="R695" i="3"/>
  <c r="AH695" i="3"/>
  <c r="AX695" i="3"/>
  <c r="V695" i="3"/>
  <c r="AL695" i="3"/>
  <c r="BB695" i="3"/>
  <c r="Z695" i="3"/>
  <c r="AP695" i="3"/>
  <c r="BF695" i="3"/>
  <c r="N695" i="3"/>
  <c r="AD695" i="3"/>
  <c r="AT695" i="3"/>
  <c r="T698" i="3"/>
  <c r="AJ698" i="3"/>
  <c r="K716" i="3"/>
  <c r="K711" i="3"/>
  <c r="K696" i="3"/>
  <c r="L681" i="3"/>
  <c r="L674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R672" i="3"/>
  <c r="AH672" i="3"/>
  <c r="AX672" i="3"/>
  <c r="V672" i="3"/>
  <c r="AL672" i="3"/>
  <c r="BB672" i="3"/>
  <c r="Z672" i="3"/>
  <c r="AP672" i="3"/>
  <c r="BF672" i="3"/>
  <c r="N672" i="3"/>
  <c r="AD672" i="3"/>
  <c r="AT672" i="3"/>
  <c r="L667" i="3"/>
  <c r="L665" i="3"/>
  <c r="BG663" i="3"/>
  <c r="BE663" i="3"/>
  <c r="BB663" i="3"/>
  <c r="L658" i="3"/>
  <c r="N656" i="3"/>
  <c r="AH656" i="3"/>
  <c r="AE656" i="3"/>
  <c r="AY656" i="3"/>
  <c r="AZ656" i="3"/>
  <c r="AW656" i="3"/>
  <c r="M656" i="3"/>
  <c r="L651" i="3"/>
  <c r="L649" i="3"/>
  <c r="L642" i="3"/>
  <c r="AA640" i="3"/>
  <c r="L635" i="3"/>
  <c r="L633" i="3"/>
  <c r="L619" i="3"/>
  <c r="L603" i="3"/>
  <c r="BD599" i="3"/>
  <c r="AX594" i="3"/>
  <c r="L587" i="3"/>
  <c r="P583" i="3"/>
  <c r="T583" i="3"/>
  <c r="X583" i="3"/>
  <c r="AB583" i="3"/>
  <c r="AF583" i="3"/>
  <c r="AJ583" i="3"/>
  <c r="AN583" i="3"/>
  <c r="AR583" i="3"/>
  <c r="AV583" i="3"/>
  <c r="AZ583" i="3"/>
  <c r="BD583" i="3"/>
  <c r="BH583" i="3"/>
  <c r="M583" i="3"/>
  <c r="Q583" i="3"/>
  <c r="U583" i="3"/>
  <c r="Y583" i="3"/>
  <c r="AC583" i="3"/>
  <c r="AG583" i="3"/>
  <c r="AK583" i="3"/>
  <c r="AO583" i="3"/>
  <c r="AS583" i="3"/>
  <c r="AW583" i="3"/>
  <c r="BA583" i="3"/>
  <c r="BE583" i="3"/>
  <c r="BI583" i="3"/>
  <c r="N583" i="3"/>
  <c r="R583" i="3"/>
  <c r="V583" i="3"/>
  <c r="Z583" i="3"/>
  <c r="AD583" i="3"/>
  <c r="AH583" i="3"/>
  <c r="AL583" i="3"/>
  <c r="AP583" i="3"/>
  <c r="AT583" i="3"/>
  <c r="AX583" i="3"/>
  <c r="BB583" i="3"/>
  <c r="BF583" i="3"/>
  <c r="AA583" i="3"/>
  <c r="AQ583" i="3"/>
  <c r="BG583" i="3"/>
  <c r="O583" i="3"/>
  <c r="AE583" i="3"/>
  <c r="AU583" i="3"/>
  <c r="S583" i="3"/>
  <c r="AI583" i="3"/>
  <c r="AY583" i="3"/>
  <c r="BC583" i="3"/>
  <c r="W583" i="3"/>
  <c r="AM583" i="3"/>
  <c r="L580" i="3"/>
  <c r="O578" i="3"/>
  <c r="S578" i="3"/>
  <c r="AE578" i="3"/>
  <c r="AI578" i="3"/>
  <c r="AU578" i="3"/>
  <c r="AY578" i="3"/>
  <c r="P578" i="3"/>
  <c r="T578" i="3"/>
  <c r="AF578" i="3"/>
  <c r="AJ578" i="3"/>
  <c r="AV578" i="3"/>
  <c r="AZ578" i="3"/>
  <c r="M578" i="3"/>
  <c r="Q578" i="3"/>
  <c r="AC578" i="3"/>
  <c r="AG578" i="3"/>
  <c r="AS578" i="3"/>
  <c r="AW578" i="3"/>
  <c r="BI578" i="3"/>
  <c r="V578" i="3"/>
  <c r="Z578" i="3"/>
  <c r="AP578" i="3"/>
  <c r="AD578" i="3"/>
  <c r="AT578" i="3"/>
  <c r="AH578" i="3"/>
  <c r="R576" i="3"/>
  <c r="AH576" i="3"/>
  <c r="AL576" i="3"/>
  <c r="AA576" i="3"/>
  <c r="AE576" i="3"/>
  <c r="AU576" i="3"/>
  <c r="T576" i="3"/>
  <c r="AJ576" i="3"/>
  <c r="AN576" i="3"/>
  <c r="M576" i="3"/>
  <c r="AC576" i="3"/>
  <c r="BB576" i="3"/>
  <c r="BF576" i="3"/>
  <c r="AS576" i="3"/>
  <c r="AY576" i="3"/>
  <c r="U576" i="3"/>
  <c r="AK576" i="3"/>
  <c r="BD576" i="3"/>
  <c r="BH576" i="3"/>
  <c r="AO576" i="3"/>
  <c r="BI576" i="3"/>
  <c r="L573" i="3"/>
  <c r="L571" i="3"/>
  <c r="L564" i="3"/>
  <c r="M562" i="3"/>
  <c r="Q562" i="3"/>
  <c r="U562" i="3"/>
  <c r="Y562" i="3"/>
  <c r="AC562" i="3"/>
  <c r="AG562" i="3"/>
  <c r="AK562" i="3"/>
  <c r="AO562" i="3"/>
  <c r="AS562" i="3"/>
  <c r="AW562" i="3"/>
  <c r="BA562" i="3"/>
  <c r="BE562" i="3"/>
  <c r="BI562" i="3"/>
  <c r="N562" i="3"/>
  <c r="R562" i="3"/>
  <c r="V562" i="3"/>
  <c r="Z562" i="3"/>
  <c r="AD562" i="3"/>
  <c r="AH562" i="3"/>
  <c r="AL562" i="3"/>
  <c r="AP562" i="3"/>
  <c r="AT562" i="3"/>
  <c r="AX562" i="3"/>
  <c r="BB562" i="3"/>
  <c r="BF562" i="3"/>
  <c r="O562" i="3"/>
  <c r="S562" i="3"/>
  <c r="W562" i="3"/>
  <c r="AA562" i="3"/>
  <c r="AE562" i="3"/>
  <c r="AI562" i="3"/>
  <c r="AM562" i="3"/>
  <c r="AQ562" i="3"/>
  <c r="AU562" i="3"/>
  <c r="AY562" i="3"/>
  <c r="BC562" i="3"/>
  <c r="BG562" i="3"/>
  <c r="AB562" i="3"/>
  <c r="AR562" i="3"/>
  <c r="BH562" i="3"/>
  <c r="P562" i="3"/>
  <c r="AF562" i="3"/>
  <c r="AV562" i="3"/>
  <c r="T562" i="3"/>
  <c r="AJ562" i="3"/>
  <c r="AZ562" i="3"/>
  <c r="X562" i="3"/>
  <c r="AN562" i="3"/>
  <c r="BD562" i="3"/>
  <c r="N560" i="3"/>
  <c r="R560" i="3"/>
  <c r="V560" i="3"/>
  <c r="Z560" i="3"/>
  <c r="AD560" i="3"/>
  <c r="AH560" i="3"/>
  <c r="AL560" i="3"/>
  <c r="AP560" i="3"/>
  <c r="AT560" i="3"/>
  <c r="AX560" i="3"/>
  <c r="BB560" i="3"/>
  <c r="BF560" i="3"/>
  <c r="O560" i="3"/>
  <c r="S560" i="3"/>
  <c r="W560" i="3"/>
  <c r="AA560" i="3"/>
  <c r="AE560" i="3"/>
  <c r="AI560" i="3"/>
  <c r="AM560" i="3"/>
  <c r="AQ560" i="3"/>
  <c r="AU560" i="3"/>
  <c r="AY560" i="3"/>
  <c r="BC560" i="3"/>
  <c r="BG560" i="3"/>
  <c r="P560" i="3"/>
  <c r="T560" i="3"/>
  <c r="X560" i="3"/>
  <c r="AB560" i="3"/>
  <c r="AF560" i="3"/>
  <c r="AJ560" i="3"/>
  <c r="AN560" i="3"/>
  <c r="AR560" i="3"/>
  <c r="AV560" i="3"/>
  <c r="AZ560" i="3"/>
  <c r="BD560" i="3"/>
  <c r="BH560" i="3"/>
  <c r="Q560" i="3"/>
  <c r="AG560" i="3"/>
  <c r="AW560" i="3"/>
  <c r="U560" i="3"/>
  <c r="AK560" i="3"/>
  <c r="BA560" i="3"/>
  <c r="Y560" i="3"/>
  <c r="AO560" i="3"/>
  <c r="BE560" i="3"/>
  <c r="AS560" i="3"/>
  <c r="BI560" i="3"/>
  <c r="M560" i="3"/>
  <c r="AC560" i="3"/>
  <c r="L557" i="3"/>
  <c r="L555" i="3"/>
  <c r="M553" i="3"/>
  <c r="Q553" i="3"/>
  <c r="U553" i="3"/>
  <c r="Y553" i="3"/>
  <c r="N553" i="3"/>
  <c r="R553" i="3"/>
  <c r="V553" i="3"/>
  <c r="Z553" i="3"/>
  <c r="AD553" i="3"/>
  <c r="AH553" i="3"/>
  <c r="AL553" i="3"/>
  <c r="AP553" i="3"/>
  <c r="AT553" i="3"/>
  <c r="AX553" i="3"/>
  <c r="BB553" i="3"/>
  <c r="BF553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AB553" i="3"/>
  <c r="AJ553" i="3"/>
  <c r="AR553" i="3"/>
  <c r="AZ553" i="3"/>
  <c r="BH553" i="3"/>
  <c r="P553" i="3"/>
  <c r="AC553" i="3"/>
  <c r="AK553" i="3"/>
  <c r="AS553" i="3"/>
  <c r="BA553" i="3"/>
  <c r="BI553" i="3"/>
  <c r="T553" i="3"/>
  <c r="AF553" i="3"/>
  <c r="AN553" i="3"/>
  <c r="AV553" i="3"/>
  <c r="BD553" i="3"/>
  <c r="AW553" i="3"/>
  <c r="X553" i="3"/>
  <c r="BE553" i="3"/>
  <c r="AG553" i="3"/>
  <c r="AO553" i="3"/>
  <c r="P551" i="3"/>
  <c r="T551" i="3"/>
  <c r="X551" i="3"/>
  <c r="AB551" i="3"/>
  <c r="AF551" i="3"/>
  <c r="AJ551" i="3"/>
  <c r="AN551" i="3"/>
  <c r="AR551" i="3"/>
  <c r="AV551" i="3"/>
  <c r="AZ551" i="3"/>
  <c r="BD551" i="3"/>
  <c r="BH551" i="3"/>
  <c r="N551" i="3"/>
  <c r="S551" i="3"/>
  <c r="Y551" i="3"/>
  <c r="AD551" i="3"/>
  <c r="AI551" i="3"/>
  <c r="AO551" i="3"/>
  <c r="AT551" i="3"/>
  <c r="AY551" i="3"/>
  <c r="BE551" i="3"/>
  <c r="O551" i="3"/>
  <c r="U551" i="3"/>
  <c r="Z551" i="3"/>
  <c r="AE551" i="3"/>
  <c r="AK551" i="3"/>
  <c r="AP551" i="3"/>
  <c r="AU551" i="3"/>
  <c r="BA551" i="3"/>
  <c r="BF551" i="3"/>
  <c r="Q551" i="3"/>
  <c r="V551" i="3"/>
  <c r="AA551" i="3"/>
  <c r="AG551" i="3"/>
  <c r="AL551" i="3"/>
  <c r="AQ551" i="3"/>
  <c r="AW551" i="3"/>
  <c r="BB551" i="3"/>
  <c r="BG551" i="3"/>
  <c r="AC551" i="3"/>
  <c r="AX551" i="3"/>
  <c r="M551" i="3"/>
  <c r="AH551" i="3"/>
  <c r="BC551" i="3"/>
  <c r="R551" i="3"/>
  <c r="AM551" i="3"/>
  <c r="BI551" i="3"/>
  <c r="W551" i="3"/>
  <c r="AS551" i="3"/>
  <c r="L548" i="3"/>
  <c r="AX722" i="3"/>
  <c r="AH722" i="3"/>
  <c r="R722" i="3"/>
  <c r="BG718" i="3"/>
  <c r="AQ718" i="3"/>
  <c r="BA710" i="3"/>
  <c r="AK710" i="3"/>
  <c r="U710" i="3"/>
  <c r="AY707" i="3"/>
  <c r="AI707" i="3"/>
  <c r="O707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K712" i="3"/>
  <c r="M682" i="3"/>
  <c r="Q682" i="3"/>
  <c r="U682" i="3"/>
  <c r="Y682" i="3"/>
  <c r="AC682" i="3"/>
  <c r="AG682" i="3"/>
  <c r="AK682" i="3"/>
  <c r="AO682" i="3"/>
  <c r="AS682" i="3"/>
  <c r="AW682" i="3"/>
  <c r="BA682" i="3"/>
  <c r="BE682" i="3"/>
  <c r="BI682" i="3"/>
  <c r="N682" i="3"/>
  <c r="R682" i="3"/>
  <c r="V682" i="3"/>
  <c r="Z682" i="3"/>
  <c r="AD682" i="3"/>
  <c r="AH682" i="3"/>
  <c r="AL682" i="3"/>
  <c r="AP682" i="3"/>
  <c r="AT682" i="3"/>
  <c r="AX682" i="3"/>
  <c r="BB682" i="3"/>
  <c r="BF682" i="3"/>
  <c r="O682" i="3"/>
  <c r="S682" i="3"/>
  <c r="W682" i="3"/>
  <c r="AA682" i="3"/>
  <c r="AE682" i="3"/>
  <c r="AI682" i="3"/>
  <c r="AM682" i="3"/>
  <c r="AQ682" i="3"/>
  <c r="AU682" i="3"/>
  <c r="AY682" i="3"/>
  <c r="BC682" i="3"/>
  <c r="BG682" i="3"/>
  <c r="P682" i="3"/>
  <c r="AF682" i="3"/>
  <c r="AV682" i="3"/>
  <c r="T682" i="3"/>
  <c r="AJ682" i="3"/>
  <c r="AZ682" i="3"/>
  <c r="X682" i="3"/>
  <c r="AN682" i="3"/>
  <c r="BD682" i="3"/>
  <c r="AB682" i="3"/>
  <c r="AR682" i="3"/>
  <c r="BH682" i="3"/>
  <c r="N675" i="3"/>
  <c r="R675" i="3"/>
  <c r="V675" i="3"/>
  <c r="Z675" i="3"/>
  <c r="AD675" i="3"/>
  <c r="AH675" i="3"/>
  <c r="AL675" i="3"/>
  <c r="AP675" i="3"/>
  <c r="AT675" i="3"/>
  <c r="AX675" i="3"/>
  <c r="BB675" i="3"/>
  <c r="BF675" i="3"/>
  <c r="O675" i="3"/>
  <c r="S675" i="3"/>
  <c r="W675" i="3"/>
  <c r="AA675" i="3"/>
  <c r="AE675" i="3"/>
  <c r="AI675" i="3"/>
  <c r="AM675" i="3"/>
  <c r="AQ675" i="3"/>
  <c r="AU675" i="3"/>
  <c r="AY675" i="3"/>
  <c r="BC675" i="3"/>
  <c r="BG675" i="3"/>
  <c r="P675" i="3"/>
  <c r="T675" i="3"/>
  <c r="X675" i="3"/>
  <c r="AB675" i="3"/>
  <c r="AF675" i="3"/>
  <c r="AJ675" i="3"/>
  <c r="AN675" i="3"/>
  <c r="AR675" i="3"/>
  <c r="AV675" i="3"/>
  <c r="AZ675" i="3"/>
  <c r="BD675" i="3"/>
  <c r="BH675" i="3"/>
  <c r="M675" i="3"/>
  <c r="AC675" i="3"/>
  <c r="AS675" i="3"/>
  <c r="BI675" i="3"/>
  <c r="Q675" i="3"/>
  <c r="AG675" i="3"/>
  <c r="AW675" i="3"/>
  <c r="U675" i="3"/>
  <c r="AK675" i="3"/>
  <c r="BA675" i="3"/>
  <c r="Y675" i="3"/>
  <c r="AO675" i="3"/>
  <c r="BE675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N673" i="3"/>
  <c r="R673" i="3"/>
  <c r="V673" i="3"/>
  <c r="Z673" i="3"/>
  <c r="AD673" i="3"/>
  <c r="AH673" i="3"/>
  <c r="AL673" i="3"/>
  <c r="AP673" i="3"/>
  <c r="AT673" i="3"/>
  <c r="AX673" i="3"/>
  <c r="BB673" i="3"/>
  <c r="BF673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AF673" i="3"/>
  <c r="AV673" i="3"/>
  <c r="T673" i="3"/>
  <c r="AJ673" i="3"/>
  <c r="AZ673" i="3"/>
  <c r="X673" i="3"/>
  <c r="AN673" i="3"/>
  <c r="BD673" i="3"/>
  <c r="AB673" i="3"/>
  <c r="AR673" i="3"/>
  <c r="BH673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AA668" i="3"/>
  <c r="AQ668" i="3"/>
  <c r="BG668" i="3"/>
  <c r="O668" i="3"/>
  <c r="AE668" i="3"/>
  <c r="AU668" i="3"/>
  <c r="S668" i="3"/>
  <c r="AI668" i="3"/>
  <c r="AY668" i="3"/>
  <c r="W668" i="3"/>
  <c r="AM668" i="3"/>
  <c r="BC668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N666" i="3"/>
  <c r="AD666" i="3"/>
  <c r="AT666" i="3"/>
  <c r="R666" i="3"/>
  <c r="AH666" i="3"/>
  <c r="AX666" i="3"/>
  <c r="V666" i="3"/>
  <c r="AL666" i="3"/>
  <c r="BB666" i="3"/>
  <c r="Z666" i="3"/>
  <c r="AP666" i="3"/>
  <c r="BF666" i="3"/>
  <c r="L661" i="3"/>
  <c r="P659" i="3"/>
  <c r="T659" i="3"/>
  <c r="X659" i="3"/>
  <c r="AB659" i="3"/>
  <c r="AF659" i="3"/>
  <c r="AJ659" i="3"/>
  <c r="AN659" i="3"/>
  <c r="AR659" i="3"/>
  <c r="AV659" i="3"/>
  <c r="AZ659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O659" i="3"/>
  <c r="W659" i="3"/>
  <c r="AE659" i="3"/>
  <c r="AM659" i="3"/>
  <c r="AU659" i="3"/>
  <c r="BC659" i="3"/>
  <c r="BH659" i="3"/>
  <c r="Q659" i="3"/>
  <c r="Y659" i="3"/>
  <c r="AG659" i="3"/>
  <c r="AO659" i="3"/>
  <c r="AW659" i="3"/>
  <c r="BD659" i="3"/>
  <c r="BI659" i="3"/>
  <c r="S659" i="3"/>
  <c r="AA659" i="3"/>
  <c r="AI659" i="3"/>
  <c r="AQ659" i="3"/>
  <c r="AY659" i="3"/>
  <c r="BE659" i="3"/>
  <c r="U659" i="3"/>
  <c r="BA659" i="3"/>
  <c r="AC659" i="3"/>
  <c r="BG659" i="3"/>
  <c r="AK659" i="3"/>
  <c r="M659" i="3"/>
  <c r="AS659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X652" i="3"/>
  <c r="AN652" i="3"/>
  <c r="BD652" i="3"/>
  <c r="AB652" i="3"/>
  <c r="AR652" i="3"/>
  <c r="BH652" i="3"/>
  <c r="P652" i="3"/>
  <c r="AF652" i="3"/>
  <c r="AV652" i="3"/>
  <c r="AJ652" i="3"/>
  <c r="AZ652" i="3"/>
  <c r="T652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AD650" i="3"/>
  <c r="AT650" i="3"/>
  <c r="R650" i="3"/>
  <c r="AH650" i="3"/>
  <c r="AX650" i="3"/>
  <c r="V650" i="3"/>
  <c r="AL650" i="3"/>
  <c r="BB650" i="3"/>
  <c r="Z650" i="3"/>
  <c r="AP650" i="3"/>
  <c r="BF650" i="3"/>
  <c r="L647" i="3"/>
  <c r="L645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AD643" i="3"/>
  <c r="AT643" i="3"/>
  <c r="R643" i="3"/>
  <c r="AH643" i="3"/>
  <c r="AX643" i="3"/>
  <c r="V643" i="3"/>
  <c r="AL643" i="3"/>
  <c r="BB643" i="3"/>
  <c r="BF643" i="3"/>
  <c r="Z643" i="3"/>
  <c r="AP643" i="3"/>
  <c r="M636" i="3"/>
  <c r="Q636" i="3"/>
  <c r="U636" i="3"/>
  <c r="Y636" i="3"/>
  <c r="AC636" i="3"/>
  <c r="AG636" i="3"/>
  <c r="AK636" i="3"/>
  <c r="AO636" i="3"/>
  <c r="AS636" i="3"/>
  <c r="AW636" i="3"/>
  <c r="BA636" i="3"/>
  <c r="BE636" i="3"/>
  <c r="BI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O636" i="3"/>
  <c r="S636" i="3"/>
  <c r="W636" i="3"/>
  <c r="AA636" i="3"/>
  <c r="AE636" i="3"/>
  <c r="AI636" i="3"/>
  <c r="AM636" i="3"/>
  <c r="AQ636" i="3"/>
  <c r="AU636" i="3"/>
  <c r="AY636" i="3"/>
  <c r="BC636" i="3"/>
  <c r="BG636" i="3"/>
  <c r="X636" i="3"/>
  <c r="AN636" i="3"/>
  <c r="BD636" i="3"/>
  <c r="AB636" i="3"/>
  <c r="AR636" i="3"/>
  <c r="BH636" i="3"/>
  <c r="P636" i="3"/>
  <c r="AF636" i="3"/>
  <c r="AV636" i="3"/>
  <c r="AZ636" i="3"/>
  <c r="T636" i="3"/>
  <c r="AJ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M634" i="3"/>
  <c r="AC634" i="3"/>
  <c r="AS634" i="3"/>
  <c r="BI634" i="3"/>
  <c r="Q634" i="3"/>
  <c r="AG634" i="3"/>
  <c r="AW634" i="3"/>
  <c r="U634" i="3"/>
  <c r="AK634" i="3"/>
  <c r="BA634" i="3"/>
  <c r="Y634" i="3"/>
  <c r="AO634" i="3"/>
  <c r="BE634" i="3"/>
  <c r="M595" i="3"/>
  <c r="Q595" i="3"/>
  <c r="U595" i="3"/>
  <c r="Y595" i="3"/>
  <c r="AC595" i="3"/>
  <c r="AG595" i="3"/>
  <c r="AK595" i="3"/>
  <c r="AO595" i="3"/>
  <c r="AS595" i="3"/>
  <c r="AW595" i="3"/>
  <c r="BA595" i="3"/>
  <c r="BE595" i="3"/>
  <c r="BI595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T595" i="3"/>
  <c r="AJ595" i="3"/>
  <c r="AZ595" i="3"/>
  <c r="X595" i="3"/>
  <c r="AN595" i="3"/>
  <c r="BD595" i="3"/>
  <c r="AB595" i="3"/>
  <c r="AR595" i="3"/>
  <c r="BH595" i="3"/>
  <c r="P595" i="3"/>
  <c r="AF595" i="3"/>
  <c r="AV595" i="3"/>
  <c r="O590" i="3"/>
  <c r="S590" i="3"/>
  <c r="W590" i="3"/>
  <c r="AA590" i="3"/>
  <c r="AE590" i="3"/>
  <c r="AI590" i="3"/>
  <c r="AM590" i="3"/>
  <c r="AQ590" i="3"/>
  <c r="AU590" i="3"/>
  <c r="AY590" i="3"/>
  <c r="BC590" i="3"/>
  <c r="BG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AD590" i="3"/>
  <c r="AT590" i="3"/>
  <c r="R590" i="3"/>
  <c r="AH590" i="3"/>
  <c r="AX590" i="3"/>
  <c r="V590" i="3"/>
  <c r="AL590" i="3"/>
  <c r="BB590" i="3"/>
  <c r="Z590" i="3"/>
  <c r="AP590" i="3"/>
  <c r="BF590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M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N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AE581" i="3"/>
  <c r="AU581" i="3"/>
  <c r="S581" i="3"/>
  <c r="AI581" i="3"/>
  <c r="AY581" i="3"/>
  <c r="W581" i="3"/>
  <c r="AM581" i="3"/>
  <c r="BC581" i="3"/>
  <c r="AA581" i="3"/>
  <c r="AQ581" i="3"/>
  <c r="BG581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O579" i="3"/>
  <c r="S579" i="3"/>
  <c r="W579" i="3"/>
  <c r="AA579" i="3"/>
  <c r="AE579" i="3"/>
  <c r="AI579" i="3"/>
  <c r="AM579" i="3"/>
  <c r="AQ579" i="3"/>
  <c r="AU579" i="3"/>
  <c r="AY579" i="3"/>
  <c r="BC579" i="3"/>
  <c r="BG579" i="3"/>
  <c r="T579" i="3"/>
  <c r="AJ579" i="3"/>
  <c r="AZ579" i="3"/>
  <c r="X579" i="3"/>
  <c r="AN579" i="3"/>
  <c r="BD579" i="3"/>
  <c r="AB579" i="3"/>
  <c r="AR579" i="3"/>
  <c r="BH579" i="3"/>
  <c r="P579" i="3"/>
  <c r="AF579" i="3"/>
  <c r="AV579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Q574" i="3"/>
  <c r="AG574" i="3"/>
  <c r="AW574" i="3"/>
  <c r="U574" i="3"/>
  <c r="AK574" i="3"/>
  <c r="BA574" i="3"/>
  <c r="Y574" i="3"/>
  <c r="AO574" i="3"/>
  <c r="BE574" i="3"/>
  <c r="BI574" i="3"/>
  <c r="M574" i="3"/>
  <c r="AC574" i="3"/>
  <c r="AS574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U572" i="3"/>
  <c r="AK572" i="3"/>
  <c r="BA572" i="3"/>
  <c r="Y572" i="3"/>
  <c r="AO572" i="3"/>
  <c r="BE572" i="3"/>
  <c r="M572" i="3"/>
  <c r="AC572" i="3"/>
  <c r="AS572" i="3"/>
  <c r="BI572" i="3"/>
  <c r="AG572" i="3"/>
  <c r="AW572" i="3"/>
  <c r="Q572" i="3"/>
  <c r="L569" i="3"/>
  <c r="L567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V563" i="3"/>
  <c r="AL563" i="3"/>
  <c r="BB563" i="3"/>
  <c r="Z563" i="3"/>
  <c r="AP563" i="3"/>
  <c r="BF563" i="3"/>
  <c r="N563" i="3"/>
  <c r="AD563" i="3"/>
  <c r="AT563" i="3"/>
  <c r="R563" i="3"/>
  <c r="AH563" i="3"/>
  <c r="AX563" i="3"/>
  <c r="N558" i="3"/>
  <c r="R558" i="3"/>
  <c r="V558" i="3"/>
  <c r="Z558" i="3"/>
  <c r="AD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P558" i="3"/>
  <c r="T558" i="3"/>
  <c r="X558" i="3"/>
  <c r="AB558" i="3"/>
  <c r="AF558" i="3"/>
  <c r="AJ558" i="3"/>
  <c r="AN558" i="3"/>
  <c r="AR558" i="3"/>
  <c r="AV558" i="3"/>
  <c r="AZ558" i="3"/>
  <c r="BD558" i="3"/>
  <c r="BH558" i="3"/>
  <c r="U558" i="3"/>
  <c r="AH558" i="3"/>
  <c r="AP558" i="3"/>
  <c r="AX558" i="3"/>
  <c r="BF558" i="3"/>
  <c r="Y558" i="3"/>
  <c r="AK558" i="3"/>
  <c r="AS558" i="3"/>
  <c r="BA558" i="3"/>
  <c r="BI558" i="3"/>
  <c r="M558" i="3"/>
  <c r="AC558" i="3"/>
  <c r="AL558" i="3"/>
  <c r="AT558" i="3"/>
  <c r="BB558" i="3"/>
  <c r="AG558" i="3"/>
  <c r="AO558" i="3"/>
  <c r="AW558" i="3"/>
  <c r="BE558" i="3"/>
  <c r="Q558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O556" i="3"/>
  <c r="S556" i="3"/>
  <c r="W556" i="3"/>
  <c r="AA556" i="3"/>
  <c r="AE556" i="3"/>
  <c r="AI556" i="3"/>
  <c r="AM556" i="3"/>
  <c r="AQ556" i="3"/>
  <c r="AU556" i="3"/>
  <c r="AY556" i="3"/>
  <c r="BC556" i="3"/>
  <c r="BG556" i="3"/>
  <c r="P556" i="3"/>
  <c r="T556" i="3"/>
  <c r="X556" i="3"/>
  <c r="AB556" i="3"/>
  <c r="AF556" i="3"/>
  <c r="AJ556" i="3"/>
  <c r="AN556" i="3"/>
  <c r="AR556" i="3"/>
  <c r="AV556" i="3"/>
  <c r="AZ556" i="3"/>
  <c r="BD556" i="3"/>
  <c r="BH556" i="3"/>
  <c r="M556" i="3"/>
  <c r="AC556" i="3"/>
  <c r="AS556" i="3"/>
  <c r="BI556" i="3"/>
  <c r="Q556" i="3"/>
  <c r="AG556" i="3"/>
  <c r="AW556" i="3"/>
  <c r="U556" i="3"/>
  <c r="AK556" i="3"/>
  <c r="BA556" i="3"/>
  <c r="Y556" i="3"/>
  <c r="AO556" i="3"/>
  <c r="BE556" i="3"/>
  <c r="K549" i="3"/>
  <c r="AT722" i="3"/>
  <c r="AD722" i="3"/>
  <c r="N722" i="3"/>
  <c r="BC718" i="3"/>
  <c r="AM718" i="3"/>
  <c r="W718" i="3"/>
  <c r="AW710" i="3"/>
  <c r="AG710" i="3"/>
  <c r="AU707" i="3"/>
  <c r="K736" i="3"/>
  <c r="L734" i="3"/>
  <c r="L736" i="3"/>
  <c r="L730" i="3"/>
  <c r="K730" i="3"/>
  <c r="L714" i="3"/>
  <c r="AV714" i="3" s="1"/>
  <c r="Z714" i="3"/>
  <c r="AQ714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P707" i="3"/>
  <c r="T707" i="3"/>
  <c r="X707" i="3"/>
  <c r="AB707" i="3"/>
  <c r="Q707" i="3"/>
  <c r="V707" i="3"/>
  <c r="AA707" i="3"/>
  <c r="AF707" i="3"/>
  <c r="AJ707" i="3"/>
  <c r="AN707" i="3"/>
  <c r="AR707" i="3"/>
  <c r="AV707" i="3"/>
  <c r="AZ707" i="3"/>
  <c r="BD707" i="3"/>
  <c r="BH707" i="3"/>
  <c r="M707" i="3"/>
  <c r="R707" i="3"/>
  <c r="W707" i="3"/>
  <c r="AC707" i="3"/>
  <c r="AG707" i="3"/>
  <c r="AK707" i="3"/>
  <c r="AO707" i="3"/>
  <c r="AS707" i="3"/>
  <c r="AW707" i="3"/>
  <c r="BA707" i="3"/>
  <c r="BE707" i="3"/>
  <c r="BI707" i="3"/>
  <c r="N707" i="3"/>
  <c r="S707" i="3"/>
  <c r="Y707" i="3"/>
  <c r="AD707" i="3"/>
  <c r="AH707" i="3"/>
  <c r="AL707" i="3"/>
  <c r="AP707" i="3"/>
  <c r="AT707" i="3"/>
  <c r="AX707" i="3"/>
  <c r="BB707" i="3"/>
  <c r="BF707" i="3"/>
  <c r="L705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S704" i="3"/>
  <c r="AA704" i="3"/>
  <c r="AI704" i="3"/>
  <c r="AQ704" i="3"/>
  <c r="AY704" i="3"/>
  <c r="BG704" i="3"/>
  <c r="M704" i="3"/>
  <c r="U704" i="3"/>
  <c r="AC704" i="3"/>
  <c r="AK704" i="3"/>
  <c r="AS704" i="3"/>
  <c r="BA704" i="3"/>
  <c r="BI704" i="3"/>
  <c r="O704" i="3"/>
  <c r="W704" i="3"/>
  <c r="AE704" i="3"/>
  <c r="AM704" i="3"/>
  <c r="AU704" i="3"/>
  <c r="BC704" i="3"/>
  <c r="Q704" i="3"/>
  <c r="Y704" i="3"/>
  <c r="AG704" i="3"/>
  <c r="AO704" i="3"/>
  <c r="AW704" i="3"/>
  <c r="BE704" i="3"/>
  <c r="L702" i="3"/>
  <c r="L699" i="3"/>
  <c r="M697" i="3"/>
  <c r="Q697" i="3"/>
  <c r="U697" i="3"/>
  <c r="Y697" i="3"/>
  <c r="AC697" i="3"/>
  <c r="AG697" i="3"/>
  <c r="AK697" i="3"/>
  <c r="AO697" i="3"/>
  <c r="AS697" i="3"/>
  <c r="AW697" i="3"/>
  <c r="BA697" i="3"/>
  <c r="BE697" i="3"/>
  <c r="BI697" i="3"/>
  <c r="N697" i="3"/>
  <c r="R697" i="3"/>
  <c r="V697" i="3"/>
  <c r="Z697" i="3"/>
  <c r="AD697" i="3"/>
  <c r="AH697" i="3"/>
  <c r="AL697" i="3"/>
  <c r="AP697" i="3"/>
  <c r="AT697" i="3"/>
  <c r="AX697" i="3"/>
  <c r="BB697" i="3"/>
  <c r="BF697" i="3"/>
  <c r="O697" i="3"/>
  <c r="S697" i="3"/>
  <c r="W697" i="3"/>
  <c r="AA697" i="3"/>
  <c r="AE697" i="3"/>
  <c r="AI697" i="3"/>
  <c r="AM697" i="3"/>
  <c r="AQ697" i="3"/>
  <c r="AU697" i="3"/>
  <c r="AY697" i="3"/>
  <c r="BC697" i="3"/>
  <c r="BG697" i="3"/>
  <c r="P697" i="3"/>
  <c r="AF697" i="3"/>
  <c r="AV697" i="3"/>
  <c r="T697" i="3"/>
  <c r="AJ697" i="3"/>
  <c r="AZ697" i="3"/>
  <c r="X697" i="3"/>
  <c r="AN697" i="3"/>
  <c r="BD697" i="3"/>
  <c r="AB697" i="3"/>
  <c r="AR697" i="3"/>
  <c r="BH697" i="3"/>
  <c r="L696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S694" i="3"/>
  <c r="AI694" i="3"/>
  <c r="AY694" i="3"/>
  <c r="W694" i="3"/>
  <c r="AM694" i="3"/>
  <c r="BC694" i="3"/>
  <c r="AA694" i="3"/>
  <c r="AQ694" i="3"/>
  <c r="BG694" i="3"/>
  <c r="O694" i="3"/>
  <c r="AE694" i="3"/>
  <c r="AU694" i="3"/>
  <c r="O691" i="3"/>
  <c r="S691" i="3"/>
  <c r="W691" i="3"/>
  <c r="AA691" i="3"/>
  <c r="AE691" i="3"/>
  <c r="AI691" i="3"/>
  <c r="AM691" i="3"/>
  <c r="AQ691" i="3"/>
  <c r="AU691" i="3"/>
  <c r="AY691" i="3"/>
  <c r="BC691" i="3"/>
  <c r="BG691" i="3"/>
  <c r="P691" i="3"/>
  <c r="T691" i="3"/>
  <c r="X691" i="3"/>
  <c r="AB691" i="3"/>
  <c r="AF691" i="3"/>
  <c r="AJ691" i="3"/>
  <c r="AN691" i="3"/>
  <c r="AR691" i="3"/>
  <c r="AV691" i="3"/>
  <c r="AZ691" i="3"/>
  <c r="BD691" i="3"/>
  <c r="BH691" i="3"/>
  <c r="M691" i="3"/>
  <c r="Q691" i="3"/>
  <c r="U691" i="3"/>
  <c r="Y691" i="3"/>
  <c r="AC691" i="3"/>
  <c r="AG691" i="3"/>
  <c r="AK691" i="3"/>
  <c r="AO691" i="3"/>
  <c r="AS691" i="3"/>
  <c r="AW691" i="3"/>
  <c r="BA691" i="3"/>
  <c r="BE691" i="3"/>
  <c r="BI691" i="3"/>
  <c r="V691" i="3"/>
  <c r="AL691" i="3"/>
  <c r="BB691" i="3"/>
  <c r="Z691" i="3"/>
  <c r="AP691" i="3"/>
  <c r="BF691" i="3"/>
  <c r="N691" i="3"/>
  <c r="AD691" i="3"/>
  <c r="AT691" i="3"/>
  <c r="R691" i="3"/>
  <c r="AH691" i="3"/>
  <c r="AX691" i="3"/>
  <c r="L689" i="3"/>
  <c r="N688" i="3"/>
  <c r="R688" i="3"/>
  <c r="V688" i="3"/>
  <c r="Z688" i="3"/>
  <c r="AD688" i="3"/>
  <c r="AH688" i="3"/>
  <c r="AL688" i="3"/>
  <c r="AP688" i="3"/>
  <c r="AT688" i="3"/>
  <c r="AX688" i="3"/>
  <c r="BB688" i="3"/>
  <c r="BF688" i="3"/>
  <c r="O688" i="3"/>
  <c r="S688" i="3"/>
  <c r="W688" i="3"/>
  <c r="AA688" i="3"/>
  <c r="AE688" i="3"/>
  <c r="AI688" i="3"/>
  <c r="AM688" i="3"/>
  <c r="AQ688" i="3"/>
  <c r="AU688" i="3"/>
  <c r="AY688" i="3"/>
  <c r="BC688" i="3"/>
  <c r="BG688" i="3"/>
  <c r="P688" i="3"/>
  <c r="T688" i="3"/>
  <c r="X688" i="3"/>
  <c r="AB688" i="3"/>
  <c r="AF688" i="3"/>
  <c r="AJ688" i="3"/>
  <c r="AN688" i="3"/>
  <c r="AR688" i="3"/>
  <c r="AV688" i="3"/>
  <c r="AZ688" i="3"/>
  <c r="BD688" i="3"/>
  <c r="BH688" i="3"/>
  <c r="Y688" i="3"/>
  <c r="AO688" i="3"/>
  <c r="BE688" i="3"/>
  <c r="M688" i="3"/>
  <c r="AC688" i="3"/>
  <c r="AS688" i="3"/>
  <c r="BI688" i="3"/>
  <c r="Q688" i="3"/>
  <c r="AG688" i="3"/>
  <c r="AW688" i="3"/>
  <c r="U688" i="3"/>
  <c r="AK688" i="3"/>
  <c r="BA688" i="3"/>
  <c r="L678" i="3"/>
  <c r="K678" i="3"/>
  <c r="K671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Q664" i="3"/>
  <c r="AG664" i="3"/>
  <c r="AW664" i="3"/>
  <c r="U664" i="3"/>
  <c r="AK664" i="3"/>
  <c r="BA664" i="3"/>
  <c r="Y664" i="3"/>
  <c r="AO664" i="3"/>
  <c r="BE664" i="3"/>
  <c r="M664" i="3"/>
  <c r="AC664" i="3"/>
  <c r="AS664" i="3"/>
  <c r="BI664" i="3"/>
  <c r="L657" i="3"/>
  <c r="Y657" i="3" s="1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X648" i="3"/>
  <c r="AN648" i="3"/>
  <c r="BD648" i="3"/>
  <c r="AB648" i="3"/>
  <c r="AR648" i="3"/>
  <c r="BH648" i="3"/>
  <c r="P648" i="3"/>
  <c r="AF648" i="3"/>
  <c r="AV648" i="3"/>
  <c r="AZ648" i="3"/>
  <c r="T648" i="3"/>
  <c r="AJ648" i="3"/>
  <c r="L641" i="3"/>
  <c r="T641" i="3" s="1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AF632" i="3"/>
  <c r="AV632" i="3"/>
  <c r="T632" i="3"/>
  <c r="AJ632" i="3"/>
  <c r="AZ632" i="3"/>
  <c r="X632" i="3"/>
  <c r="AN632" i="3"/>
  <c r="BD632" i="3"/>
  <c r="BH632" i="3"/>
  <c r="AB632" i="3"/>
  <c r="AR632" i="3"/>
  <c r="N586" i="3"/>
  <c r="R586" i="3"/>
  <c r="O586" i="3"/>
  <c r="S586" i="3"/>
  <c r="W586" i="3"/>
  <c r="AA586" i="3"/>
  <c r="AE586" i="3"/>
  <c r="AI586" i="3"/>
  <c r="AM586" i="3"/>
  <c r="AQ586" i="3"/>
  <c r="AU586" i="3"/>
  <c r="AY586" i="3"/>
  <c r="BC586" i="3"/>
  <c r="P586" i="3"/>
  <c r="T586" i="3"/>
  <c r="X586" i="3"/>
  <c r="AB586" i="3"/>
  <c r="AF586" i="3"/>
  <c r="AJ586" i="3"/>
  <c r="AN586" i="3"/>
  <c r="AR586" i="3"/>
  <c r="U586" i="3"/>
  <c r="AC586" i="3"/>
  <c r="AK586" i="3"/>
  <c r="AS586" i="3"/>
  <c r="AX586" i="3"/>
  <c r="BD586" i="3"/>
  <c r="BH586" i="3"/>
  <c r="V586" i="3"/>
  <c r="AD586" i="3"/>
  <c r="AL586" i="3"/>
  <c r="AT586" i="3"/>
  <c r="AZ586" i="3"/>
  <c r="BE586" i="3"/>
  <c r="BI586" i="3"/>
  <c r="M586" i="3"/>
  <c r="Y586" i="3"/>
  <c r="AG586" i="3"/>
  <c r="AO586" i="3"/>
  <c r="AV586" i="3"/>
  <c r="BA586" i="3"/>
  <c r="BF586" i="3"/>
  <c r="Z586" i="3"/>
  <c r="BB586" i="3"/>
  <c r="AH586" i="3"/>
  <c r="BG586" i="3"/>
  <c r="AP586" i="3"/>
  <c r="Q586" i="3"/>
  <c r="AW586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Z570" i="3"/>
  <c r="AP570" i="3"/>
  <c r="BF570" i="3"/>
  <c r="N570" i="3"/>
  <c r="AD570" i="3"/>
  <c r="AT570" i="3"/>
  <c r="R570" i="3"/>
  <c r="AH570" i="3"/>
  <c r="AX570" i="3"/>
  <c r="V570" i="3"/>
  <c r="AL570" i="3"/>
  <c r="BB570" i="3"/>
  <c r="L565" i="3"/>
  <c r="Q565" i="3" s="1"/>
  <c r="O554" i="3"/>
  <c r="S554" i="3"/>
  <c r="W554" i="3"/>
  <c r="AA554" i="3"/>
  <c r="AE554" i="3"/>
  <c r="AI554" i="3"/>
  <c r="AM554" i="3"/>
  <c r="AQ554" i="3"/>
  <c r="AU554" i="3"/>
  <c r="AY554" i="3"/>
  <c r="BC554" i="3"/>
  <c r="BG554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Q554" i="3"/>
  <c r="Y554" i="3"/>
  <c r="AG554" i="3"/>
  <c r="AO554" i="3"/>
  <c r="AW554" i="3"/>
  <c r="BE554" i="3"/>
  <c r="R554" i="3"/>
  <c r="Z554" i="3"/>
  <c r="AH554" i="3"/>
  <c r="AP554" i="3"/>
  <c r="AX554" i="3"/>
  <c r="BF554" i="3"/>
  <c r="M554" i="3"/>
  <c r="U554" i="3"/>
  <c r="AC554" i="3"/>
  <c r="AK554" i="3"/>
  <c r="AS554" i="3"/>
  <c r="BA554" i="3"/>
  <c r="BI554" i="3"/>
  <c r="AD554" i="3"/>
  <c r="AL554" i="3"/>
  <c r="N554" i="3"/>
  <c r="AT554" i="3"/>
  <c r="V554" i="3"/>
  <c r="BB554" i="3"/>
  <c r="BC734" i="3"/>
  <c r="AM734" i="3"/>
  <c r="BF722" i="3"/>
  <c r="AP722" i="3"/>
  <c r="Z722" i="3"/>
  <c r="AY718" i="3"/>
  <c r="AI718" i="3"/>
  <c r="S718" i="3"/>
  <c r="BH714" i="3"/>
  <c r="AR714" i="3"/>
  <c r="AB714" i="3"/>
  <c r="BI710" i="3"/>
  <c r="AS710" i="3"/>
  <c r="AC710" i="3"/>
  <c r="M710" i="3"/>
  <c r="BG707" i="3"/>
  <c r="AQ707" i="3"/>
  <c r="Z707" i="3"/>
  <c r="P734" i="3"/>
  <c r="T734" i="3"/>
  <c r="X734" i="3"/>
  <c r="AB734" i="3"/>
  <c r="AF734" i="3"/>
  <c r="AJ734" i="3"/>
  <c r="AN734" i="3"/>
  <c r="AR734" i="3"/>
  <c r="AV734" i="3"/>
  <c r="AZ734" i="3"/>
  <c r="BD734" i="3"/>
  <c r="BH734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K724" i="3"/>
  <c r="K735" i="3"/>
  <c r="L726" i="3"/>
  <c r="K726" i="3"/>
  <c r="K720" i="3"/>
  <c r="K719" i="3"/>
  <c r="L709" i="3"/>
  <c r="M709" i="3" s="1"/>
  <c r="K708" i="3"/>
  <c r="L706" i="3"/>
  <c r="Z706" i="3" s="1"/>
  <c r="L703" i="3"/>
  <c r="AH703" i="3" s="1"/>
  <c r="L700" i="3"/>
  <c r="L693" i="3"/>
  <c r="AO693" i="3" s="1"/>
  <c r="K692" i="3"/>
  <c r="L690" i="3"/>
  <c r="X690" i="3" s="1"/>
  <c r="L687" i="3"/>
  <c r="L685" i="3"/>
  <c r="K676" i="3"/>
  <c r="K674" i="3"/>
  <c r="L671" i="3"/>
  <c r="L669" i="3"/>
  <c r="Z669" i="3" s="1"/>
  <c r="K667" i="3"/>
  <c r="K665" i="3"/>
  <c r="K660" i="3"/>
  <c r="K658" i="3"/>
  <c r="L655" i="3"/>
  <c r="AA655" i="3" s="1"/>
  <c r="L653" i="3"/>
  <c r="W653" i="3" s="1"/>
  <c r="K651" i="3"/>
  <c r="K649" i="3"/>
  <c r="K644" i="3"/>
  <c r="K642" i="3"/>
  <c r="L639" i="3"/>
  <c r="W639" i="3" s="1"/>
  <c r="L637" i="3"/>
  <c r="T637" i="3" s="1"/>
  <c r="K635" i="3"/>
  <c r="K633" i="3"/>
  <c r="K628" i="3"/>
  <c r="L623" i="3"/>
  <c r="K612" i="3"/>
  <c r="L607" i="3"/>
  <c r="K598" i="3"/>
  <c r="K596" i="3"/>
  <c r="L591" i="3"/>
  <c r="U591" i="3" s="1"/>
  <c r="K589" i="3"/>
  <c r="K587" i="3"/>
  <c r="L584" i="3"/>
  <c r="M584" i="3" s="1"/>
  <c r="K582" i="3"/>
  <c r="K580" i="3"/>
  <c r="L577" i="3"/>
  <c r="Y577" i="3" s="1"/>
  <c r="L575" i="3"/>
  <c r="U575" i="3" s="1"/>
  <c r="K573" i="3"/>
  <c r="K571" i="3"/>
  <c r="L568" i="3"/>
  <c r="N568" i="3" s="1"/>
  <c r="K566" i="3"/>
  <c r="K564" i="3"/>
  <c r="L561" i="3"/>
  <c r="X561" i="3" s="1"/>
  <c r="L559" i="3"/>
  <c r="R559" i="3" s="1"/>
  <c r="K557" i="3"/>
  <c r="K555" i="3"/>
  <c r="L552" i="3"/>
  <c r="Z552" i="3" s="1"/>
  <c r="K550" i="3"/>
  <c r="P548" i="3"/>
  <c r="T548" i="3"/>
  <c r="X548" i="3"/>
  <c r="AB548" i="3"/>
  <c r="AF548" i="3"/>
  <c r="AJ548" i="3"/>
  <c r="AN548" i="3"/>
  <c r="AR548" i="3"/>
  <c r="AV548" i="3"/>
  <c r="AZ548" i="3"/>
  <c r="BD548" i="3"/>
  <c r="BH548" i="3"/>
  <c r="M548" i="3"/>
  <c r="BN548" i="3" s="1"/>
  <c r="Q548" i="3"/>
  <c r="U548" i="3"/>
  <c r="Y548" i="3"/>
  <c r="AC548" i="3"/>
  <c r="AG548" i="3"/>
  <c r="AK548" i="3"/>
  <c r="AO548" i="3"/>
  <c r="AS548" i="3"/>
  <c r="AW548" i="3"/>
  <c r="BA548" i="3"/>
  <c r="BE548" i="3"/>
  <c r="BI548" i="3"/>
  <c r="R548" i="3"/>
  <c r="Z548" i="3"/>
  <c r="AH548" i="3"/>
  <c r="AP548" i="3"/>
  <c r="AX548" i="3"/>
  <c r="BF548" i="3"/>
  <c r="S548" i="3"/>
  <c r="AA548" i="3"/>
  <c r="AI548" i="3"/>
  <c r="AQ548" i="3"/>
  <c r="AY548" i="3"/>
  <c r="BG548" i="3"/>
  <c r="N548" i="3"/>
  <c r="V548" i="3"/>
  <c r="AD548" i="3"/>
  <c r="AL548" i="3"/>
  <c r="AT548" i="3"/>
  <c r="BB548" i="3"/>
  <c r="O548" i="3"/>
  <c r="AU548" i="3"/>
  <c r="W548" i="3"/>
  <c r="BC548" i="3"/>
  <c r="AE548" i="3"/>
  <c r="AM548" i="3"/>
  <c r="K546" i="3"/>
  <c r="AY734" i="3"/>
  <c r="AI734" i="3"/>
  <c r="S734" i="3"/>
  <c r="BB722" i="3"/>
  <c r="AL722" i="3"/>
  <c r="V722" i="3"/>
  <c r="AU718" i="3"/>
  <c r="AE718" i="3"/>
  <c r="O718" i="3"/>
  <c r="BD714" i="3"/>
  <c r="AN714" i="3"/>
  <c r="X714" i="3"/>
  <c r="BE710" i="3"/>
  <c r="AO710" i="3"/>
  <c r="Y710" i="3"/>
  <c r="BC707" i="3"/>
  <c r="AM707" i="3"/>
  <c r="U707" i="3"/>
  <c r="L547" i="3"/>
  <c r="R547" i="3" s="1"/>
  <c r="BJ675" i="3"/>
  <c r="BM675" i="3"/>
  <c r="BL675" i="3"/>
  <c r="BN675" i="3"/>
  <c r="BJ673" i="3"/>
  <c r="BM673" i="3"/>
  <c r="BL673" i="3"/>
  <c r="BN673" i="3"/>
  <c r="BL672" i="3"/>
  <c r="BJ672" i="3"/>
  <c r="BK675" i="3"/>
  <c r="BK673" i="3"/>
  <c r="BJ695" i="3"/>
  <c r="BM695" i="3"/>
  <c r="BL695" i="3"/>
  <c r="BN695" i="3"/>
  <c r="BJ694" i="3"/>
  <c r="BL682" i="3"/>
  <c r="BJ682" i="3"/>
  <c r="BN682" i="3"/>
  <c r="BK682" i="3"/>
  <c r="BJ666" i="3"/>
  <c r="BN666" i="3"/>
  <c r="BM652" i="3"/>
  <c r="BJ636" i="3"/>
  <c r="BM634" i="3"/>
  <c r="BM666" i="3"/>
  <c r="BK652" i="3"/>
  <c r="BM636" i="3"/>
  <c r="BN636" i="3"/>
  <c r="BM558" i="3"/>
  <c r="BK672" i="3"/>
  <c r="BK659" i="3"/>
  <c r="BJ650" i="3"/>
  <c r="BL643" i="3"/>
  <c r="BJ668" i="3"/>
  <c r="BN668" i="3"/>
  <c r="BK666" i="3"/>
  <c r="BJ652" i="3"/>
  <c r="BM650" i="3"/>
  <c r="BK643" i="3"/>
  <c r="BJ590" i="3"/>
  <c r="BN590" i="3"/>
  <c r="BK583" i="3"/>
  <c r="BM583" i="3"/>
  <c r="BL583" i="3"/>
  <c r="BN574" i="3"/>
  <c r="BM553" i="3"/>
  <c r="BL553" i="3"/>
  <c r="BK581" i="3"/>
  <c r="BJ572" i="3"/>
  <c r="BN572" i="3"/>
  <c r="BK551" i="3"/>
  <c r="BM551" i="3"/>
  <c r="BL551" i="3"/>
  <c r="BL595" i="3"/>
  <c r="BK579" i="3"/>
  <c r="BM560" i="3"/>
  <c r="BJ560" i="3"/>
  <c r="BN560" i="3"/>
  <c r="BK560" i="3"/>
  <c r="L727" i="3"/>
  <c r="L723" i="3"/>
  <c r="BH723" i="3" s="1"/>
  <c r="L719" i="3"/>
  <c r="L715" i="3"/>
  <c r="AD715" i="3" s="1"/>
  <c r="L711" i="3"/>
  <c r="L662" i="3"/>
  <c r="T662" i="3" s="1"/>
  <c r="L646" i="3"/>
  <c r="N646" i="3" s="1"/>
  <c r="L732" i="3"/>
  <c r="L728" i="3"/>
  <c r="L724" i="3"/>
  <c r="L720" i="3"/>
  <c r="L716" i="3"/>
  <c r="L712" i="3"/>
  <c r="L683" i="3"/>
  <c r="L731" i="3"/>
  <c r="AV731" i="3" s="1"/>
  <c r="L733" i="3"/>
  <c r="BI733" i="3" s="1"/>
  <c r="L729" i="3"/>
  <c r="L725" i="3"/>
  <c r="L721" i="3"/>
  <c r="AY721" i="3" s="1"/>
  <c r="L717" i="3"/>
  <c r="Z717" i="3" s="1"/>
  <c r="L713" i="3"/>
  <c r="L686" i="3"/>
  <c r="L679" i="3"/>
  <c r="L670" i="3"/>
  <c r="L654" i="3"/>
  <c r="L638" i="3"/>
  <c r="K687" i="3"/>
  <c r="K683" i="3"/>
  <c r="K679" i="3"/>
  <c r="L628" i="3"/>
  <c r="L625" i="3"/>
  <c r="AB625" i="3" s="1"/>
  <c r="L620" i="3"/>
  <c r="X620" i="3" s="1"/>
  <c r="L617" i="3"/>
  <c r="L612" i="3"/>
  <c r="L609" i="3"/>
  <c r="Q609" i="3" s="1"/>
  <c r="L604" i="3"/>
  <c r="R604" i="3" s="1"/>
  <c r="L601" i="3"/>
  <c r="L596" i="3"/>
  <c r="L593" i="3"/>
  <c r="Y593" i="3" s="1"/>
  <c r="L588" i="3"/>
  <c r="S588" i="3" s="1"/>
  <c r="L585" i="3"/>
  <c r="K684" i="3"/>
  <c r="K680" i="3"/>
  <c r="L629" i="3"/>
  <c r="K629" i="3"/>
  <c r="K621" i="3"/>
  <c r="K613" i="3"/>
  <c r="K605" i="3"/>
  <c r="K685" i="3"/>
  <c r="K681" i="3"/>
  <c r="K677" i="3"/>
  <c r="L624" i="3"/>
  <c r="L621" i="3"/>
  <c r="L616" i="3"/>
  <c r="W616" i="3" s="1"/>
  <c r="L613" i="3"/>
  <c r="L608" i="3"/>
  <c r="L605" i="3"/>
  <c r="L600" i="3"/>
  <c r="N600" i="3" s="1"/>
  <c r="L597" i="3"/>
  <c r="M597" i="3" s="1"/>
  <c r="L592" i="3"/>
  <c r="L589" i="3"/>
  <c r="K630" i="3"/>
  <c r="K626" i="3"/>
  <c r="K622" i="3"/>
  <c r="K618" i="3"/>
  <c r="K614" i="3"/>
  <c r="K610" i="3"/>
  <c r="K606" i="3"/>
  <c r="K602" i="3"/>
  <c r="K631" i="3"/>
  <c r="K627" i="3"/>
  <c r="K623" i="3"/>
  <c r="K619" i="3"/>
  <c r="K615" i="3"/>
  <c r="K611" i="3"/>
  <c r="K607" i="3"/>
  <c r="K603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X698" i="3" l="1"/>
  <c r="BG714" i="3"/>
  <c r="AR663" i="3"/>
  <c r="BA576" i="3"/>
  <c r="BE576" i="3"/>
  <c r="AZ576" i="3"/>
  <c r="BG576" i="3"/>
  <c r="AG576" i="3"/>
  <c r="AX576" i="3"/>
  <c r="AV576" i="3"/>
  <c r="AB576" i="3"/>
  <c r="AQ576" i="3"/>
  <c r="W576" i="3"/>
  <c r="Z576" i="3"/>
  <c r="R578" i="3"/>
  <c r="N578" i="3"/>
  <c r="BB578" i="3"/>
  <c r="BE578" i="3"/>
  <c r="AO578" i="3"/>
  <c r="Y578" i="3"/>
  <c r="BH578" i="3"/>
  <c r="AR578" i="3"/>
  <c r="AB578" i="3"/>
  <c r="BG578" i="3"/>
  <c r="AQ578" i="3"/>
  <c r="AA578" i="3"/>
  <c r="AO594" i="3"/>
  <c r="AC656" i="3"/>
  <c r="AN656" i="3"/>
  <c r="S656" i="3"/>
  <c r="Y663" i="3"/>
  <c r="BC663" i="3"/>
  <c r="U701" i="3"/>
  <c r="AC709" i="3"/>
  <c r="AW576" i="3"/>
  <c r="Y576" i="3"/>
  <c r="AT576" i="3"/>
  <c r="BC576" i="3"/>
  <c r="Q576" i="3"/>
  <c r="AP576" i="3"/>
  <c r="AR576" i="3"/>
  <c r="X576" i="3"/>
  <c r="AM576" i="3"/>
  <c r="O576" i="3"/>
  <c r="V576" i="3"/>
  <c r="AX578" i="3"/>
  <c r="BF578" i="3"/>
  <c r="AL578" i="3"/>
  <c r="BK578" i="3" s="1"/>
  <c r="BA578" i="3"/>
  <c r="AK578" i="3"/>
  <c r="U578" i="3"/>
  <c r="BD578" i="3"/>
  <c r="AN578" i="3"/>
  <c r="X578" i="3"/>
  <c r="BC578" i="3"/>
  <c r="AM578" i="3"/>
  <c r="Y594" i="3"/>
  <c r="AK656" i="3"/>
  <c r="T656" i="3"/>
  <c r="AT656" i="3"/>
  <c r="Z663" i="3"/>
  <c r="U663" i="3"/>
  <c r="AA663" i="3"/>
  <c r="BJ803" i="3"/>
  <c r="BM743" i="3"/>
  <c r="BK586" i="3"/>
  <c r="BJ688" i="3"/>
  <c r="BM691" i="3"/>
  <c r="BM697" i="3"/>
  <c r="BN704" i="3"/>
  <c r="BA663" i="3"/>
  <c r="AN663" i="3"/>
  <c r="W663" i="3"/>
  <c r="AS709" i="3"/>
  <c r="BM570" i="3"/>
  <c r="AC714" i="3"/>
  <c r="BG599" i="3"/>
  <c r="AV722" i="3"/>
  <c r="BK704" i="3"/>
  <c r="BI709" i="3"/>
  <c r="BK718" i="3"/>
  <c r="BH640" i="3"/>
  <c r="AF722" i="3"/>
  <c r="BF594" i="3"/>
  <c r="AV594" i="3"/>
  <c r="Z599" i="3"/>
  <c r="Q640" i="3"/>
  <c r="O698" i="3"/>
  <c r="AP714" i="3"/>
  <c r="AL594" i="3"/>
  <c r="AB594" i="3"/>
  <c r="AC599" i="3"/>
  <c r="AT698" i="3"/>
  <c r="AH594" i="3"/>
  <c r="BI594" i="3"/>
  <c r="U594" i="3"/>
  <c r="P594" i="3"/>
  <c r="AQ599" i="3"/>
  <c r="M599" i="3"/>
  <c r="AP640" i="3"/>
  <c r="BE656" i="3"/>
  <c r="AG656" i="3"/>
  <c r="AJ656" i="3"/>
  <c r="AU656" i="3"/>
  <c r="O656" i="3"/>
  <c r="AD656" i="3"/>
  <c r="AD663" i="3"/>
  <c r="AX663" i="3"/>
  <c r="AO663" i="3"/>
  <c r="BH663" i="3"/>
  <c r="AB663" i="3"/>
  <c r="AQ663" i="3"/>
  <c r="BI722" i="3"/>
  <c r="AE722" i="3"/>
  <c r="AW698" i="3"/>
  <c r="N594" i="3"/>
  <c r="AS594" i="3"/>
  <c r="BD594" i="3"/>
  <c r="AA594" i="3"/>
  <c r="AP599" i="3"/>
  <c r="AM640" i="3"/>
  <c r="AG640" i="3"/>
  <c r="BA656" i="3"/>
  <c r="BD656" i="3"/>
  <c r="X656" i="3"/>
  <c r="AI656" i="3"/>
  <c r="AX656" i="3"/>
  <c r="R656" i="3"/>
  <c r="N663" i="3"/>
  <c r="AH663" i="3"/>
  <c r="AK663" i="3"/>
  <c r="BD663" i="3"/>
  <c r="X663" i="3"/>
  <c r="AM663" i="3"/>
  <c r="AS722" i="3"/>
  <c r="O722" i="3"/>
  <c r="AG698" i="3"/>
  <c r="BK830" i="3"/>
  <c r="BL826" i="3"/>
  <c r="BK548" i="3"/>
  <c r="Q706" i="3"/>
  <c r="AA714" i="3"/>
  <c r="BI714" i="3"/>
  <c r="R594" i="3"/>
  <c r="Z594" i="3"/>
  <c r="BE594" i="3"/>
  <c r="AK594" i="3"/>
  <c r="M594" i="3"/>
  <c r="AR594" i="3"/>
  <c r="BG594" i="3"/>
  <c r="AJ599" i="3"/>
  <c r="AA599" i="3"/>
  <c r="BI599" i="3"/>
  <c r="BF640" i="3"/>
  <c r="AJ640" i="3"/>
  <c r="Z640" i="3"/>
  <c r="BG656" i="3"/>
  <c r="AO656" i="3"/>
  <c r="U656" i="3"/>
  <c r="Q656" i="3"/>
  <c r="AV656" i="3"/>
  <c r="AF656" i="3"/>
  <c r="P656" i="3"/>
  <c r="AQ656" i="3"/>
  <c r="AA656" i="3"/>
  <c r="BF656" i="3"/>
  <c r="AP656" i="3"/>
  <c r="Z656" i="3"/>
  <c r="BF663" i="3"/>
  <c r="AL663" i="3"/>
  <c r="R663" i="3"/>
  <c r="AW663" i="3"/>
  <c r="AG663" i="3"/>
  <c r="Q663" i="3"/>
  <c r="AZ663" i="3"/>
  <c r="AJ663" i="3"/>
  <c r="T663" i="3"/>
  <c r="AY663" i="3"/>
  <c r="AI663" i="3"/>
  <c r="S663" i="3"/>
  <c r="AC722" i="3"/>
  <c r="P722" i="3"/>
  <c r="BC698" i="3"/>
  <c r="AD698" i="3"/>
  <c r="Q698" i="3"/>
  <c r="BK570" i="3"/>
  <c r="BN570" i="3"/>
  <c r="BJ570" i="3"/>
  <c r="BM586" i="3"/>
  <c r="BJ586" i="3"/>
  <c r="BK632" i="3"/>
  <c r="BM632" i="3"/>
  <c r="BJ632" i="3"/>
  <c r="BM664" i="3"/>
  <c r="BK688" i="3"/>
  <c r="BN688" i="3"/>
  <c r="BN691" i="3"/>
  <c r="BL691" i="3"/>
  <c r="BL694" i="3"/>
  <c r="BN694" i="3"/>
  <c r="BJ697" i="3"/>
  <c r="BL697" i="3"/>
  <c r="BF714" i="3"/>
  <c r="AS714" i="3"/>
  <c r="BN558" i="3"/>
  <c r="BL558" i="3"/>
  <c r="BJ558" i="3"/>
  <c r="BK572" i="3"/>
  <c r="BM572" i="3"/>
  <c r="BK574" i="3"/>
  <c r="BM574" i="3"/>
  <c r="BJ574" i="3"/>
  <c r="BM579" i="3"/>
  <c r="BL579" i="3"/>
  <c r="BL581" i="3"/>
  <c r="BM581" i="3"/>
  <c r="BK590" i="3"/>
  <c r="BM595" i="3"/>
  <c r="BK595" i="3"/>
  <c r="BJ634" i="3"/>
  <c r="AD594" i="3"/>
  <c r="BB594" i="3"/>
  <c r="BA594" i="3"/>
  <c r="AC594" i="3"/>
  <c r="BH594" i="3"/>
  <c r="AF594" i="3"/>
  <c r="AQ594" i="3"/>
  <c r="P599" i="3"/>
  <c r="BF599" i="3"/>
  <c r="AS599" i="3"/>
  <c r="BI640" i="3"/>
  <c r="BC640" i="3"/>
  <c r="AW640" i="3"/>
  <c r="AS656" i="3"/>
  <c r="Y656" i="3"/>
  <c r="BI656" i="3"/>
  <c r="BH656" i="3"/>
  <c r="AR656" i="3"/>
  <c r="AB656" i="3"/>
  <c r="BC656" i="3"/>
  <c r="AM656" i="3"/>
  <c r="W656" i="3"/>
  <c r="BB656" i="3"/>
  <c r="AL656" i="3"/>
  <c r="AT663" i="3"/>
  <c r="AP663" i="3"/>
  <c r="V663" i="3"/>
  <c r="BI663" i="3"/>
  <c r="AS663" i="3"/>
  <c r="AC663" i="3"/>
  <c r="M663" i="3"/>
  <c r="AV663" i="3"/>
  <c r="AF663" i="3"/>
  <c r="P663" i="3"/>
  <c r="AU663" i="3"/>
  <c r="AE663" i="3"/>
  <c r="M722" i="3"/>
  <c r="AU722" i="3"/>
  <c r="AI698" i="3"/>
  <c r="N698" i="3"/>
  <c r="AZ698" i="3"/>
  <c r="BN586" i="3"/>
  <c r="BM590" i="3"/>
  <c r="BK558" i="3"/>
  <c r="BL688" i="3"/>
  <c r="BJ691" i="3"/>
  <c r="BJ563" i="3"/>
  <c r="AN594" i="3"/>
  <c r="X594" i="3"/>
  <c r="BC594" i="3"/>
  <c r="AM594" i="3"/>
  <c r="W594" i="3"/>
  <c r="AN599" i="3"/>
  <c r="T599" i="3"/>
  <c r="BH599" i="3"/>
  <c r="BC599" i="3"/>
  <c r="AM599" i="3"/>
  <c r="W599" i="3"/>
  <c r="BB599" i="3"/>
  <c r="AL599" i="3"/>
  <c r="V599" i="3"/>
  <c r="BE599" i="3"/>
  <c r="AO599" i="3"/>
  <c r="Y599" i="3"/>
  <c r="AV640" i="3"/>
  <c r="AF640" i="3"/>
  <c r="BE640" i="3"/>
  <c r="AE640" i="3"/>
  <c r="BD640" i="3"/>
  <c r="AB640" i="3"/>
  <c r="AY640" i="3"/>
  <c r="S640" i="3"/>
  <c r="AL640" i="3"/>
  <c r="V640" i="3"/>
  <c r="AS640" i="3"/>
  <c r="AC640" i="3"/>
  <c r="M640" i="3"/>
  <c r="BE722" i="3"/>
  <c r="AO722" i="3"/>
  <c r="Y722" i="3"/>
  <c r="BH722" i="3"/>
  <c r="AR722" i="3"/>
  <c r="AB722" i="3"/>
  <c r="BG722" i="3"/>
  <c r="AQ722" i="3"/>
  <c r="AA722" i="3"/>
  <c r="BG698" i="3"/>
  <c r="AM698" i="3"/>
  <c r="S698" i="3"/>
  <c r="BF698" i="3"/>
  <c r="AP698" i="3"/>
  <c r="Z698" i="3"/>
  <c r="BI698" i="3"/>
  <c r="AS698" i="3"/>
  <c r="AC698" i="3"/>
  <c r="M698" i="3"/>
  <c r="AV698" i="3"/>
  <c r="AF698" i="3"/>
  <c r="P698" i="3"/>
  <c r="BL752" i="3"/>
  <c r="BK821" i="3"/>
  <c r="BM818" i="3"/>
  <c r="BN632" i="3"/>
  <c r="BK694" i="3"/>
  <c r="BN697" i="3"/>
  <c r="AF576" i="3"/>
  <c r="P576" i="3"/>
  <c r="AI576" i="3"/>
  <c r="BL576" i="3" s="1"/>
  <c r="S576" i="3"/>
  <c r="AD576" i="3"/>
  <c r="BJ576" i="3" s="1"/>
  <c r="AT594" i="3"/>
  <c r="AP594" i="3"/>
  <c r="V594" i="3"/>
  <c r="AW594" i="3"/>
  <c r="AG594" i="3"/>
  <c r="Q594" i="3"/>
  <c r="BN594" i="3" s="1"/>
  <c r="AZ594" i="3"/>
  <c r="AJ594" i="3"/>
  <c r="T594" i="3"/>
  <c r="AY594" i="3"/>
  <c r="AI594" i="3"/>
  <c r="S594" i="3"/>
  <c r="X599" i="3"/>
  <c r="AV599" i="3"/>
  <c r="AR599" i="3"/>
  <c r="AY599" i="3"/>
  <c r="AI599" i="3"/>
  <c r="S599" i="3"/>
  <c r="AX599" i="3"/>
  <c r="AH599" i="3"/>
  <c r="R599" i="3"/>
  <c r="BA599" i="3"/>
  <c r="AK599" i="3"/>
  <c r="U599" i="3"/>
  <c r="P640" i="3"/>
  <c r="BB640" i="3"/>
  <c r="BA640" i="3"/>
  <c r="W640" i="3"/>
  <c r="AZ640" i="3"/>
  <c r="T640" i="3"/>
  <c r="AQ640" i="3"/>
  <c r="AX640" i="3"/>
  <c r="AH640" i="3"/>
  <c r="R640" i="3"/>
  <c r="AO640" i="3"/>
  <c r="Y640" i="3"/>
  <c r="BA722" i="3"/>
  <c r="AK722" i="3"/>
  <c r="U722" i="3"/>
  <c r="BD722" i="3"/>
  <c r="AN722" i="3"/>
  <c r="X722" i="3"/>
  <c r="BC722" i="3"/>
  <c r="AM722" i="3"/>
  <c r="W722" i="3"/>
  <c r="AQ698" i="3"/>
  <c r="W698" i="3"/>
  <c r="AU698" i="3"/>
  <c r="BB698" i="3"/>
  <c r="AL698" i="3"/>
  <c r="V698" i="3"/>
  <c r="BE698" i="3"/>
  <c r="AO698" i="3"/>
  <c r="Y698" i="3"/>
  <c r="BH698" i="3"/>
  <c r="AR698" i="3"/>
  <c r="AB698" i="3"/>
  <c r="BM741" i="3"/>
  <c r="BJ827" i="3"/>
  <c r="AU594" i="3"/>
  <c r="AE594" i="3"/>
  <c r="AZ599" i="3"/>
  <c r="AF599" i="3"/>
  <c r="AB599" i="3"/>
  <c r="AU599" i="3"/>
  <c r="AE599" i="3"/>
  <c r="O599" i="3"/>
  <c r="AT599" i="3"/>
  <c r="AD599" i="3"/>
  <c r="N599" i="3"/>
  <c r="AW599" i="3"/>
  <c r="AG599" i="3"/>
  <c r="AN640" i="3"/>
  <c r="X640" i="3"/>
  <c r="AU640" i="3"/>
  <c r="O640" i="3"/>
  <c r="AR640" i="3"/>
  <c r="BG640" i="3"/>
  <c r="AI640" i="3"/>
  <c r="AT640" i="3"/>
  <c r="AD640" i="3"/>
  <c r="N640" i="3"/>
  <c r="AK640" i="3"/>
  <c r="AW722" i="3"/>
  <c r="AG722" i="3"/>
  <c r="Q722" i="3"/>
  <c r="AZ722" i="3"/>
  <c r="AJ722" i="3"/>
  <c r="T722" i="3"/>
  <c r="AY722" i="3"/>
  <c r="BK722" i="3" s="1"/>
  <c r="AI722" i="3"/>
  <c r="AA698" i="3"/>
  <c r="AY698" i="3"/>
  <c r="AE698" i="3"/>
  <c r="AX698" i="3"/>
  <c r="AH698" i="3"/>
  <c r="R698" i="3"/>
  <c r="BA698" i="3"/>
  <c r="AK698" i="3"/>
  <c r="U698" i="3"/>
  <c r="BD698" i="3"/>
  <c r="AN698" i="3"/>
  <c r="BJ877" i="3"/>
  <c r="BL827" i="3"/>
  <c r="BL822" i="3"/>
  <c r="BJ738" i="3"/>
  <c r="BJ819" i="3"/>
  <c r="BL818" i="3"/>
  <c r="BL830" i="3"/>
  <c r="BJ823" i="3"/>
  <c r="BN751" i="3"/>
  <c r="BK752" i="3"/>
  <c r="BL750" i="3"/>
  <c r="BM827" i="3"/>
  <c r="BL825" i="3"/>
  <c r="BJ808" i="3"/>
  <c r="BM819" i="3"/>
  <c r="BL741" i="3"/>
  <c r="BK828" i="3"/>
  <c r="BN828" i="3"/>
  <c r="BL828" i="3"/>
  <c r="BM828" i="3"/>
  <c r="BK822" i="3"/>
  <c r="BM823" i="3"/>
  <c r="BJ778" i="3"/>
  <c r="BM748" i="3"/>
  <c r="BK750" i="3"/>
  <c r="BL829" i="3"/>
  <c r="BK829" i="3"/>
  <c r="BK825" i="3"/>
  <c r="BL819" i="3"/>
  <c r="BK753" i="3"/>
  <c r="BM747" i="3"/>
  <c r="BL743" i="3"/>
  <c r="BK734" i="3"/>
  <c r="AN701" i="3"/>
  <c r="AZ701" i="3"/>
  <c r="T701" i="3"/>
  <c r="AF701" i="3"/>
  <c r="BH701" i="3"/>
  <c r="AB701" i="3"/>
  <c r="BC701" i="3"/>
  <c r="AU701" i="3"/>
  <c r="AM701" i="3"/>
  <c r="AE701" i="3"/>
  <c r="W701" i="3"/>
  <c r="O701" i="3"/>
  <c r="BB701" i="3"/>
  <c r="AT701" i="3"/>
  <c r="AL701" i="3"/>
  <c r="AD701" i="3"/>
  <c r="V701" i="3"/>
  <c r="N701" i="3"/>
  <c r="BE701" i="3"/>
  <c r="AW701" i="3"/>
  <c r="AO701" i="3"/>
  <c r="AG701" i="3"/>
  <c r="Y701" i="3"/>
  <c r="BL878" i="3"/>
  <c r="BK878" i="3"/>
  <c r="BL877" i="3"/>
  <c r="BM776" i="3"/>
  <c r="BK775" i="3"/>
  <c r="BK774" i="3"/>
  <c r="BK773" i="3"/>
  <c r="BK772" i="3"/>
  <c r="BK771" i="3"/>
  <c r="BK770" i="3"/>
  <c r="BK769" i="3"/>
  <c r="BK768" i="3"/>
  <c r="BK767" i="3"/>
  <c r="BK766" i="3"/>
  <c r="BM737" i="3"/>
  <c r="BJ740" i="3"/>
  <c r="BK751" i="3"/>
  <c r="BN819" i="3"/>
  <c r="BK819" i="3"/>
  <c r="BJ548" i="3"/>
  <c r="BM548" i="3"/>
  <c r="BJ664" i="3"/>
  <c r="BJ878" i="3"/>
  <c r="BM877" i="3"/>
  <c r="BL775" i="3"/>
  <c r="BL774" i="3"/>
  <c r="BM773" i="3"/>
  <c r="BL773" i="3"/>
  <c r="BM772" i="3"/>
  <c r="BL772" i="3"/>
  <c r="BM771" i="3"/>
  <c r="BL771" i="3"/>
  <c r="BM770" i="3"/>
  <c r="BL770" i="3"/>
  <c r="BM769" i="3"/>
  <c r="BL769" i="3"/>
  <c r="BM768" i="3"/>
  <c r="BL768" i="3"/>
  <c r="BM767" i="3"/>
  <c r="BL767" i="3"/>
  <c r="BM766" i="3"/>
  <c r="BL766" i="3"/>
  <c r="BM739" i="3"/>
  <c r="BM738" i="3"/>
  <c r="BL776" i="3"/>
  <c r="BL738" i="3"/>
  <c r="BN827" i="3"/>
  <c r="BK827" i="3"/>
  <c r="BN823" i="3"/>
  <c r="BK823" i="3"/>
  <c r="BJ775" i="3"/>
  <c r="BM775" i="3"/>
  <c r="BJ774" i="3"/>
  <c r="BM774" i="3"/>
  <c r="BJ773" i="3"/>
  <c r="BJ772" i="3"/>
  <c r="BJ771" i="3"/>
  <c r="BJ770" i="3"/>
  <c r="BJ769" i="3"/>
  <c r="BJ768" i="3"/>
  <c r="BJ767" i="3"/>
  <c r="BJ766" i="3"/>
  <c r="BL740" i="3"/>
  <c r="BM740" i="3"/>
  <c r="BJ776" i="3"/>
  <c r="BK740" i="3"/>
  <c r="BM878" i="3"/>
  <c r="BK877" i="3"/>
  <c r="BN877" i="3"/>
  <c r="BK776" i="3"/>
  <c r="BN776" i="3"/>
  <c r="BK738" i="3"/>
  <c r="BN738" i="3"/>
  <c r="BN775" i="3"/>
  <c r="BN774" i="3"/>
  <c r="BN773" i="3"/>
  <c r="BN772" i="3"/>
  <c r="BN771" i="3"/>
  <c r="BN770" i="3"/>
  <c r="BN769" i="3"/>
  <c r="BN768" i="3"/>
  <c r="BN767" i="3"/>
  <c r="BN766" i="3"/>
  <c r="BN740" i="3"/>
  <c r="K534" i="3"/>
  <c r="L475" i="3"/>
  <c r="L387" i="3"/>
  <c r="L379" i="3"/>
  <c r="BL554" i="3"/>
  <c r="BM648" i="3"/>
  <c r="BM704" i="3"/>
  <c r="BJ704" i="3"/>
  <c r="BJ707" i="3"/>
  <c r="BL707" i="3"/>
  <c r="BL562" i="3"/>
  <c r="BJ562" i="3"/>
  <c r="AW706" i="3"/>
  <c r="BL632" i="3"/>
  <c r="BL648" i="3"/>
  <c r="BJ648" i="3"/>
  <c r="BC714" i="3"/>
  <c r="AM714" i="3"/>
  <c r="W714" i="3"/>
  <c r="BB714" i="3"/>
  <c r="AL714" i="3"/>
  <c r="V714" i="3"/>
  <c r="BE714" i="3"/>
  <c r="AO714" i="3"/>
  <c r="Y714" i="3"/>
  <c r="AF714" i="3"/>
  <c r="L471" i="3"/>
  <c r="L409" i="3"/>
  <c r="L407" i="3"/>
  <c r="L405" i="3"/>
  <c r="L403" i="3"/>
  <c r="L377" i="3"/>
  <c r="L375" i="3"/>
  <c r="L373" i="3"/>
  <c r="L369" i="3"/>
  <c r="L365" i="3"/>
  <c r="L361" i="3"/>
  <c r="BM710" i="3"/>
  <c r="AY714" i="3"/>
  <c r="AI714" i="3"/>
  <c r="S714" i="3"/>
  <c r="AX714" i="3"/>
  <c r="AH714" i="3"/>
  <c r="R714" i="3"/>
  <c r="BA714" i="3"/>
  <c r="AK714" i="3"/>
  <c r="U714" i="3"/>
  <c r="BM563" i="3"/>
  <c r="BK636" i="3"/>
  <c r="BJ554" i="3"/>
  <c r="BM554" i="3"/>
  <c r="BN664" i="3"/>
  <c r="BL704" i="3"/>
  <c r="BM707" i="3"/>
  <c r="BL710" i="3"/>
  <c r="BJ710" i="3"/>
  <c r="AU714" i="3"/>
  <c r="AE714" i="3"/>
  <c r="O714" i="3"/>
  <c r="AT714" i="3"/>
  <c r="AD714" i="3"/>
  <c r="N714" i="3"/>
  <c r="AW714" i="3"/>
  <c r="AG714" i="3"/>
  <c r="Q714" i="3"/>
  <c r="BL563" i="3"/>
  <c r="BM562" i="3"/>
  <c r="L533" i="3"/>
  <c r="K526" i="3"/>
  <c r="L525" i="3"/>
  <c r="K524" i="3"/>
  <c r="K522" i="3"/>
  <c r="K520" i="3"/>
  <c r="L459" i="3"/>
  <c r="M603" i="3"/>
  <c r="Q603" i="3"/>
  <c r="U603" i="3"/>
  <c r="Y603" i="3"/>
  <c r="AC603" i="3"/>
  <c r="AG603" i="3"/>
  <c r="AK603" i="3"/>
  <c r="AO603" i="3"/>
  <c r="AS603" i="3"/>
  <c r="AW603" i="3"/>
  <c r="BA603" i="3"/>
  <c r="BE603" i="3"/>
  <c r="BI603" i="3"/>
  <c r="N603" i="3"/>
  <c r="R603" i="3"/>
  <c r="V603" i="3"/>
  <c r="Z603" i="3"/>
  <c r="AD603" i="3"/>
  <c r="AH603" i="3"/>
  <c r="AL603" i="3"/>
  <c r="AP603" i="3"/>
  <c r="AT603" i="3"/>
  <c r="AX603" i="3"/>
  <c r="BB603" i="3"/>
  <c r="BF603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T603" i="3"/>
  <c r="AJ603" i="3"/>
  <c r="AZ603" i="3"/>
  <c r="X603" i="3"/>
  <c r="AN603" i="3"/>
  <c r="BD603" i="3"/>
  <c r="AB603" i="3"/>
  <c r="AR603" i="3"/>
  <c r="BH603" i="3"/>
  <c r="P603" i="3"/>
  <c r="AF603" i="3"/>
  <c r="AV603" i="3"/>
  <c r="M619" i="3"/>
  <c r="Q619" i="3"/>
  <c r="U619" i="3"/>
  <c r="Y619" i="3"/>
  <c r="AC619" i="3"/>
  <c r="AG619" i="3"/>
  <c r="AK619" i="3"/>
  <c r="AO619" i="3"/>
  <c r="AS619" i="3"/>
  <c r="AW619" i="3"/>
  <c r="BA619" i="3"/>
  <c r="BE619" i="3"/>
  <c r="BI619" i="3"/>
  <c r="N619" i="3"/>
  <c r="R619" i="3"/>
  <c r="V619" i="3"/>
  <c r="Z619" i="3"/>
  <c r="AD619" i="3"/>
  <c r="AH619" i="3"/>
  <c r="AL619" i="3"/>
  <c r="AP619" i="3"/>
  <c r="AT619" i="3"/>
  <c r="AX619" i="3"/>
  <c r="BB619" i="3"/>
  <c r="BF619" i="3"/>
  <c r="O619" i="3"/>
  <c r="S619" i="3"/>
  <c r="W619" i="3"/>
  <c r="AA619" i="3"/>
  <c r="AE619" i="3"/>
  <c r="AI619" i="3"/>
  <c r="AM619" i="3"/>
  <c r="AQ619" i="3"/>
  <c r="AU619" i="3"/>
  <c r="AY619" i="3"/>
  <c r="BC619" i="3"/>
  <c r="BG619" i="3"/>
  <c r="T619" i="3"/>
  <c r="AJ619" i="3"/>
  <c r="AZ619" i="3"/>
  <c r="X619" i="3"/>
  <c r="AN619" i="3"/>
  <c r="BD619" i="3"/>
  <c r="AB619" i="3"/>
  <c r="AR619" i="3"/>
  <c r="BH619" i="3"/>
  <c r="AV619" i="3"/>
  <c r="P619" i="3"/>
  <c r="AF619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V602" i="3"/>
  <c r="AL602" i="3"/>
  <c r="BB602" i="3"/>
  <c r="Z602" i="3"/>
  <c r="AP602" i="3"/>
  <c r="BF602" i="3"/>
  <c r="N602" i="3"/>
  <c r="AD602" i="3"/>
  <c r="AT602" i="3"/>
  <c r="R602" i="3"/>
  <c r="AH602" i="3"/>
  <c r="AX602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V618" i="3"/>
  <c r="AL618" i="3"/>
  <c r="BB618" i="3"/>
  <c r="Z618" i="3"/>
  <c r="AP618" i="3"/>
  <c r="BF618" i="3"/>
  <c r="N618" i="3"/>
  <c r="AD618" i="3"/>
  <c r="AT618" i="3"/>
  <c r="AH618" i="3"/>
  <c r="AX618" i="3"/>
  <c r="R618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AB685" i="3"/>
  <c r="AR685" i="3"/>
  <c r="BH685" i="3"/>
  <c r="P685" i="3"/>
  <c r="AF685" i="3"/>
  <c r="AV685" i="3"/>
  <c r="T685" i="3"/>
  <c r="AJ685" i="3"/>
  <c r="AZ685" i="3"/>
  <c r="X685" i="3"/>
  <c r="AN685" i="3"/>
  <c r="BD68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AE629" i="3"/>
  <c r="AU629" i="3"/>
  <c r="S629" i="3"/>
  <c r="AI629" i="3"/>
  <c r="AY629" i="3"/>
  <c r="W629" i="3"/>
  <c r="AM629" i="3"/>
  <c r="BC629" i="3"/>
  <c r="AA629" i="3"/>
  <c r="AQ629" i="3"/>
  <c r="BG629" i="3"/>
  <c r="X585" i="3"/>
  <c r="AN585" i="3"/>
  <c r="BD585" i="3"/>
  <c r="U585" i="3"/>
  <c r="AK585" i="3"/>
  <c r="BA585" i="3"/>
  <c r="R585" i="3"/>
  <c r="AH585" i="3"/>
  <c r="AX585" i="3"/>
  <c r="AM585" i="3"/>
  <c r="BG585" i="3"/>
  <c r="S585" i="3"/>
  <c r="AB585" i="3"/>
  <c r="AR585" i="3"/>
  <c r="BH585" i="3"/>
  <c r="Y585" i="3"/>
  <c r="AO585" i="3"/>
  <c r="BE585" i="3"/>
  <c r="V585" i="3"/>
  <c r="AL585" i="3"/>
  <c r="BB585" i="3"/>
  <c r="BC585" i="3"/>
  <c r="O585" i="3"/>
  <c r="AI585" i="3"/>
  <c r="P585" i="3"/>
  <c r="AF585" i="3"/>
  <c r="AV585" i="3"/>
  <c r="M585" i="3"/>
  <c r="AC585" i="3"/>
  <c r="AS585" i="3"/>
  <c r="BI585" i="3"/>
  <c r="Z585" i="3"/>
  <c r="AP585" i="3"/>
  <c r="BF585" i="3"/>
  <c r="AA585" i="3"/>
  <c r="AE585" i="3"/>
  <c r="AY585" i="3"/>
  <c r="T585" i="3"/>
  <c r="AJ585" i="3"/>
  <c r="AZ585" i="3"/>
  <c r="Q585" i="3"/>
  <c r="AG585" i="3"/>
  <c r="AW585" i="3"/>
  <c r="N585" i="3"/>
  <c r="AD585" i="3"/>
  <c r="AT585" i="3"/>
  <c r="W585" i="3"/>
  <c r="AQ585" i="3"/>
  <c r="AU585" i="3"/>
  <c r="Y601" i="3"/>
  <c r="AO601" i="3"/>
  <c r="BE601" i="3"/>
  <c r="V601" i="3"/>
  <c r="AL601" i="3"/>
  <c r="BB601" i="3"/>
  <c r="W601" i="3"/>
  <c r="AM601" i="3"/>
  <c r="BC601" i="3"/>
  <c r="BD601" i="3"/>
  <c r="P601" i="3"/>
  <c r="T601" i="3"/>
  <c r="M601" i="3"/>
  <c r="AC601" i="3"/>
  <c r="AS601" i="3"/>
  <c r="BI601" i="3"/>
  <c r="Z601" i="3"/>
  <c r="AP601" i="3"/>
  <c r="BF601" i="3"/>
  <c r="AA601" i="3"/>
  <c r="AQ601" i="3"/>
  <c r="BG601" i="3"/>
  <c r="AB601" i="3"/>
  <c r="AF601" i="3"/>
  <c r="AJ601" i="3"/>
  <c r="Q601" i="3"/>
  <c r="AG601" i="3"/>
  <c r="AW601" i="3"/>
  <c r="N601" i="3"/>
  <c r="AD601" i="3"/>
  <c r="AT601" i="3"/>
  <c r="O601" i="3"/>
  <c r="AE601" i="3"/>
  <c r="AU601" i="3"/>
  <c r="X601" i="3"/>
  <c r="AR601" i="3"/>
  <c r="AV601" i="3"/>
  <c r="U601" i="3"/>
  <c r="AK601" i="3"/>
  <c r="BA601" i="3"/>
  <c r="R601" i="3"/>
  <c r="AH601" i="3"/>
  <c r="AX601" i="3"/>
  <c r="S601" i="3"/>
  <c r="AI601" i="3"/>
  <c r="AY601" i="3"/>
  <c r="AN601" i="3"/>
  <c r="BH601" i="3"/>
  <c r="AZ601" i="3"/>
  <c r="U617" i="3"/>
  <c r="AK617" i="3"/>
  <c r="BA617" i="3"/>
  <c r="R617" i="3"/>
  <c r="AH617" i="3"/>
  <c r="AX617" i="3"/>
  <c r="S617" i="3"/>
  <c r="AI617" i="3"/>
  <c r="AY617" i="3"/>
  <c r="AN617" i="3"/>
  <c r="BH617" i="3"/>
  <c r="T617" i="3"/>
  <c r="Y617" i="3"/>
  <c r="AO617" i="3"/>
  <c r="BE617" i="3"/>
  <c r="V617" i="3"/>
  <c r="AL617" i="3"/>
  <c r="BB617" i="3"/>
  <c r="W617" i="3"/>
  <c r="AM617" i="3"/>
  <c r="BC617" i="3"/>
  <c r="BD617" i="3"/>
  <c r="P617" i="3"/>
  <c r="AJ617" i="3"/>
  <c r="M617" i="3"/>
  <c r="AC617" i="3"/>
  <c r="AS617" i="3"/>
  <c r="BI617" i="3"/>
  <c r="Z617" i="3"/>
  <c r="AP617" i="3"/>
  <c r="BF617" i="3"/>
  <c r="AA617" i="3"/>
  <c r="AQ617" i="3"/>
  <c r="BG617" i="3"/>
  <c r="AB617" i="3"/>
  <c r="AF617" i="3"/>
  <c r="AZ617" i="3"/>
  <c r="Q617" i="3"/>
  <c r="AG617" i="3"/>
  <c r="AW617" i="3"/>
  <c r="N617" i="3"/>
  <c r="AD617" i="3"/>
  <c r="AT617" i="3"/>
  <c r="O617" i="3"/>
  <c r="AE617" i="3"/>
  <c r="AU617" i="3"/>
  <c r="X617" i="3"/>
  <c r="AR617" i="3"/>
  <c r="AV617" i="3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M679" i="3"/>
  <c r="Q679" i="3"/>
  <c r="U679" i="3"/>
  <c r="Y679" i="3"/>
  <c r="AC679" i="3"/>
  <c r="AG679" i="3"/>
  <c r="AK679" i="3"/>
  <c r="AO679" i="3"/>
  <c r="AS679" i="3"/>
  <c r="AW679" i="3"/>
  <c r="BA679" i="3"/>
  <c r="BE679" i="3"/>
  <c r="BI679" i="3"/>
  <c r="N679" i="3"/>
  <c r="R679" i="3"/>
  <c r="V679" i="3"/>
  <c r="Z679" i="3"/>
  <c r="AD679" i="3"/>
  <c r="AH679" i="3"/>
  <c r="AL679" i="3"/>
  <c r="AP679" i="3"/>
  <c r="AT679" i="3"/>
  <c r="AX679" i="3"/>
  <c r="BB679" i="3"/>
  <c r="BF679" i="3"/>
  <c r="W679" i="3"/>
  <c r="AM679" i="3"/>
  <c r="BC679" i="3"/>
  <c r="AA679" i="3"/>
  <c r="AQ679" i="3"/>
  <c r="BG679" i="3"/>
  <c r="O679" i="3"/>
  <c r="AE679" i="3"/>
  <c r="AU679" i="3"/>
  <c r="S679" i="3"/>
  <c r="AI679" i="3"/>
  <c r="AY679" i="3"/>
  <c r="X654" i="3"/>
  <c r="AN654" i="3"/>
  <c r="BD654" i="3"/>
  <c r="U654" i="3"/>
  <c r="AK654" i="3"/>
  <c r="BA654" i="3"/>
  <c r="R654" i="3"/>
  <c r="AH654" i="3"/>
  <c r="AX654" i="3"/>
  <c r="AI654" i="3"/>
  <c r="BC654" i="3"/>
  <c r="O654" i="3"/>
  <c r="AB654" i="3"/>
  <c r="AR654" i="3"/>
  <c r="BH654" i="3"/>
  <c r="Y654" i="3"/>
  <c r="AO654" i="3"/>
  <c r="BE654" i="3"/>
  <c r="V654" i="3"/>
  <c r="AL654" i="3"/>
  <c r="BB654" i="3"/>
  <c r="AY654" i="3"/>
  <c r="AA654" i="3"/>
  <c r="AE654" i="3"/>
  <c r="P654" i="3"/>
  <c r="AF654" i="3"/>
  <c r="AV654" i="3"/>
  <c r="M654" i="3"/>
  <c r="AC654" i="3"/>
  <c r="AS654" i="3"/>
  <c r="BI654" i="3"/>
  <c r="Z654" i="3"/>
  <c r="AP654" i="3"/>
  <c r="BF654" i="3"/>
  <c r="W654" i="3"/>
  <c r="AQ654" i="3"/>
  <c r="AU654" i="3"/>
  <c r="T654" i="3"/>
  <c r="AJ654" i="3"/>
  <c r="AZ654" i="3"/>
  <c r="Q654" i="3"/>
  <c r="AG654" i="3"/>
  <c r="AW654" i="3"/>
  <c r="N654" i="3"/>
  <c r="AD654" i="3"/>
  <c r="AT654" i="3"/>
  <c r="S654" i="3"/>
  <c r="AM654" i="3"/>
  <c r="BG654" i="3"/>
  <c r="O713" i="3"/>
  <c r="AE713" i="3"/>
  <c r="AU713" i="3"/>
  <c r="P713" i="3"/>
  <c r="AF713" i="3"/>
  <c r="AV713" i="3"/>
  <c r="M713" i="3"/>
  <c r="AC713" i="3"/>
  <c r="AS713" i="3"/>
  <c r="BI713" i="3"/>
  <c r="N713" i="3"/>
  <c r="AH713" i="3"/>
  <c r="BB713" i="3"/>
  <c r="S713" i="3"/>
  <c r="AI713" i="3"/>
  <c r="AY713" i="3"/>
  <c r="T713" i="3"/>
  <c r="AJ713" i="3"/>
  <c r="AZ713" i="3"/>
  <c r="Q713" i="3"/>
  <c r="AG713" i="3"/>
  <c r="AW713" i="3"/>
  <c r="Z713" i="3"/>
  <c r="AD713" i="3"/>
  <c r="AX713" i="3"/>
  <c r="W713" i="3"/>
  <c r="AM713" i="3"/>
  <c r="BC713" i="3"/>
  <c r="X713" i="3"/>
  <c r="AN713" i="3"/>
  <c r="BD713" i="3"/>
  <c r="U713" i="3"/>
  <c r="AK713" i="3"/>
  <c r="BA713" i="3"/>
  <c r="AP713" i="3"/>
  <c r="AT713" i="3"/>
  <c r="V713" i="3"/>
  <c r="AA713" i="3"/>
  <c r="AQ713" i="3"/>
  <c r="BG713" i="3"/>
  <c r="AB713" i="3"/>
  <c r="AR713" i="3"/>
  <c r="BH713" i="3"/>
  <c r="Y713" i="3"/>
  <c r="AO713" i="3"/>
  <c r="BE713" i="3"/>
  <c r="BF713" i="3"/>
  <c r="R713" i="3"/>
  <c r="AL713" i="3"/>
  <c r="Y729" i="3"/>
  <c r="AO729" i="3"/>
  <c r="BE729" i="3"/>
  <c r="V729" i="3"/>
  <c r="AL729" i="3"/>
  <c r="BB729" i="3"/>
  <c r="W729" i="3"/>
  <c r="AM729" i="3"/>
  <c r="BC729" i="3"/>
  <c r="AV729" i="3"/>
  <c r="X729" i="3"/>
  <c r="AR729" i="3"/>
  <c r="M729" i="3"/>
  <c r="AC729" i="3"/>
  <c r="AS729" i="3"/>
  <c r="BI729" i="3"/>
  <c r="Z729" i="3"/>
  <c r="AP729" i="3"/>
  <c r="BF729" i="3"/>
  <c r="AA729" i="3"/>
  <c r="AQ729" i="3"/>
  <c r="BG729" i="3"/>
  <c r="T729" i="3"/>
  <c r="AN729" i="3"/>
  <c r="BH729" i="3"/>
  <c r="Q729" i="3"/>
  <c r="AG729" i="3"/>
  <c r="AW729" i="3"/>
  <c r="N729" i="3"/>
  <c r="AD729" i="3"/>
  <c r="AT729" i="3"/>
  <c r="O729" i="3"/>
  <c r="AE729" i="3"/>
  <c r="AU729" i="3"/>
  <c r="P729" i="3"/>
  <c r="AJ729" i="3"/>
  <c r="BD729" i="3"/>
  <c r="U729" i="3"/>
  <c r="AK729" i="3"/>
  <c r="BA729" i="3"/>
  <c r="R729" i="3"/>
  <c r="AH729" i="3"/>
  <c r="AX729" i="3"/>
  <c r="S729" i="3"/>
  <c r="AI729" i="3"/>
  <c r="AY729" i="3"/>
  <c r="AF729" i="3"/>
  <c r="AZ729" i="3"/>
  <c r="AB729" i="3"/>
  <c r="AW728" i="3"/>
  <c r="N728" i="3"/>
  <c r="AD728" i="3"/>
  <c r="AT728" i="3"/>
  <c r="O728" i="3"/>
  <c r="AE728" i="3"/>
  <c r="AU728" i="3"/>
  <c r="P728" i="3"/>
  <c r="AF728" i="3"/>
  <c r="AV728" i="3"/>
  <c r="AG728" i="3"/>
  <c r="R728" i="3"/>
  <c r="AH728" i="3"/>
  <c r="AX728" i="3"/>
  <c r="S728" i="3"/>
  <c r="AI728" i="3"/>
  <c r="AY728" i="3"/>
  <c r="T728" i="3"/>
  <c r="AJ728" i="3"/>
  <c r="AZ728" i="3"/>
  <c r="Q728" i="3"/>
  <c r="V728" i="3"/>
  <c r="AL728" i="3"/>
  <c r="BB728" i="3"/>
  <c r="W728" i="3"/>
  <c r="AM728" i="3"/>
  <c r="BC728" i="3"/>
  <c r="X728" i="3"/>
  <c r="AN728" i="3"/>
  <c r="BD728" i="3"/>
  <c r="Z728" i="3"/>
  <c r="AP728" i="3"/>
  <c r="BF728" i="3"/>
  <c r="AA728" i="3"/>
  <c r="AQ728" i="3"/>
  <c r="BG728" i="3"/>
  <c r="AB728" i="3"/>
  <c r="AR728" i="3"/>
  <c r="BH728" i="3"/>
  <c r="P727" i="3"/>
  <c r="AF727" i="3"/>
  <c r="AV727" i="3"/>
  <c r="M727" i="3"/>
  <c r="AC727" i="3"/>
  <c r="AS727" i="3"/>
  <c r="BI727" i="3"/>
  <c r="Z727" i="3"/>
  <c r="AP727" i="3"/>
  <c r="BF727" i="3"/>
  <c r="T727" i="3"/>
  <c r="AJ727" i="3"/>
  <c r="AZ727" i="3"/>
  <c r="Q727" i="3"/>
  <c r="AG727" i="3"/>
  <c r="AW727" i="3"/>
  <c r="N727" i="3"/>
  <c r="AD727" i="3"/>
  <c r="AT727" i="3"/>
  <c r="AY727" i="3"/>
  <c r="X727" i="3"/>
  <c r="AN727" i="3"/>
  <c r="BD727" i="3"/>
  <c r="U727" i="3"/>
  <c r="AK727" i="3"/>
  <c r="BA727" i="3"/>
  <c r="R727" i="3"/>
  <c r="AH727" i="3"/>
  <c r="AX727" i="3"/>
  <c r="S727" i="3"/>
  <c r="AI727" i="3"/>
  <c r="AB727" i="3"/>
  <c r="AR727" i="3"/>
  <c r="BH727" i="3"/>
  <c r="Y727" i="3"/>
  <c r="AO727" i="3"/>
  <c r="BE727" i="3"/>
  <c r="V727" i="3"/>
  <c r="AL727" i="3"/>
  <c r="BB727" i="3"/>
  <c r="Q717" i="3"/>
  <c r="BD721" i="3"/>
  <c r="T723" i="3"/>
  <c r="AM727" i="3"/>
  <c r="BA728" i="3"/>
  <c r="U733" i="3"/>
  <c r="BL548" i="3"/>
  <c r="M550" i="3"/>
  <c r="Q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O550" i="3"/>
  <c r="U550" i="3"/>
  <c r="AA550" i="3"/>
  <c r="AF550" i="3"/>
  <c r="AK550" i="3"/>
  <c r="AQ550" i="3"/>
  <c r="AV550" i="3"/>
  <c r="BA550" i="3"/>
  <c r="BG550" i="3"/>
  <c r="P550" i="3"/>
  <c r="W550" i="3"/>
  <c r="AB550" i="3"/>
  <c r="AG550" i="3"/>
  <c r="AM550" i="3"/>
  <c r="AR550" i="3"/>
  <c r="AW550" i="3"/>
  <c r="BC550" i="3"/>
  <c r="BH550" i="3"/>
  <c r="S550" i="3"/>
  <c r="X550" i="3"/>
  <c r="AC550" i="3"/>
  <c r="AI550" i="3"/>
  <c r="AN550" i="3"/>
  <c r="AS550" i="3"/>
  <c r="AY550" i="3"/>
  <c r="BD550" i="3"/>
  <c r="BI550" i="3"/>
  <c r="AJ550" i="3"/>
  <c r="BE550" i="3"/>
  <c r="T550" i="3"/>
  <c r="AO550" i="3"/>
  <c r="Y550" i="3"/>
  <c r="AU550" i="3"/>
  <c r="AE550" i="3"/>
  <c r="AZ550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P587" i="3"/>
  <c r="T587" i="3"/>
  <c r="X587" i="3"/>
  <c r="AB587" i="3"/>
  <c r="AF587" i="3"/>
  <c r="AJ587" i="3"/>
  <c r="AN587" i="3"/>
  <c r="AR587" i="3"/>
  <c r="AV587" i="3"/>
  <c r="AZ587" i="3"/>
  <c r="BD587" i="3"/>
  <c r="BH587" i="3"/>
  <c r="U587" i="3"/>
  <c r="AK587" i="3"/>
  <c r="BA587" i="3"/>
  <c r="Y587" i="3"/>
  <c r="AO587" i="3"/>
  <c r="BE587" i="3"/>
  <c r="M587" i="3"/>
  <c r="AC587" i="3"/>
  <c r="AS587" i="3"/>
  <c r="BI587" i="3"/>
  <c r="AG587" i="3"/>
  <c r="AW587" i="3"/>
  <c r="Q587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AC598" i="3"/>
  <c r="AS598" i="3"/>
  <c r="BI598" i="3"/>
  <c r="Q598" i="3"/>
  <c r="AG598" i="3"/>
  <c r="AW598" i="3"/>
  <c r="U598" i="3"/>
  <c r="AK598" i="3"/>
  <c r="BA598" i="3"/>
  <c r="Y598" i="3"/>
  <c r="AO598" i="3"/>
  <c r="BE598" i="3"/>
  <c r="M628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N628" i="3"/>
  <c r="R628" i="3"/>
  <c r="V628" i="3"/>
  <c r="Z628" i="3"/>
  <c r="AD628" i="3"/>
  <c r="AH628" i="3"/>
  <c r="AL628" i="3"/>
  <c r="AP628" i="3"/>
  <c r="AT628" i="3"/>
  <c r="AX628" i="3"/>
  <c r="BB628" i="3"/>
  <c r="BF628" i="3"/>
  <c r="O628" i="3"/>
  <c r="S628" i="3"/>
  <c r="W628" i="3"/>
  <c r="AA628" i="3"/>
  <c r="AE628" i="3"/>
  <c r="AI628" i="3"/>
  <c r="AM628" i="3"/>
  <c r="AQ628" i="3"/>
  <c r="AU628" i="3"/>
  <c r="AY628" i="3"/>
  <c r="BC628" i="3"/>
  <c r="BG628" i="3"/>
  <c r="T628" i="3"/>
  <c r="AJ628" i="3"/>
  <c r="AZ628" i="3"/>
  <c r="X628" i="3"/>
  <c r="AN628" i="3"/>
  <c r="BD628" i="3"/>
  <c r="AB628" i="3"/>
  <c r="AR628" i="3"/>
  <c r="BH628" i="3"/>
  <c r="P628" i="3"/>
  <c r="AF628" i="3"/>
  <c r="AV628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AA651" i="3"/>
  <c r="AQ651" i="3"/>
  <c r="BG651" i="3"/>
  <c r="O651" i="3"/>
  <c r="AE651" i="3"/>
  <c r="AU651" i="3"/>
  <c r="S651" i="3"/>
  <c r="AI651" i="3"/>
  <c r="AY651" i="3"/>
  <c r="W651" i="3"/>
  <c r="AM651" i="3"/>
  <c r="BC651" i="3"/>
  <c r="O660" i="3"/>
  <c r="S660" i="3"/>
  <c r="W660" i="3"/>
  <c r="N660" i="3"/>
  <c r="T660" i="3"/>
  <c r="Y660" i="3"/>
  <c r="AC660" i="3"/>
  <c r="AG660" i="3"/>
  <c r="AK660" i="3"/>
  <c r="AO660" i="3"/>
  <c r="AS660" i="3"/>
  <c r="AW660" i="3"/>
  <c r="BA660" i="3"/>
  <c r="BE660" i="3"/>
  <c r="BI660" i="3"/>
  <c r="P660" i="3"/>
  <c r="U660" i="3"/>
  <c r="Z660" i="3"/>
  <c r="AD660" i="3"/>
  <c r="AH660" i="3"/>
  <c r="AL660" i="3"/>
  <c r="AP660" i="3"/>
  <c r="AT660" i="3"/>
  <c r="AX660" i="3"/>
  <c r="BB660" i="3"/>
  <c r="BF660" i="3"/>
  <c r="Q660" i="3"/>
  <c r="V660" i="3"/>
  <c r="AA660" i="3"/>
  <c r="AE660" i="3"/>
  <c r="AI660" i="3"/>
  <c r="AM660" i="3"/>
  <c r="AQ660" i="3"/>
  <c r="AU660" i="3"/>
  <c r="AY660" i="3"/>
  <c r="BC660" i="3"/>
  <c r="BG660" i="3"/>
  <c r="X660" i="3"/>
  <c r="AN660" i="3"/>
  <c r="BD660" i="3"/>
  <c r="AB660" i="3"/>
  <c r="AR660" i="3"/>
  <c r="BH660" i="3"/>
  <c r="M660" i="3"/>
  <c r="AF660" i="3"/>
  <c r="AV660" i="3"/>
  <c r="R660" i="3"/>
  <c r="AJ660" i="3"/>
  <c r="AZ660" i="3"/>
  <c r="R700" i="3"/>
  <c r="AH700" i="3"/>
  <c r="AX700" i="3"/>
  <c r="S700" i="3"/>
  <c r="AI700" i="3"/>
  <c r="AY700" i="3"/>
  <c r="T700" i="3"/>
  <c r="AJ700" i="3"/>
  <c r="AZ700" i="3"/>
  <c r="AC700" i="3"/>
  <c r="AG700" i="3"/>
  <c r="BA700" i="3"/>
  <c r="V700" i="3"/>
  <c r="AL700" i="3"/>
  <c r="BB700" i="3"/>
  <c r="W700" i="3"/>
  <c r="AM700" i="3"/>
  <c r="BC700" i="3"/>
  <c r="X700" i="3"/>
  <c r="AN700" i="3"/>
  <c r="BD700" i="3"/>
  <c r="AS700" i="3"/>
  <c r="AW700" i="3"/>
  <c r="Y700" i="3"/>
  <c r="AO709" i="3"/>
  <c r="N709" i="3"/>
  <c r="AD709" i="3"/>
  <c r="AT709" i="3"/>
  <c r="O709" i="3"/>
  <c r="AE709" i="3"/>
  <c r="AU709" i="3"/>
  <c r="P709" i="3"/>
  <c r="AF709" i="3"/>
  <c r="AV709" i="3"/>
  <c r="Y709" i="3"/>
  <c r="R709" i="3"/>
  <c r="AH709" i="3"/>
  <c r="AX709" i="3"/>
  <c r="S709" i="3"/>
  <c r="AI709" i="3"/>
  <c r="AY709" i="3"/>
  <c r="T709" i="3"/>
  <c r="AJ709" i="3"/>
  <c r="AZ709" i="3"/>
  <c r="V709" i="3"/>
  <c r="AL709" i="3"/>
  <c r="BB709" i="3"/>
  <c r="W709" i="3"/>
  <c r="AM709" i="3"/>
  <c r="BC709" i="3"/>
  <c r="X709" i="3"/>
  <c r="AN709" i="3"/>
  <c r="BD709" i="3"/>
  <c r="BE709" i="3"/>
  <c r="BD733" i="3"/>
  <c r="AN733" i="3"/>
  <c r="X733" i="3"/>
  <c r="BC733" i="3"/>
  <c r="AM733" i="3"/>
  <c r="W733" i="3"/>
  <c r="BB733" i="3"/>
  <c r="AL733" i="3"/>
  <c r="V733" i="3"/>
  <c r="Y706" i="3"/>
  <c r="BK710" i="3"/>
  <c r="BN710" i="3"/>
  <c r="AP715" i="3"/>
  <c r="BA717" i="3"/>
  <c r="AB721" i="3"/>
  <c r="BD723" i="3"/>
  <c r="Y728" i="3"/>
  <c r="AF731" i="3"/>
  <c r="BF552" i="3"/>
  <c r="AA552" i="3"/>
  <c r="BE552" i="3"/>
  <c r="AJ552" i="3"/>
  <c r="O552" i="3"/>
  <c r="AS552" i="3"/>
  <c r="X552" i="3"/>
  <c r="BC552" i="3"/>
  <c r="AG552" i="3"/>
  <c r="BB552" i="3"/>
  <c r="AL552" i="3"/>
  <c r="V552" i="3"/>
  <c r="AN559" i="3"/>
  <c r="X559" i="3"/>
  <c r="BA559" i="3"/>
  <c r="U559" i="3"/>
  <c r="AZ559" i="3"/>
  <c r="T559" i="3"/>
  <c r="AO559" i="3"/>
  <c r="BC559" i="3"/>
  <c r="AM559" i="3"/>
  <c r="W559" i="3"/>
  <c r="AT559" i="3"/>
  <c r="AD559" i="3"/>
  <c r="N559" i="3"/>
  <c r="BC561" i="3"/>
  <c r="AI561" i="3"/>
  <c r="O561" i="3"/>
  <c r="AT561" i="3"/>
  <c r="AD561" i="3"/>
  <c r="N561" i="3"/>
  <c r="AW561" i="3"/>
  <c r="AG561" i="3"/>
  <c r="Q561" i="3"/>
  <c r="AZ561" i="3"/>
  <c r="AJ561" i="3"/>
  <c r="T561" i="3"/>
  <c r="BE568" i="3"/>
  <c r="U568" i="3"/>
  <c r="BI568" i="3"/>
  <c r="BH568" i="3"/>
  <c r="AR568" i="3"/>
  <c r="AB568" i="3"/>
  <c r="BG568" i="3"/>
  <c r="AQ568" i="3"/>
  <c r="AA568" i="3"/>
  <c r="BF568" i="3"/>
  <c r="AP568" i="3"/>
  <c r="Z568" i="3"/>
  <c r="BL570" i="3"/>
  <c r="BD575" i="3"/>
  <c r="AJ575" i="3"/>
  <c r="P575" i="3"/>
  <c r="AU575" i="3"/>
  <c r="AE575" i="3"/>
  <c r="O575" i="3"/>
  <c r="AT575" i="3"/>
  <c r="AD575" i="3"/>
  <c r="N575" i="3"/>
  <c r="AW575" i="3"/>
  <c r="AG575" i="3"/>
  <c r="Q575" i="3"/>
  <c r="AJ577" i="3"/>
  <c r="BH577" i="3"/>
  <c r="AN577" i="3"/>
  <c r="AY577" i="3"/>
  <c r="AI577" i="3"/>
  <c r="S577" i="3"/>
  <c r="AX577" i="3"/>
  <c r="AH577" i="3"/>
  <c r="R577" i="3"/>
  <c r="BA577" i="3"/>
  <c r="AK577" i="3"/>
  <c r="U577" i="3"/>
  <c r="AJ584" i="3"/>
  <c r="P584" i="3"/>
  <c r="BD584" i="3"/>
  <c r="BC584" i="3"/>
  <c r="AM584" i="3"/>
  <c r="W584" i="3"/>
  <c r="BB584" i="3"/>
  <c r="AL584" i="3"/>
  <c r="V584" i="3"/>
  <c r="BE584" i="3"/>
  <c r="AO584" i="3"/>
  <c r="Y584" i="3"/>
  <c r="AZ591" i="3"/>
  <c r="AF591" i="3"/>
  <c r="AB591" i="3"/>
  <c r="AU591" i="3"/>
  <c r="AE591" i="3"/>
  <c r="O591" i="3"/>
  <c r="AT591" i="3"/>
  <c r="AD591" i="3"/>
  <c r="N591" i="3"/>
  <c r="AW591" i="3"/>
  <c r="AG591" i="3"/>
  <c r="Q591" i="3"/>
  <c r="AZ593" i="3"/>
  <c r="BH593" i="3"/>
  <c r="AN593" i="3"/>
  <c r="AY593" i="3"/>
  <c r="AI593" i="3"/>
  <c r="S593" i="3"/>
  <c r="AX593" i="3"/>
  <c r="AH593" i="3"/>
  <c r="R593" i="3"/>
  <c r="BA593" i="3"/>
  <c r="AK593" i="3"/>
  <c r="U593" i="3"/>
  <c r="BA600" i="3"/>
  <c r="Q600" i="3"/>
  <c r="M600" i="3"/>
  <c r="BH600" i="3"/>
  <c r="AR600" i="3"/>
  <c r="AB600" i="3"/>
  <c r="BG600" i="3"/>
  <c r="AQ600" i="3"/>
  <c r="AA600" i="3"/>
  <c r="BF600" i="3"/>
  <c r="AP600" i="3"/>
  <c r="Z600" i="3"/>
  <c r="T609" i="3"/>
  <c r="AF609" i="3"/>
  <c r="AB609" i="3"/>
  <c r="BG609" i="3"/>
  <c r="AQ609" i="3"/>
  <c r="AA609" i="3"/>
  <c r="BF609" i="3"/>
  <c r="AP609" i="3"/>
  <c r="Z609" i="3"/>
  <c r="BI609" i="3"/>
  <c r="AS609" i="3"/>
  <c r="AC609" i="3"/>
  <c r="M609" i="3"/>
  <c r="AX616" i="3"/>
  <c r="AD616" i="3"/>
  <c r="Z616" i="3"/>
  <c r="AW616" i="3"/>
  <c r="AG616" i="3"/>
  <c r="Q616" i="3"/>
  <c r="AZ616" i="3"/>
  <c r="AJ616" i="3"/>
  <c r="T616" i="3"/>
  <c r="AY616" i="3"/>
  <c r="AI616" i="3"/>
  <c r="S616" i="3"/>
  <c r="AU625" i="3"/>
  <c r="BC625" i="3"/>
  <c r="AI625" i="3"/>
  <c r="AX625" i="3"/>
  <c r="AH625" i="3"/>
  <c r="R625" i="3"/>
  <c r="BA625" i="3"/>
  <c r="AK625" i="3"/>
  <c r="U625" i="3"/>
  <c r="BD625" i="3"/>
  <c r="AN625" i="3"/>
  <c r="X625" i="3"/>
  <c r="AY637" i="3"/>
  <c r="AE637" i="3"/>
  <c r="AA637" i="3"/>
  <c r="BF637" i="3"/>
  <c r="AP637" i="3"/>
  <c r="Z637" i="3"/>
  <c r="BI637" i="3"/>
  <c r="AS637" i="3"/>
  <c r="AC637" i="3"/>
  <c r="M637" i="3"/>
  <c r="AV637" i="3"/>
  <c r="AF637" i="3"/>
  <c r="P637" i="3"/>
  <c r="AX639" i="3"/>
  <c r="AW639" i="3"/>
  <c r="Q639" i="3"/>
  <c r="AD639" i="3"/>
  <c r="BA639" i="3"/>
  <c r="U639" i="3"/>
  <c r="AZ639" i="3"/>
  <c r="AJ639" i="3"/>
  <c r="T639" i="3"/>
  <c r="AY639" i="3"/>
  <c r="AI639" i="3"/>
  <c r="S639" i="3"/>
  <c r="BI646" i="3"/>
  <c r="AO646" i="3"/>
  <c r="U646" i="3"/>
  <c r="BH646" i="3"/>
  <c r="AR646" i="3"/>
  <c r="AB646" i="3"/>
  <c r="BG646" i="3"/>
  <c r="AQ646" i="3"/>
  <c r="AA646" i="3"/>
  <c r="BF646" i="3"/>
  <c r="AP646" i="3"/>
  <c r="Z646" i="3"/>
  <c r="BN648" i="3"/>
  <c r="BK648" i="3"/>
  <c r="AT653" i="3"/>
  <c r="AP653" i="3"/>
  <c r="V653" i="3"/>
  <c r="AW653" i="3"/>
  <c r="AG653" i="3"/>
  <c r="Q653" i="3"/>
  <c r="AZ653" i="3"/>
  <c r="AJ653" i="3"/>
  <c r="T653" i="3"/>
  <c r="AY653" i="3"/>
  <c r="AI653" i="3"/>
  <c r="S653" i="3"/>
  <c r="N655" i="3"/>
  <c r="BB655" i="3"/>
  <c r="AH655" i="3"/>
  <c r="BA655" i="3"/>
  <c r="AK655" i="3"/>
  <c r="U655" i="3"/>
  <c r="BD655" i="3"/>
  <c r="AN655" i="3"/>
  <c r="X655" i="3"/>
  <c r="BC655" i="3"/>
  <c r="AM655" i="3"/>
  <c r="W655" i="3"/>
  <c r="AU662" i="3"/>
  <c r="AQ662" i="3"/>
  <c r="W662" i="3"/>
  <c r="BF662" i="3"/>
  <c r="AP662" i="3"/>
  <c r="Z662" i="3"/>
  <c r="BI662" i="3"/>
  <c r="AS662" i="3"/>
  <c r="AC662" i="3"/>
  <c r="M662" i="3"/>
  <c r="AV662" i="3"/>
  <c r="AF662" i="3"/>
  <c r="P662" i="3"/>
  <c r="U669" i="3"/>
  <c r="BI669" i="3"/>
  <c r="BE669" i="3"/>
  <c r="BD669" i="3"/>
  <c r="AN669" i="3"/>
  <c r="X669" i="3"/>
  <c r="BC669" i="3"/>
  <c r="AM669" i="3"/>
  <c r="W669" i="3"/>
  <c r="BB669" i="3"/>
  <c r="AL669" i="3"/>
  <c r="V669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Y678" i="3"/>
  <c r="AO678" i="3"/>
  <c r="BE678" i="3"/>
  <c r="M678" i="3"/>
  <c r="AC678" i="3"/>
  <c r="AS678" i="3"/>
  <c r="BI678" i="3"/>
  <c r="Q678" i="3"/>
  <c r="AG678" i="3"/>
  <c r="AW678" i="3"/>
  <c r="U678" i="3"/>
  <c r="AK678" i="3"/>
  <c r="BA678" i="3"/>
  <c r="BM688" i="3"/>
  <c r="O699" i="3"/>
  <c r="AE699" i="3"/>
  <c r="AU699" i="3"/>
  <c r="P699" i="3"/>
  <c r="AF699" i="3"/>
  <c r="AV699" i="3"/>
  <c r="M699" i="3"/>
  <c r="AC699" i="3"/>
  <c r="AS699" i="3"/>
  <c r="BI699" i="3"/>
  <c r="R699" i="3"/>
  <c r="AL699" i="3"/>
  <c r="BF699" i="3"/>
  <c r="S699" i="3"/>
  <c r="AI699" i="3"/>
  <c r="AY699" i="3"/>
  <c r="T699" i="3"/>
  <c r="AJ699" i="3"/>
  <c r="AZ699" i="3"/>
  <c r="Q699" i="3"/>
  <c r="AG699" i="3"/>
  <c r="AW699" i="3"/>
  <c r="N699" i="3"/>
  <c r="AH699" i="3"/>
  <c r="BB699" i="3"/>
  <c r="W699" i="3"/>
  <c r="AM699" i="3"/>
  <c r="BC699" i="3"/>
  <c r="X699" i="3"/>
  <c r="AN699" i="3"/>
  <c r="BD699" i="3"/>
  <c r="U699" i="3"/>
  <c r="AK699" i="3"/>
  <c r="BA699" i="3"/>
  <c r="AD699" i="3"/>
  <c r="AX699" i="3"/>
  <c r="Z699" i="3"/>
  <c r="AA699" i="3"/>
  <c r="AQ699" i="3"/>
  <c r="BG699" i="3"/>
  <c r="AB699" i="3"/>
  <c r="AR699" i="3"/>
  <c r="BH699" i="3"/>
  <c r="Y699" i="3"/>
  <c r="AO699" i="3"/>
  <c r="BE699" i="3"/>
  <c r="AT699" i="3"/>
  <c r="V699" i="3"/>
  <c r="AP699" i="3"/>
  <c r="BH717" i="3"/>
  <c r="AR717" i="3"/>
  <c r="AB717" i="3"/>
  <c r="BG717" i="3"/>
  <c r="AQ717" i="3"/>
  <c r="AA717" i="3"/>
  <c r="BF717" i="3"/>
  <c r="AP717" i="3"/>
  <c r="BG723" i="3"/>
  <c r="AQ723" i="3"/>
  <c r="AA723" i="3"/>
  <c r="BF723" i="3"/>
  <c r="AP723" i="3"/>
  <c r="Z723" i="3"/>
  <c r="BI723" i="3"/>
  <c r="AS723" i="3"/>
  <c r="AC723" i="3"/>
  <c r="M723" i="3"/>
  <c r="AE734" i="3"/>
  <c r="O734" i="3"/>
  <c r="W734" i="3"/>
  <c r="AU734" i="3"/>
  <c r="U709" i="3"/>
  <c r="AF721" i="3"/>
  <c r="AE727" i="3"/>
  <c r="AS728" i="3"/>
  <c r="AZ731" i="3"/>
  <c r="BE547" i="3"/>
  <c r="AO547" i="3"/>
  <c r="AN547" i="3"/>
  <c r="BI547" i="3"/>
  <c r="AC547" i="3"/>
  <c r="AZ547" i="3"/>
  <c r="T547" i="3"/>
  <c r="AU547" i="3"/>
  <c r="AE547" i="3"/>
  <c r="O547" i="3"/>
  <c r="AT547" i="3"/>
  <c r="AD547" i="3"/>
  <c r="N547" i="3"/>
  <c r="BK563" i="3"/>
  <c r="BN563" i="3"/>
  <c r="AQ565" i="3"/>
  <c r="S565" i="3"/>
  <c r="BB565" i="3"/>
  <c r="AL565" i="3"/>
  <c r="R565" i="3"/>
  <c r="AW565" i="3"/>
  <c r="AF565" i="3"/>
  <c r="BH565" i="3"/>
  <c r="AR565" i="3"/>
  <c r="Z565" i="3"/>
  <c r="AC565" i="3"/>
  <c r="M565" i="3"/>
  <c r="BL572" i="3"/>
  <c r="AD588" i="3"/>
  <c r="AP588" i="3"/>
  <c r="V588" i="3"/>
  <c r="BI588" i="3"/>
  <c r="AS588" i="3"/>
  <c r="AC588" i="3"/>
  <c r="M588" i="3"/>
  <c r="AV588" i="3"/>
  <c r="AF588" i="3"/>
  <c r="P588" i="3"/>
  <c r="AU588" i="3"/>
  <c r="AE588" i="3"/>
  <c r="O588" i="3"/>
  <c r="O597" i="3"/>
  <c r="AY597" i="3"/>
  <c r="BF597" i="3"/>
  <c r="AP597" i="3"/>
  <c r="BI597" i="3"/>
  <c r="AS597" i="3"/>
  <c r="S597" i="3"/>
  <c r="AV597" i="3"/>
  <c r="X597" i="3"/>
  <c r="AD597" i="3"/>
  <c r="N597" i="3"/>
  <c r="Y597" i="3"/>
  <c r="M604" i="3"/>
  <c r="BE604" i="3"/>
  <c r="AK604" i="3"/>
  <c r="Q604" i="3"/>
  <c r="AV604" i="3"/>
  <c r="AF604" i="3"/>
  <c r="P604" i="3"/>
  <c r="AU604" i="3"/>
  <c r="AE604" i="3"/>
  <c r="O604" i="3"/>
  <c r="AT604" i="3"/>
  <c r="AD604" i="3"/>
  <c r="N604" i="3"/>
  <c r="AU620" i="3"/>
  <c r="AK620" i="3"/>
  <c r="AQ620" i="3"/>
  <c r="AW620" i="3"/>
  <c r="BF620" i="3"/>
  <c r="AP620" i="3"/>
  <c r="Z620" i="3"/>
  <c r="AG620" i="3"/>
  <c r="Q620" i="3"/>
  <c r="AZ620" i="3"/>
  <c r="AJ620" i="3"/>
  <c r="T620" i="3"/>
  <c r="O641" i="3"/>
  <c r="AQ641" i="3"/>
  <c r="W641" i="3"/>
  <c r="BF641" i="3"/>
  <c r="AP641" i="3"/>
  <c r="Z641" i="3"/>
  <c r="BI641" i="3"/>
  <c r="AS641" i="3"/>
  <c r="AC641" i="3"/>
  <c r="M641" i="3"/>
  <c r="AV641" i="3"/>
  <c r="AF641" i="3"/>
  <c r="P641" i="3"/>
  <c r="BJ643" i="3"/>
  <c r="BM643" i="3"/>
  <c r="BK650" i="3"/>
  <c r="BN650" i="3"/>
  <c r="BL650" i="3"/>
  <c r="BN652" i="3"/>
  <c r="BL652" i="3"/>
  <c r="AP657" i="3"/>
  <c r="BD657" i="3"/>
  <c r="X657" i="3"/>
  <c r="AL657" i="3"/>
  <c r="BH657" i="3"/>
  <c r="AB657" i="3"/>
  <c r="AY657" i="3"/>
  <c r="AI657" i="3"/>
  <c r="S657" i="3"/>
  <c r="BA657" i="3"/>
  <c r="AK657" i="3"/>
  <c r="U657" i="3"/>
  <c r="S661" i="3"/>
  <c r="AI661" i="3"/>
  <c r="AY661" i="3"/>
  <c r="T661" i="3"/>
  <c r="AJ661" i="3"/>
  <c r="AZ661" i="3"/>
  <c r="Q661" i="3"/>
  <c r="AG661" i="3"/>
  <c r="AW661" i="3"/>
  <c r="V661" i="3"/>
  <c r="AP661" i="3"/>
  <c r="AT661" i="3"/>
  <c r="W661" i="3"/>
  <c r="AM661" i="3"/>
  <c r="BC661" i="3"/>
  <c r="X661" i="3"/>
  <c r="AN661" i="3"/>
  <c r="BD661" i="3"/>
  <c r="U661" i="3"/>
  <c r="AK661" i="3"/>
  <c r="BA661" i="3"/>
  <c r="AL661" i="3"/>
  <c r="BF661" i="3"/>
  <c r="R661" i="3"/>
  <c r="AA661" i="3"/>
  <c r="AQ661" i="3"/>
  <c r="BG661" i="3"/>
  <c r="AB661" i="3"/>
  <c r="AR661" i="3"/>
  <c r="BH661" i="3"/>
  <c r="Y661" i="3"/>
  <c r="AO661" i="3"/>
  <c r="BE661" i="3"/>
  <c r="BB661" i="3"/>
  <c r="N661" i="3"/>
  <c r="AH661" i="3"/>
  <c r="O661" i="3"/>
  <c r="AE661" i="3"/>
  <c r="AU661" i="3"/>
  <c r="P661" i="3"/>
  <c r="AF661" i="3"/>
  <c r="AV661" i="3"/>
  <c r="M661" i="3"/>
  <c r="AC661" i="3"/>
  <c r="AS661" i="3"/>
  <c r="BI661" i="3"/>
  <c r="Z661" i="3"/>
  <c r="AD661" i="3"/>
  <c r="AX661" i="3"/>
  <c r="BG690" i="3"/>
  <c r="AX690" i="3"/>
  <c r="R690" i="3"/>
  <c r="AK690" i="3"/>
  <c r="BD690" i="3"/>
  <c r="AB693" i="3"/>
  <c r="BC693" i="3"/>
  <c r="W693" i="3"/>
  <c r="AL693" i="3"/>
  <c r="BE693" i="3"/>
  <c r="Y693" i="3"/>
  <c r="AK700" i="3"/>
  <c r="M700" i="3"/>
  <c r="AF700" i="3"/>
  <c r="AU700" i="3"/>
  <c r="O700" i="3"/>
  <c r="AD700" i="3"/>
  <c r="AK703" i="3"/>
  <c r="AW703" i="3"/>
  <c r="BH703" i="3"/>
  <c r="AB703" i="3"/>
  <c r="S703" i="3"/>
  <c r="AU706" i="3"/>
  <c r="AK706" i="3"/>
  <c r="AA706" i="3"/>
  <c r="AJ706" i="3"/>
  <c r="AP706" i="3"/>
  <c r="AB709" i="3"/>
  <c r="BF709" i="3"/>
  <c r="AX721" i="3"/>
  <c r="L491" i="3"/>
  <c r="L429" i="3"/>
  <c r="L413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P607" i="3"/>
  <c r="AF607" i="3"/>
  <c r="AV607" i="3"/>
  <c r="T607" i="3"/>
  <c r="AJ607" i="3"/>
  <c r="AZ607" i="3"/>
  <c r="X607" i="3"/>
  <c r="AN607" i="3"/>
  <c r="BD607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M623" i="3"/>
  <c r="AC623" i="3"/>
  <c r="AS623" i="3"/>
  <c r="BI623" i="3"/>
  <c r="Q623" i="3"/>
  <c r="AG623" i="3"/>
  <c r="AW623" i="3"/>
  <c r="U623" i="3"/>
  <c r="AK623" i="3"/>
  <c r="BA623" i="3"/>
  <c r="Y623" i="3"/>
  <c r="AO623" i="3"/>
  <c r="BE623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AC606" i="3"/>
  <c r="AS606" i="3"/>
  <c r="BI606" i="3"/>
  <c r="Q606" i="3"/>
  <c r="AG606" i="3"/>
  <c r="AW606" i="3"/>
  <c r="U606" i="3"/>
  <c r="AK606" i="3"/>
  <c r="BA606" i="3"/>
  <c r="BE606" i="3"/>
  <c r="Y606" i="3"/>
  <c r="AO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R622" i="3"/>
  <c r="AH622" i="3"/>
  <c r="AX622" i="3"/>
  <c r="V622" i="3"/>
  <c r="AL622" i="3"/>
  <c r="BB622" i="3"/>
  <c r="Z622" i="3"/>
  <c r="AP622" i="3"/>
  <c r="BF622" i="3"/>
  <c r="N622" i="3"/>
  <c r="AD622" i="3"/>
  <c r="AT622" i="3"/>
  <c r="N592" i="3"/>
  <c r="AD592" i="3"/>
  <c r="AT592" i="3"/>
  <c r="O592" i="3"/>
  <c r="AE592" i="3"/>
  <c r="AU592" i="3"/>
  <c r="P592" i="3"/>
  <c r="AF592" i="3"/>
  <c r="AV592" i="3"/>
  <c r="Y592" i="3"/>
  <c r="AC592" i="3"/>
  <c r="AG592" i="3"/>
  <c r="U592" i="3"/>
  <c r="R592" i="3"/>
  <c r="AH592" i="3"/>
  <c r="AX592" i="3"/>
  <c r="S592" i="3"/>
  <c r="AI592" i="3"/>
  <c r="AY592" i="3"/>
  <c r="T592" i="3"/>
  <c r="AJ592" i="3"/>
  <c r="AZ592" i="3"/>
  <c r="AO592" i="3"/>
  <c r="AS592" i="3"/>
  <c r="AW592" i="3"/>
  <c r="V592" i="3"/>
  <c r="AL592" i="3"/>
  <c r="BB592" i="3"/>
  <c r="W592" i="3"/>
  <c r="AM592" i="3"/>
  <c r="BC592" i="3"/>
  <c r="X592" i="3"/>
  <c r="AN592" i="3"/>
  <c r="BD592" i="3"/>
  <c r="BE592" i="3"/>
  <c r="BI592" i="3"/>
  <c r="AK592" i="3"/>
  <c r="Z592" i="3"/>
  <c r="AP592" i="3"/>
  <c r="BF592" i="3"/>
  <c r="AA592" i="3"/>
  <c r="AQ592" i="3"/>
  <c r="BG592" i="3"/>
  <c r="AB592" i="3"/>
  <c r="AR592" i="3"/>
  <c r="BH592" i="3"/>
  <c r="M592" i="3"/>
  <c r="Q592" i="3"/>
  <c r="BA592" i="3"/>
  <c r="S608" i="3"/>
  <c r="AI608" i="3"/>
  <c r="AY608" i="3"/>
  <c r="T608" i="3"/>
  <c r="AJ608" i="3"/>
  <c r="AZ608" i="3"/>
  <c r="Q608" i="3"/>
  <c r="AG608" i="3"/>
  <c r="AW608" i="3"/>
  <c r="Z608" i="3"/>
  <c r="AD608" i="3"/>
  <c r="AX608" i="3"/>
  <c r="W608" i="3"/>
  <c r="AM608" i="3"/>
  <c r="BC608" i="3"/>
  <c r="X608" i="3"/>
  <c r="AN608" i="3"/>
  <c r="BD608" i="3"/>
  <c r="U608" i="3"/>
  <c r="AK608" i="3"/>
  <c r="BA608" i="3"/>
  <c r="AP608" i="3"/>
  <c r="AT608" i="3"/>
  <c r="V608" i="3"/>
  <c r="AA608" i="3"/>
  <c r="AQ608" i="3"/>
  <c r="BG608" i="3"/>
  <c r="AB608" i="3"/>
  <c r="AR608" i="3"/>
  <c r="BH608" i="3"/>
  <c r="Y608" i="3"/>
  <c r="AO608" i="3"/>
  <c r="BE608" i="3"/>
  <c r="BF608" i="3"/>
  <c r="R608" i="3"/>
  <c r="AL608" i="3"/>
  <c r="O608" i="3"/>
  <c r="AE608" i="3"/>
  <c r="AU608" i="3"/>
  <c r="P608" i="3"/>
  <c r="AF608" i="3"/>
  <c r="AV608" i="3"/>
  <c r="M608" i="3"/>
  <c r="AC608" i="3"/>
  <c r="AS608" i="3"/>
  <c r="BI608" i="3"/>
  <c r="N608" i="3"/>
  <c r="AH608" i="3"/>
  <c r="BB608" i="3"/>
  <c r="M624" i="3"/>
  <c r="AC624" i="3"/>
  <c r="AS624" i="3"/>
  <c r="BI624" i="3"/>
  <c r="Z624" i="3"/>
  <c r="AP624" i="3"/>
  <c r="BF624" i="3"/>
  <c r="AA624" i="3"/>
  <c r="AQ624" i="3"/>
  <c r="BG624" i="3"/>
  <c r="AB624" i="3"/>
  <c r="AF624" i="3"/>
  <c r="T624" i="3"/>
  <c r="Q624" i="3"/>
  <c r="AG624" i="3"/>
  <c r="AW624" i="3"/>
  <c r="N624" i="3"/>
  <c r="AD624" i="3"/>
  <c r="AT624" i="3"/>
  <c r="O624" i="3"/>
  <c r="AE624" i="3"/>
  <c r="AU624" i="3"/>
  <c r="X624" i="3"/>
  <c r="AR624" i="3"/>
  <c r="AV624" i="3"/>
  <c r="U624" i="3"/>
  <c r="AK624" i="3"/>
  <c r="BA624" i="3"/>
  <c r="R624" i="3"/>
  <c r="AH624" i="3"/>
  <c r="AX624" i="3"/>
  <c r="S624" i="3"/>
  <c r="AI624" i="3"/>
  <c r="AY624" i="3"/>
  <c r="AN624" i="3"/>
  <c r="BH624" i="3"/>
  <c r="AJ624" i="3"/>
  <c r="Y624" i="3"/>
  <c r="AO624" i="3"/>
  <c r="BE624" i="3"/>
  <c r="V624" i="3"/>
  <c r="AL624" i="3"/>
  <c r="BB624" i="3"/>
  <c r="W624" i="3"/>
  <c r="AM624" i="3"/>
  <c r="BC624" i="3"/>
  <c r="BD624" i="3"/>
  <c r="P624" i="3"/>
  <c r="AZ624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O605" i="3"/>
  <c r="AE605" i="3"/>
  <c r="AU605" i="3"/>
  <c r="S605" i="3"/>
  <c r="AI605" i="3"/>
  <c r="AY605" i="3"/>
  <c r="W605" i="3"/>
  <c r="AM605" i="3"/>
  <c r="BC605" i="3"/>
  <c r="AQ605" i="3"/>
  <c r="BG605" i="3"/>
  <c r="AA605" i="3"/>
  <c r="P683" i="3"/>
  <c r="T683" i="3"/>
  <c r="X683" i="3"/>
  <c r="AB683" i="3"/>
  <c r="AF683" i="3"/>
  <c r="AJ683" i="3"/>
  <c r="AN683" i="3"/>
  <c r="AR683" i="3"/>
  <c r="AV683" i="3"/>
  <c r="AZ683" i="3"/>
  <c r="BD683" i="3"/>
  <c r="BH683" i="3"/>
  <c r="M683" i="3"/>
  <c r="Q683" i="3"/>
  <c r="U683" i="3"/>
  <c r="Y683" i="3"/>
  <c r="AC683" i="3"/>
  <c r="AG683" i="3"/>
  <c r="AK683" i="3"/>
  <c r="AO683" i="3"/>
  <c r="AS683" i="3"/>
  <c r="AW683" i="3"/>
  <c r="BA683" i="3"/>
  <c r="BE683" i="3"/>
  <c r="BI683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O683" i="3"/>
  <c r="AE683" i="3"/>
  <c r="AU683" i="3"/>
  <c r="S683" i="3"/>
  <c r="AI683" i="3"/>
  <c r="AY683" i="3"/>
  <c r="W683" i="3"/>
  <c r="AM683" i="3"/>
  <c r="BC683" i="3"/>
  <c r="AA683" i="3"/>
  <c r="AQ683" i="3"/>
  <c r="BG683" i="3"/>
  <c r="S670" i="3"/>
  <c r="AI670" i="3"/>
  <c r="AY670" i="3"/>
  <c r="T670" i="3"/>
  <c r="AJ670" i="3"/>
  <c r="AZ670" i="3"/>
  <c r="Q670" i="3"/>
  <c r="AG670" i="3"/>
  <c r="AW670" i="3"/>
  <c r="V670" i="3"/>
  <c r="AP670" i="3"/>
  <c r="AT670" i="3"/>
  <c r="W670" i="3"/>
  <c r="AM670" i="3"/>
  <c r="BC670" i="3"/>
  <c r="X670" i="3"/>
  <c r="AN670" i="3"/>
  <c r="BD670" i="3"/>
  <c r="U670" i="3"/>
  <c r="AK670" i="3"/>
  <c r="BA670" i="3"/>
  <c r="AL670" i="3"/>
  <c r="BF670" i="3"/>
  <c r="R670" i="3"/>
  <c r="AA670" i="3"/>
  <c r="AQ670" i="3"/>
  <c r="BG670" i="3"/>
  <c r="AB670" i="3"/>
  <c r="AR670" i="3"/>
  <c r="BH670" i="3"/>
  <c r="Y670" i="3"/>
  <c r="AO670" i="3"/>
  <c r="BE670" i="3"/>
  <c r="BB670" i="3"/>
  <c r="N670" i="3"/>
  <c r="AH670" i="3"/>
  <c r="O670" i="3"/>
  <c r="AE670" i="3"/>
  <c r="AU670" i="3"/>
  <c r="P670" i="3"/>
  <c r="AF670" i="3"/>
  <c r="AV670" i="3"/>
  <c r="M670" i="3"/>
  <c r="AC670" i="3"/>
  <c r="AS670" i="3"/>
  <c r="BI670" i="3"/>
  <c r="Z670" i="3"/>
  <c r="AD670" i="3"/>
  <c r="AX670" i="3"/>
  <c r="AC717" i="3"/>
  <c r="Y717" i="3"/>
  <c r="M717" i="3"/>
  <c r="BI717" i="3"/>
  <c r="AS717" i="3"/>
  <c r="Q733" i="3"/>
  <c r="AW733" i="3"/>
  <c r="Y733" i="3"/>
  <c r="AG733" i="3"/>
  <c r="T732" i="3"/>
  <c r="AJ732" i="3"/>
  <c r="AZ732" i="3"/>
  <c r="Q732" i="3"/>
  <c r="AG732" i="3"/>
  <c r="AW732" i="3"/>
  <c r="N732" i="3"/>
  <c r="AD732" i="3"/>
  <c r="AT732" i="3"/>
  <c r="W732" i="3"/>
  <c r="AQ732" i="3"/>
  <c r="AU732" i="3"/>
  <c r="X732" i="3"/>
  <c r="AN732" i="3"/>
  <c r="BD732" i="3"/>
  <c r="U732" i="3"/>
  <c r="AK732" i="3"/>
  <c r="BA732" i="3"/>
  <c r="R732" i="3"/>
  <c r="AH732" i="3"/>
  <c r="AX732" i="3"/>
  <c r="AM732" i="3"/>
  <c r="BG732" i="3"/>
  <c r="S732" i="3"/>
  <c r="AB732" i="3"/>
  <c r="AR732" i="3"/>
  <c r="BH732" i="3"/>
  <c r="Y732" i="3"/>
  <c r="AO732" i="3"/>
  <c r="BE732" i="3"/>
  <c r="V732" i="3"/>
  <c r="AL732" i="3"/>
  <c r="BB732" i="3"/>
  <c r="BC732" i="3"/>
  <c r="O732" i="3"/>
  <c r="AI732" i="3"/>
  <c r="P732" i="3"/>
  <c r="AF732" i="3"/>
  <c r="AV732" i="3"/>
  <c r="M732" i="3"/>
  <c r="AC732" i="3"/>
  <c r="AS732" i="3"/>
  <c r="BI732" i="3"/>
  <c r="Z732" i="3"/>
  <c r="AP732" i="3"/>
  <c r="BF732" i="3"/>
  <c r="AA732" i="3"/>
  <c r="AE732" i="3"/>
  <c r="AY732" i="3"/>
  <c r="O715" i="3"/>
  <c r="AE715" i="3"/>
  <c r="AU715" i="3"/>
  <c r="P715" i="3"/>
  <c r="AF715" i="3"/>
  <c r="AV715" i="3"/>
  <c r="M715" i="3"/>
  <c r="AC715" i="3"/>
  <c r="AS715" i="3"/>
  <c r="BI715" i="3"/>
  <c r="R715" i="3"/>
  <c r="S715" i="3"/>
  <c r="AI715" i="3"/>
  <c r="AY715" i="3"/>
  <c r="T715" i="3"/>
  <c r="AJ715" i="3"/>
  <c r="AZ715" i="3"/>
  <c r="Q715" i="3"/>
  <c r="AG715" i="3"/>
  <c r="AW715" i="3"/>
  <c r="W715" i="3"/>
  <c r="AM715" i="3"/>
  <c r="BC715" i="3"/>
  <c r="X715" i="3"/>
  <c r="AN715" i="3"/>
  <c r="BD715" i="3"/>
  <c r="U715" i="3"/>
  <c r="AK715" i="3"/>
  <c r="BA715" i="3"/>
  <c r="AX715" i="3"/>
  <c r="AA715" i="3"/>
  <c r="AQ715" i="3"/>
  <c r="BG715" i="3"/>
  <c r="AB715" i="3"/>
  <c r="AR715" i="3"/>
  <c r="BH715" i="3"/>
  <c r="Y715" i="3"/>
  <c r="AO715" i="3"/>
  <c r="BE715" i="3"/>
  <c r="AH715" i="3"/>
  <c r="V715" i="3"/>
  <c r="AG717" i="3"/>
  <c r="AJ723" i="3"/>
  <c r="BC727" i="3"/>
  <c r="AB731" i="3"/>
  <c r="AK733" i="3"/>
  <c r="M571" i="3"/>
  <c r="Q571" i="3"/>
  <c r="U571" i="3"/>
  <c r="Y571" i="3"/>
  <c r="AC571" i="3"/>
  <c r="AG571" i="3"/>
  <c r="AK571" i="3"/>
  <c r="AO571" i="3"/>
  <c r="AS571" i="3"/>
  <c r="AW571" i="3"/>
  <c r="BA571" i="3"/>
  <c r="BE571" i="3"/>
  <c r="BI571" i="3"/>
  <c r="N571" i="3"/>
  <c r="R571" i="3"/>
  <c r="V571" i="3"/>
  <c r="Z571" i="3"/>
  <c r="AD571" i="3"/>
  <c r="AH571" i="3"/>
  <c r="AL571" i="3"/>
  <c r="AP571" i="3"/>
  <c r="AT571" i="3"/>
  <c r="AX571" i="3"/>
  <c r="BB571" i="3"/>
  <c r="BF571" i="3"/>
  <c r="O571" i="3"/>
  <c r="S571" i="3"/>
  <c r="W571" i="3"/>
  <c r="AA571" i="3"/>
  <c r="AE571" i="3"/>
  <c r="AI571" i="3"/>
  <c r="AM571" i="3"/>
  <c r="AQ571" i="3"/>
  <c r="AU571" i="3"/>
  <c r="AY571" i="3"/>
  <c r="BC571" i="3"/>
  <c r="BG571" i="3"/>
  <c r="X571" i="3"/>
  <c r="AN571" i="3"/>
  <c r="BD571" i="3"/>
  <c r="AB571" i="3"/>
  <c r="AR571" i="3"/>
  <c r="BH571" i="3"/>
  <c r="P571" i="3"/>
  <c r="AF571" i="3"/>
  <c r="AV571" i="3"/>
  <c r="T571" i="3"/>
  <c r="AJ571" i="3"/>
  <c r="AZ571" i="3"/>
  <c r="N580" i="3"/>
  <c r="R580" i="3"/>
  <c r="V580" i="3"/>
  <c r="Z580" i="3"/>
  <c r="AD580" i="3"/>
  <c r="AH580" i="3"/>
  <c r="AL580" i="3"/>
  <c r="AP580" i="3"/>
  <c r="AT580" i="3"/>
  <c r="AX580" i="3"/>
  <c r="BB580" i="3"/>
  <c r="BF580" i="3"/>
  <c r="O580" i="3"/>
  <c r="S580" i="3"/>
  <c r="W580" i="3"/>
  <c r="AA580" i="3"/>
  <c r="AE580" i="3"/>
  <c r="AI580" i="3"/>
  <c r="AM580" i="3"/>
  <c r="AQ580" i="3"/>
  <c r="AU580" i="3"/>
  <c r="AY580" i="3"/>
  <c r="BC580" i="3"/>
  <c r="BG580" i="3"/>
  <c r="P580" i="3"/>
  <c r="T580" i="3"/>
  <c r="X580" i="3"/>
  <c r="AB580" i="3"/>
  <c r="AF580" i="3"/>
  <c r="AJ580" i="3"/>
  <c r="AN580" i="3"/>
  <c r="AR580" i="3"/>
  <c r="AV580" i="3"/>
  <c r="AZ580" i="3"/>
  <c r="BD580" i="3"/>
  <c r="BH580" i="3"/>
  <c r="Q580" i="3"/>
  <c r="AG580" i="3"/>
  <c r="AW580" i="3"/>
  <c r="U580" i="3"/>
  <c r="AK580" i="3"/>
  <c r="BA580" i="3"/>
  <c r="Y580" i="3"/>
  <c r="AO580" i="3"/>
  <c r="BE580" i="3"/>
  <c r="M580" i="3"/>
  <c r="AC580" i="3"/>
  <c r="AS580" i="3"/>
  <c r="BI580" i="3"/>
  <c r="M589" i="3"/>
  <c r="Q589" i="3"/>
  <c r="U589" i="3"/>
  <c r="Y589" i="3"/>
  <c r="AC589" i="3"/>
  <c r="AG589" i="3"/>
  <c r="AK589" i="3"/>
  <c r="AO589" i="3"/>
  <c r="AS589" i="3"/>
  <c r="AW589" i="3"/>
  <c r="BA589" i="3"/>
  <c r="BE589" i="3"/>
  <c r="BI589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P589" i="3"/>
  <c r="AF589" i="3"/>
  <c r="AV589" i="3"/>
  <c r="T589" i="3"/>
  <c r="AJ589" i="3"/>
  <c r="AZ589" i="3"/>
  <c r="X589" i="3"/>
  <c r="AN589" i="3"/>
  <c r="BD589" i="3"/>
  <c r="BH589" i="3"/>
  <c r="AB589" i="3"/>
  <c r="AR58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AE633" i="3"/>
  <c r="AU633" i="3"/>
  <c r="S633" i="3"/>
  <c r="AI633" i="3"/>
  <c r="AY633" i="3"/>
  <c r="W633" i="3"/>
  <c r="AM633" i="3"/>
  <c r="BC633" i="3"/>
  <c r="AA633" i="3"/>
  <c r="AQ633" i="3"/>
  <c r="BG633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AF642" i="3"/>
  <c r="AV642" i="3"/>
  <c r="T642" i="3"/>
  <c r="AJ642" i="3"/>
  <c r="AZ642" i="3"/>
  <c r="X642" i="3"/>
  <c r="AN642" i="3"/>
  <c r="BD642" i="3"/>
  <c r="AR642" i="3"/>
  <c r="BH642" i="3"/>
  <c r="AB642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AF665" i="3"/>
  <c r="AV665" i="3"/>
  <c r="T665" i="3"/>
  <c r="AJ665" i="3"/>
  <c r="AZ665" i="3"/>
  <c r="X665" i="3"/>
  <c r="AN665" i="3"/>
  <c r="BD665" i="3"/>
  <c r="AB665" i="3"/>
  <c r="AR665" i="3"/>
  <c r="BH665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AE674" i="3"/>
  <c r="AU674" i="3"/>
  <c r="S674" i="3"/>
  <c r="AI674" i="3"/>
  <c r="AY674" i="3"/>
  <c r="W674" i="3"/>
  <c r="AM674" i="3"/>
  <c r="BC674" i="3"/>
  <c r="AA674" i="3"/>
  <c r="AQ674" i="3"/>
  <c r="BG674" i="3"/>
  <c r="AB690" i="3"/>
  <c r="AR690" i="3"/>
  <c r="BH690" i="3"/>
  <c r="Y690" i="3"/>
  <c r="AO690" i="3"/>
  <c r="BE690" i="3"/>
  <c r="V690" i="3"/>
  <c r="AL690" i="3"/>
  <c r="BB690" i="3"/>
  <c r="BC690" i="3"/>
  <c r="O690" i="3"/>
  <c r="AI690" i="3"/>
  <c r="P690" i="3"/>
  <c r="AF690" i="3"/>
  <c r="AV690" i="3"/>
  <c r="M690" i="3"/>
  <c r="AC690" i="3"/>
  <c r="AS690" i="3"/>
  <c r="BI690" i="3"/>
  <c r="Z690" i="3"/>
  <c r="AP690" i="3"/>
  <c r="BF690" i="3"/>
  <c r="AA690" i="3"/>
  <c r="AE690" i="3"/>
  <c r="AY690" i="3"/>
  <c r="V703" i="3"/>
  <c r="AL703" i="3"/>
  <c r="BB703" i="3"/>
  <c r="W703" i="3"/>
  <c r="P703" i="3"/>
  <c r="AF703" i="3"/>
  <c r="AV703" i="3"/>
  <c r="Y703" i="3"/>
  <c r="M703" i="3"/>
  <c r="BE703" i="3"/>
  <c r="AY703" i="3"/>
  <c r="AS703" i="3"/>
  <c r="Z703" i="3"/>
  <c r="AP703" i="3"/>
  <c r="BF703" i="3"/>
  <c r="AA703" i="3"/>
  <c r="T703" i="3"/>
  <c r="AJ703" i="3"/>
  <c r="AZ703" i="3"/>
  <c r="AM703" i="3"/>
  <c r="AC703" i="3"/>
  <c r="Q703" i="3"/>
  <c r="BG703" i="3"/>
  <c r="BA703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AC719" i="3"/>
  <c r="AS719" i="3"/>
  <c r="BI719" i="3"/>
  <c r="Q719" i="3"/>
  <c r="AG719" i="3"/>
  <c r="AW719" i="3"/>
  <c r="U719" i="3"/>
  <c r="AK719" i="3"/>
  <c r="BA719" i="3"/>
  <c r="Y719" i="3"/>
  <c r="AO719" i="3"/>
  <c r="BE719" i="3"/>
  <c r="N735" i="3"/>
  <c r="R735" i="3"/>
  <c r="V735" i="3"/>
  <c r="Z735" i="3"/>
  <c r="AD735" i="3"/>
  <c r="AH735" i="3"/>
  <c r="AL735" i="3"/>
  <c r="AP735" i="3"/>
  <c r="AT735" i="3"/>
  <c r="AX735" i="3"/>
  <c r="BB735" i="3"/>
  <c r="BF735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AG735" i="3"/>
  <c r="AW735" i="3"/>
  <c r="U735" i="3"/>
  <c r="AK735" i="3"/>
  <c r="BA735" i="3"/>
  <c r="Y735" i="3"/>
  <c r="AO735" i="3"/>
  <c r="BE735" i="3"/>
  <c r="M735" i="3"/>
  <c r="AC735" i="3"/>
  <c r="AS735" i="3"/>
  <c r="BI735" i="3"/>
  <c r="AZ733" i="3"/>
  <c r="AJ733" i="3"/>
  <c r="T733" i="3"/>
  <c r="AY733" i="3"/>
  <c r="AI733" i="3"/>
  <c r="S733" i="3"/>
  <c r="AX733" i="3"/>
  <c r="AH733" i="3"/>
  <c r="R733" i="3"/>
  <c r="BE706" i="3"/>
  <c r="Q709" i="3"/>
  <c r="BF715" i="3"/>
  <c r="AR721" i="3"/>
  <c r="AA727" i="3"/>
  <c r="AO728" i="3"/>
  <c r="BA552" i="3"/>
  <c r="AQ552" i="3"/>
  <c r="AZ552" i="3"/>
  <c r="AE552" i="3"/>
  <c r="BH552" i="3"/>
  <c r="AN552" i="3"/>
  <c r="S552" i="3"/>
  <c r="AW552" i="3"/>
  <c r="AB552" i="3"/>
  <c r="AX552" i="3"/>
  <c r="AH552" i="3"/>
  <c r="R552" i="3"/>
  <c r="BG559" i="3"/>
  <c r="AV559" i="3"/>
  <c r="AS559" i="3"/>
  <c r="M559" i="3"/>
  <c r="AR559" i="3"/>
  <c r="BH559" i="3"/>
  <c r="AG559" i="3"/>
  <c r="AY559" i="3"/>
  <c r="AI559" i="3"/>
  <c r="S559" i="3"/>
  <c r="AP559" i="3"/>
  <c r="Z559" i="3"/>
  <c r="AQ561" i="3"/>
  <c r="AM561" i="3"/>
  <c r="S561" i="3"/>
  <c r="BF561" i="3"/>
  <c r="AP561" i="3"/>
  <c r="Z561" i="3"/>
  <c r="BI561" i="3"/>
  <c r="AS561" i="3"/>
  <c r="AC561" i="3"/>
  <c r="M561" i="3"/>
  <c r="AV561" i="3"/>
  <c r="AF561" i="3"/>
  <c r="P561" i="3"/>
  <c r="AO568" i="3"/>
  <c r="AW568" i="3"/>
  <c r="AS568" i="3"/>
  <c r="BD568" i="3"/>
  <c r="AN568" i="3"/>
  <c r="X568" i="3"/>
  <c r="BC568" i="3"/>
  <c r="AM568" i="3"/>
  <c r="W568" i="3"/>
  <c r="BB568" i="3"/>
  <c r="AL568" i="3"/>
  <c r="V568" i="3"/>
  <c r="BH575" i="3"/>
  <c r="AN575" i="3"/>
  <c r="T575" i="3"/>
  <c r="BG575" i="3"/>
  <c r="AQ575" i="3"/>
  <c r="AA575" i="3"/>
  <c r="BF575" i="3"/>
  <c r="AP575" i="3"/>
  <c r="Z575" i="3"/>
  <c r="BI575" i="3"/>
  <c r="AS575" i="3"/>
  <c r="AC575" i="3"/>
  <c r="M575" i="3"/>
  <c r="AV577" i="3"/>
  <c r="AR577" i="3"/>
  <c r="X577" i="3"/>
  <c r="AU577" i="3"/>
  <c r="AE577" i="3"/>
  <c r="O577" i="3"/>
  <c r="AT577" i="3"/>
  <c r="AD577" i="3"/>
  <c r="N577" i="3"/>
  <c r="AW577" i="3"/>
  <c r="AG577" i="3"/>
  <c r="Q577" i="3"/>
  <c r="T584" i="3"/>
  <c r="BH584" i="3"/>
  <c r="AN584" i="3"/>
  <c r="AY584" i="3"/>
  <c r="AI584" i="3"/>
  <c r="S584" i="3"/>
  <c r="AX584" i="3"/>
  <c r="AH584" i="3"/>
  <c r="R584" i="3"/>
  <c r="BA584" i="3"/>
  <c r="AK584" i="3"/>
  <c r="U584" i="3"/>
  <c r="BD591" i="3"/>
  <c r="AJ591" i="3"/>
  <c r="P591" i="3"/>
  <c r="BG591" i="3"/>
  <c r="AQ591" i="3"/>
  <c r="AA591" i="3"/>
  <c r="BF591" i="3"/>
  <c r="AP591" i="3"/>
  <c r="Z591" i="3"/>
  <c r="BI591" i="3"/>
  <c r="AS591" i="3"/>
  <c r="AC591" i="3"/>
  <c r="M591" i="3"/>
  <c r="AV593" i="3"/>
  <c r="AR593" i="3"/>
  <c r="X593" i="3"/>
  <c r="AU593" i="3"/>
  <c r="AE593" i="3"/>
  <c r="O593" i="3"/>
  <c r="AT593" i="3"/>
  <c r="AD593" i="3"/>
  <c r="N593" i="3"/>
  <c r="AW593" i="3"/>
  <c r="AG593" i="3"/>
  <c r="Q593" i="3"/>
  <c r="AK600" i="3"/>
  <c r="BI600" i="3"/>
  <c r="BE600" i="3"/>
  <c r="BD600" i="3"/>
  <c r="AN600" i="3"/>
  <c r="X600" i="3"/>
  <c r="BC600" i="3"/>
  <c r="AM600" i="3"/>
  <c r="W600" i="3"/>
  <c r="BB600" i="3"/>
  <c r="AL600" i="3"/>
  <c r="V600" i="3"/>
  <c r="AZ609" i="3"/>
  <c r="P609" i="3"/>
  <c r="BD609" i="3"/>
  <c r="BC609" i="3"/>
  <c r="AM609" i="3"/>
  <c r="W609" i="3"/>
  <c r="BB609" i="3"/>
  <c r="AL609" i="3"/>
  <c r="V609" i="3"/>
  <c r="BE609" i="3"/>
  <c r="AO609" i="3"/>
  <c r="Y609" i="3"/>
  <c r="BB616" i="3"/>
  <c r="AH616" i="3"/>
  <c r="N616" i="3"/>
  <c r="BI616" i="3"/>
  <c r="AS616" i="3"/>
  <c r="AC616" i="3"/>
  <c r="M616" i="3"/>
  <c r="AV616" i="3"/>
  <c r="AF616" i="3"/>
  <c r="P616" i="3"/>
  <c r="AU616" i="3"/>
  <c r="AE616" i="3"/>
  <c r="O616" i="3"/>
  <c r="BG625" i="3"/>
  <c r="AM625" i="3"/>
  <c r="S625" i="3"/>
  <c r="AT625" i="3"/>
  <c r="AD625" i="3"/>
  <c r="N625" i="3"/>
  <c r="AW625" i="3"/>
  <c r="AG625" i="3"/>
  <c r="Q625" i="3"/>
  <c r="AZ625" i="3"/>
  <c r="AJ625" i="3"/>
  <c r="T625" i="3"/>
  <c r="AI637" i="3"/>
  <c r="O637" i="3"/>
  <c r="BC637" i="3"/>
  <c r="BB637" i="3"/>
  <c r="AL637" i="3"/>
  <c r="V637" i="3"/>
  <c r="BE637" i="3"/>
  <c r="AO637" i="3"/>
  <c r="Y637" i="3"/>
  <c r="BH637" i="3"/>
  <c r="AR637" i="3"/>
  <c r="AB637" i="3"/>
  <c r="AH639" i="3"/>
  <c r="R639" i="3"/>
  <c r="AO639" i="3"/>
  <c r="BB639" i="3"/>
  <c r="V639" i="3"/>
  <c r="AS639" i="3"/>
  <c r="M639" i="3"/>
  <c r="AV639" i="3"/>
  <c r="AF639" i="3"/>
  <c r="P639" i="3"/>
  <c r="AU639" i="3"/>
  <c r="AE639" i="3"/>
  <c r="O639" i="3"/>
  <c r="AS646" i="3"/>
  <c r="Y646" i="3"/>
  <c r="AW646" i="3"/>
  <c r="BD646" i="3"/>
  <c r="AN646" i="3"/>
  <c r="X646" i="3"/>
  <c r="BC646" i="3"/>
  <c r="AM646" i="3"/>
  <c r="W646" i="3"/>
  <c r="BB646" i="3"/>
  <c r="AL646" i="3"/>
  <c r="V646" i="3"/>
  <c r="AH653" i="3"/>
  <c r="AD653" i="3"/>
  <c r="Z653" i="3"/>
  <c r="BI653" i="3"/>
  <c r="AS653" i="3"/>
  <c r="AC653" i="3"/>
  <c r="M653" i="3"/>
  <c r="AV653" i="3"/>
  <c r="AF653" i="3"/>
  <c r="P653" i="3"/>
  <c r="AU653" i="3"/>
  <c r="AE653" i="3"/>
  <c r="O653" i="3"/>
  <c r="BF655" i="3"/>
  <c r="AL655" i="3"/>
  <c r="R655" i="3"/>
  <c r="AW655" i="3"/>
  <c r="AG655" i="3"/>
  <c r="Q655" i="3"/>
  <c r="AZ655" i="3"/>
  <c r="AJ655" i="3"/>
  <c r="T655" i="3"/>
  <c r="AY655" i="3"/>
  <c r="AI655" i="3"/>
  <c r="S655" i="3"/>
  <c r="AE662" i="3"/>
  <c r="AA662" i="3"/>
  <c r="AY662" i="3"/>
  <c r="BB662" i="3"/>
  <c r="AL662" i="3"/>
  <c r="V662" i="3"/>
  <c r="BE662" i="3"/>
  <c r="AO662" i="3"/>
  <c r="Y662" i="3"/>
  <c r="BH662" i="3"/>
  <c r="AR662" i="3"/>
  <c r="AB662" i="3"/>
  <c r="BK664" i="3"/>
  <c r="AW669" i="3"/>
  <c r="AS669" i="3"/>
  <c r="AO669" i="3"/>
  <c r="AZ669" i="3"/>
  <c r="AJ669" i="3"/>
  <c r="T669" i="3"/>
  <c r="AY669" i="3"/>
  <c r="AI669" i="3"/>
  <c r="S669" i="3"/>
  <c r="AX669" i="3"/>
  <c r="AH669" i="3"/>
  <c r="R669" i="3"/>
  <c r="BK697" i="3"/>
  <c r="O702" i="3"/>
  <c r="AE702" i="3"/>
  <c r="AU702" i="3"/>
  <c r="P702" i="3"/>
  <c r="AF702" i="3"/>
  <c r="AV702" i="3"/>
  <c r="M702" i="3"/>
  <c r="AC702" i="3"/>
  <c r="AS702" i="3"/>
  <c r="BI702" i="3"/>
  <c r="N702" i="3"/>
  <c r="AH702" i="3"/>
  <c r="BB702" i="3"/>
  <c r="S702" i="3"/>
  <c r="AI702" i="3"/>
  <c r="AY702" i="3"/>
  <c r="T702" i="3"/>
  <c r="AJ702" i="3"/>
  <c r="AZ702" i="3"/>
  <c r="Q702" i="3"/>
  <c r="AG702" i="3"/>
  <c r="AW702" i="3"/>
  <c r="Z702" i="3"/>
  <c r="AD702" i="3"/>
  <c r="AX702" i="3"/>
  <c r="W702" i="3"/>
  <c r="AM702" i="3"/>
  <c r="BC702" i="3"/>
  <c r="X702" i="3"/>
  <c r="AN702" i="3"/>
  <c r="BD702" i="3"/>
  <c r="U702" i="3"/>
  <c r="AK702" i="3"/>
  <c r="BA702" i="3"/>
  <c r="AP702" i="3"/>
  <c r="AT702" i="3"/>
  <c r="V702" i="3"/>
  <c r="AA702" i="3"/>
  <c r="AQ702" i="3"/>
  <c r="BG702" i="3"/>
  <c r="AB702" i="3"/>
  <c r="AR702" i="3"/>
  <c r="BH702" i="3"/>
  <c r="Y702" i="3"/>
  <c r="AO702" i="3"/>
  <c r="BE702" i="3"/>
  <c r="BF702" i="3"/>
  <c r="R702" i="3"/>
  <c r="AL702" i="3"/>
  <c r="BD717" i="3"/>
  <c r="AN717" i="3"/>
  <c r="X717" i="3"/>
  <c r="BC717" i="3"/>
  <c r="AM717" i="3"/>
  <c r="W717" i="3"/>
  <c r="BB717" i="3"/>
  <c r="AL717" i="3"/>
  <c r="V717" i="3"/>
  <c r="BC723" i="3"/>
  <c r="AM723" i="3"/>
  <c r="W723" i="3"/>
  <c r="BB723" i="3"/>
  <c r="AL723" i="3"/>
  <c r="V723" i="3"/>
  <c r="BE723" i="3"/>
  <c r="AO723" i="3"/>
  <c r="Y723" i="3"/>
  <c r="O730" i="3"/>
  <c r="S730" i="3"/>
  <c r="W730" i="3"/>
  <c r="AA730" i="3"/>
  <c r="AE730" i="3"/>
  <c r="AI730" i="3"/>
  <c r="AM730" i="3"/>
  <c r="AQ730" i="3"/>
  <c r="AU730" i="3"/>
  <c r="AY730" i="3"/>
  <c r="BC730" i="3"/>
  <c r="BG730" i="3"/>
  <c r="P730" i="3"/>
  <c r="T730" i="3"/>
  <c r="X730" i="3"/>
  <c r="AB730" i="3"/>
  <c r="AF730" i="3"/>
  <c r="AJ730" i="3"/>
  <c r="AN730" i="3"/>
  <c r="AR730" i="3"/>
  <c r="AV730" i="3"/>
  <c r="AZ730" i="3"/>
  <c r="BD730" i="3"/>
  <c r="BH730" i="3"/>
  <c r="M730" i="3"/>
  <c r="Q730" i="3"/>
  <c r="U730" i="3"/>
  <c r="Y730" i="3"/>
  <c r="AC730" i="3"/>
  <c r="AG730" i="3"/>
  <c r="AK730" i="3"/>
  <c r="AO730" i="3"/>
  <c r="AS730" i="3"/>
  <c r="AW730" i="3"/>
  <c r="BA730" i="3"/>
  <c r="BE730" i="3"/>
  <c r="BI730" i="3"/>
  <c r="N730" i="3"/>
  <c r="AD730" i="3"/>
  <c r="AT730" i="3"/>
  <c r="R730" i="3"/>
  <c r="AH730" i="3"/>
  <c r="AX730" i="3"/>
  <c r="V730" i="3"/>
  <c r="AL730" i="3"/>
  <c r="BB730" i="3"/>
  <c r="Z730" i="3"/>
  <c r="AP730" i="3"/>
  <c r="BF730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R736" i="3"/>
  <c r="V736" i="3"/>
  <c r="Z736" i="3"/>
  <c r="AD736" i="3"/>
  <c r="AH736" i="3"/>
  <c r="AL736" i="3"/>
  <c r="AP736" i="3"/>
  <c r="AT736" i="3"/>
  <c r="AX736" i="3"/>
  <c r="BB736" i="3"/>
  <c r="BF736" i="3"/>
  <c r="O736" i="3"/>
  <c r="S736" i="3"/>
  <c r="W736" i="3"/>
  <c r="AA736" i="3"/>
  <c r="AE736" i="3"/>
  <c r="AI736" i="3"/>
  <c r="AM736" i="3"/>
  <c r="AQ736" i="3"/>
  <c r="AU736" i="3"/>
  <c r="AY736" i="3"/>
  <c r="BC736" i="3"/>
  <c r="BG736" i="3"/>
  <c r="P736" i="3"/>
  <c r="AF736" i="3"/>
  <c r="AV736" i="3"/>
  <c r="T736" i="3"/>
  <c r="AJ736" i="3"/>
  <c r="AZ736" i="3"/>
  <c r="X736" i="3"/>
  <c r="AN736" i="3"/>
  <c r="BD736" i="3"/>
  <c r="AB736" i="3"/>
  <c r="AR736" i="3"/>
  <c r="BH736" i="3"/>
  <c r="AK709" i="3"/>
  <c r="AT715" i="3"/>
  <c r="AV721" i="3"/>
  <c r="AR723" i="3"/>
  <c r="AU727" i="3"/>
  <c r="BI728" i="3"/>
  <c r="M733" i="3"/>
  <c r="AA734" i="3"/>
  <c r="Y547" i="3"/>
  <c r="AG547" i="3"/>
  <c r="AF547" i="3"/>
  <c r="BA547" i="3"/>
  <c r="U547" i="3"/>
  <c r="AR547" i="3"/>
  <c r="BG547" i="3"/>
  <c r="AQ547" i="3"/>
  <c r="AA547" i="3"/>
  <c r="BF547" i="3"/>
  <c r="AP547" i="3"/>
  <c r="Z547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Q549" i="3"/>
  <c r="Y549" i="3"/>
  <c r="AG549" i="3"/>
  <c r="AO549" i="3"/>
  <c r="AW549" i="3"/>
  <c r="BE549" i="3"/>
  <c r="R549" i="3"/>
  <c r="Z549" i="3"/>
  <c r="AH549" i="3"/>
  <c r="AP549" i="3"/>
  <c r="AX549" i="3"/>
  <c r="BF549" i="3"/>
  <c r="M549" i="3"/>
  <c r="U549" i="3"/>
  <c r="AC549" i="3"/>
  <c r="AK549" i="3"/>
  <c r="AS549" i="3"/>
  <c r="BA549" i="3"/>
  <c r="BI549" i="3"/>
  <c r="AD549" i="3"/>
  <c r="AL549" i="3"/>
  <c r="N549" i="3"/>
  <c r="AT549" i="3"/>
  <c r="V549" i="3"/>
  <c r="BB549" i="3"/>
  <c r="BM556" i="3"/>
  <c r="AU565" i="3"/>
  <c r="X565" i="3"/>
  <c r="AY565" i="3"/>
  <c r="AX565" i="3"/>
  <c r="AH565" i="3"/>
  <c r="BI565" i="3"/>
  <c r="AS565" i="3"/>
  <c r="AA565" i="3"/>
  <c r="BD565" i="3"/>
  <c r="AN565" i="3"/>
  <c r="T565" i="3"/>
  <c r="Y565" i="3"/>
  <c r="P565" i="3"/>
  <c r="BJ579" i="3"/>
  <c r="N588" i="3"/>
  <c r="Z588" i="3"/>
  <c r="AX588" i="3"/>
  <c r="BE588" i="3"/>
  <c r="AO588" i="3"/>
  <c r="Y588" i="3"/>
  <c r="BH588" i="3"/>
  <c r="AR588" i="3"/>
  <c r="AB588" i="3"/>
  <c r="BG588" i="3"/>
  <c r="AQ588" i="3"/>
  <c r="AA588" i="3"/>
  <c r="BL590" i="3"/>
  <c r="BJ595" i="3"/>
  <c r="BG597" i="3"/>
  <c r="AE597" i="3"/>
  <c r="BB597" i="3"/>
  <c r="AJ597" i="3"/>
  <c r="BE597" i="3"/>
  <c r="AO597" i="3"/>
  <c r="BH597" i="3"/>
  <c r="AR597" i="3"/>
  <c r="P597" i="3"/>
  <c r="Z597" i="3"/>
  <c r="AK597" i="3"/>
  <c r="U597" i="3"/>
  <c r="BI604" i="3"/>
  <c r="AO604" i="3"/>
  <c r="U604" i="3"/>
  <c r="BH604" i="3"/>
  <c r="AR604" i="3"/>
  <c r="AB604" i="3"/>
  <c r="BG604" i="3"/>
  <c r="AQ604" i="3"/>
  <c r="AA604" i="3"/>
  <c r="BF604" i="3"/>
  <c r="AP604" i="3"/>
  <c r="Z604" i="3"/>
  <c r="AM620" i="3"/>
  <c r="BI620" i="3"/>
  <c r="W620" i="3"/>
  <c r="AI620" i="3"/>
  <c r="AO620" i="3"/>
  <c r="BB620" i="3"/>
  <c r="AL620" i="3"/>
  <c r="V620" i="3"/>
  <c r="AC620" i="3"/>
  <c r="M620" i="3"/>
  <c r="AV620" i="3"/>
  <c r="AF620" i="3"/>
  <c r="P620" i="3"/>
  <c r="BK634" i="3"/>
  <c r="AU641" i="3"/>
  <c r="AA641" i="3"/>
  <c r="AY641" i="3"/>
  <c r="BB641" i="3"/>
  <c r="AL641" i="3"/>
  <c r="V641" i="3"/>
  <c r="BE641" i="3"/>
  <c r="AO641" i="3"/>
  <c r="Y641" i="3"/>
  <c r="BH641" i="3"/>
  <c r="AR641" i="3"/>
  <c r="AB641" i="3"/>
  <c r="BN643" i="3"/>
  <c r="AH657" i="3"/>
  <c r="AV657" i="3"/>
  <c r="P657" i="3"/>
  <c r="AD657" i="3"/>
  <c r="AZ657" i="3"/>
  <c r="T657" i="3"/>
  <c r="AU657" i="3"/>
  <c r="AE657" i="3"/>
  <c r="O657" i="3"/>
  <c r="AW657" i="3"/>
  <c r="AG657" i="3"/>
  <c r="Q657" i="3"/>
  <c r="BL659" i="3"/>
  <c r="BN659" i="3"/>
  <c r="BJ659" i="3"/>
  <c r="AQ690" i="3"/>
  <c r="AT690" i="3"/>
  <c r="N690" i="3"/>
  <c r="AG690" i="3"/>
  <c r="AZ690" i="3"/>
  <c r="T690" i="3"/>
  <c r="BD693" i="3"/>
  <c r="AY693" i="3"/>
  <c r="S693" i="3"/>
  <c r="AH693" i="3"/>
  <c r="BA693" i="3"/>
  <c r="U693" i="3"/>
  <c r="U700" i="3"/>
  <c r="BH700" i="3"/>
  <c r="AB700" i="3"/>
  <c r="AQ700" i="3"/>
  <c r="BF700" i="3"/>
  <c r="Z700" i="3"/>
  <c r="U703" i="3"/>
  <c r="AO703" i="3"/>
  <c r="BD703" i="3"/>
  <c r="X703" i="3"/>
  <c r="O703" i="3"/>
  <c r="AD703" i="3"/>
  <c r="AM706" i="3"/>
  <c r="AC706" i="3"/>
  <c r="S706" i="3"/>
  <c r="AF706" i="3"/>
  <c r="BG709" i="3"/>
  <c r="AP709" i="3"/>
  <c r="K539" i="3"/>
  <c r="K537" i="3"/>
  <c r="L534" i="3"/>
  <c r="N534" i="3" s="1"/>
  <c r="K533" i="3"/>
  <c r="K527" i="3"/>
  <c r="L526" i="3"/>
  <c r="K525" i="3"/>
  <c r="L524" i="3"/>
  <c r="K523" i="3"/>
  <c r="K521" i="3"/>
  <c r="K519" i="3"/>
  <c r="L458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O611" i="3"/>
  <c r="S611" i="3"/>
  <c r="W611" i="3"/>
  <c r="AA611" i="3"/>
  <c r="AE611" i="3"/>
  <c r="AI611" i="3"/>
  <c r="AM611" i="3"/>
  <c r="AQ611" i="3"/>
  <c r="AU611" i="3"/>
  <c r="AY611" i="3"/>
  <c r="BC611" i="3"/>
  <c r="BG611" i="3"/>
  <c r="T611" i="3"/>
  <c r="AJ611" i="3"/>
  <c r="AZ611" i="3"/>
  <c r="X611" i="3"/>
  <c r="AN611" i="3"/>
  <c r="BD611" i="3"/>
  <c r="AB611" i="3"/>
  <c r="AR611" i="3"/>
  <c r="BH611" i="3"/>
  <c r="P611" i="3"/>
  <c r="AF611" i="3"/>
  <c r="AV611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Y627" i="3"/>
  <c r="AO627" i="3"/>
  <c r="BE627" i="3"/>
  <c r="M627" i="3"/>
  <c r="AC627" i="3"/>
  <c r="AS627" i="3"/>
  <c r="BI627" i="3"/>
  <c r="Q627" i="3"/>
  <c r="AG627" i="3"/>
  <c r="AW627" i="3"/>
  <c r="U627" i="3"/>
  <c r="AK627" i="3"/>
  <c r="BA627" i="3"/>
  <c r="O610" i="3"/>
  <c r="S610" i="3"/>
  <c r="W610" i="3"/>
  <c r="AA610" i="3"/>
  <c r="AE610" i="3"/>
  <c r="AI610" i="3"/>
  <c r="AM610" i="3"/>
  <c r="AQ610" i="3"/>
  <c r="AU610" i="3"/>
  <c r="AY610" i="3"/>
  <c r="BC610" i="3"/>
  <c r="BG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M610" i="3"/>
  <c r="Q610" i="3"/>
  <c r="U610" i="3"/>
  <c r="Y610" i="3"/>
  <c r="AC610" i="3"/>
  <c r="AG610" i="3"/>
  <c r="AK610" i="3"/>
  <c r="AO610" i="3"/>
  <c r="AS610" i="3"/>
  <c r="AW610" i="3"/>
  <c r="BA610" i="3"/>
  <c r="BE610" i="3"/>
  <c r="BI610" i="3"/>
  <c r="V610" i="3"/>
  <c r="AL610" i="3"/>
  <c r="BB610" i="3"/>
  <c r="Z610" i="3"/>
  <c r="AP610" i="3"/>
  <c r="BF610" i="3"/>
  <c r="N610" i="3"/>
  <c r="AD610" i="3"/>
  <c r="AT610" i="3"/>
  <c r="AX610" i="3"/>
  <c r="R610" i="3"/>
  <c r="AH610" i="3"/>
  <c r="O626" i="3"/>
  <c r="S626" i="3"/>
  <c r="W626" i="3"/>
  <c r="AA626" i="3"/>
  <c r="AE626" i="3"/>
  <c r="AI626" i="3"/>
  <c r="AM626" i="3"/>
  <c r="AQ626" i="3"/>
  <c r="AU626" i="3"/>
  <c r="AY626" i="3"/>
  <c r="BC626" i="3"/>
  <c r="BG626" i="3"/>
  <c r="P626" i="3"/>
  <c r="T626" i="3"/>
  <c r="X626" i="3"/>
  <c r="AB626" i="3"/>
  <c r="AF626" i="3"/>
  <c r="AJ626" i="3"/>
  <c r="AN626" i="3"/>
  <c r="AR626" i="3"/>
  <c r="AV626" i="3"/>
  <c r="AZ626" i="3"/>
  <c r="BD626" i="3"/>
  <c r="BH626" i="3"/>
  <c r="M626" i="3"/>
  <c r="Q626" i="3"/>
  <c r="U626" i="3"/>
  <c r="Y626" i="3"/>
  <c r="AC626" i="3"/>
  <c r="AG626" i="3"/>
  <c r="AK626" i="3"/>
  <c r="AO626" i="3"/>
  <c r="AS626" i="3"/>
  <c r="AW626" i="3"/>
  <c r="BA626" i="3"/>
  <c r="BE626" i="3"/>
  <c r="BI626" i="3"/>
  <c r="N626" i="3"/>
  <c r="AD626" i="3"/>
  <c r="AT626" i="3"/>
  <c r="R626" i="3"/>
  <c r="AH626" i="3"/>
  <c r="AX626" i="3"/>
  <c r="V626" i="3"/>
  <c r="AL626" i="3"/>
  <c r="BB626" i="3"/>
  <c r="BF626" i="3"/>
  <c r="Z626" i="3"/>
  <c r="AP626" i="3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T677" i="3"/>
  <c r="X677" i="3"/>
  <c r="AB677" i="3"/>
  <c r="AF677" i="3"/>
  <c r="AJ677" i="3"/>
  <c r="AN677" i="3"/>
  <c r="AR677" i="3"/>
  <c r="AV677" i="3"/>
  <c r="AZ677" i="3"/>
  <c r="BD677" i="3"/>
  <c r="BH677" i="3"/>
  <c r="M677" i="3"/>
  <c r="Q677" i="3"/>
  <c r="U677" i="3"/>
  <c r="Y677" i="3"/>
  <c r="AC677" i="3"/>
  <c r="AG677" i="3"/>
  <c r="AK677" i="3"/>
  <c r="AO677" i="3"/>
  <c r="AS677" i="3"/>
  <c r="AW677" i="3"/>
  <c r="BA677" i="3"/>
  <c r="BE677" i="3"/>
  <c r="BI677" i="3"/>
  <c r="Z677" i="3"/>
  <c r="AP677" i="3"/>
  <c r="BF677" i="3"/>
  <c r="N677" i="3"/>
  <c r="AD677" i="3"/>
  <c r="AT677" i="3"/>
  <c r="R677" i="3"/>
  <c r="AH677" i="3"/>
  <c r="AX677" i="3"/>
  <c r="V677" i="3"/>
  <c r="AL677" i="3"/>
  <c r="BB677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P613" i="3"/>
  <c r="AF613" i="3"/>
  <c r="AV613" i="3"/>
  <c r="T613" i="3"/>
  <c r="AJ613" i="3"/>
  <c r="AZ613" i="3"/>
  <c r="X613" i="3"/>
  <c r="AN613" i="3"/>
  <c r="BD613" i="3"/>
  <c r="AB613" i="3"/>
  <c r="AR613" i="3"/>
  <c r="BH613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S680" i="3"/>
  <c r="AI680" i="3"/>
  <c r="AY680" i="3"/>
  <c r="W680" i="3"/>
  <c r="AM680" i="3"/>
  <c r="BC680" i="3"/>
  <c r="AA680" i="3"/>
  <c r="AQ680" i="3"/>
  <c r="BG680" i="3"/>
  <c r="O680" i="3"/>
  <c r="AE680" i="3"/>
  <c r="AU680" i="3"/>
  <c r="O687" i="3"/>
  <c r="S687" i="3"/>
  <c r="W687" i="3"/>
  <c r="AA687" i="3"/>
  <c r="AE687" i="3"/>
  <c r="AI687" i="3"/>
  <c r="AM687" i="3"/>
  <c r="AQ687" i="3"/>
  <c r="AU687" i="3"/>
  <c r="AY687" i="3"/>
  <c r="BC687" i="3"/>
  <c r="BG687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Q687" i="3"/>
  <c r="U687" i="3"/>
  <c r="Y687" i="3"/>
  <c r="AC687" i="3"/>
  <c r="AG687" i="3"/>
  <c r="AK687" i="3"/>
  <c r="AO687" i="3"/>
  <c r="AS687" i="3"/>
  <c r="AW687" i="3"/>
  <c r="BA687" i="3"/>
  <c r="BE687" i="3"/>
  <c r="BI687" i="3"/>
  <c r="Z687" i="3"/>
  <c r="AP687" i="3"/>
  <c r="BF687" i="3"/>
  <c r="N687" i="3"/>
  <c r="AD687" i="3"/>
  <c r="AT687" i="3"/>
  <c r="R687" i="3"/>
  <c r="AH687" i="3"/>
  <c r="AX687" i="3"/>
  <c r="V687" i="3"/>
  <c r="AL687" i="3"/>
  <c r="BB687" i="3"/>
  <c r="Y721" i="3"/>
  <c r="AO721" i="3"/>
  <c r="BE721" i="3"/>
  <c r="V721" i="3"/>
  <c r="AL721" i="3"/>
  <c r="BB721" i="3"/>
  <c r="W721" i="3"/>
  <c r="AM721" i="3"/>
  <c r="BC721" i="3"/>
  <c r="M721" i="3"/>
  <c r="AC721" i="3"/>
  <c r="AS721" i="3"/>
  <c r="BI721" i="3"/>
  <c r="Z721" i="3"/>
  <c r="AP721" i="3"/>
  <c r="BF721" i="3"/>
  <c r="AA721" i="3"/>
  <c r="AQ721" i="3"/>
  <c r="BG721" i="3"/>
  <c r="T721" i="3"/>
  <c r="AZ721" i="3"/>
  <c r="Q721" i="3"/>
  <c r="AG721" i="3"/>
  <c r="AW721" i="3"/>
  <c r="N721" i="3"/>
  <c r="AD721" i="3"/>
  <c r="AT721" i="3"/>
  <c r="O721" i="3"/>
  <c r="AE721" i="3"/>
  <c r="AU721" i="3"/>
  <c r="AJ721" i="3"/>
  <c r="U721" i="3"/>
  <c r="AK721" i="3"/>
  <c r="BA721" i="3"/>
  <c r="R721" i="3"/>
  <c r="AH721" i="3"/>
  <c r="Y731" i="3"/>
  <c r="AO731" i="3"/>
  <c r="BE731" i="3"/>
  <c r="V731" i="3"/>
  <c r="AL731" i="3"/>
  <c r="BB731" i="3"/>
  <c r="W731" i="3"/>
  <c r="AM731" i="3"/>
  <c r="BC731" i="3"/>
  <c r="M731" i="3"/>
  <c r="AC731" i="3"/>
  <c r="AS731" i="3"/>
  <c r="BI731" i="3"/>
  <c r="Z731" i="3"/>
  <c r="AP731" i="3"/>
  <c r="BF731" i="3"/>
  <c r="AA731" i="3"/>
  <c r="AQ731" i="3"/>
  <c r="BG731" i="3"/>
  <c r="BD731" i="3"/>
  <c r="Q731" i="3"/>
  <c r="AG731" i="3"/>
  <c r="AW731" i="3"/>
  <c r="N731" i="3"/>
  <c r="AD731" i="3"/>
  <c r="AT731" i="3"/>
  <c r="O731" i="3"/>
  <c r="AE731" i="3"/>
  <c r="AU731" i="3"/>
  <c r="AN731" i="3"/>
  <c r="U731" i="3"/>
  <c r="AK731" i="3"/>
  <c r="BA731" i="3"/>
  <c r="R731" i="3"/>
  <c r="AH731" i="3"/>
  <c r="AX731" i="3"/>
  <c r="S731" i="3"/>
  <c r="AI731" i="3"/>
  <c r="AY731" i="3"/>
  <c r="X731" i="3"/>
  <c r="AL715" i="3"/>
  <c r="AW717" i="3"/>
  <c r="X721" i="3"/>
  <c r="AZ723" i="3"/>
  <c r="U728" i="3"/>
  <c r="AR731" i="3"/>
  <c r="BA733" i="3"/>
  <c r="O546" i="3"/>
  <c r="S546" i="3"/>
  <c r="W546" i="3"/>
  <c r="AA546" i="3"/>
  <c r="AE546" i="3"/>
  <c r="AI546" i="3"/>
  <c r="AM546" i="3"/>
  <c r="AQ546" i="3"/>
  <c r="AU546" i="3"/>
  <c r="AY546" i="3"/>
  <c r="BC546" i="3"/>
  <c r="BG546" i="3"/>
  <c r="P546" i="3"/>
  <c r="T546" i="3"/>
  <c r="X546" i="3"/>
  <c r="AB546" i="3"/>
  <c r="AF546" i="3"/>
  <c r="AJ546" i="3"/>
  <c r="AN546" i="3"/>
  <c r="AR546" i="3"/>
  <c r="AV546" i="3"/>
  <c r="AZ546" i="3"/>
  <c r="BD546" i="3"/>
  <c r="BH546" i="3"/>
  <c r="M546" i="3"/>
  <c r="U546" i="3"/>
  <c r="AC546" i="3"/>
  <c r="AK546" i="3"/>
  <c r="AS546" i="3"/>
  <c r="BA546" i="3"/>
  <c r="BI546" i="3"/>
  <c r="N546" i="3"/>
  <c r="V546" i="3"/>
  <c r="AD546" i="3"/>
  <c r="AL546" i="3"/>
  <c r="AT546" i="3"/>
  <c r="BB546" i="3"/>
  <c r="Q546" i="3"/>
  <c r="Y546" i="3"/>
  <c r="AG546" i="3"/>
  <c r="AO546" i="3"/>
  <c r="AW546" i="3"/>
  <c r="BE546" i="3"/>
  <c r="R546" i="3"/>
  <c r="AX546" i="3"/>
  <c r="Z546" i="3"/>
  <c r="BF546" i="3"/>
  <c r="AH546" i="3"/>
  <c r="AP546" i="3"/>
  <c r="O555" i="3"/>
  <c r="S555" i="3"/>
  <c r="W555" i="3"/>
  <c r="AA555" i="3"/>
  <c r="AE555" i="3"/>
  <c r="AI555" i="3"/>
  <c r="P555" i="3"/>
  <c r="U555" i="3"/>
  <c r="Z555" i="3"/>
  <c r="AF555" i="3"/>
  <c r="AK555" i="3"/>
  <c r="AO555" i="3"/>
  <c r="AS555" i="3"/>
  <c r="AW555" i="3"/>
  <c r="BA555" i="3"/>
  <c r="BE555" i="3"/>
  <c r="BI555" i="3"/>
  <c r="Q555" i="3"/>
  <c r="V555" i="3"/>
  <c r="AB555" i="3"/>
  <c r="AG555" i="3"/>
  <c r="AL555" i="3"/>
  <c r="AP555" i="3"/>
  <c r="AT555" i="3"/>
  <c r="AX555" i="3"/>
  <c r="BB555" i="3"/>
  <c r="BF555" i="3"/>
  <c r="M555" i="3"/>
  <c r="R555" i="3"/>
  <c r="X555" i="3"/>
  <c r="AC555" i="3"/>
  <c r="AH555" i="3"/>
  <c r="AM555" i="3"/>
  <c r="AQ555" i="3"/>
  <c r="AU555" i="3"/>
  <c r="AY555" i="3"/>
  <c r="BC555" i="3"/>
  <c r="BG555" i="3"/>
  <c r="AD555" i="3"/>
  <c r="AV555" i="3"/>
  <c r="N555" i="3"/>
  <c r="AJ555" i="3"/>
  <c r="AZ555" i="3"/>
  <c r="T555" i="3"/>
  <c r="AN555" i="3"/>
  <c r="BD555" i="3"/>
  <c r="BH555" i="3"/>
  <c r="Y555" i="3"/>
  <c r="AR555" i="3"/>
  <c r="M564" i="3"/>
  <c r="Q564" i="3"/>
  <c r="U564" i="3"/>
  <c r="Y564" i="3"/>
  <c r="AC564" i="3"/>
  <c r="N564" i="3"/>
  <c r="R564" i="3"/>
  <c r="V564" i="3"/>
  <c r="Z564" i="3"/>
  <c r="AD564" i="3"/>
  <c r="AH564" i="3"/>
  <c r="AL564" i="3"/>
  <c r="AP564" i="3"/>
  <c r="AT564" i="3"/>
  <c r="AX564" i="3"/>
  <c r="BB564" i="3"/>
  <c r="BF564" i="3"/>
  <c r="O564" i="3"/>
  <c r="S564" i="3"/>
  <c r="W564" i="3"/>
  <c r="AA564" i="3"/>
  <c r="AE564" i="3"/>
  <c r="AI564" i="3"/>
  <c r="AM564" i="3"/>
  <c r="AQ564" i="3"/>
  <c r="AU564" i="3"/>
  <c r="AY564" i="3"/>
  <c r="BC564" i="3"/>
  <c r="BG564" i="3"/>
  <c r="P564" i="3"/>
  <c r="AF564" i="3"/>
  <c r="AN564" i="3"/>
  <c r="AV564" i="3"/>
  <c r="BD564" i="3"/>
  <c r="T564" i="3"/>
  <c r="AG564" i="3"/>
  <c r="AO564" i="3"/>
  <c r="AW564" i="3"/>
  <c r="BE564" i="3"/>
  <c r="X564" i="3"/>
  <c r="AJ564" i="3"/>
  <c r="AR564" i="3"/>
  <c r="AZ564" i="3"/>
  <c r="BH564" i="3"/>
  <c r="AB564" i="3"/>
  <c r="BI564" i="3"/>
  <c r="AK564" i="3"/>
  <c r="AS564" i="3"/>
  <c r="BA564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S573" i="3"/>
  <c r="AI573" i="3"/>
  <c r="AY573" i="3"/>
  <c r="W573" i="3"/>
  <c r="AM573" i="3"/>
  <c r="BC573" i="3"/>
  <c r="AA573" i="3"/>
  <c r="AQ573" i="3"/>
  <c r="BG573" i="3"/>
  <c r="AU573" i="3"/>
  <c r="O573" i="3"/>
  <c r="AE573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AC582" i="3"/>
  <c r="AS582" i="3"/>
  <c r="BI582" i="3"/>
  <c r="Q582" i="3"/>
  <c r="AG582" i="3"/>
  <c r="AW582" i="3"/>
  <c r="U582" i="3"/>
  <c r="AK582" i="3"/>
  <c r="BA582" i="3"/>
  <c r="AO582" i="3"/>
  <c r="BE582" i="3"/>
  <c r="Y582" i="3"/>
  <c r="N612" i="3"/>
  <c r="R612" i="3"/>
  <c r="V612" i="3"/>
  <c r="Z612" i="3"/>
  <c r="AD612" i="3"/>
  <c r="AH612" i="3"/>
  <c r="AL612" i="3"/>
  <c r="AP612" i="3"/>
  <c r="AT612" i="3"/>
  <c r="AX612" i="3"/>
  <c r="BB612" i="3"/>
  <c r="BF612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P612" i="3"/>
  <c r="T612" i="3"/>
  <c r="X612" i="3"/>
  <c r="AB612" i="3"/>
  <c r="AF612" i="3"/>
  <c r="AJ612" i="3"/>
  <c r="AN612" i="3"/>
  <c r="AR612" i="3"/>
  <c r="AV612" i="3"/>
  <c r="AZ612" i="3"/>
  <c r="BD612" i="3"/>
  <c r="BH612" i="3"/>
  <c r="Q612" i="3"/>
  <c r="AG612" i="3"/>
  <c r="AW612" i="3"/>
  <c r="U612" i="3"/>
  <c r="AK612" i="3"/>
  <c r="BA612" i="3"/>
  <c r="Y612" i="3"/>
  <c r="AO612" i="3"/>
  <c r="BE612" i="3"/>
  <c r="M612" i="3"/>
  <c r="AC612" i="3"/>
  <c r="AS612" i="3"/>
  <c r="BI612" i="3"/>
  <c r="P635" i="3"/>
  <c r="T635" i="3"/>
  <c r="X635" i="3"/>
  <c r="AB635" i="3"/>
  <c r="AF635" i="3"/>
  <c r="AJ635" i="3"/>
  <c r="AN635" i="3"/>
  <c r="AR635" i="3"/>
  <c r="AV635" i="3"/>
  <c r="AZ635" i="3"/>
  <c r="BD635" i="3"/>
  <c r="BH635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N635" i="3"/>
  <c r="R635" i="3"/>
  <c r="V635" i="3"/>
  <c r="Z635" i="3"/>
  <c r="AD635" i="3"/>
  <c r="AH635" i="3"/>
  <c r="AL635" i="3"/>
  <c r="AP635" i="3"/>
  <c r="AT635" i="3"/>
  <c r="AX635" i="3"/>
  <c r="BB635" i="3"/>
  <c r="BF635" i="3"/>
  <c r="AA635" i="3"/>
  <c r="AQ635" i="3"/>
  <c r="BG635" i="3"/>
  <c r="O635" i="3"/>
  <c r="AE635" i="3"/>
  <c r="AU635" i="3"/>
  <c r="S635" i="3"/>
  <c r="AI635" i="3"/>
  <c r="AY635" i="3"/>
  <c r="AM635" i="3"/>
  <c r="BC635" i="3"/>
  <c r="W635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AA644" i="3"/>
  <c r="AQ644" i="3"/>
  <c r="BG644" i="3"/>
  <c r="O644" i="3"/>
  <c r="AE644" i="3"/>
  <c r="AU644" i="3"/>
  <c r="S644" i="3"/>
  <c r="AI644" i="3"/>
  <c r="AY644" i="3"/>
  <c r="W644" i="3"/>
  <c r="AM644" i="3"/>
  <c r="BC644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AC667" i="3"/>
  <c r="AS667" i="3"/>
  <c r="BI667" i="3"/>
  <c r="Q667" i="3"/>
  <c r="AG667" i="3"/>
  <c r="AW667" i="3"/>
  <c r="U667" i="3"/>
  <c r="AK667" i="3"/>
  <c r="BA667" i="3"/>
  <c r="Y667" i="3"/>
  <c r="AO667" i="3"/>
  <c r="BE667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AB676" i="3"/>
  <c r="AR676" i="3"/>
  <c r="BH676" i="3"/>
  <c r="P676" i="3"/>
  <c r="AF676" i="3"/>
  <c r="AV676" i="3"/>
  <c r="T676" i="3"/>
  <c r="AJ676" i="3"/>
  <c r="AZ676" i="3"/>
  <c r="X676" i="3"/>
  <c r="AN676" i="3"/>
  <c r="BD676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U692" i="3"/>
  <c r="AK692" i="3"/>
  <c r="BA692" i="3"/>
  <c r="Y692" i="3"/>
  <c r="AO692" i="3"/>
  <c r="BE692" i="3"/>
  <c r="M692" i="3"/>
  <c r="AC692" i="3"/>
  <c r="AS692" i="3"/>
  <c r="BI692" i="3"/>
  <c r="Q692" i="3"/>
  <c r="AG692" i="3"/>
  <c r="AW692" i="3"/>
  <c r="N706" i="3"/>
  <c r="AD706" i="3"/>
  <c r="AT706" i="3"/>
  <c r="R706" i="3"/>
  <c r="AH706" i="3"/>
  <c r="AX706" i="3"/>
  <c r="X706" i="3"/>
  <c r="AN706" i="3"/>
  <c r="BD706" i="3"/>
  <c r="AI706" i="3"/>
  <c r="M706" i="3"/>
  <c r="AS706" i="3"/>
  <c r="W706" i="3"/>
  <c r="BC706" i="3"/>
  <c r="AO706" i="3"/>
  <c r="V706" i="3"/>
  <c r="AL706" i="3"/>
  <c r="BB706" i="3"/>
  <c r="AB706" i="3"/>
  <c r="AR706" i="3"/>
  <c r="BH706" i="3"/>
  <c r="AQ706" i="3"/>
  <c r="U706" i="3"/>
  <c r="BA706" i="3"/>
  <c r="AE706" i="3"/>
  <c r="BI706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Z720" i="3"/>
  <c r="AP720" i="3"/>
  <c r="BF720" i="3"/>
  <c r="N720" i="3"/>
  <c r="AD720" i="3"/>
  <c r="AT720" i="3"/>
  <c r="R720" i="3"/>
  <c r="AH720" i="3"/>
  <c r="AX720" i="3"/>
  <c r="V720" i="3"/>
  <c r="AL720" i="3"/>
  <c r="BB720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Q724" i="3"/>
  <c r="AG724" i="3"/>
  <c r="AW724" i="3"/>
  <c r="U724" i="3"/>
  <c r="AK724" i="3"/>
  <c r="BA724" i="3"/>
  <c r="Y724" i="3"/>
  <c r="AO724" i="3"/>
  <c r="BE724" i="3"/>
  <c r="M724" i="3"/>
  <c r="AC724" i="3"/>
  <c r="AS724" i="3"/>
  <c r="BI724" i="3"/>
  <c r="AV733" i="3"/>
  <c r="AF733" i="3"/>
  <c r="P733" i="3"/>
  <c r="AU733" i="3"/>
  <c r="AE733" i="3"/>
  <c r="O733" i="3"/>
  <c r="AT733" i="3"/>
  <c r="AD733" i="3"/>
  <c r="N733" i="3"/>
  <c r="BN734" i="3"/>
  <c r="AG709" i="3"/>
  <c r="U717" i="3"/>
  <c r="BH721" i="3"/>
  <c r="X723" i="3"/>
  <c r="AQ727" i="3"/>
  <c r="BE728" i="3"/>
  <c r="AO733" i="3"/>
  <c r="AK552" i="3"/>
  <c r="AF552" i="3"/>
  <c r="U552" i="3"/>
  <c r="AU552" i="3"/>
  <c r="Y552" i="3"/>
  <c r="BD552" i="3"/>
  <c r="AI552" i="3"/>
  <c r="M552" i="3"/>
  <c r="AR552" i="3"/>
  <c r="W552" i="3"/>
  <c r="AT552" i="3"/>
  <c r="AD552" i="3"/>
  <c r="N552" i="3"/>
  <c r="AF559" i="3"/>
  <c r="P559" i="3"/>
  <c r="AK559" i="3"/>
  <c r="BI559" i="3"/>
  <c r="AJ559" i="3"/>
  <c r="BD559" i="3"/>
  <c r="Y559" i="3"/>
  <c r="AU559" i="3"/>
  <c r="AE559" i="3"/>
  <c r="O559" i="3"/>
  <c r="AL559" i="3"/>
  <c r="V559" i="3"/>
  <c r="AA561" i="3"/>
  <c r="W561" i="3"/>
  <c r="AU561" i="3"/>
  <c r="BB561" i="3"/>
  <c r="AL561" i="3"/>
  <c r="V561" i="3"/>
  <c r="BE561" i="3"/>
  <c r="AO561" i="3"/>
  <c r="Y561" i="3"/>
  <c r="BH561" i="3"/>
  <c r="AR561" i="3"/>
  <c r="AB561" i="3"/>
  <c r="BA568" i="3"/>
  <c r="AG568" i="3"/>
  <c r="AC568" i="3"/>
  <c r="AZ568" i="3"/>
  <c r="AJ568" i="3"/>
  <c r="T568" i="3"/>
  <c r="AY568" i="3"/>
  <c r="AI568" i="3"/>
  <c r="S568" i="3"/>
  <c r="AX568" i="3"/>
  <c r="AH568" i="3"/>
  <c r="R568" i="3"/>
  <c r="AR575" i="3"/>
  <c r="X575" i="3"/>
  <c r="AV575" i="3"/>
  <c r="BC575" i="3"/>
  <c r="AM575" i="3"/>
  <c r="W575" i="3"/>
  <c r="BB575" i="3"/>
  <c r="AL575" i="3"/>
  <c r="V575" i="3"/>
  <c r="BE575" i="3"/>
  <c r="AO575" i="3"/>
  <c r="Y575" i="3"/>
  <c r="T577" i="3"/>
  <c r="AF577" i="3"/>
  <c r="AB577" i="3"/>
  <c r="BG577" i="3"/>
  <c r="AQ577" i="3"/>
  <c r="AA577" i="3"/>
  <c r="BF577" i="3"/>
  <c r="AP577" i="3"/>
  <c r="Z577" i="3"/>
  <c r="BI577" i="3"/>
  <c r="AS577" i="3"/>
  <c r="AC577" i="3"/>
  <c r="M577" i="3"/>
  <c r="AV584" i="3"/>
  <c r="AR584" i="3"/>
  <c r="X584" i="3"/>
  <c r="AU584" i="3"/>
  <c r="AE584" i="3"/>
  <c r="O584" i="3"/>
  <c r="AT584" i="3"/>
  <c r="AD584" i="3"/>
  <c r="N584" i="3"/>
  <c r="AW584" i="3"/>
  <c r="AG584" i="3"/>
  <c r="Q584" i="3"/>
  <c r="BL586" i="3"/>
  <c r="AN591" i="3"/>
  <c r="T591" i="3"/>
  <c r="BH591" i="3"/>
  <c r="BC591" i="3"/>
  <c r="AM591" i="3"/>
  <c r="W591" i="3"/>
  <c r="BB591" i="3"/>
  <c r="AL591" i="3"/>
  <c r="V591" i="3"/>
  <c r="BE591" i="3"/>
  <c r="AO591" i="3"/>
  <c r="Y591" i="3"/>
  <c r="AJ593" i="3"/>
  <c r="AF593" i="3"/>
  <c r="AB593" i="3"/>
  <c r="BG593" i="3"/>
  <c r="AQ593" i="3"/>
  <c r="AA593" i="3"/>
  <c r="BF593" i="3"/>
  <c r="AP593" i="3"/>
  <c r="Z593" i="3"/>
  <c r="BI593" i="3"/>
  <c r="AS593" i="3"/>
  <c r="AC593" i="3"/>
  <c r="M593" i="3"/>
  <c r="AW600" i="3"/>
  <c r="AS600" i="3"/>
  <c r="AO600" i="3"/>
  <c r="AZ600" i="3"/>
  <c r="AJ600" i="3"/>
  <c r="T600" i="3"/>
  <c r="AY600" i="3"/>
  <c r="AI600" i="3"/>
  <c r="S600" i="3"/>
  <c r="AX600" i="3"/>
  <c r="AH600" i="3"/>
  <c r="R600" i="3"/>
  <c r="AJ609" i="3"/>
  <c r="BH609" i="3"/>
  <c r="AN609" i="3"/>
  <c r="AY609" i="3"/>
  <c r="AI609" i="3"/>
  <c r="S609" i="3"/>
  <c r="AX609" i="3"/>
  <c r="AH609" i="3"/>
  <c r="R609" i="3"/>
  <c r="BA609" i="3"/>
  <c r="AK609" i="3"/>
  <c r="U609" i="3"/>
  <c r="AL616" i="3"/>
  <c r="R616" i="3"/>
  <c r="BF616" i="3"/>
  <c r="BE616" i="3"/>
  <c r="AO616" i="3"/>
  <c r="Y616" i="3"/>
  <c r="BH616" i="3"/>
  <c r="AR616" i="3"/>
  <c r="AB616" i="3"/>
  <c r="BG616" i="3"/>
  <c r="AQ616" i="3"/>
  <c r="AA616" i="3"/>
  <c r="AE625" i="3"/>
  <c r="AQ625" i="3"/>
  <c r="W625" i="3"/>
  <c r="BF625" i="3"/>
  <c r="AP625" i="3"/>
  <c r="Z625" i="3"/>
  <c r="BI625" i="3"/>
  <c r="AS625" i="3"/>
  <c r="AC625" i="3"/>
  <c r="M625" i="3"/>
  <c r="AV625" i="3"/>
  <c r="AF625" i="3"/>
  <c r="P625" i="3"/>
  <c r="S637" i="3"/>
  <c r="BG637" i="3"/>
  <c r="AM637" i="3"/>
  <c r="AX637" i="3"/>
  <c r="AH637" i="3"/>
  <c r="R637" i="3"/>
  <c r="BA637" i="3"/>
  <c r="AK637" i="3"/>
  <c r="U637" i="3"/>
  <c r="BD637" i="3"/>
  <c r="AN637" i="3"/>
  <c r="X637" i="3"/>
  <c r="BF639" i="3"/>
  <c r="AP639" i="3"/>
  <c r="AG639" i="3"/>
  <c r="AT639" i="3"/>
  <c r="N639" i="3"/>
  <c r="AK639" i="3"/>
  <c r="BH639" i="3"/>
  <c r="AR639" i="3"/>
  <c r="AB639" i="3"/>
  <c r="BG639" i="3"/>
  <c r="AQ639" i="3"/>
  <c r="AA639" i="3"/>
  <c r="AC646" i="3"/>
  <c r="BA646" i="3"/>
  <c r="AG646" i="3"/>
  <c r="AZ646" i="3"/>
  <c r="AJ646" i="3"/>
  <c r="T646" i="3"/>
  <c r="AY646" i="3"/>
  <c r="AI646" i="3"/>
  <c r="S646" i="3"/>
  <c r="AX646" i="3"/>
  <c r="AH646" i="3"/>
  <c r="R646" i="3"/>
  <c r="R653" i="3"/>
  <c r="N653" i="3"/>
  <c r="BB653" i="3"/>
  <c r="BE653" i="3"/>
  <c r="AO653" i="3"/>
  <c r="Y653" i="3"/>
  <c r="BH653" i="3"/>
  <c r="AR653" i="3"/>
  <c r="AB653" i="3"/>
  <c r="BG653" i="3"/>
  <c r="AQ653" i="3"/>
  <c r="AA653" i="3"/>
  <c r="AT655" i="3"/>
  <c r="AP655" i="3"/>
  <c r="V655" i="3"/>
  <c r="BI655" i="3"/>
  <c r="AS655" i="3"/>
  <c r="AC655" i="3"/>
  <c r="M655" i="3"/>
  <c r="AV655" i="3"/>
  <c r="AF655" i="3"/>
  <c r="P655" i="3"/>
  <c r="AU655" i="3"/>
  <c r="AE655" i="3"/>
  <c r="O655" i="3"/>
  <c r="O662" i="3"/>
  <c r="BC662" i="3"/>
  <c r="AI662" i="3"/>
  <c r="AX662" i="3"/>
  <c r="AH662" i="3"/>
  <c r="R662" i="3"/>
  <c r="BA662" i="3"/>
  <c r="AK662" i="3"/>
  <c r="U662" i="3"/>
  <c r="BD662" i="3"/>
  <c r="AN662" i="3"/>
  <c r="X662" i="3"/>
  <c r="BL664" i="3"/>
  <c r="BA669" i="3"/>
  <c r="AG669" i="3"/>
  <c r="AC669" i="3"/>
  <c r="Y669" i="3"/>
  <c r="AV669" i="3"/>
  <c r="AF669" i="3"/>
  <c r="P669" i="3"/>
  <c r="AU669" i="3"/>
  <c r="AE669" i="3"/>
  <c r="O669" i="3"/>
  <c r="AT669" i="3"/>
  <c r="AD669" i="3"/>
  <c r="N669" i="3"/>
  <c r="BN707" i="3"/>
  <c r="BK707" i="3"/>
  <c r="M714" i="3"/>
  <c r="AZ717" i="3"/>
  <c r="AJ717" i="3"/>
  <c r="T717" i="3"/>
  <c r="AY717" i="3"/>
  <c r="AI717" i="3"/>
  <c r="S717" i="3"/>
  <c r="AX717" i="3"/>
  <c r="AH717" i="3"/>
  <c r="R717" i="3"/>
  <c r="AY723" i="3"/>
  <c r="AI723" i="3"/>
  <c r="S723" i="3"/>
  <c r="AX723" i="3"/>
  <c r="AH723" i="3"/>
  <c r="R723" i="3"/>
  <c r="BA723" i="3"/>
  <c r="AK723" i="3"/>
  <c r="U723" i="3"/>
  <c r="AG706" i="3"/>
  <c r="BA709" i="3"/>
  <c r="AO717" i="3"/>
  <c r="BN722" i="3"/>
  <c r="BJ722" i="3"/>
  <c r="M728" i="3"/>
  <c r="T731" i="3"/>
  <c r="AC733" i="3"/>
  <c r="AQ734" i="3"/>
  <c r="BJ734" i="3" s="1"/>
  <c r="AW547" i="3"/>
  <c r="BD547" i="3"/>
  <c r="X547" i="3"/>
  <c r="AS547" i="3"/>
  <c r="M547" i="3"/>
  <c r="AJ547" i="3"/>
  <c r="BC547" i="3"/>
  <c r="AM547" i="3"/>
  <c r="W547" i="3"/>
  <c r="BB547" i="3"/>
  <c r="AL547" i="3"/>
  <c r="V547" i="3"/>
  <c r="BK556" i="3"/>
  <c r="BN556" i="3"/>
  <c r="BL556" i="3"/>
  <c r="BJ556" i="3"/>
  <c r="AD565" i="3"/>
  <c r="BC565" i="3"/>
  <c r="AI565" i="3"/>
  <c r="AT565" i="3"/>
  <c r="AB565" i="3"/>
  <c r="BE565" i="3"/>
  <c r="AO565" i="3"/>
  <c r="V565" i="3"/>
  <c r="AZ565" i="3"/>
  <c r="AJ565" i="3"/>
  <c r="N565" i="3"/>
  <c r="U565" i="3"/>
  <c r="U567" i="3"/>
  <c r="AK567" i="3"/>
  <c r="BA567" i="3"/>
  <c r="R567" i="3"/>
  <c r="AH567" i="3"/>
  <c r="AX567" i="3"/>
  <c r="S567" i="3"/>
  <c r="AI567" i="3"/>
  <c r="AY567" i="3"/>
  <c r="AF567" i="3"/>
  <c r="AZ567" i="3"/>
  <c r="AB567" i="3"/>
  <c r="Y567" i="3"/>
  <c r="AO567" i="3"/>
  <c r="BE567" i="3"/>
  <c r="V567" i="3"/>
  <c r="AL567" i="3"/>
  <c r="BB567" i="3"/>
  <c r="W567" i="3"/>
  <c r="AM567" i="3"/>
  <c r="BC567" i="3"/>
  <c r="AV567" i="3"/>
  <c r="X567" i="3"/>
  <c r="AR567" i="3"/>
  <c r="M567" i="3"/>
  <c r="AC567" i="3"/>
  <c r="AS567" i="3"/>
  <c r="BI567" i="3"/>
  <c r="Z567" i="3"/>
  <c r="AP567" i="3"/>
  <c r="BF567" i="3"/>
  <c r="AA567" i="3"/>
  <c r="AQ567" i="3"/>
  <c r="BG567" i="3"/>
  <c r="T567" i="3"/>
  <c r="AN567" i="3"/>
  <c r="BH567" i="3"/>
  <c r="Q567" i="3"/>
  <c r="AG567" i="3"/>
  <c r="AW567" i="3"/>
  <c r="N567" i="3"/>
  <c r="AD567" i="3"/>
  <c r="AT567" i="3"/>
  <c r="O567" i="3"/>
  <c r="AE567" i="3"/>
  <c r="AU567" i="3"/>
  <c r="P567" i="3"/>
  <c r="AJ567" i="3"/>
  <c r="BD567" i="3"/>
  <c r="BL574" i="3"/>
  <c r="BN579" i="3"/>
  <c r="BN581" i="3"/>
  <c r="BJ581" i="3"/>
  <c r="AT588" i="3"/>
  <c r="BB588" i="3"/>
  <c r="AH588" i="3"/>
  <c r="BA588" i="3"/>
  <c r="AK588" i="3"/>
  <c r="U588" i="3"/>
  <c r="BD588" i="3"/>
  <c r="AN588" i="3"/>
  <c r="X588" i="3"/>
  <c r="BC588" i="3"/>
  <c r="AM588" i="3"/>
  <c r="W588" i="3"/>
  <c r="BN595" i="3"/>
  <c r="BC597" i="3"/>
  <c r="AU597" i="3"/>
  <c r="AX597" i="3"/>
  <c r="AB597" i="3"/>
  <c r="BA597" i="3"/>
  <c r="AI597" i="3"/>
  <c r="BD597" i="3"/>
  <c r="AN597" i="3"/>
  <c r="AL597" i="3"/>
  <c r="V597" i="3"/>
  <c r="AG597" i="3"/>
  <c r="Q597" i="3"/>
  <c r="AS604" i="3"/>
  <c r="Y604" i="3"/>
  <c r="AW604" i="3"/>
  <c r="BD604" i="3"/>
  <c r="AN604" i="3"/>
  <c r="X604" i="3"/>
  <c r="BC604" i="3"/>
  <c r="AM604" i="3"/>
  <c r="W604" i="3"/>
  <c r="BB604" i="3"/>
  <c r="AL604" i="3"/>
  <c r="V604" i="3"/>
  <c r="AA620" i="3"/>
  <c r="BA620" i="3"/>
  <c r="BG620" i="3"/>
  <c r="S620" i="3"/>
  <c r="AE620" i="3"/>
  <c r="AX620" i="3"/>
  <c r="AH620" i="3"/>
  <c r="R620" i="3"/>
  <c r="Y620" i="3"/>
  <c r="BH620" i="3"/>
  <c r="AR620" i="3"/>
  <c r="AB620" i="3"/>
  <c r="BN634" i="3"/>
  <c r="BL634" i="3"/>
  <c r="AE641" i="3"/>
  <c r="BC641" i="3"/>
  <c r="AI641" i="3"/>
  <c r="AX641" i="3"/>
  <c r="AH641" i="3"/>
  <c r="R641" i="3"/>
  <c r="BA641" i="3"/>
  <c r="AK641" i="3"/>
  <c r="U641" i="3"/>
  <c r="BD641" i="3"/>
  <c r="AN641" i="3"/>
  <c r="X641" i="3"/>
  <c r="W645" i="3"/>
  <c r="AM645" i="3"/>
  <c r="BC645" i="3"/>
  <c r="X645" i="3"/>
  <c r="AN645" i="3"/>
  <c r="BD645" i="3"/>
  <c r="U645" i="3"/>
  <c r="AK645" i="3"/>
  <c r="BA645" i="3"/>
  <c r="AL645" i="3"/>
  <c r="BF645" i="3"/>
  <c r="R645" i="3"/>
  <c r="AA645" i="3"/>
  <c r="AQ645" i="3"/>
  <c r="BG645" i="3"/>
  <c r="AB645" i="3"/>
  <c r="AR645" i="3"/>
  <c r="BH645" i="3"/>
  <c r="Y645" i="3"/>
  <c r="AO645" i="3"/>
  <c r="BE645" i="3"/>
  <c r="BB645" i="3"/>
  <c r="N645" i="3"/>
  <c r="AH645" i="3"/>
  <c r="O645" i="3"/>
  <c r="AE645" i="3"/>
  <c r="AU645" i="3"/>
  <c r="P645" i="3"/>
  <c r="AF645" i="3"/>
  <c r="AV645" i="3"/>
  <c r="M645" i="3"/>
  <c r="AC645" i="3"/>
  <c r="AS645" i="3"/>
  <c r="BI645" i="3"/>
  <c r="Z645" i="3"/>
  <c r="AD645" i="3"/>
  <c r="AX645" i="3"/>
  <c r="S645" i="3"/>
  <c r="AI645" i="3"/>
  <c r="AY645" i="3"/>
  <c r="T645" i="3"/>
  <c r="AJ645" i="3"/>
  <c r="AZ645" i="3"/>
  <c r="Q645" i="3"/>
  <c r="AG645" i="3"/>
  <c r="AW645" i="3"/>
  <c r="V645" i="3"/>
  <c r="AP645" i="3"/>
  <c r="AT645" i="3"/>
  <c r="AX657" i="3"/>
  <c r="BF657" i="3"/>
  <c r="AN657" i="3"/>
  <c r="BB657" i="3"/>
  <c r="V657" i="3"/>
  <c r="AR657" i="3"/>
  <c r="BG657" i="3"/>
  <c r="AQ657" i="3"/>
  <c r="AA657" i="3"/>
  <c r="BI657" i="3"/>
  <c r="AS657" i="3"/>
  <c r="AC657" i="3"/>
  <c r="M657" i="3"/>
  <c r="BK668" i="3"/>
  <c r="S690" i="3"/>
  <c r="AM690" i="3"/>
  <c r="AH690" i="3"/>
  <c r="BA690" i="3"/>
  <c r="U690" i="3"/>
  <c r="AN690" i="3"/>
  <c r="AF693" i="3"/>
  <c r="AZ693" i="3"/>
  <c r="AM693" i="3"/>
  <c r="BB693" i="3"/>
  <c r="V693" i="3"/>
  <c r="BE700" i="3"/>
  <c r="Q700" i="3"/>
  <c r="AV700" i="3"/>
  <c r="P700" i="3"/>
  <c r="AE700" i="3"/>
  <c r="AT700" i="3"/>
  <c r="N700" i="3"/>
  <c r="AQ703" i="3"/>
  <c r="BC703" i="3"/>
  <c r="AR703" i="3"/>
  <c r="AI703" i="3"/>
  <c r="AX703" i="3"/>
  <c r="R703" i="3"/>
  <c r="O706" i="3"/>
  <c r="BF706" i="3"/>
  <c r="AZ706" i="3"/>
  <c r="T706" i="3"/>
  <c r="BH709" i="3"/>
  <c r="AQ709" i="3"/>
  <c r="Z709" i="3"/>
  <c r="AI721" i="3"/>
  <c r="M615" i="3"/>
  <c r="Q615" i="3"/>
  <c r="U615" i="3"/>
  <c r="Y615" i="3"/>
  <c r="AC615" i="3"/>
  <c r="AG615" i="3"/>
  <c r="AK615" i="3"/>
  <c r="AO615" i="3"/>
  <c r="AS615" i="3"/>
  <c r="AW615" i="3"/>
  <c r="BA615" i="3"/>
  <c r="BE615" i="3"/>
  <c r="BI615" i="3"/>
  <c r="N615" i="3"/>
  <c r="R615" i="3"/>
  <c r="V615" i="3"/>
  <c r="Z615" i="3"/>
  <c r="AD615" i="3"/>
  <c r="AH615" i="3"/>
  <c r="AL615" i="3"/>
  <c r="AP615" i="3"/>
  <c r="AT615" i="3"/>
  <c r="AX615" i="3"/>
  <c r="BB615" i="3"/>
  <c r="BF615" i="3"/>
  <c r="O615" i="3"/>
  <c r="S615" i="3"/>
  <c r="W615" i="3"/>
  <c r="AA615" i="3"/>
  <c r="AE615" i="3"/>
  <c r="AI615" i="3"/>
  <c r="AM615" i="3"/>
  <c r="AQ615" i="3"/>
  <c r="AU615" i="3"/>
  <c r="AY615" i="3"/>
  <c r="BC615" i="3"/>
  <c r="BG615" i="3"/>
  <c r="AB615" i="3"/>
  <c r="AR615" i="3"/>
  <c r="BH615" i="3"/>
  <c r="P615" i="3"/>
  <c r="AF615" i="3"/>
  <c r="AV615" i="3"/>
  <c r="T615" i="3"/>
  <c r="AJ615" i="3"/>
  <c r="AZ615" i="3"/>
  <c r="BD615" i="3"/>
  <c r="X615" i="3"/>
  <c r="AN615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U631" i="3"/>
  <c r="AK631" i="3"/>
  <c r="BA631" i="3"/>
  <c r="Y631" i="3"/>
  <c r="AO631" i="3"/>
  <c r="BE631" i="3"/>
  <c r="M631" i="3"/>
  <c r="AC631" i="3"/>
  <c r="AS631" i="3"/>
  <c r="BI631" i="3"/>
  <c r="AW631" i="3"/>
  <c r="Q631" i="3"/>
  <c r="AG631" i="3"/>
  <c r="N614" i="3"/>
  <c r="R614" i="3"/>
  <c r="V614" i="3"/>
  <c r="Z614" i="3"/>
  <c r="AD614" i="3"/>
  <c r="AH614" i="3"/>
  <c r="AL614" i="3"/>
  <c r="AP614" i="3"/>
  <c r="AT614" i="3"/>
  <c r="AX614" i="3"/>
  <c r="BB614" i="3"/>
  <c r="BF614" i="3"/>
  <c r="O614" i="3"/>
  <c r="S614" i="3"/>
  <c r="W614" i="3"/>
  <c r="AA614" i="3"/>
  <c r="AE614" i="3"/>
  <c r="AI614" i="3"/>
  <c r="AM614" i="3"/>
  <c r="AQ614" i="3"/>
  <c r="AU614" i="3"/>
  <c r="AY614" i="3"/>
  <c r="BC614" i="3"/>
  <c r="BG614" i="3"/>
  <c r="P614" i="3"/>
  <c r="T614" i="3"/>
  <c r="X614" i="3"/>
  <c r="AB614" i="3"/>
  <c r="AF614" i="3"/>
  <c r="AJ614" i="3"/>
  <c r="AN614" i="3"/>
  <c r="AR614" i="3"/>
  <c r="AV614" i="3"/>
  <c r="AZ614" i="3"/>
  <c r="BD614" i="3"/>
  <c r="BH614" i="3"/>
  <c r="M614" i="3"/>
  <c r="AC614" i="3"/>
  <c r="AS614" i="3"/>
  <c r="BI614" i="3"/>
  <c r="Q614" i="3"/>
  <c r="AG614" i="3"/>
  <c r="AW614" i="3"/>
  <c r="U614" i="3"/>
  <c r="AK614" i="3"/>
  <c r="BA614" i="3"/>
  <c r="AO614" i="3"/>
  <c r="BE614" i="3"/>
  <c r="Y61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Z630" i="3"/>
  <c r="AP630" i="3"/>
  <c r="BF630" i="3"/>
  <c r="N630" i="3"/>
  <c r="AD630" i="3"/>
  <c r="AT630" i="3"/>
  <c r="R630" i="3"/>
  <c r="AH630" i="3"/>
  <c r="AX630" i="3"/>
  <c r="AL630" i="3"/>
  <c r="BB630" i="3"/>
  <c r="V630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R681" i="3"/>
  <c r="AH681" i="3"/>
  <c r="AX681" i="3"/>
  <c r="V681" i="3"/>
  <c r="AL681" i="3"/>
  <c r="BB681" i="3"/>
  <c r="Z681" i="3"/>
  <c r="AP681" i="3"/>
  <c r="BF681" i="3"/>
  <c r="N681" i="3"/>
  <c r="AD681" i="3"/>
  <c r="AT68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T621" i="3"/>
  <c r="AJ621" i="3"/>
  <c r="AZ621" i="3"/>
  <c r="X621" i="3"/>
  <c r="AN621" i="3"/>
  <c r="BD621" i="3"/>
  <c r="AB621" i="3"/>
  <c r="AR621" i="3"/>
  <c r="BH621" i="3"/>
  <c r="P621" i="3"/>
  <c r="AF621" i="3"/>
  <c r="AV621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AC684" i="3"/>
  <c r="AS684" i="3"/>
  <c r="BI684" i="3"/>
  <c r="Q684" i="3"/>
  <c r="AG684" i="3"/>
  <c r="AW684" i="3"/>
  <c r="U684" i="3"/>
  <c r="AK684" i="3"/>
  <c r="BA684" i="3"/>
  <c r="Y684" i="3"/>
  <c r="AO684" i="3"/>
  <c r="BE684" i="3"/>
  <c r="AA638" i="3"/>
  <c r="T638" i="3"/>
  <c r="AJ638" i="3"/>
  <c r="AZ638" i="3"/>
  <c r="Q638" i="3"/>
  <c r="AG638" i="3"/>
  <c r="AW638" i="3"/>
  <c r="V638" i="3"/>
  <c r="Z638" i="3"/>
  <c r="N638" i="3"/>
  <c r="BF638" i="3"/>
  <c r="AQ638" i="3"/>
  <c r="O638" i="3"/>
  <c r="AE638" i="3"/>
  <c r="X638" i="3"/>
  <c r="AN638" i="3"/>
  <c r="BD638" i="3"/>
  <c r="U638" i="3"/>
  <c r="AK638" i="3"/>
  <c r="BA638" i="3"/>
  <c r="AL638" i="3"/>
  <c r="AM638" i="3"/>
  <c r="AD638" i="3"/>
  <c r="R638" i="3"/>
  <c r="AY638" i="3"/>
  <c r="S638" i="3"/>
  <c r="AI638" i="3"/>
  <c r="AB638" i="3"/>
  <c r="AR638" i="3"/>
  <c r="BH638" i="3"/>
  <c r="Y638" i="3"/>
  <c r="AO638" i="3"/>
  <c r="BE638" i="3"/>
  <c r="AT638" i="3"/>
  <c r="AU638" i="3"/>
  <c r="AP638" i="3"/>
  <c r="BG638" i="3"/>
  <c r="W638" i="3"/>
  <c r="P638" i="3"/>
  <c r="AF638" i="3"/>
  <c r="AV638" i="3"/>
  <c r="M638" i="3"/>
  <c r="AC638" i="3"/>
  <c r="AS638" i="3"/>
  <c r="BI638" i="3"/>
  <c r="BB638" i="3"/>
  <c r="BC638" i="3"/>
  <c r="AX638" i="3"/>
  <c r="AH638" i="3"/>
  <c r="T686" i="3"/>
  <c r="AJ686" i="3"/>
  <c r="AZ686" i="3"/>
  <c r="Q686" i="3"/>
  <c r="AG686" i="3"/>
  <c r="AW686" i="3"/>
  <c r="N686" i="3"/>
  <c r="AD686" i="3"/>
  <c r="AT686" i="3"/>
  <c r="AA686" i="3"/>
  <c r="AE686" i="3"/>
  <c r="AY686" i="3"/>
  <c r="X686" i="3"/>
  <c r="AN686" i="3"/>
  <c r="BD686" i="3"/>
  <c r="U686" i="3"/>
  <c r="AK686" i="3"/>
  <c r="BA686" i="3"/>
  <c r="R686" i="3"/>
  <c r="AH686" i="3"/>
  <c r="AX686" i="3"/>
  <c r="AQ686" i="3"/>
  <c r="AU686" i="3"/>
  <c r="W686" i="3"/>
  <c r="AB686" i="3"/>
  <c r="AR686" i="3"/>
  <c r="BH686" i="3"/>
  <c r="Y686" i="3"/>
  <c r="AO686" i="3"/>
  <c r="BE686" i="3"/>
  <c r="V686" i="3"/>
  <c r="AL686" i="3"/>
  <c r="BB686" i="3"/>
  <c r="BG686" i="3"/>
  <c r="S686" i="3"/>
  <c r="AM686" i="3"/>
  <c r="P686" i="3"/>
  <c r="AF686" i="3"/>
  <c r="AV686" i="3"/>
  <c r="M686" i="3"/>
  <c r="AC686" i="3"/>
  <c r="AS686" i="3"/>
  <c r="BI686" i="3"/>
  <c r="Z686" i="3"/>
  <c r="AP686" i="3"/>
  <c r="BF686" i="3"/>
  <c r="O686" i="3"/>
  <c r="AI686" i="3"/>
  <c r="BC686" i="3"/>
  <c r="Y725" i="3"/>
  <c r="AO725" i="3"/>
  <c r="BE725" i="3"/>
  <c r="V725" i="3"/>
  <c r="AL725" i="3"/>
  <c r="BB725" i="3"/>
  <c r="W725" i="3"/>
  <c r="AM725" i="3"/>
  <c r="BC725" i="3"/>
  <c r="AV725" i="3"/>
  <c r="X725" i="3"/>
  <c r="AR725" i="3"/>
  <c r="M725" i="3"/>
  <c r="AC725" i="3"/>
  <c r="AS725" i="3"/>
  <c r="BI725" i="3"/>
  <c r="Z725" i="3"/>
  <c r="AP725" i="3"/>
  <c r="BF725" i="3"/>
  <c r="AA725" i="3"/>
  <c r="AQ725" i="3"/>
  <c r="BG725" i="3"/>
  <c r="T725" i="3"/>
  <c r="AN725" i="3"/>
  <c r="BH725" i="3"/>
  <c r="Q725" i="3"/>
  <c r="AG725" i="3"/>
  <c r="AW725" i="3"/>
  <c r="N725" i="3"/>
  <c r="AD725" i="3"/>
  <c r="AT725" i="3"/>
  <c r="O725" i="3"/>
  <c r="AE725" i="3"/>
  <c r="AU725" i="3"/>
  <c r="P725" i="3"/>
  <c r="AJ725" i="3"/>
  <c r="BD725" i="3"/>
  <c r="U725" i="3"/>
  <c r="AK725" i="3"/>
  <c r="BA725" i="3"/>
  <c r="R725" i="3"/>
  <c r="AH725" i="3"/>
  <c r="AX725" i="3"/>
  <c r="S725" i="3"/>
  <c r="AI725" i="3"/>
  <c r="AY725" i="3"/>
  <c r="AF725" i="3"/>
  <c r="AZ725" i="3"/>
  <c r="AB725" i="3"/>
  <c r="AB723" i="3"/>
  <c r="AV723" i="3"/>
  <c r="AF723" i="3"/>
  <c r="P723" i="3"/>
  <c r="BK709" i="3"/>
  <c r="BN709" i="3"/>
  <c r="BB715" i="3"/>
  <c r="AN721" i="3"/>
  <c r="W727" i="3"/>
  <c r="AK728" i="3"/>
  <c r="BH731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N557" i="3"/>
  <c r="R557" i="3"/>
  <c r="V557" i="3"/>
  <c r="Z557" i="3"/>
  <c r="AD557" i="3"/>
  <c r="AH557" i="3"/>
  <c r="AL557" i="3"/>
  <c r="AP557" i="3"/>
  <c r="AT557" i="3"/>
  <c r="AX557" i="3"/>
  <c r="BB557" i="3"/>
  <c r="BF557" i="3"/>
  <c r="O557" i="3"/>
  <c r="S557" i="3"/>
  <c r="W557" i="3"/>
  <c r="AA557" i="3"/>
  <c r="AE557" i="3"/>
  <c r="AI557" i="3"/>
  <c r="AM557" i="3"/>
  <c r="AQ557" i="3"/>
  <c r="AU557" i="3"/>
  <c r="AY557" i="3"/>
  <c r="BC557" i="3"/>
  <c r="BG557" i="3"/>
  <c r="X557" i="3"/>
  <c r="AN557" i="3"/>
  <c r="BD557" i="3"/>
  <c r="AB557" i="3"/>
  <c r="AR557" i="3"/>
  <c r="BH557" i="3"/>
  <c r="P557" i="3"/>
  <c r="AF557" i="3"/>
  <c r="AV557" i="3"/>
  <c r="T557" i="3"/>
  <c r="AJ557" i="3"/>
  <c r="AZ557" i="3"/>
  <c r="N566" i="3"/>
  <c r="R566" i="3"/>
  <c r="V566" i="3"/>
  <c r="Z566" i="3"/>
  <c r="AD566" i="3"/>
  <c r="AH566" i="3"/>
  <c r="AL566" i="3"/>
  <c r="AP566" i="3"/>
  <c r="AT566" i="3"/>
  <c r="AX566" i="3"/>
  <c r="BB566" i="3"/>
  <c r="BF566" i="3"/>
  <c r="O566" i="3"/>
  <c r="S566" i="3"/>
  <c r="W566" i="3"/>
  <c r="AA566" i="3"/>
  <c r="AE566" i="3"/>
  <c r="AI566" i="3"/>
  <c r="AM566" i="3"/>
  <c r="AQ566" i="3"/>
  <c r="AU566" i="3"/>
  <c r="AY566" i="3"/>
  <c r="BC566" i="3"/>
  <c r="BG566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Q566" i="3"/>
  <c r="AG566" i="3"/>
  <c r="AW566" i="3"/>
  <c r="U566" i="3"/>
  <c r="AK566" i="3"/>
  <c r="BA566" i="3"/>
  <c r="Y566" i="3"/>
  <c r="AO566" i="3"/>
  <c r="BE566" i="3"/>
  <c r="M566" i="3"/>
  <c r="AC566" i="3"/>
  <c r="AS566" i="3"/>
  <c r="BI566" i="3"/>
  <c r="N596" i="3"/>
  <c r="R596" i="3"/>
  <c r="V596" i="3"/>
  <c r="Z596" i="3"/>
  <c r="AD596" i="3"/>
  <c r="AH596" i="3"/>
  <c r="AL596" i="3"/>
  <c r="AP596" i="3"/>
  <c r="AT596" i="3"/>
  <c r="AX596" i="3"/>
  <c r="O596" i="3"/>
  <c r="S596" i="3"/>
  <c r="W596" i="3"/>
  <c r="AA596" i="3"/>
  <c r="AE596" i="3"/>
  <c r="AI596" i="3"/>
  <c r="AM596" i="3"/>
  <c r="AQ596" i="3"/>
  <c r="AU596" i="3"/>
  <c r="AY596" i="3"/>
  <c r="BC596" i="3"/>
  <c r="BG596" i="3"/>
  <c r="P596" i="3"/>
  <c r="T596" i="3"/>
  <c r="X596" i="3"/>
  <c r="AB596" i="3"/>
  <c r="AF596" i="3"/>
  <c r="AJ596" i="3"/>
  <c r="AN596" i="3"/>
  <c r="AR596" i="3"/>
  <c r="AV596" i="3"/>
  <c r="AZ596" i="3"/>
  <c r="BD596" i="3"/>
  <c r="BH596" i="3"/>
  <c r="Q596" i="3"/>
  <c r="AG596" i="3"/>
  <c r="AW596" i="3"/>
  <c r="BF596" i="3"/>
  <c r="U596" i="3"/>
  <c r="AK596" i="3"/>
  <c r="BA596" i="3"/>
  <c r="BI596" i="3"/>
  <c r="Y596" i="3"/>
  <c r="AO596" i="3"/>
  <c r="BB596" i="3"/>
  <c r="AC596" i="3"/>
  <c r="AS596" i="3"/>
  <c r="BE596" i="3"/>
  <c r="M596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S649" i="3"/>
  <c r="AI649" i="3"/>
  <c r="AY649" i="3"/>
  <c r="W649" i="3"/>
  <c r="AM649" i="3"/>
  <c r="BC649" i="3"/>
  <c r="AA649" i="3"/>
  <c r="AQ649" i="3"/>
  <c r="BG649" i="3"/>
  <c r="O649" i="3"/>
  <c r="AE649" i="3"/>
  <c r="AU649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R658" i="3"/>
  <c r="Z658" i="3"/>
  <c r="AH658" i="3"/>
  <c r="AP658" i="3"/>
  <c r="AX658" i="3"/>
  <c r="BF658" i="3"/>
  <c r="T658" i="3"/>
  <c r="AB658" i="3"/>
  <c r="AJ658" i="3"/>
  <c r="AR658" i="3"/>
  <c r="AZ658" i="3"/>
  <c r="BH658" i="3"/>
  <c r="N658" i="3"/>
  <c r="V658" i="3"/>
  <c r="AD658" i="3"/>
  <c r="AL658" i="3"/>
  <c r="AT658" i="3"/>
  <c r="BB658" i="3"/>
  <c r="AN658" i="3"/>
  <c r="P658" i="3"/>
  <c r="AV658" i="3"/>
  <c r="X658" i="3"/>
  <c r="BD658" i="3"/>
  <c r="AF658" i="3"/>
  <c r="M693" i="3"/>
  <c r="AC693" i="3"/>
  <c r="AS693" i="3"/>
  <c r="BI693" i="3"/>
  <c r="Z693" i="3"/>
  <c r="AP693" i="3"/>
  <c r="BF693" i="3"/>
  <c r="AA693" i="3"/>
  <c r="AQ693" i="3"/>
  <c r="BG693" i="3"/>
  <c r="X693" i="3"/>
  <c r="AR693" i="3"/>
  <c r="AV693" i="3"/>
  <c r="Q693" i="3"/>
  <c r="AG693" i="3"/>
  <c r="AW693" i="3"/>
  <c r="N693" i="3"/>
  <c r="AD693" i="3"/>
  <c r="AT693" i="3"/>
  <c r="O693" i="3"/>
  <c r="AE693" i="3"/>
  <c r="AU693" i="3"/>
  <c r="T693" i="3"/>
  <c r="AN693" i="3"/>
  <c r="BH693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R708" i="3"/>
  <c r="AH708" i="3"/>
  <c r="AX708" i="3"/>
  <c r="V708" i="3"/>
  <c r="AL708" i="3"/>
  <c r="BB708" i="3"/>
  <c r="Z708" i="3"/>
  <c r="AP708" i="3"/>
  <c r="BF708" i="3"/>
  <c r="N708" i="3"/>
  <c r="AD708" i="3"/>
  <c r="AT708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AB726" i="3"/>
  <c r="AR726" i="3"/>
  <c r="BH726" i="3"/>
  <c r="P726" i="3"/>
  <c r="AF726" i="3"/>
  <c r="AV726" i="3"/>
  <c r="T726" i="3"/>
  <c r="AJ726" i="3"/>
  <c r="AZ726" i="3"/>
  <c r="X726" i="3"/>
  <c r="AN726" i="3"/>
  <c r="BD726" i="3"/>
  <c r="BH733" i="3"/>
  <c r="AR733" i="3"/>
  <c r="AB733" i="3"/>
  <c r="BG733" i="3"/>
  <c r="AQ733" i="3"/>
  <c r="AA733" i="3"/>
  <c r="BF733" i="3"/>
  <c r="AP733" i="3"/>
  <c r="Z733" i="3"/>
  <c r="AW709" i="3"/>
  <c r="Z715" i="3"/>
  <c r="AK717" i="3"/>
  <c r="AN723" i="3"/>
  <c r="BG727" i="3"/>
  <c r="P731" i="3"/>
  <c r="BE733" i="3"/>
  <c r="P552" i="3"/>
  <c r="AV552" i="3"/>
  <c r="BI552" i="3"/>
  <c r="AO552" i="3"/>
  <c r="T552" i="3"/>
  <c r="AY552" i="3"/>
  <c r="AC552" i="3"/>
  <c r="BG552" i="3"/>
  <c r="AM552" i="3"/>
  <c r="Q552" i="3"/>
  <c r="AP552" i="3"/>
  <c r="BK554" i="3"/>
  <c r="BN554" i="3"/>
  <c r="BB559" i="3"/>
  <c r="BF559" i="3"/>
  <c r="AC559" i="3"/>
  <c r="BE559" i="3"/>
  <c r="AB559" i="3"/>
  <c r="AW559" i="3"/>
  <c r="Q559" i="3"/>
  <c r="AQ559" i="3"/>
  <c r="AA559" i="3"/>
  <c r="AX559" i="3"/>
  <c r="AH559" i="3"/>
  <c r="BG561" i="3"/>
  <c r="AY561" i="3"/>
  <c r="AE561" i="3"/>
  <c r="AX561" i="3"/>
  <c r="AH561" i="3"/>
  <c r="R561" i="3"/>
  <c r="BA561" i="3"/>
  <c r="AK561" i="3"/>
  <c r="U561" i="3"/>
  <c r="BD561" i="3"/>
  <c r="AN561" i="3"/>
  <c r="Y568" i="3"/>
  <c r="AK568" i="3"/>
  <c r="Q568" i="3"/>
  <c r="M568" i="3"/>
  <c r="AV568" i="3"/>
  <c r="AF568" i="3"/>
  <c r="P568" i="3"/>
  <c r="AU568" i="3"/>
  <c r="AE568" i="3"/>
  <c r="O568" i="3"/>
  <c r="AT568" i="3"/>
  <c r="AD568" i="3"/>
  <c r="AB575" i="3"/>
  <c r="AZ575" i="3"/>
  <c r="AF575" i="3"/>
  <c r="AY575" i="3"/>
  <c r="AI575" i="3"/>
  <c r="S575" i="3"/>
  <c r="AX575" i="3"/>
  <c r="AH575" i="3"/>
  <c r="R575" i="3"/>
  <c r="BA575" i="3"/>
  <c r="AK575" i="3"/>
  <c r="AZ577" i="3"/>
  <c r="P577" i="3"/>
  <c r="BD577" i="3"/>
  <c r="BC577" i="3"/>
  <c r="AM577" i="3"/>
  <c r="W577" i="3"/>
  <c r="BB577" i="3"/>
  <c r="AL577" i="3"/>
  <c r="V577" i="3"/>
  <c r="BE577" i="3"/>
  <c r="AO577" i="3"/>
  <c r="AZ584" i="3"/>
  <c r="AF584" i="3"/>
  <c r="AB584" i="3"/>
  <c r="BG584" i="3"/>
  <c r="AQ584" i="3"/>
  <c r="AA584" i="3"/>
  <c r="BF584" i="3"/>
  <c r="AP584" i="3"/>
  <c r="Z584" i="3"/>
  <c r="BI584" i="3"/>
  <c r="AS584" i="3"/>
  <c r="AC584" i="3"/>
  <c r="X591" i="3"/>
  <c r="AV591" i="3"/>
  <c r="AR591" i="3"/>
  <c r="AY591" i="3"/>
  <c r="AI591" i="3"/>
  <c r="S591" i="3"/>
  <c r="AX591" i="3"/>
  <c r="AH591" i="3"/>
  <c r="R591" i="3"/>
  <c r="BA591" i="3"/>
  <c r="AK591" i="3"/>
  <c r="T593" i="3"/>
  <c r="P593" i="3"/>
  <c r="BD593" i="3"/>
  <c r="BC593" i="3"/>
  <c r="AM593" i="3"/>
  <c r="W593" i="3"/>
  <c r="BB593" i="3"/>
  <c r="AL593" i="3"/>
  <c r="V593" i="3"/>
  <c r="BE593" i="3"/>
  <c r="AO593" i="3"/>
  <c r="U600" i="3"/>
  <c r="AG600" i="3"/>
  <c r="AC600" i="3"/>
  <c r="Y600" i="3"/>
  <c r="AV600" i="3"/>
  <c r="AF600" i="3"/>
  <c r="P600" i="3"/>
  <c r="AU600" i="3"/>
  <c r="AE600" i="3"/>
  <c r="O600" i="3"/>
  <c r="AT600" i="3"/>
  <c r="AD600" i="3"/>
  <c r="AV609" i="3"/>
  <c r="AR609" i="3"/>
  <c r="X609" i="3"/>
  <c r="AU609" i="3"/>
  <c r="AE609" i="3"/>
  <c r="O609" i="3"/>
  <c r="AT609" i="3"/>
  <c r="AD609" i="3"/>
  <c r="N609" i="3"/>
  <c r="AW609" i="3"/>
  <c r="AG609" i="3"/>
  <c r="V616" i="3"/>
  <c r="AT616" i="3"/>
  <c r="AP616" i="3"/>
  <c r="BA616" i="3"/>
  <c r="AK616" i="3"/>
  <c r="U616" i="3"/>
  <c r="BD616" i="3"/>
  <c r="AN616" i="3"/>
  <c r="X616" i="3"/>
  <c r="BC616" i="3"/>
  <c r="AM616" i="3"/>
  <c r="O625" i="3"/>
  <c r="AA625" i="3"/>
  <c r="AY625" i="3"/>
  <c r="BB625" i="3"/>
  <c r="AL625" i="3"/>
  <c r="V625" i="3"/>
  <c r="BE625" i="3"/>
  <c r="AO625" i="3"/>
  <c r="Y625" i="3"/>
  <c r="BH625" i="3"/>
  <c r="AR625" i="3"/>
  <c r="AU637" i="3"/>
  <c r="AQ637" i="3"/>
  <c r="W637" i="3"/>
  <c r="AT637" i="3"/>
  <c r="AD637" i="3"/>
  <c r="N637" i="3"/>
  <c r="AW637" i="3"/>
  <c r="AG637" i="3"/>
  <c r="Q637" i="3"/>
  <c r="AZ637" i="3"/>
  <c r="AJ637" i="3"/>
  <c r="Z639" i="3"/>
  <c r="BE639" i="3"/>
  <c r="Y639" i="3"/>
  <c r="AL639" i="3"/>
  <c r="BI639" i="3"/>
  <c r="AC639" i="3"/>
  <c r="BD639" i="3"/>
  <c r="AN639" i="3"/>
  <c r="X639" i="3"/>
  <c r="BC639" i="3"/>
  <c r="AM639" i="3"/>
  <c r="M646" i="3"/>
  <c r="BE646" i="3"/>
  <c r="AK646" i="3"/>
  <c r="Q646" i="3"/>
  <c r="AV646" i="3"/>
  <c r="AF646" i="3"/>
  <c r="P646" i="3"/>
  <c r="AU646" i="3"/>
  <c r="AE646" i="3"/>
  <c r="O646" i="3"/>
  <c r="AT646" i="3"/>
  <c r="AD646" i="3"/>
  <c r="AX653" i="3"/>
  <c r="BF653" i="3"/>
  <c r="AL653" i="3"/>
  <c r="BA653" i="3"/>
  <c r="AK653" i="3"/>
  <c r="U653" i="3"/>
  <c r="BD653" i="3"/>
  <c r="AN653" i="3"/>
  <c r="X653" i="3"/>
  <c r="BC653" i="3"/>
  <c r="AM653" i="3"/>
  <c r="AD655" i="3"/>
  <c r="Z655" i="3"/>
  <c r="AX655" i="3"/>
  <c r="BE655" i="3"/>
  <c r="AO655" i="3"/>
  <c r="Y655" i="3"/>
  <c r="BH655" i="3"/>
  <c r="AR655" i="3"/>
  <c r="AB655" i="3"/>
  <c r="BG655" i="3"/>
  <c r="AQ655" i="3"/>
  <c r="BG662" i="3"/>
  <c r="AM662" i="3"/>
  <c r="S662" i="3"/>
  <c r="AT662" i="3"/>
  <c r="AD662" i="3"/>
  <c r="N662" i="3"/>
  <c r="AW662" i="3"/>
  <c r="AG662" i="3"/>
  <c r="Q662" i="3"/>
  <c r="AZ662" i="3"/>
  <c r="AJ662" i="3"/>
  <c r="AK669" i="3"/>
  <c r="Q669" i="3"/>
  <c r="M669" i="3"/>
  <c r="BH669" i="3"/>
  <c r="AR669" i="3"/>
  <c r="AB669" i="3"/>
  <c r="BG669" i="3"/>
  <c r="AQ669" i="3"/>
  <c r="AA669" i="3"/>
  <c r="BF669" i="3"/>
  <c r="AP669" i="3"/>
  <c r="M671" i="3"/>
  <c r="Q671" i="3"/>
  <c r="U671" i="3"/>
  <c r="Y671" i="3"/>
  <c r="AC671" i="3"/>
  <c r="AG671" i="3"/>
  <c r="AK671" i="3"/>
  <c r="AO671" i="3"/>
  <c r="AS671" i="3"/>
  <c r="AW671" i="3"/>
  <c r="BA671" i="3"/>
  <c r="BE671" i="3"/>
  <c r="BI671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O671" i="3"/>
  <c r="S671" i="3"/>
  <c r="W671" i="3"/>
  <c r="AA671" i="3"/>
  <c r="AE671" i="3"/>
  <c r="AI671" i="3"/>
  <c r="AM671" i="3"/>
  <c r="AQ671" i="3"/>
  <c r="AU671" i="3"/>
  <c r="AY671" i="3"/>
  <c r="BC671" i="3"/>
  <c r="BG671" i="3"/>
  <c r="T671" i="3"/>
  <c r="AJ671" i="3"/>
  <c r="AZ671" i="3"/>
  <c r="X671" i="3"/>
  <c r="AN671" i="3"/>
  <c r="BD671" i="3"/>
  <c r="AB671" i="3"/>
  <c r="AR671" i="3"/>
  <c r="BH671" i="3"/>
  <c r="P671" i="3"/>
  <c r="AF671" i="3"/>
  <c r="AV671" i="3"/>
  <c r="M689" i="3"/>
  <c r="AC689" i="3"/>
  <c r="AS689" i="3"/>
  <c r="BI689" i="3"/>
  <c r="Z689" i="3"/>
  <c r="AP689" i="3"/>
  <c r="BF689" i="3"/>
  <c r="AA689" i="3"/>
  <c r="AQ689" i="3"/>
  <c r="BG689" i="3"/>
  <c r="AB689" i="3"/>
  <c r="AF689" i="3"/>
  <c r="AZ689" i="3"/>
  <c r="Q689" i="3"/>
  <c r="AG689" i="3"/>
  <c r="AW689" i="3"/>
  <c r="N689" i="3"/>
  <c r="AD689" i="3"/>
  <c r="AT689" i="3"/>
  <c r="O689" i="3"/>
  <c r="AE689" i="3"/>
  <c r="AU689" i="3"/>
  <c r="X689" i="3"/>
  <c r="AR689" i="3"/>
  <c r="AV689" i="3"/>
  <c r="U689" i="3"/>
  <c r="AK689" i="3"/>
  <c r="BA689" i="3"/>
  <c r="R689" i="3"/>
  <c r="AH689" i="3"/>
  <c r="AX689" i="3"/>
  <c r="S689" i="3"/>
  <c r="AI689" i="3"/>
  <c r="AY689" i="3"/>
  <c r="AN689" i="3"/>
  <c r="BH689" i="3"/>
  <c r="T689" i="3"/>
  <c r="Y689" i="3"/>
  <c r="AO689" i="3"/>
  <c r="BE689" i="3"/>
  <c r="V689" i="3"/>
  <c r="AL689" i="3"/>
  <c r="BB689" i="3"/>
  <c r="W689" i="3"/>
  <c r="AM689" i="3"/>
  <c r="BC689" i="3"/>
  <c r="BD689" i="3"/>
  <c r="P689" i="3"/>
  <c r="AJ689" i="3"/>
  <c r="BK691" i="3"/>
  <c r="BM694" i="3"/>
  <c r="R705" i="3"/>
  <c r="AH705" i="3"/>
  <c r="AX705" i="3"/>
  <c r="T705" i="3"/>
  <c r="AJ705" i="3"/>
  <c r="AZ705" i="3"/>
  <c r="W705" i="3"/>
  <c r="BC705" i="3"/>
  <c r="AO705" i="3"/>
  <c r="AA705" i="3"/>
  <c r="BG705" i="3"/>
  <c r="AK705" i="3"/>
  <c r="V705" i="3"/>
  <c r="AL705" i="3"/>
  <c r="BB705" i="3"/>
  <c r="X705" i="3"/>
  <c r="AN705" i="3"/>
  <c r="BD705" i="3"/>
  <c r="AE705" i="3"/>
  <c r="Q705" i="3"/>
  <c r="AW705" i="3"/>
  <c r="AI705" i="3"/>
  <c r="M705" i="3"/>
  <c r="AS705" i="3"/>
  <c r="Z705" i="3"/>
  <c r="AP705" i="3"/>
  <c r="BF705" i="3"/>
  <c r="AB705" i="3"/>
  <c r="AR705" i="3"/>
  <c r="BH705" i="3"/>
  <c r="AM705" i="3"/>
  <c r="Y705" i="3"/>
  <c r="BE705" i="3"/>
  <c r="AQ705" i="3"/>
  <c r="U705" i="3"/>
  <c r="BA705" i="3"/>
  <c r="N705" i="3"/>
  <c r="AD705" i="3"/>
  <c r="AT705" i="3"/>
  <c r="P705" i="3"/>
  <c r="AF705" i="3"/>
  <c r="AV705" i="3"/>
  <c r="O705" i="3"/>
  <c r="AU705" i="3"/>
  <c r="AG705" i="3"/>
  <c r="S705" i="3"/>
  <c r="AY705" i="3"/>
  <c r="AC705" i="3"/>
  <c r="BI705" i="3"/>
  <c r="AZ714" i="3"/>
  <c r="P714" i="3"/>
  <c r="AJ714" i="3"/>
  <c r="BL714" i="3" s="1"/>
  <c r="T714" i="3"/>
  <c r="AV717" i="3"/>
  <c r="AF717" i="3"/>
  <c r="P717" i="3"/>
  <c r="AU717" i="3"/>
  <c r="AE717" i="3"/>
  <c r="O717" i="3"/>
  <c r="AT717" i="3"/>
  <c r="AD717" i="3"/>
  <c r="N717" i="3"/>
  <c r="AU723" i="3"/>
  <c r="AE723" i="3"/>
  <c r="O723" i="3"/>
  <c r="AT723" i="3"/>
  <c r="AD723" i="3"/>
  <c r="N723" i="3"/>
  <c r="AW723" i="3"/>
  <c r="AG723" i="3"/>
  <c r="Q723" i="3"/>
  <c r="N715" i="3"/>
  <c r="BE717" i="3"/>
  <c r="P721" i="3"/>
  <c r="O727" i="3"/>
  <c r="AC728" i="3"/>
  <c r="AJ731" i="3"/>
  <c r="AS733" i="3"/>
  <c r="BG734" i="3"/>
  <c r="BL734" i="3" s="1"/>
  <c r="Q547" i="3"/>
  <c r="AV547" i="3"/>
  <c r="P547" i="3"/>
  <c r="AK547" i="3"/>
  <c r="BH547" i="3"/>
  <c r="AB547" i="3"/>
  <c r="AY547" i="3"/>
  <c r="AI547" i="3"/>
  <c r="S547" i="3"/>
  <c r="AX547" i="3"/>
  <c r="AH547" i="3"/>
  <c r="BG565" i="3"/>
  <c r="AM565" i="3"/>
  <c r="BF565" i="3"/>
  <c r="AP565" i="3"/>
  <c r="W565" i="3"/>
  <c r="BA565" i="3"/>
  <c r="AK565" i="3"/>
  <c r="O565" i="3"/>
  <c r="AV565" i="3"/>
  <c r="AE565" i="3"/>
  <c r="AG565" i="3"/>
  <c r="Y569" i="3"/>
  <c r="AO569" i="3"/>
  <c r="BE569" i="3"/>
  <c r="V569" i="3"/>
  <c r="AL569" i="3"/>
  <c r="BB569" i="3"/>
  <c r="W569" i="3"/>
  <c r="AM569" i="3"/>
  <c r="BC569" i="3"/>
  <c r="BH569" i="3"/>
  <c r="T569" i="3"/>
  <c r="X569" i="3"/>
  <c r="M569" i="3"/>
  <c r="AC569" i="3"/>
  <c r="AS569" i="3"/>
  <c r="BI569" i="3"/>
  <c r="Z569" i="3"/>
  <c r="AP569" i="3"/>
  <c r="BF569" i="3"/>
  <c r="AA569" i="3"/>
  <c r="AQ569" i="3"/>
  <c r="BG569" i="3"/>
  <c r="P569" i="3"/>
  <c r="AJ569" i="3"/>
  <c r="AN569" i="3"/>
  <c r="Q569" i="3"/>
  <c r="AG569" i="3"/>
  <c r="AW569" i="3"/>
  <c r="N569" i="3"/>
  <c r="AD569" i="3"/>
  <c r="AT569" i="3"/>
  <c r="O569" i="3"/>
  <c r="AE569" i="3"/>
  <c r="AU569" i="3"/>
  <c r="AB569" i="3"/>
  <c r="AF569" i="3"/>
  <c r="AZ569" i="3"/>
  <c r="U569" i="3"/>
  <c r="AK569" i="3"/>
  <c r="BA569" i="3"/>
  <c r="R569" i="3"/>
  <c r="AH569" i="3"/>
  <c r="AX569" i="3"/>
  <c r="S569" i="3"/>
  <c r="AI569" i="3"/>
  <c r="AY569" i="3"/>
  <c r="AR569" i="3"/>
  <c r="AV569" i="3"/>
  <c r="BD569" i="3"/>
  <c r="BF588" i="3"/>
  <c r="AL588" i="3"/>
  <c r="R588" i="3"/>
  <c r="AW588" i="3"/>
  <c r="AG588" i="3"/>
  <c r="Q588" i="3"/>
  <c r="AZ588" i="3"/>
  <c r="AJ588" i="3"/>
  <c r="T588" i="3"/>
  <c r="AY588" i="3"/>
  <c r="AI588" i="3"/>
  <c r="AQ597" i="3"/>
  <c r="AM597" i="3"/>
  <c r="W597" i="3"/>
  <c r="AT597" i="3"/>
  <c r="T597" i="3"/>
  <c r="AW597" i="3"/>
  <c r="AA597" i="3"/>
  <c r="AZ597" i="3"/>
  <c r="AF597" i="3"/>
  <c r="AH597" i="3"/>
  <c r="R597" i="3"/>
  <c r="AC597" i="3"/>
  <c r="AC604" i="3"/>
  <c r="BA604" i="3"/>
  <c r="AG604" i="3"/>
  <c r="AZ604" i="3"/>
  <c r="AJ604" i="3"/>
  <c r="T604" i="3"/>
  <c r="AY604" i="3"/>
  <c r="AI604" i="3"/>
  <c r="S604" i="3"/>
  <c r="AX604" i="3"/>
  <c r="AH604" i="3"/>
  <c r="BC620" i="3"/>
  <c r="AS620" i="3"/>
  <c r="AY620" i="3"/>
  <c r="BE620" i="3"/>
  <c r="O620" i="3"/>
  <c r="AT620" i="3"/>
  <c r="AD620" i="3"/>
  <c r="N620" i="3"/>
  <c r="U620" i="3"/>
  <c r="BD620" i="3"/>
  <c r="AN620" i="3"/>
  <c r="BL636" i="3"/>
  <c r="BG641" i="3"/>
  <c r="AM641" i="3"/>
  <c r="S641" i="3"/>
  <c r="AT641" i="3"/>
  <c r="AD641" i="3"/>
  <c r="N641" i="3"/>
  <c r="AW641" i="3"/>
  <c r="AG641" i="3"/>
  <c r="Q641" i="3"/>
  <c r="AZ641" i="3"/>
  <c r="AJ641" i="3"/>
  <c r="Z647" i="3"/>
  <c r="AP647" i="3"/>
  <c r="BF647" i="3"/>
  <c r="AA647" i="3"/>
  <c r="AQ647" i="3"/>
  <c r="BG647" i="3"/>
  <c r="AB647" i="3"/>
  <c r="AR647" i="3"/>
  <c r="BH647" i="3"/>
  <c r="BI647" i="3"/>
  <c r="U647" i="3"/>
  <c r="BE647" i="3"/>
  <c r="N647" i="3"/>
  <c r="AD647" i="3"/>
  <c r="AT647" i="3"/>
  <c r="O647" i="3"/>
  <c r="AE647" i="3"/>
  <c r="AU647" i="3"/>
  <c r="P647" i="3"/>
  <c r="AF647" i="3"/>
  <c r="AV647" i="3"/>
  <c r="M647" i="3"/>
  <c r="Q647" i="3"/>
  <c r="AK647" i="3"/>
  <c r="Y647" i="3"/>
  <c r="R647" i="3"/>
  <c r="AH647" i="3"/>
  <c r="AX647" i="3"/>
  <c r="S647" i="3"/>
  <c r="AI647" i="3"/>
  <c r="AY647" i="3"/>
  <c r="T647" i="3"/>
  <c r="AJ647" i="3"/>
  <c r="AZ647" i="3"/>
  <c r="AC647" i="3"/>
  <c r="AG647" i="3"/>
  <c r="BA647" i="3"/>
  <c r="V647" i="3"/>
  <c r="AL647" i="3"/>
  <c r="BB647" i="3"/>
  <c r="W647" i="3"/>
  <c r="AM647" i="3"/>
  <c r="BC647" i="3"/>
  <c r="X647" i="3"/>
  <c r="AN647" i="3"/>
  <c r="BD647" i="3"/>
  <c r="AS647" i="3"/>
  <c r="AW647" i="3"/>
  <c r="AO647" i="3"/>
  <c r="R657" i="3"/>
  <c r="Z657" i="3"/>
  <c r="AF657" i="3"/>
  <c r="AT657" i="3"/>
  <c r="N657" i="3"/>
  <c r="AJ657" i="3"/>
  <c r="BC657" i="3"/>
  <c r="AM657" i="3"/>
  <c r="W657" i="3"/>
  <c r="BE657" i="3"/>
  <c r="AO657" i="3"/>
  <c r="BM659" i="3"/>
  <c r="BL666" i="3"/>
  <c r="BM668" i="3"/>
  <c r="BL668" i="3"/>
  <c r="AU690" i="3"/>
  <c r="W690" i="3"/>
  <c r="AD690" i="3"/>
  <c r="AW690" i="3"/>
  <c r="Q690" i="3"/>
  <c r="AJ690" i="3"/>
  <c r="P693" i="3"/>
  <c r="AJ693" i="3"/>
  <c r="AI693" i="3"/>
  <c r="AX693" i="3"/>
  <c r="R693" i="3"/>
  <c r="AK693" i="3"/>
  <c r="AO700" i="3"/>
  <c r="BI700" i="3"/>
  <c r="AR700" i="3"/>
  <c r="BG700" i="3"/>
  <c r="AA700" i="3"/>
  <c r="AP700" i="3"/>
  <c r="BI703" i="3"/>
  <c r="AG703" i="3"/>
  <c r="AU703" i="3"/>
  <c r="AN703" i="3"/>
  <c r="AE703" i="3"/>
  <c r="AT703" i="3"/>
  <c r="N703" i="3"/>
  <c r="BG706" i="3"/>
  <c r="AY706" i="3"/>
  <c r="AV706" i="3"/>
  <c r="P706" i="3"/>
  <c r="AR709" i="3"/>
  <c r="AA709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AE712" i="3"/>
  <c r="AU712" i="3"/>
  <c r="S712" i="3"/>
  <c r="AI712" i="3"/>
  <c r="AY712" i="3"/>
  <c r="W712" i="3"/>
  <c r="AM712" i="3"/>
  <c r="BC712" i="3"/>
  <c r="AA712" i="3"/>
  <c r="AQ712" i="3"/>
  <c r="BG712" i="3"/>
  <c r="BN718" i="3"/>
  <c r="BJ718" i="3"/>
  <c r="S721" i="3"/>
  <c r="BM721" i="3" s="1"/>
  <c r="BN583" i="3"/>
  <c r="BL594" i="3"/>
  <c r="BJ599" i="3"/>
  <c r="BL656" i="3"/>
  <c r="BJ663" i="3"/>
  <c r="BM672" i="3"/>
  <c r="P716" i="3"/>
  <c r="T716" i="3"/>
  <c r="X716" i="3"/>
  <c r="AB716" i="3"/>
  <c r="AF716" i="3"/>
  <c r="AJ716" i="3"/>
  <c r="AN716" i="3"/>
  <c r="AR716" i="3"/>
  <c r="AV716" i="3"/>
  <c r="AZ716" i="3"/>
  <c r="BD716" i="3"/>
  <c r="BH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N716" i="3"/>
  <c r="R716" i="3"/>
  <c r="V716" i="3"/>
  <c r="Z716" i="3"/>
  <c r="AD716" i="3"/>
  <c r="AH716" i="3"/>
  <c r="AL716" i="3"/>
  <c r="AP716" i="3"/>
  <c r="AT716" i="3"/>
  <c r="AX716" i="3"/>
  <c r="BB716" i="3"/>
  <c r="BF716" i="3"/>
  <c r="S716" i="3"/>
  <c r="AI716" i="3"/>
  <c r="AY716" i="3"/>
  <c r="W716" i="3"/>
  <c r="AM716" i="3"/>
  <c r="BC716" i="3"/>
  <c r="AA716" i="3"/>
  <c r="AQ716" i="3"/>
  <c r="BG716" i="3"/>
  <c r="O716" i="3"/>
  <c r="AE716" i="3"/>
  <c r="AU716" i="3"/>
  <c r="BL698" i="3"/>
  <c r="BN599" i="3"/>
  <c r="BN640" i="3"/>
  <c r="BL640" i="3"/>
  <c r="BN672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Q696" i="3"/>
  <c r="AG696" i="3"/>
  <c r="AW696" i="3"/>
  <c r="U696" i="3"/>
  <c r="AK696" i="3"/>
  <c r="BA696" i="3"/>
  <c r="Y696" i="3"/>
  <c r="AO696" i="3"/>
  <c r="BE696" i="3"/>
  <c r="M696" i="3"/>
  <c r="AC696" i="3"/>
  <c r="AS696" i="3"/>
  <c r="BI696" i="3"/>
  <c r="BJ698" i="3"/>
  <c r="BK701" i="3"/>
  <c r="BM682" i="3"/>
  <c r="BL722" i="3"/>
  <c r="BN551" i="3"/>
  <c r="BJ551" i="3"/>
  <c r="BL560" i="3"/>
  <c r="BL578" i="3"/>
  <c r="BN656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J711" i="3"/>
  <c r="AZ711" i="3"/>
  <c r="X711" i="3"/>
  <c r="AN711" i="3"/>
  <c r="BD711" i="3"/>
  <c r="AB711" i="3"/>
  <c r="AR711" i="3"/>
  <c r="BH711" i="3"/>
  <c r="P711" i="3"/>
  <c r="AF711" i="3"/>
  <c r="AV711" i="3"/>
  <c r="BL718" i="3"/>
  <c r="BM718" i="3"/>
  <c r="BJ553" i="3"/>
  <c r="BK553" i="3"/>
  <c r="BN553" i="3"/>
  <c r="BN562" i="3"/>
  <c r="BK562" i="3"/>
  <c r="BJ583" i="3"/>
  <c r="BK640" i="3"/>
  <c r="BJ656" i="3"/>
  <c r="BK656" i="3"/>
  <c r="BM663" i="3"/>
  <c r="BM722" i="3"/>
  <c r="BK695" i="3"/>
  <c r="BN701" i="3"/>
  <c r="L467" i="3"/>
  <c r="L463" i="3"/>
  <c r="L507" i="3"/>
  <c r="L503" i="3"/>
  <c r="L499" i="3"/>
  <c r="L495" i="3"/>
  <c r="L490" i="3"/>
  <c r="L443" i="3"/>
  <c r="L442" i="3"/>
  <c r="L441" i="3"/>
  <c r="L437" i="3"/>
  <c r="L434" i="3"/>
  <c r="L433" i="3"/>
  <c r="L395" i="3"/>
  <c r="L393" i="3"/>
  <c r="L391" i="3"/>
  <c r="L389" i="3"/>
  <c r="L545" i="3"/>
  <c r="K489" i="3"/>
  <c r="K488" i="3"/>
  <c r="K459" i="3"/>
  <c r="T459" i="3" s="1"/>
  <c r="K458" i="3"/>
  <c r="AE458" i="3" s="1"/>
  <c r="K457" i="3"/>
  <c r="K456" i="3"/>
  <c r="K428" i="3"/>
  <c r="K427" i="3"/>
  <c r="K403" i="3"/>
  <c r="N403" i="3" s="1"/>
  <c r="K387" i="3"/>
  <c r="Q387" i="3" s="1"/>
  <c r="K386" i="3"/>
  <c r="L523" i="3"/>
  <c r="N523" i="3" s="1"/>
  <c r="L522" i="3"/>
  <c r="M522" i="3" s="1"/>
  <c r="L521" i="3"/>
  <c r="N521" i="3" s="1"/>
  <c r="L520" i="3"/>
  <c r="M520" i="3" s="1"/>
  <c r="L519" i="3"/>
  <c r="N519" i="3" s="1"/>
  <c r="L518" i="3"/>
  <c r="L517" i="3"/>
  <c r="K517" i="3"/>
  <c r="AU517" i="3" s="1"/>
  <c r="L516" i="3"/>
  <c r="K516" i="3"/>
  <c r="L515" i="3"/>
  <c r="L514" i="3"/>
  <c r="L513" i="3"/>
  <c r="L512" i="3"/>
  <c r="L511" i="3"/>
  <c r="L506" i="3"/>
  <c r="K505" i="3"/>
  <c r="K504" i="3"/>
  <c r="L487" i="3"/>
  <c r="L483" i="3"/>
  <c r="L479" i="3"/>
  <c r="L474" i="3"/>
  <c r="K473" i="3"/>
  <c r="K472" i="3"/>
  <c r="L455" i="3"/>
  <c r="L451" i="3"/>
  <c r="L447" i="3"/>
  <c r="K443" i="3"/>
  <c r="AK443" i="3" s="1"/>
  <c r="L426" i="3"/>
  <c r="L425" i="3"/>
  <c r="L421" i="3"/>
  <c r="L417" i="3"/>
  <c r="K413" i="3"/>
  <c r="M413" i="3" s="1"/>
  <c r="L411" i="3"/>
  <c r="K411" i="3"/>
  <c r="L401" i="3"/>
  <c r="L399" i="3"/>
  <c r="L397" i="3"/>
  <c r="K395" i="3"/>
  <c r="K394" i="3"/>
  <c r="L385" i="3"/>
  <c r="L383" i="3"/>
  <c r="L381" i="3"/>
  <c r="K379" i="3"/>
  <c r="N379" i="3" s="1"/>
  <c r="K378" i="3"/>
  <c r="N533" i="3"/>
  <c r="N526" i="3"/>
  <c r="N525" i="3"/>
  <c r="N524" i="3"/>
  <c r="L539" i="3"/>
  <c r="M539" i="3" s="1"/>
  <c r="L538" i="3"/>
  <c r="K538" i="3"/>
  <c r="BI538" i="3" s="1"/>
  <c r="K532" i="3"/>
  <c r="K518" i="3"/>
  <c r="AC518" i="3" s="1"/>
  <c r="L498" i="3"/>
  <c r="K497" i="3"/>
  <c r="K496" i="3"/>
  <c r="L482" i="3"/>
  <c r="K481" i="3"/>
  <c r="K480" i="3"/>
  <c r="K467" i="3"/>
  <c r="L466" i="3"/>
  <c r="K466" i="3"/>
  <c r="K465" i="3"/>
  <c r="K464" i="3"/>
  <c r="K451" i="3"/>
  <c r="Y451" i="3" s="1"/>
  <c r="L450" i="3"/>
  <c r="K450" i="3"/>
  <c r="AB450" i="3" s="1"/>
  <c r="K449" i="3"/>
  <c r="K448" i="3"/>
  <c r="K436" i="3"/>
  <c r="K435" i="3"/>
  <c r="K421" i="3"/>
  <c r="L419" i="3"/>
  <c r="K419" i="3"/>
  <c r="K407" i="3"/>
  <c r="P407" i="3" s="1"/>
  <c r="K399" i="3"/>
  <c r="N399" i="3" s="1"/>
  <c r="K398" i="3"/>
  <c r="K391" i="3"/>
  <c r="N391" i="3" s="1"/>
  <c r="K390" i="3"/>
  <c r="K383" i="3"/>
  <c r="K382" i="3"/>
  <c r="K375" i="3"/>
  <c r="M375" i="3" s="1"/>
  <c r="K374" i="3"/>
  <c r="K370" i="3"/>
  <c r="K369" i="3"/>
  <c r="S369" i="3" s="1"/>
  <c r="K368" i="3"/>
  <c r="K367" i="3"/>
  <c r="K366" i="3"/>
  <c r="K362" i="3"/>
  <c r="K360" i="3"/>
  <c r="K545" i="3"/>
  <c r="L544" i="3"/>
  <c r="K544" i="3"/>
  <c r="L543" i="3"/>
  <c r="K543" i="3"/>
  <c r="L542" i="3"/>
  <c r="K542" i="3"/>
  <c r="L541" i="3"/>
  <c r="K541" i="3"/>
  <c r="L540" i="3"/>
  <c r="K540" i="3"/>
  <c r="L537" i="3"/>
  <c r="T537" i="3" s="1"/>
  <c r="L536" i="3"/>
  <c r="K536" i="3"/>
  <c r="L535" i="3"/>
  <c r="K535" i="3"/>
  <c r="L532" i="3"/>
  <c r="L531" i="3"/>
  <c r="K531" i="3"/>
  <c r="L530" i="3"/>
  <c r="K530" i="3"/>
  <c r="L529" i="3"/>
  <c r="K529" i="3"/>
  <c r="L528" i="3"/>
  <c r="K528" i="3"/>
  <c r="L527" i="3"/>
  <c r="BF527" i="3" s="1"/>
  <c r="L509" i="3"/>
  <c r="L508" i="3"/>
  <c r="L501" i="3"/>
  <c r="L500" i="3"/>
  <c r="L493" i="3"/>
  <c r="L492" i="3"/>
  <c r="L485" i="3"/>
  <c r="L484" i="3"/>
  <c r="L477" i="3"/>
  <c r="L476" i="3"/>
  <c r="L469" i="3"/>
  <c r="L468" i="3"/>
  <c r="L461" i="3"/>
  <c r="L460" i="3"/>
  <c r="P459" i="3"/>
  <c r="AL459" i="3"/>
  <c r="BF459" i="3"/>
  <c r="AW459" i="3"/>
  <c r="AQ459" i="3"/>
  <c r="AA458" i="3"/>
  <c r="L453" i="3"/>
  <c r="L452" i="3"/>
  <c r="Q450" i="3"/>
  <c r="L445" i="3"/>
  <c r="L444" i="3"/>
  <c r="T443" i="3"/>
  <c r="BF443" i="3"/>
  <c r="L438" i="3"/>
  <c r="L430" i="3"/>
  <c r="L422" i="3"/>
  <c r="L416" i="3"/>
  <c r="L414" i="3"/>
  <c r="AW413" i="3"/>
  <c r="R413" i="3"/>
  <c r="BG411" i="3"/>
  <c r="AH407" i="3"/>
  <c r="BB407" i="3"/>
  <c r="AQ407" i="3"/>
  <c r="M407" i="3"/>
  <c r="L404" i="3"/>
  <c r="AR403" i="3"/>
  <c r="T399" i="3"/>
  <c r="AJ399" i="3"/>
  <c r="BG399" i="3"/>
  <c r="Q399" i="3"/>
  <c r="L396" i="3"/>
  <c r="AF395" i="3"/>
  <c r="AV395" i="3"/>
  <c r="AU395" i="3"/>
  <c r="L392" i="3"/>
  <c r="T391" i="3"/>
  <c r="X391" i="3"/>
  <c r="AJ391" i="3"/>
  <c r="AN391" i="3"/>
  <c r="AV391" i="3"/>
  <c r="AZ391" i="3"/>
  <c r="BD391" i="3"/>
  <c r="Q391" i="3"/>
  <c r="Y391" i="3"/>
  <c r="AG391" i="3"/>
  <c r="AO391" i="3"/>
  <c r="AW391" i="3"/>
  <c r="BE391" i="3"/>
  <c r="S391" i="3"/>
  <c r="AI391" i="3"/>
  <c r="AY391" i="3"/>
  <c r="O391" i="3"/>
  <c r="AE391" i="3"/>
  <c r="AU391" i="3"/>
  <c r="L388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P387" i="3"/>
  <c r="X387" i="3"/>
  <c r="AF387" i="3"/>
  <c r="AN387" i="3"/>
  <c r="AV387" i="3"/>
  <c r="BD387" i="3"/>
  <c r="N387" i="3"/>
  <c r="AD387" i="3"/>
  <c r="AT387" i="3"/>
  <c r="R387" i="3"/>
  <c r="AH387" i="3"/>
  <c r="AX387" i="3"/>
  <c r="L384" i="3"/>
  <c r="L380" i="3"/>
  <c r="AH379" i="3"/>
  <c r="BD379" i="3"/>
  <c r="AQ379" i="3"/>
  <c r="BI379" i="3"/>
  <c r="L376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P375" i="3"/>
  <c r="X375" i="3"/>
  <c r="AF375" i="3"/>
  <c r="AN375" i="3"/>
  <c r="AV375" i="3"/>
  <c r="BD375" i="3"/>
  <c r="R375" i="3"/>
  <c r="AH375" i="3"/>
  <c r="AX375" i="3"/>
  <c r="N375" i="3"/>
  <c r="AT375" i="3"/>
  <c r="AL375" i="3"/>
  <c r="L372" i="3"/>
  <c r="L371" i="3"/>
  <c r="L370" i="3"/>
  <c r="R369" i="3"/>
  <c r="L364" i="3"/>
  <c r="L363" i="3"/>
  <c r="L362" i="3"/>
  <c r="K361" i="3"/>
  <c r="T539" i="3"/>
  <c r="AG538" i="3"/>
  <c r="BI534" i="3"/>
  <c r="BG534" i="3"/>
  <c r="BE534" i="3"/>
  <c r="BC534" i="3"/>
  <c r="BA534" i="3"/>
  <c r="AY534" i="3"/>
  <c r="AW534" i="3"/>
  <c r="AU534" i="3"/>
  <c r="AS534" i="3"/>
  <c r="AQ534" i="3"/>
  <c r="AO534" i="3"/>
  <c r="AM534" i="3"/>
  <c r="AK534" i="3"/>
  <c r="AI534" i="3"/>
  <c r="AG534" i="3"/>
  <c r="AE534" i="3"/>
  <c r="AC534" i="3"/>
  <c r="AA534" i="3"/>
  <c r="Y534" i="3"/>
  <c r="W534" i="3"/>
  <c r="U534" i="3"/>
  <c r="S534" i="3"/>
  <c r="Q534" i="3"/>
  <c r="O534" i="3"/>
  <c r="M534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M533" i="3"/>
  <c r="AT527" i="3"/>
  <c r="AD527" i="3"/>
  <c r="N527" i="3"/>
  <c r="BI526" i="3"/>
  <c r="BG526" i="3"/>
  <c r="BE526" i="3"/>
  <c r="BC526" i="3"/>
  <c r="BA526" i="3"/>
  <c r="AY526" i="3"/>
  <c r="AW526" i="3"/>
  <c r="AU526" i="3"/>
  <c r="AS526" i="3"/>
  <c r="AQ526" i="3"/>
  <c r="AO526" i="3"/>
  <c r="AM526" i="3"/>
  <c r="AK526" i="3"/>
  <c r="AI526" i="3"/>
  <c r="AG526" i="3"/>
  <c r="AE526" i="3"/>
  <c r="AC526" i="3"/>
  <c r="AA526" i="3"/>
  <c r="Y526" i="3"/>
  <c r="W526" i="3"/>
  <c r="U526" i="3"/>
  <c r="S526" i="3"/>
  <c r="Q526" i="3"/>
  <c r="O526" i="3"/>
  <c r="M526" i="3"/>
  <c r="BI525" i="3"/>
  <c r="BG525" i="3"/>
  <c r="BE525" i="3"/>
  <c r="BC525" i="3"/>
  <c r="BA525" i="3"/>
  <c r="AY525" i="3"/>
  <c r="AW525" i="3"/>
  <c r="AU525" i="3"/>
  <c r="AS525" i="3"/>
  <c r="AQ525" i="3"/>
  <c r="AO525" i="3"/>
  <c r="AM525" i="3"/>
  <c r="AK525" i="3"/>
  <c r="AI525" i="3"/>
  <c r="AG525" i="3"/>
  <c r="AE525" i="3"/>
  <c r="AC525" i="3"/>
  <c r="AA525" i="3"/>
  <c r="Y525" i="3"/>
  <c r="W525" i="3"/>
  <c r="U525" i="3"/>
  <c r="S525" i="3"/>
  <c r="Q525" i="3"/>
  <c r="O525" i="3"/>
  <c r="M525" i="3"/>
  <c r="BI524" i="3"/>
  <c r="BG524" i="3"/>
  <c r="BE524" i="3"/>
  <c r="BC524" i="3"/>
  <c r="BA524" i="3"/>
  <c r="AY524" i="3"/>
  <c r="AW524" i="3"/>
  <c r="AU524" i="3"/>
  <c r="AS524" i="3"/>
  <c r="AQ524" i="3"/>
  <c r="AO524" i="3"/>
  <c r="AM524" i="3"/>
  <c r="AK524" i="3"/>
  <c r="AI524" i="3"/>
  <c r="AG524" i="3"/>
  <c r="AE524" i="3"/>
  <c r="AC524" i="3"/>
  <c r="AA524" i="3"/>
  <c r="Y524" i="3"/>
  <c r="W524" i="3"/>
  <c r="U524" i="3"/>
  <c r="S524" i="3"/>
  <c r="Q524" i="3"/>
  <c r="O524" i="3"/>
  <c r="M524" i="3"/>
  <c r="BE523" i="3"/>
  <c r="AK523" i="3"/>
  <c r="Y523" i="3"/>
  <c r="AP522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D520" i="3"/>
  <c r="AT520" i="3"/>
  <c r="AJ520" i="3"/>
  <c r="X520" i="3"/>
  <c r="N520" i="3"/>
  <c r="AW519" i="3"/>
  <c r="AK519" i="3"/>
  <c r="Q519" i="3"/>
  <c r="BG517" i="3"/>
  <c r="AQ517" i="3"/>
  <c r="AA517" i="3"/>
  <c r="K515" i="3"/>
  <c r="K514" i="3"/>
  <c r="K513" i="3"/>
  <c r="K512" i="3"/>
  <c r="K511" i="3"/>
  <c r="L510" i="3"/>
  <c r="K509" i="3"/>
  <c r="K508" i="3"/>
  <c r="L505" i="3"/>
  <c r="BG505" i="3" s="1"/>
  <c r="L504" i="3"/>
  <c r="L502" i="3"/>
  <c r="K501" i="3"/>
  <c r="K500" i="3"/>
  <c r="L497" i="3"/>
  <c r="L496" i="3"/>
  <c r="L494" i="3"/>
  <c r="K493" i="3"/>
  <c r="K492" i="3"/>
  <c r="L489" i="3"/>
  <c r="L488" i="3"/>
  <c r="L486" i="3"/>
  <c r="K485" i="3"/>
  <c r="K484" i="3"/>
  <c r="L481" i="3"/>
  <c r="L480" i="3"/>
  <c r="L478" i="3"/>
  <c r="K477" i="3"/>
  <c r="K476" i="3"/>
  <c r="L473" i="3"/>
  <c r="L472" i="3"/>
  <c r="K471" i="3"/>
  <c r="L470" i="3"/>
  <c r="K470" i="3"/>
  <c r="K469" i="3"/>
  <c r="K468" i="3"/>
  <c r="L465" i="3"/>
  <c r="L464" i="3"/>
  <c r="K463" i="3"/>
  <c r="L462" i="3"/>
  <c r="K462" i="3"/>
  <c r="K461" i="3"/>
  <c r="K460" i="3"/>
  <c r="L457" i="3"/>
  <c r="L456" i="3"/>
  <c r="K455" i="3"/>
  <c r="L454" i="3"/>
  <c r="K454" i="3"/>
  <c r="K453" i="3"/>
  <c r="K452" i="3"/>
  <c r="L449" i="3"/>
  <c r="L448" i="3"/>
  <c r="K447" i="3"/>
  <c r="L446" i="3"/>
  <c r="K446" i="3"/>
  <c r="K445" i="3"/>
  <c r="K444" i="3"/>
  <c r="K439" i="3"/>
  <c r="L435" i="3"/>
  <c r="K431" i="3"/>
  <c r="L427" i="3"/>
  <c r="L423" i="3"/>
  <c r="K423" i="3"/>
  <c r="L420" i="3"/>
  <c r="L418" i="3"/>
  <c r="K417" i="3"/>
  <c r="L415" i="3"/>
  <c r="K415" i="3"/>
  <c r="L410" i="3"/>
  <c r="K409" i="3"/>
  <c r="L406" i="3"/>
  <c r="K405" i="3"/>
  <c r="L402" i="3"/>
  <c r="K401" i="3"/>
  <c r="L398" i="3"/>
  <c r="K397" i="3"/>
  <c r="K396" i="3"/>
  <c r="L394" i="3"/>
  <c r="V394" i="3" s="1"/>
  <c r="K393" i="3"/>
  <c r="K392" i="3"/>
  <c r="L390" i="3"/>
  <c r="K389" i="3"/>
  <c r="K388" i="3"/>
  <c r="L386" i="3"/>
  <c r="K385" i="3"/>
  <c r="K384" i="3"/>
  <c r="L382" i="3"/>
  <c r="K381" i="3"/>
  <c r="K380" i="3"/>
  <c r="L378" i="3"/>
  <c r="K377" i="3"/>
  <c r="K376" i="3"/>
  <c r="L374" i="3"/>
  <c r="K373" i="3"/>
  <c r="K372" i="3"/>
  <c r="K371" i="3"/>
  <c r="BA370" i="3"/>
  <c r="L368" i="3"/>
  <c r="Z368" i="3" s="1"/>
  <c r="L367" i="3"/>
  <c r="L366" i="3"/>
  <c r="K365" i="3"/>
  <c r="K364" i="3"/>
  <c r="K363" i="3"/>
  <c r="BA362" i="3"/>
  <c r="L360" i="3"/>
  <c r="L359" i="3"/>
  <c r="K359" i="3"/>
  <c r="L358" i="3"/>
  <c r="K358" i="3"/>
  <c r="AK539" i="3"/>
  <c r="AV538" i="3"/>
  <c r="AF538" i="3"/>
  <c r="P538" i="3"/>
  <c r="BH534" i="3"/>
  <c r="BF534" i="3"/>
  <c r="BD534" i="3"/>
  <c r="BB534" i="3"/>
  <c r="AZ534" i="3"/>
  <c r="AX534" i="3"/>
  <c r="AV534" i="3"/>
  <c r="AT534" i="3"/>
  <c r="AR534" i="3"/>
  <c r="AP534" i="3"/>
  <c r="AN534" i="3"/>
  <c r="AL534" i="3"/>
  <c r="AJ534" i="3"/>
  <c r="AH534" i="3"/>
  <c r="AF534" i="3"/>
  <c r="AD534" i="3"/>
  <c r="AB534" i="3"/>
  <c r="Z534" i="3"/>
  <c r="X534" i="3"/>
  <c r="V534" i="3"/>
  <c r="T534" i="3"/>
  <c r="R534" i="3"/>
  <c r="P534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AW527" i="3"/>
  <c r="AG527" i="3"/>
  <c r="Q527" i="3"/>
  <c r="BH526" i="3"/>
  <c r="BF526" i="3"/>
  <c r="BD526" i="3"/>
  <c r="BB526" i="3"/>
  <c r="AZ526" i="3"/>
  <c r="AX526" i="3"/>
  <c r="AV526" i="3"/>
  <c r="AT526" i="3"/>
  <c r="AR526" i="3"/>
  <c r="AP526" i="3"/>
  <c r="AN526" i="3"/>
  <c r="AL526" i="3"/>
  <c r="AJ526" i="3"/>
  <c r="AH526" i="3"/>
  <c r="AF526" i="3"/>
  <c r="AD526" i="3"/>
  <c r="AB526" i="3"/>
  <c r="Z526" i="3"/>
  <c r="X526" i="3"/>
  <c r="V526" i="3"/>
  <c r="T526" i="3"/>
  <c r="R526" i="3"/>
  <c r="P526" i="3"/>
  <c r="BH525" i="3"/>
  <c r="BF525" i="3"/>
  <c r="BD525" i="3"/>
  <c r="BB525" i="3"/>
  <c r="AZ525" i="3"/>
  <c r="AX525" i="3"/>
  <c r="AV525" i="3"/>
  <c r="AT525" i="3"/>
  <c r="AR525" i="3"/>
  <c r="AP525" i="3"/>
  <c r="AN525" i="3"/>
  <c r="AL525" i="3"/>
  <c r="AJ525" i="3"/>
  <c r="AH525" i="3"/>
  <c r="AF525" i="3"/>
  <c r="AD525" i="3"/>
  <c r="AB525" i="3"/>
  <c r="Z525" i="3"/>
  <c r="X525" i="3"/>
  <c r="V525" i="3"/>
  <c r="T525" i="3"/>
  <c r="R525" i="3"/>
  <c r="P525" i="3"/>
  <c r="BH524" i="3"/>
  <c r="BF524" i="3"/>
  <c r="BD524" i="3"/>
  <c r="BB524" i="3"/>
  <c r="AZ524" i="3"/>
  <c r="AX524" i="3"/>
  <c r="AV524" i="3"/>
  <c r="AT524" i="3"/>
  <c r="AR524" i="3"/>
  <c r="AP524" i="3"/>
  <c r="AN524" i="3"/>
  <c r="AL524" i="3"/>
  <c r="AJ524" i="3"/>
  <c r="AH524" i="3"/>
  <c r="AF524" i="3"/>
  <c r="AD524" i="3"/>
  <c r="AB524" i="3"/>
  <c r="Z524" i="3"/>
  <c r="X524" i="3"/>
  <c r="V524" i="3"/>
  <c r="T524" i="3"/>
  <c r="R524" i="3"/>
  <c r="P524" i="3"/>
  <c r="BD523" i="3"/>
  <c r="AZ523" i="3"/>
  <c r="AN523" i="3"/>
  <c r="AJ523" i="3"/>
  <c r="X523" i="3"/>
  <c r="T523" i="3"/>
  <c r="AQ522" i="3"/>
  <c r="BF521" i="3"/>
  <c r="BB521" i="3"/>
  <c r="AX521" i="3"/>
  <c r="AT521" i="3"/>
  <c r="AP521" i="3"/>
  <c r="AL521" i="3"/>
  <c r="AH521" i="3"/>
  <c r="AD521" i="3"/>
  <c r="Z521" i="3"/>
  <c r="V521" i="3"/>
  <c r="R521" i="3"/>
  <c r="BC520" i="3"/>
  <c r="AU520" i="3"/>
  <c r="AM520" i="3"/>
  <c r="AE520" i="3"/>
  <c r="W520" i="3"/>
  <c r="O520" i="3"/>
  <c r="BH519" i="3"/>
  <c r="BF519" i="3"/>
  <c r="AX519" i="3"/>
  <c r="AV519" i="3"/>
  <c r="AN519" i="3"/>
  <c r="AJ519" i="3"/>
  <c r="AB519" i="3"/>
  <c r="Z519" i="3"/>
  <c r="R519" i="3"/>
  <c r="P519" i="3"/>
  <c r="BF517" i="3"/>
  <c r="BB517" i="3"/>
  <c r="AP517" i="3"/>
  <c r="AL517" i="3"/>
  <c r="Z517" i="3"/>
  <c r="V517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AD517" i="3" l="1"/>
  <c r="AT517" i="3"/>
  <c r="S520" i="3"/>
  <c r="AA520" i="3"/>
  <c r="AI520" i="3"/>
  <c r="AQ520" i="3"/>
  <c r="AY520" i="3"/>
  <c r="BG520" i="3"/>
  <c r="X538" i="3"/>
  <c r="AN538" i="3"/>
  <c r="BD538" i="3"/>
  <c r="R386" i="3"/>
  <c r="S517" i="3"/>
  <c r="AI517" i="3"/>
  <c r="AY517" i="3"/>
  <c r="T520" i="3"/>
  <c r="AD520" i="3"/>
  <c r="AN520" i="3"/>
  <c r="AZ520" i="3"/>
  <c r="Q538" i="3"/>
  <c r="AW538" i="3"/>
  <c r="AW379" i="3"/>
  <c r="U379" i="3"/>
  <c r="W379" i="3"/>
  <c r="AR379" i="3"/>
  <c r="X379" i="3"/>
  <c r="AF391" i="3"/>
  <c r="P391" i="3"/>
  <c r="BA407" i="3"/>
  <c r="Q407" i="3"/>
  <c r="W407" i="3"/>
  <c r="AR407" i="3"/>
  <c r="V407" i="3"/>
  <c r="R443" i="3"/>
  <c r="AG443" i="3"/>
  <c r="AE450" i="3"/>
  <c r="AF450" i="3"/>
  <c r="S459" i="3"/>
  <c r="AC459" i="3"/>
  <c r="AV459" i="3"/>
  <c r="Z459" i="3"/>
  <c r="AB362" i="3"/>
  <c r="Y419" i="3"/>
  <c r="BC466" i="3"/>
  <c r="AF411" i="3"/>
  <c r="R517" i="3"/>
  <c r="AH517" i="3"/>
  <c r="AX517" i="3"/>
  <c r="U520" i="3"/>
  <c r="AC520" i="3"/>
  <c r="AK520" i="3"/>
  <c r="AS520" i="3"/>
  <c r="BA520" i="3"/>
  <c r="BI520" i="3"/>
  <c r="AB538" i="3"/>
  <c r="AR538" i="3"/>
  <c r="BH538" i="3"/>
  <c r="N472" i="3"/>
  <c r="T497" i="3"/>
  <c r="W517" i="3"/>
  <c r="AM517" i="3"/>
  <c r="BC517" i="3"/>
  <c r="V520" i="3"/>
  <c r="AF520" i="3"/>
  <c r="AR520" i="3"/>
  <c r="BB520" i="3"/>
  <c r="Y538" i="3"/>
  <c r="BE538" i="3"/>
  <c r="AG379" i="3"/>
  <c r="BC379" i="3"/>
  <c r="BH379" i="3"/>
  <c r="AN379" i="3"/>
  <c r="R379" i="3"/>
  <c r="BH391" i="3"/>
  <c r="AR391" i="3"/>
  <c r="AB391" i="3"/>
  <c r="AC407" i="3"/>
  <c r="BC407" i="3"/>
  <c r="BH407" i="3"/>
  <c r="AL407" i="3"/>
  <c r="R407" i="3"/>
  <c r="AZ443" i="3"/>
  <c r="Q443" i="3"/>
  <c r="AW450" i="3"/>
  <c r="P450" i="3"/>
  <c r="AY459" i="3"/>
  <c r="BI459" i="3"/>
  <c r="Q459" i="3"/>
  <c r="AP459" i="3"/>
  <c r="V459" i="3"/>
  <c r="BE421" i="3"/>
  <c r="Z467" i="3"/>
  <c r="AQ505" i="3"/>
  <c r="Q395" i="3"/>
  <c r="Q520" i="3"/>
  <c r="Y520" i="3"/>
  <c r="AG520" i="3"/>
  <c r="AO520" i="3"/>
  <c r="AW520" i="3"/>
  <c r="BE520" i="3"/>
  <c r="T538" i="3"/>
  <c r="AJ538" i="3"/>
  <c r="AZ538" i="3"/>
  <c r="O517" i="3"/>
  <c r="AE517" i="3"/>
  <c r="P520" i="3"/>
  <c r="AB520" i="3"/>
  <c r="AL520" i="3"/>
  <c r="AV520" i="3"/>
  <c r="BH520" i="3"/>
  <c r="AO538" i="3"/>
  <c r="AK379" i="3"/>
  <c r="AI379" i="3"/>
  <c r="AX379" i="3"/>
  <c r="AB379" i="3"/>
  <c r="AO407" i="3"/>
  <c r="AE407" i="3"/>
  <c r="AX407" i="3"/>
  <c r="AB407" i="3"/>
  <c r="AP443" i="3"/>
  <c r="AW443" i="3"/>
  <c r="AV450" i="3"/>
  <c r="AE459" i="3"/>
  <c r="AK459" i="3"/>
  <c r="BB459" i="3"/>
  <c r="AF459" i="3"/>
  <c r="AK527" i="3"/>
  <c r="AS539" i="3"/>
  <c r="R527" i="3"/>
  <c r="AP539" i="3"/>
  <c r="T411" i="3"/>
  <c r="BD419" i="3"/>
  <c r="V466" i="3"/>
  <c r="BM578" i="3"/>
  <c r="AL362" i="3"/>
  <c r="AK362" i="3"/>
  <c r="R522" i="3"/>
  <c r="AH527" i="3"/>
  <c r="AS369" i="3"/>
  <c r="AA505" i="3"/>
  <c r="T519" i="3"/>
  <c r="AF519" i="3"/>
  <c r="AP519" i="3"/>
  <c r="AZ519" i="3"/>
  <c r="AA522" i="3"/>
  <c r="BG522" i="3"/>
  <c r="AB523" i="3"/>
  <c r="AR523" i="3"/>
  <c r="BH523" i="3"/>
  <c r="Y527" i="3"/>
  <c r="AO527" i="3"/>
  <c r="BE527" i="3"/>
  <c r="U539" i="3"/>
  <c r="BA539" i="3"/>
  <c r="BH362" i="3"/>
  <c r="U362" i="3"/>
  <c r="U519" i="3"/>
  <c r="BA519" i="3"/>
  <c r="Z522" i="3"/>
  <c r="BF522" i="3"/>
  <c r="AO523" i="3"/>
  <c r="V527" i="3"/>
  <c r="AL527" i="3"/>
  <c r="BB527" i="3"/>
  <c r="BD369" i="3"/>
  <c r="W369" i="3"/>
  <c r="AW395" i="3"/>
  <c r="P395" i="3"/>
  <c r="AA399" i="3"/>
  <c r="AU403" i="3"/>
  <c r="BH413" i="3"/>
  <c r="AG413" i="3"/>
  <c r="Z421" i="3"/>
  <c r="V458" i="3"/>
  <c r="S467" i="3"/>
  <c r="X518" i="3"/>
  <c r="S522" i="3"/>
  <c r="AY522" i="3"/>
  <c r="U527" i="3"/>
  <c r="BA527" i="3"/>
  <c r="AX522" i="3"/>
  <c r="AX527" i="3"/>
  <c r="X519" i="3"/>
  <c r="AH519" i="3"/>
  <c r="AR519" i="3"/>
  <c r="BD519" i="3"/>
  <c r="AI522" i="3"/>
  <c r="P523" i="3"/>
  <c r="AF523" i="3"/>
  <c r="AV523" i="3"/>
  <c r="AC527" i="3"/>
  <c r="AS527" i="3"/>
  <c r="BI527" i="3"/>
  <c r="AC539" i="3"/>
  <c r="BI539" i="3"/>
  <c r="O382" i="3"/>
  <c r="T504" i="3"/>
  <c r="AG519" i="3"/>
  <c r="AH522" i="3"/>
  <c r="U523" i="3"/>
  <c r="BA523" i="3"/>
  <c r="Z527" i="3"/>
  <c r="AP527" i="3"/>
  <c r="T369" i="3"/>
  <c r="AB370" i="3"/>
  <c r="AZ399" i="3"/>
  <c r="AO403" i="3"/>
  <c r="AX413" i="3"/>
  <c r="AJ451" i="3"/>
  <c r="BG458" i="3"/>
  <c r="BJ578" i="3"/>
  <c r="BN578" i="3"/>
  <c r="X383" i="3"/>
  <c r="AK516" i="3"/>
  <c r="BF467" i="3"/>
  <c r="U538" i="3"/>
  <c r="AK538" i="3"/>
  <c r="BA538" i="3"/>
  <c r="AD539" i="3"/>
  <c r="BH369" i="3"/>
  <c r="BC369" i="3"/>
  <c r="M369" i="3"/>
  <c r="Q379" i="3"/>
  <c r="AC379" i="3"/>
  <c r="AY379" i="3"/>
  <c r="AA379" i="3"/>
  <c r="BF379" i="3"/>
  <c r="AV379" i="3"/>
  <c r="AJ379" i="3"/>
  <c r="Z379" i="3"/>
  <c r="P379" i="3"/>
  <c r="AI403" i="3"/>
  <c r="AB403" i="3"/>
  <c r="AS407" i="3"/>
  <c r="AW407" i="3"/>
  <c r="BG407" i="3"/>
  <c r="AM407" i="3"/>
  <c r="O407" i="3"/>
  <c r="AZ407" i="3"/>
  <c r="AP407" i="3"/>
  <c r="AD407" i="3"/>
  <c r="T407" i="3"/>
  <c r="AZ411" i="3"/>
  <c r="AX443" i="3"/>
  <c r="BH443" i="3"/>
  <c r="BA443" i="3"/>
  <c r="U443" i="3"/>
  <c r="BC450" i="3"/>
  <c r="AO450" i="3"/>
  <c r="AR450" i="3"/>
  <c r="AX451" i="3"/>
  <c r="BG459" i="3"/>
  <c r="AI459" i="3"/>
  <c r="O459" i="3"/>
  <c r="AS459" i="3"/>
  <c r="U459" i="3"/>
  <c r="BD459" i="3"/>
  <c r="AT459" i="3"/>
  <c r="AH459" i="3"/>
  <c r="X459" i="3"/>
  <c r="N459" i="3"/>
  <c r="AA466" i="3"/>
  <c r="M538" i="3"/>
  <c r="AC538" i="3"/>
  <c r="AS538" i="3"/>
  <c r="AZ539" i="3"/>
  <c r="AP369" i="3"/>
  <c r="AG369" i="3"/>
  <c r="AO379" i="3"/>
  <c r="BA379" i="3"/>
  <c r="BG379" i="3"/>
  <c r="AM379" i="3"/>
  <c r="S379" i="3"/>
  <c r="AZ379" i="3"/>
  <c r="AP379" i="3"/>
  <c r="AF379" i="3"/>
  <c r="T379" i="3"/>
  <c r="BH403" i="3"/>
  <c r="BI407" i="3"/>
  <c r="U407" i="3"/>
  <c r="AG407" i="3"/>
  <c r="AU407" i="3"/>
  <c r="AA407" i="3"/>
  <c r="BF407" i="3"/>
  <c r="AT407" i="3"/>
  <c r="AJ407" i="3"/>
  <c r="Z407" i="3"/>
  <c r="N407" i="3"/>
  <c r="AH443" i="3"/>
  <c r="AB443" i="3"/>
  <c r="W450" i="3"/>
  <c r="BH450" i="3"/>
  <c r="AO451" i="3"/>
  <c r="AU459" i="3"/>
  <c r="AA459" i="3"/>
  <c r="BA459" i="3"/>
  <c r="AG459" i="3"/>
  <c r="M459" i="3"/>
  <c r="AX459" i="3"/>
  <c r="AN459" i="3"/>
  <c r="AD459" i="3"/>
  <c r="R459" i="3"/>
  <c r="AD467" i="3"/>
  <c r="X419" i="3"/>
  <c r="T450" i="3"/>
  <c r="BG466" i="3"/>
  <c r="AJ411" i="3"/>
  <c r="Y421" i="3"/>
  <c r="Y443" i="3"/>
  <c r="M362" i="3"/>
  <c r="AI383" i="3"/>
  <c r="Q504" i="3"/>
  <c r="AN516" i="3"/>
  <c r="BL663" i="3"/>
  <c r="Q522" i="3"/>
  <c r="Y522" i="3"/>
  <c r="AG522" i="3"/>
  <c r="AO522" i="3"/>
  <c r="AW522" i="3"/>
  <c r="BE522" i="3"/>
  <c r="S539" i="3"/>
  <c r="AA539" i="3"/>
  <c r="AI539" i="3"/>
  <c r="AQ539" i="3"/>
  <c r="AY539" i="3"/>
  <c r="BG539" i="3"/>
  <c r="AD362" i="3"/>
  <c r="Z362" i="3"/>
  <c r="AJ362" i="3"/>
  <c r="BE362" i="3"/>
  <c r="AO362" i="3"/>
  <c r="Y362" i="3"/>
  <c r="U448" i="3"/>
  <c r="P522" i="3"/>
  <c r="X522" i="3"/>
  <c r="AF522" i="3"/>
  <c r="AN522" i="3"/>
  <c r="AV522" i="3"/>
  <c r="BD522" i="3"/>
  <c r="R539" i="3"/>
  <c r="AB539" i="3"/>
  <c r="AL539" i="3"/>
  <c r="AX539" i="3"/>
  <c r="BH539" i="3"/>
  <c r="AF369" i="3"/>
  <c r="AB369" i="3"/>
  <c r="AT369" i="3"/>
  <c r="Z369" i="3"/>
  <c r="BE369" i="3"/>
  <c r="AU369" i="3"/>
  <c r="AK369" i="3"/>
  <c r="Y369" i="3"/>
  <c r="O369" i="3"/>
  <c r="BD383" i="3"/>
  <c r="S383" i="3"/>
  <c r="BG403" i="3"/>
  <c r="BA403" i="3"/>
  <c r="U403" i="3"/>
  <c r="AX403" i="3"/>
  <c r="AH403" i="3"/>
  <c r="R403" i="3"/>
  <c r="BE411" i="3"/>
  <c r="S411" i="3"/>
  <c r="AV451" i="3"/>
  <c r="AU451" i="3"/>
  <c r="O451" i="3"/>
  <c r="AY516" i="3"/>
  <c r="AJ518" i="3"/>
  <c r="BL599" i="3"/>
  <c r="BM576" i="3"/>
  <c r="U522" i="3"/>
  <c r="AC522" i="3"/>
  <c r="AK522" i="3"/>
  <c r="AS522" i="3"/>
  <c r="BA522" i="3"/>
  <c r="BI522" i="3"/>
  <c r="O539" i="3"/>
  <c r="W539" i="3"/>
  <c r="AE539" i="3"/>
  <c r="AM539" i="3"/>
  <c r="AU539" i="3"/>
  <c r="BC539" i="3"/>
  <c r="BF362" i="3"/>
  <c r="AZ362" i="3"/>
  <c r="T362" i="3"/>
  <c r="AW362" i="3"/>
  <c r="AG362" i="3"/>
  <c r="Q362" i="3"/>
  <c r="T522" i="3"/>
  <c r="AB522" i="3"/>
  <c r="AJ522" i="3"/>
  <c r="AR522" i="3"/>
  <c r="AZ522" i="3"/>
  <c r="BH522" i="3"/>
  <c r="V539" i="3"/>
  <c r="AH539" i="3"/>
  <c r="AR539" i="3"/>
  <c r="BB539" i="3"/>
  <c r="X369" i="3"/>
  <c r="AZ369" i="3"/>
  <c r="BF369" i="3"/>
  <c r="AH369" i="3"/>
  <c r="N369" i="3"/>
  <c r="BA369" i="3"/>
  <c r="AO369" i="3"/>
  <c r="AE369" i="3"/>
  <c r="U369" i="3"/>
  <c r="AY383" i="3"/>
  <c r="AM403" i="3"/>
  <c r="AA403" i="3"/>
  <c r="AK403" i="3"/>
  <c r="BF403" i="3"/>
  <c r="AP403" i="3"/>
  <c r="Z403" i="3"/>
  <c r="AY411" i="3"/>
  <c r="AV411" i="3"/>
  <c r="P411" i="3"/>
  <c r="S419" i="3"/>
  <c r="AJ419" i="3"/>
  <c r="Z443" i="3"/>
  <c r="AR443" i="3"/>
  <c r="BI443" i="3"/>
  <c r="AS443" i="3"/>
  <c r="AC443" i="3"/>
  <c r="M443" i="3"/>
  <c r="AU450" i="3"/>
  <c r="O450" i="3"/>
  <c r="AG450" i="3"/>
  <c r="BD450" i="3"/>
  <c r="AN450" i="3"/>
  <c r="X450" i="3"/>
  <c r="AD451" i="3"/>
  <c r="P451" i="3"/>
  <c r="AE451" i="3"/>
  <c r="N466" i="3"/>
  <c r="W466" i="3"/>
  <c r="BA518" i="3"/>
  <c r="M383" i="3"/>
  <c r="AK421" i="3"/>
  <c r="BL565" i="3"/>
  <c r="BK663" i="3"/>
  <c r="BN663" i="3"/>
  <c r="BM656" i="3"/>
  <c r="O522" i="3"/>
  <c r="W522" i="3"/>
  <c r="AE522" i="3"/>
  <c r="AM522" i="3"/>
  <c r="AU522" i="3"/>
  <c r="BC522" i="3"/>
  <c r="Q539" i="3"/>
  <c r="Y539" i="3"/>
  <c r="AG539" i="3"/>
  <c r="AO539" i="3"/>
  <c r="AW539" i="3"/>
  <c r="BE539" i="3"/>
  <c r="AT362" i="3"/>
  <c r="AP362" i="3"/>
  <c r="AR362" i="3"/>
  <c r="BI362" i="3"/>
  <c r="AS362" i="3"/>
  <c r="AC362" i="3"/>
  <c r="N522" i="3"/>
  <c r="V522" i="3"/>
  <c r="AD522" i="3"/>
  <c r="AL522" i="3"/>
  <c r="AT522" i="3"/>
  <c r="BB522" i="3"/>
  <c r="N539" i="3"/>
  <c r="Z539" i="3"/>
  <c r="AJ539" i="3"/>
  <c r="AT539" i="3"/>
  <c r="BF539" i="3"/>
  <c r="AV369" i="3"/>
  <c r="AR369" i="3"/>
  <c r="AX369" i="3"/>
  <c r="AD369" i="3"/>
  <c r="BI369" i="3"/>
  <c r="AW369" i="3"/>
  <c r="AM369" i="3"/>
  <c r="AC369" i="3"/>
  <c r="Q369" i="3"/>
  <c r="N383" i="3"/>
  <c r="O403" i="3"/>
  <c r="BE403" i="3"/>
  <c r="Y403" i="3"/>
  <c r="AZ403" i="3"/>
  <c r="AJ403" i="3"/>
  <c r="T403" i="3"/>
  <c r="U411" i="3"/>
  <c r="AA411" i="3"/>
  <c r="O419" i="3"/>
  <c r="AJ443" i="3"/>
  <c r="BE443" i="3"/>
  <c r="AO443" i="3"/>
  <c r="AM450" i="3"/>
  <c r="BE450" i="3"/>
  <c r="Y450" i="3"/>
  <c r="AZ450" i="3"/>
  <c r="AJ450" i="3"/>
  <c r="R451" i="3"/>
  <c r="BE451" i="3"/>
  <c r="BD518" i="3"/>
  <c r="R450" i="3"/>
  <c r="BG538" i="3"/>
  <c r="S443" i="3"/>
  <c r="BM698" i="3"/>
  <c r="BJ640" i="3"/>
  <c r="BK599" i="3"/>
  <c r="BM599" i="3"/>
  <c r="BJ594" i="3"/>
  <c r="BN698" i="3"/>
  <c r="BK698" i="3"/>
  <c r="BM640" i="3"/>
  <c r="BL646" i="3"/>
  <c r="BK576" i="3"/>
  <c r="BN576" i="3"/>
  <c r="BK594" i="3"/>
  <c r="BM594" i="3"/>
  <c r="K352" i="3"/>
  <c r="K342" i="3"/>
  <c r="K338" i="3"/>
  <c r="K336" i="3"/>
  <c r="K326" i="3"/>
  <c r="X411" i="3"/>
  <c r="BI517" i="3"/>
  <c r="K350" i="3"/>
  <c r="K346" i="3"/>
  <c r="K343" i="3"/>
  <c r="L342" i="3"/>
  <c r="L334" i="3"/>
  <c r="K334" i="3"/>
  <c r="K330" i="3"/>
  <c r="BN713" i="3"/>
  <c r="BM701" i="3"/>
  <c r="K328" i="3"/>
  <c r="AC370" i="3"/>
  <c r="AY505" i="3"/>
  <c r="N516" i="3"/>
  <c r="BE517" i="3"/>
  <c r="X395" i="3"/>
  <c r="BN716" i="3"/>
  <c r="BM705" i="3"/>
  <c r="BJ701" i="3"/>
  <c r="BL701" i="3"/>
  <c r="L350" i="3"/>
  <c r="O350" i="3" s="1"/>
  <c r="AD383" i="3"/>
  <c r="R383" i="3"/>
  <c r="AF383" i="3"/>
  <c r="BC383" i="3"/>
  <c r="AM383" i="3"/>
  <c r="W383" i="3"/>
  <c r="S395" i="3"/>
  <c r="BE395" i="3"/>
  <c r="Y395" i="3"/>
  <c r="AZ395" i="3"/>
  <c r="AJ395" i="3"/>
  <c r="T395" i="3"/>
  <c r="AG399" i="3"/>
  <c r="U399" i="3"/>
  <c r="AI399" i="3"/>
  <c r="BD399" i="3"/>
  <c r="AN399" i="3"/>
  <c r="X399" i="3"/>
  <c r="X413" i="3"/>
  <c r="BF413" i="3"/>
  <c r="Z413" i="3"/>
  <c r="BA413" i="3"/>
  <c r="AK413" i="3"/>
  <c r="V421" i="3"/>
  <c r="AB421" i="3"/>
  <c r="AD458" i="3"/>
  <c r="P458" i="3"/>
  <c r="AA467" i="3"/>
  <c r="M467" i="3"/>
  <c r="BH516" i="3"/>
  <c r="AZ516" i="3"/>
  <c r="T516" i="3"/>
  <c r="AB419" i="3"/>
  <c r="AR419" i="3"/>
  <c r="BH419" i="3"/>
  <c r="AO419" i="3"/>
  <c r="AE419" i="3"/>
  <c r="AY419" i="3"/>
  <c r="P419" i="3"/>
  <c r="AF419" i="3"/>
  <c r="AV419" i="3"/>
  <c r="Q419" i="3"/>
  <c r="AW419" i="3"/>
  <c r="AU419" i="3"/>
  <c r="S451" i="3"/>
  <c r="AA451" i="3"/>
  <c r="AI451" i="3"/>
  <c r="AQ451" i="3"/>
  <c r="AY451" i="3"/>
  <c r="BG451" i="3"/>
  <c r="X451" i="3"/>
  <c r="AN451" i="3"/>
  <c r="BD451" i="3"/>
  <c r="V451" i="3"/>
  <c r="AL451" i="3"/>
  <c r="BB451" i="3"/>
  <c r="M451" i="3"/>
  <c r="U451" i="3"/>
  <c r="AC451" i="3"/>
  <c r="AK451" i="3"/>
  <c r="AS451" i="3"/>
  <c r="BA451" i="3"/>
  <c r="BI451" i="3"/>
  <c r="AB451" i="3"/>
  <c r="AR451" i="3"/>
  <c r="BH451" i="3"/>
  <c r="Z451" i="3"/>
  <c r="AP451" i="3"/>
  <c r="BF451" i="3"/>
  <c r="O466" i="3"/>
  <c r="AE466" i="3"/>
  <c r="AU466" i="3"/>
  <c r="P466" i="3"/>
  <c r="AV466" i="3"/>
  <c r="AD466" i="3"/>
  <c r="S466" i="3"/>
  <c r="AI466" i="3"/>
  <c r="AY466" i="3"/>
  <c r="X466" i="3"/>
  <c r="BD466" i="3"/>
  <c r="AL466" i="3"/>
  <c r="Q518" i="3"/>
  <c r="AK518" i="3"/>
  <c r="BI518" i="3"/>
  <c r="AB518" i="3"/>
  <c r="AR518" i="3"/>
  <c r="BH518" i="3"/>
  <c r="M518" i="3"/>
  <c r="AS518" i="3"/>
  <c r="P518" i="3"/>
  <c r="AF518" i="3"/>
  <c r="AV518" i="3"/>
  <c r="AB516" i="3"/>
  <c r="AR516" i="3"/>
  <c r="M516" i="3"/>
  <c r="AS516" i="3"/>
  <c r="AA516" i="3"/>
  <c r="BG516" i="3"/>
  <c r="P516" i="3"/>
  <c r="AF516" i="3"/>
  <c r="AV516" i="3"/>
  <c r="U516" i="3"/>
  <c r="BA516" i="3"/>
  <c r="AI516" i="3"/>
  <c r="BM711" i="3"/>
  <c r="BM712" i="3"/>
  <c r="O421" i="3"/>
  <c r="M421" i="3"/>
  <c r="AC421" i="3"/>
  <c r="AS421" i="3"/>
  <c r="BI421" i="3"/>
  <c r="AR421" i="3"/>
  <c r="AP421" i="3"/>
  <c r="BB421" i="3"/>
  <c r="Q421" i="3"/>
  <c r="AG421" i="3"/>
  <c r="AW421" i="3"/>
  <c r="T421" i="3"/>
  <c r="AZ421" i="3"/>
  <c r="BF421" i="3"/>
  <c r="P467" i="3"/>
  <c r="R467" i="3"/>
  <c r="AH467" i="3"/>
  <c r="AX467" i="3"/>
  <c r="U467" i="3"/>
  <c r="BA467" i="3"/>
  <c r="AI467" i="3"/>
  <c r="V467" i="3"/>
  <c r="AL467" i="3"/>
  <c r="BB467" i="3"/>
  <c r="AC467" i="3"/>
  <c r="BI467" i="3"/>
  <c r="AQ467" i="3"/>
  <c r="O413" i="3"/>
  <c r="Q413" i="3"/>
  <c r="U413" i="3"/>
  <c r="M458" i="3"/>
  <c r="S458" i="3"/>
  <c r="AI458" i="3"/>
  <c r="AY458" i="3"/>
  <c r="X458" i="3"/>
  <c r="BD458" i="3"/>
  <c r="AL458" i="3"/>
  <c r="W458" i="3"/>
  <c r="AM458" i="3"/>
  <c r="BC458" i="3"/>
  <c r="AF458" i="3"/>
  <c r="N458" i="3"/>
  <c r="AT458" i="3"/>
  <c r="BL711" i="3"/>
  <c r="BJ711" i="3"/>
  <c r="K335" i="3"/>
  <c r="K327" i="3"/>
  <c r="L326" i="3"/>
  <c r="AG504" i="3"/>
  <c r="AD370" i="3"/>
  <c r="AK370" i="3"/>
  <c r="N378" i="3"/>
  <c r="BA505" i="3"/>
  <c r="Y519" i="3"/>
  <c r="AO519" i="3"/>
  <c r="BE519" i="3"/>
  <c r="M523" i="3"/>
  <c r="AC523" i="3"/>
  <c r="AS523" i="3"/>
  <c r="BI523" i="3"/>
  <c r="P539" i="3"/>
  <c r="X539" i="3"/>
  <c r="AF539" i="3"/>
  <c r="AN539" i="3"/>
  <c r="AV539" i="3"/>
  <c r="BD539" i="3"/>
  <c r="S362" i="3"/>
  <c r="AN369" i="3"/>
  <c r="P369" i="3"/>
  <c r="AJ369" i="3"/>
  <c r="BB369" i="3"/>
  <c r="AL369" i="3"/>
  <c r="V369" i="3"/>
  <c r="BG369" i="3"/>
  <c r="AY369" i="3"/>
  <c r="AQ369" i="3"/>
  <c r="AI369" i="3"/>
  <c r="AA369" i="3"/>
  <c r="AX383" i="3"/>
  <c r="AV383" i="3"/>
  <c r="P383" i="3"/>
  <c r="AU383" i="3"/>
  <c r="AE383" i="3"/>
  <c r="O383" i="3"/>
  <c r="AY395" i="3"/>
  <c r="AE395" i="3"/>
  <c r="AO395" i="3"/>
  <c r="BH395" i="3"/>
  <c r="AR395" i="3"/>
  <c r="AB395" i="3"/>
  <c r="BA399" i="3"/>
  <c r="AY399" i="3"/>
  <c r="S399" i="3"/>
  <c r="AV399" i="3"/>
  <c r="AF399" i="3"/>
  <c r="P399" i="3"/>
  <c r="AE403" i="3"/>
  <c r="AY403" i="3"/>
  <c r="S403" i="3"/>
  <c r="AW403" i="3"/>
  <c r="AG403" i="3"/>
  <c r="Q403" i="3"/>
  <c r="BD403" i="3"/>
  <c r="AV403" i="3"/>
  <c r="AN403" i="3"/>
  <c r="AF403" i="3"/>
  <c r="X403" i="3"/>
  <c r="P403" i="3"/>
  <c r="BA411" i="3"/>
  <c r="AO411" i="3"/>
  <c r="AQ411" i="3"/>
  <c r="BH411" i="3"/>
  <c r="AR411" i="3"/>
  <c r="AB411" i="3"/>
  <c r="BD413" i="3"/>
  <c r="AR413" i="3"/>
  <c r="AP413" i="3"/>
  <c r="BI413" i="3"/>
  <c r="AS413" i="3"/>
  <c r="AC413" i="3"/>
  <c r="BE419" i="3"/>
  <c r="AZ419" i="3"/>
  <c r="T419" i="3"/>
  <c r="BH421" i="3"/>
  <c r="BA421" i="3"/>
  <c r="U421" i="3"/>
  <c r="AT451" i="3"/>
  <c r="N451" i="3"/>
  <c r="AF451" i="3"/>
  <c r="BC451" i="3"/>
  <c r="AM451" i="3"/>
  <c r="W451" i="3"/>
  <c r="AV458" i="3"/>
  <c r="AU458" i="3"/>
  <c r="O458" i="3"/>
  <c r="BB466" i="3"/>
  <c r="AN466" i="3"/>
  <c r="AQ466" i="3"/>
  <c r="BG467" i="3"/>
  <c r="AS467" i="3"/>
  <c r="AT467" i="3"/>
  <c r="N467" i="3"/>
  <c r="AQ516" i="3"/>
  <c r="AC516" i="3"/>
  <c r="AJ516" i="3"/>
  <c r="AZ518" i="3"/>
  <c r="T518" i="3"/>
  <c r="U518" i="3"/>
  <c r="K351" i="3"/>
  <c r="AW504" i="3"/>
  <c r="V366" i="3"/>
  <c r="BH370" i="3"/>
  <c r="U370" i="3"/>
  <c r="M519" i="3"/>
  <c r="AC519" i="3"/>
  <c r="AS519" i="3"/>
  <c r="BI519" i="3"/>
  <c r="Q523" i="3"/>
  <c r="AG523" i="3"/>
  <c r="AW523" i="3"/>
  <c r="AT383" i="3"/>
  <c r="AH383" i="3"/>
  <c r="AN383" i="3"/>
  <c r="BG383" i="3"/>
  <c r="AQ383" i="3"/>
  <c r="AA383" i="3"/>
  <c r="AI395" i="3"/>
  <c r="O395" i="3"/>
  <c r="AG395" i="3"/>
  <c r="BD395" i="3"/>
  <c r="AN395" i="3"/>
  <c r="AW399" i="3"/>
  <c r="AK399" i="3"/>
  <c r="AQ399" i="3"/>
  <c r="BH399" i="3"/>
  <c r="AR399" i="3"/>
  <c r="AB399" i="3"/>
  <c r="BC403" i="3"/>
  <c r="W403" i="3"/>
  <c r="AQ403" i="3"/>
  <c r="BI403" i="3"/>
  <c r="AS403" i="3"/>
  <c r="AC403" i="3"/>
  <c r="M403" i="3"/>
  <c r="BB403" i="3"/>
  <c r="AT403" i="3"/>
  <c r="AL403" i="3"/>
  <c r="AD403" i="3"/>
  <c r="V403" i="3"/>
  <c r="AK411" i="3"/>
  <c r="Y411" i="3"/>
  <c r="AI411" i="3"/>
  <c r="BD411" i="3"/>
  <c r="AN411" i="3"/>
  <c r="AN413" i="3"/>
  <c r="AB413" i="3"/>
  <c r="AH413" i="3"/>
  <c r="BE413" i="3"/>
  <c r="AO413" i="3"/>
  <c r="Y413" i="3"/>
  <c r="AI419" i="3"/>
  <c r="AG419" i="3"/>
  <c r="AN419" i="3"/>
  <c r="AL421" i="3"/>
  <c r="AJ421" i="3"/>
  <c r="AO421" i="3"/>
  <c r="AH451" i="3"/>
  <c r="AZ451" i="3"/>
  <c r="T451" i="3"/>
  <c r="AW451" i="3"/>
  <c r="AG451" i="3"/>
  <c r="Q451" i="3"/>
  <c r="BB458" i="3"/>
  <c r="AN458" i="3"/>
  <c r="AQ458" i="3"/>
  <c r="AT466" i="3"/>
  <c r="AF466" i="3"/>
  <c r="AM466" i="3"/>
  <c r="AY467" i="3"/>
  <c r="AK467" i="3"/>
  <c r="AP467" i="3"/>
  <c r="S516" i="3"/>
  <c r="BD516" i="3"/>
  <c r="X516" i="3"/>
  <c r="AN518" i="3"/>
  <c r="BE518" i="3"/>
  <c r="BJ646" i="3"/>
  <c r="BM725" i="3"/>
  <c r="BL725" i="3"/>
  <c r="BM630" i="3"/>
  <c r="BL706" i="3"/>
  <c r="BM646" i="3"/>
  <c r="BJ600" i="3"/>
  <c r="BJ626" i="3"/>
  <c r="BM626" i="3"/>
  <c r="BM706" i="3"/>
  <c r="BL703" i="3"/>
  <c r="BK597" i="3"/>
  <c r="BJ624" i="3"/>
  <c r="BM623" i="3"/>
  <c r="BK584" i="3"/>
  <c r="BM628" i="3"/>
  <c r="BL679" i="3"/>
  <c r="P532" i="3"/>
  <c r="BJ714" i="3"/>
  <c r="BJ705" i="3"/>
  <c r="BJ630" i="3"/>
  <c r="BL630" i="3"/>
  <c r="BJ667" i="3"/>
  <c r="BJ644" i="3"/>
  <c r="BL626" i="3"/>
  <c r="BM624" i="3"/>
  <c r="BL624" i="3"/>
  <c r="BJ622" i="3"/>
  <c r="BL623" i="3"/>
  <c r="BJ623" i="3"/>
  <c r="BM734" i="3"/>
  <c r="BM709" i="3"/>
  <c r="BL628" i="3"/>
  <c r="BJ628" i="3"/>
  <c r="BM679" i="3"/>
  <c r="N419" i="3"/>
  <c r="N450" i="3"/>
  <c r="M466" i="3"/>
  <c r="BC538" i="3"/>
  <c r="R395" i="3"/>
  <c r="N411" i="3"/>
  <c r="O443" i="3"/>
  <c r="BL712" i="3"/>
  <c r="BJ712" i="3"/>
  <c r="BJ703" i="3"/>
  <c r="BM647" i="3"/>
  <c r="BJ647" i="3"/>
  <c r="BJ620" i="3"/>
  <c r="BM547" i="3"/>
  <c r="BJ662" i="3"/>
  <c r="BL625" i="3"/>
  <c r="BJ568" i="3"/>
  <c r="BL649" i="3"/>
  <c r="BL686" i="3"/>
  <c r="BJ681" i="3"/>
  <c r="BM631" i="3"/>
  <c r="BJ706" i="3"/>
  <c r="BL644" i="3"/>
  <c r="BM627" i="3"/>
  <c r="BM622" i="3"/>
  <c r="BM703" i="3"/>
  <c r="BJ709" i="3"/>
  <c r="BJ679" i="3"/>
  <c r="BL629" i="3"/>
  <c r="BJ629" i="3"/>
  <c r="BL647" i="3"/>
  <c r="BM588" i="3"/>
  <c r="BL705" i="3"/>
  <c r="BM649" i="3"/>
  <c r="BJ649" i="3"/>
  <c r="BJ725" i="3"/>
  <c r="BL631" i="3"/>
  <c r="BJ631" i="3"/>
  <c r="BM644" i="3"/>
  <c r="BL627" i="3"/>
  <c r="BJ627" i="3"/>
  <c r="BL702" i="3"/>
  <c r="BL622" i="3"/>
  <c r="BL709" i="3"/>
  <c r="BK713" i="3"/>
  <c r="BM629" i="3"/>
  <c r="BM726" i="3"/>
  <c r="BJ693" i="3"/>
  <c r="BN693" i="3"/>
  <c r="BJ658" i="3"/>
  <c r="BM658" i="3"/>
  <c r="BM596" i="3"/>
  <c r="BJ566" i="3"/>
  <c r="BL557" i="3"/>
  <c r="BJ557" i="3"/>
  <c r="BJ686" i="3"/>
  <c r="BL638" i="3"/>
  <c r="BK684" i="3"/>
  <c r="BN684" i="3"/>
  <c r="BL684" i="3"/>
  <c r="BJ684" i="3"/>
  <c r="BM621" i="3"/>
  <c r="BL621" i="3"/>
  <c r="BN621" i="3"/>
  <c r="BJ621" i="3"/>
  <c r="BN614" i="3"/>
  <c r="BK614" i="3"/>
  <c r="BJ614" i="3"/>
  <c r="BM615" i="3"/>
  <c r="BN657" i="3"/>
  <c r="BK657" i="3"/>
  <c r="BM645" i="3"/>
  <c r="BM620" i="3"/>
  <c r="BN655" i="3"/>
  <c r="BK655" i="3"/>
  <c r="BN593" i="3"/>
  <c r="BK593" i="3"/>
  <c r="BL584" i="3"/>
  <c r="BN552" i="3"/>
  <c r="BK552" i="3"/>
  <c r="BL733" i="3"/>
  <c r="BL720" i="3"/>
  <c r="BK692" i="3"/>
  <c r="BN692" i="3"/>
  <c r="BK667" i="3"/>
  <c r="BN667" i="3"/>
  <c r="BL667" i="3"/>
  <c r="BL612" i="3"/>
  <c r="BK582" i="3"/>
  <c r="BN582" i="3"/>
  <c r="BL582" i="3"/>
  <c r="BJ582" i="3"/>
  <c r="BM573" i="3"/>
  <c r="BN573" i="3"/>
  <c r="BJ573" i="3"/>
  <c r="BM564" i="3"/>
  <c r="BK555" i="3"/>
  <c r="BN555" i="3"/>
  <c r="BK546" i="3"/>
  <c r="BN546" i="3"/>
  <c r="BJ731" i="3"/>
  <c r="BL721" i="3"/>
  <c r="BJ687" i="3"/>
  <c r="BN687" i="3"/>
  <c r="BL687" i="3"/>
  <c r="BJ680" i="3"/>
  <c r="BM613" i="3"/>
  <c r="BK626" i="3"/>
  <c r="BN626" i="3"/>
  <c r="BM610" i="3"/>
  <c r="BL657" i="3"/>
  <c r="BN549" i="3"/>
  <c r="BJ549" i="3"/>
  <c r="BM549" i="3"/>
  <c r="BM736" i="3"/>
  <c r="BJ717" i="3"/>
  <c r="BM702" i="3"/>
  <c r="BL639" i="3"/>
  <c r="BL593" i="3"/>
  <c r="BM733" i="3"/>
  <c r="BL674" i="3"/>
  <c r="BJ674" i="3"/>
  <c r="BM665" i="3"/>
  <c r="BM633" i="3"/>
  <c r="BK633" i="3"/>
  <c r="BL589" i="3"/>
  <c r="BN589" i="3"/>
  <c r="BJ589" i="3"/>
  <c r="BN732" i="3"/>
  <c r="BL670" i="3"/>
  <c r="BM670" i="3"/>
  <c r="BL683" i="3"/>
  <c r="BJ683" i="3"/>
  <c r="BL608" i="3"/>
  <c r="BM608" i="3"/>
  <c r="BL606" i="3"/>
  <c r="BK623" i="3"/>
  <c r="BN623" i="3"/>
  <c r="BL607" i="3"/>
  <c r="BN607" i="3"/>
  <c r="BJ607" i="3"/>
  <c r="BM657" i="3"/>
  <c r="BJ604" i="3"/>
  <c r="BK604" i="3"/>
  <c r="BN604" i="3"/>
  <c r="BL597" i="3"/>
  <c r="BL547" i="3"/>
  <c r="BM678" i="3"/>
  <c r="BN637" i="3"/>
  <c r="BK637" i="3"/>
  <c r="BN600" i="3"/>
  <c r="BK600" i="3"/>
  <c r="BJ559" i="3"/>
  <c r="BL552" i="3"/>
  <c r="BM660" i="3"/>
  <c r="BN598" i="3"/>
  <c r="BK598" i="3"/>
  <c r="BJ598" i="3"/>
  <c r="BM587" i="3"/>
  <c r="BL550" i="3"/>
  <c r="BJ550" i="3"/>
  <c r="BM727" i="3"/>
  <c r="BL728" i="3"/>
  <c r="BJ654" i="3"/>
  <c r="BN654" i="3"/>
  <c r="BN679" i="3"/>
  <c r="BK679" i="3"/>
  <c r="BJ585" i="3"/>
  <c r="BN585" i="3"/>
  <c r="BK585" i="3"/>
  <c r="BM585" i="3"/>
  <c r="BK629" i="3"/>
  <c r="BN629" i="3"/>
  <c r="BL685" i="3"/>
  <c r="BJ685" i="3"/>
  <c r="BK619" i="3"/>
  <c r="BN619" i="3"/>
  <c r="BL603" i="3"/>
  <c r="BJ603" i="3"/>
  <c r="BK696" i="3"/>
  <c r="BN696" i="3"/>
  <c r="BL716" i="3"/>
  <c r="BJ671" i="3"/>
  <c r="BK669" i="3"/>
  <c r="BN669" i="3"/>
  <c r="L354" i="3"/>
  <c r="K348" i="3"/>
  <c r="L338" i="3"/>
  <c r="S505" i="3"/>
  <c r="T517" i="3"/>
  <c r="AB517" i="3"/>
  <c r="AJ517" i="3"/>
  <c r="AR517" i="3"/>
  <c r="AZ517" i="3"/>
  <c r="BH517" i="3"/>
  <c r="V519" i="3"/>
  <c r="AD519" i="3"/>
  <c r="AL519" i="3"/>
  <c r="AT519" i="3"/>
  <c r="BB519" i="3"/>
  <c r="P521" i="3"/>
  <c r="X521" i="3"/>
  <c r="AF521" i="3"/>
  <c r="AN521" i="3"/>
  <c r="AV521" i="3"/>
  <c r="BD521" i="3"/>
  <c r="R523" i="3"/>
  <c r="Z523" i="3"/>
  <c r="AH523" i="3"/>
  <c r="AP523" i="3"/>
  <c r="AX523" i="3"/>
  <c r="BF523" i="3"/>
  <c r="V538" i="3"/>
  <c r="AD538" i="3"/>
  <c r="AL538" i="3"/>
  <c r="AT538" i="3"/>
  <c r="BB538" i="3"/>
  <c r="BB362" i="3"/>
  <c r="AX362" i="3"/>
  <c r="R362" i="3"/>
  <c r="AV362" i="3"/>
  <c r="AF362" i="3"/>
  <c r="P362" i="3"/>
  <c r="BC362" i="3"/>
  <c r="AU362" i="3"/>
  <c r="AM362" i="3"/>
  <c r="AE362" i="3"/>
  <c r="W362" i="3"/>
  <c r="O362" i="3"/>
  <c r="BB370" i="3"/>
  <c r="AR370" i="3"/>
  <c r="AS370" i="3"/>
  <c r="M370" i="3"/>
  <c r="T390" i="3"/>
  <c r="T427" i="3"/>
  <c r="M517" i="3"/>
  <c r="U517" i="3"/>
  <c r="AC517" i="3"/>
  <c r="AK517" i="3"/>
  <c r="AS517" i="3"/>
  <c r="BA517" i="3"/>
  <c r="S519" i="3"/>
  <c r="AA519" i="3"/>
  <c r="AI519" i="3"/>
  <c r="AQ519" i="3"/>
  <c r="AY519" i="3"/>
  <c r="BG519" i="3"/>
  <c r="R520" i="3"/>
  <c r="Z520" i="3"/>
  <c r="AH520" i="3"/>
  <c r="AP520" i="3"/>
  <c r="AX520" i="3"/>
  <c r="BF520" i="3"/>
  <c r="Q521" i="3"/>
  <c r="Y521" i="3"/>
  <c r="AG521" i="3"/>
  <c r="AO521" i="3"/>
  <c r="AW521" i="3"/>
  <c r="BE521" i="3"/>
  <c r="O523" i="3"/>
  <c r="W523" i="3"/>
  <c r="AE523" i="3"/>
  <c r="AM523" i="3"/>
  <c r="AU523" i="3"/>
  <c r="BC523" i="3"/>
  <c r="S538" i="3"/>
  <c r="AA538" i="3"/>
  <c r="AI538" i="3"/>
  <c r="AQ538" i="3"/>
  <c r="AY538" i="3"/>
  <c r="V375" i="3"/>
  <c r="BF375" i="3"/>
  <c r="Z375" i="3"/>
  <c r="AZ375" i="3"/>
  <c r="AJ375" i="3"/>
  <c r="T375" i="3"/>
  <c r="BE375" i="3"/>
  <c r="AW375" i="3"/>
  <c r="AO375" i="3"/>
  <c r="AG375" i="3"/>
  <c r="Y375" i="3"/>
  <c r="Q375" i="3"/>
  <c r="BN375" i="3" s="1"/>
  <c r="BE379" i="3"/>
  <c r="Y379" i="3"/>
  <c r="AS379" i="3"/>
  <c r="M379" i="3"/>
  <c r="BN379" i="3" s="1"/>
  <c r="AU379" i="3"/>
  <c r="AE379" i="3"/>
  <c r="O379" i="3"/>
  <c r="BB379" i="3"/>
  <c r="AT379" i="3"/>
  <c r="AL379" i="3"/>
  <c r="AD379" i="3"/>
  <c r="V379" i="3"/>
  <c r="AL383" i="3"/>
  <c r="BF383" i="3"/>
  <c r="Z383" i="3"/>
  <c r="AZ383" i="3"/>
  <c r="AJ383" i="3"/>
  <c r="T383" i="3"/>
  <c r="BE383" i="3"/>
  <c r="AW383" i="3"/>
  <c r="AO383" i="3"/>
  <c r="AG383" i="3"/>
  <c r="Y383" i="3"/>
  <c r="Q383" i="3"/>
  <c r="BF387" i="3"/>
  <c r="Z387" i="3"/>
  <c r="AL387" i="3"/>
  <c r="BH387" i="3"/>
  <c r="AR387" i="3"/>
  <c r="AB387" i="3"/>
  <c r="BI387" i="3"/>
  <c r="BA387" i="3"/>
  <c r="AS387" i="3"/>
  <c r="AK387" i="3"/>
  <c r="AC387" i="3"/>
  <c r="U387" i="3"/>
  <c r="M387" i="3"/>
  <c r="AM391" i="3"/>
  <c r="BG391" i="3"/>
  <c r="AA391" i="3"/>
  <c r="BA391" i="3"/>
  <c r="AK391" i="3"/>
  <c r="U391" i="3"/>
  <c r="BF391" i="3"/>
  <c r="AX391" i="3"/>
  <c r="AP391" i="3"/>
  <c r="AH391" i="3"/>
  <c r="Z391" i="3"/>
  <c r="R391" i="3"/>
  <c r="BG395" i="3"/>
  <c r="AA395" i="3"/>
  <c r="AM395" i="3"/>
  <c r="BI395" i="3"/>
  <c r="AS395" i="3"/>
  <c r="AC395" i="3"/>
  <c r="M395" i="3"/>
  <c r="BB395" i="3"/>
  <c r="AT395" i="3"/>
  <c r="AL395" i="3"/>
  <c r="AD395" i="3"/>
  <c r="V395" i="3"/>
  <c r="N395" i="3"/>
  <c r="AO399" i="3"/>
  <c r="BI399" i="3"/>
  <c r="AC399" i="3"/>
  <c r="BC399" i="3"/>
  <c r="AM399" i="3"/>
  <c r="W399" i="3"/>
  <c r="BF399" i="3"/>
  <c r="AX399" i="3"/>
  <c r="AP399" i="3"/>
  <c r="AH399" i="3"/>
  <c r="Z399" i="3"/>
  <c r="R399" i="3"/>
  <c r="AK407" i="3"/>
  <c r="BE407" i="3"/>
  <c r="Y407" i="3"/>
  <c r="AY407" i="3"/>
  <c r="AI407" i="3"/>
  <c r="S407" i="3"/>
  <c r="BD407" i="3"/>
  <c r="AV407" i="3"/>
  <c r="AN407" i="3"/>
  <c r="AF407" i="3"/>
  <c r="BJ407" i="3" s="1"/>
  <c r="X407" i="3"/>
  <c r="AS411" i="3"/>
  <c r="M411" i="3"/>
  <c r="AG411" i="3"/>
  <c r="BC411" i="3"/>
  <c r="AM411" i="3"/>
  <c r="W411" i="3"/>
  <c r="BF411" i="3"/>
  <c r="AX411" i="3"/>
  <c r="AP411" i="3"/>
  <c r="AH411" i="3"/>
  <c r="Z411" i="3"/>
  <c r="R411" i="3"/>
  <c r="AV413" i="3"/>
  <c r="P413" i="3"/>
  <c r="AJ413" i="3"/>
  <c r="BB413" i="3"/>
  <c r="AL413" i="3"/>
  <c r="V413" i="3"/>
  <c r="BG413" i="3"/>
  <c r="AY413" i="3"/>
  <c r="AQ413" i="3"/>
  <c r="AI413" i="3"/>
  <c r="AA413" i="3"/>
  <c r="S413" i="3"/>
  <c r="AQ419" i="3"/>
  <c r="BC419" i="3"/>
  <c r="W419" i="3"/>
  <c r="BA419" i="3"/>
  <c r="AK419" i="3"/>
  <c r="U419" i="3"/>
  <c r="BF419" i="3"/>
  <c r="AX419" i="3"/>
  <c r="AP419" i="3"/>
  <c r="AH419" i="3"/>
  <c r="Z419" i="3"/>
  <c r="R419" i="3"/>
  <c r="AT421" i="3"/>
  <c r="N421" i="3"/>
  <c r="AH421" i="3"/>
  <c r="BD421" i="3"/>
  <c r="AN421" i="3"/>
  <c r="X421" i="3"/>
  <c r="BG421" i="3"/>
  <c r="AY421" i="3"/>
  <c r="AQ421" i="3"/>
  <c r="AI421" i="3"/>
  <c r="AA421" i="3"/>
  <c r="S421" i="3"/>
  <c r="BB443" i="3"/>
  <c r="AL443" i="3"/>
  <c r="V443" i="3"/>
  <c r="BD443" i="3"/>
  <c r="AN443" i="3"/>
  <c r="X443" i="3"/>
  <c r="BG443" i="3"/>
  <c r="AY443" i="3"/>
  <c r="AQ443" i="3"/>
  <c r="AI443" i="3"/>
  <c r="AA443" i="3"/>
  <c r="AY450" i="3"/>
  <c r="AI450" i="3"/>
  <c r="S450" i="3"/>
  <c r="BA450" i="3"/>
  <c r="AK450" i="3"/>
  <c r="U450" i="3"/>
  <c r="BF450" i="3"/>
  <c r="AX450" i="3"/>
  <c r="AP450" i="3"/>
  <c r="AH450" i="3"/>
  <c r="Z450" i="3"/>
  <c r="AX458" i="3"/>
  <c r="AH458" i="3"/>
  <c r="R458" i="3"/>
  <c r="AZ458" i="3"/>
  <c r="AJ458" i="3"/>
  <c r="T458" i="3"/>
  <c r="BE458" i="3"/>
  <c r="AW458" i="3"/>
  <c r="AO458" i="3"/>
  <c r="AG458" i="3"/>
  <c r="Y458" i="3"/>
  <c r="Q458" i="3"/>
  <c r="BC459" i="3"/>
  <c r="AM459" i="3"/>
  <c r="W459" i="3"/>
  <c r="BE459" i="3"/>
  <c r="AO459" i="3"/>
  <c r="BJ459" i="3" s="1"/>
  <c r="Y459" i="3"/>
  <c r="BH459" i="3"/>
  <c r="AZ459" i="3"/>
  <c r="AR459" i="3"/>
  <c r="AJ459" i="3"/>
  <c r="AB459" i="3"/>
  <c r="AX466" i="3"/>
  <c r="AH466" i="3"/>
  <c r="R466" i="3"/>
  <c r="AZ466" i="3"/>
  <c r="AJ466" i="3"/>
  <c r="T466" i="3"/>
  <c r="BE466" i="3"/>
  <c r="AW466" i="3"/>
  <c r="AO466" i="3"/>
  <c r="AG466" i="3"/>
  <c r="Y466" i="3"/>
  <c r="Q466" i="3"/>
  <c r="BC467" i="3"/>
  <c r="AM467" i="3"/>
  <c r="W467" i="3"/>
  <c r="BE467" i="3"/>
  <c r="AO467" i="3"/>
  <c r="Y467" i="3"/>
  <c r="BH467" i="3"/>
  <c r="AZ467" i="3"/>
  <c r="AR467" i="3"/>
  <c r="AJ467" i="3"/>
  <c r="AB467" i="3"/>
  <c r="T467" i="3"/>
  <c r="BC516" i="3"/>
  <c r="AM516" i="3"/>
  <c r="W516" i="3"/>
  <c r="BE516" i="3"/>
  <c r="AO516" i="3"/>
  <c r="Y516" i="3"/>
  <c r="BF516" i="3"/>
  <c r="AX516" i="3"/>
  <c r="AP516" i="3"/>
  <c r="AH516" i="3"/>
  <c r="Z516" i="3"/>
  <c r="R516" i="3"/>
  <c r="BL696" i="3"/>
  <c r="BJ696" i="3"/>
  <c r="BK712" i="3"/>
  <c r="BN712" i="3"/>
  <c r="BM641" i="3"/>
  <c r="BL717" i="3"/>
  <c r="BN705" i="3"/>
  <c r="BK705" i="3"/>
  <c r="BM671" i="3"/>
  <c r="BJ669" i="3"/>
  <c r="BJ637" i="3"/>
  <c r="BL609" i="3"/>
  <c r="BL600" i="3"/>
  <c r="BM575" i="3"/>
  <c r="BL568" i="3"/>
  <c r="BL726" i="3"/>
  <c r="BJ726" i="3"/>
  <c r="BJ708" i="3"/>
  <c r="BL693" i="3"/>
  <c r="BN658" i="3"/>
  <c r="BK658" i="3"/>
  <c r="BL658" i="3"/>
  <c r="BL596" i="3"/>
  <c r="BL566" i="3"/>
  <c r="BN557" i="3"/>
  <c r="BK557" i="3"/>
  <c r="BK723" i="3"/>
  <c r="BK725" i="3"/>
  <c r="BN725" i="3"/>
  <c r="BK638" i="3"/>
  <c r="BM684" i="3"/>
  <c r="BK621" i="3"/>
  <c r="BM681" i="3"/>
  <c r="BL614" i="3"/>
  <c r="BL615" i="3"/>
  <c r="BN615" i="3"/>
  <c r="BJ615" i="3"/>
  <c r="BJ700" i="3"/>
  <c r="BL645" i="3"/>
  <c r="BJ567" i="3"/>
  <c r="BN567" i="3"/>
  <c r="BK567" i="3"/>
  <c r="BK547" i="3"/>
  <c r="BK728" i="3"/>
  <c r="BN728" i="3"/>
  <c r="BM723" i="3"/>
  <c r="BK714" i="3"/>
  <c r="BJ584" i="3"/>
  <c r="BL559" i="3"/>
  <c r="BN733" i="3"/>
  <c r="BK724" i="3"/>
  <c r="BM724" i="3"/>
  <c r="BJ724" i="3"/>
  <c r="BM676" i="3"/>
  <c r="BM667" i="3"/>
  <c r="BN644" i="3"/>
  <c r="BK644" i="3"/>
  <c r="BJ635" i="3"/>
  <c r="BK573" i="3"/>
  <c r="BL564" i="3"/>
  <c r="BJ564" i="3"/>
  <c r="BJ546" i="3"/>
  <c r="BL546" i="3"/>
  <c r="BL731" i="3"/>
  <c r="BJ721" i="3"/>
  <c r="BK680" i="3"/>
  <c r="BN680" i="3"/>
  <c r="BL613" i="3"/>
  <c r="BJ613" i="3"/>
  <c r="BN610" i="3"/>
  <c r="BK610" i="3"/>
  <c r="BL610" i="3"/>
  <c r="BK611" i="3"/>
  <c r="BM611" i="3"/>
  <c r="BK693" i="3"/>
  <c r="BM693" i="3"/>
  <c r="BJ588" i="3"/>
  <c r="BK549" i="3"/>
  <c r="BL549" i="3"/>
  <c r="BL736" i="3"/>
  <c r="BM730" i="3"/>
  <c r="BM669" i="3"/>
  <c r="BJ655" i="3"/>
  <c r="BN653" i="3"/>
  <c r="BK653" i="3"/>
  <c r="BL616" i="3"/>
  <c r="BJ593" i="3"/>
  <c r="BM584" i="3"/>
  <c r="BL577" i="3"/>
  <c r="BN559" i="3"/>
  <c r="BK559" i="3"/>
  <c r="BJ735" i="3"/>
  <c r="BK690" i="3"/>
  <c r="BN690" i="3"/>
  <c r="BM674" i="3"/>
  <c r="BN674" i="3"/>
  <c r="BK674" i="3"/>
  <c r="BL665" i="3"/>
  <c r="BN665" i="3"/>
  <c r="BJ665" i="3"/>
  <c r="BM642" i="3"/>
  <c r="BK589" i="3"/>
  <c r="BN580" i="3"/>
  <c r="BK580" i="3"/>
  <c r="BM580" i="3"/>
  <c r="BM571" i="3"/>
  <c r="BL715" i="3"/>
  <c r="BK717" i="3"/>
  <c r="BM683" i="3"/>
  <c r="BK683" i="3"/>
  <c r="BN683" i="3"/>
  <c r="BL605" i="3"/>
  <c r="BN605" i="3"/>
  <c r="BJ605" i="3"/>
  <c r="BM592" i="3"/>
  <c r="BJ592" i="3"/>
  <c r="BK607" i="3"/>
  <c r="BN661" i="3"/>
  <c r="BK661" i="3"/>
  <c r="BJ661" i="3"/>
  <c r="BL588" i="3"/>
  <c r="BM565" i="3"/>
  <c r="BN547" i="3"/>
  <c r="BJ547" i="3"/>
  <c r="BM714" i="3"/>
  <c r="BJ699" i="3"/>
  <c r="BN699" i="3"/>
  <c r="BL678" i="3"/>
  <c r="BJ678" i="3"/>
  <c r="BN662" i="3"/>
  <c r="BM655" i="3"/>
  <c r="BJ653" i="3"/>
  <c r="BM593" i="3"/>
  <c r="BL591" i="3"/>
  <c r="BM577" i="3"/>
  <c r="BL575" i="3"/>
  <c r="BL561" i="3"/>
  <c r="BJ733" i="3"/>
  <c r="BM700" i="3"/>
  <c r="BL660" i="3"/>
  <c r="BN651" i="3"/>
  <c r="BJ651" i="3"/>
  <c r="BL587" i="3"/>
  <c r="BJ587" i="3"/>
  <c r="BL727" i="3"/>
  <c r="BK727" i="3"/>
  <c r="BN729" i="3"/>
  <c r="BK729" i="3"/>
  <c r="BJ713" i="3"/>
  <c r="BM713" i="3"/>
  <c r="BM654" i="3"/>
  <c r="BN617" i="3"/>
  <c r="BJ617" i="3"/>
  <c r="BK617" i="3"/>
  <c r="BL585" i="3"/>
  <c r="BN685" i="3"/>
  <c r="BM618" i="3"/>
  <c r="BN603" i="3"/>
  <c r="BK603" i="3"/>
  <c r="BM696" i="3"/>
  <c r="BM716" i="3"/>
  <c r="BJ716" i="3"/>
  <c r="BN641" i="3"/>
  <c r="BJ641" i="3"/>
  <c r="BM604" i="3"/>
  <c r="BJ569" i="3"/>
  <c r="BN569" i="3"/>
  <c r="BK569" i="3"/>
  <c r="BN717" i="3"/>
  <c r="BJ689" i="3"/>
  <c r="BN689" i="3"/>
  <c r="BL671" i="3"/>
  <c r="BN609" i="3"/>
  <c r="BJ609" i="3"/>
  <c r="BK726" i="3"/>
  <c r="BN726" i="3"/>
  <c r="BM708" i="3"/>
  <c r="BK649" i="3"/>
  <c r="BN649" i="3"/>
  <c r="BN638" i="3"/>
  <c r="BM638" i="3"/>
  <c r="BJ638" i="3"/>
  <c r="BK681" i="3"/>
  <c r="BN681" i="3"/>
  <c r="BL681" i="3"/>
  <c r="BK615" i="3"/>
  <c r="BM690" i="3"/>
  <c r="BL567" i="3"/>
  <c r="BL655" i="3"/>
  <c r="BJ639" i="3"/>
  <c r="BM637" i="3"/>
  <c r="BK625" i="3"/>
  <c r="BN625" i="3"/>
  <c r="BN577" i="3"/>
  <c r="BK577" i="3"/>
  <c r="BM568" i="3"/>
  <c r="BN724" i="3"/>
  <c r="BJ720" i="3"/>
  <c r="BM720" i="3"/>
  <c r="BM692" i="3"/>
  <c r="BL692" i="3"/>
  <c r="BJ692" i="3"/>
  <c r="BL676" i="3"/>
  <c r="BJ676" i="3"/>
  <c r="BL635" i="3"/>
  <c r="BN635" i="3"/>
  <c r="BK635" i="3"/>
  <c r="BK612" i="3"/>
  <c r="BN612" i="3"/>
  <c r="BM612" i="3"/>
  <c r="BL573" i="3"/>
  <c r="BN564" i="3"/>
  <c r="BK564" i="3"/>
  <c r="BM555" i="3"/>
  <c r="BN731" i="3"/>
  <c r="BK731" i="3"/>
  <c r="BK721" i="3"/>
  <c r="BN613" i="3"/>
  <c r="BK613" i="3"/>
  <c r="BM677" i="3"/>
  <c r="BJ610" i="3"/>
  <c r="BL611" i="3"/>
  <c r="BJ611" i="3"/>
  <c r="BK620" i="3"/>
  <c r="BN620" i="3"/>
  <c r="BK736" i="3"/>
  <c r="BN736" i="3"/>
  <c r="BN730" i="3"/>
  <c r="BJ730" i="3"/>
  <c r="BJ702" i="3"/>
  <c r="BN702" i="3"/>
  <c r="BK702" i="3"/>
  <c r="BN639" i="3"/>
  <c r="BK639" i="3"/>
  <c r="BM625" i="3"/>
  <c r="BN591" i="3"/>
  <c r="BK591" i="3"/>
  <c r="BJ577" i="3"/>
  <c r="BM561" i="3"/>
  <c r="BM552" i="3"/>
  <c r="BM735" i="3"/>
  <c r="BL735" i="3"/>
  <c r="BK735" i="3"/>
  <c r="BN735" i="3"/>
  <c r="BJ719" i="3"/>
  <c r="BM719" i="3"/>
  <c r="BL690" i="3"/>
  <c r="BK665" i="3"/>
  <c r="BN642" i="3"/>
  <c r="BL642" i="3"/>
  <c r="BJ642" i="3"/>
  <c r="BL580" i="3"/>
  <c r="BJ580" i="3"/>
  <c r="BL571" i="3"/>
  <c r="BJ571" i="3"/>
  <c r="BM715" i="3"/>
  <c r="BK715" i="3"/>
  <c r="BL732" i="3"/>
  <c r="BJ732" i="3"/>
  <c r="BK670" i="3"/>
  <c r="BN670" i="3"/>
  <c r="BJ670" i="3"/>
  <c r="BM605" i="3"/>
  <c r="BK605" i="3"/>
  <c r="BJ608" i="3"/>
  <c r="BN608" i="3"/>
  <c r="BK608" i="3"/>
  <c r="BL592" i="3"/>
  <c r="BK622" i="3"/>
  <c r="BN622" i="3"/>
  <c r="BM606" i="3"/>
  <c r="BN700" i="3"/>
  <c r="BK700" i="3"/>
  <c r="BK641" i="3"/>
  <c r="BN597" i="3"/>
  <c r="BJ597" i="3"/>
  <c r="BM597" i="3"/>
  <c r="BK699" i="3"/>
  <c r="BM699" i="3"/>
  <c r="BN678" i="3"/>
  <c r="BK678" i="3"/>
  <c r="BK662" i="3"/>
  <c r="BM616" i="3"/>
  <c r="BK609" i="3"/>
  <c r="BM609" i="3"/>
  <c r="BJ591" i="3"/>
  <c r="BJ575" i="3"/>
  <c r="BJ561" i="3"/>
  <c r="BK660" i="3"/>
  <c r="BN660" i="3"/>
  <c r="BJ660" i="3"/>
  <c r="BL651" i="3"/>
  <c r="BK651" i="3"/>
  <c r="BM550" i="3"/>
  <c r="BN550" i="3"/>
  <c r="BK550" i="3"/>
  <c r="BN727" i="3"/>
  <c r="BM728" i="3"/>
  <c r="BM729" i="3"/>
  <c r="BL729" i="3"/>
  <c r="BL713" i="3"/>
  <c r="BL617" i="3"/>
  <c r="BM617" i="3"/>
  <c r="BJ601" i="3"/>
  <c r="BN601" i="3"/>
  <c r="BK601" i="3"/>
  <c r="BN618" i="3"/>
  <c r="BK618" i="3"/>
  <c r="BL618" i="3"/>
  <c r="BJ602" i="3"/>
  <c r="BM602" i="3"/>
  <c r="BM619" i="3"/>
  <c r="K347" i="3"/>
  <c r="L346" i="3"/>
  <c r="M346" i="3" s="1"/>
  <c r="AI505" i="3"/>
  <c r="P517" i="3"/>
  <c r="X517" i="3"/>
  <c r="AF517" i="3"/>
  <c r="AN517" i="3"/>
  <c r="AV517" i="3"/>
  <c r="BD517" i="3"/>
  <c r="T521" i="3"/>
  <c r="AB521" i="3"/>
  <c r="AJ521" i="3"/>
  <c r="AR521" i="3"/>
  <c r="AZ521" i="3"/>
  <c r="BH521" i="3"/>
  <c r="V523" i="3"/>
  <c r="AD523" i="3"/>
  <c r="AL523" i="3"/>
  <c r="AT523" i="3"/>
  <c r="BB523" i="3"/>
  <c r="R538" i="3"/>
  <c r="Z538" i="3"/>
  <c r="AH538" i="3"/>
  <c r="AP538" i="3"/>
  <c r="AX538" i="3"/>
  <c r="BF538" i="3"/>
  <c r="N362" i="3"/>
  <c r="V362" i="3"/>
  <c r="AH362" i="3"/>
  <c r="BD362" i="3"/>
  <c r="AN362" i="3"/>
  <c r="X362" i="3"/>
  <c r="BG362" i="3"/>
  <c r="AY362" i="3"/>
  <c r="BK362" i="3" s="1"/>
  <c r="AQ362" i="3"/>
  <c r="AI362" i="3"/>
  <c r="AA362" i="3"/>
  <c r="AP370" i="3"/>
  <c r="BI370" i="3"/>
  <c r="T449" i="3"/>
  <c r="Q517" i="3"/>
  <c r="Y517" i="3"/>
  <c r="AG517" i="3"/>
  <c r="AO517" i="3"/>
  <c r="AW517" i="3"/>
  <c r="O519" i="3"/>
  <c r="BN519" i="3" s="1"/>
  <c r="W519" i="3"/>
  <c r="AE519" i="3"/>
  <c r="AM519" i="3"/>
  <c r="AU519" i="3"/>
  <c r="BC519" i="3"/>
  <c r="M521" i="3"/>
  <c r="U521" i="3"/>
  <c r="AC521" i="3"/>
  <c r="AK521" i="3"/>
  <c r="AS521" i="3"/>
  <c r="BA521" i="3"/>
  <c r="BI521" i="3"/>
  <c r="S523" i="3"/>
  <c r="AA523" i="3"/>
  <c r="AI523" i="3"/>
  <c r="AQ523" i="3"/>
  <c r="AY523" i="3"/>
  <c r="BG523" i="3"/>
  <c r="O538" i="3"/>
  <c r="W538" i="3"/>
  <c r="AE538" i="3"/>
  <c r="AM538" i="3"/>
  <c r="AU538" i="3"/>
  <c r="BB375" i="3"/>
  <c r="AD375" i="3"/>
  <c r="AP375" i="3"/>
  <c r="BH375" i="3"/>
  <c r="AR375" i="3"/>
  <c r="AB375" i="3"/>
  <c r="BI375" i="3"/>
  <c r="BA375" i="3"/>
  <c r="AS375" i="3"/>
  <c r="AK375" i="3"/>
  <c r="AC375" i="3"/>
  <c r="U375" i="3"/>
  <c r="BB383" i="3"/>
  <c r="V383" i="3"/>
  <c r="AP383" i="3"/>
  <c r="BH383" i="3"/>
  <c r="AR383" i="3"/>
  <c r="AB383" i="3"/>
  <c r="BI383" i="3"/>
  <c r="BA383" i="3"/>
  <c r="AS383" i="3"/>
  <c r="AK383" i="3"/>
  <c r="AC383" i="3"/>
  <c r="U383" i="3"/>
  <c r="AP387" i="3"/>
  <c r="BB387" i="3"/>
  <c r="V387" i="3"/>
  <c r="AZ387" i="3"/>
  <c r="AJ387" i="3"/>
  <c r="T387" i="3"/>
  <c r="BE387" i="3"/>
  <c r="AW387" i="3"/>
  <c r="AO387" i="3"/>
  <c r="AG387" i="3"/>
  <c r="Y387" i="3"/>
  <c r="BC391" i="3"/>
  <c r="W391" i="3"/>
  <c r="AQ391" i="3"/>
  <c r="BI391" i="3"/>
  <c r="AS391" i="3"/>
  <c r="AC391" i="3"/>
  <c r="M391" i="3"/>
  <c r="BB391" i="3"/>
  <c r="AT391" i="3"/>
  <c r="AL391" i="3"/>
  <c r="AD391" i="3"/>
  <c r="V391" i="3"/>
  <c r="AQ395" i="3"/>
  <c r="BC395" i="3"/>
  <c r="W395" i="3"/>
  <c r="BA395" i="3"/>
  <c r="AK395" i="3"/>
  <c r="U395" i="3"/>
  <c r="BF395" i="3"/>
  <c r="AX395" i="3"/>
  <c r="AP395" i="3"/>
  <c r="AH395" i="3"/>
  <c r="Z395" i="3"/>
  <c r="BE399" i="3"/>
  <c r="Y399" i="3"/>
  <c r="AS399" i="3"/>
  <c r="M399" i="3"/>
  <c r="AU399" i="3"/>
  <c r="AE399" i="3"/>
  <c r="O399" i="3"/>
  <c r="BB399" i="3"/>
  <c r="AT399" i="3"/>
  <c r="AL399" i="3"/>
  <c r="AD399" i="3"/>
  <c r="V399" i="3"/>
  <c r="BI411" i="3"/>
  <c r="AC411" i="3"/>
  <c r="AW411" i="3"/>
  <c r="Q411" i="3"/>
  <c r="AU411" i="3"/>
  <c r="AE411" i="3"/>
  <c r="O411" i="3"/>
  <c r="BN411" i="3" s="1"/>
  <c r="BB411" i="3"/>
  <c r="AT411" i="3"/>
  <c r="AL411" i="3"/>
  <c r="AD411" i="3"/>
  <c r="V411" i="3"/>
  <c r="AF413" i="3"/>
  <c r="AZ413" i="3"/>
  <c r="T413" i="3"/>
  <c r="AT413" i="3"/>
  <c r="AD413" i="3"/>
  <c r="N413" i="3"/>
  <c r="BC413" i="3"/>
  <c r="AU413" i="3"/>
  <c r="AM413" i="3"/>
  <c r="AE413" i="3"/>
  <c r="W413" i="3"/>
  <c r="BG419" i="3"/>
  <c r="AA419" i="3"/>
  <c r="AM419" i="3"/>
  <c r="BI419" i="3"/>
  <c r="AS419" i="3"/>
  <c r="AC419" i="3"/>
  <c r="M419" i="3"/>
  <c r="BB419" i="3"/>
  <c r="AT419" i="3"/>
  <c r="AL419" i="3"/>
  <c r="AD419" i="3"/>
  <c r="V419" i="3"/>
  <c r="AD421" i="3"/>
  <c r="AX421" i="3"/>
  <c r="R421" i="3"/>
  <c r="AV421" i="3"/>
  <c r="AF421" i="3"/>
  <c r="P421" i="3"/>
  <c r="BC421" i="3"/>
  <c r="AU421" i="3"/>
  <c r="AM421" i="3"/>
  <c r="AE421" i="3"/>
  <c r="W421" i="3"/>
  <c r="AT443" i="3"/>
  <c r="AD443" i="3"/>
  <c r="N443" i="3"/>
  <c r="AV443" i="3"/>
  <c r="AF443" i="3"/>
  <c r="P443" i="3"/>
  <c r="BC443" i="3"/>
  <c r="AU443" i="3"/>
  <c r="AM443" i="3"/>
  <c r="AE443" i="3"/>
  <c r="W443" i="3"/>
  <c r="BG450" i="3"/>
  <c r="AQ450" i="3"/>
  <c r="AA450" i="3"/>
  <c r="BI450" i="3"/>
  <c r="AS450" i="3"/>
  <c r="AC450" i="3"/>
  <c r="M450" i="3"/>
  <c r="BB450" i="3"/>
  <c r="AT450" i="3"/>
  <c r="AL450" i="3"/>
  <c r="AD450" i="3"/>
  <c r="V450" i="3"/>
  <c r="BF458" i="3"/>
  <c r="AP458" i="3"/>
  <c r="Z458" i="3"/>
  <c r="BH458" i="3"/>
  <c r="AR458" i="3"/>
  <c r="AB458" i="3"/>
  <c r="BI458" i="3"/>
  <c r="BA458" i="3"/>
  <c r="AS458" i="3"/>
  <c r="AK458" i="3"/>
  <c r="AC458" i="3"/>
  <c r="U458" i="3"/>
  <c r="BF466" i="3"/>
  <c r="AP466" i="3"/>
  <c r="Z466" i="3"/>
  <c r="BH466" i="3"/>
  <c r="AR466" i="3"/>
  <c r="AB466" i="3"/>
  <c r="BI466" i="3"/>
  <c r="BA466" i="3"/>
  <c r="AS466" i="3"/>
  <c r="AK466" i="3"/>
  <c r="AC466" i="3"/>
  <c r="U466" i="3"/>
  <c r="AU467" i="3"/>
  <c r="AE467" i="3"/>
  <c r="O467" i="3"/>
  <c r="AW467" i="3"/>
  <c r="AG467" i="3"/>
  <c r="Q467" i="3"/>
  <c r="BD467" i="3"/>
  <c r="AV467" i="3"/>
  <c r="AN467" i="3"/>
  <c r="AF467" i="3"/>
  <c r="X467" i="3"/>
  <c r="BI516" i="3"/>
  <c r="AU516" i="3"/>
  <c r="AE516" i="3"/>
  <c r="O516" i="3"/>
  <c r="AW516" i="3"/>
  <c r="AG516" i="3"/>
  <c r="Q516" i="3"/>
  <c r="BB516" i="3"/>
  <c r="AT516" i="3"/>
  <c r="AL516" i="3"/>
  <c r="AD516" i="3"/>
  <c r="V516" i="3"/>
  <c r="N538" i="3"/>
  <c r="N517" i="3"/>
  <c r="BN711" i="3"/>
  <c r="BK711" i="3"/>
  <c r="BK716" i="3"/>
  <c r="BJ657" i="3"/>
  <c r="BK647" i="3"/>
  <c r="BN647" i="3"/>
  <c r="BL620" i="3"/>
  <c r="BM569" i="3"/>
  <c r="BL569" i="3"/>
  <c r="BL723" i="3"/>
  <c r="BK689" i="3"/>
  <c r="BM689" i="3"/>
  <c r="BL689" i="3"/>
  <c r="BK671" i="3"/>
  <c r="BN671" i="3"/>
  <c r="BM662" i="3"/>
  <c r="BK646" i="3"/>
  <c r="BN646" i="3"/>
  <c r="BM591" i="3"/>
  <c r="BN568" i="3"/>
  <c r="BK568" i="3"/>
  <c r="BK708" i="3"/>
  <c r="BN708" i="3"/>
  <c r="BL708" i="3"/>
  <c r="BN596" i="3"/>
  <c r="BK596" i="3"/>
  <c r="BJ596" i="3"/>
  <c r="BN566" i="3"/>
  <c r="BK566" i="3"/>
  <c r="BM566" i="3"/>
  <c r="BM557" i="3"/>
  <c r="BK686" i="3"/>
  <c r="BN686" i="3"/>
  <c r="BM686" i="3"/>
  <c r="BK630" i="3"/>
  <c r="BN630" i="3"/>
  <c r="BM614" i="3"/>
  <c r="BK631" i="3"/>
  <c r="BN631" i="3"/>
  <c r="BK645" i="3"/>
  <c r="BN645" i="3"/>
  <c r="BJ645" i="3"/>
  <c r="BM567" i="3"/>
  <c r="BN565" i="3"/>
  <c r="BJ565" i="3"/>
  <c r="BM717" i="3"/>
  <c r="BL669" i="3"/>
  <c r="BM600" i="3"/>
  <c r="BJ552" i="3"/>
  <c r="BL724" i="3"/>
  <c r="BN720" i="3"/>
  <c r="BK720" i="3"/>
  <c r="BN706" i="3"/>
  <c r="BK706" i="3"/>
  <c r="BN676" i="3"/>
  <c r="BK676" i="3"/>
  <c r="BM635" i="3"/>
  <c r="BJ612" i="3"/>
  <c r="BM582" i="3"/>
  <c r="BJ555" i="3"/>
  <c r="BL555" i="3"/>
  <c r="BM546" i="3"/>
  <c r="BM731" i="3"/>
  <c r="BN721" i="3"/>
  <c r="BK687" i="3"/>
  <c r="BM687" i="3"/>
  <c r="BL680" i="3"/>
  <c r="BM680" i="3"/>
  <c r="BJ677" i="3"/>
  <c r="BK677" i="3"/>
  <c r="BN677" i="3"/>
  <c r="BL677" i="3"/>
  <c r="BK627" i="3"/>
  <c r="BN627" i="3"/>
  <c r="BN611" i="3"/>
  <c r="BJ690" i="3"/>
  <c r="BK733" i="3"/>
  <c r="BJ736" i="3"/>
  <c r="BL730" i="3"/>
  <c r="BK730" i="3"/>
  <c r="BN714" i="3"/>
  <c r="BL662" i="3"/>
  <c r="BL653" i="3"/>
  <c r="BL637" i="3"/>
  <c r="BJ625" i="3"/>
  <c r="BK616" i="3"/>
  <c r="BN616" i="3"/>
  <c r="BJ616" i="3"/>
  <c r="BN575" i="3"/>
  <c r="BK575" i="3"/>
  <c r="BN561" i="3"/>
  <c r="BK561" i="3"/>
  <c r="BM559" i="3"/>
  <c r="BN719" i="3"/>
  <c r="BK719" i="3"/>
  <c r="BL719" i="3"/>
  <c r="BN703" i="3"/>
  <c r="BK703" i="3"/>
  <c r="BK642" i="3"/>
  <c r="BL633" i="3"/>
  <c r="BN633" i="3"/>
  <c r="BJ633" i="3"/>
  <c r="BM589" i="3"/>
  <c r="BN571" i="3"/>
  <c r="BK571" i="3"/>
  <c r="BJ715" i="3"/>
  <c r="BN715" i="3"/>
  <c r="BK732" i="3"/>
  <c r="BM732" i="3"/>
  <c r="BN624" i="3"/>
  <c r="BK624" i="3"/>
  <c r="BN592" i="3"/>
  <c r="BK592" i="3"/>
  <c r="BN606" i="3"/>
  <c r="BK606" i="3"/>
  <c r="BJ606" i="3"/>
  <c r="BM607" i="3"/>
  <c r="BL700" i="3"/>
  <c r="BL661" i="3"/>
  <c r="BM661" i="3"/>
  <c r="BL641" i="3"/>
  <c r="BL604" i="3"/>
  <c r="BN588" i="3"/>
  <c r="BK588" i="3"/>
  <c r="BK565" i="3"/>
  <c r="BN723" i="3"/>
  <c r="BL699" i="3"/>
  <c r="BM653" i="3"/>
  <c r="BM639" i="3"/>
  <c r="BM651" i="3"/>
  <c r="BN628" i="3"/>
  <c r="BK628" i="3"/>
  <c r="BL598" i="3"/>
  <c r="BM598" i="3"/>
  <c r="BN587" i="3"/>
  <c r="BK587" i="3"/>
  <c r="BJ723" i="3"/>
  <c r="BJ727" i="3"/>
  <c r="BJ728" i="3"/>
  <c r="BJ729" i="3"/>
  <c r="BK654" i="3"/>
  <c r="BL654" i="3"/>
  <c r="BM601" i="3"/>
  <c r="BL601" i="3"/>
  <c r="BK685" i="3"/>
  <c r="BM685" i="3"/>
  <c r="BJ618" i="3"/>
  <c r="BK602" i="3"/>
  <c r="BN602" i="3"/>
  <c r="BL602" i="3"/>
  <c r="BL619" i="3"/>
  <c r="BJ619" i="3"/>
  <c r="BM603" i="3"/>
  <c r="BN584" i="3"/>
  <c r="K340" i="3"/>
  <c r="K339" i="3"/>
  <c r="L330" i="3"/>
  <c r="K354" i="3"/>
  <c r="K332" i="3"/>
  <c r="K331" i="3"/>
  <c r="BL519" i="3"/>
  <c r="BK539" i="3"/>
  <c r="AQ537" i="3"/>
  <c r="BH537" i="3"/>
  <c r="AB537" i="3"/>
  <c r="AW518" i="3"/>
  <c r="AO518" i="3"/>
  <c r="AG518" i="3"/>
  <c r="Y518" i="3"/>
  <c r="K356" i="3"/>
  <c r="K355" i="3"/>
  <c r="K344" i="3"/>
  <c r="BG537" i="3"/>
  <c r="AA537" i="3"/>
  <c r="AR537" i="3"/>
  <c r="BJ538" i="3"/>
  <c r="K357" i="3"/>
  <c r="L356" i="3"/>
  <c r="BN522" i="3"/>
  <c r="K353" i="3"/>
  <c r="L352" i="3"/>
  <c r="N352" i="3" s="1"/>
  <c r="K349" i="3"/>
  <c r="L348" i="3"/>
  <c r="N348" i="3" s="1"/>
  <c r="K345" i="3"/>
  <c r="L344" i="3"/>
  <c r="K341" i="3"/>
  <c r="L340" i="3"/>
  <c r="K337" i="3"/>
  <c r="L336" i="3"/>
  <c r="K333" i="3"/>
  <c r="L332" i="3"/>
  <c r="K329" i="3"/>
  <c r="L328" i="3"/>
  <c r="K325" i="3"/>
  <c r="P428" i="3"/>
  <c r="R428" i="3"/>
  <c r="Z428" i="3"/>
  <c r="AH428" i="3"/>
  <c r="AP428" i="3"/>
  <c r="AX428" i="3"/>
  <c r="BF428" i="3"/>
  <c r="W428" i="3"/>
  <c r="AM428" i="3"/>
  <c r="BC428" i="3"/>
  <c r="AG428" i="3"/>
  <c r="M428" i="3"/>
  <c r="AS428" i="3"/>
  <c r="N436" i="3"/>
  <c r="P436" i="3"/>
  <c r="X436" i="3"/>
  <c r="AF436" i="3"/>
  <c r="AN436" i="3"/>
  <c r="AV436" i="3"/>
  <c r="BD436" i="3"/>
  <c r="S436" i="3"/>
  <c r="AI436" i="3"/>
  <c r="AY436" i="3"/>
  <c r="U436" i="3"/>
  <c r="BA436" i="3"/>
  <c r="AG436" i="3"/>
  <c r="O505" i="3"/>
  <c r="W505" i="3"/>
  <c r="AE505" i="3"/>
  <c r="AM505" i="3"/>
  <c r="AU505" i="3"/>
  <c r="BC505" i="3"/>
  <c r="U505" i="3"/>
  <c r="AE366" i="3"/>
  <c r="BI366" i="3"/>
  <c r="AC366" i="3"/>
  <c r="BB366" i="3"/>
  <c r="AL366" i="3"/>
  <c r="Q368" i="3"/>
  <c r="BE368" i="3"/>
  <c r="M368" i="3"/>
  <c r="AT368" i="3"/>
  <c r="W368" i="3"/>
  <c r="BH378" i="3"/>
  <c r="W378" i="3"/>
  <c r="S378" i="3"/>
  <c r="AU378" i="3"/>
  <c r="U378" i="3"/>
  <c r="AD378" i="3"/>
  <c r="M386" i="3"/>
  <c r="BC386" i="3"/>
  <c r="W386" i="3"/>
  <c r="AX386" i="3"/>
  <c r="AH386" i="3"/>
  <c r="W394" i="3"/>
  <c r="BI394" i="3"/>
  <c r="AC394" i="3"/>
  <c r="BB394" i="3"/>
  <c r="AL394" i="3"/>
  <c r="AC428" i="3"/>
  <c r="Q428" i="3"/>
  <c r="AE428" i="3"/>
  <c r="BB428" i="3"/>
  <c r="AL428" i="3"/>
  <c r="V428" i="3"/>
  <c r="Q436" i="3"/>
  <c r="BG436" i="3"/>
  <c r="AA436" i="3"/>
  <c r="AZ436" i="3"/>
  <c r="AJ436" i="3"/>
  <c r="T436" i="3"/>
  <c r="AR448" i="3"/>
  <c r="BF448" i="3"/>
  <c r="Z448" i="3"/>
  <c r="BA448" i="3"/>
  <c r="AK448" i="3"/>
  <c r="P366" i="3"/>
  <c r="R366" i="3"/>
  <c r="Z366" i="3"/>
  <c r="AH366" i="3"/>
  <c r="AP366" i="3"/>
  <c r="AX366" i="3"/>
  <c r="BF366" i="3"/>
  <c r="U366" i="3"/>
  <c r="AK366" i="3"/>
  <c r="BA366" i="3"/>
  <c r="AA366" i="3"/>
  <c r="BG366" i="3"/>
  <c r="AM366" i="3"/>
  <c r="P368" i="3"/>
  <c r="N368" i="3"/>
  <c r="V368" i="3"/>
  <c r="AD368" i="3"/>
  <c r="O368" i="3"/>
  <c r="AE368" i="3"/>
  <c r="AP368" i="3"/>
  <c r="AX368" i="3"/>
  <c r="BF368" i="3"/>
  <c r="AC368" i="3"/>
  <c r="AW368" i="3"/>
  <c r="Y368" i="3"/>
  <c r="AG368" i="3"/>
  <c r="BG368" i="3"/>
  <c r="P378" i="3"/>
  <c r="R378" i="3"/>
  <c r="Z378" i="3"/>
  <c r="AH378" i="3"/>
  <c r="M378" i="3"/>
  <c r="AC378" i="3"/>
  <c r="AQ378" i="3"/>
  <c r="AY378" i="3"/>
  <c r="BG378" i="3"/>
  <c r="AI378" i="3"/>
  <c r="BB378" i="3"/>
  <c r="AV378" i="3"/>
  <c r="AR378" i="3"/>
  <c r="P386" i="3"/>
  <c r="N386" i="3"/>
  <c r="V386" i="3"/>
  <c r="AD386" i="3"/>
  <c r="AL386" i="3"/>
  <c r="AT386" i="3"/>
  <c r="BB386" i="3"/>
  <c r="O386" i="3"/>
  <c r="AE386" i="3"/>
  <c r="AU386" i="3"/>
  <c r="Q386" i="3"/>
  <c r="AW386" i="3"/>
  <c r="AC386" i="3"/>
  <c r="BI386" i="3"/>
  <c r="P394" i="3"/>
  <c r="R394" i="3"/>
  <c r="Z394" i="3"/>
  <c r="AH394" i="3"/>
  <c r="AP394" i="3"/>
  <c r="AX394" i="3"/>
  <c r="BF394" i="3"/>
  <c r="U394" i="3"/>
  <c r="AK394" i="3"/>
  <c r="BA394" i="3"/>
  <c r="AA394" i="3"/>
  <c r="BG394" i="3"/>
  <c r="AM394" i="3"/>
  <c r="O448" i="3"/>
  <c r="Q448" i="3"/>
  <c r="Y448" i="3"/>
  <c r="AG448" i="3"/>
  <c r="AO448" i="3"/>
  <c r="AW448" i="3"/>
  <c r="BE448" i="3"/>
  <c r="R448" i="3"/>
  <c r="AH448" i="3"/>
  <c r="AX448" i="3"/>
  <c r="T448" i="3"/>
  <c r="AJ448" i="3"/>
  <c r="AZ448" i="3"/>
  <c r="M457" i="3"/>
  <c r="S457" i="3"/>
  <c r="AA457" i="3"/>
  <c r="AI457" i="3"/>
  <c r="AQ457" i="3"/>
  <c r="AY457" i="3"/>
  <c r="BG457" i="3"/>
  <c r="V457" i="3"/>
  <c r="AL457" i="3"/>
  <c r="BB457" i="3"/>
  <c r="X457" i="3"/>
  <c r="AN457" i="3"/>
  <c r="BD457" i="3"/>
  <c r="O457" i="3"/>
  <c r="W457" i="3"/>
  <c r="AE457" i="3"/>
  <c r="AM457" i="3"/>
  <c r="AU457" i="3"/>
  <c r="BC457" i="3"/>
  <c r="N457" i="3"/>
  <c r="AD457" i="3"/>
  <c r="AT457" i="3"/>
  <c r="P457" i="3"/>
  <c r="AF457" i="3"/>
  <c r="AV457" i="3"/>
  <c r="P464" i="3"/>
  <c r="N464" i="3"/>
  <c r="V464" i="3"/>
  <c r="AD464" i="3"/>
  <c r="AL464" i="3"/>
  <c r="AT464" i="3"/>
  <c r="BB464" i="3"/>
  <c r="M464" i="3"/>
  <c r="AC464" i="3"/>
  <c r="AS464" i="3"/>
  <c r="BI464" i="3"/>
  <c r="AA464" i="3"/>
  <c r="AQ464" i="3"/>
  <c r="BG464" i="3"/>
  <c r="R464" i="3"/>
  <c r="Z464" i="3"/>
  <c r="AH464" i="3"/>
  <c r="AP464" i="3"/>
  <c r="AX464" i="3"/>
  <c r="BF464" i="3"/>
  <c r="U464" i="3"/>
  <c r="AK464" i="3"/>
  <c r="BA464" i="3"/>
  <c r="S464" i="3"/>
  <c r="AI464" i="3"/>
  <c r="AY464" i="3"/>
  <c r="M473" i="3"/>
  <c r="S473" i="3"/>
  <c r="AA473" i="3"/>
  <c r="AI473" i="3"/>
  <c r="AQ473" i="3"/>
  <c r="AY473" i="3"/>
  <c r="BG473" i="3"/>
  <c r="V473" i="3"/>
  <c r="AL473" i="3"/>
  <c r="BB473" i="3"/>
  <c r="X473" i="3"/>
  <c r="AN473" i="3"/>
  <c r="W473" i="3"/>
  <c r="AM473" i="3"/>
  <c r="BC473" i="3"/>
  <c r="AD473" i="3"/>
  <c r="P473" i="3"/>
  <c r="AV473" i="3"/>
  <c r="O473" i="3"/>
  <c r="AE473" i="3"/>
  <c r="AU473" i="3"/>
  <c r="N473" i="3"/>
  <c r="AT473" i="3"/>
  <c r="AF473" i="3"/>
  <c r="BD473" i="3"/>
  <c r="P480" i="3"/>
  <c r="Z480" i="3"/>
  <c r="AP480" i="3"/>
  <c r="BF480" i="3"/>
  <c r="AM480" i="3"/>
  <c r="U480" i="3"/>
  <c r="BA480" i="3"/>
  <c r="R480" i="3"/>
  <c r="AH480" i="3"/>
  <c r="AX480" i="3"/>
  <c r="W480" i="3"/>
  <c r="BC480" i="3"/>
  <c r="AK480" i="3"/>
  <c r="M489" i="3"/>
  <c r="O489" i="3"/>
  <c r="W489" i="3"/>
  <c r="AE489" i="3"/>
  <c r="AM489" i="3"/>
  <c r="AU489" i="3"/>
  <c r="BC489" i="3"/>
  <c r="N489" i="3"/>
  <c r="AD489" i="3"/>
  <c r="AT489" i="3"/>
  <c r="P489" i="3"/>
  <c r="AF489" i="3"/>
  <c r="AV489" i="3"/>
  <c r="AA489" i="3"/>
  <c r="AQ489" i="3"/>
  <c r="BG489" i="3"/>
  <c r="AL489" i="3"/>
  <c r="X489" i="3"/>
  <c r="BD489" i="3"/>
  <c r="S489" i="3"/>
  <c r="AI489" i="3"/>
  <c r="AY489" i="3"/>
  <c r="V489" i="3"/>
  <c r="BB489" i="3"/>
  <c r="AN489" i="3"/>
  <c r="P496" i="3"/>
  <c r="R496" i="3"/>
  <c r="Z496" i="3"/>
  <c r="AH496" i="3"/>
  <c r="AP496" i="3"/>
  <c r="AX496" i="3"/>
  <c r="BF496" i="3"/>
  <c r="W496" i="3"/>
  <c r="AM496" i="3"/>
  <c r="BC496" i="3"/>
  <c r="U496" i="3"/>
  <c r="AK496" i="3"/>
  <c r="BA496" i="3"/>
  <c r="N496" i="3"/>
  <c r="AD496" i="3"/>
  <c r="AT496" i="3"/>
  <c r="O496" i="3"/>
  <c r="AU496" i="3"/>
  <c r="AC496" i="3"/>
  <c r="BI496" i="3"/>
  <c r="V496" i="3"/>
  <c r="AL496" i="3"/>
  <c r="BB496" i="3"/>
  <c r="AE496" i="3"/>
  <c r="M496" i="3"/>
  <c r="AS496" i="3"/>
  <c r="N505" i="3"/>
  <c r="T505" i="3"/>
  <c r="AB505" i="3"/>
  <c r="AJ505" i="3"/>
  <c r="AR505" i="3"/>
  <c r="AZ505" i="3"/>
  <c r="BH505" i="3"/>
  <c r="P505" i="3"/>
  <c r="AF505" i="3"/>
  <c r="AV505" i="3"/>
  <c r="BI505" i="3"/>
  <c r="AS505" i="3"/>
  <c r="AC505" i="3"/>
  <c r="M505" i="3"/>
  <c r="X505" i="3"/>
  <c r="AN505" i="3"/>
  <c r="BD505" i="3"/>
  <c r="AK505" i="3"/>
  <c r="BC366" i="3"/>
  <c r="AQ366" i="3"/>
  <c r="AS366" i="3"/>
  <c r="M366" i="3"/>
  <c r="AT366" i="3"/>
  <c r="AD366" i="3"/>
  <c r="N366" i="3"/>
  <c r="AU368" i="3"/>
  <c r="AO368" i="3"/>
  <c r="BB368" i="3"/>
  <c r="AL368" i="3"/>
  <c r="AH368" i="3"/>
  <c r="R368" i="3"/>
  <c r="O378" i="3"/>
  <c r="AT378" i="3"/>
  <c r="BC378" i="3"/>
  <c r="AK378" i="3"/>
  <c r="AL378" i="3"/>
  <c r="V378" i="3"/>
  <c r="AS386" i="3"/>
  <c r="AG386" i="3"/>
  <c r="AM386" i="3"/>
  <c r="BF386" i="3"/>
  <c r="AP386" i="3"/>
  <c r="Z386" i="3"/>
  <c r="BC394" i="3"/>
  <c r="AQ394" i="3"/>
  <c r="AS394" i="3"/>
  <c r="M394" i="3"/>
  <c r="AT394" i="3"/>
  <c r="AD394" i="3"/>
  <c r="N394" i="3"/>
  <c r="BI428" i="3"/>
  <c r="AW428" i="3"/>
  <c r="AU428" i="3"/>
  <c r="O428" i="3"/>
  <c r="AT428" i="3"/>
  <c r="AD428" i="3"/>
  <c r="N428" i="3"/>
  <c r="AW436" i="3"/>
  <c r="AK436" i="3"/>
  <c r="AQ436" i="3"/>
  <c r="BH436" i="3"/>
  <c r="AR436" i="3"/>
  <c r="AB436" i="3"/>
  <c r="BH448" i="3"/>
  <c r="AB448" i="3"/>
  <c r="AP448" i="3"/>
  <c r="BI448" i="3"/>
  <c r="AS448" i="3"/>
  <c r="AC448" i="3"/>
  <c r="M448" i="3"/>
  <c r="BM522" i="3"/>
  <c r="BK524" i="3"/>
  <c r="BJ524" i="3"/>
  <c r="BM539" i="3"/>
  <c r="BK520" i="3"/>
  <c r="BL524" i="3"/>
  <c r="BN407" i="3"/>
  <c r="BK413" i="3"/>
  <c r="BK459" i="3"/>
  <c r="N480" i="3"/>
  <c r="V480" i="3"/>
  <c r="AD480" i="3"/>
  <c r="AL480" i="3"/>
  <c r="AT480" i="3"/>
  <c r="BB480" i="3"/>
  <c r="O480" i="3"/>
  <c r="AE480" i="3"/>
  <c r="AU480" i="3"/>
  <c r="M480" i="3"/>
  <c r="AC480" i="3"/>
  <c r="AS480" i="3"/>
  <c r="BI480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AY537" i="3"/>
  <c r="AI537" i="3"/>
  <c r="S537" i="3"/>
  <c r="AZ537" i="3"/>
  <c r="AJ537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O330" i="3"/>
  <c r="W330" i="3"/>
  <c r="AE330" i="3"/>
  <c r="AM330" i="3"/>
  <c r="AU330" i="3"/>
  <c r="BC330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BH356" i="3"/>
  <c r="BF356" i="3"/>
  <c r="BD356" i="3"/>
  <c r="BB356" i="3"/>
  <c r="AZ356" i="3"/>
  <c r="AX356" i="3"/>
  <c r="AV356" i="3"/>
  <c r="AT356" i="3"/>
  <c r="AR356" i="3"/>
  <c r="AP356" i="3"/>
  <c r="AN356" i="3"/>
  <c r="AL356" i="3"/>
  <c r="AJ356" i="3"/>
  <c r="AH356" i="3"/>
  <c r="AF356" i="3"/>
  <c r="AD356" i="3"/>
  <c r="AB356" i="3"/>
  <c r="Z356" i="3"/>
  <c r="X356" i="3"/>
  <c r="V356" i="3"/>
  <c r="T356" i="3"/>
  <c r="R356" i="3"/>
  <c r="P356" i="3"/>
  <c r="N356" i="3"/>
  <c r="BF352" i="3"/>
  <c r="BB352" i="3"/>
  <c r="AX352" i="3"/>
  <c r="AT352" i="3"/>
  <c r="AP352" i="3"/>
  <c r="AL352" i="3"/>
  <c r="AH352" i="3"/>
  <c r="AD352" i="3"/>
  <c r="AB352" i="3"/>
  <c r="X352" i="3"/>
  <c r="T352" i="3"/>
  <c r="P352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H348" i="3"/>
  <c r="BD348" i="3"/>
  <c r="AZ348" i="3"/>
  <c r="AV348" i="3"/>
  <c r="AR348" i="3"/>
  <c r="AN348" i="3"/>
  <c r="AJ348" i="3"/>
  <c r="AF348" i="3"/>
  <c r="AD348" i="3"/>
  <c r="Z348" i="3"/>
  <c r="V348" i="3"/>
  <c r="R348" i="3"/>
  <c r="BA346" i="3"/>
  <c r="AK346" i="3"/>
  <c r="U346" i="3"/>
  <c r="AZ344" i="3"/>
  <c r="AJ344" i="3"/>
  <c r="R344" i="3"/>
  <c r="AW342" i="3"/>
  <c r="AG342" i="3"/>
  <c r="Q342" i="3"/>
  <c r="BH340" i="3"/>
  <c r="BD340" i="3"/>
  <c r="AZ340" i="3"/>
  <c r="AV340" i="3"/>
  <c r="AR340" i="3"/>
  <c r="AN340" i="3"/>
  <c r="AH340" i="3"/>
  <c r="AD340" i="3"/>
  <c r="Z340" i="3"/>
  <c r="V340" i="3"/>
  <c r="P340" i="3"/>
  <c r="BG338" i="3"/>
  <c r="BC338" i="3"/>
  <c r="AY338" i="3"/>
  <c r="AU338" i="3"/>
  <c r="AP338" i="3"/>
  <c r="AH338" i="3"/>
  <c r="V338" i="3"/>
  <c r="N338" i="3"/>
  <c r="BC336" i="3"/>
  <c r="AU336" i="3"/>
  <c r="AM336" i="3"/>
  <c r="AE336" i="3"/>
  <c r="W336" i="3"/>
  <c r="O336" i="3"/>
  <c r="BH334" i="3"/>
  <c r="AZ334" i="3"/>
  <c r="AR334" i="3"/>
  <c r="AJ334" i="3"/>
  <c r="AB334" i="3"/>
  <c r="T334" i="3"/>
  <c r="BE332" i="3"/>
  <c r="AW332" i="3"/>
  <c r="AO332" i="3"/>
  <c r="AG332" i="3"/>
  <c r="Y332" i="3"/>
  <c r="Q332" i="3"/>
  <c r="AT330" i="3"/>
  <c r="N330" i="3"/>
  <c r="BC328" i="3"/>
  <c r="AU328" i="3"/>
  <c r="AM328" i="3"/>
  <c r="AE328" i="3"/>
  <c r="S328" i="3"/>
  <c r="BD326" i="3"/>
  <c r="AV326" i="3"/>
  <c r="AN326" i="3"/>
  <c r="AJ326" i="3"/>
  <c r="AF326" i="3"/>
  <c r="X326" i="3"/>
  <c r="P32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R414" i="3"/>
  <c r="Z414" i="3"/>
  <c r="AH414" i="3"/>
  <c r="AP414" i="3"/>
  <c r="AX414" i="3"/>
  <c r="BF414" i="3"/>
  <c r="N414" i="3"/>
  <c r="V414" i="3"/>
  <c r="AD414" i="3"/>
  <c r="AL414" i="3"/>
  <c r="AT414" i="3"/>
  <c r="BB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R422" i="3"/>
  <c r="V422" i="3"/>
  <c r="Z422" i="3"/>
  <c r="AD422" i="3"/>
  <c r="AH422" i="3"/>
  <c r="AL422" i="3"/>
  <c r="AP422" i="3"/>
  <c r="AT422" i="3"/>
  <c r="AX422" i="3"/>
  <c r="BB422" i="3"/>
  <c r="BF422" i="3"/>
  <c r="P422" i="3"/>
  <c r="X422" i="3"/>
  <c r="AF422" i="3"/>
  <c r="AN422" i="3"/>
  <c r="AV422" i="3"/>
  <c r="BD422" i="3"/>
  <c r="T422" i="3"/>
  <c r="AB422" i="3"/>
  <c r="AJ422" i="3"/>
  <c r="AR422" i="3"/>
  <c r="AZ422" i="3"/>
  <c r="BH422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R425" i="3"/>
  <c r="V425" i="3"/>
  <c r="Z425" i="3"/>
  <c r="AD425" i="3"/>
  <c r="AH425" i="3"/>
  <c r="AL425" i="3"/>
  <c r="AP425" i="3"/>
  <c r="AT425" i="3"/>
  <c r="AX425" i="3"/>
  <c r="BB425" i="3"/>
  <c r="BF425" i="3"/>
  <c r="P425" i="3"/>
  <c r="X425" i="3"/>
  <c r="AF425" i="3"/>
  <c r="AN425" i="3"/>
  <c r="AV425" i="3"/>
  <c r="BD425" i="3"/>
  <c r="T425" i="3"/>
  <c r="AB425" i="3"/>
  <c r="AJ425" i="3"/>
  <c r="AR425" i="3"/>
  <c r="AZ425" i="3"/>
  <c r="BH425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R433" i="3"/>
  <c r="V433" i="3"/>
  <c r="Z433" i="3"/>
  <c r="AD433" i="3"/>
  <c r="AH433" i="3"/>
  <c r="AL433" i="3"/>
  <c r="AP433" i="3"/>
  <c r="AT433" i="3"/>
  <c r="AX433" i="3"/>
  <c r="BB433" i="3"/>
  <c r="BF433" i="3"/>
  <c r="T433" i="3"/>
  <c r="AB433" i="3"/>
  <c r="AJ433" i="3"/>
  <c r="AR433" i="3"/>
  <c r="AZ433" i="3"/>
  <c r="BH433" i="3"/>
  <c r="P433" i="3"/>
  <c r="X433" i="3"/>
  <c r="AF433" i="3"/>
  <c r="AN433" i="3"/>
  <c r="AV433" i="3"/>
  <c r="BD43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Q404" i="3"/>
  <c r="Y404" i="3"/>
  <c r="AG404" i="3"/>
  <c r="AO404" i="3"/>
  <c r="AW404" i="3"/>
  <c r="BE404" i="3"/>
  <c r="M404" i="3"/>
  <c r="U404" i="3"/>
  <c r="AC404" i="3"/>
  <c r="AK404" i="3"/>
  <c r="AS404" i="3"/>
  <c r="BA404" i="3"/>
  <c r="BI404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M420" i="3"/>
  <c r="U420" i="3"/>
  <c r="AC420" i="3"/>
  <c r="AK420" i="3"/>
  <c r="AS420" i="3"/>
  <c r="BA420" i="3"/>
  <c r="BI420" i="3"/>
  <c r="Q420" i="3"/>
  <c r="Y420" i="3"/>
  <c r="AG420" i="3"/>
  <c r="AO420" i="3"/>
  <c r="AW420" i="3"/>
  <c r="BE420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O432" i="3"/>
  <c r="W432" i="3"/>
  <c r="AE432" i="3"/>
  <c r="AM432" i="3"/>
  <c r="AU432" i="3"/>
  <c r="BC432" i="3"/>
  <c r="S432" i="3"/>
  <c r="AA432" i="3"/>
  <c r="AI432" i="3"/>
  <c r="AQ432" i="3"/>
  <c r="AY432" i="3"/>
  <c r="BG432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P483" i="3"/>
  <c r="T483" i="3"/>
  <c r="X483" i="3"/>
  <c r="AB483" i="3"/>
  <c r="AF483" i="3"/>
  <c r="AJ483" i="3"/>
  <c r="AN483" i="3"/>
  <c r="AR483" i="3"/>
  <c r="AV483" i="3"/>
  <c r="AZ483" i="3"/>
  <c r="BD483" i="3"/>
  <c r="BH483" i="3"/>
  <c r="N483" i="3"/>
  <c r="R483" i="3"/>
  <c r="V483" i="3"/>
  <c r="Z483" i="3"/>
  <c r="AD483" i="3"/>
  <c r="AH483" i="3"/>
  <c r="AL483" i="3"/>
  <c r="AP483" i="3"/>
  <c r="AT483" i="3"/>
  <c r="AX483" i="3"/>
  <c r="BB483" i="3"/>
  <c r="BF483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O499" i="3"/>
  <c r="S499" i="3"/>
  <c r="W499" i="3"/>
  <c r="AA499" i="3"/>
  <c r="AE499" i="3"/>
  <c r="AI499" i="3"/>
  <c r="AM499" i="3"/>
  <c r="AQ499" i="3"/>
  <c r="AU499" i="3"/>
  <c r="AY499" i="3"/>
  <c r="BC499" i="3"/>
  <c r="BG499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O502" i="3"/>
  <c r="S502" i="3"/>
  <c r="W502" i="3"/>
  <c r="AA502" i="3"/>
  <c r="AE502" i="3"/>
  <c r="AI502" i="3"/>
  <c r="AM502" i="3"/>
  <c r="AQ502" i="3"/>
  <c r="AU502" i="3"/>
  <c r="AY502" i="3"/>
  <c r="BC502" i="3"/>
  <c r="BG502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O359" i="3"/>
  <c r="W359" i="3"/>
  <c r="AE359" i="3"/>
  <c r="AM359" i="3"/>
  <c r="AU359" i="3"/>
  <c r="BC359" i="3"/>
  <c r="S359" i="3"/>
  <c r="AI359" i="3"/>
  <c r="AY359" i="3"/>
  <c r="AA359" i="3"/>
  <c r="BG359" i="3"/>
  <c r="AQ359" i="3"/>
  <c r="N360" i="3"/>
  <c r="R360" i="3"/>
  <c r="V360" i="3"/>
  <c r="Z360" i="3"/>
  <c r="AD360" i="3"/>
  <c r="AH360" i="3"/>
  <c r="AL360" i="3"/>
  <c r="AP360" i="3"/>
  <c r="AT360" i="3"/>
  <c r="AX360" i="3"/>
  <c r="BB360" i="3"/>
  <c r="BF360" i="3"/>
  <c r="M360" i="3"/>
  <c r="U360" i="3"/>
  <c r="AC360" i="3"/>
  <c r="AK360" i="3"/>
  <c r="AS360" i="3"/>
  <c r="BA360" i="3"/>
  <c r="BI360" i="3"/>
  <c r="AA360" i="3"/>
  <c r="AQ360" i="3"/>
  <c r="BG360" i="3"/>
  <c r="AE360" i="3"/>
  <c r="AM360" i="3"/>
  <c r="W360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M363" i="3"/>
  <c r="Q363" i="3"/>
  <c r="U363" i="3"/>
  <c r="Y363" i="3"/>
  <c r="AC363" i="3"/>
  <c r="AG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O363" i="3"/>
  <c r="W363" i="3"/>
  <c r="AE363" i="3"/>
  <c r="AL363" i="3"/>
  <c r="AP363" i="3"/>
  <c r="AT363" i="3"/>
  <c r="AX363" i="3"/>
  <c r="BB363" i="3"/>
  <c r="BF363" i="3"/>
  <c r="S363" i="3"/>
  <c r="AI363" i="3"/>
  <c r="AR363" i="3"/>
  <c r="AZ363" i="3"/>
  <c r="BH363" i="3"/>
  <c r="AN363" i="3"/>
  <c r="BD363" i="3"/>
  <c r="AA363" i="3"/>
  <c r="AV363" i="3"/>
  <c r="N367" i="3"/>
  <c r="R367" i="3"/>
  <c r="V367" i="3"/>
  <c r="Z367" i="3"/>
  <c r="AD367" i="3"/>
  <c r="AH367" i="3"/>
  <c r="AL367" i="3"/>
  <c r="AP367" i="3"/>
  <c r="AT367" i="3"/>
  <c r="AX367" i="3"/>
  <c r="BB367" i="3"/>
  <c r="BF367" i="3"/>
  <c r="M367" i="3"/>
  <c r="U367" i="3"/>
  <c r="AC367" i="3"/>
  <c r="AK367" i="3"/>
  <c r="AS367" i="3"/>
  <c r="BA367" i="3"/>
  <c r="BI367" i="3"/>
  <c r="W367" i="3"/>
  <c r="AM367" i="3"/>
  <c r="BC367" i="3"/>
  <c r="AQ367" i="3"/>
  <c r="S367" i="3"/>
  <c r="AI367" i="3"/>
  <c r="N374" i="3"/>
  <c r="R374" i="3"/>
  <c r="V374" i="3"/>
  <c r="Z374" i="3"/>
  <c r="AD374" i="3"/>
  <c r="AH374" i="3"/>
  <c r="AL374" i="3"/>
  <c r="AP374" i="3"/>
  <c r="AT374" i="3"/>
  <c r="AX374" i="3"/>
  <c r="BB374" i="3"/>
  <c r="BF374" i="3"/>
  <c r="O374" i="3"/>
  <c r="W374" i="3"/>
  <c r="AE374" i="3"/>
  <c r="AM374" i="3"/>
  <c r="AU374" i="3"/>
  <c r="BC374" i="3"/>
  <c r="M374" i="3"/>
  <c r="AC374" i="3"/>
  <c r="AS374" i="3"/>
  <c r="BI374" i="3"/>
  <c r="AG374" i="3"/>
  <c r="Y374" i="3"/>
  <c r="BE374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Q380" i="3"/>
  <c r="U380" i="3"/>
  <c r="Y380" i="3"/>
  <c r="AC380" i="3"/>
  <c r="AG380" i="3"/>
  <c r="AK380" i="3"/>
  <c r="AO380" i="3"/>
  <c r="AS380" i="3"/>
  <c r="AW380" i="3"/>
  <c r="BA380" i="3"/>
  <c r="BE380" i="3"/>
  <c r="BI380" i="3"/>
  <c r="S380" i="3"/>
  <c r="AA380" i="3"/>
  <c r="AI380" i="3"/>
  <c r="AQ380" i="3"/>
  <c r="AY380" i="3"/>
  <c r="BG380" i="3"/>
  <c r="O380" i="3"/>
  <c r="W380" i="3"/>
  <c r="AE380" i="3"/>
  <c r="AM380" i="3"/>
  <c r="AU380" i="3"/>
  <c r="BC380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O385" i="3"/>
  <c r="S385" i="3"/>
  <c r="W385" i="3"/>
  <c r="AA385" i="3"/>
  <c r="AE385" i="3"/>
  <c r="AI385" i="3"/>
  <c r="AM385" i="3"/>
  <c r="AQ385" i="3"/>
  <c r="AU385" i="3"/>
  <c r="AY385" i="3"/>
  <c r="BC385" i="3"/>
  <c r="BG385" i="3"/>
  <c r="M385" i="3"/>
  <c r="U385" i="3"/>
  <c r="AC385" i="3"/>
  <c r="AK385" i="3"/>
  <c r="AS385" i="3"/>
  <c r="BA385" i="3"/>
  <c r="BI385" i="3"/>
  <c r="Q385" i="3"/>
  <c r="Y385" i="3"/>
  <c r="AG385" i="3"/>
  <c r="AO385" i="3"/>
  <c r="AW385" i="3"/>
  <c r="BE385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O393" i="3"/>
  <c r="S393" i="3"/>
  <c r="W393" i="3"/>
  <c r="AA393" i="3"/>
  <c r="AE393" i="3"/>
  <c r="AI393" i="3"/>
  <c r="AM393" i="3"/>
  <c r="AQ393" i="3"/>
  <c r="AU393" i="3"/>
  <c r="AY393" i="3"/>
  <c r="BC393" i="3"/>
  <c r="BG393" i="3"/>
  <c r="M393" i="3"/>
  <c r="U393" i="3"/>
  <c r="AC393" i="3"/>
  <c r="AK393" i="3"/>
  <c r="AS393" i="3"/>
  <c r="BA393" i="3"/>
  <c r="BI393" i="3"/>
  <c r="Q393" i="3"/>
  <c r="Y393" i="3"/>
  <c r="AG393" i="3"/>
  <c r="AO393" i="3"/>
  <c r="AW393" i="3"/>
  <c r="BE393" i="3"/>
  <c r="M398" i="3"/>
  <c r="Q398" i="3"/>
  <c r="U398" i="3"/>
  <c r="Y398" i="3"/>
  <c r="AC398" i="3"/>
  <c r="AG398" i="3"/>
  <c r="AK398" i="3"/>
  <c r="AO398" i="3"/>
  <c r="AS398" i="3"/>
  <c r="T398" i="3"/>
  <c r="AB398" i="3"/>
  <c r="AJ398" i="3"/>
  <c r="AR398" i="3"/>
  <c r="AW398" i="3"/>
  <c r="BA398" i="3"/>
  <c r="BE398" i="3"/>
  <c r="BI398" i="3"/>
  <c r="V398" i="3"/>
  <c r="AL398" i="3"/>
  <c r="AX398" i="3"/>
  <c r="BF398" i="3"/>
  <c r="Z398" i="3"/>
  <c r="AP398" i="3"/>
  <c r="BD398" i="3"/>
  <c r="BH398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3" i="3"/>
  <c r="U423" i="3"/>
  <c r="AC423" i="3"/>
  <c r="AK423" i="3"/>
  <c r="AS423" i="3"/>
  <c r="BA423" i="3"/>
  <c r="BI423" i="3"/>
  <c r="Q423" i="3"/>
  <c r="Y423" i="3"/>
  <c r="AG423" i="3"/>
  <c r="AO423" i="3"/>
  <c r="AW423" i="3"/>
  <c r="BE423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Q435" i="3"/>
  <c r="Y435" i="3"/>
  <c r="AG435" i="3"/>
  <c r="AO435" i="3"/>
  <c r="AW435" i="3"/>
  <c r="BE435" i="3"/>
  <c r="O435" i="3"/>
  <c r="AE435" i="3"/>
  <c r="AU435" i="3"/>
  <c r="S435" i="3"/>
  <c r="AI435" i="3"/>
  <c r="AY435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O446" i="3"/>
  <c r="S446" i="3"/>
  <c r="W446" i="3"/>
  <c r="AA446" i="3"/>
  <c r="AE446" i="3"/>
  <c r="AI446" i="3"/>
  <c r="AM446" i="3"/>
  <c r="AQ446" i="3"/>
  <c r="AU446" i="3"/>
  <c r="M446" i="3"/>
  <c r="U446" i="3"/>
  <c r="AC446" i="3"/>
  <c r="AK446" i="3"/>
  <c r="AS446" i="3"/>
  <c r="AY446" i="3"/>
  <c r="BC446" i="3"/>
  <c r="BG446" i="3"/>
  <c r="Q446" i="3"/>
  <c r="Y446" i="3"/>
  <c r="AG446" i="3"/>
  <c r="AO446" i="3"/>
  <c r="AW446" i="3"/>
  <c r="BA446" i="3"/>
  <c r="BE446" i="3"/>
  <c r="BI446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O453" i="3"/>
  <c r="S453" i="3"/>
  <c r="W453" i="3"/>
  <c r="AA453" i="3"/>
  <c r="AE453" i="3"/>
  <c r="AI453" i="3"/>
  <c r="AM453" i="3"/>
  <c r="AQ453" i="3"/>
  <c r="AU453" i="3"/>
  <c r="AY453" i="3"/>
  <c r="BC453" i="3"/>
  <c r="BG453" i="3"/>
  <c r="M453" i="3"/>
  <c r="Q453" i="3"/>
  <c r="U453" i="3"/>
  <c r="Y453" i="3"/>
  <c r="AC453" i="3"/>
  <c r="AG453" i="3"/>
  <c r="AK453" i="3"/>
  <c r="AO453" i="3"/>
  <c r="AS453" i="3"/>
  <c r="AW453" i="3"/>
  <c r="BA453" i="3"/>
  <c r="BE453" i="3"/>
  <c r="BI453" i="3"/>
  <c r="P456" i="3"/>
  <c r="T456" i="3"/>
  <c r="X456" i="3"/>
  <c r="AB456" i="3"/>
  <c r="AF456" i="3"/>
  <c r="AJ456" i="3"/>
  <c r="AN456" i="3"/>
  <c r="AR456" i="3"/>
  <c r="AV456" i="3"/>
  <c r="AZ456" i="3"/>
  <c r="BD456" i="3"/>
  <c r="BH456" i="3"/>
  <c r="Q456" i="3"/>
  <c r="Y456" i="3"/>
  <c r="AG456" i="3"/>
  <c r="AO456" i="3"/>
  <c r="AW456" i="3"/>
  <c r="BE456" i="3"/>
  <c r="O456" i="3"/>
  <c r="W456" i="3"/>
  <c r="AE456" i="3"/>
  <c r="AM456" i="3"/>
  <c r="AU456" i="3"/>
  <c r="BC456" i="3"/>
  <c r="M462" i="3"/>
  <c r="O462" i="3"/>
  <c r="Q462" i="3"/>
  <c r="S462" i="3"/>
  <c r="U462" i="3"/>
  <c r="W462" i="3"/>
  <c r="Y462" i="3"/>
  <c r="AA462" i="3"/>
  <c r="AC462" i="3"/>
  <c r="AE462" i="3"/>
  <c r="AG462" i="3"/>
  <c r="AI462" i="3"/>
  <c r="AK462" i="3"/>
  <c r="AM462" i="3"/>
  <c r="AO462" i="3"/>
  <c r="AQ462" i="3"/>
  <c r="AS462" i="3"/>
  <c r="AU462" i="3"/>
  <c r="AW462" i="3"/>
  <c r="AY462" i="3"/>
  <c r="BA462" i="3"/>
  <c r="BC462" i="3"/>
  <c r="BE462" i="3"/>
  <c r="BG462" i="3"/>
  <c r="BI462" i="3"/>
  <c r="N462" i="3"/>
  <c r="R462" i="3"/>
  <c r="V462" i="3"/>
  <c r="Z462" i="3"/>
  <c r="AD462" i="3"/>
  <c r="AH462" i="3"/>
  <c r="AL462" i="3"/>
  <c r="AP462" i="3"/>
  <c r="AT462" i="3"/>
  <c r="AX462" i="3"/>
  <c r="BB462" i="3"/>
  <c r="BF462" i="3"/>
  <c r="P462" i="3"/>
  <c r="T462" i="3"/>
  <c r="X462" i="3"/>
  <c r="AB462" i="3"/>
  <c r="AF462" i="3"/>
  <c r="AJ462" i="3"/>
  <c r="AN462" i="3"/>
  <c r="AR462" i="3"/>
  <c r="AV462" i="3"/>
  <c r="AZ462" i="3"/>
  <c r="BD462" i="3"/>
  <c r="BH462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R465" i="3"/>
  <c r="Z465" i="3"/>
  <c r="AH465" i="3"/>
  <c r="AP465" i="3"/>
  <c r="AX465" i="3"/>
  <c r="BF465" i="3"/>
  <c r="T465" i="3"/>
  <c r="AB465" i="3"/>
  <c r="AJ465" i="3"/>
  <c r="AR465" i="3"/>
  <c r="AZ465" i="3"/>
  <c r="BH465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P476" i="3"/>
  <c r="T476" i="3"/>
  <c r="X476" i="3"/>
  <c r="AB476" i="3"/>
  <c r="AF476" i="3"/>
  <c r="AJ476" i="3"/>
  <c r="AN476" i="3"/>
  <c r="AR476" i="3"/>
  <c r="AV476" i="3"/>
  <c r="AZ476" i="3"/>
  <c r="BD476" i="3"/>
  <c r="BH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N481" i="3"/>
  <c r="R481" i="3"/>
  <c r="V481" i="3"/>
  <c r="Z481" i="3"/>
  <c r="AD481" i="3"/>
  <c r="AH481" i="3"/>
  <c r="AL481" i="3"/>
  <c r="AP481" i="3"/>
  <c r="AT481" i="3"/>
  <c r="AX481" i="3"/>
  <c r="BB481" i="3"/>
  <c r="BF481" i="3"/>
  <c r="M481" i="3"/>
  <c r="U481" i="3"/>
  <c r="AC481" i="3"/>
  <c r="AK481" i="3"/>
  <c r="AS481" i="3"/>
  <c r="BA481" i="3"/>
  <c r="BI481" i="3"/>
  <c r="S481" i="3"/>
  <c r="AA481" i="3"/>
  <c r="AI481" i="3"/>
  <c r="AQ481" i="3"/>
  <c r="AY481" i="3"/>
  <c r="BG481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X488" i="3"/>
  <c r="AF488" i="3"/>
  <c r="AN488" i="3"/>
  <c r="AV488" i="3"/>
  <c r="BD488" i="3"/>
  <c r="N488" i="3"/>
  <c r="V488" i="3"/>
  <c r="AD488" i="3"/>
  <c r="AL488" i="3"/>
  <c r="AT488" i="3"/>
  <c r="BB488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O501" i="3"/>
  <c r="S501" i="3"/>
  <c r="W501" i="3"/>
  <c r="AA501" i="3"/>
  <c r="AE501" i="3"/>
  <c r="AI501" i="3"/>
  <c r="AM501" i="3"/>
  <c r="AQ501" i="3"/>
  <c r="AU501" i="3"/>
  <c r="AY501" i="3"/>
  <c r="BC501" i="3"/>
  <c r="BG501" i="3"/>
  <c r="M501" i="3"/>
  <c r="Q501" i="3"/>
  <c r="U501" i="3"/>
  <c r="Y501" i="3"/>
  <c r="AC501" i="3"/>
  <c r="AG501" i="3"/>
  <c r="AK501" i="3"/>
  <c r="AO501" i="3"/>
  <c r="AS501" i="3"/>
  <c r="AW501" i="3"/>
  <c r="BA501" i="3"/>
  <c r="BE501" i="3"/>
  <c r="BI501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08" i="3"/>
  <c r="Q508" i="3"/>
  <c r="U508" i="3"/>
  <c r="Y508" i="3"/>
  <c r="AC508" i="3"/>
  <c r="AG508" i="3"/>
  <c r="AK508" i="3"/>
  <c r="AO508" i="3"/>
  <c r="AS508" i="3"/>
  <c r="AW508" i="3"/>
  <c r="BA508" i="3"/>
  <c r="BE508" i="3"/>
  <c r="BI508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O512" i="3"/>
  <c r="S512" i="3"/>
  <c r="W512" i="3"/>
  <c r="AA512" i="3"/>
  <c r="AE512" i="3"/>
  <c r="AI512" i="3"/>
  <c r="AM512" i="3"/>
  <c r="AQ512" i="3"/>
  <c r="AU512" i="3"/>
  <c r="AY512" i="3"/>
  <c r="BC512" i="3"/>
  <c r="BG512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04" i="3"/>
  <c r="AE504" i="3"/>
  <c r="AU504" i="3"/>
  <c r="BK519" i="3"/>
  <c r="BK525" i="3"/>
  <c r="BM525" i="3"/>
  <c r="BL526" i="3"/>
  <c r="BN533" i="3"/>
  <c r="BK533" i="3"/>
  <c r="BM534" i="3"/>
  <c r="AU360" i="3"/>
  <c r="S360" i="3"/>
  <c r="AG360" i="3"/>
  <c r="BD360" i="3"/>
  <c r="AN360" i="3"/>
  <c r="X360" i="3"/>
  <c r="AA367" i="3"/>
  <c r="BE367" i="3"/>
  <c r="BH367" i="3"/>
  <c r="O370" i="3"/>
  <c r="S370" i="3"/>
  <c r="W370" i="3"/>
  <c r="AA370" i="3"/>
  <c r="AE370" i="3"/>
  <c r="AI370" i="3"/>
  <c r="AM370" i="3"/>
  <c r="AQ370" i="3"/>
  <c r="AU370" i="3"/>
  <c r="AY370" i="3"/>
  <c r="BC370" i="3"/>
  <c r="BG370" i="3"/>
  <c r="P370" i="3"/>
  <c r="X370" i="3"/>
  <c r="AF370" i="3"/>
  <c r="AN370" i="3"/>
  <c r="AV370" i="3"/>
  <c r="BD370" i="3"/>
  <c r="R370" i="3"/>
  <c r="AH370" i="3"/>
  <c r="AX370" i="3"/>
  <c r="N370" i="3"/>
  <c r="AT370" i="3"/>
  <c r="AL370" i="3"/>
  <c r="BA374" i="3"/>
  <c r="AY374" i="3"/>
  <c r="S374" i="3"/>
  <c r="BD374" i="3"/>
  <c r="AN374" i="3"/>
  <c r="X374" i="3"/>
  <c r="AX382" i="3"/>
  <c r="AD382" i="3"/>
  <c r="AN382" i="3"/>
  <c r="BG382" i="3"/>
  <c r="AQ382" i="3"/>
  <c r="AA382" i="3"/>
  <c r="BN387" i="3"/>
  <c r="AU390" i="3"/>
  <c r="AW390" i="3"/>
  <c r="Q390" i="3"/>
  <c r="AV390" i="3"/>
  <c r="X390" i="3"/>
  <c r="BN399" i="3"/>
  <c r="L357" i="3"/>
  <c r="O357" i="3" s="1"/>
  <c r="L355" i="3"/>
  <c r="M355" i="3" s="1"/>
  <c r="L353" i="3"/>
  <c r="P353" i="3" s="1"/>
  <c r="L351" i="3"/>
  <c r="T351" i="3" s="1"/>
  <c r="L349" i="3"/>
  <c r="L347" i="3"/>
  <c r="V347" i="3" s="1"/>
  <c r="L345" i="3"/>
  <c r="W345" i="3" s="1"/>
  <c r="L343" i="3"/>
  <c r="P343" i="3" s="1"/>
  <c r="L341" i="3"/>
  <c r="L339" i="3"/>
  <c r="P339" i="3" s="1"/>
  <c r="L337" i="3"/>
  <c r="O337" i="3" s="1"/>
  <c r="L335" i="3"/>
  <c r="P335" i="3" s="1"/>
  <c r="L333" i="3"/>
  <c r="L331" i="3"/>
  <c r="N331" i="3" s="1"/>
  <c r="L329" i="3"/>
  <c r="O329" i="3" s="1"/>
  <c r="L327" i="3"/>
  <c r="P327" i="3" s="1"/>
  <c r="L325" i="3"/>
  <c r="L324" i="3"/>
  <c r="K324" i="3"/>
  <c r="BI356" i="3"/>
  <c r="BG356" i="3"/>
  <c r="BE356" i="3"/>
  <c r="BC356" i="3"/>
  <c r="BA356" i="3"/>
  <c r="AY356" i="3"/>
  <c r="AW356" i="3"/>
  <c r="AU356" i="3"/>
  <c r="AS356" i="3"/>
  <c r="AQ356" i="3"/>
  <c r="AO356" i="3"/>
  <c r="AM356" i="3"/>
  <c r="AK356" i="3"/>
  <c r="AI356" i="3"/>
  <c r="AG356" i="3"/>
  <c r="AE356" i="3"/>
  <c r="AC356" i="3"/>
  <c r="AA356" i="3"/>
  <c r="Y356" i="3"/>
  <c r="W356" i="3"/>
  <c r="U356" i="3"/>
  <c r="S356" i="3"/>
  <c r="Q356" i="3"/>
  <c r="O356" i="3"/>
  <c r="BI354" i="3"/>
  <c r="BA354" i="3"/>
  <c r="AS354" i="3"/>
  <c r="AK354" i="3"/>
  <c r="AC354" i="3"/>
  <c r="U354" i="3"/>
  <c r="M354" i="3"/>
  <c r="BI352" i="3"/>
  <c r="BG352" i="3"/>
  <c r="BE352" i="3"/>
  <c r="BC352" i="3"/>
  <c r="BA352" i="3"/>
  <c r="AY352" i="3"/>
  <c r="AW352" i="3"/>
  <c r="AU352" i="3"/>
  <c r="AS352" i="3"/>
  <c r="AQ352" i="3"/>
  <c r="AO352" i="3"/>
  <c r="AM352" i="3"/>
  <c r="AK352" i="3"/>
  <c r="AI352" i="3"/>
  <c r="AG352" i="3"/>
  <c r="AE352" i="3"/>
  <c r="AC352" i="3"/>
  <c r="AA352" i="3"/>
  <c r="Y352" i="3"/>
  <c r="W352" i="3"/>
  <c r="U352" i="3"/>
  <c r="S352" i="3"/>
  <c r="Q352" i="3"/>
  <c r="O352" i="3"/>
  <c r="M352" i="3"/>
  <c r="BH350" i="3"/>
  <c r="BF350" i="3"/>
  <c r="BD350" i="3"/>
  <c r="BB350" i="3"/>
  <c r="AZ350" i="3"/>
  <c r="AX350" i="3"/>
  <c r="AV350" i="3"/>
  <c r="AT350" i="3"/>
  <c r="AR350" i="3"/>
  <c r="AP350" i="3"/>
  <c r="AN350" i="3"/>
  <c r="AL350" i="3"/>
  <c r="AJ350" i="3"/>
  <c r="AH350" i="3"/>
  <c r="AF350" i="3"/>
  <c r="AD350" i="3"/>
  <c r="AB350" i="3"/>
  <c r="Z350" i="3"/>
  <c r="X350" i="3"/>
  <c r="V350" i="3"/>
  <c r="T350" i="3"/>
  <c r="R350" i="3"/>
  <c r="P350" i="3"/>
  <c r="N350" i="3"/>
  <c r="BI348" i="3"/>
  <c r="BG348" i="3"/>
  <c r="BE348" i="3"/>
  <c r="BC348" i="3"/>
  <c r="BA348" i="3"/>
  <c r="AY348" i="3"/>
  <c r="AW348" i="3"/>
  <c r="AU348" i="3"/>
  <c r="AS348" i="3"/>
  <c r="AQ348" i="3"/>
  <c r="AO348" i="3"/>
  <c r="AM348" i="3"/>
  <c r="AK348" i="3"/>
  <c r="AI348" i="3"/>
  <c r="AG348" i="3"/>
  <c r="AE348" i="3"/>
  <c r="AC348" i="3"/>
  <c r="AA348" i="3"/>
  <c r="Y348" i="3"/>
  <c r="W348" i="3"/>
  <c r="U348" i="3"/>
  <c r="S348" i="3"/>
  <c r="Q348" i="3"/>
  <c r="O348" i="3"/>
  <c r="M348" i="3"/>
  <c r="BF346" i="3"/>
  <c r="AX346" i="3"/>
  <c r="AP346" i="3"/>
  <c r="AH346" i="3"/>
  <c r="Z346" i="3"/>
  <c r="R346" i="3"/>
  <c r="BG344" i="3"/>
  <c r="AY344" i="3"/>
  <c r="AQ344" i="3"/>
  <c r="AI344" i="3"/>
  <c r="AA344" i="3"/>
  <c r="S344" i="3"/>
  <c r="BH342" i="3"/>
  <c r="AZ342" i="3"/>
  <c r="AR342" i="3"/>
  <c r="AJ342" i="3"/>
  <c r="AB342" i="3"/>
  <c r="T342" i="3"/>
  <c r="BI340" i="3"/>
  <c r="BG340" i="3"/>
  <c r="BE340" i="3"/>
  <c r="BC340" i="3"/>
  <c r="BA340" i="3"/>
  <c r="AY340" i="3"/>
  <c r="AW340" i="3"/>
  <c r="AU340" i="3"/>
  <c r="AS340" i="3"/>
  <c r="AQ340" i="3"/>
  <c r="AO340" i="3"/>
  <c r="AM340" i="3"/>
  <c r="AK340" i="3"/>
  <c r="AI340" i="3"/>
  <c r="AG340" i="3"/>
  <c r="AE340" i="3"/>
  <c r="AC340" i="3"/>
  <c r="AA340" i="3"/>
  <c r="Y340" i="3"/>
  <c r="W340" i="3"/>
  <c r="U340" i="3"/>
  <c r="S340" i="3"/>
  <c r="Q340" i="3"/>
  <c r="O340" i="3"/>
  <c r="M340" i="3"/>
  <c r="BH338" i="3"/>
  <c r="BF338" i="3"/>
  <c r="BD338" i="3"/>
  <c r="BB338" i="3"/>
  <c r="AZ338" i="3"/>
  <c r="AX338" i="3"/>
  <c r="AV338" i="3"/>
  <c r="AT338" i="3"/>
  <c r="AR338" i="3"/>
  <c r="AN338" i="3"/>
  <c r="AJ338" i="3"/>
  <c r="AF338" i="3"/>
  <c r="AB338" i="3"/>
  <c r="X338" i="3"/>
  <c r="T338" i="3"/>
  <c r="P338" i="3"/>
  <c r="BI336" i="3"/>
  <c r="BE336" i="3"/>
  <c r="BA336" i="3"/>
  <c r="AW336" i="3"/>
  <c r="AS336" i="3"/>
  <c r="AO336" i="3"/>
  <c r="AK336" i="3"/>
  <c r="AG336" i="3"/>
  <c r="AC336" i="3"/>
  <c r="Y336" i="3"/>
  <c r="U336" i="3"/>
  <c r="Q336" i="3"/>
  <c r="M336" i="3"/>
  <c r="BF334" i="3"/>
  <c r="BB334" i="3"/>
  <c r="AX334" i="3"/>
  <c r="AT334" i="3"/>
  <c r="AP334" i="3"/>
  <c r="AL334" i="3"/>
  <c r="AH334" i="3"/>
  <c r="AD334" i="3"/>
  <c r="Z334" i="3"/>
  <c r="V334" i="3"/>
  <c r="R334" i="3"/>
  <c r="N334" i="3"/>
  <c r="BG332" i="3"/>
  <c r="BC332" i="3"/>
  <c r="AY332" i="3"/>
  <c r="AU332" i="3"/>
  <c r="AQ332" i="3"/>
  <c r="AM332" i="3"/>
  <c r="AI332" i="3"/>
  <c r="AE332" i="3"/>
  <c r="AA332" i="3"/>
  <c r="W332" i="3"/>
  <c r="S332" i="3"/>
  <c r="O332" i="3"/>
  <c r="AZ330" i="3"/>
  <c r="AJ330" i="3"/>
  <c r="T330" i="3"/>
  <c r="BI328" i="3"/>
  <c r="BE328" i="3"/>
  <c r="BA328" i="3"/>
  <c r="AW328" i="3"/>
  <c r="AS328" i="3"/>
  <c r="AO328" i="3"/>
  <c r="AK328" i="3"/>
  <c r="AG328" i="3"/>
  <c r="AC328" i="3"/>
  <c r="Y328" i="3"/>
  <c r="U328" i="3"/>
  <c r="Q328" i="3"/>
  <c r="M328" i="3"/>
  <c r="BF326" i="3"/>
  <c r="BB326" i="3"/>
  <c r="AX326" i="3"/>
  <c r="AT326" i="3"/>
  <c r="AP326" i="3"/>
  <c r="AL326" i="3"/>
  <c r="AH326" i="3"/>
  <c r="AD326" i="3"/>
  <c r="Z326" i="3"/>
  <c r="V326" i="3"/>
  <c r="R326" i="3"/>
  <c r="N326" i="3"/>
  <c r="BN525" i="3"/>
  <c r="BN518" i="3"/>
  <c r="Y504" i="3"/>
  <c r="AO504" i="3"/>
  <c r="BE504" i="3"/>
  <c r="V370" i="3"/>
  <c r="BF370" i="3"/>
  <c r="Z370" i="3"/>
  <c r="AZ370" i="3"/>
  <c r="AJ370" i="3"/>
  <c r="T370" i="3"/>
  <c r="BE370" i="3"/>
  <c r="AW370" i="3"/>
  <c r="AO370" i="3"/>
  <c r="AG370" i="3"/>
  <c r="Y370" i="3"/>
  <c r="Q370" i="3"/>
  <c r="W504" i="3"/>
  <c r="AM504" i="3"/>
  <c r="BC504" i="3"/>
  <c r="BN524" i="3"/>
  <c r="BN539" i="3"/>
  <c r="BC360" i="3"/>
  <c r="O360" i="3"/>
  <c r="AI360" i="3"/>
  <c r="BE360" i="3"/>
  <c r="AO360" i="3"/>
  <c r="Y360" i="3"/>
  <c r="BH360" i="3"/>
  <c r="AZ360" i="3"/>
  <c r="AR360" i="3"/>
  <c r="AJ360" i="3"/>
  <c r="AB360" i="3"/>
  <c r="T360" i="3"/>
  <c r="M361" i="3"/>
  <c r="O361" i="3"/>
  <c r="Q361" i="3"/>
  <c r="S361" i="3"/>
  <c r="U361" i="3"/>
  <c r="W361" i="3"/>
  <c r="Y361" i="3"/>
  <c r="AA361" i="3"/>
  <c r="N361" i="3"/>
  <c r="R361" i="3"/>
  <c r="V361" i="3"/>
  <c r="Z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P361" i="3"/>
  <c r="X361" i="3"/>
  <c r="AD361" i="3"/>
  <c r="AH361" i="3"/>
  <c r="AL361" i="3"/>
  <c r="AP361" i="3"/>
  <c r="AT361" i="3"/>
  <c r="AX361" i="3"/>
  <c r="BB361" i="3"/>
  <c r="BF361" i="3"/>
  <c r="AB361" i="3"/>
  <c r="AJ361" i="3"/>
  <c r="AR361" i="3"/>
  <c r="AZ361" i="3"/>
  <c r="BH361" i="3"/>
  <c r="T361" i="3"/>
  <c r="AN361" i="3"/>
  <c r="BD361" i="3"/>
  <c r="AV361" i="3"/>
  <c r="AF361" i="3"/>
  <c r="BG367" i="3"/>
  <c r="AU367" i="3"/>
  <c r="O367" i="3"/>
  <c r="AW367" i="3"/>
  <c r="AG367" i="3"/>
  <c r="Q367" i="3"/>
  <c r="BD367" i="3"/>
  <c r="AV367" i="3"/>
  <c r="AN367" i="3"/>
  <c r="AF367" i="3"/>
  <c r="X367" i="3"/>
  <c r="P367" i="3"/>
  <c r="AO374" i="3"/>
  <c r="Q374" i="3"/>
  <c r="AK374" i="3"/>
  <c r="BG374" i="3"/>
  <c r="AQ374" i="3"/>
  <c r="AA374" i="3"/>
  <c r="BH374" i="3"/>
  <c r="AZ374" i="3"/>
  <c r="AR374" i="3"/>
  <c r="AJ374" i="3"/>
  <c r="AB374" i="3"/>
  <c r="T374" i="3"/>
  <c r="BJ375" i="3"/>
  <c r="BK375" i="3"/>
  <c r="BM379" i="3"/>
  <c r="AH382" i="3"/>
  <c r="AT382" i="3"/>
  <c r="N382" i="3"/>
  <c r="AV382" i="3"/>
  <c r="AF382" i="3"/>
  <c r="P382" i="3"/>
  <c r="BC382" i="3"/>
  <c r="AU382" i="3"/>
  <c r="AM382" i="3"/>
  <c r="AE382" i="3"/>
  <c r="W382" i="3"/>
  <c r="AY390" i="3"/>
  <c r="S390" i="3"/>
  <c r="AE390" i="3"/>
  <c r="BE390" i="3"/>
  <c r="AO390" i="3"/>
  <c r="Y390" i="3"/>
  <c r="BH390" i="3"/>
  <c r="AZ390" i="3"/>
  <c r="AR390" i="3"/>
  <c r="AJ390" i="3"/>
  <c r="AB390" i="3"/>
  <c r="BN391" i="3"/>
  <c r="BM395" i="3"/>
  <c r="AV398" i="3"/>
  <c r="R398" i="3"/>
  <c r="AT398" i="3"/>
  <c r="N398" i="3"/>
  <c r="BC398" i="3"/>
  <c r="AU398" i="3"/>
  <c r="AF398" i="3"/>
  <c r="P398" i="3"/>
  <c r="AM398" i="3"/>
  <c r="AE398" i="3"/>
  <c r="W398" i="3"/>
  <c r="O398" i="3"/>
  <c r="AU427" i="3"/>
  <c r="O427" i="3"/>
  <c r="AI427" i="3"/>
  <c r="BE427" i="3"/>
  <c r="AO427" i="3"/>
  <c r="Y427" i="3"/>
  <c r="BH427" i="3"/>
  <c r="AZ427" i="3"/>
  <c r="AR427" i="3"/>
  <c r="AJ427" i="3"/>
  <c r="AB427" i="3"/>
  <c r="BG435" i="3"/>
  <c r="AA435" i="3"/>
  <c r="AM435" i="3"/>
  <c r="BI435" i="3"/>
  <c r="AS435" i="3"/>
  <c r="AC435" i="3"/>
  <c r="M435" i="3"/>
  <c r="BB435" i="3"/>
  <c r="AT435" i="3"/>
  <c r="AL435" i="3"/>
  <c r="AD435" i="3"/>
  <c r="V435" i="3"/>
  <c r="N435" i="3"/>
  <c r="BE449" i="3"/>
  <c r="AO449" i="3"/>
  <c r="Y449" i="3"/>
  <c r="BG449" i="3"/>
  <c r="AQ449" i="3"/>
  <c r="AA449" i="3"/>
  <c r="BH449" i="3"/>
  <c r="AZ449" i="3"/>
  <c r="AR449" i="3"/>
  <c r="AJ449" i="3"/>
  <c r="AB449" i="3"/>
  <c r="BN450" i="3"/>
  <c r="BG456" i="3"/>
  <c r="AQ456" i="3"/>
  <c r="AA456" i="3"/>
  <c r="BI456" i="3"/>
  <c r="AS456" i="3"/>
  <c r="AC456" i="3"/>
  <c r="M456" i="3"/>
  <c r="BB456" i="3"/>
  <c r="AT456" i="3"/>
  <c r="AL456" i="3"/>
  <c r="AD456" i="3"/>
  <c r="V456" i="3"/>
  <c r="N456" i="3"/>
  <c r="BD465" i="3"/>
  <c r="AN465" i="3"/>
  <c r="X465" i="3"/>
  <c r="BB465" i="3"/>
  <c r="AL465" i="3"/>
  <c r="V465" i="3"/>
  <c r="BG465" i="3"/>
  <c r="AY465" i="3"/>
  <c r="AQ465" i="3"/>
  <c r="AI465" i="3"/>
  <c r="AA465" i="3"/>
  <c r="S465" i="3"/>
  <c r="BL467" i="3"/>
  <c r="BG472" i="3"/>
  <c r="AQ472" i="3"/>
  <c r="AA472" i="3"/>
  <c r="BI472" i="3"/>
  <c r="AS472" i="3"/>
  <c r="AC472" i="3"/>
  <c r="M472" i="3"/>
  <c r="BB472" i="3"/>
  <c r="AT472" i="3"/>
  <c r="AL472" i="3"/>
  <c r="AD472" i="3"/>
  <c r="V472" i="3"/>
  <c r="BC481" i="3"/>
  <c r="AM481" i="3"/>
  <c r="W481" i="3"/>
  <c r="BE481" i="3"/>
  <c r="AO481" i="3"/>
  <c r="Y481" i="3"/>
  <c r="BH481" i="3"/>
  <c r="AZ481" i="3"/>
  <c r="AR481" i="3"/>
  <c r="AJ481" i="3"/>
  <c r="AB481" i="3"/>
  <c r="T481" i="3"/>
  <c r="BF488" i="3"/>
  <c r="AP488" i="3"/>
  <c r="Z488" i="3"/>
  <c r="BH488" i="3"/>
  <c r="AR488" i="3"/>
  <c r="AB488" i="3"/>
  <c r="BI488" i="3"/>
  <c r="BA488" i="3"/>
  <c r="AS488" i="3"/>
  <c r="AK488" i="3"/>
  <c r="AC488" i="3"/>
  <c r="U488" i="3"/>
  <c r="M488" i="3"/>
  <c r="BC497" i="3"/>
  <c r="AM497" i="3"/>
  <c r="W497" i="3"/>
  <c r="BE497" i="3"/>
  <c r="AO497" i="3"/>
  <c r="Y497" i="3"/>
  <c r="BH497" i="3"/>
  <c r="AZ497" i="3"/>
  <c r="AR497" i="3"/>
  <c r="AJ497" i="3"/>
  <c r="AB497" i="3"/>
  <c r="BH504" i="3"/>
  <c r="AZ504" i="3"/>
  <c r="AR504" i="3"/>
  <c r="AJ504" i="3"/>
  <c r="AB504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7" i="3"/>
  <c r="R537" i="3"/>
  <c r="V537" i="3"/>
  <c r="Z537" i="3"/>
  <c r="AD537" i="3"/>
  <c r="AH537" i="3"/>
  <c r="AL537" i="3"/>
  <c r="AP537" i="3"/>
  <c r="AT537" i="3"/>
  <c r="AX537" i="3"/>
  <c r="BB537" i="3"/>
  <c r="BF537" i="3"/>
  <c r="M537" i="3"/>
  <c r="Q537" i="3"/>
  <c r="U537" i="3"/>
  <c r="Y537" i="3"/>
  <c r="AC537" i="3"/>
  <c r="AG537" i="3"/>
  <c r="AK537" i="3"/>
  <c r="AO537" i="3"/>
  <c r="AS537" i="3"/>
  <c r="AW537" i="3"/>
  <c r="BA537" i="3"/>
  <c r="BE537" i="3"/>
  <c r="BI537" i="3"/>
  <c r="M527" i="3"/>
  <c r="BC537" i="3"/>
  <c r="AU537" i="3"/>
  <c r="AM537" i="3"/>
  <c r="AE537" i="3"/>
  <c r="W537" i="3"/>
  <c r="O537" i="3"/>
  <c r="BD537" i="3"/>
  <c r="AV537" i="3"/>
  <c r="AN537" i="3"/>
  <c r="AF537" i="3"/>
  <c r="X537" i="3"/>
  <c r="P537" i="3"/>
  <c r="BB354" i="3"/>
  <c r="AT354" i="3"/>
  <c r="AL354" i="3"/>
  <c r="AD354" i="3"/>
  <c r="V354" i="3"/>
  <c r="BH352" i="3"/>
  <c r="BD352" i="3"/>
  <c r="AZ352" i="3"/>
  <c r="AV352" i="3"/>
  <c r="AR352" i="3"/>
  <c r="AN352" i="3"/>
  <c r="AJ352" i="3"/>
  <c r="AF352" i="3"/>
  <c r="Z352" i="3"/>
  <c r="V352" i="3"/>
  <c r="R352" i="3"/>
  <c r="BG350" i="3"/>
  <c r="BC350" i="3"/>
  <c r="AY350" i="3"/>
  <c r="AU350" i="3"/>
  <c r="AQ350" i="3"/>
  <c r="AM350" i="3"/>
  <c r="AI350" i="3"/>
  <c r="AE350" i="3"/>
  <c r="AA350" i="3"/>
  <c r="W350" i="3"/>
  <c r="S350" i="3"/>
  <c r="BF348" i="3"/>
  <c r="BB348" i="3"/>
  <c r="AX348" i="3"/>
  <c r="AT348" i="3"/>
  <c r="AP348" i="3"/>
  <c r="AL348" i="3"/>
  <c r="AH348" i="3"/>
  <c r="AB348" i="3"/>
  <c r="X348" i="3"/>
  <c r="T348" i="3"/>
  <c r="P348" i="3"/>
  <c r="AU346" i="3"/>
  <c r="AE346" i="3"/>
  <c r="Q346" i="3"/>
  <c r="AT344" i="3"/>
  <c r="AD344" i="3"/>
  <c r="P344" i="3"/>
  <c r="AU342" i="3"/>
  <c r="AE342" i="3"/>
  <c r="BF340" i="3"/>
  <c r="BB340" i="3"/>
  <c r="AX340" i="3"/>
  <c r="AT340" i="3"/>
  <c r="AP340" i="3"/>
  <c r="AL340" i="3"/>
  <c r="AJ340" i="3"/>
  <c r="AF340" i="3"/>
  <c r="AB340" i="3"/>
  <c r="X340" i="3"/>
  <c r="T340" i="3"/>
  <c r="R340" i="3"/>
  <c r="BI338" i="3"/>
  <c r="BE338" i="3"/>
  <c r="BA338" i="3"/>
  <c r="AW338" i="3"/>
  <c r="AS338" i="3"/>
  <c r="AL338" i="3"/>
  <c r="AD338" i="3"/>
  <c r="Z338" i="3"/>
  <c r="R338" i="3"/>
  <c r="BG336" i="3"/>
  <c r="AY336" i="3"/>
  <c r="AQ336" i="3"/>
  <c r="AI336" i="3"/>
  <c r="AA336" i="3"/>
  <c r="S336" i="3"/>
  <c r="BD334" i="3"/>
  <c r="AV334" i="3"/>
  <c r="AN334" i="3"/>
  <c r="AF334" i="3"/>
  <c r="X334" i="3"/>
  <c r="P334" i="3"/>
  <c r="BN334" i="3" s="1"/>
  <c r="BI332" i="3"/>
  <c r="BA332" i="3"/>
  <c r="AS332" i="3"/>
  <c r="AK332" i="3"/>
  <c r="AC332" i="3"/>
  <c r="U332" i="3"/>
  <c r="M332" i="3"/>
  <c r="BB330" i="3"/>
  <c r="Z330" i="3"/>
  <c r="BG328" i="3"/>
  <c r="AY328" i="3"/>
  <c r="AQ328" i="3"/>
  <c r="AI328" i="3"/>
  <c r="AA328" i="3"/>
  <c r="W328" i="3"/>
  <c r="O328" i="3"/>
  <c r="BH326" i="3"/>
  <c r="AZ326" i="3"/>
  <c r="AR326" i="3"/>
  <c r="AB326" i="3"/>
  <c r="T32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T406" i="3"/>
  <c r="AB406" i="3"/>
  <c r="AJ406" i="3"/>
  <c r="AR406" i="3"/>
  <c r="AZ406" i="3"/>
  <c r="BH406" i="3"/>
  <c r="P406" i="3"/>
  <c r="X406" i="3"/>
  <c r="AF406" i="3"/>
  <c r="AN406" i="3"/>
  <c r="AV406" i="3"/>
  <c r="BD406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R430" i="3"/>
  <c r="V430" i="3"/>
  <c r="Z430" i="3"/>
  <c r="AD430" i="3"/>
  <c r="AH430" i="3"/>
  <c r="AL430" i="3"/>
  <c r="AP430" i="3"/>
  <c r="AT430" i="3"/>
  <c r="AX430" i="3"/>
  <c r="BB430" i="3"/>
  <c r="BF430" i="3"/>
  <c r="T430" i="3"/>
  <c r="AB430" i="3"/>
  <c r="AJ430" i="3"/>
  <c r="AR430" i="3"/>
  <c r="AZ430" i="3"/>
  <c r="BH430" i="3"/>
  <c r="P430" i="3"/>
  <c r="X430" i="3"/>
  <c r="AF430" i="3"/>
  <c r="AN430" i="3"/>
  <c r="AV430" i="3"/>
  <c r="BD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R438" i="3"/>
  <c r="V438" i="3"/>
  <c r="Z438" i="3"/>
  <c r="AD438" i="3"/>
  <c r="AH438" i="3"/>
  <c r="AL438" i="3"/>
  <c r="AP438" i="3"/>
  <c r="AT438" i="3"/>
  <c r="AX438" i="3"/>
  <c r="BB438" i="3"/>
  <c r="BF438" i="3"/>
  <c r="P438" i="3"/>
  <c r="X438" i="3"/>
  <c r="AF438" i="3"/>
  <c r="AN438" i="3"/>
  <c r="AV438" i="3"/>
  <c r="BD438" i="3"/>
  <c r="T438" i="3"/>
  <c r="AB438" i="3"/>
  <c r="AJ438" i="3"/>
  <c r="AR438" i="3"/>
  <c r="AZ438" i="3"/>
  <c r="BH438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O441" i="3"/>
  <c r="S441" i="3"/>
  <c r="W441" i="3"/>
  <c r="AA441" i="3"/>
  <c r="AE441" i="3"/>
  <c r="AI441" i="3"/>
  <c r="AM441" i="3"/>
  <c r="AQ441" i="3"/>
  <c r="AU441" i="3"/>
  <c r="AY441" i="3"/>
  <c r="BC441" i="3"/>
  <c r="BG441" i="3"/>
  <c r="M441" i="3"/>
  <c r="Q441" i="3"/>
  <c r="U441" i="3"/>
  <c r="Y441" i="3"/>
  <c r="AC441" i="3"/>
  <c r="AG441" i="3"/>
  <c r="AK441" i="3"/>
  <c r="AO441" i="3"/>
  <c r="AS441" i="3"/>
  <c r="AW441" i="3"/>
  <c r="BA441" i="3"/>
  <c r="BE441" i="3"/>
  <c r="BI44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V412" i="3"/>
  <c r="AD412" i="3"/>
  <c r="AL412" i="3"/>
  <c r="AT412" i="3"/>
  <c r="BB412" i="3"/>
  <c r="R412" i="3"/>
  <c r="Z412" i="3"/>
  <c r="AH412" i="3"/>
  <c r="AP412" i="3"/>
  <c r="AX412" i="3"/>
  <c r="BF412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Q424" i="3"/>
  <c r="U424" i="3"/>
  <c r="Y424" i="3"/>
  <c r="AC424" i="3"/>
  <c r="AG424" i="3"/>
  <c r="AK424" i="3"/>
  <c r="AO424" i="3"/>
  <c r="AS424" i="3"/>
  <c r="AW424" i="3"/>
  <c r="BA424" i="3"/>
  <c r="BE424" i="3"/>
  <c r="BI424" i="3"/>
  <c r="S424" i="3"/>
  <c r="AA424" i="3"/>
  <c r="AI424" i="3"/>
  <c r="AQ424" i="3"/>
  <c r="AY424" i="3"/>
  <c r="BG424" i="3"/>
  <c r="O424" i="3"/>
  <c r="W424" i="3"/>
  <c r="AE424" i="3"/>
  <c r="AM424" i="3"/>
  <c r="AU424" i="3"/>
  <c r="BC424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R475" i="3"/>
  <c r="V475" i="3"/>
  <c r="Z475" i="3"/>
  <c r="AD475" i="3"/>
  <c r="AH475" i="3"/>
  <c r="AL475" i="3"/>
  <c r="AP475" i="3"/>
  <c r="AT475" i="3"/>
  <c r="AX475" i="3"/>
  <c r="BB475" i="3"/>
  <c r="BF475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R491" i="3"/>
  <c r="V491" i="3"/>
  <c r="Z491" i="3"/>
  <c r="AD491" i="3"/>
  <c r="AH491" i="3"/>
  <c r="AL491" i="3"/>
  <c r="AP491" i="3"/>
  <c r="AT491" i="3"/>
  <c r="AX491" i="3"/>
  <c r="BB491" i="3"/>
  <c r="BF491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M507" i="3"/>
  <c r="Q507" i="3"/>
  <c r="U507" i="3"/>
  <c r="Y507" i="3"/>
  <c r="AC507" i="3"/>
  <c r="AG507" i="3"/>
  <c r="AK507" i="3"/>
  <c r="AO507" i="3"/>
  <c r="AS507" i="3"/>
  <c r="AW507" i="3"/>
  <c r="BA507" i="3"/>
  <c r="BE507" i="3"/>
  <c r="BI507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P478" i="3"/>
  <c r="T478" i="3"/>
  <c r="X478" i="3"/>
  <c r="AB478" i="3"/>
  <c r="AF478" i="3"/>
  <c r="AJ478" i="3"/>
  <c r="AN478" i="3"/>
  <c r="AR478" i="3"/>
  <c r="AV478" i="3"/>
  <c r="AZ478" i="3"/>
  <c r="BD478" i="3"/>
  <c r="BH478" i="3"/>
  <c r="N478" i="3"/>
  <c r="R478" i="3"/>
  <c r="V478" i="3"/>
  <c r="Z478" i="3"/>
  <c r="AD478" i="3"/>
  <c r="AH478" i="3"/>
  <c r="AL478" i="3"/>
  <c r="AP478" i="3"/>
  <c r="AT478" i="3"/>
  <c r="AX478" i="3"/>
  <c r="BB478" i="3"/>
  <c r="BF478" i="3"/>
  <c r="N494" i="3"/>
  <c r="P494" i="3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P510" i="3"/>
  <c r="T510" i="3"/>
  <c r="X510" i="3"/>
  <c r="AB510" i="3"/>
  <c r="AF510" i="3"/>
  <c r="AJ510" i="3"/>
  <c r="AN510" i="3"/>
  <c r="AR510" i="3"/>
  <c r="AV510" i="3"/>
  <c r="AZ510" i="3"/>
  <c r="BD510" i="3"/>
  <c r="BH510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BL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Q365" i="3"/>
  <c r="U365" i="3"/>
  <c r="Y365" i="3"/>
  <c r="AC365" i="3"/>
  <c r="AG365" i="3"/>
  <c r="AK365" i="3"/>
  <c r="AO365" i="3"/>
  <c r="AS365" i="3"/>
  <c r="AW365" i="3"/>
  <c r="BA365" i="3"/>
  <c r="BE365" i="3"/>
  <c r="BI365" i="3"/>
  <c r="O365" i="3"/>
  <c r="W365" i="3"/>
  <c r="AE365" i="3"/>
  <c r="AM365" i="3"/>
  <c r="AU365" i="3"/>
  <c r="BC365" i="3"/>
  <c r="S365" i="3"/>
  <c r="AI365" i="3"/>
  <c r="AY365" i="3"/>
  <c r="AA365" i="3"/>
  <c r="BG365" i="3"/>
  <c r="AQ365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O372" i="3"/>
  <c r="S372" i="3"/>
  <c r="W372" i="3"/>
  <c r="AA372" i="3"/>
  <c r="AE372" i="3"/>
  <c r="AI372" i="3"/>
  <c r="AM372" i="3"/>
  <c r="AQ372" i="3"/>
  <c r="AU372" i="3"/>
  <c r="AY372" i="3"/>
  <c r="BC372" i="3"/>
  <c r="BG372" i="3"/>
  <c r="M372" i="3"/>
  <c r="U372" i="3"/>
  <c r="AC372" i="3"/>
  <c r="AK372" i="3"/>
  <c r="AS372" i="3"/>
  <c r="BA372" i="3"/>
  <c r="BI372" i="3"/>
  <c r="Y372" i="3"/>
  <c r="AO372" i="3"/>
  <c r="BE372" i="3"/>
  <c r="Q372" i="3"/>
  <c r="AG372" i="3"/>
  <c r="AW372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O377" i="3"/>
  <c r="S377" i="3"/>
  <c r="W377" i="3"/>
  <c r="AA377" i="3"/>
  <c r="AE377" i="3"/>
  <c r="AI377" i="3"/>
  <c r="AM377" i="3"/>
  <c r="AQ377" i="3"/>
  <c r="AU377" i="3"/>
  <c r="AY377" i="3"/>
  <c r="BC377" i="3"/>
  <c r="BG377" i="3"/>
  <c r="M377" i="3"/>
  <c r="U377" i="3"/>
  <c r="AC377" i="3"/>
  <c r="AK377" i="3"/>
  <c r="AS377" i="3"/>
  <c r="BA377" i="3"/>
  <c r="BI377" i="3"/>
  <c r="Y377" i="3"/>
  <c r="AO377" i="3"/>
  <c r="BE377" i="3"/>
  <c r="Q377" i="3"/>
  <c r="AG377" i="3"/>
  <c r="AW377" i="3"/>
  <c r="M382" i="3"/>
  <c r="Q382" i="3"/>
  <c r="U382" i="3"/>
  <c r="Y382" i="3"/>
  <c r="AC382" i="3"/>
  <c r="AG382" i="3"/>
  <c r="AK382" i="3"/>
  <c r="AO382" i="3"/>
  <c r="AS382" i="3"/>
  <c r="AW382" i="3"/>
  <c r="BA382" i="3"/>
  <c r="BE382" i="3"/>
  <c r="BI382" i="3"/>
  <c r="T382" i="3"/>
  <c r="AB382" i="3"/>
  <c r="AJ382" i="3"/>
  <c r="AR382" i="3"/>
  <c r="AZ382" i="3"/>
  <c r="BH382" i="3"/>
  <c r="V382" i="3"/>
  <c r="AL382" i="3"/>
  <c r="BB382" i="3"/>
  <c r="Z382" i="3"/>
  <c r="AP382" i="3"/>
  <c r="BF382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T388" i="3"/>
  <c r="AB388" i="3"/>
  <c r="AJ388" i="3"/>
  <c r="AR388" i="3"/>
  <c r="AZ388" i="3"/>
  <c r="BH388" i="3"/>
  <c r="P388" i="3"/>
  <c r="X388" i="3"/>
  <c r="AF388" i="3"/>
  <c r="AN388" i="3"/>
  <c r="AV388" i="3"/>
  <c r="BD388" i="3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M390" i="3"/>
  <c r="U390" i="3"/>
  <c r="AC390" i="3"/>
  <c r="AK390" i="3"/>
  <c r="AS390" i="3"/>
  <c r="BA390" i="3"/>
  <c r="BI390" i="3"/>
  <c r="W390" i="3"/>
  <c r="AM390" i="3"/>
  <c r="BC390" i="3"/>
  <c r="AA390" i="3"/>
  <c r="AQ390" i="3"/>
  <c r="BG390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T396" i="3"/>
  <c r="AB396" i="3"/>
  <c r="AJ396" i="3"/>
  <c r="AR396" i="3"/>
  <c r="AZ396" i="3"/>
  <c r="BH396" i="3"/>
  <c r="P396" i="3"/>
  <c r="X396" i="3"/>
  <c r="AF396" i="3"/>
  <c r="AN396" i="3"/>
  <c r="AV396" i="3"/>
  <c r="BD396" i="3"/>
  <c r="N427" i="3"/>
  <c r="R427" i="3"/>
  <c r="V427" i="3"/>
  <c r="Z427" i="3"/>
  <c r="AD427" i="3"/>
  <c r="AH427" i="3"/>
  <c r="AL427" i="3"/>
  <c r="AP427" i="3"/>
  <c r="AT427" i="3"/>
  <c r="AX427" i="3"/>
  <c r="BB427" i="3"/>
  <c r="BF427" i="3"/>
  <c r="M427" i="3"/>
  <c r="U427" i="3"/>
  <c r="AC427" i="3"/>
  <c r="AK427" i="3"/>
  <c r="AS427" i="3"/>
  <c r="BA427" i="3"/>
  <c r="BI427" i="3"/>
  <c r="AA427" i="3"/>
  <c r="AQ427" i="3"/>
  <c r="BG427" i="3"/>
  <c r="W427" i="3"/>
  <c r="AM427" i="3"/>
  <c r="BC427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44" i="3"/>
  <c r="R444" i="3"/>
  <c r="V444" i="3"/>
  <c r="Z444" i="3"/>
  <c r="AD444" i="3"/>
  <c r="AH444" i="3"/>
  <c r="AL444" i="3"/>
  <c r="AP444" i="3"/>
  <c r="AT444" i="3"/>
  <c r="AX444" i="3"/>
  <c r="BB444" i="3"/>
  <c r="BF444" i="3"/>
  <c r="P444" i="3"/>
  <c r="T444" i="3"/>
  <c r="X444" i="3"/>
  <c r="AB444" i="3"/>
  <c r="AF444" i="3"/>
  <c r="AJ444" i="3"/>
  <c r="AN444" i="3"/>
  <c r="AR444" i="3"/>
  <c r="AV444" i="3"/>
  <c r="AZ444" i="3"/>
  <c r="BD444" i="3"/>
  <c r="BH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N449" i="3"/>
  <c r="R449" i="3"/>
  <c r="V449" i="3"/>
  <c r="Z449" i="3"/>
  <c r="AD449" i="3"/>
  <c r="AH449" i="3"/>
  <c r="AL449" i="3"/>
  <c r="AP449" i="3"/>
  <c r="AT449" i="3"/>
  <c r="AX449" i="3"/>
  <c r="BB449" i="3"/>
  <c r="BF449" i="3"/>
  <c r="O449" i="3"/>
  <c r="W449" i="3"/>
  <c r="AE449" i="3"/>
  <c r="AM449" i="3"/>
  <c r="AU449" i="3"/>
  <c r="BC449" i="3"/>
  <c r="M449" i="3"/>
  <c r="U449" i="3"/>
  <c r="AC449" i="3"/>
  <c r="AK449" i="3"/>
  <c r="AS449" i="3"/>
  <c r="BA449" i="3"/>
  <c r="BI449" i="3"/>
  <c r="N460" i="3"/>
  <c r="P460" i="3"/>
  <c r="R460" i="3"/>
  <c r="T460" i="3"/>
  <c r="V460" i="3"/>
  <c r="X460" i="3"/>
  <c r="Z460" i="3"/>
  <c r="AB460" i="3"/>
  <c r="AD460" i="3"/>
  <c r="AF460" i="3"/>
  <c r="AH460" i="3"/>
  <c r="AJ460" i="3"/>
  <c r="AL460" i="3"/>
  <c r="AN460" i="3"/>
  <c r="AP460" i="3"/>
  <c r="AR460" i="3"/>
  <c r="AT460" i="3"/>
  <c r="AV460" i="3"/>
  <c r="AX460" i="3"/>
  <c r="AZ460" i="3"/>
  <c r="BB460" i="3"/>
  <c r="BD460" i="3"/>
  <c r="BF460" i="3"/>
  <c r="BH460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M460" i="3"/>
  <c r="Q460" i="3"/>
  <c r="U460" i="3"/>
  <c r="Y460" i="3"/>
  <c r="AC460" i="3"/>
  <c r="AG460" i="3"/>
  <c r="AK460" i="3"/>
  <c r="AO460" i="3"/>
  <c r="AS460" i="3"/>
  <c r="AW460" i="3"/>
  <c r="BA460" i="3"/>
  <c r="BE460" i="3"/>
  <c r="BI460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O463" i="3"/>
  <c r="S463" i="3"/>
  <c r="W463" i="3"/>
  <c r="AA463" i="3"/>
  <c r="AE463" i="3"/>
  <c r="AI463" i="3"/>
  <c r="AM463" i="3"/>
  <c r="AQ463" i="3"/>
  <c r="AU463" i="3"/>
  <c r="AY463" i="3"/>
  <c r="BC463" i="3"/>
  <c r="BG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C469" i="3"/>
  <c r="BE469" i="3"/>
  <c r="BG469" i="3"/>
  <c r="BI469" i="3"/>
  <c r="N469" i="3"/>
  <c r="R469" i="3"/>
  <c r="V469" i="3"/>
  <c r="Z469" i="3"/>
  <c r="AD469" i="3"/>
  <c r="AH469" i="3"/>
  <c r="AL469" i="3"/>
  <c r="AP469" i="3"/>
  <c r="AT469" i="3"/>
  <c r="AX469" i="3"/>
  <c r="BB469" i="3"/>
  <c r="BF469" i="3"/>
  <c r="P469" i="3"/>
  <c r="T469" i="3"/>
  <c r="X469" i="3"/>
  <c r="AB469" i="3"/>
  <c r="AF469" i="3"/>
  <c r="AJ469" i="3"/>
  <c r="AN469" i="3"/>
  <c r="AR469" i="3"/>
  <c r="AV469" i="3"/>
  <c r="AZ469" i="3"/>
  <c r="BD469" i="3"/>
  <c r="BH469" i="3"/>
  <c r="P472" i="3"/>
  <c r="T472" i="3"/>
  <c r="X472" i="3"/>
  <c r="AB472" i="3"/>
  <c r="AF472" i="3"/>
  <c r="AJ472" i="3"/>
  <c r="AN472" i="3"/>
  <c r="AR472" i="3"/>
  <c r="AV472" i="3"/>
  <c r="AZ472" i="3"/>
  <c r="BD472" i="3"/>
  <c r="BH472" i="3"/>
  <c r="Q472" i="3"/>
  <c r="Y472" i="3"/>
  <c r="AG472" i="3"/>
  <c r="AO472" i="3"/>
  <c r="AW472" i="3"/>
  <c r="BE472" i="3"/>
  <c r="O472" i="3"/>
  <c r="W472" i="3"/>
  <c r="AE472" i="3"/>
  <c r="AM472" i="3"/>
  <c r="AU472" i="3"/>
  <c r="BC472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O485" i="3"/>
  <c r="S485" i="3"/>
  <c r="W485" i="3"/>
  <c r="AA485" i="3"/>
  <c r="AE485" i="3"/>
  <c r="AI485" i="3"/>
  <c r="AM485" i="3"/>
  <c r="AQ485" i="3"/>
  <c r="AU485" i="3"/>
  <c r="AY485" i="3"/>
  <c r="BC485" i="3"/>
  <c r="BG485" i="3"/>
  <c r="M485" i="3"/>
  <c r="Q485" i="3"/>
  <c r="U485" i="3"/>
  <c r="Y485" i="3"/>
  <c r="AC485" i="3"/>
  <c r="AG485" i="3"/>
  <c r="AK485" i="3"/>
  <c r="AO485" i="3"/>
  <c r="AS485" i="3"/>
  <c r="AW485" i="3"/>
  <c r="BA485" i="3"/>
  <c r="BE485" i="3"/>
  <c r="BI485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P492" i="3"/>
  <c r="T492" i="3"/>
  <c r="X492" i="3"/>
  <c r="AB492" i="3"/>
  <c r="AF492" i="3"/>
  <c r="AJ492" i="3"/>
  <c r="AN492" i="3"/>
  <c r="AR492" i="3"/>
  <c r="AV492" i="3"/>
  <c r="AZ492" i="3"/>
  <c r="BD492" i="3"/>
  <c r="BH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M497" i="3"/>
  <c r="U497" i="3"/>
  <c r="AC497" i="3"/>
  <c r="AK497" i="3"/>
  <c r="AS497" i="3"/>
  <c r="BA497" i="3"/>
  <c r="BI497" i="3"/>
  <c r="S497" i="3"/>
  <c r="AA497" i="3"/>
  <c r="AI497" i="3"/>
  <c r="AQ497" i="3"/>
  <c r="AY497" i="3"/>
  <c r="BG497" i="3"/>
  <c r="N504" i="3"/>
  <c r="R504" i="3"/>
  <c r="V504" i="3"/>
  <c r="Z504" i="3"/>
  <c r="AD504" i="3"/>
  <c r="AH504" i="3"/>
  <c r="AL504" i="3"/>
  <c r="AP504" i="3"/>
  <c r="AT504" i="3"/>
  <c r="AX504" i="3"/>
  <c r="BB504" i="3"/>
  <c r="BF504" i="3"/>
  <c r="BG504" i="3"/>
  <c r="AY504" i="3"/>
  <c r="AQ504" i="3"/>
  <c r="AI504" i="3"/>
  <c r="AA504" i="3"/>
  <c r="S504" i="3"/>
  <c r="BI504" i="3"/>
  <c r="BA504" i="3"/>
  <c r="AS504" i="3"/>
  <c r="AK504" i="3"/>
  <c r="AC504" i="3"/>
  <c r="U504" i="3"/>
  <c r="M50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N514" i="3"/>
  <c r="R514" i="3"/>
  <c r="V514" i="3"/>
  <c r="Z514" i="3"/>
  <c r="AD514" i="3"/>
  <c r="AH514" i="3"/>
  <c r="AL514" i="3"/>
  <c r="AP514" i="3"/>
  <c r="AT514" i="3"/>
  <c r="AX514" i="3"/>
  <c r="BB514" i="3"/>
  <c r="BF514" i="3"/>
  <c r="P514" i="3"/>
  <c r="T514" i="3"/>
  <c r="X514" i="3"/>
  <c r="AB514" i="3"/>
  <c r="AF514" i="3"/>
  <c r="AJ514" i="3"/>
  <c r="AN514" i="3"/>
  <c r="AR514" i="3"/>
  <c r="AV514" i="3"/>
  <c r="AZ514" i="3"/>
  <c r="BD514" i="3"/>
  <c r="BH514" i="3"/>
  <c r="BM517" i="3"/>
  <c r="BK522" i="3"/>
  <c r="BK523" i="3"/>
  <c r="BJ525" i="3"/>
  <c r="BJ533" i="3"/>
  <c r="BL534" i="3"/>
  <c r="BN538" i="3"/>
  <c r="AY360" i="3"/>
  <c r="AW360" i="3"/>
  <c r="Q360" i="3"/>
  <c r="AV360" i="3"/>
  <c r="AF360" i="3"/>
  <c r="P360" i="3"/>
  <c r="AY367" i="3"/>
  <c r="AE367" i="3"/>
  <c r="AO367" i="3"/>
  <c r="Y367" i="3"/>
  <c r="AZ367" i="3"/>
  <c r="AR367" i="3"/>
  <c r="AJ367" i="3"/>
  <c r="AB367" i="3"/>
  <c r="T367" i="3"/>
  <c r="AW374" i="3"/>
  <c r="U374" i="3"/>
  <c r="AI374" i="3"/>
  <c r="AV374" i="3"/>
  <c r="AF374" i="3"/>
  <c r="P374" i="3"/>
  <c r="R382" i="3"/>
  <c r="BD382" i="3"/>
  <c r="X382" i="3"/>
  <c r="AY382" i="3"/>
  <c r="AI382" i="3"/>
  <c r="S382" i="3"/>
  <c r="AI390" i="3"/>
  <c r="O390" i="3"/>
  <c r="AG390" i="3"/>
  <c r="BD390" i="3"/>
  <c r="AN390" i="3"/>
  <c r="AF390" i="3"/>
  <c r="P390" i="3"/>
  <c r="AZ398" i="3"/>
  <c r="AH398" i="3"/>
  <c r="BB398" i="3"/>
  <c r="AD398" i="3"/>
  <c r="BG398" i="3"/>
  <c r="AY398" i="3"/>
  <c r="AN398" i="3"/>
  <c r="X398" i="3"/>
  <c r="AQ398" i="3"/>
  <c r="AI398" i="3"/>
  <c r="AA398" i="3"/>
  <c r="S398" i="3"/>
  <c r="BL403" i="3"/>
  <c r="BN403" i="3"/>
  <c r="BK411" i="3"/>
  <c r="BN421" i="3"/>
  <c r="AE427" i="3"/>
  <c r="AY427" i="3"/>
  <c r="S427" i="3"/>
  <c r="AW427" i="3"/>
  <c r="AG427" i="3"/>
  <c r="Q427" i="3"/>
  <c r="BD427" i="3"/>
  <c r="AV427" i="3"/>
  <c r="AN427" i="3"/>
  <c r="AF427" i="3"/>
  <c r="X427" i="3"/>
  <c r="P427" i="3"/>
  <c r="BN428" i="3"/>
  <c r="AQ435" i="3"/>
  <c r="BC435" i="3"/>
  <c r="W435" i="3"/>
  <c r="BA435" i="3"/>
  <c r="AK435" i="3"/>
  <c r="U435" i="3"/>
  <c r="BF435" i="3"/>
  <c r="AX435" i="3"/>
  <c r="AP435" i="3"/>
  <c r="AH435" i="3"/>
  <c r="Z435" i="3"/>
  <c r="R435" i="3"/>
  <c r="AW449" i="3"/>
  <c r="AG449" i="3"/>
  <c r="Q449" i="3"/>
  <c r="AY449" i="3"/>
  <c r="AI449" i="3"/>
  <c r="S449" i="3"/>
  <c r="BD449" i="3"/>
  <c r="AV449" i="3"/>
  <c r="AN449" i="3"/>
  <c r="AF449" i="3"/>
  <c r="X449" i="3"/>
  <c r="P449" i="3"/>
  <c r="AY456" i="3"/>
  <c r="AI456" i="3"/>
  <c r="S456" i="3"/>
  <c r="BA456" i="3"/>
  <c r="AK456" i="3"/>
  <c r="U456" i="3"/>
  <c r="BF456" i="3"/>
  <c r="AX456" i="3"/>
  <c r="AP456" i="3"/>
  <c r="AH456" i="3"/>
  <c r="Z456" i="3"/>
  <c r="R456" i="3"/>
  <c r="BL458" i="3"/>
  <c r="BN458" i="3"/>
  <c r="BN459" i="3"/>
  <c r="BL459" i="3"/>
  <c r="AV465" i="3"/>
  <c r="AF465" i="3"/>
  <c r="P465" i="3"/>
  <c r="AT465" i="3"/>
  <c r="AD465" i="3"/>
  <c r="N465" i="3"/>
  <c r="BC465" i="3"/>
  <c r="AU465" i="3"/>
  <c r="AM465" i="3"/>
  <c r="AE465" i="3"/>
  <c r="W465" i="3"/>
  <c r="O465" i="3"/>
  <c r="AY472" i="3"/>
  <c r="AI472" i="3"/>
  <c r="S472" i="3"/>
  <c r="BA472" i="3"/>
  <c r="AK472" i="3"/>
  <c r="U472" i="3"/>
  <c r="BF472" i="3"/>
  <c r="AX472" i="3"/>
  <c r="AP472" i="3"/>
  <c r="AH472" i="3"/>
  <c r="Z472" i="3"/>
  <c r="R472" i="3"/>
  <c r="AU481" i="3"/>
  <c r="AE481" i="3"/>
  <c r="O481" i="3"/>
  <c r="AW481" i="3"/>
  <c r="AG481" i="3"/>
  <c r="Q481" i="3"/>
  <c r="BD481" i="3"/>
  <c r="AV481" i="3"/>
  <c r="AN481" i="3"/>
  <c r="AF481" i="3"/>
  <c r="X481" i="3"/>
  <c r="P48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AU497" i="3"/>
  <c r="AE497" i="3"/>
  <c r="O497" i="3"/>
  <c r="AW497" i="3"/>
  <c r="AG497" i="3"/>
  <c r="Q497" i="3"/>
  <c r="BD497" i="3"/>
  <c r="AV497" i="3"/>
  <c r="AN497" i="3"/>
  <c r="AF497" i="3"/>
  <c r="X497" i="3"/>
  <c r="P497" i="3"/>
  <c r="BD504" i="3"/>
  <c r="AV504" i="3"/>
  <c r="AN504" i="3"/>
  <c r="AF504" i="3"/>
  <c r="X504" i="3"/>
  <c r="P504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N402" i="3"/>
  <c r="V402" i="3"/>
  <c r="AD402" i="3"/>
  <c r="AL402" i="3"/>
  <c r="AT402" i="3"/>
  <c r="BB402" i="3"/>
  <c r="R402" i="3"/>
  <c r="Z402" i="3"/>
  <c r="AH402" i="3"/>
  <c r="AP402" i="3"/>
  <c r="AX402" i="3"/>
  <c r="BF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S410" i="3"/>
  <c r="AA410" i="3"/>
  <c r="AI410" i="3"/>
  <c r="AQ410" i="3"/>
  <c r="AY410" i="3"/>
  <c r="BG410" i="3"/>
  <c r="O410" i="3"/>
  <c r="W410" i="3"/>
  <c r="AE410" i="3"/>
  <c r="AM410" i="3"/>
  <c r="AU410" i="3"/>
  <c r="BC410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R418" i="3"/>
  <c r="Z418" i="3"/>
  <c r="AH418" i="3"/>
  <c r="AP418" i="3"/>
  <c r="AX418" i="3"/>
  <c r="BF418" i="3"/>
  <c r="N418" i="3"/>
  <c r="V418" i="3"/>
  <c r="AD418" i="3"/>
  <c r="AL418" i="3"/>
  <c r="AT418" i="3"/>
  <c r="BB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P426" i="3"/>
  <c r="T426" i="3"/>
  <c r="X426" i="3"/>
  <c r="AB426" i="3"/>
  <c r="AF426" i="3"/>
  <c r="AJ426" i="3"/>
  <c r="AN426" i="3"/>
  <c r="AR426" i="3"/>
  <c r="AV426" i="3"/>
  <c r="AZ426" i="3"/>
  <c r="BD426" i="3"/>
  <c r="BH426" i="3"/>
  <c r="N426" i="3"/>
  <c r="V426" i="3"/>
  <c r="AD426" i="3"/>
  <c r="AL426" i="3"/>
  <c r="AT426" i="3"/>
  <c r="BB426" i="3"/>
  <c r="R426" i="3"/>
  <c r="Z426" i="3"/>
  <c r="AH426" i="3"/>
  <c r="AP426" i="3"/>
  <c r="AX426" i="3"/>
  <c r="BF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P434" i="3"/>
  <c r="T434" i="3"/>
  <c r="X434" i="3"/>
  <c r="AB434" i="3"/>
  <c r="AF434" i="3"/>
  <c r="AJ434" i="3"/>
  <c r="AN434" i="3"/>
  <c r="AR434" i="3"/>
  <c r="AV434" i="3"/>
  <c r="AZ434" i="3"/>
  <c r="BD434" i="3"/>
  <c r="BH434" i="3"/>
  <c r="R434" i="3"/>
  <c r="Z434" i="3"/>
  <c r="AH434" i="3"/>
  <c r="AP434" i="3"/>
  <c r="AX434" i="3"/>
  <c r="BF434" i="3"/>
  <c r="N434" i="3"/>
  <c r="V434" i="3"/>
  <c r="AD434" i="3"/>
  <c r="AL434" i="3"/>
  <c r="AT434" i="3"/>
  <c r="BB434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Q442" i="3"/>
  <c r="U442" i="3"/>
  <c r="Y442" i="3"/>
  <c r="AC442" i="3"/>
  <c r="AG442" i="3"/>
  <c r="AK442" i="3"/>
  <c r="AO442" i="3"/>
  <c r="AS442" i="3"/>
  <c r="AW442" i="3"/>
  <c r="BA442" i="3"/>
  <c r="BE442" i="3"/>
  <c r="BI442" i="3"/>
  <c r="O442" i="3"/>
  <c r="S442" i="3"/>
  <c r="W442" i="3"/>
  <c r="AA442" i="3"/>
  <c r="AE442" i="3"/>
  <c r="AI442" i="3"/>
  <c r="AM442" i="3"/>
  <c r="AQ442" i="3"/>
  <c r="AU442" i="3"/>
  <c r="AY442" i="3"/>
  <c r="BC442" i="3"/>
  <c r="BG442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9" i="3"/>
  <c r="V429" i="3"/>
  <c r="AD429" i="3"/>
  <c r="AL429" i="3"/>
  <c r="AT429" i="3"/>
  <c r="BB429" i="3"/>
  <c r="R429" i="3"/>
  <c r="Z429" i="3"/>
  <c r="AH429" i="3"/>
  <c r="AP429" i="3"/>
  <c r="AX429" i="3"/>
  <c r="BF429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R437" i="3"/>
  <c r="Z437" i="3"/>
  <c r="AH437" i="3"/>
  <c r="AP437" i="3"/>
  <c r="AX437" i="3"/>
  <c r="BF437" i="3"/>
  <c r="N437" i="3"/>
  <c r="V437" i="3"/>
  <c r="AD437" i="3"/>
  <c r="AL437" i="3"/>
  <c r="AT437" i="3"/>
  <c r="BB437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S400" i="3"/>
  <c r="AA400" i="3"/>
  <c r="AI400" i="3"/>
  <c r="AQ400" i="3"/>
  <c r="AY400" i="3"/>
  <c r="BG400" i="3"/>
  <c r="O400" i="3"/>
  <c r="W400" i="3"/>
  <c r="AE400" i="3"/>
  <c r="AM400" i="3"/>
  <c r="AU400" i="3"/>
  <c r="BC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O408" i="3"/>
  <c r="W408" i="3"/>
  <c r="AE408" i="3"/>
  <c r="AM408" i="3"/>
  <c r="AU408" i="3"/>
  <c r="BC408" i="3"/>
  <c r="S408" i="3"/>
  <c r="AA408" i="3"/>
  <c r="AI408" i="3"/>
  <c r="AQ408" i="3"/>
  <c r="AY408" i="3"/>
  <c r="BG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16" i="3"/>
  <c r="V416" i="3"/>
  <c r="AD416" i="3"/>
  <c r="AL416" i="3"/>
  <c r="AT416" i="3"/>
  <c r="BB416" i="3"/>
  <c r="R416" i="3"/>
  <c r="Z416" i="3"/>
  <c r="AH416" i="3"/>
  <c r="AP416" i="3"/>
  <c r="AX416" i="3"/>
  <c r="BF416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R440" i="3"/>
  <c r="V440" i="3"/>
  <c r="Z440" i="3"/>
  <c r="AD440" i="3"/>
  <c r="AH440" i="3"/>
  <c r="AL440" i="3"/>
  <c r="AP440" i="3"/>
  <c r="AT440" i="3"/>
  <c r="AX440" i="3"/>
  <c r="BB440" i="3"/>
  <c r="BF440" i="3"/>
  <c r="P440" i="3"/>
  <c r="T440" i="3"/>
  <c r="X440" i="3"/>
  <c r="AB440" i="3"/>
  <c r="AF440" i="3"/>
  <c r="AJ440" i="3"/>
  <c r="AN440" i="3"/>
  <c r="AR440" i="3"/>
  <c r="AV440" i="3"/>
  <c r="AZ440" i="3"/>
  <c r="BD440" i="3"/>
  <c r="BH440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Q479" i="3"/>
  <c r="U479" i="3"/>
  <c r="Y479" i="3"/>
  <c r="AC479" i="3"/>
  <c r="AG479" i="3"/>
  <c r="AK479" i="3"/>
  <c r="AO479" i="3"/>
  <c r="AS479" i="3"/>
  <c r="AW479" i="3"/>
  <c r="BA479" i="3"/>
  <c r="BE479" i="3"/>
  <c r="BI479" i="3"/>
  <c r="O479" i="3"/>
  <c r="S479" i="3"/>
  <c r="W479" i="3"/>
  <c r="AA479" i="3"/>
  <c r="AE479" i="3"/>
  <c r="AI479" i="3"/>
  <c r="AM479" i="3"/>
  <c r="AQ479" i="3"/>
  <c r="AU479" i="3"/>
  <c r="AY479" i="3"/>
  <c r="BC479" i="3"/>
  <c r="BG479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Q495" i="3"/>
  <c r="U495" i="3"/>
  <c r="Y495" i="3"/>
  <c r="AC495" i="3"/>
  <c r="AG495" i="3"/>
  <c r="AK495" i="3"/>
  <c r="AO495" i="3"/>
  <c r="AS495" i="3"/>
  <c r="AW495" i="3"/>
  <c r="BA495" i="3"/>
  <c r="BE495" i="3"/>
  <c r="BI495" i="3"/>
  <c r="O495" i="3"/>
  <c r="S495" i="3"/>
  <c r="W495" i="3"/>
  <c r="AA495" i="3"/>
  <c r="AE495" i="3"/>
  <c r="AI495" i="3"/>
  <c r="AM495" i="3"/>
  <c r="AQ495" i="3"/>
  <c r="AU495" i="3"/>
  <c r="AY495" i="3"/>
  <c r="BC495" i="3"/>
  <c r="BG495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M503" i="3"/>
  <c r="Q503" i="3"/>
  <c r="U503" i="3"/>
  <c r="Y503" i="3"/>
  <c r="AC503" i="3"/>
  <c r="AG503" i="3"/>
  <c r="AK503" i="3"/>
  <c r="AO503" i="3"/>
  <c r="AS503" i="3"/>
  <c r="AW503" i="3"/>
  <c r="BA503" i="3"/>
  <c r="BE503" i="3"/>
  <c r="BI503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P474" i="3"/>
  <c r="T474" i="3"/>
  <c r="X474" i="3"/>
  <c r="AB474" i="3"/>
  <c r="AF474" i="3"/>
  <c r="AJ474" i="3"/>
  <c r="AN474" i="3"/>
  <c r="AR474" i="3"/>
  <c r="AV474" i="3"/>
  <c r="AZ474" i="3"/>
  <c r="BD474" i="3"/>
  <c r="BH474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2" i="3"/>
  <c r="R482" i="3"/>
  <c r="V482" i="3"/>
  <c r="Z482" i="3"/>
  <c r="AD482" i="3"/>
  <c r="AH482" i="3"/>
  <c r="AL482" i="3"/>
  <c r="AP482" i="3"/>
  <c r="AT482" i="3"/>
  <c r="AX482" i="3"/>
  <c r="BB482" i="3"/>
  <c r="BF482" i="3"/>
  <c r="P482" i="3"/>
  <c r="T482" i="3"/>
  <c r="X482" i="3"/>
  <c r="AB482" i="3"/>
  <c r="AF482" i="3"/>
  <c r="AJ482" i="3"/>
  <c r="AN482" i="3"/>
  <c r="AR482" i="3"/>
  <c r="AV482" i="3"/>
  <c r="AZ482" i="3"/>
  <c r="BD482" i="3"/>
  <c r="BH482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AY490" i="3"/>
  <c r="BA490" i="3"/>
  <c r="BC490" i="3"/>
  <c r="BE490" i="3"/>
  <c r="BG490" i="3"/>
  <c r="BI490" i="3"/>
  <c r="P490" i="3"/>
  <c r="T490" i="3"/>
  <c r="X490" i="3"/>
  <c r="AB490" i="3"/>
  <c r="AF490" i="3"/>
  <c r="AJ490" i="3"/>
  <c r="AN490" i="3"/>
  <c r="AR490" i="3"/>
  <c r="AV490" i="3"/>
  <c r="AZ490" i="3"/>
  <c r="BD490" i="3"/>
  <c r="BH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Q498" i="3"/>
  <c r="U498" i="3"/>
  <c r="Y498" i="3"/>
  <c r="AC498" i="3"/>
  <c r="AG498" i="3"/>
  <c r="AK498" i="3"/>
  <c r="AO498" i="3"/>
  <c r="AS498" i="3"/>
  <c r="AW498" i="3"/>
  <c r="BA498" i="3"/>
  <c r="BE498" i="3"/>
  <c r="BI498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Q506" i="3"/>
  <c r="U506" i="3"/>
  <c r="Y506" i="3"/>
  <c r="AC506" i="3"/>
  <c r="AG506" i="3"/>
  <c r="AK506" i="3"/>
  <c r="AO506" i="3"/>
  <c r="AS506" i="3"/>
  <c r="AW506" i="3"/>
  <c r="BA506" i="3"/>
  <c r="BE506" i="3"/>
  <c r="BI506" i="3"/>
  <c r="O506" i="3"/>
  <c r="S506" i="3"/>
  <c r="W506" i="3"/>
  <c r="AA506" i="3"/>
  <c r="AE506" i="3"/>
  <c r="AI506" i="3"/>
  <c r="AM506" i="3"/>
  <c r="AQ506" i="3"/>
  <c r="AU506" i="3"/>
  <c r="AY506" i="3"/>
  <c r="BC506" i="3"/>
  <c r="BG506" i="3"/>
  <c r="BL518" i="3"/>
  <c r="BL525" i="3"/>
  <c r="BJ539" i="3"/>
  <c r="BN362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P364" i="3"/>
  <c r="T364" i="3"/>
  <c r="X364" i="3"/>
  <c r="AB364" i="3"/>
  <c r="AF364" i="3"/>
  <c r="AJ364" i="3"/>
  <c r="AN364" i="3"/>
  <c r="AR364" i="3"/>
  <c r="AV364" i="3"/>
  <c r="AZ364" i="3"/>
  <c r="BD364" i="3"/>
  <c r="BH364" i="3"/>
  <c r="R364" i="3"/>
  <c r="Z364" i="3"/>
  <c r="AH364" i="3"/>
  <c r="AP364" i="3"/>
  <c r="AX364" i="3"/>
  <c r="BF364" i="3"/>
  <c r="V364" i="3"/>
  <c r="AL364" i="3"/>
  <c r="BB364" i="3"/>
  <c r="N364" i="3"/>
  <c r="AT364" i="3"/>
  <c r="AD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W371" i="3"/>
  <c r="AE371" i="3"/>
  <c r="AM371" i="3"/>
  <c r="AU371" i="3"/>
  <c r="BC371" i="3"/>
  <c r="AA371" i="3"/>
  <c r="AQ371" i="3"/>
  <c r="BG371" i="3"/>
  <c r="S371" i="3"/>
  <c r="AI371" i="3"/>
  <c r="AY371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Q373" i="3"/>
  <c r="Y373" i="3"/>
  <c r="AG373" i="3"/>
  <c r="AO373" i="3"/>
  <c r="AW373" i="3"/>
  <c r="BE373" i="3"/>
  <c r="U373" i="3"/>
  <c r="AK373" i="3"/>
  <c r="BA373" i="3"/>
  <c r="M373" i="3"/>
  <c r="AC373" i="3"/>
  <c r="AS373" i="3"/>
  <c r="BI373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X376" i="3"/>
  <c r="AF376" i="3"/>
  <c r="AN376" i="3"/>
  <c r="AV376" i="3"/>
  <c r="BD376" i="3"/>
  <c r="AB376" i="3"/>
  <c r="AR376" i="3"/>
  <c r="BH376" i="3"/>
  <c r="T376" i="3"/>
  <c r="AJ376" i="3"/>
  <c r="AZ376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P381" i="3"/>
  <c r="X381" i="3"/>
  <c r="AF381" i="3"/>
  <c r="AN381" i="3"/>
  <c r="AV381" i="3"/>
  <c r="BD381" i="3"/>
  <c r="T381" i="3"/>
  <c r="AB381" i="3"/>
  <c r="AJ381" i="3"/>
  <c r="AR381" i="3"/>
  <c r="AZ381" i="3"/>
  <c r="BH381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X384" i="3"/>
  <c r="AF384" i="3"/>
  <c r="AN384" i="3"/>
  <c r="AV384" i="3"/>
  <c r="BD384" i="3"/>
  <c r="T384" i="3"/>
  <c r="AB384" i="3"/>
  <c r="AJ384" i="3"/>
  <c r="AR384" i="3"/>
  <c r="AZ384" i="3"/>
  <c r="BH384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O389" i="3"/>
  <c r="S389" i="3"/>
  <c r="W389" i="3"/>
  <c r="AA389" i="3"/>
  <c r="AE389" i="3"/>
  <c r="AI389" i="3"/>
  <c r="AM389" i="3"/>
  <c r="AQ389" i="3"/>
  <c r="AU389" i="3"/>
  <c r="AY389" i="3"/>
  <c r="BC389" i="3"/>
  <c r="BG389" i="3"/>
  <c r="Q389" i="3"/>
  <c r="Y389" i="3"/>
  <c r="AG389" i="3"/>
  <c r="AO389" i="3"/>
  <c r="AW389" i="3"/>
  <c r="BE389" i="3"/>
  <c r="M389" i="3"/>
  <c r="U389" i="3"/>
  <c r="AC389" i="3"/>
  <c r="AK389" i="3"/>
  <c r="AS389" i="3"/>
  <c r="BA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O392" i="3"/>
  <c r="S392" i="3"/>
  <c r="W392" i="3"/>
  <c r="AA392" i="3"/>
  <c r="AE392" i="3"/>
  <c r="AI392" i="3"/>
  <c r="AM392" i="3"/>
  <c r="AQ392" i="3"/>
  <c r="AU392" i="3"/>
  <c r="AY392" i="3"/>
  <c r="BC392" i="3"/>
  <c r="BG392" i="3"/>
  <c r="Q392" i="3"/>
  <c r="Y392" i="3"/>
  <c r="AG392" i="3"/>
  <c r="AO392" i="3"/>
  <c r="AW392" i="3"/>
  <c r="BE392" i="3"/>
  <c r="M392" i="3"/>
  <c r="U392" i="3"/>
  <c r="AC392" i="3"/>
  <c r="AK392" i="3"/>
  <c r="AS392" i="3"/>
  <c r="BA392" i="3"/>
  <c r="BI392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R397" i="3"/>
  <c r="V397" i="3"/>
  <c r="Z397" i="3"/>
  <c r="AD397" i="3"/>
  <c r="AH397" i="3"/>
  <c r="AL397" i="3"/>
  <c r="AP397" i="3"/>
  <c r="AT397" i="3"/>
  <c r="AX397" i="3"/>
  <c r="BB397" i="3"/>
  <c r="BF397" i="3"/>
  <c r="P397" i="3"/>
  <c r="X397" i="3"/>
  <c r="AF397" i="3"/>
  <c r="AN397" i="3"/>
  <c r="AV397" i="3"/>
  <c r="BD397" i="3"/>
  <c r="T397" i="3"/>
  <c r="AB397" i="3"/>
  <c r="AJ397" i="3"/>
  <c r="AR397" i="3"/>
  <c r="AZ397" i="3"/>
  <c r="BH397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R401" i="3"/>
  <c r="V401" i="3"/>
  <c r="Z401" i="3"/>
  <c r="AD401" i="3"/>
  <c r="AH401" i="3"/>
  <c r="AL401" i="3"/>
  <c r="AP401" i="3"/>
  <c r="AT401" i="3"/>
  <c r="AX401" i="3"/>
  <c r="BB401" i="3"/>
  <c r="BF401" i="3"/>
  <c r="P401" i="3"/>
  <c r="X401" i="3"/>
  <c r="AF401" i="3"/>
  <c r="AN401" i="3"/>
  <c r="AV401" i="3"/>
  <c r="BD401" i="3"/>
  <c r="T401" i="3"/>
  <c r="AB401" i="3"/>
  <c r="AJ401" i="3"/>
  <c r="AR401" i="3"/>
  <c r="AZ401" i="3"/>
  <c r="BH401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N405" i="3"/>
  <c r="V405" i="3"/>
  <c r="AD405" i="3"/>
  <c r="AL405" i="3"/>
  <c r="AT405" i="3"/>
  <c r="BB405" i="3"/>
  <c r="R405" i="3"/>
  <c r="Z405" i="3"/>
  <c r="AH405" i="3"/>
  <c r="AP405" i="3"/>
  <c r="AX405" i="3"/>
  <c r="BF405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T409" i="3"/>
  <c r="AB409" i="3"/>
  <c r="AJ409" i="3"/>
  <c r="AR409" i="3"/>
  <c r="AZ409" i="3"/>
  <c r="BH409" i="3"/>
  <c r="P409" i="3"/>
  <c r="X409" i="3"/>
  <c r="AF409" i="3"/>
  <c r="AN409" i="3"/>
  <c r="AV409" i="3"/>
  <c r="BD409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W415" i="3"/>
  <c r="AE415" i="3"/>
  <c r="AM415" i="3"/>
  <c r="AU415" i="3"/>
  <c r="BC415" i="3"/>
  <c r="S415" i="3"/>
  <c r="AA415" i="3"/>
  <c r="AI415" i="3"/>
  <c r="AQ415" i="3"/>
  <c r="AY415" i="3"/>
  <c r="BG415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T417" i="3"/>
  <c r="AB417" i="3"/>
  <c r="AJ417" i="3"/>
  <c r="AR417" i="3"/>
  <c r="AZ417" i="3"/>
  <c r="BH417" i="3"/>
  <c r="P417" i="3"/>
  <c r="X417" i="3"/>
  <c r="AF417" i="3"/>
  <c r="AN417" i="3"/>
  <c r="AV417" i="3"/>
  <c r="BD417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O431" i="3"/>
  <c r="S431" i="3"/>
  <c r="W431" i="3"/>
  <c r="AA431" i="3"/>
  <c r="AE431" i="3"/>
  <c r="AI431" i="3"/>
  <c r="AM431" i="3"/>
  <c r="AQ431" i="3"/>
  <c r="AU431" i="3"/>
  <c r="AY431" i="3"/>
  <c r="BC431" i="3"/>
  <c r="BG431" i="3"/>
  <c r="Q431" i="3"/>
  <c r="Y431" i="3"/>
  <c r="AG431" i="3"/>
  <c r="AO431" i="3"/>
  <c r="AW431" i="3"/>
  <c r="BE431" i="3"/>
  <c r="M431" i="3"/>
  <c r="U431" i="3"/>
  <c r="AC431" i="3"/>
  <c r="AK431" i="3"/>
  <c r="AS431" i="3"/>
  <c r="BA431" i="3"/>
  <c r="BI431" i="3"/>
  <c r="N439" i="3"/>
  <c r="P439" i="3"/>
  <c r="R439" i="3"/>
  <c r="T439" i="3"/>
  <c r="V439" i="3"/>
  <c r="X439" i="3"/>
  <c r="Z439" i="3"/>
  <c r="O439" i="3"/>
  <c r="S439" i="3"/>
  <c r="W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39" i="3"/>
  <c r="U439" i="3"/>
  <c r="AB439" i="3"/>
  <c r="AF439" i="3"/>
  <c r="AJ439" i="3"/>
  <c r="AN439" i="3"/>
  <c r="AR439" i="3"/>
  <c r="AV439" i="3"/>
  <c r="AZ439" i="3"/>
  <c r="BD439" i="3"/>
  <c r="BH439" i="3"/>
  <c r="Q439" i="3"/>
  <c r="Y439" i="3"/>
  <c r="AD439" i="3"/>
  <c r="AH439" i="3"/>
  <c r="AL439" i="3"/>
  <c r="AP439" i="3"/>
  <c r="AT439" i="3"/>
  <c r="AX439" i="3"/>
  <c r="BB439" i="3"/>
  <c r="BF439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O445" i="3"/>
  <c r="S445" i="3"/>
  <c r="W445" i="3"/>
  <c r="AA445" i="3"/>
  <c r="AE445" i="3"/>
  <c r="AI445" i="3"/>
  <c r="AM445" i="3"/>
  <c r="AQ445" i="3"/>
  <c r="AU445" i="3"/>
  <c r="AY445" i="3"/>
  <c r="BC445" i="3"/>
  <c r="BG445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N452" i="3"/>
  <c r="R452" i="3"/>
  <c r="V452" i="3"/>
  <c r="Z452" i="3"/>
  <c r="AD452" i="3"/>
  <c r="AH452" i="3"/>
  <c r="AL452" i="3"/>
  <c r="AP452" i="3"/>
  <c r="AT452" i="3"/>
  <c r="AX452" i="3"/>
  <c r="BB452" i="3"/>
  <c r="BF452" i="3"/>
  <c r="P452" i="3"/>
  <c r="T452" i="3"/>
  <c r="X452" i="3"/>
  <c r="AB452" i="3"/>
  <c r="AF452" i="3"/>
  <c r="AJ452" i="3"/>
  <c r="AN452" i="3"/>
  <c r="AR452" i="3"/>
  <c r="AV452" i="3"/>
  <c r="AZ452" i="3"/>
  <c r="BD452" i="3"/>
  <c r="BH452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R454" i="3"/>
  <c r="V454" i="3"/>
  <c r="Z454" i="3"/>
  <c r="AD454" i="3"/>
  <c r="AH454" i="3"/>
  <c r="AL454" i="3"/>
  <c r="AP454" i="3"/>
  <c r="AT454" i="3"/>
  <c r="AX454" i="3"/>
  <c r="BB454" i="3"/>
  <c r="BF454" i="3"/>
  <c r="P454" i="3"/>
  <c r="T454" i="3"/>
  <c r="X454" i="3"/>
  <c r="AB454" i="3"/>
  <c r="AF454" i="3"/>
  <c r="AJ454" i="3"/>
  <c r="AN454" i="3"/>
  <c r="AR454" i="3"/>
  <c r="AV454" i="3"/>
  <c r="AZ454" i="3"/>
  <c r="BD454" i="3"/>
  <c r="BH454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O455" i="3"/>
  <c r="S455" i="3"/>
  <c r="W455" i="3"/>
  <c r="AA455" i="3"/>
  <c r="AE455" i="3"/>
  <c r="AI455" i="3"/>
  <c r="AM455" i="3"/>
  <c r="AQ455" i="3"/>
  <c r="AU455" i="3"/>
  <c r="AY455" i="3"/>
  <c r="BC455" i="3"/>
  <c r="BG455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N461" i="3"/>
  <c r="R461" i="3"/>
  <c r="V461" i="3"/>
  <c r="Z461" i="3"/>
  <c r="AD461" i="3"/>
  <c r="AH461" i="3"/>
  <c r="AL461" i="3"/>
  <c r="AP461" i="3"/>
  <c r="AT461" i="3"/>
  <c r="AX461" i="3"/>
  <c r="BB461" i="3"/>
  <c r="BF461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N470" i="3"/>
  <c r="R470" i="3"/>
  <c r="V470" i="3"/>
  <c r="Z470" i="3"/>
  <c r="AD470" i="3"/>
  <c r="AH470" i="3"/>
  <c r="AL470" i="3"/>
  <c r="AP470" i="3"/>
  <c r="AT470" i="3"/>
  <c r="AX470" i="3"/>
  <c r="BB470" i="3"/>
  <c r="BF470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R471" i="3"/>
  <c r="V471" i="3"/>
  <c r="Z471" i="3"/>
  <c r="AD471" i="3"/>
  <c r="AH471" i="3"/>
  <c r="AL471" i="3"/>
  <c r="AP471" i="3"/>
  <c r="AT471" i="3"/>
  <c r="AX471" i="3"/>
  <c r="BB471" i="3"/>
  <c r="BF471" i="3"/>
  <c r="P471" i="3"/>
  <c r="T471" i="3"/>
  <c r="X471" i="3"/>
  <c r="AB471" i="3"/>
  <c r="AF471" i="3"/>
  <c r="AJ471" i="3"/>
  <c r="AN471" i="3"/>
  <c r="AR471" i="3"/>
  <c r="AV471" i="3"/>
  <c r="AZ471" i="3"/>
  <c r="BD471" i="3"/>
  <c r="BH471" i="3"/>
  <c r="M477" i="3"/>
  <c r="O477" i="3"/>
  <c r="Q477" i="3"/>
  <c r="S477" i="3"/>
  <c r="U477" i="3"/>
  <c r="W477" i="3"/>
  <c r="Y477" i="3"/>
  <c r="AA477" i="3"/>
  <c r="AC477" i="3"/>
  <c r="AE477" i="3"/>
  <c r="AG477" i="3"/>
  <c r="AI477" i="3"/>
  <c r="AK477" i="3"/>
  <c r="AM477" i="3"/>
  <c r="AO477" i="3"/>
  <c r="AQ477" i="3"/>
  <c r="AS477" i="3"/>
  <c r="AU477" i="3"/>
  <c r="AW477" i="3"/>
  <c r="AY477" i="3"/>
  <c r="BA477" i="3"/>
  <c r="BC477" i="3"/>
  <c r="BE477" i="3"/>
  <c r="BG477" i="3"/>
  <c r="BI477" i="3"/>
  <c r="N477" i="3"/>
  <c r="R477" i="3"/>
  <c r="V477" i="3"/>
  <c r="Z477" i="3"/>
  <c r="AD477" i="3"/>
  <c r="AH477" i="3"/>
  <c r="AL477" i="3"/>
  <c r="AP477" i="3"/>
  <c r="AT477" i="3"/>
  <c r="AX477" i="3"/>
  <c r="BB477" i="3"/>
  <c r="BF477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N484" i="3"/>
  <c r="P484" i="3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I484" i="3"/>
  <c r="O484" i="3"/>
  <c r="S484" i="3"/>
  <c r="W484" i="3"/>
  <c r="AA484" i="3"/>
  <c r="AE484" i="3"/>
  <c r="AI484" i="3"/>
  <c r="AM484" i="3"/>
  <c r="AQ484" i="3"/>
  <c r="AU484" i="3"/>
  <c r="AY484" i="3"/>
  <c r="BC484" i="3"/>
  <c r="BG484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Q493" i="3"/>
  <c r="U493" i="3"/>
  <c r="Y493" i="3"/>
  <c r="AC493" i="3"/>
  <c r="AG493" i="3"/>
  <c r="AK493" i="3"/>
  <c r="AO493" i="3"/>
  <c r="AS493" i="3"/>
  <c r="AW493" i="3"/>
  <c r="BA493" i="3"/>
  <c r="BE493" i="3"/>
  <c r="BI493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O500" i="3"/>
  <c r="S500" i="3"/>
  <c r="W500" i="3"/>
  <c r="AA500" i="3"/>
  <c r="AE500" i="3"/>
  <c r="AI500" i="3"/>
  <c r="M500" i="3"/>
  <c r="Q500" i="3"/>
  <c r="U500" i="3"/>
  <c r="Y500" i="3"/>
  <c r="AC500" i="3"/>
  <c r="AG500" i="3"/>
  <c r="AK500" i="3"/>
  <c r="AO500" i="3"/>
  <c r="AS500" i="3"/>
  <c r="AW500" i="3"/>
  <c r="BA500" i="3"/>
  <c r="BE500" i="3"/>
  <c r="BI500" i="3"/>
  <c r="AM500" i="3"/>
  <c r="AQ500" i="3"/>
  <c r="AU500" i="3"/>
  <c r="AY500" i="3"/>
  <c r="BC500" i="3"/>
  <c r="BG500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R509" i="3"/>
  <c r="V509" i="3"/>
  <c r="Z509" i="3"/>
  <c r="AD509" i="3"/>
  <c r="AH509" i="3"/>
  <c r="AL509" i="3"/>
  <c r="AP509" i="3"/>
  <c r="AT509" i="3"/>
  <c r="AX509" i="3"/>
  <c r="BB509" i="3"/>
  <c r="BF509" i="3"/>
  <c r="P509" i="3"/>
  <c r="T509" i="3"/>
  <c r="X509" i="3"/>
  <c r="AB509" i="3"/>
  <c r="AF509" i="3"/>
  <c r="AJ509" i="3"/>
  <c r="AN509" i="3"/>
  <c r="AR509" i="3"/>
  <c r="AV509" i="3"/>
  <c r="AZ509" i="3"/>
  <c r="BD509" i="3"/>
  <c r="BH509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Q511" i="3"/>
  <c r="U511" i="3"/>
  <c r="Y511" i="3"/>
  <c r="AC511" i="3"/>
  <c r="AG511" i="3"/>
  <c r="AK511" i="3"/>
  <c r="AO511" i="3"/>
  <c r="AS511" i="3"/>
  <c r="AW511" i="3"/>
  <c r="BA511" i="3"/>
  <c r="BE511" i="3"/>
  <c r="BI511" i="3"/>
  <c r="O511" i="3"/>
  <c r="S511" i="3"/>
  <c r="W511" i="3"/>
  <c r="AA511" i="3"/>
  <c r="AE511" i="3"/>
  <c r="AI511" i="3"/>
  <c r="AM511" i="3"/>
  <c r="AQ511" i="3"/>
  <c r="AU511" i="3"/>
  <c r="AY511" i="3"/>
  <c r="BC511" i="3"/>
  <c r="BG511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Q505" i="3"/>
  <c r="Y505" i="3"/>
  <c r="AG505" i="3"/>
  <c r="AO505" i="3"/>
  <c r="AW505" i="3"/>
  <c r="BE505" i="3"/>
  <c r="BN517" i="3"/>
  <c r="BJ520" i="3"/>
  <c r="BL523" i="3"/>
  <c r="BM524" i="3"/>
  <c r="BK526" i="3"/>
  <c r="BN526" i="3"/>
  <c r="BJ526" i="3"/>
  <c r="BM526" i="3"/>
  <c r="BL533" i="3"/>
  <c r="BM533" i="3"/>
  <c r="BN534" i="3"/>
  <c r="BK534" i="3"/>
  <c r="BJ534" i="3"/>
  <c r="W366" i="3"/>
  <c r="AU366" i="3"/>
  <c r="O366" i="3"/>
  <c r="AY366" i="3"/>
  <c r="AI366" i="3"/>
  <c r="S366" i="3"/>
  <c r="BE366" i="3"/>
  <c r="AW366" i="3"/>
  <c r="AO366" i="3"/>
  <c r="AG366" i="3"/>
  <c r="Y366" i="3"/>
  <c r="Q366" i="3"/>
  <c r="BH366" i="3"/>
  <c r="BD366" i="3"/>
  <c r="AZ366" i="3"/>
  <c r="AV366" i="3"/>
  <c r="AR366" i="3"/>
  <c r="AN366" i="3"/>
  <c r="AJ366" i="3"/>
  <c r="AF366" i="3"/>
  <c r="AB366" i="3"/>
  <c r="X366" i="3"/>
  <c r="T366" i="3"/>
  <c r="AQ368" i="3"/>
  <c r="AY368" i="3"/>
  <c r="BC368" i="3"/>
  <c r="AM368" i="3"/>
  <c r="BI368" i="3"/>
  <c r="BA368" i="3"/>
  <c r="AS368" i="3"/>
  <c r="AK368" i="3"/>
  <c r="U368" i="3"/>
  <c r="BH368" i="3"/>
  <c r="BD368" i="3"/>
  <c r="AZ368" i="3"/>
  <c r="AV368" i="3"/>
  <c r="AR368" i="3"/>
  <c r="AN368" i="3"/>
  <c r="AI368" i="3"/>
  <c r="AA368" i="3"/>
  <c r="S368" i="3"/>
  <c r="AJ368" i="3"/>
  <c r="AF368" i="3"/>
  <c r="AB368" i="3"/>
  <c r="X368" i="3"/>
  <c r="T368" i="3"/>
  <c r="BL369" i="3"/>
  <c r="BJ369" i="3"/>
  <c r="AZ378" i="3"/>
  <c r="AE378" i="3"/>
  <c r="BD378" i="3"/>
  <c r="AM378" i="3"/>
  <c r="BF378" i="3"/>
  <c r="AX378" i="3"/>
  <c r="AP378" i="3"/>
  <c r="AA378" i="3"/>
  <c r="BI378" i="3"/>
  <c r="BE378" i="3"/>
  <c r="BA378" i="3"/>
  <c r="AW378" i="3"/>
  <c r="AS378" i="3"/>
  <c r="AO378" i="3"/>
  <c r="AG378" i="3"/>
  <c r="Y378" i="3"/>
  <c r="Q378" i="3"/>
  <c r="AN378" i="3"/>
  <c r="AJ378" i="3"/>
  <c r="AF378" i="3"/>
  <c r="AB378" i="3"/>
  <c r="X378" i="3"/>
  <c r="T378" i="3"/>
  <c r="BL379" i="3"/>
  <c r="BK379" i="3"/>
  <c r="BA386" i="3"/>
  <c r="AK386" i="3"/>
  <c r="U386" i="3"/>
  <c r="BE386" i="3"/>
  <c r="AO386" i="3"/>
  <c r="Y386" i="3"/>
  <c r="BG386" i="3"/>
  <c r="AY386" i="3"/>
  <c r="AQ386" i="3"/>
  <c r="AI386" i="3"/>
  <c r="AA386" i="3"/>
  <c r="S386" i="3"/>
  <c r="BH386" i="3"/>
  <c r="BD386" i="3"/>
  <c r="AZ386" i="3"/>
  <c r="AV386" i="3"/>
  <c r="AR386" i="3"/>
  <c r="AN386" i="3"/>
  <c r="AJ386" i="3"/>
  <c r="AF386" i="3"/>
  <c r="AB386" i="3"/>
  <c r="X386" i="3"/>
  <c r="T386" i="3"/>
  <c r="BK387" i="3"/>
  <c r="BM391" i="3"/>
  <c r="AU394" i="3"/>
  <c r="AE394" i="3"/>
  <c r="O394" i="3"/>
  <c r="AY394" i="3"/>
  <c r="AI394" i="3"/>
  <c r="S394" i="3"/>
  <c r="BE394" i="3"/>
  <c r="AW394" i="3"/>
  <c r="AO394" i="3"/>
  <c r="AG394" i="3"/>
  <c r="Y394" i="3"/>
  <c r="Q394" i="3"/>
  <c r="BH394" i="3"/>
  <c r="BD394" i="3"/>
  <c r="AZ394" i="3"/>
  <c r="AV394" i="3"/>
  <c r="AR394" i="3"/>
  <c r="AN394" i="3"/>
  <c r="AJ394" i="3"/>
  <c r="AF394" i="3"/>
  <c r="AB394" i="3"/>
  <c r="X394" i="3"/>
  <c r="T394" i="3"/>
  <c r="BK403" i="3"/>
  <c r="BM411" i="3"/>
  <c r="BJ419" i="3"/>
  <c r="BN419" i="3"/>
  <c r="BA428" i="3"/>
  <c r="AK428" i="3"/>
  <c r="U428" i="3"/>
  <c r="BE428" i="3"/>
  <c r="AO428" i="3"/>
  <c r="Y428" i="3"/>
  <c r="BG428" i="3"/>
  <c r="AY428" i="3"/>
  <c r="AQ428" i="3"/>
  <c r="AI428" i="3"/>
  <c r="AA428" i="3"/>
  <c r="S428" i="3"/>
  <c r="BH428" i="3"/>
  <c r="BD428" i="3"/>
  <c r="AZ428" i="3"/>
  <c r="AV428" i="3"/>
  <c r="AR428" i="3"/>
  <c r="AN428" i="3"/>
  <c r="AJ428" i="3"/>
  <c r="AF428" i="3"/>
  <c r="AB428" i="3"/>
  <c r="X428" i="3"/>
  <c r="T428" i="3"/>
  <c r="BE436" i="3"/>
  <c r="AO436" i="3"/>
  <c r="Y436" i="3"/>
  <c r="BI436" i="3"/>
  <c r="AS436" i="3"/>
  <c r="AC436" i="3"/>
  <c r="M436" i="3"/>
  <c r="BC436" i="3"/>
  <c r="AU436" i="3"/>
  <c r="AM436" i="3"/>
  <c r="AE436" i="3"/>
  <c r="W436" i="3"/>
  <c r="O436" i="3"/>
  <c r="BF436" i="3"/>
  <c r="BB436" i="3"/>
  <c r="AX436" i="3"/>
  <c r="AT436" i="3"/>
  <c r="AP436" i="3"/>
  <c r="AL436" i="3"/>
  <c r="AH436" i="3"/>
  <c r="AD436" i="3"/>
  <c r="Z436" i="3"/>
  <c r="V436" i="3"/>
  <c r="R436" i="3"/>
  <c r="BD448" i="3"/>
  <c r="AV448" i="3"/>
  <c r="AN448" i="3"/>
  <c r="AF448" i="3"/>
  <c r="X448" i="3"/>
  <c r="P448" i="3"/>
  <c r="BB448" i="3"/>
  <c r="AT448" i="3"/>
  <c r="AL448" i="3"/>
  <c r="AD448" i="3"/>
  <c r="V448" i="3"/>
  <c r="N448" i="3"/>
  <c r="BG448" i="3"/>
  <c r="BC448" i="3"/>
  <c r="AY448" i="3"/>
  <c r="AU448" i="3"/>
  <c r="AQ448" i="3"/>
  <c r="AM448" i="3"/>
  <c r="AI448" i="3"/>
  <c r="AE448" i="3"/>
  <c r="AA448" i="3"/>
  <c r="W448" i="3"/>
  <c r="S448" i="3"/>
  <c r="BH457" i="3"/>
  <c r="AZ457" i="3"/>
  <c r="AR457" i="3"/>
  <c r="AJ457" i="3"/>
  <c r="AB457" i="3"/>
  <c r="T457" i="3"/>
  <c r="BF457" i="3"/>
  <c r="AX457" i="3"/>
  <c r="AP457" i="3"/>
  <c r="AH457" i="3"/>
  <c r="Z457" i="3"/>
  <c r="R457" i="3"/>
  <c r="BI457" i="3"/>
  <c r="BE457" i="3"/>
  <c r="BA457" i="3"/>
  <c r="AW457" i="3"/>
  <c r="AS457" i="3"/>
  <c r="AO457" i="3"/>
  <c r="AK457" i="3"/>
  <c r="AG457" i="3"/>
  <c r="AC457" i="3"/>
  <c r="Y457" i="3"/>
  <c r="U457" i="3"/>
  <c r="Q457" i="3"/>
  <c r="BJ458" i="3"/>
  <c r="BC464" i="3"/>
  <c r="AU464" i="3"/>
  <c r="AM464" i="3"/>
  <c r="AE464" i="3"/>
  <c r="W464" i="3"/>
  <c r="O464" i="3"/>
  <c r="BE464" i="3"/>
  <c r="AW464" i="3"/>
  <c r="AO464" i="3"/>
  <c r="AG464" i="3"/>
  <c r="Y464" i="3"/>
  <c r="Q464" i="3"/>
  <c r="BH464" i="3"/>
  <c r="BD464" i="3"/>
  <c r="AZ464" i="3"/>
  <c r="AV464" i="3"/>
  <c r="AR464" i="3"/>
  <c r="AN464" i="3"/>
  <c r="AJ464" i="3"/>
  <c r="AF464" i="3"/>
  <c r="AB464" i="3"/>
  <c r="X464" i="3"/>
  <c r="T464" i="3"/>
  <c r="BH473" i="3"/>
  <c r="AZ473" i="3"/>
  <c r="AR473" i="3"/>
  <c r="AJ473" i="3"/>
  <c r="AB473" i="3"/>
  <c r="T473" i="3"/>
  <c r="BF473" i="3"/>
  <c r="AX473" i="3"/>
  <c r="AP473" i="3"/>
  <c r="AH473" i="3"/>
  <c r="Z473" i="3"/>
  <c r="R473" i="3"/>
  <c r="BI473" i="3"/>
  <c r="BE473" i="3"/>
  <c r="BA473" i="3"/>
  <c r="AW473" i="3"/>
  <c r="AS473" i="3"/>
  <c r="AO473" i="3"/>
  <c r="AK473" i="3"/>
  <c r="AG473" i="3"/>
  <c r="AC473" i="3"/>
  <c r="BK473" i="3" s="1"/>
  <c r="Y473" i="3"/>
  <c r="U473" i="3"/>
  <c r="Q473" i="3"/>
  <c r="BE480" i="3"/>
  <c r="AW480" i="3"/>
  <c r="AO480" i="3"/>
  <c r="AG480" i="3"/>
  <c r="Y480" i="3"/>
  <c r="Q480" i="3"/>
  <c r="BG480" i="3"/>
  <c r="AY480" i="3"/>
  <c r="AQ480" i="3"/>
  <c r="AI480" i="3"/>
  <c r="AA480" i="3"/>
  <c r="S480" i="3"/>
  <c r="BK480" i="3" s="1"/>
  <c r="BH480" i="3"/>
  <c r="BD480" i="3"/>
  <c r="AZ480" i="3"/>
  <c r="AV480" i="3"/>
  <c r="AR480" i="3"/>
  <c r="AN480" i="3"/>
  <c r="AJ480" i="3"/>
  <c r="AF480" i="3"/>
  <c r="AB480" i="3"/>
  <c r="X480" i="3"/>
  <c r="T480" i="3"/>
  <c r="BH489" i="3"/>
  <c r="AZ489" i="3"/>
  <c r="AR489" i="3"/>
  <c r="AJ489" i="3"/>
  <c r="AB489" i="3"/>
  <c r="T489" i="3"/>
  <c r="BF489" i="3"/>
  <c r="AX489" i="3"/>
  <c r="AP489" i="3"/>
  <c r="AH489" i="3"/>
  <c r="Z489" i="3"/>
  <c r="R489" i="3"/>
  <c r="BI489" i="3"/>
  <c r="BE489" i="3"/>
  <c r="BA489" i="3"/>
  <c r="AW489" i="3"/>
  <c r="AS489" i="3"/>
  <c r="AO489" i="3"/>
  <c r="AK489" i="3"/>
  <c r="AG489" i="3"/>
  <c r="AC489" i="3"/>
  <c r="Y489" i="3"/>
  <c r="U489" i="3"/>
  <c r="Q489" i="3"/>
  <c r="BE496" i="3"/>
  <c r="AW496" i="3"/>
  <c r="AO496" i="3"/>
  <c r="AG496" i="3"/>
  <c r="Y496" i="3"/>
  <c r="Q496" i="3"/>
  <c r="BG496" i="3"/>
  <c r="AY496" i="3"/>
  <c r="AQ496" i="3"/>
  <c r="AI496" i="3"/>
  <c r="AA496" i="3"/>
  <c r="S496" i="3"/>
  <c r="BH496" i="3"/>
  <c r="BD496" i="3"/>
  <c r="AZ496" i="3"/>
  <c r="AV496" i="3"/>
  <c r="AR496" i="3"/>
  <c r="AN496" i="3"/>
  <c r="AJ496" i="3"/>
  <c r="AF496" i="3"/>
  <c r="AB496" i="3"/>
  <c r="X496" i="3"/>
  <c r="T496" i="3"/>
  <c r="BF505" i="3"/>
  <c r="BB505" i="3"/>
  <c r="AX505" i="3"/>
  <c r="AT505" i="3"/>
  <c r="AP505" i="3"/>
  <c r="AL505" i="3"/>
  <c r="AH505" i="3"/>
  <c r="AD505" i="3"/>
  <c r="Z505" i="3"/>
  <c r="V505" i="3"/>
  <c r="R505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30" i="3"/>
  <c r="P530" i="3"/>
  <c r="R530" i="3"/>
  <c r="T530" i="3"/>
  <c r="V530" i="3"/>
  <c r="X530" i="3"/>
  <c r="Z530" i="3"/>
  <c r="AB530" i="3"/>
  <c r="AD530" i="3"/>
  <c r="AF530" i="3"/>
  <c r="AH530" i="3"/>
  <c r="AJ530" i="3"/>
  <c r="AL530" i="3"/>
  <c r="AN530" i="3"/>
  <c r="AP530" i="3"/>
  <c r="AR530" i="3"/>
  <c r="AT530" i="3"/>
  <c r="AV530" i="3"/>
  <c r="AX530" i="3"/>
  <c r="AZ530" i="3"/>
  <c r="BB530" i="3"/>
  <c r="BD530" i="3"/>
  <c r="BF530" i="3"/>
  <c r="BH530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N531" i="3"/>
  <c r="P531" i="3"/>
  <c r="R531" i="3"/>
  <c r="T531" i="3"/>
  <c r="V531" i="3"/>
  <c r="X531" i="3"/>
  <c r="Z531" i="3"/>
  <c r="AB531" i="3"/>
  <c r="AD531" i="3"/>
  <c r="AF531" i="3"/>
  <c r="AH531" i="3"/>
  <c r="AJ531" i="3"/>
  <c r="AL531" i="3"/>
  <c r="AN531" i="3"/>
  <c r="AP531" i="3"/>
  <c r="AR531" i="3"/>
  <c r="AT531" i="3"/>
  <c r="AV531" i="3"/>
  <c r="AX531" i="3"/>
  <c r="AZ531" i="3"/>
  <c r="BB531" i="3"/>
  <c r="BD531" i="3"/>
  <c r="BF531" i="3"/>
  <c r="BH531" i="3"/>
  <c r="M531" i="3"/>
  <c r="O531" i="3"/>
  <c r="Q531" i="3"/>
  <c r="S531" i="3"/>
  <c r="U531" i="3"/>
  <c r="W531" i="3"/>
  <c r="Y531" i="3"/>
  <c r="AA531" i="3"/>
  <c r="AC531" i="3"/>
  <c r="AE531" i="3"/>
  <c r="AG531" i="3"/>
  <c r="AI531" i="3"/>
  <c r="AK531" i="3"/>
  <c r="AM531" i="3"/>
  <c r="AO531" i="3"/>
  <c r="AQ531" i="3"/>
  <c r="AS531" i="3"/>
  <c r="AU531" i="3"/>
  <c r="AW531" i="3"/>
  <c r="AY531" i="3"/>
  <c r="BA531" i="3"/>
  <c r="BC531" i="3"/>
  <c r="BE531" i="3"/>
  <c r="BG531" i="3"/>
  <c r="BI531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N545" i="3"/>
  <c r="P545" i="3"/>
  <c r="R545" i="3"/>
  <c r="T545" i="3"/>
  <c r="V545" i="3"/>
  <c r="X545" i="3"/>
  <c r="Z545" i="3"/>
  <c r="AB545" i="3"/>
  <c r="AD545" i="3"/>
  <c r="AF545" i="3"/>
  <c r="AH545" i="3"/>
  <c r="AJ545" i="3"/>
  <c r="AL545" i="3"/>
  <c r="AN545" i="3"/>
  <c r="AP545" i="3"/>
  <c r="AR545" i="3"/>
  <c r="AT545" i="3"/>
  <c r="AV545" i="3"/>
  <c r="AX545" i="3"/>
  <c r="AZ545" i="3"/>
  <c r="BB545" i="3"/>
  <c r="BD545" i="3"/>
  <c r="BF545" i="3"/>
  <c r="BH545" i="3"/>
  <c r="M545" i="3"/>
  <c r="O545" i="3"/>
  <c r="Q545" i="3"/>
  <c r="S545" i="3"/>
  <c r="U545" i="3"/>
  <c r="W545" i="3"/>
  <c r="Y545" i="3"/>
  <c r="AA545" i="3"/>
  <c r="AC545" i="3"/>
  <c r="AE545" i="3"/>
  <c r="AG545" i="3"/>
  <c r="AI545" i="3"/>
  <c r="AK545" i="3"/>
  <c r="AM545" i="3"/>
  <c r="AO545" i="3"/>
  <c r="AQ545" i="3"/>
  <c r="AS545" i="3"/>
  <c r="AU545" i="3"/>
  <c r="AW545" i="3"/>
  <c r="AY545" i="3"/>
  <c r="BA545" i="3"/>
  <c r="BC545" i="3"/>
  <c r="BE545" i="3"/>
  <c r="BG545" i="3"/>
  <c r="BI545" i="3"/>
  <c r="BN520" i="3"/>
  <c r="BI532" i="3"/>
  <c r="BE532" i="3"/>
  <c r="BA532" i="3"/>
  <c r="AW532" i="3"/>
  <c r="AS532" i="3"/>
  <c r="AO532" i="3"/>
  <c r="AK532" i="3"/>
  <c r="AG532" i="3"/>
  <c r="AC532" i="3"/>
  <c r="Y532" i="3"/>
  <c r="U532" i="3"/>
  <c r="Q532" i="3"/>
  <c r="M532" i="3"/>
  <c r="BF532" i="3"/>
  <c r="BB532" i="3"/>
  <c r="AX532" i="3"/>
  <c r="AT532" i="3"/>
  <c r="AP532" i="3"/>
  <c r="AL532" i="3"/>
  <c r="AH532" i="3"/>
  <c r="AD532" i="3"/>
  <c r="Z532" i="3"/>
  <c r="V532" i="3"/>
  <c r="R532" i="3"/>
  <c r="N532" i="3"/>
  <c r="BG532" i="3"/>
  <c r="BC532" i="3"/>
  <c r="AY532" i="3"/>
  <c r="AU532" i="3"/>
  <c r="AQ532" i="3"/>
  <c r="AM532" i="3"/>
  <c r="AI532" i="3"/>
  <c r="AE532" i="3"/>
  <c r="AA532" i="3"/>
  <c r="W532" i="3"/>
  <c r="S532" i="3"/>
  <c r="O532" i="3"/>
  <c r="BH532" i="3"/>
  <c r="BD532" i="3"/>
  <c r="AZ532" i="3"/>
  <c r="AV532" i="3"/>
  <c r="AR532" i="3"/>
  <c r="AN532" i="3"/>
  <c r="AJ532" i="3"/>
  <c r="AF532" i="3"/>
  <c r="AB532" i="3"/>
  <c r="X532" i="3"/>
  <c r="T532" i="3"/>
  <c r="BL338" i="3"/>
  <c r="BN336" i="3"/>
  <c r="BJ332" i="3"/>
  <c r="BN328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BM419" i="3" l="1"/>
  <c r="BL399" i="3"/>
  <c r="BJ391" i="3"/>
  <c r="BJ387" i="3"/>
  <c r="BK521" i="3"/>
  <c r="BK395" i="3"/>
  <c r="BJ516" i="3"/>
  <c r="BL466" i="3"/>
  <c r="BM458" i="3"/>
  <c r="BK450" i="3"/>
  <c r="BJ443" i="3"/>
  <c r="BM413" i="3"/>
  <c r="BK391" i="3"/>
  <c r="BM383" i="3"/>
  <c r="BL375" i="3"/>
  <c r="BM521" i="3"/>
  <c r="BL516" i="3"/>
  <c r="BM467" i="3"/>
  <c r="BM466" i="3"/>
  <c r="BM443" i="3"/>
  <c r="BM421" i="3"/>
  <c r="BL413" i="3"/>
  <c r="BK407" i="3"/>
  <c r="BL407" i="3"/>
  <c r="BJ399" i="3"/>
  <c r="BL391" i="3"/>
  <c r="BM387" i="3"/>
  <c r="BJ383" i="3"/>
  <c r="BM538" i="3"/>
  <c r="BM523" i="3"/>
  <c r="BJ521" i="3"/>
  <c r="BM520" i="3"/>
  <c r="BJ519" i="3"/>
  <c r="BM519" i="3"/>
  <c r="BK517" i="3"/>
  <c r="BJ362" i="3"/>
  <c r="BL521" i="3"/>
  <c r="BJ517" i="3"/>
  <c r="BG354" i="3"/>
  <c r="BL328" i="3"/>
  <c r="BJ326" i="3"/>
  <c r="BN338" i="3"/>
  <c r="BK464" i="3"/>
  <c r="BN368" i="3"/>
  <c r="BN386" i="3"/>
  <c r="BK378" i="3"/>
  <c r="AV344" i="3"/>
  <c r="BL348" i="3"/>
  <c r="BM537" i="3"/>
  <c r="BJ527" i="3"/>
  <c r="BL332" i="3"/>
  <c r="BL334" i="3"/>
  <c r="BJ336" i="3"/>
  <c r="BL340" i="3"/>
  <c r="BJ350" i="3"/>
  <c r="BL326" i="3"/>
  <c r="BN326" i="3"/>
  <c r="BJ328" i="3"/>
  <c r="BL419" i="3"/>
  <c r="BK399" i="3"/>
  <c r="BK383" i="3"/>
  <c r="BM369" i="3"/>
  <c r="BK369" i="3"/>
  <c r="BN523" i="3"/>
  <c r="BK458" i="3"/>
  <c r="BN413" i="3"/>
  <c r="BK467" i="3"/>
  <c r="BJ421" i="3"/>
  <c r="BL421" i="3"/>
  <c r="BK516" i="3"/>
  <c r="BM451" i="3"/>
  <c r="BJ395" i="3"/>
  <c r="Q330" i="3"/>
  <c r="O342" i="3"/>
  <c r="BL451" i="3"/>
  <c r="BL522" i="3"/>
  <c r="BJ450" i="3"/>
  <c r="BL539" i="3"/>
  <c r="BM362" i="3"/>
  <c r="BJ522" i="3"/>
  <c r="BJ379" i="3"/>
  <c r="BL538" i="3"/>
  <c r="BL352" i="3"/>
  <c r="BN332" i="3"/>
  <c r="BJ334" i="3"/>
  <c r="BL336" i="3"/>
  <c r="BM518" i="3"/>
  <c r="BN443" i="3"/>
  <c r="BK466" i="3"/>
  <c r="BM516" i="3"/>
  <c r="BJ451" i="3"/>
  <c r="BK421" i="3"/>
  <c r="BJ403" i="3"/>
  <c r="BL395" i="3"/>
  <c r="BJ338" i="3"/>
  <c r="BK457" i="3"/>
  <c r="BM399" i="3"/>
  <c r="BM375" i="3"/>
  <c r="BL443" i="3"/>
  <c r="BM407" i="3"/>
  <c r="BK538" i="3"/>
  <c r="AH330" i="3"/>
  <c r="S342" i="3"/>
  <c r="AI342" i="3"/>
  <c r="AY342" i="3"/>
  <c r="T344" i="3"/>
  <c r="AH344" i="3"/>
  <c r="AX344" i="3"/>
  <c r="S346" i="3"/>
  <c r="AI346" i="3"/>
  <c r="AY346" i="3"/>
  <c r="P354" i="3"/>
  <c r="BN354" i="3" s="1"/>
  <c r="X354" i="3"/>
  <c r="AF354" i="3"/>
  <c r="AN354" i="3"/>
  <c r="AV354" i="3"/>
  <c r="BD354" i="3"/>
  <c r="BN466" i="3"/>
  <c r="X330" i="3"/>
  <c r="AN330" i="3"/>
  <c r="BD330" i="3"/>
  <c r="N342" i="3"/>
  <c r="V342" i="3"/>
  <c r="AD342" i="3"/>
  <c r="BM342" i="3" s="1"/>
  <c r="AL342" i="3"/>
  <c r="AT342" i="3"/>
  <c r="BB342" i="3"/>
  <c r="M344" i="3"/>
  <c r="BK344" i="3" s="1"/>
  <c r="U344" i="3"/>
  <c r="AC344" i="3"/>
  <c r="AK344" i="3"/>
  <c r="AS344" i="3"/>
  <c r="BA344" i="3"/>
  <c r="BI344" i="3"/>
  <c r="T346" i="3"/>
  <c r="AB346" i="3"/>
  <c r="AJ346" i="3"/>
  <c r="AR346" i="3"/>
  <c r="AZ346" i="3"/>
  <c r="BH346" i="3"/>
  <c r="O354" i="3"/>
  <c r="W354" i="3"/>
  <c r="AE354" i="3"/>
  <c r="AM354" i="3"/>
  <c r="AU354" i="3"/>
  <c r="BC354" i="3"/>
  <c r="V330" i="3"/>
  <c r="BF330" i="3"/>
  <c r="U342" i="3"/>
  <c r="AK342" i="3"/>
  <c r="BA342" i="3"/>
  <c r="V344" i="3"/>
  <c r="AN344" i="3"/>
  <c r="BD344" i="3"/>
  <c r="Y346" i="3"/>
  <c r="AO346" i="3"/>
  <c r="BE346" i="3"/>
  <c r="BI330" i="3"/>
  <c r="BA330" i="3"/>
  <c r="AS330" i="3"/>
  <c r="AK330" i="3"/>
  <c r="AC330" i="3"/>
  <c r="U330" i="3"/>
  <c r="M330" i="3"/>
  <c r="BN369" i="3"/>
  <c r="N344" i="3"/>
  <c r="BK489" i="3"/>
  <c r="BJ466" i="3"/>
  <c r="BN457" i="3"/>
  <c r="BL411" i="3"/>
  <c r="BM403" i="3"/>
  <c r="BN383" i="3"/>
  <c r="AP330" i="3"/>
  <c r="W342" i="3"/>
  <c r="AM342" i="3"/>
  <c r="BC342" i="3"/>
  <c r="X344" i="3"/>
  <c r="AL344" i="3"/>
  <c r="BB344" i="3"/>
  <c r="W346" i="3"/>
  <c r="AM346" i="3"/>
  <c r="BC346" i="3"/>
  <c r="R354" i="3"/>
  <c r="Z354" i="3"/>
  <c r="BM354" i="3" s="1"/>
  <c r="AH354" i="3"/>
  <c r="AP354" i="3"/>
  <c r="AX354" i="3"/>
  <c r="BF354" i="3"/>
  <c r="BN451" i="3"/>
  <c r="BN395" i="3"/>
  <c r="AB330" i="3"/>
  <c r="AR330" i="3"/>
  <c r="BH330" i="3"/>
  <c r="P342" i="3"/>
  <c r="X342" i="3"/>
  <c r="AF342" i="3"/>
  <c r="AN342" i="3"/>
  <c r="AV342" i="3"/>
  <c r="BD342" i="3"/>
  <c r="O344" i="3"/>
  <c r="W344" i="3"/>
  <c r="AE344" i="3"/>
  <c r="AM344" i="3"/>
  <c r="AU344" i="3"/>
  <c r="BC344" i="3"/>
  <c r="N346" i="3"/>
  <c r="V346" i="3"/>
  <c r="AD346" i="3"/>
  <c r="AL346" i="3"/>
  <c r="AT346" i="3"/>
  <c r="BB346" i="3"/>
  <c r="Q354" i="3"/>
  <c r="BJ354" i="3" s="1"/>
  <c r="Y354" i="3"/>
  <c r="AG354" i="3"/>
  <c r="AO354" i="3"/>
  <c r="AW354" i="3"/>
  <c r="BE354" i="3"/>
  <c r="BL383" i="3"/>
  <c r="BJ523" i="3"/>
  <c r="AD330" i="3"/>
  <c r="BM330" i="3" s="1"/>
  <c r="Y342" i="3"/>
  <c r="AO342" i="3"/>
  <c r="BE342" i="3"/>
  <c r="Z344" i="3"/>
  <c r="AR344" i="3"/>
  <c r="BH344" i="3"/>
  <c r="AC346" i="3"/>
  <c r="AS346" i="3"/>
  <c r="BI346" i="3"/>
  <c r="BG330" i="3"/>
  <c r="AY330" i="3"/>
  <c r="AQ330" i="3"/>
  <c r="AI330" i="3"/>
  <c r="AA330" i="3"/>
  <c r="S330" i="3"/>
  <c r="BL520" i="3"/>
  <c r="BM459" i="3"/>
  <c r="BL387" i="3"/>
  <c r="BK465" i="3"/>
  <c r="R330" i="3"/>
  <c r="AX330" i="3"/>
  <c r="AA342" i="3"/>
  <c r="AQ342" i="3"/>
  <c r="BG342" i="3"/>
  <c r="AB344" i="3"/>
  <c r="AP344" i="3"/>
  <c r="BF344" i="3"/>
  <c r="AA346" i="3"/>
  <c r="AQ346" i="3"/>
  <c r="BG346" i="3"/>
  <c r="T354" i="3"/>
  <c r="AB354" i="3"/>
  <c r="BL354" i="3" s="1"/>
  <c r="AJ354" i="3"/>
  <c r="AR354" i="3"/>
  <c r="AZ354" i="3"/>
  <c r="BH354" i="3"/>
  <c r="P330" i="3"/>
  <c r="AF330" i="3"/>
  <c r="AV330" i="3"/>
  <c r="R342" i="3"/>
  <c r="Z342" i="3"/>
  <c r="AH342" i="3"/>
  <c r="AP342" i="3"/>
  <c r="AX342" i="3"/>
  <c r="BF342" i="3"/>
  <c r="Q344" i="3"/>
  <c r="Y344" i="3"/>
  <c r="AG344" i="3"/>
  <c r="BJ344" i="3" s="1"/>
  <c r="AO344" i="3"/>
  <c r="AW344" i="3"/>
  <c r="BE344" i="3"/>
  <c r="P346" i="3"/>
  <c r="BK346" i="3" s="1"/>
  <c r="X346" i="3"/>
  <c r="AF346" i="3"/>
  <c r="AN346" i="3"/>
  <c r="AV346" i="3"/>
  <c r="BD346" i="3"/>
  <c r="S354" i="3"/>
  <c r="AA354" i="3"/>
  <c r="AI354" i="3"/>
  <c r="AQ354" i="3"/>
  <c r="AY354" i="3"/>
  <c r="N325" i="3"/>
  <c r="M333" i="3"/>
  <c r="S341" i="3"/>
  <c r="S349" i="3"/>
  <c r="BN521" i="3"/>
  <c r="AL330" i="3"/>
  <c r="M342" i="3"/>
  <c r="AC342" i="3"/>
  <c r="AS342" i="3"/>
  <c r="BI342" i="3"/>
  <c r="AF344" i="3"/>
  <c r="O346" i="3"/>
  <c r="AG346" i="3"/>
  <c r="AW346" i="3"/>
  <c r="BE330" i="3"/>
  <c r="AW330" i="3"/>
  <c r="AO330" i="3"/>
  <c r="AG330" i="3"/>
  <c r="Y330" i="3"/>
  <c r="N354" i="3"/>
  <c r="BK443" i="3"/>
  <c r="BM450" i="3"/>
  <c r="BL450" i="3"/>
  <c r="BK332" i="3"/>
  <c r="BM527" i="3"/>
  <c r="BN404" i="3"/>
  <c r="BL350" i="3"/>
  <c r="BN350" i="3"/>
  <c r="BL517" i="3"/>
  <c r="BN425" i="3"/>
  <c r="BK451" i="3"/>
  <c r="BN516" i="3"/>
  <c r="BJ411" i="3"/>
  <c r="BJ377" i="3"/>
  <c r="BM350" i="3"/>
  <c r="BK435" i="3"/>
  <c r="N340" i="3"/>
  <c r="BJ340" i="3" s="1"/>
  <c r="BK419" i="3"/>
  <c r="BJ413" i="3"/>
  <c r="BN433" i="3"/>
  <c r="BJ352" i="3"/>
  <c r="M356" i="3"/>
  <c r="BN467" i="3"/>
  <c r="BJ467" i="3"/>
  <c r="L177" i="3"/>
  <c r="L176" i="3"/>
  <c r="L175" i="3"/>
  <c r="L174" i="3"/>
  <c r="L173" i="3"/>
  <c r="K173" i="3"/>
  <c r="BK544" i="3"/>
  <c r="BL505" i="3"/>
  <c r="BL448" i="3"/>
  <c r="BJ428" i="3"/>
  <c r="BL456" i="3"/>
  <c r="BN449" i="3"/>
  <c r="BN427" i="3"/>
  <c r="BK469" i="3"/>
  <c r="BJ348" i="3"/>
  <c r="BN348" i="3"/>
  <c r="BJ543" i="3"/>
  <c r="BM543" i="3"/>
  <c r="BL543" i="3"/>
  <c r="BJ515" i="3"/>
  <c r="BM515" i="3"/>
  <c r="BL515" i="3"/>
  <c r="BL487" i="3"/>
  <c r="BJ487" i="3"/>
  <c r="BM442" i="3"/>
  <c r="BJ442" i="3"/>
  <c r="BJ444" i="3"/>
  <c r="BM444" i="3"/>
  <c r="BL444" i="3"/>
  <c r="BL372" i="3"/>
  <c r="BJ372" i="3"/>
  <c r="BJ510" i="3"/>
  <c r="BM510" i="3"/>
  <c r="BL510" i="3"/>
  <c r="BJ478" i="3"/>
  <c r="BM478" i="3"/>
  <c r="BL478" i="3"/>
  <c r="BM512" i="3"/>
  <c r="BJ481" i="3"/>
  <c r="BL453" i="3"/>
  <c r="BJ453" i="3"/>
  <c r="BM385" i="3"/>
  <c r="BK518" i="3"/>
  <c r="K258" i="3"/>
  <c r="L178" i="3"/>
  <c r="BJ542" i="3"/>
  <c r="BM542" i="3"/>
  <c r="BL542" i="3"/>
  <c r="BM487" i="3"/>
  <c r="BL442" i="3"/>
  <c r="BL481" i="3"/>
  <c r="BM372" i="3"/>
  <c r="BL356" i="3"/>
  <c r="BL512" i="3"/>
  <c r="BJ512" i="3"/>
  <c r="BM481" i="3"/>
  <c r="BM453" i="3"/>
  <c r="BL385" i="3"/>
  <c r="BJ385" i="3"/>
  <c r="BJ483" i="3"/>
  <c r="BM483" i="3"/>
  <c r="BL483" i="3"/>
  <c r="BN344" i="3"/>
  <c r="BL489" i="3"/>
  <c r="BM489" i="3"/>
  <c r="BL480" i="3"/>
  <c r="BJ464" i="3"/>
  <c r="BL464" i="3"/>
  <c r="BJ436" i="3"/>
  <c r="BL428" i="3"/>
  <c r="BJ394" i="3"/>
  <c r="BL378" i="3"/>
  <c r="BL368" i="3"/>
  <c r="BJ366" i="3"/>
  <c r="BM449" i="3"/>
  <c r="BL382" i="3"/>
  <c r="BN370" i="3"/>
  <c r="BJ518" i="3"/>
  <c r="K306" i="3"/>
  <c r="L305" i="3"/>
  <c r="K305" i="3"/>
  <c r="L304" i="3"/>
  <c r="AY304" i="3" s="1"/>
  <c r="K304" i="3"/>
  <c r="L303" i="3"/>
  <c r="K303" i="3"/>
  <c r="L302" i="3"/>
  <c r="AY302" i="3" s="1"/>
  <c r="K302" i="3"/>
  <c r="L301" i="3"/>
  <c r="K301" i="3"/>
  <c r="L300" i="3"/>
  <c r="Z300" i="3" s="1"/>
  <c r="K300" i="3"/>
  <c r="L299" i="3"/>
  <c r="K299" i="3"/>
  <c r="L298" i="3"/>
  <c r="AV298" i="3" s="1"/>
  <c r="K298" i="3"/>
  <c r="L297" i="3"/>
  <c r="K297" i="3"/>
  <c r="L296" i="3"/>
  <c r="AU296" i="3" s="1"/>
  <c r="K296" i="3"/>
  <c r="L295" i="3"/>
  <c r="K295" i="3"/>
  <c r="L294" i="3"/>
  <c r="BA294" i="3" s="1"/>
  <c r="K294" i="3"/>
  <c r="L293" i="3"/>
  <c r="K293" i="3"/>
  <c r="L292" i="3"/>
  <c r="AY292" i="3" s="1"/>
  <c r="K292" i="3"/>
  <c r="L291" i="3"/>
  <c r="K291" i="3"/>
  <c r="AG291" i="3" s="1"/>
  <c r="L290" i="3"/>
  <c r="AW290" i="3" s="1"/>
  <c r="K290" i="3"/>
  <c r="L289" i="3"/>
  <c r="K289" i="3"/>
  <c r="AN289" i="3" s="1"/>
  <c r="L288" i="3"/>
  <c r="AT288" i="3" s="1"/>
  <c r="K288" i="3"/>
  <c r="L287" i="3"/>
  <c r="K287" i="3"/>
  <c r="AL287" i="3" s="1"/>
  <c r="L286" i="3"/>
  <c r="AJ286" i="3" s="1"/>
  <c r="K286" i="3"/>
  <c r="L285" i="3"/>
  <c r="K285" i="3"/>
  <c r="AH285" i="3" s="1"/>
  <c r="L284" i="3"/>
  <c r="BE284" i="3" s="1"/>
  <c r="K284" i="3"/>
  <c r="L283" i="3"/>
  <c r="K283" i="3"/>
  <c r="AP283" i="3" s="1"/>
  <c r="L282" i="3"/>
  <c r="AV282" i="3" s="1"/>
  <c r="K282" i="3"/>
  <c r="L281" i="3"/>
  <c r="K281" i="3"/>
  <c r="M281" i="3" s="1"/>
  <c r="L280" i="3"/>
  <c r="AS280" i="3" s="1"/>
  <c r="K280" i="3"/>
  <c r="L279" i="3"/>
  <c r="K279" i="3"/>
  <c r="AU279" i="3" s="1"/>
  <c r="L278" i="3"/>
  <c r="AV278" i="3" s="1"/>
  <c r="K278" i="3"/>
  <c r="L277" i="3"/>
  <c r="K277" i="3"/>
  <c r="P277" i="3" s="1"/>
  <c r="L276" i="3"/>
  <c r="AG276" i="3" s="1"/>
  <c r="K276" i="3"/>
  <c r="L275" i="3"/>
  <c r="K275" i="3"/>
  <c r="AX275" i="3" s="1"/>
  <c r="L274" i="3"/>
  <c r="BG274" i="3" s="1"/>
  <c r="K274" i="3"/>
  <c r="L273" i="3"/>
  <c r="K273" i="3"/>
  <c r="R273" i="3" s="1"/>
  <c r="L272" i="3"/>
  <c r="AI272" i="3" s="1"/>
  <c r="K272" i="3"/>
  <c r="L271" i="3"/>
  <c r="K271" i="3"/>
  <c r="AZ271" i="3" s="1"/>
  <c r="L270" i="3"/>
  <c r="AV270" i="3" s="1"/>
  <c r="K270" i="3"/>
  <c r="L269" i="3"/>
  <c r="K269" i="3"/>
  <c r="BH269" i="3" s="1"/>
  <c r="L268" i="3"/>
  <c r="AB268" i="3" s="1"/>
  <c r="K268" i="3"/>
  <c r="L267" i="3"/>
  <c r="K267" i="3"/>
  <c r="BI267" i="3" s="1"/>
  <c r="L266" i="3"/>
  <c r="AT266" i="3" s="1"/>
  <c r="K266" i="3"/>
  <c r="L265" i="3"/>
  <c r="K265" i="3"/>
  <c r="AE265" i="3" s="1"/>
  <c r="L264" i="3"/>
  <c r="AN264" i="3" s="1"/>
  <c r="K264" i="3"/>
  <c r="L263" i="3"/>
  <c r="K263" i="3"/>
  <c r="AG263" i="3" s="1"/>
  <c r="L262" i="3"/>
  <c r="AH262" i="3" s="1"/>
  <c r="K262" i="3"/>
  <c r="L261" i="3"/>
  <c r="K261" i="3"/>
  <c r="AI261" i="3" s="1"/>
  <c r="L260" i="3"/>
  <c r="BH260" i="3" s="1"/>
  <c r="K260" i="3"/>
  <c r="L259" i="3"/>
  <c r="K259" i="3"/>
  <c r="AK259" i="3" s="1"/>
  <c r="K179" i="3"/>
  <c r="K176" i="3"/>
  <c r="K175" i="3"/>
  <c r="K174" i="3"/>
  <c r="BM505" i="3"/>
  <c r="BL496" i="3"/>
  <c r="BJ473" i="3"/>
  <c r="BM473" i="3"/>
  <c r="BM464" i="3"/>
  <c r="BL457" i="3"/>
  <c r="BM457" i="3"/>
  <c r="BM436" i="3"/>
  <c r="BM428" i="3"/>
  <c r="BL386" i="3"/>
  <c r="BM378" i="3"/>
  <c r="BJ378" i="3"/>
  <c r="BN366" i="3"/>
  <c r="BJ488" i="3"/>
  <c r="BJ504" i="3"/>
  <c r="BJ427" i="3"/>
  <c r="BL377" i="3"/>
  <c r="BL527" i="3"/>
  <c r="BK370" i="3"/>
  <c r="L321" i="3"/>
  <c r="L320" i="3"/>
  <c r="L319" i="3"/>
  <c r="K323" i="3"/>
  <c r="K322" i="3"/>
  <c r="K321" i="3"/>
  <c r="K320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BA306" i="3" s="1"/>
  <c r="K178" i="3"/>
  <c r="N173" i="3"/>
  <c r="V173" i="3"/>
  <c r="AD173" i="3"/>
  <c r="AL173" i="3"/>
  <c r="AT173" i="3"/>
  <c r="BB173" i="3"/>
  <c r="M173" i="3"/>
  <c r="U173" i="3"/>
  <c r="AC173" i="3"/>
  <c r="AK173" i="3"/>
  <c r="AS173" i="3"/>
  <c r="BA173" i="3"/>
  <c r="BI173" i="3"/>
  <c r="BD304" i="3"/>
  <c r="AP299" i="3"/>
  <c r="AB296" i="3"/>
  <c r="AW291" i="3"/>
  <c r="S289" i="3"/>
  <c r="BA288" i="3"/>
  <c r="BB287" i="3"/>
  <c r="Y285" i="3"/>
  <c r="BF284" i="3"/>
  <c r="BF283" i="3"/>
  <c r="AC281" i="3"/>
  <c r="AT280" i="3"/>
  <c r="AF277" i="3"/>
  <c r="AW276" i="3"/>
  <c r="AH273" i="3"/>
  <c r="AA270" i="3"/>
  <c r="AJ269" i="3"/>
  <c r="AJ268" i="3"/>
  <c r="AK267" i="3"/>
  <c r="BB266" i="3"/>
  <c r="V266" i="3"/>
  <c r="AM265" i="3"/>
  <c r="AV264" i="3"/>
  <c r="P264" i="3"/>
  <c r="AO263" i="3"/>
  <c r="AP262" i="3"/>
  <c r="AQ261" i="3"/>
  <c r="AJ260" i="3"/>
  <c r="AS259" i="3"/>
  <c r="M259" i="3"/>
  <c r="L323" i="3"/>
  <c r="L322" i="3"/>
  <c r="L258" i="3"/>
  <c r="L256" i="3"/>
  <c r="K256" i="3"/>
  <c r="L254" i="3"/>
  <c r="K254" i="3"/>
  <c r="L252" i="3"/>
  <c r="K252" i="3"/>
  <c r="L250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7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BI306" i="3"/>
  <c r="AC306" i="3"/>
  <c r="BH305" i="3"/>
  <c r="AB305" i="3"/>
  <c r="BG304" i="3"/>
  <c r="AA304" i="3"/>
  <c r="BG303" i="3"/>
  <c r="AA303" i="3"/>
  <c r="BG302" i="3"/>
  <c r="AA302" i="3"/>
  <c r="BF301" i="3"/>
  <c r="Z301" i="3"/>
  <c r="BE300" i="3"/>
  <c r="Y300" i="3"/>
  <c r="BE299" i="3"/>
  <c r="Y299" i="3"/>
  <c r="BD298" i="3"/>
  <c r="X298" i="3"/>
  <c r="BC297" i="3"/>
  <c r="W297" i="3"/>
  <c r="BC296" i="3"/>
  <c r="W296" i="3"/>
  <c r="BB295" i="3"/>
  <c r="V295" i="3"/>
  <c r="BI294" i="3"/>
  <c r="AC294" i="3"/>
  <c r="AZ293" i="3"/>
  <c r="T293" i="3"/>
  <c r="BG292" i="3"/>
  <c r="AA292" i="3"/>
  <c r="AX291" i="3"/>
  <c r="R291" i="3"/>
  <c r="BE290" i="3"/>
  <c r="Y290" i="3"/>
  <c r="AV289" i="3"/>
  <c r="P289" i="3"/>
  <c r="BB288" i="3"/>
  <c r="V288" i="3"/>
  <c r="AS287" i="3"/>
  <c r="AR286" i="3"/>
  <c r="AP285" i="3"/>
  <c r="AG284" i="3"/>
  <c r="AO283" i="3"/>
  <c r="BD282" i="3"/>
  <c r="X282" i="3"/>
  <c r="AL281" i="3"/>
  <c r="BA280" i="3"/>
  <c r="U280" i="3"/>
  <c r="AJ279" i="3"/>
  <c r="AQ278" i="3"/>
  <c r="AI277" i="3"/>
  <c r="AH276" i="3"/>
  <c r="AQ275" i="3"/>
  <c r="AA275" i="3"/>
  <c r="AU274" i="3"/>
  <c r="AE274" i="3"/>
  <c r="O274" i="3"/>
  <c r="BG273" i="3"/>
  <c r="AQ273" i="3"/>
  <c r="AA273" i="3"/>
  <c r="BF272" i="3"/>
  <c r="AP272" i="3"/>
  <c r="Z272" i="3"/>
  <c r="BE271" i="3"/>
  <c r="AO271" i="3"/>
  <c r="Y271" i="3"/>
  <c r="AZ270" i="3"/>
  <c r="AJ270" i="3"/>
  <c r="T270" i="3"/>
  <c r="BC269" i="3"/>
  <c r="AM269" i="3"/>
  <c r="W269" i="3"/>
  <c r="AU268" i="3"/>
  <c r="AE268" i="3"/>
  <c r="O268" i="3"/>
  <c r="BB267" i="3"/>
  <c r="AL267" i="3"/>
  <c r="V267" i="3"/>
  <c r="BI266" i="3"/>
  <c r="AS266" i="3"/>
  <c r="AC266" i="3"/>
  <c r="AZ265" i="3"/>
  <c r="AJ265" i="3"/>
  <c r="T265" i="3"/>
  <c r="BC264" i="3"/>
  <c r="AM264" i="3"/>
  <c r="W264" i="3"/>
  <c r="AX263" i="3"/>
  <c r="AH263" i="3"/>
  <c r="R263" i="3"/>
  <c r="BA262" i="3"/>
  <c r="AK262" i="3"/>
  <c r="U262" i="3"/>
  <c r="AV261" i="3"/>
  <c r="AF261" i="3"/>
  <c r="P261" i="3"/>
  <c r="AU260" i="3"/>
  <c r="AE260" i="3"/>
  <c r="O260" i="3"/>
  <c r="AT259" i="3"/>
  <c r="AD259" i="3"/>
  <c r="BL532" i="3"/>
  <c r="BN532" i="3"/>
  <c r="BK532" i="3"/>
  <c r="BL545" i="3"/>
  <c r="BJ545" i="3"/>
  <c r="BN545" i="3"/>
  <c r="BK545" i="3"/>
  <c r="BJ544" i="3"/>
  <c r="BM544" i="3"/>
  <c r="BL544" i="3"/>
  <c r="BN543" i="3"/>
  <c r="BK543" i="3"/>
  <c r="BJ541" i="3"/>
  <c r="BN541" i="3"/>
  <c r="BK541" i="3"/>
  <c r="BM540" i="3"/>
  <c r="BL540" i="3"/>
  <c r="BJ531" i="3"/>
  <c r="BN531" i="3"/>
  <c r="BK531" i="3"/>
  <c r="BM530" i="3"/>
  <c r="BL530" i="3"/>
  <c r="BK529" i="3"/>
  <c r="BJ529" i="3"/>
  <c r="BM528" i="3"/>
  <c r="BL528" i="3"/>
  <c r="BM496" i="3"/>
  <c r="BJ496" i="3"/>
  <c r="BJ489" i="3"/>
  <c r="BM448" i="3"/>
  <c r="BK448" i="3"/>
  <c r="BL436" i="3"/>
  <c r="BM394" i="3"/>
  <c r="BM386" i="3"/>
  <c r="BJ386" i="3"/>
  <c r="BM366" i="3"/>
  <c r="BN515" i="3"/>
  <c r="BK515" i="3"/>
  <c r="BM513" i="3"/>
  <c r="BL513" i="3"/>
  <c r="BM511" i="3"/>
  <c r="BN511" i="3"/>
  <c r="BK511" i="3"/>
  <c r="BM509" i="3"/>
  <c r="BL509" i="3"/>
  <c r="BK500" i="3"/>
  <c r="BN500" i="3"/>
  <c r="BL500" i="3"/>
  <c r="BL493" i="3"/>
  <c r="BJ493" i="3"/>
  <c r="BM484" i="3"/>
  <c r="BK484" i="3"/>
  <c r="BN484" i="3"/>
  <c r="BM477" i="3"/>
  <c r="BL477" i="3"/>
  <c r="BK471" i="3"/>
  <c r="BN471" i="3"/>
  <c r="BL470" i="3"/>
  <c r="BK468" i="3"/>
  <c r="BK461" i="3"/>
  <c r="BM461" i="3"/>
  <c r="BN461" i="3"/>
  <c r="BL461" i="3"/>
  <c r="BN455" i="3"/>
  <c r="BL455" i="3"/>
  <c r="BM454" i="3"/>
  <c r="BJ454" i="3"/>
  <c r="BL452" i="3"/>
  <c r="BK452" i="3"/>
  <c r="BN452" i="3"/>
  <c r="BL445" i="3"/>
  <c r="BM445" i="3"/>
  <c r="BN445" i="3"/>
  <c r="BK439" i="3"/>
  <c r="BM439" i="3"/>
  <c r="BM431" i="3"/>
  <c r="BJ431" i="3"/>
  <c r="BN431" i="3"/>
  <c r="BM417" i="3"/>
  <c r="BL417" i="3"/>
  <c r="BK417" i="3"/>
  <c r="BN417" i="3"/>
  <c r="BM415" i="3"/>
  <c r="BK409" i="3"/>
  <c r="BN409" i="3"/>
  <c r="BL405" i="3"/>
  <c r="BJ401" i="3"/>
  <c r="BK401" i="3"/>
  <c r="BN401" i="3"/>
  <c r="BL397" i="3"/>
  <c r="BN392" i="3"/>
  <c r="BK392" i="3"/>
  <c r="BL392" i="3"/>
  <c r="BJ392" i="3"/>
  <c r="BL389" i="3"/>
  <c r="BM389" i="3"/>
  <c r="BN384" i="3"/>
  <c r="BK384" i="3"/>
  <c r="BM381" i="3"/>
  <c r="BN376" i="3"/>
  <c r="BK376" i="3"/>
  <c r="BK373" i="3"/>
  <c r="BN373" i="3"/>
  <c r="BM373" i="3"/>
  <c r="BM371" i="3"/>
  <c r="BK371" i="3"/>
  <c r="BN371" i="3"/>
  <c r="BJ364" i="3"/>
  <c r="BM364" i="3"/>
  <c r="BL364" i="3"/>
  <c r="BL506" i="3"/>
  <c r="BJ506" i="3"/>
  <c r="BK498" i="3"/>
  <c r="BN498" i="3"/>
  <c r="BL498" i="3"/>
  <c r="BM490" i="3"/>
  <c r="BL490" i="3"/>
  <c r="BJ482" i="3"/>
  <c r="BK482" i="3"/>
  <c r="BN482" i="3"/>
  <c r="BM474" i="3"/>
  <c r="BL474" i="3"/>
  <c r="BN503" i="3"/>
  <c r="BK503" i="3"/>
  <c r="BL503" i="3"/>
  <c r="BL495" i="3"/>
  <c r="BJ495" i="3"/>
  <c r="BN487" i="3"/>
  <c r="BK487" i="3"/>
  <c r="BL479" i="3"/>
  <c r="BJ479" i="3"/>
  <c r="BL440" i="3"/>
  <c r="BK440" i="3"/>
  <c r="BN440" i="3"/>
  <c r="BN416" i="3"/>
  <c r="BJ416" i="3"/>
  <c r="BM416" i="3"/>
  <c r="BL416" i="3"/>
  <c r="BN408" i="3"/>
  <c r="BK408" i="3"/>
  <c r="BJ408" i="3"/>
  <c r="BL400" i="3"/>
  <c r="BM400" i="3"/>
  <c r="BJ437" i="3"/>
  <c r="BK437" i="3"/>
  <c r="BN429" i="3"/>
  <c r="BM429" i="3"/>
  <c r="BL429" i="3"/>
  <c r="BK442" i="3"/>
  <c r="BN442" i="3"/>
  <c r="BJ434" i="3"/>
  <c r="BL434" i="3"/>
  <c r="BM426" i="3"/>
  <c r="BK426" i="3"/>
  <c r="BN426" i="3"/>
  <c r="BJ418" i="3"/>
  <c r="BL418" i="3"/>
  <c r="BK410" i="3"/>
  <c r="BN410" i="3"/>
  <c r="BJ410" i="3"/>
  <c r="BJ402" i="3"/>
  <c r="BM402" i="3"/>
  <c r="BL402" i="3"/>
  <c r="BJ497" i="3"/>
  <c r="BN465" i="3"/>
  <c r="BL465" i="3"/>
  <c r="BN464" i="3"/>
  <c r="BM398" i="3"/>
  <c r="BM382" i="3"/>
  <c r="BK505" i="3"/>
  <c r="BJ514" i="3"/>
  <c r="BK514" i="3"/>
  <c r="BN514" i="3"/>
  <c r="BM504" i="3"/>
  <c r="BN497" i="3"/>
  <c r="BK497" i="3"/>
  <c r="BJ492" i="3"/>
  <c r="BM492" i="3"/>
  <c r="BL492" i="3"/>
  <c r="BN485" i="3"/>
  <c r="BK485" i="3"/>
  <c r="BL485" i="3"/>
  <c r="BL472" i="3"/>
  <c r="BJ472" i="3"/>
  <c r="BJ469" i="3"/>
  <c r="BM469" i="3"/>
  <c r="BN469" i="3"/>
  <c r="BL469" i="3"/>
  <c r="BN463" i="3"/>
  <c r="BL463" i="3"/>
  <c r="BK449" i="3"/>
  <c r="BL449" i="3"/>
  <c r="BJ449" i="3"/>
  <c r="BJ447" i="3"/>
  <c r="BN447" i="3"/>
  <c r="BL447" i="3"/>
  <c r="BK444" i="3"/>
  <c r="BN444" i="3"/>
  <c r="BK396" i="3"/>
  <c r="BN396" i="3"/>
  <c r="BN388" i="3"/>
  <c r="BK388" i="3"/>
  <c r="BK377" i="3"/>
  <c r="BN377" i="3"/>
  <c r="BK365" i="3"/>
  <c r="BN365" i="3"/>
  <c r="BJ365" i="3"/>
  <c r="BL358" i="3"/>
  <c r="BK510" i="3"/>
  <c r="BN510" i="3"/>
  <c r="BJ494" i="3"/>
  <c r="BM494" i="3"/>
  <c r="BK478" i="3"/>
  <c r="BN478" i="3"/>
  <c r="BJ507" i="3"/>
  <c r="BM507" i="3"/>
  <c r="BJ491" i="3"/>
  <c r="BN491" i="3"/>
  <c r="BK491" i="3"/>
  <c r="BM475" i="3"/>
  <c r="BL475" i="3"/>
  <c r="BK424" i="3"/>
  <c r="BN424" i="3"/>
  <c r="BM424" i="3"/>
  <c r="BL424" i="3"/>
  <c r="BJ424" i="3"/>
  <c r="BJ412" i="3"/>
  <c r="BM412" i="3"/>
  <c r="BL412" i="3"/>
  <c r="BK441" i="3"/>
  <c r="BL441" i="3"/>
  <c r="BM438" i="3"/>
  <c r="BJ438" i="3"/>
  <c r="BL430" i="3"/>
  <c r="BK430" i="3"/>
  <c r="BN430" i="3"/>
  <c r="BK406" i="3"/>
  <c r="BJ406" i="3"/>
  <c r="BM406" i="3"/>
  <c r="BL406" i="3"/>
  <c r="BN537" i="3"/>
  <c r="BK537" i="3"/>
  <c r="BM536" i="3"/>
  <c r="BL536" i="3"/>
  <c r="BJ535" i="3"/>
  <c r="BN535" i="3"/>
  <c r="BK535" i="3"/>
  <c r="BK488" i="3"/>
  <c r="BN488" i="3"/>
  <c r="BM456" i="3"/>
  <c r="BK394" i="3"/>
  <c r="BM390" i="3"/>
  <c r="BJ382" i="3"/>
  <c r="BJ367" i="3"/>
  <c r="BL361" i="3"/>
  <c r="BL360" i="3"/>
  <c r="BN489" i="3"/>
  <c r="BK328" i="3"/>
  <c r="BM332" i="3"/>
  <c r="BK340" i="3"/>
  <c r="BM344" i="3"/>
  <c r="BK348" i="3"/>
  <c r="BM352" i="3"/>
  <c r="BJ374" i="3"/>
  <c r="BJ370" i="3"/>
  <c r="BM370" i="3"/>
  <c r="BM360" i="3"/>
  <c r="BL504" i="3"/>
  <c r="BM508" i="3"/>
  <c r="BK508" i="3"/>
  <c r="BN508" i="3"/>
  <c r="BJ508" i="3"/>
  <c r="BJ501" i="3"/>
  <c r="BM501" i="3"/>
  <c r="BM488" i="3"/>
  <c r="BN481" i="3"/>
  <c r="BK481" i="3"/>
  <c r="BM476" i="3"/>
  <c r="BL476" i="3"/>
  <c r="BM462" i="3"/>
  <c r="BJ462" i="3"/>
  <c r="BK453" i="3"/>
  <c r="BN453" i="3"/>
  <c r="BN446" i="3"/>
  <c r="BM446" i="3"/>
  <c r="BM435" i="3"/>
  <c r="BJ435" i="3"/>
  <c r="BK423" i="3"/>
  <c r="BL423" i="3"/>
  <c r="BK398" i="3"/>
  <c r="BL393" i="3"/>
  <c r="BK393" i="3"/>
  <c r="BN393" i="3"/>
  <c r="BK380" i="3"/>
  <c r="BN380" i="3"/>
  <c r="BL367" i="3"/>
  <c r="BK367" i="3"/>
  <c r="BN367" i="3"/>
  <c r="BJ363" i="3"/>
  <c r="BK359" i="3"/>
  <c r="BN359" i="3"/>
  <c r="BJ359" i="3"/>
  <c r="BL502" i="3"/>
  <c r="BJ502" i="3"/>
  <c r="BM486" i="3"/>
  <c r="BK486" i="3"/>
  <c r="BN486" i="3"/>
  <c r="BL499" i="3"/>
  <c r="BJ499" i="3"/>
  <c r="BN483" i="3"/>
  <c r="BK483" i="3"/>
  <c r="BK420" i="3"/>
  <c r="BN420" i="3"/>
  <c r="BM420" i="3"/>
  <c r="BL420" i="3"/>
  <c r="BJ420" i="3"/>
  <c r="BM404" i="3"/>
  <c r="BK433" i="3"/>
  <c r="BJ425" i="3"/>
  <c r="BM425" i="3"/>
  <c r="BL425" i="3"/>
  <c r="BL422" i="3"/>
  <c r="BK422" i="3"/>
  <c r="BN422" i="3"/>
  <c r="BJ414" i="3"/>
  <c r="BM414" i="3"/>
  <c r="BL414" i="3"/>
  <c r="BJ356" i="3"/>
  <c r="BK326" i="3"/>
  <c r="BK334" i="3"/>
  <c r="BK338" i="3"/>
  <c r="AW325" i="3"/>
  <c r="AG325" i="3"/>
  <c r="Q325" i="3"/>
  <c r="BC325" i="3"/>
  <c r="AU325" i="3"/>
  <c r="AM325" i="3"/>
  <c r="AE325" i="3"/>
  <c r="W325" i="3"/>
  <c r="O325" i="3"/>
  <c r="BA325" i="3"/>
  <c r="AK325" i="3"/>
  <c r="U325" i="3"/>
  <c r="BH325" i="3"/>
  <c r="BD325" i="3"/>
  <c r="AZ325" i="3"/>
  <c r="AV325" i="3"/>
  <c r="AR325" i="3"/>
  <c r="AN325" i="3"/>
  <c r="AJ325" i="3"/>
  <c r="AF325" i="3"/>
  <c r="AB325" i="3"/>
  <c r="X325" i="3"/>
  <c r="T325" i="3"/>
  <c r="P325" i="3"/>
  <c r="BD329" i="3"/>
  <c r="AN329" i="3"/>
  <c r="AB329" i="3"/>
  <c r="BF329" i="3"/>
  <c r="AX329" i="3"/>
  <c r="AP329" i="3"/>
  <c r="AH329" i="3"/>
  <c r="Z329" i="3"/>
  <c r="R329" i="3"/>
  <c r="BH329" i="3"/>
  <c r="AR329" i="3"/>
  <c r="X329" i="3"/>
  <c r="BI329" i="3"/>
  <c r="BE329" i="3"/>
  <c r="BA329" i="3"/>
  <c r="AW329" i="3"/>
  <c r="AS329" i="3"/>
  <c r="AO329" i="3"/>
  <c r="AK329" i="3"/>
  <c r="AG329" i="3"/>
  <c r="AC329" i="3"/>
  <c r="Y329" i="3"/>
  <c r="U329" i="3"/>
  <c r="Q329" i="3"/>
  <c r="M329" i="3"/>
  <c r="AT333" i="3"/>
  <c r="AD333" i="3"/>
  <c r="N333" i="3"/>
  <c r="BD333" i="3"/>
  <c r="AV333" i="3"/>
  <c r="AN333" i="3"/>
  <c r="AF333" i="3"/>
  <c r="X333" i="3"/>
  <c r="P333" i="3"/>
  <c r="AX333" i="3"/>
  <c r="AH333" i="3"/>
  <c r="R333" i="3"/>
  <c r="BG333" i="3"/>
  <c r="BC333" i="3"/>
  <c r="AY333" i="3"/>
  <c r="AU333" i="3"/>
  <c r="AQ333" i="3"/>
  <c r="AM333" i="3"/>
  <c r="AI333" i="3"/>
  <c r="AE333" i="3"/>
  <c r="AA333" i="3"/>
  <c r="W333" i="3"/>
  <c r="S333" i="3"/>
  <c r="O333" i="3"/>
  <c r="BD337" i="3"/>
  <c r="AN337" i="3"/>
  <c r="X337" i="3"/>
  <c r="BB337" i="3"/>
  <c r="AT337" i="3"/>
  <c r="AL337" i="3"/>
  <c r="AD337" i="3"/>
  <c r="V337" i="3"/>
  <c r="N337" i="3"/>
  <c r="AZ337" i="3"/>
  <c r="AJ337" i="3"/>
  <c r="T337" i="3"/>
  <c r="BI337" i="3"/>
  <c r="BE337" i="3"/>
  <c r="BA337" i="3"/>
  <c r="AW337" i="3"/>
  <c r="AS337" i="3"/>
  <c r="AO337" i="3"/>
  <c r="AK337" i="3"/>
  <c r="AG337" i="3"/>
  <c r="AC337" i="3"/>
  <c r="Y337" i="3"/>
  <c r="U337" i="3"/>
  <c r="Q337" i="3"/>
  <c r="M337" i="3"/>
  <c r="BC341" i="3"/>
  <c r="AS341" i="3"/>
  <c r="AK341" i="3"/>
  <c r="AC341" i="3"/>
  <c r="U341" i="3"/>
  <c r="O341" i="3"/>
  <c r="BH341" i="3"/>
  <c r="BD341" i="3"/>
  <c r="AZ341" i="3"/>
  <c r="AV341" i="3"/>
  <c r="AR341" i="3"/>
  <c r="AN341" i="3"/>
  <c r="AJ341" i="3"/>
  <c r="AF341" i="3"/>
  <c r="AB341" i="3"/>
  <c r="X341" i="3"/>
  <c r="T341" i="3"/>
  <c r="P341" i="3"/>
  <c r="BI341" i="3"/>
  <c r="BA341" i="3"/>
  <c r="AU341" i="3"/>
  <c r="AM341" i="3"/>
  <c r="AE341" i="3"/>
  <c r="W341" i="3"/>
  <c r="BI345" i="3"/>
  <c r="BA345" i="3"/>
  <c r="AS345" i="3"/>
  <c r="AK345" i="3"/>
  <c r="AC345" i="3"/>
  <c r="U345" i="3"/>
  <c r="O345" i="3"/>
  <c r="BH345" i="3"/>
  <c r="BD345" i="3"/>
  <c r="AZ345" i="3"/>
  <c r="AV345" i="3"/>
  <c r="AR345" i="3"/>
  <c r="AN345" i="3"/>
  <c r="AJ345" i="3"/>
  <c r="AF345" i="3"/>
  <c r="AB345" i="3"/>
  <c r="X345" i="3"/>
  <c r="T345" i="3"/>
  <c r="P345" i="3"/>
  <c r="BG345" i="3"/>
  <c r="AY345" i="3"/>
  <c r="AQ345" i="3"/>
  <c r="AI345" i="3"/>
  <c r="AA345" i="3"/>
  <c r="S345" i="3"/>
  <c r="BC349" i="3"/>
  <c r="AU349" i="3"/>
  <c r="AM349" i="3"/>
  <c r="AE349" i="3"/>
  <c r="W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E349" i="3"/>
  <c r="AW349" i="3"/>
  <c r="AO349" i="3"/>
  <c r="AG349" i="3"/>
  <c r="Y349" i="3"/>
  <c r="BF353" i="3"/>
  <c r="AX353" i="3"/>
  <c r="AL353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H353" i="3"/>
  <c r="AZ353" i="3"/>
  <c r="AT353" i="3"/>
  <c r="AN353" i="3"/>
  <c r="AH353" i="3"/>
  <c r="AD353" i="3"/>
  <c r="Z353" i="3"/>
  <c r="V353" i="3"/>
  <c r="R353" i="3"/>
  <c r="N353" i="3"/>
  <c r="BH357" i="3"/>
  <c r="BD357" i="3"/>
  <c r="AZ357" i="3"/>
  <c r="AV357" i="3"/>
  <c r="AR357" i="3"/>
  <c r="AN357" i="3"/>
  <c r="AJ357" i="3"/>
  <c r="AF357" i="3"/>
  <c r="AB357" i="3"/>
  <c r="X357" i="3"/>
  <c r="T357" i="3"/>
  <c r="P357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27" i="3"/>
  <c r="AS327" i="3"/>
  <c r="AC327" i="3"/>
  <c r="M327" i="3"/>
  <c r="BC327" i="3"/>
  <c r="AU327" i="3"/>
  <c r="AM327" i="3"/>
  <c r="AE327" i="3"/>
  <c r="W327" i="3"/>
  <c r="O327" i="3"/>
  <c r="AW327" i="3"/>
  <c r="AG327" i="3"/>
  <c r="Q327" i="3"/>
  <c r="BF327" i="3"/>
  <c r="BB327" i="3"/>
  <c r="AX327" i="3"/>
  <c r="AT327" i="3"/>
  <c r="AP327" i="3"/>
  <c r="AL327" i="3"/>
  <c r="AH327" i="3"/>
  <c r="AD327" i="3"/>
  <c r="Z327" i="3"/>
  <c r="V327" i="3"/>
  <c r="R327" i="3"/>
  <c r="N327" i="3"/>
  <c r="AY331" i="3"/>
  <c r="AI331" i="3"/>
  <c r="W331" i="3"/>
  <c r="O331" i="3"/>
  <c r="BE331" i="3"/>
  <c r="AW331" i="3"/>
  <c r="AO331" i="3"/>
  <c r="AG331" i="3"/>
  <c r="Y331" i="3"/>
  <c r="Q331" i="3"/>
  <c r="BC331" i="3"/>
  <c r="AM331" i="3"/>
  <c r="BH331" i="3"/>
  <c r="BD331" i="3"/>
  <c r="AZ331" i="3"/>
  <c r="AV331" i="3"/>
  <c r="AR331" i="3"/>
  <c r="AN331" i="3"/>
  <c r="AJ331" i="3"/>
  <c r="AF331" i="3"/>
  <c r="AB331" i="3"/>
  <c r="X331" i="3"/>
  <c r="T331" i="3"/>
  <c r="P331" i="3"/>
  <c r="BE335" i="3"/>
  <c r="AO335" i="3"/>
  <c r="Y335" i="3"/>
  <c r="BG335" i="3"/>
  <c r="AY335" i="3"/>
  <c r="AQ335" i="3"/>
  <c r="AI335" i="3"/>
  <c r="AA335" i="3"/>
  <c r="S335" i="3"/>
  <c r="BI335" i="3"/>
  <c r="AS335" i="3"/>
  <c r="AC335" i="3"/>
  <c r="M335" i="3"/>
  <c r="BF335" i="3"/>
  <c r="BB335" i="3"/>
  <c r="AX335" i="3"/>
  <c r="AT335" i="3"/>
  <c r="AP335" i="3"/>
  <c r="AL335" i="3"/>
  <c r="AH335" i="3"/>
  <c r="AD335" i="3"/>
  <c r="Z335" i="3"/>
  <c r="V335" i="3"/>
  <c r="R335" i="3"/>
  <c r="N335" i="3"/>
  <c r="BF351" i="3"/>
  <c r="AX351" i="3"/>
  <c r="AP351" i="3"/>
  <c r="AH351" i="3"/>
  <c r="Z351" i="3"/>
  <c r="R351" i="3"/>
  <c r="BI351" i="3"/>
  <c r="BE351" i="3"/>
  <c r="BA351" i="3"/>
  <c r="AW351" i="3"/>
  <c r="AS351" i="3"/>
  <c r="AO351" i="3"/>
  <c r="AK351" i="3"/>
  <c r="AG351" i="3"/>
  <c r="AC351" i="3"/>
  <c r="Y351" i="3"/>
  <c r="U351" i="3"/>
  <c r="Q351" i="3"/>
  <c r="M351" i="3"/>
  <c r="BD351" i="3"/>
  <c r="AV351" i="3"/>
  <c r="AN351" i="3"/>
  <c r="AF351" i="3"/>
  <c r="X351" i="3"/>
  <c r="P351" i="3"/>
  <c r="BF339" i="3"/>
  <c r="AX339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D339" i="3"/>
  <c r="AV339" i="3"/>
  <c r="AP339" i="3"/>
  <c r="AL339" i="3"/>
  <c r="AH339" i="3"/>
  <c r="AD339" i="3"/>
  <c r="Z339" i="3"/>
  <c r="V339" i="3"/>
  <c r="R339" i="3"/>
  <c r="N339" i="3"/>
  <c r="BB343" i="3"/>
  <c r="AT343" i="3"/>
  <c r="AL343" i="3"/>
  <c r="AD343" i="3"/>
  <c r="V343" i="3"/>
  <c r="N343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H343" i="3"/>
  <c r="AZ343" i="3"/>
  <c r="AR343" i="3"/>
  <c r="AJ343" i="3"/>
  <c r="AB343" i="3"/>
  <c r="T343" i="3"/>
  <c r="BF347" i="3"/>
  <c r="AX347" i="3"/>
  <c r="AR347" i="3"/>
  <c r="AJ347" i="3"/>
  <c r="AB347" i="3"/>
  <c r="T347" i="3"/>
  <c r="N347" i="3"/>
  <c r="BG347" i="3"/>
  <c r="BC347" i="3"/>
  <c r="AY347" i="3"/>
  <c r="AU347" i="3"/>
  <c r="AQ347" i="3"/>
  <c r="AM347" i="3"/>
  <c r="AI347" i="3"/>
  <c r="AE347" i="3"/>
  <c r="AA347" i="3"/>
  <c r="W347" i="3"/>
  <c r="S347" i="3"/>
  <c r="O347" i="3"/>
  <c r="BH347" i="3"/>
  <c r="AZ347" i="3"/>
  <c r="AP347" i="3"/>
  <c r="AH347" i="3"/>
  <c r="Z347" i="3"/>
  <c r="R347" i="3"/>
  <c r="BF355" i="3"/>
  <c r="BB355" i="3"/>
  <c r="AX355" i="3"/>
  <c r="AT355" i="3"/>
  <c r="AP355" i="3"/>
  <c r="AL355" i="3"/>
  <c r="AH355" i="3"/>
  <c r="AD355" i="3"/>
  <c r="Z355" i="3"/>
  <c r="V355" i="3"/>
  <c r="R355" i="3"/>
  <c r="N355" i="3"/>
  <c r="BG355" i="3"/>
  <c r="BC355" i="3"/>
  <c r="AY355" i="3"/>
  <c r="AU355" i="3"/>
  <c r="AQ355" i="3"/>
  <c r="AM355" i="3"/>
  <c r="AI355" i="3"/>
  <c r="AE355" i="3"/>
  <c r="AA355" i="3"/>
  <c r="W355" i="3"/>
  <c r="S355" i="3"/>
  <c r="O355" i="3"/>
  <c r="BM532" i="3"/>
  <c r="BJ532" i="3"/>
  <c r="BM545" i="3"/>
  <c r="BN544" i="3"/>
  <c r="BK542" i="3"/>
  <c r="BN542" i="3"/>
  <c r="BM541" i="3"/>
  <c r="BL541" i="3"/>
  <c r="BJ540" i="3"/>
  <c r="BN540" i="3"/>
  <c r="BK540" i="3"/>
  <c r="BM531" i="3"/>
  <c r="BL531" i="3"/>
  <c r="BJ530" i="3"/>
  <c r="BN530" i="3"/>
  <c r="BK530" i="3"/>
  <c r="BM529" i="3"/>
  <c r="BL529" i="3"/>
  <c r="BN529" i="3"/>
  <c r="BJ528" i="3"/>
  <c r="BN528" i="3"/>
  <c r="BK528" i="3"/>
  <c r="BM480" i="3"/>
  <c r="BJ480" i="3"/>
  <c r="BL473" i="3"/>
  <c r="BJ457" i="3"/>
  <c r="BJ448" i="3"/>
  <c r="BK436" i="3"/>
  <c r="BN436" i="3"/>
  <c r="BL394" i="3"/>
  <c r="BM368" i="3"/>
  <c r="BJ368" i="3"/>
  <c r="BL366" i="3"/>
  <c r="BJ505" i="3"/>
  <c r="BJ513" i="3"/>
  <c r="BN513" i="3"/>
  <c r="BK513" i="3"/>
  <c r="BL511" i="3"/>
  <c r="BJ511" i="3"/>
  <c r="BJ509" i="3"/>
  <c r="BN509" i="3"/>
  <c r="BK509" i="3"/>
  <c r="BJ500" i="3"/>
  <c r="BM500" i="3"/>
  <c r="BM493" i="3"/>
  <c r="BN493" i="3"/>
  <c r="BK493" i="3"/>
  <c r="BL484" i="3"/>
  <c r="BJ484" i="3"/>
  <c r="BJ477" i="3"/>
  <c r="BN477" i="3"/>
  <c r="BK477" i="3"/>
  <c r="BJ471" i="3"/>
  <c r="BM471" i="3"/>
  <c r="BL471" i="3"/>
  <c r="BM470" i="3"/>
  <c r="BJ470" i="3"/>
  <c r="BN470" i="3"/>
  <c r="BK470" i="3"/>
  <c r="BN468" i="3"/>
  <c r="BJ468" i="3"/>
  <c r="BM468" i="3"/>
  <c r="BL468" i="3"/>
  <c r="BJ461" i="3"/>
  <c r="BM455" i="3"/>
  <c r="BJ455" i="3"/>
  <c r="BK455" i="3"/>
  <c r="BL454" i="3"/>
  <c r="BK454" i="3"/>
  <c r="BN454" i="3"/>
  <c r="BM452" i="3"/>
  <c r="BJ452" i="3"/>
  <c r="BK445" i="3"/>
  <c r="BJ445" i="3"/>
  <c r="BL439" i="3"/>
  <c r="BJ439" i="3"/>
  <c r="BN439" i="3"/>
  <c r="BK431" i="3"/>
  <c r="BL431" i="3"/>
  <c r="BJ417" i="3"/>
  <c r="BL415" i="3"/>
  <c r="BN415" i="3"/>
  <c r="BK415" i="3"/>
  <c r="BJ415" i="3"/>
  <c r="BL409" i="3"/>
  <c r="BJ409" i="3"/>
  <c r="BM409" i="3"/>
  <c r="BM405" i="3"/>
  <c r="BJ405" i="3"/>
  <c r="BK405" i="3"/>
  <c r="BN405" i="3"/>
  <c r="BM401" i="3"/>
  <c r="BL401" i="3"/>
  <c r="BM397" i="3"/>
  <c r="BJ397" i="3"/>
  <c r="BK397" i="3"/>
  <c r="BN397" i="3"/>
  <c r="BM392" i="3"/>
  <c r="BK389" i="3"/>
  <c r="BN389" i="3"/>
  <c r="BJ389" i="3"/>
  <c r="BJ384" i="3"/>
  <c r="BM384" i="3"/>
  <c r="BL384" i="3"/>
  <c r="BL381" i="3"/>
  <c r="BJ381" i="3"/>
  <c r="BK381" i="3"/>
  <c r="BN381" i="3"/>
  <c r="BJ376" i="3"/>
  <c r="BM376" i="3"/>
  <c r="BL376" i="3"/>
  <c r="BL373" i="3"/>
  <c r="BJ373" i="3"/>
  <c r="BL371" i="3"/>
  <c r="BJ371" i="3"/>
  <c r="BN364" i="3"/>
  <c r="BK364" i="3"/>
  <c r="BM506" i="3"/>
  <c r="BK506" i="3"/>
  <c r="BN506" i="3"/>
  <c r="BJ498" i="3"/>
  <c r="BM498" i="3"/>
  <c r="BJ490" i="3"/>
  <c r="BK490" i="3"/>
  <c r="BN490" i="3"/>
  <c r="BM482" i="3"/>
  <c r="BL482" i="3"/>
  <c r="BJ474" i="3"/>
  <c r="BK474" i="3"/>
  <c r="BN474" i="3"/>
  <c r="BJ503" i="3"/>
  <c r="BM503" i="3"/>
  <c r="BM495" i="3"/>
  <c r="BN495" i="3"/>
  <c r="BK495" i="3"/>
  <c r="BM479" i="3"/>
  <c r="BN479" i="3"/>
  <c r="BK479" i="3"/>
  <c r="BM440" i="3"/>
  <c r="BJ440" i="3"/>
  <c r="BK416" i="3"/>
  <c r="BM408" i="3"/>
  <c r="BL408" i="3"/>
  <c r="BN400" i="3"/>
  <c r="BK400" i="3"/>
  <c r="BJ400" i="3"/>
  <c r="BN437" i="3"/>
  <c r="BM437" i="3"/>
  <c r="BL437" i="3"/>
  <c r="BJ429" i="3"/>
  <c r="BK429" i="3"/>
  <c r="BM434" i="3"/>
  <c r="BK434" i="3"/>
  <c r="BN434" i="3"/>
  <c r="BL426" i="3"/>
  <c r="BJ426" i="3"/>
  <c r="BM418" i="3"/>
  <c r="BK418" i="3"/>
  <c r="BN418" i="3"/>
  <c r="BL410" i="3"/>
  <c r="BM410" i="3"/>
  <c r="BK402" i="3"/>
  <c r="BN402" i="3"/>
  <c r="BL497" i="3"/>
  <c r="BK496" i="3"/>
  <c r="BM472" i="3"/>
  <c r="BN448" i="3"/>
  <c r="BK428" i="3"/>
  <c r="BM427" i="3"/>
  <c r="BL390" i="3"/>
  <c r="BN378" i="3"/>
  <c r="BN505" i="3"/>
  <c r="BM514" i="3"/>
  <c r="BL514" i="3"/>
  <c r="BK504" i="3"/>
  <c r="BN504" i="3"/>
  <c r="BM497" i="3"/>
  <c r="BK492" i="3"/>
  <c r="BN492" i="3"/>
  <c r="BJ485" i="3"/>
  <c r="BM485" i="3"/>
  <c r="BM463" i="3"/>
  <c r="BJ463" i="3"/>
  <c r="BK463" i="3"/>
  <c r="BK460" i="3"/>
  <c r="BN460" i="3"/>
  <c r="BM460" i="3"/>
  <c r="BL460" i="3"/>
  <c r="BJ460" i="3"/>
  <c r="BM447" i="3"/>
  <c r="BK447" i="3"/>
  <c r="BK427" i="3"/>
  <c r="BJ396" i="3"/>
  <c r="BM396" i="3"/>
  <c r="BL396" i="3"/>
  <c r="BN390" i="3"/>
  <c r="BK390" i="3"/>
  <c r="BJ390" i="3"/>
  <c r="BJ388" i="3"/>
  <c r="BM388" i="3"/>
  <c r="BL388" i="3"/>
  <c r="BK382" i="3"/>
  <c r="BN382" i="3"/>
  <c r="BM377" i="3"/>
  <c r="BN372" i="3"/>
  <c r="BK372" i="3"/>
  <c r="BM365" i="3"/>
  <c r="BL365" i="3"/>
  <c r="BJ358" i="3"/>
  <c r="BM358" i="3"/>
  <c r="BK358" i="3"/>
  <c r="BN358" i="3"/>
  <c r="BK494" i="3"/>
  <c r="BN494" i="3"/>
  <c r="BL494" i="3"/>
  <c r="BN507" i="3"/>
  <c r="BK507" i="3"/>
  <c r="BL507" i="3"/>
  <c r="BM491" i="3"/>
  <c r="BL491" i="3"/>
  <c r="BJ475" i="3"/>
  <c r="BN475" i="3"/>
  <c r="BK475" i="3"/>
  <c r="BK412" i="3"/>
  <c r="BN412" i="3"/>
  <c r="BM441" i="3"/>
  <c r="BJ441" i="3"/>
  <c r="BN441" i="3"/>
  <c r="BL438" i="3"/>
  <c r="BK438" i="3"/>
  <c r="BN438" i="3"/>
  <c r="BM430" i="3"/>
  <c r="BJ430" i="3"/>
  <c r="BN406" i="3"/>
  <c r="BM336" i="3"/>
  <c r="BL537" i="3"/>
  <c r="BN527" i="3"/>
  <c r="BK527" i="3"/>
  <c r="BJ537" i="3"/>
  <c r="BJ536" i="3"/>
  <c r="BN536" i="3"/>
  <c r="BK536" i="3"/>
  <c r="BM535" i="3"/>
  <c r="BL535" i="3"/>
  <c r="BN473" i="3"/>
  <c r="BN472" i="3"/>
  <c r="BK472" i="3"/>
  <c r="BM465" i="3"/>
  <c r="BJ456" i="3"/>
  <c r="BK456" i="3"/>
  <c r="BN456" i="3"/>
  <c r="BL427" i="3"/>
  <c r="BL398" i="3"/>
  <c r="BJ398" i="3"/>
  <c r="BN394" i="3"/>
  <c r="BK386" i="3"/>
  <c r="BK368" i="3"/>
  <c r="BK366" i="3"/>
  <c r="BM361" i="3"/>
  <c r="BJ361" i="3"/>
  <c r="BK361" i="3"/>
  <c r="BN361" i="3"/>
  <c r="BK336" i="3"/>
  <c r="BM340" i="3"/>
  <c r="BM348" i="3"/>
  <c r="BN352" i="3"/>
  <c r="BK352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Q324" i="3"/>
  <c r="Y324" i="3"/>
  <c r="AG324" i="3"/>
  <c r="AO324" i="3"/>
  <c r="AW324" i="3"/>
  <c r="BE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M324" i="3"/>
  <c r="U324" i="3"/>
  <c r="AC324" i="3"/>
  <c r="AK324" i="3"/>
  <c r="AS324" i="3"/>
  <c r="BA324" i="3"/>
  <c r="BI324" i="3"/>
  <c r="BM374" i="3"/>
  <c r="BL370" i="3"/>
  <c r="BK512" i="3"/>
  <c r="BN512" i="3"/>
  <c r="BL508" i="3"/>
  <c r="BN501" i="3"/>
  <c r="BK501" i="3"/>
  <c r="BL501" i="3"/>
  <c r="BL488" i="3"/>
  <c r="BJ476" i="3"/>
  <c r="BK476" i="3"/>
  <c r="BN476" i="3"/>
  <c r="BJ465" i="3"/>
  <c r="BL462" i="3"/>
  <c r="BK462" i="3"/>
  <c r="BN462" i="3"/>
  <c r="BK446" i="3"/>
  <c r="BL446" i="3"/>
  <c r="BJ446" i="3"/>
  <c r="BL435" i="3"/>
  <c r="BN435" i="3"/>
  <c r="BM423" i="3"/>
  <c r="BJ423" i="3"/>
  <c r="BN423" i="3"/>
  <c r="BN398" i="3"/>
  <c r="BJ393" i="3"/>
  <c r="BM393" i="3"/>
  <c r="BK385" i="3"/>
  <c r="BN385" i="3"/>
  <c r="BL380" i="3"/>
  <c r="BJ380" i="3"/>
  <c r="BM380" i="3"/>
  <c r="BK374" i="3"/>
  <c r="BN374" i="3"/>
  <c r="BL374" i="3"/>
  <c r="BM367" i="3"/>
  <c r="BM363" i="3"/>
  <c r="BL363" i="3"/>
  <c r="BK363" i="3"/>
  <c r="BN363" i="3"/>
  <c r="BN360" i="3"/>
  <c r="BK360" i="3"/>
  <c r="BJ360" i="3"/>
  <c r="BL359" i="3"/>
  <c r="BM359" i="3"/>
  <c r="BM502" i="3"/>
  <c r="BK502" i="3"/>
  <c r="BN502" i="3"/>
  <c r="BL486" i="3"/>
  <c r="BJ486" i="3"/>
  <c r="BM499" i="3"/>
  <c r="BN499" i="3"/>
  <c r="BK499" i="3"/>
  <c r="BK432" i="3"/>
  <c r="BN432" i="3"/>
  <c r="BM432" i="3"/>
  <c r="BL432" i="3"/>
  <c r="BJ432" i="3"/>
  <c r="BL404" i="3"/>
  <c r="BK404" i="3"/>
  <c r="BJ404" i="3"/>
  <c r="BJ433" i="3"/>
  <c r="BM433" i="3"/>
  <c r="BL433" i="3"/>
  <c r="BK425" i="3"/>
  <c r="BM422" i="3"/>
  <c r="BJ422" i="3"/>
  <c r="BN414" i="3"/>
  <c r="BK414" i="3"/>
  <c r="BM328" i="3"/>
  <c r="BK342" i="3"/>
  <c r="BK350" i="3"/>
  <c r="BK356" i="3"/>
  <c r="BM356" i="3"/>
  <c r="BM326" i="3"/>
  <c r="BK330" i="3"/>
  <c r="BM334" i="3"/>
  <c r="BM338" i="3"/>
  <c r="BN496" i="3"/>
  <c r="BE325" i="3"/>
  <c r="AO325" i="3"/>
  <c r="Y325" i="3"/>
  <c r="BG325" i="3"/>
  <c r="AY325" i="3"/>
  <c r="AQ325" i="3"/>
  <c r="AI325" i="3"/>
  <c r="AA325" i="3"/>
  <c r="S325" i="3"/>
  <c r="BI325" i="3"/>
  <c r="AS325" i="3"/>
  <c r="AC325" i="3"/>
  <c r="M325" i="3"/>
  <c r="BF325" i="3"/>
  <c r="BB325" i="3"/>
  <c r="AX325" i="3"/>
  <c r="AT325" i="3"/>
  <c r="AP325" i="3"/>
  <c r="AL325" i="3"/>
  <c r="AH325" i="3"/>
  <c r="AD325" i="3"/>
  <c r="Z325" i="3"/>
  <c r="V325" i="3"/>
  <c r="R325" i="3"/>
  <c r="AV329" i="3"/>
  <c r="AJ329" i="3"/>
  <c r="T329" i="3"/>
  <c r="BB329" i="3"/>
  <c r="AT329" i="3"/>
  <c r="AL329" i="3"/>
  <c r="AD329" i="3"/>
  <c r="V329" i="3"/>
  <c r="N329" i="3"/>
  <c r="AZ329" i="3"/>
  <c r="AF329" i="3"/>
  <c r="P329" i="3"/>
  <c r="BG329" i="3"/>
  <c r="BC329" i="3"/>
  <c r="AY329" i="3"/>
  <c r="AU329" i="3"/>
  <c r="AQ329" i="3"/>
  <c r="AM329" i="3"/>
  <c r="AI329" i="3"/>
  <c r="AE329" i="3"/>
  <c r="AA329" i="3"/>
  <c r="W329" i="3"/>
  <c r="S329" i="3"/>
  <c r="BB333" i="3"/>
  <c r="AL333" i="3"/>
  <c r="V333" i="3"/>
  <c r="BH333" i="3"/>
  <c r="AZ333" i="3"/>
  <c r="AR333" i="3"/>
  <c r="AJ333" i="3"/>
  <c r="AB333" i="3"/>
  <c r="T333" i="3"/>
  <c r="BF333" i="3"/>
  <c r="AP333" i="3"/>
  <c r="Z333" i="3"/>
  <c r="BI333" i="3"/>
  <c r="BE333" i="3"/>
  <c r="BA333" i="3"/>
  <c r="AW333" i="3"/>
  <c r="AS333" i="3"/>
  <c r="AO333" i="3"/>
  <c r="AK333" i="3"/>
  <c r="AG333" i="3"/>
  <c r="AC333" i="3"/>
  <c r="Y333" i="3"/>
  <c r="U333" i="3"/>
  <c r="Q333" i="3"/>
  <c r="AV337" i="3"/>
  <c r="AF337" i="3"/>
  <c r="BF337" i="3"/>
  <c r="AX337" i="3"/>
  <c r="AP337" i="3"/>
  <c r="AH337" i="3"/>
  <c r="Z337" i="3"/>
  <c r="R337" i="3"/>
  <c r="BH337" i="3"/>
  <c r="AR337" i="3"/>
  <c r="AB337" i="3"/>
  <c r="P337" i="3"/>
  <c r="BG337" i="3"/>
  <c r="BC337" i="3"/>
  <c r="AY337" i="3"/>
  <c r="AU337" i="3"/>
  <c r="AQ337" i="3"/>
  <c r="AM337" i="3"/>
  <c r="AI337" i="3"/>
  <c r="AE337" i="3"/>
  <c r="AA337" i="3"/>
  <c r="W337" i="3"/>
  <c r="S337" i="3"/>
  <c r="BG341" i="3"/>
  <c r="AY341" i="3"/>
  <c r="AO341" i="3"/>
  <c r="AG341" i="3"/>
  <c r="Y341" i="3"/>
  <c r="Q341" i="3"/>
  <c r="M341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E341" i="3"/>
  <c r="AW341" i="3"/>
  <c r="AQ341" i="3"/>
  <c r="AI341" i="3"/>
  <c r="AA341" i="3"/>
  <c r="BE345" i="3"/>
  <c r="AW345" i="3"/>
  <c r="AO345" i="3"/>
  <c r="AG345" i="3"/>
  <c r="Y345" i="3"/>
  <c r="Q345" i="3"/>
  <c r="M345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C345" i="3"/>
  <c r="AU345" i="3"/>
  <c r="AM345" i="3"/>
  <c r="AE345" i="3"/>
  <c r="BG349" i="3"/>
  <c r="AY349" i="3"/>
  <c r="AQ349" i="3"/>
  <c r="AI349" i="3"/>
  <c r="AA349" i="3"/>
  <c r="U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P349" i="3"/>
  <c r="BI349" i="3"/>
  <c r="BA349" i="3"/>
  <c r="AS349" i="3"/>
  <c r="AK349" i="3"/>
  <c r="AC349" i="3"/>
  <c r="BB353" i="3"/>
  <c r="AR353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D353" i="3"/>
  <c r="AV353" i="3"/>
  <c r="AP353" i="3"/>
  <c r="AJ353" i="3"/>
  <c r="AF353" i="3"/>
  <c r="AB353" i="3"/>
  <c r="X353" i="3"/>
  <c r="T353" i="3"/>
  <c r="BN356" i="3"/>
  <c r="BF357" i="3"/>
  <c r="BB357" i="3"/>
  <c r="AX357" i="3"/>
  <c r="AT357" i="3"/>
  <c r="AP357" i="3"/>
  <c r="AL357" i="3"/>
  <c r="AH357" i="3"/>
  <c r="AD357" i="3"/>
  <c r="Z357" i="3"/>
  <c r="V357" i="3"/>
  <c r="R357" i="3"/>
  <c r="N357" i="3"/>
  <c r="BG357" i="3"/>
  <c r="BC357" i="3"/>
  <c r="AY357" i="3"/>
  <c r="AU357" i="3"/>
  <c r="AQ357" i="3"/>
  <c r="AM357" i="3"/>
  <c r="AI357" i="3"/>
  <c r="AE357" i="3"/>
  <c r="AA357" i="3"/>
  <c r="W357" i="3"/>
  <c r="S357" i="3"/>
  <c r="BN480" i="3"/>
  <c r="BA327" i="3"/>
  <c r="AK327" i="3"/>
  <c r="U327" i="3"/>
  <c r="BG327" i="3"/>
  <c r="AY327" i="3"/>
  <c r="AQ327" i="3"/>
  <c r="AI327" i="3"/>
  <c r="AA327" i="3"/>
  <c r="S327" i="3"/>
  <c r="BE327" i="3"/>
  <c r="AO327" i="3"/>
  <c r="Y327" i="3"/>
  <c r="BH327" i="3"/>
  <c r="BD327" i="3"/>
  <c r="AZ327" i="3"/>
  <c r="AV327" i="3"/>
  <c r="AR327" i="3"/>
  <c r="AN327" i="3"/>
  <c r="AJ327" i="3"/>
  <c r="AF327" i="3"/>
  <c r="AB327" i="3"/>
  <c r="X327" i="3"/>
  <c r="T327" i="3"/>
  <c r="BG331" i="3"/>
  <c r="AQ331" i="3"/>
  <c r="AE331" i="3"/>
  <c r="S331" i="3"/>
  <c r="BI331" i="3"/>
  <c r="BA331" i="3"/>
  <c r="AS331" i="3"/>
  <c r="AK331" i="3"/>
  <c r="AC331" i="3"/>
  <c r="U331" i="3"/>
  <c r="M331" i="3"/>
  <c r="AU331" i="3"/>
  <c r="AA331" i="3"/>
  <c r="BF331" i="3"/>
  <c r="BB331" i="3"/>
  <c r="AX331" i="3"/>
  <c r="AT331" i="3"/>
  <c r="AP331" i="3"/>
  <c r="AL331" i="3"/>
  <c r="AH331" i="3"/>
  <c r="AD331" i="3"/>
  <c r="Z331" i="3"/>
  <c r="V331" i="3"/>
  <c r="R331" i="3"/>
  <c r="AW335" i="3"/>
  <c r="AG335" i="3"/>
  <c r="Q335" i="3"/>
  <c r="BC335" i="3"/>
  <c r="AU335" i="3"/>
  <c r="AM335" i="3"/>
  <c r="AE335" i="3"/>
  <c r="W335" i="3"/>
  <c r="O335" i="3"/>
  <c r="BA335" i="3"/>
  <c r="AK335" i="3"/>
  <c r="U335" i="3"/>
  <c r="BH335" i="3"/>
  <c r="BD335" i="3"/>
  <c r="AZ335" i="3"/>
  <c r="AV335" i="3"/>
  <c r="AR335" i="3"/>
  <c r="AN335" i="3"/>
  <c r="AJ335" i="3"/>
  <c r="AF335" i="3"/>
  <c r="AB335" i="3"/>
  <c r="X335" i="3"/>
  <c r="T335" i="3"/>
  <c r="BB351" i="3"/>
  <c r="AT351" i="3"/>
  <c r="AL351" i="3"/>
  <c r="AD351" i="3"/>
  <c r="V351" i="3"/>
  <c r="N351" i="3"/>
  <c r="BG351" i="3"/>
  <c r="BC351" i="3"/>
  <c r="AY351" i="3"/>
  <c r="AU351" i="3"/>
  <c r="AQ351" i="3"/>
  <c r="AM351" i="3"/>
  <c r="AI351" i="3"/>
  <c r="AE351" i="3"/>
  <c r="AA351" i="3"/>
  <c r="W351" i="3"/>
  <c r="S351" i="3"/>
  <c r="O351" i="3"/>
  <c r="BH351" i="3"/>
  <c r="AZ351" i="3"/>
  <c r="AR351" i="3"/>
  <c r="AJ351" i="3"/>
  <c r="AB351" i="3"/>
  <c r="BB339" i="3"/>
  <c r="AR339" i="3"/>
  <c r="BG339" i="3"/>
  <c r="BC339" i="3"/>
  <c r="AY339" i="3"/>
  <c r="AU339" i="3"/>
  <c r="AQ339" i="3"/>
  <c r="AM339" i="3"/>
  <c r="AI339" i="3"/>
  <c r="AE339" i="3"/>
  <c r="AA339" i="3"/>
  <c r="W339" i="3"/>
  <c r="S339" i="3"/>
  <c r="O339" i="3"/>
  <c r="BH339" i="3"/>
  <c r="AZ339" i="3"/>
  <c r="AT339" i="3"/>
  <c r="AN339" i="3"/>
  <c r="AJ339" i="3"/>
  <c r="AF339" i="3"/>
  <c r="AB339" i="3"/>
  <c r="X339" i="3"/>
  <c r="T339" i="3"/>
  <c r="BF343" i="3"/>
  <c r="AX343" i="3"/>
  <c r="AP343" i="3"/>
  <c r="AH343" i="3"/>
  <c r="Z343" i="3"/>
  <c r="R343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M343" i="3"/>
  <c r="BD343" i="3"/>
  <c r="AV343" i="3"/>
  <c r="AN343" i="3"/>
  <c r="AF343" i="3"/>
  <c r="X343" i="3"/>
  <c r="BB347" i="3"/>
  <c r="AT347" i="3"/>
  <c r="AN347" i="3"/>
  <c r="AF347" i="3"/>
  <c r="X347" i="3"/>
  <c r="P347" i="3"/>
  <c r="BI347" i="3"/>
  <c r="BE347" i="3"/>
  <c r="BA347" i="3"/>
  <c r="AW347" i="3"/>
  <c r="AS347" i="3"/>
  <c r="AO347" i="3"/>
  <c r="AK347" i="3"/>
  <c r="AG347" i="3"/>
  <c r="AC347" i="3"/>
  <c r="Y347" i="3"/>
  <c r="U347" i="3"/>
  <c r="Q347" i="3"/>
  <c r="M347" i="3"/>
  <c r="BD347" i="3"/>
  <c r="AV347" i="3"/>
  <c r="AL347" i="3"/>
  <c r="AD347" i="3"/>
  <c r="BH355" i="3"/>
  <c r="BD355" i="3"/>
  <c r="AZ355" i="3"/>
  <c r="AV355" i="3"/>
  <c r="AR355" i="3"/>
  <c r="AN355" i="3"/>
  <c r="AJ355" i="3"/>
  <c r="AF355" i="3"/>
  <c r="AB355" i="3"/>
  <c r="X355" i="3"/>
  <c r="T355" i="3"/>
  <c r="P355" i="3"/>
  <c r="BI355" i="3"/>
  <c r="BE355" i="3"/>
  <c r="BA355" i="3"/>
  <c r="AW355" i="3"/>
  <c r="AS355" i="3"/>
  <c r="AO355" i="3"/>
  <c r="AK355" i="3"/>
  <c r="AG355" i="3"/>
  <c r="AC355" i="3"/>
  <c r="Y355" i="3"/>
  <c r="U355" i="3"/>
  <c r="Q355" i="3"/>
  <c r="BJ175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S260" i="3" l="1"/>
  <c r="AI260" i="3"/>
  <c r="AY260" i="3"/>
  <c r="Y262" i="3"/>
  <c r="AO262" i="3"/>
  <c r="BE262" i="3"/>
  <c r="AA264" i="3"/>
  <c r="AQ264" i="3"/>
  <c r="BG264" i="3"/>
  <c r="Q266" i="3"/>
  <c r="AG266" i="3"/>
  <c r="AW266" i="3"/>
  <c r="S268" i="3"/>
  <c r="AI268" i="3"/>
  <c r="AY268" i="3"/>
  <c r="X270" i="3"/>
  <c r="AN270" i="3"/>
  <c r="BD270" i="3"/>
  <c r="AD272" i="3"/>
  <c r="AT272" i="3"/>
  <c r="S274" i="3"/>
  <c r="AI274" i="3"/>
  <c r="AY274" i="3"/>
  <c r="AP276" i="3"/>
  <c r="S278" i="3"/>
  <c r="AY278" i="3"/>
  <c r="AC280" i="3"/>
  <c r="BI280" i="3"/>
  <c r="AF282" i="3"/>
  <c r="AO284" i="3"/>
  <c r="T286" i="3"/>
  <c r="AZ286" i="3"/>
  <c r="AD288" i="3"/>
  <c r="AG290" i="3"/>
  <c r="AI292" i="3"/>
  <c r="AK294" i="3"/>
  <c r="AE296" i="3"/>
  <c r="AF298" i="3"/>
  <c r="AG300" i="3"/>
  <c r="AI302" i="3"/>
  <c r="AI304" i="3"/>
  <c r="AK306" i="3"/>
  <c r="AR260" i="3"/>
  <c r="R262" i="3"/>
  <c r="AX262" i="3"/>
  <c r="X264" i="3"/>
  <c r="BD264" i="3"/>
  <c r="AD266" i="3"/>
  <c r="AZ268" i="3"/>
  <c r="AI270" i="3"/>
  <c r="R274" i="3"/>
  <c r="BH296" i="3"/>
  <c r="V306" i="3"/>
  <c r="AG174" i="3"/>
  <c r="BM346" i="3"/>
  <c r="W260" i="3"/>
  <c r="AM260" i="3"/>
  <c r="BC260" i="3"/>
  <c r="AC262" i="3"/>
  <c r="AS262" i="3"/>
  <c r="BI262" i="3"/>
  <c r="O264" i="3"/>
  <c r="AE264" i="3"/>
  <c r="AU264" i="3"/>
  <c r="U266" i="3"/>
  <c r="AK266" i="3"/>
  <c r="BA266" i="3"/>
  <c r="W268" i="3"/>
  <c r="AM268" i="3"/>
  <c r="BC268" i="3"/>
  <c r="AB270" i="3"/>
  <c r="AR270" i="3"/>
  <c r="BH270" i="3"/>
  <c r="R272" i="3"/>
  <c r="AH272" i="3"/>
  <c r="AX272" i="3"/>
  <c r="W274" i="3"/>
  <c r="AM274" i="3"/>
  <c r="BC274" i="3"/>
  <c r="R276" i="3"/>
  <c r="AX276" i="3"/>
  <c r="AA278" i="3"/>
  <c r="BG278" i="3"/>
  <c r="AK280" i="3"/>
  <c r="AN282" i="3"/>
  <c r="Q284" i="3"/>
  <c r="AW284" i="3"/>
  <c r="AB286" i="3"/>
  <c r="BH286" i="3"/>
  <c r="AL288" i="3"/>
  <c r="AO290" i="3"/>
  <c r="AQ292" i="3"/>
  <c r="AS294" i="3"/>
  <c r="AM296" i="3"/>
  <c r="AN298" i="3"/>
  <c r="AO300" i="3"/>
  <c r="AQ302" i="3"/>
  <c r="AQ304" i="3"/>
  <c r="AS306" i="3"/>
  <c r="T260" i="3"/>
  <c r="AZ260" i="3"/>
  <c r="Z262" i="3"/>
  <c r="BF262" i="3"/>
  <c r="AF264" i="3"/>
  <c r="AL266" i="3"/>
  <c r="T268" i="3"/>
  <c r="BH268" i="3"/>
  <c r="S272" i="3"/>
  <c r="AH274" i="3"/>
  <c r="AF278" i="3"/>
  <c r="BG282" i="3"/>
  <c r="BC286" i="3"/>
  <c r="AX290" i="3"/>
  <c r="BL346" i="3"/>
  <c r="AA260" i="3"/>
  <c r="AQ260" i="3"/>
  <c r="BG260" i="3"/>
  <c r="Q262" i="3"/>
  <c r="AG262" i="3"/>
  <c r="AW262" i="3"/>
  <c r="S264" i="3"/>
  <c r="AI264" i="3"/>
  <c r="AY264" i="3"/>
  <c r="Y266" i="3"/>
  <c r="AO266" i="3"/>
  <c r="BE266" i="3"/>
  <c r="AA268" i="3"/>
  <c r="AQ268" i="3"/>
  <c r="BG268" i="3"/>
  <c r="P270" i="3"/>
  <c r="AF270" i="3"/>
  <c r="V272" i="3"/>
  <c r="AL272" i="3"/>
  <c r="BB272" i="3"/>
  <c r="AA274" i="3"/>
  <c r="AQ274" i="3"/>
  <c r="Z276" i="3"/>
  <c r="BF276" i="3"/>
  <c r="AI278" i="3"/>
  <c r="P282" i="3"/>
  <c r="Y284" i="3"/>
  <c r="Q290" i="3"/>
  <c r="S292" i="3"/>
  <c r="U294" i="3"/>
  <c r="O296" i="3"/>
  <c r="P298" i="3"/>
  <c r="Q300" i="3"/>
  <c r="AW300" i="3"/>
  <c r="S302" i="3"/>
  <c r="S304" i="3"/>
  <c r="U306" i="3"/>
  <c r="N179" i="3"/>
  <c r="AB260" i="3"/>
  <c r="N266" i="3"/>
  <c r="BN346" i="3"/>
  <c r="BN342" i="3"/>
  <c r="AU293" i="3"/>
  <c r="AT295" i="3"/>
  <c r="AU297" i="3"/>
  <c r="BL342" i="3"/>
  <c r="BJ330" i="3"/>
  <c r="AW299" i="3"/>
  <c r="AO301" i="3"/>
  <c r="AY303" i="3"/>
  <c r="AZ305" i="3"/>
  <c r="BL330" i="3"/>
  <c r="BL344" i="3"/>
  <c r="BN330" i="3"/>
  <c r="BK354" i="3"/>
  <c r="BJ346" i="3"/>
  <c r="BJ342" i="3"/>
  <c r="AR268" i="3"/>
  <c r="BA270" i="3"/>
  <c r="AY272" i="3"/>
  <c r="AX274" i="3"/>
  <c r="Q276" i="3"/>
  <c r="P278" i="3"/>
  <c r="AD280" i="3"/>
  <c r="AQ282" i="3"/>
  <c r="AP284" i="3"/>
  <c r="AM286" i="3"/>
  <c r="AK288" i="3"/>
  <c r="AH290" i="3"/>
  <c r="AF292" i="3"/>
  <c r="AD294" i="3"/>
  <c r="BG298" i="3"/>
  <c r="BF300" i="3"/>
  <c r="X302" i="3"/>
  <c r="AQ270" i="3"/>
  <c r="N280" i="3"/>
  <c r="AA282" i="3"/>
  <c r="Z284" i="3"/>
  <c r="W286" i="3"/>
  <c r="U288" i="3"/>
  <c r="R290" i="3"/>
  <c r="AA298" i="3"/>
  <c r="BM357" i="3"/>
  <c r="S270" i="3"/>
  <c r="AA179" i="3"/>
  <c r="P173" i="3"/>
  <c r="BG179" i="3"/>
  <c r="AR179" i="3"/>
  <c r="AI179" i="3"/>
  <c r="AZ179" i="3"/>
  <c r="T179" i="3"/>
  <c r="R259" i="3"/>
  <c r="AH259" i="3"/>
  <c r="AX259" i="3"/>
  <c r="T261" i="3"/>
  <c r="AJ261" i="3"/>
  <c r="AZ261" i="3"/>
  <c r="V263" i="3"/>
  <c r="AL263" i="3"/>
  <c r="BB263" i="3"/>
  <c r="X265" i="3"/>
  <c r="AN265" i="3"/>
  <c r="BD265" i="3"/>
  <c r="Z267" i="3"/>
  <c r="AP267" i="3"/>
  <c r="BF267" i="3"/>
  <c r="AA269" i="3"/>
  <c r="AQ269" i="3"/>
  <c r="BG269" i="3"/>
  <c r="AC271" i="3"/>
  <c r="AS271" i="3"/>
  <c r="BI271" i="3"/>
  <c r="O273" i="3"/>
  <c r="AE273" i="3"/>
  <c r="AU273" i="3"/>
  <c r="O275" i="3"/>
  <c r="AE275" i="3"/>
  <c r="AU275" i="3"/>
  <c r="AQ277" i="3"/>
  <c r="AR279" i="3"/>
  <c r="AT281" i="3"/>
  <c r="Q283" i="3"/>
  <c r="AW283" i="3"/>
  <c r="R285" i="3"/>
  <c r="AX285" i="3"/>
  <c r="U287" i="3"/>
  <c r="BA287" i="3"/>
  <c r="X289" i="3"/>
  <c r="BD289" i="3"/>
  <c r="Z291" i="3"/>
  <c r="BF291" i="3"/>
  <c r="AB293" i="3"/>
  <c r="BH293" i="3"/>
  <c r="AD295" i="3"/>
  <c r="AE297" i="3"/>
  <c r="AG299" i="3"/>
  <c r="AH301" i="3"/>
  <c r="AI303" i="3"/>
  <c r="AJ305" i="3"/>
  <c r="U259" i="3"/>
  <c r="BA259" i="3"/>
  <c r="S261" i="3"/>
  <c r="AY261" i="3"/>
  <c r="Q263" i="3"/>
  <c r="AW263" i="3"/>
  <c r="O265" i="3"/>
  <c r="AU265" i="3"/>
  <c r="M267" i="3"/>
  <c r="AS267" i="3"/>
  <c r="AR269" i="3"/>
  <c r="T271" i="3"/>
  <c r="AX273" i="3"/>
  <c r="R275" i="3"/>
  <c r="AV277" i="3"/>
  <c r="O279" i="3"/>
  <c r="AS281" i="3"/>
  <c r="AO285" i="3"/>
  <c r="AI289" i="3"/>
  <c r="M295" i="3"/>
  <c r="AR297" i="3"/>
  <c r="AN303" i="3"/>
  <c r="BG173" i="3"/>
  <c r="AY173" i="3"/>
  <c r="AQ173" i="3"/>
  <c r="AI173" i="3"/>
  <c r="AA173" i="3"/>
  <c r="S173" i="3"/>
  <c r="BH173" i="3"/>
  <c r="AZ173" i="3"/>
  <c r="AR173" i="3"/>
  <c r="AJ173" i="3"/>
  <c r="AB173" i="3"/>
  <c r="T173" i="3"/>
  <c r="BN340" i="3"/>
  <c r="V259" i="3"/>
  <c r="AL259" i="3"/>
  <c r="BB259" i="3"/>
  <c r="X261" i="3"/>
  <c r="AN261" i="3"/>
  <c r="BD261" i="3"/>
  <c r="Z263" i="3"/>
  <c r="AP263" i="3"/>
  <c r="BF263" i="3"/>
  <c r="AB265" i="3"/>
  <c r="AR265" i="3"/>
  <c r="BH265" i="3"/>
  <c r="AD267" i="3"/>
  <c r="AT267" i="3"/>
  <c r="O269" i="3"/>
  <c r="AE269" i="3"/>
  <c r="AU269" i="3"/>
  <c r="Q271" i="3"/>
  <c r="AG271" i="3"/>
  <c r="AW271" i="3"/>
  <c r="S273" i="3"/>
  <c r="AI273" i="3"/>
  <c r="AY273" i="3"/>
  <c r="S275" i="3"/>
  <c r="AI275" i="3"/>
  <c r="AY275" i="3"/>
  <c r="S277" i="3"/>
  <c r="AY277" i="3"/>
  <c r="T279" i="3"/>
  <c r="AZ279" i="3"/>
  <c r="V281" i="3"/>
  <c r="BB281" i="3"/>
  <c r="Y283" i="3"/>
  <c r="BE283" i="3"/>
  <c r="Z285" i="3"/>
  <c r="BF285" i="3"/>
  <c r="AC287" i="3"/>
  <c r="BI287" i="3"/>
  <c r="AF289" i="3"/>
  <c r="AH291" i="3"/>
  <c r="AJ293" i="3"/>
  <c r="AL295" i="3"/>
  <c r="AM297" i="3"/>
  <c r="AO299" i="3"/>
  <c r="AP301" i="3"/>
  <c r="AQ303" i="3"/>
  <c r="AR305" i="3"/>
  <c r="AC259" i="3"/>
  <c r="BI259" i="3"/>
  <c r="AA261" i="3"/>
  <c r="BG261" i="3"/>
  <c r="Y263" i="3"/>
  <c r="BE263" i="3"/>
  <c r="W265" i="3"/>
  <c r="BC265" i="3"/>
  <c r="U267" i="3"/>
  <c r="BA267" i="3"/>
  <c r="T269" i="3"/>
  <c r="AZ269" i="3"/>
  <c r="AJ271" i="3"/>
  <c r="AH275" i="3"/>
  <c r="AE279" i="3"/>
  <c r="BI281" i="3"/>
  <c r="Z283" i="3"/>
  <c r="BE285" i="3"/>
  <c r="V287" i="3"/>
  <c r="AY289" i="3"/>
  <c r="Q291" i="3"/>
  <c r="O293" i="3"/>
  <c r="AS295" i="3"/>
  <c r="BE173" i="3"/>
  <c r="AW173" i="3"/>
  <c r="AO173" i="3"/>
  <c r="AG173" i="3"/>
  <c r="Y173" i="3"/>
  <c r="Q173" i="3"/>
  <c r="BF173" i="3"/>
  <c r="AX173" i="3"/>
  <c r="AP173" i="3"/>
  <c r="AH173" i="3"/>
  <c r="Z173" i="3"/>
  <c r="R173" i="3"/>
  <c r="Z259" i="3"/>
  <c r="AP259" i="3"/>
  <c r="BF259" i="3"/>
  <c r="AB261" i="3"/>
  <c r="AR261" i="3"/>
  <c r="BH261" i="3"/>
  <c r="AD263" i="3"/>
  <c r="AT263" i="3"/>
  <c r="P265" i="3"/>
  <c r="AF265" i="3"/>
  <c r="AV265" i="3"/>
  <c r="R267" i="3"/>
  <c r="AH267" i="3"/>
  <c r="AX267" i="3"/>
  <c r="S269" i="3"/>
  <c r="AI269" i="3"/>
  <c r="AY269" i="3"/>
  <c r="U271" i="3"/>
  <c r="AK271" i="3"/>
  <c r="BA271" i="3"/>
  <c r="W273" i="3"/>
  <c r="AM273" i="3"/>
  <c r="BC273" i="3"/>
  <c r="W275" i="3"/>
  <c r="AM275" i="3"/>
  <c r="BE275" i="3"/>
  <c r="AA277" i="3"/>
  <c r="BG277" i="3"/>
  <c r="AB279" i="3"/>
  <c r="BH279" i="3"/>
  <c r="AD281" i="3"/>
  <c r="AG283" i="3"/>
  <c r="AK287" i="3"/>
  <c r="AP291" i="3"/>
  <c r="AR293" i="3"/>
  <c r="O297" i="3"/>
  <c r="Q299" i="3"/>
  <c r="R301" i="3"/>
  <c r="AX301" i="3"/>
  <c r="S303" i="3"/>
  <c r="T305" i="3"/>
  <c r="AC267" i="3"/>
  <c r="AB269" i="3"/>
  <c r="BC173" i="3"/>
  <c r="AU173" i="3"/>
  <c r="AM173" i="3"/>
  <c r="AE173" i="3"/>
  <c r="W173" i="3"/>
  <c r="O173" i="3"/>
  <c r="BD173" i="3"/>
  <c r="AV173" i="3"/>
  <c r="AN173" i="3"/>
  <c r="AF173" i="3"/>
  <c r="X173" i="3"/>
  <c r="AY179" i="3"/>
  <c r="S179" i="3"/>
  <c r="AJ179" i="3"/>
  <c r="AQ179" i="3"/>
  <c r="BH179" i="3"/>
  <c r="AB179" i="3"/>
  <c r="BL357" i="3"/>
  <c r="BK175" i="3"/>
  <c r="BC179" i="3"/>
  <c r="AU179" i="3"/>
  <c r="AM179" i="3"/>
  <c r="AE179" i="3"/>
  <c r="W179" i="3"/>
  <c r="O179" i="3"/>
  <c r="BD179" i="3"/>
  <c r="AV179" i="3"/>
  <c r="AN179" i="3"/>
  <c r="AF179" i="3"/>
  <c r="X179" i="3"/>
  <c r="P179" i="3"/>
  <c r="BM175" i="3"/>
  <c r="BL175" i="3"/>
  <c r="O174" i="3"/>
  <c r="M174" i="3"/>
  <c r="U174" i="3"/>
  <c r="AC174" i="3"/>
  <c r="AK174" i="3"/>
  <c r="AS174" i="3"/>
  <c r="BA174" i="3"/>
  <c r="BI174" i="3"/>
  <c r="T174" i="3"/>
  <c r="AB174" i="3"/>
  <c r="AJ174" i="3"/>
  <c r="AR174" i="3"/>
  <c r="AZ174" i="3"/>
  <c r="BH174" i="3"/>
  <c r="Y174" i="3"/>
  <c r="AO174" i="3"/>
  <c r="BE174" i="3"/>
  <c r="X174" i="3"/>
  <c r="AN174" i="3"/>
  <c r="BD174" i="3"/>
  <c r="Q174" i="3"/>
  <c r="AW174" i="3"/>
  <c r="AF174" i="3"/>
  <c r="P174" i="3"/>
  <c r="M176" i="3"/>
  <c r="O176" i="3"/>
  <c r="W176" i="3"/>
  <c r="AE176" i="3"/>
  <c r="AM176" i="3"/>
  <c r="AU176" i="3"/>
  <c r="BC176" i="3"/>
  <c r="N176" i="3"/>
  <c r="V176" i="3"/>
  <c r="AD176" i="3"/>
  <c r="AL176" i="3"/>
  <c r="AT176" i="3"/>
  <c r="BB176" i="3"/>
  <c r="AA176" i="3"/>
  <c r="AQ176" i="3"/>
  <c r="BG176" i="3"/>
  <c r="Z176" i="3"/>
  <c r="AP176" i="3"/>
  <c r="BF176" i="3"/>
  <c r="S176" i="3"/>
  <c r="AY176" i="3"/>
  <c r="AH176" i="3"/>
  <c r="AI176" i="3"/>
  <c r="AX176" i="3"/>
  <c r="N259" i="3"/>
  <c r="BG259" i="3"/>
  <c r="BC259" i="3"/>
  <c r="AY259" i="3"/>
  <c r="AU259" i="3"/>
  <c r="AQ259" i="3"/>
  <c r="AM259" i="3"/>
  <c r="AI259" i="3"/>
  <c r="AE259" i="3"/>
  <c r="AA259" i="3"/>
  <c r="W259" i="3"/>
  <c r="S259" i="3"/>
  <c r="O259" i="3"/>
  <c r="M260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N261" i="3"/>
  <c r="BI261" i="3"/>
  <c r="BE261" i="3"/>
  <c r="BA261" i="3"/>
  <c r="AW261" i="3"/>
  <c r="AS261" i="3"/>
  <c r="AO261" i="3"/>
  <c r="AK261" i="3"/>
  <c r="AG261" i="3"/>
  <c r="AC261" i="3"/>
  <c r="Y261" i="3"/>
  <c r="U261" i="3"/>
  <c r="Q261" i="3"/>
  <c r="M261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N263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N264" i="3"/>
  <c r="N265" i="3"/>
  <c r="BI265" i="3"/>
  <c r="BE265" i="3"/>
  <c r="BA265" i="3"/>
  <c r="AW265" i="3"/>
  <c r="AS265" i="3"/>
  <c r="AO265" i="3"/>
  <c r="AK265" i="3"/>
  <c r="AG265" i="3"/>
  <c r="AC265" i="3"/>
  <c r="Y265" i="3"/>
  <c r="U265" i="3"/>
  <c r="Q265" i="3"/>
  <c r="M265" i="3"/>
  <c r="M266" i="3"/>
  <c r="BH266" i="3"/>
  <c r="BD266" i="3"/>
  <c r="AZ266" i="3"/>
  <c r="AV266" i="3"/>
  <c r="AR266" i="3"/>
  <c r="AN266" i="3"/>
  <c r="AJ266" i="3"/>
  <c r="AF266" i="3"/>
  <c r="AB266" i="3"/>
  <c r="X266" i="3"/>
  <c r="T266" i="3"/>
  <c r="P266" i="3"/>
  <c r="N267" i="3"/>
  <c r="BG267" i="3"/>
  <c r="BC267" i="3"/>
  <c r="AY267" i="3"/>
  <c r="AU267" i="3"/>
  <c r="AQ267" i="3"/>
  <c r="AM267" i="3"/>
  <c r="AI267" i="3"/>
  <c r="AE267" i="3"/>
  <c r="AA267" i="3"/>
  <c r="W267" i="3"/>
  <c r="S267" i="3"/>
  <c r="O267" i="3"/>
  <c r="M268" i="3"/>
  <c r="BF268" i="3"/>
  <c r="BB268" i="3"/>
  <c r="AX268" i="3"/>
  <c r="AT268" i="3"/>
  <c r="AP268" i="3"/>
  <c r="AL268" i="3"/>
  <c r="AH268" i="3"/>
  <c r="AD268" i="3"/>
  <c r="Z268" i="3"/>
  <c r="V268" i="3"/>
  <c r="R268" i="3"/>
  <c r="N268" i="3"/>
  <c r="M269" i="3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N270" i="3"/>
  <c r="BG270" i="3"/>
  <c r="BC270" i="3"/>
  <c r="AY270" i="3"/>
  <c r="BE270" i="3"/>
  <c r="AW270" i="3"/>
  <c r="AS270" i="3"/>
  <c r="AO270" i="3"/>
  <c r="AK270" i="3"/>
  <c r="AG270" i="3"/>
  <c r="AC270" i="3"/>
  <c r="Y270" i="3"/>
  <c r="U270" i="3"/>
  <c r="Q270" i="3"/>
  <c r="M270" i="3"/>
  <c r="M271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D271" i="3"/>
  <c r="AV271" i="3"/>
  <c r="AN271" i="3"/>
  <c r="AF271" i="3"/>
  <c r="X271" i="3"/>
  <c r="P271" i="3"/>
  <c r="N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M272" i="3"/>
  <c r="BC272" i="3"/>
  <c r="AU272" i="3"/>
  <c r="AM272" i="3"/>
  <c r="AE272" i="3"/>
  <c r="W272" i="3"/>
  <c r="O272" i="3"/>
  <c r="M273" i="3"/>
  <c r="BH273" i="3"/>
  <c r="BD273" i="3"/>
  <c r="AZ273" i="3"/>
  <c r="AV273" i="3"/>
  <c r="AR273" i="3"/>
  <c r="AN273" i="3"/>
  <c r="AJ273" i="3"/>
  <c r="AF273" i="3"/>
  <c r="AB273" i="3"/>
  <c r="X273" i="3"/>
  <c r="T273" i="3"/>
  <c r="P273" i="3"/>
  <c r="BB273" i="3"/>
  <c r="AT273" i="3"/>
  <c r="AL273" i="3"/>
  <c r="AD273" i="3"/>
  <c r="V273" i="3"/>
  <c r="N273" i="3"/>
  <c r="M274" i="3"/>
  <c r="BH274" i="3"/>
  <c r="BD274" i="3"/>
  <c r="AZ274" i="3"/>
  <c r="AV274" i="3"/>
  <c r="AR274" i="3"/>
  <c r="AN274" i="3"/>
  <c r="AJ274" i="3"/>
  <c r="AF274" i="3"/>
  <c r="AB274" i="3"/>
  <c r="X274" i="3"/>
  <c r="T274" i="3"/>
  <c r="P274" i="3"/>
  <c r="BB274" i="3"/>
  <c r="AT274" i="3"/>
  <c r="AL274" i="3"/>
  <c r="AD274" i="3"/>
  <c r="V274" i="3"/>
  <c r="N274" i="3"/>
  <c r="M275" i="3"/>
  <c r="BH275" i="3"/>
  <c r="BD275" i="3"/>
  <c r="AZ275" i="3"/>
  <c r="AV275" i="3"/>
  <c r="AR275" i="3"/>
  <c r="AN275" i="3"/>
  <c r="AJ275" i="3"/>
  <c r="AF275" i="3"/>
  <c r="AB275" i="3"/>
  <c r="X275" i="3"/>
  <c r="T275" i="3"/>
  <c r="P275" i="3"/>
  <c r="BB275" i="3"/>
  <c r="AT275" i="3"/>
  <c r="AL275" i="3"/>
  <c r="AD275" i="3"/>
  <c r="V275" i="3"/>
  <c r="N275" i="3"/>
  <c r="BG275" i="3"/>
  <c r="BC275" i="3"/>
  <c r="N276" i="3"/>
  <c r="BG276" i="3"/>
  <c r="BC276" i="3"/>
  <c r="AY276" i="3"/>
  <c r="AU276" i="3"/>
  <c r="AQ276" i="3"/>
  <c r="AM276" i="3"/>
  <c r="AI276" i="3"/>
  <c r="AE276" i="3"/>
  <c r="AA276" i="3"/>
  <c r="W276" i="3"/>
  <c r="S276" i="3"/>
  <c r="O276" i="3"/>
  <c r="BI276" i="3"/>
  <c r="BA276" i="3"/>
  <c r="AS276" i="3"/>
  <c r="AK276" i="3"/>
  <c r="AC276" i="3"/>
  <c r="U276" i="3"/>
  <c r="M276" i="3"/>
  <c r="BH276" i="3"/>
  <c r="BD276" i="3"/>
  <c r="AZ276" i="3"/>
  <c r="AV276" i="3"/>
  <c r="AR276" i="3"/>
  <c r="AN276" i="3"/>
  <c r="AJ276" i="3"/>
  <c r="AF276" i="3"/>
  <c r="AB276" i="3"/>
  <c r="X276" i="3"/>
  <c r="T276" i="3"/>
  <c r="P276" i="3"/>
  <c r="M277" i="3"/>
  <c r="BF277" i="3"/>
  <c r="BB277" i="3"/>
  <c r="AX277" i="3"/>
  <c r="AT277" i="3"/>
  <c r="AP277" i="3"/>
  <c r="AL277" i="3"/>
  <c r="AH277" i="3"/>
  <c r="AD277" i="3"/>
  <c r="Z277" i="3"/>
  <c r="V277" i="3"/>
  <c r="R277" i="3"/>
  <c r="N277" i="3"/>
  <c r="BH277" i="3"/>
  <c r="AZ277" i="3"/>
  <c r="AR277" i="3"/>
  <c r="AJ277" i="3"/>
  <c r="AB277" i="3"/>
  <c r="T277" i="3"/>
  <c r="BI277" i="3"/>
  <c r="BE277" i="3"/>
  <c r="BA277" i="3"/>
  <c r="AW277" i="3"/>
  <c r="AS277" i="3"/>
  <c r="AO277" i="3"/>
  <c r="AK277" i="3"/>
  <c r="AG277" i="3"/>
  <c r="AC277" i="3"/>
  <c r="Y277" i="3"/>
  <c r="U277" i="3"/>
  <c r="Q277" i="3"/>
  <c r="M278" i="3"/>
  <c r="BF278" i="3"/>
  <c r="BB278" i="3"/>
  <c r="AX278" i="3"/>
  <c r="AT278" i="3"/>
  <c r="AP278" i="3"/>
  <c r="AL278" i="3"/>
  <c r="AH278" i="3"/>
  <c r="AD278" i="3"/>
  <c r="Z278" i="3"/>
  <c r="V278" i="3"/>
  <c r="R278" i="3"/>
  <c r="N278" i="3"/>
  <c r="BH278" i="3"/>
  <c r="AZ278" i="3"/>
  <c r="AR278" i="3"/>
  <c r="AJ278" i="3"/>
  <c r="AB278" i="3"/>
  <c r="T278" i="3"/>
  <c r="BI278" i="3"/>
  <c r="BE278" i="3"/>
  <c r="BA278" i="3"/>
  <c r="AW278" i="3"/>
  <c r="AS278" i="3"/>
  <c r="AO278" i="3"/>
  <c r="AK278" i="3"/>
  <c r="AG278" i="3"/>
  <c r="AC278" i="3"/>
  <c r="Y278" i="3"/>
  <c r="U278" i="3"/>
  <c r="Q278" i="3"/>
  <c r="N279" i="3"/>
  <c r="BI279" i="3"/>
  <c r="BE279" i="3"/>
  <c r="BA279" i="3"/>
  <c r="AW279" i="3"/>
  <c r="AS279" i="3"/>
  <c r="AO279" i="3"/>
  <c r="AK279" i="3"/>
  <c r="AG279" i="3"/>
  <c r="AC279" i="3"/>
  <c r="Y279" i="3"/>
  <c r="U279" i="3"/>
  <c r="Q279" i="3"/>
  <c r="M279" i="3"/>
  <c r="BG279" i="3"/>
  <c r="AY279" i="3"/>
  <c r="AQ279" i="3"/>
  <c r="AI279" i="3"/>
  <c r="AA279" i="3"/>
  <c r="S279" i="3"/>
  <c r="BF279" i="3"/>
  <c r="BB279" i="3"/>
  <c r="AX279" i="3"/>
  <c r="AT279" i="3"/>
  <c r="AP279" i="3"/>
  <c r="AL279" i="3"/>
  <c r="AH279" i="3"/>
  <c r="AD279" i="3"/>
  <c r="Z279" i="3"/>
  <c r="V279" i="3"/>
  <c r="R279" i="3"/>
  <c r="M280" i="3"/>
  <c r="BH280" i="3"/>
  <c r="BD280" i="3"/>
  <c r="AZ280" i="3"/>
  <c r="AV280" i="3"/>
  <c r="AR280" i="3"/>
  <c r="AN280" i="3"/>
  <c r="AJ280" i="3"/>
  <c r="AF280" i="3"/>
  <c r="AB280" i="3"/>
  <c r="X280" i="3"/>
  <c r="T280" i="3"/>
  <c r="P280" i="3"/>
  <c r="BF280" i="3"/>
  <c r="AX280" i="3"/>
  <c r="AP280" i="3"/>
  <c r="AH280" i="3"/>
  <c r="Z280" i="3"/>
  <c r="R280" i="3"/>
  <c r="BG280" i="3"/>
  <c r="BC280" i="3"/>
  <c r="AY280" i="3"/>
  <c r="AU280" i="3"/>
  <c r="AQ280" i="3"/>
  <c r="AM280" i="3"/>
  <c r="AI280" i="3"/>
  <c r="AE280" i="3"/>
  <c r="AA280" i="3"/>
  <c r="W280" i="3"/>
  <c r="S280" i="3"/>
  <c r="O280" i="3"/>
  <c r="N281" i="3"/>
  <c r="BG281" i="3"/>
  <c r="BC281" i="3"/>
  <c r="AY281" i="3"/>
  <c r="AU281" i="3"/>
  <c r="AQ281" i="3"/>
  <c r="AM281" i="3"/>
  <c r="AI281" i="3"/>
  <c r="AE281" i="3"/>
  <c r="AA281" i="3"/>
  <c r="W281" i="3"/>
  <c r="S281" i="3"/>
  <c r="O281" i="3"/>
  <c r="BE281" i="3"/>
  <c r="AW281" i="3"/>
  <c r="AO281" i="3"/>
  <c r="AG281" i="3"/>
  <c r="Y281" i="3"/>
  <c r="Q281" i="3"/>
  <c r="BH281" i="3"/>
  <c r="BD281" i="3"/>
  <c r="AZ281" i="3"/>
  <c r="AV281" i="3"/>
  <c r="AR281" i="3"/>
  <c r="AN281" i="3"/>
  <c r="AJ281" i="3"/>
  <c r="AF281" i="3"/>
  <c r="AB281" i="3"/>
  <c r="X281" i="3"/>
  <c r="T281" i="3"/>
  <c r="P281" i="3"/>
  <c r="N282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C282" i="3"/>
  <c r="AU282" i="3"/>
  <c r="AM282" i="3"/>
  <c r="AE282" i="3"/>
  <c r="W282" i="3"/>
  <c r="O282" i="3"/>
  <c r="BF282" i="3"/>
  <c r="BB282" i="3"/>
  <c r="AX282" i="3"/>
  <c r="AT282" i="3"/>
  <c r="AP282" i="3"/>
  <c r="AL282" i="3"/>
  <c r="AH282" i="3"/>
  <c r="AD282" i="3"/>
  <c r="Z282" i="3"/>
  <c r="V282" i="3"/>
  <c r="R282" i="3"/>
  <c r="M283" i="3"/>
  <c r="BH283" i="3"/>
  <c r="BD283" i="3"/>
  <c r="AZ283" i="3"/>
  <c r="AV283" i="3"/>
  <c r="AR283" i="3"/>
  <c r="AN283" i="3"/>
  <c r="AJ283" i="3"/>
  <c r="AF283" i="3"/>
  <c r="AB283" i="3"/>
  <c r="X283" i="3"/>
  <c r="T283" i="3"/>
  <c r="P283" i="3"/>
  <c r="BB283" i="3"/>
  <c r="AT283" i="3"/>
  <c r="AL283" i="3"/>
  <c r="AD283" i="3"/>
  <c r="V283" i="3"/>
  <c r="N283" i="3"/>
  <c r="BG283" i="3"/>
  <c r="BC283" i="3"/>
  <c r="AY283" i="3"/>
  <c r="AU283" i="3"/>
  <c r="AQ283" i="3"/>
  <c r="AM283" i="3"/>
  <c r="AI283" i="3"/>
  <c r="AE283" i="3"/>
  <c r="AA283" i="3"/>
  <c r="W283" i="3"/>
  <c r="S283" i="3"/>
  <c r="O283" i="3"/>
  <c r="M284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B284" i="3"/>
  <c r="AT284" i="3"/>
  <c r="AL284" i="3"/>
  <c r="AD284" i="3"/>
  <c r="V284" i="3"/>
  <c r="N284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N285" i="3"/>
  <c r="BG285" i="3"/>
  <c r="BC285" i="3"/>
  <c r="AY285" i="3"/>
  <c r="AU285" i="3"/>
  <c r="AQ285" i="3"/>
  <c r="AM285" i="3"/>
  <c r="AI285" i="3"/>
  <c r="AE285" i="3"/>
  <c r="AA285" i="3"/>
  <c r="W285" i="3"/>
  <c r="S285" i="3"/>
  <c r="O285" i="3"/>
  <c r="BI285" i="3"/>
  <c r="BA285" i="3"/>
  <c r="AS285" i="3"/>
  <c r="AK285" i="3"/>
  <c r="AC285" i="3"/>
  <c r="U285" i="3"/>
  <c r="M285" i="3"/>
  <c r="BH285" i="3"/>
  <c r="BD285" i="3"/>
  <c r="AZ285" i="3"/>
  <c r="AV285" i="3"/>
  <c r="AR285" i="3"/>
  <c r="AN285" i="3"/>
  <c r="AJ285" i="3"/>
  <c r="AF285" i="3"/>
  <c r="AB285" i="3"/>
  <c r="X285" i="3"/>
  <c r="T285" i="3"/>
  <c r="P285" i="3"/>
  <c r="N286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M286" i="3"/>
  <c r="BG286" i="3"/>
  <c r="AY286" i="3"/>
  <c r="AQ286" i="3"/>
  <c r="AI286" i="3"/>
  <c r="AA286" i="3"/>
  <c r="S286" i="3"/>
  <c r="BF286" i="3"/>
  <c r="BB286" i="3"/>
  <c r="AX286" i="3"/>
  <c r="AT286" i="3"/>
  <c r="AP286" i="3"/>
  <c r="AL286" i="3"/>
  <c r="AH286" i="3"/>
  <c r="AD286" i="3"/>
  <c r="Z286" i="3"/>
  <c r="V286" i="3"/>
  <c r="R286" i="3"/>
  <c r="M287" i="3"/>
  <c r="BH287" i="3"/>
  <c r="BD287" i="3"/>
  <c r="AZ287" i="3"/>
  <c r="AV287" i="3"/>
  <c r="AR287" i="3"/>
  <c r="AN287" i="3"/>
  <c r="AJ287" i="3"/>
  <c r="AF287" i="3"/>
  <c r="AB287" i="3"/>
  <c r="X287" i="3"/>
  <c r="T287" i="3"/>
  <c r="P287" i="3"/>
  <c r="BF287" i="3"/>
  <c r="AX287" i="3"/>
  <c r="AP287" i="3"/>
  <c r="AH287" i="3"/>
  <c r="Z287" i="3"/>
  <c r="R287" i="3"/>
  <c r="BG287" i="3"/>
  <c r="BC287" i="3"/>
  <c r="AY287" i="3"/>
  <c r="AU287" i="3"/>
  <c r="AQ287" i="3"/>
  <c r="AM287" i="3"/>
  <c r="AI287" i="3"/>
  <c r="AE287" i="3"/>
  <c r="AA287" i="3"/>
  <c r="W287" i="3"/>
  <c r="S287" i="3"/>
  <c r="O287" i="3"/>
  <c r="N288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E288" i="3"/>
  <c r="AW288" i="3"/>
  <c r="AO288" i="3"/>
  <c r="AG288" i="3"/>
  <c r="Y288" i="3"/>
  <c r="Q288" i="3"/>
  <c r="BH288" i="3"/>
  <c r="BD288" i="3"/>
  <c r="AZ288" i="3"/>
  <c r="AV288" i="3"/>
  <c r="AR288" i="3"/>
  <c r="AN288" i="3"/>
  <c r="AJ288" i="3"/>
  <c r="AF288" i="3"/>
  <c r="AB288" i="3"/>
  <c r="X288" i="3"/>
  <c r="T288" i="3"/>
  <c r="P288" i="3"/>
  <c r="N289" i="3"/>
  <c r="BI289" i="3"/>
  <c r="BE289" i="3"/>
  <c r="BA289" i="3"/>
  <c r="AW289" i="3"/>
  <c r="AS289" i="3"/>
  <c r="AO289" i="3"/>
  <c r="AK289" i="3"/>
  <c r="AG289" i="3"/>
  <c r="AC289" i="3"/>
  <c r="Y289" i="3"/>
  <c r="U289" i="3"/>
  <c r="Q289" i="3"/>
  <c r="M289" i="3"/>
  <c r="BC289" i="3"/>
  <c r="AU289" i="3"/>
  <c r="AM289" i="3"/>
  <c r="AE289" i="3"/>
  <c r="W289" i="3"/>
  <c r="O289" i="3"/>
  <c r="BF289" i="3"/>
  <c r="BB289" i="3"/>
  <c r="AX289" i="3"/>
  <c r="AT289" i="3"/>
  <c r="AP289" i="3"/>
  <c r="AL289" i="3"/>
  <c r="AH289" i="3"/>
  <c r="AD289" i="3"/>
  <c r="Z289" i="3"/>
  <c r="V289" i="3"/>
  <c r="R289" i="3"/>
  <c r="M290" i="3"/>
  <c r="BH290" i="3"/>
  <c r="BD290" i="3"/>
  <c r="AZ290" i="3"/>
  <c r="AV290" i="3"/>
  <c r="AR290" i="3"/>
  <c r="AN290" i="3"/>
  <c r="AJ290" i="3"/>
  <c r="AF290" i="3"/>
  <c r="AB290" i="3"/>
  <c r="X290" i="3"/>
  <c r="T290" i="3"/>
  <c r="P290" i="3"/>
  <c r="BB290" i="3"/>
  <c r="AT290" i="3"/>
  <c r="AL290" i="3"/>
  <c r="AD290" i="3"/>
  <c r="V290" i="3"/>
  <c r="N290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N291" i="3"/>
  <c r="BG291" i="3"/>
  <c r="BC291" i="3"/>
  <c r="AY291" i="3"/>
  <c r="BI291" i="3"/>
  <c r="BA291" i="3"/>
  <c r="AU291" i="3"/>
  <c r="AQ291" i="3"/>
  <c r="AM291" i="3"/>
  <c r="AI291" i="3"/>
  <c r="AE291" i="3"/>
  <c r="AA291" i="3"/>
  <c r="W291" i="3"/>
  <c r="S291" i="3"/>
  <c r="O291" i="3"/>
  <c r="BE291" i="3"/>
  <c r="AS291" i="3"/>
  <c r="AK291" i="3"/>
  <c r="AC291" i="3"/>
  <c r="U291" i="3"/>
  <c r="M291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M292" i="3"/>
  <c r="BF292" i="3"/>
  <c r="BB292" i="3"/>
  <c r="AX292" i="3"/>
  <c r="AT292" i="3"/>
  <c r="AP292" i="3"/>
  <c r="AL292" i="3"/>
  <c r="AH292" i="3"/>
  <c r="AD292" i="3"/>
  <c r="Z292" i="3"/>
  <c r="V292" i="3"/>
  <c r="R292" i="3"/>
  <c r="N292" i="3"/>
  <c r="BH292" i="3"/>
  <c r="AZ292" i="3"/>
  <c r="AR292" i="3"/>
  <c r="AJ292" i="3"/>
  <c r="AB292" i="3"/>
  <c r="T292" i="3"/>
  <c r="BD292" i="3"/>
  <c r="AN292" i="3"/>
  <c r="X292" i="3"/>
  <c r="BI292" i="3"/>
  <c r="BE292" i="3"/>
  <c r="BA292" i="3"/>
  <c r="AW292" i="3"/>
  <c r="AS292" i="3"/>
  <c r="AO292" i="3"/>
  <c r="AK292" i="3"/>
  <c r="AG292" i="3"/>
  <c r="AC292" i="3"/>
  <c r="Y292" i="3"/>
  <c r="U292" i="3"/>
  <c r="Q292" i="3"/>
  <c r="N293" i="3"/>
  <c r="BI293" i="3"/>
  <c r="BE293" i="3"/>
  <c r="BA293" i="3"/>
  <c r="AW293" i="3"/>
  <c r="AS293" i="3"/>
  <c r="AO293" i="3"/>
  <c r="AK293" i="3"/>
  <c r="AG293" i="3"/>
  <c r="AC293" i="3"/>
  <c r="Y293" i="3"/>
  <c r="U293" i="3"/>
  <c r="Q293" i="3"/>
  <c r="M293" i="3"/>
  <c r="BG293" i="3"/>
  <c r="AY293" i="3"/>
  <c r="AQ293" i="3"/>
  <c r="AI293" i="3"/>
  <c r="AA293" i="3"/>
  <c r="S293" i="3"/>
  <c r="BC293" i="3"/>
  <c r="AM293" i="3"/>
  <c r="W293" i="3"/>
  <c r="BF293" i="3"/>
  <c r="BB293" i="3"/>
  <c r="AX293" i="3"/>
  <c r="AT293" i="3"/>
  <c r="AP293" i="3"/>
  <c r="AL293" i="3"/>
  <c r="AH293" i="3"/>
  <c r="AD293" i="3"/>
  <c r="Z293" i="3"/>
  <c r="V293" i="3"/>
  <c r="R293" i="3"/>
  <c r="M294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BF294" i="3"/>
  <c r="AX294" i="3"/>
  <c r="AP294" i="3"/>
  <c r="AH294" i="3"/>
  <c r="Z294" i="3"/>
  <c r="R294" i="3"/>
  <c r="BB294" i="3"/>
  <c r="AL294" i="3"/>
  <c r="V294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N295" i="3"/>
  <c r="BG295" i="3"/>
  <c r="BC295" i="3"/>
  <c r="AY295" i="3"/>
  <c r="AU295" i="3"/>
  <c r="AQ295" i="3"/>
  <c r="AM295" i="3"/>
  <c r="AI295" i="3"/>
  <c r="AE295" i="3"/>
  <c r="AA295" i="3"/>
  <c r="W295" i="3"/>
  <c r="S295" i="3"/>
  <c r="O295" i="3"/>
  <c r="BE295" i="3"/>
  <c r="AW295" i="3"/>
  <c r="AO295" i="3"/>
  <c r="AG295" i="3"/>
  <c r="Y295" i="3"/>
  <c r="Q295" i="3"/>
  <c r="BA295" i="3"/>
  <c r="AK295" i="3"/>
  <c r="U295" i="3"/>
  <c r="BH295" i="3"/>
  <c r="BD295" i="3"/>
  <c r="AZ295" i="3"/>
  <c r="AV295" i="3"/>
  <c r="AR295" i="3"/>
  <c r="AN295" i="3"/>
  <c r="AJ295" i="3"/>
  <c r="AF295" i="3"/>
  <c r="AB295" i="3"/>
  <c r="X295" i="3"/>
  <c r="T295" i="3"/>
  <c r="P295" i="3"/>
  <c r="M296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D296" i="3"/>
  <c r="AV296" i="3"/>
  <c r="AN296" i="3"/>
  <c r="AF296" i="3"/>
  <c r="X296" i="3"/>
  <c r="P296" i="3"/>
  <c r="AZ296" i="3"/>
  <c r="AJ296" i="3"/>
  <c r="T296" i="3"/>
  <c r="BI296" i="3"/>
  <c r="BE296" i="3"/>
  <c r="BA296" i="3"/>
  <c r="AW296" i="3"/>
  <c r="AS296" i="3"/>
  <c r="AO296" i="3"/>
  <c r="AK296" i="3"/>
  <c r="AG296" i="3"/>
  <c r="AC296" i="3"/>
  <c r="Y296" i="3"/>
  <c r="U296" i="3"/>
  <c r="Q296" i="3"/>
  <c r="M297" i="3"/>
  <c r="BF297" i="3"/>
  <c r="BB297" i="3"/>
  <c r="AX297" i="3"/>
  <c r="AT297" i="3"/>
  <c r="AP297" i="3"/>
  <c r="AL297" i="3"/>
  <c r="AH297" i="3"/>
  <c r="AD297" i="3"/>
  <c r="Z297" i="3"/>
  <c r="V297" i="3"/>
  <c r="R297" i="3"/>
  <c r="N297" i="3"/>
  <c r="BD297" i="3"/>
  <c r="AV297" i="3"/>
  <c r="AN297" i="3"/>
  <c r="AF297" i="3"/>
  <c r="X297" i="3"/>
  <c r="P297" i="3"/>
  <c r="AZ297" i="3"/>
  <c r="AJ297" i="3"/>
  <c r="T297" i="3"/>
  <c r="BI297" i="3"/>
  <c r="BE297" i="3"/>
  <c r="BA297" i="3"/>
  <c r="AW297" i="3"/>
  <c r="AS297" i="3"/>
  <c r="AO297" i="3"/>
  <c r="AK297" i="3"/>
  <c r="AG297" i="3"/>
  <c r="AC297" i="3"/>
  <c r="Y297" i="3"/>
  <c r="U297" i="3"/>
  <c r="Q297" i="3"/>
  <c r="N298" i="3"/>
  <c r="BI298" i="3"/>
  <c r="BE298" i="3"/>
  <c r="BA298" i="3"/>
  <c r="AW298" i="3"/>
  <c r="AS298" i="3"/>
  <c r="AO298" i="3"/>
  <c r="AK298" i="3"/>
  <c r="AG298" i="3"/>
  <c r="AC298" i="3"/>
  <c r="Y298" i="3"/>
  <c r="U298" i="3"/>
  <c r="Q298" i="3"/>
  <c r="M298" i="3"/>
  <c r="BC298" i="3"/>
  <c r="AU298" i="3"/>
  <c r="AM298" i="3"/>
  <c r="AE298" i="3"/>
  <c r="W298" i="3"/>
  <c r="O298" i="3"/>
  <c r="AY298" i="3"/>
  <c r="AI298" i="3"/>
  <c r="S298" i="3"/>
  <c r="BF298" i="3"/>
  <c r="BB298" i="3"/>
  <c r="AX298" i="3"/>
  <c r="AT298" i="3"/>
  <c r="AP298" i="3"/>
  <c r="AL298" i="3"/>
  <c r="AH298" i="3"/>
  <c r="AD298" i="3"/>
  <c r="Z298" i="3"/>
  <c r="V298" i="3"/>
  <c r="R298" i="3"/>
  <c r="M299" i="3"/>
  <c r="BH299" i="3"/>
  <c r="BD299" i="3"/>
  <c r="AZ299" i="3"/>
  <c r="AV299" i="3"/>
  <c r="AR299" i="3"/>
  <c r="AN299" i="3"/>
  <c r="AJ299" i="3"/>
  <c r="AF299" i="3"/>
  <c r="AB299" i="3"/>
  <c r="X299" i="3"/>
  <c r="T299" i="3"/>
  <c r="P299" i="3"/>
  <c r="BB299" i="3"/>
  <c r="AT299" i="3"/>
  <c r="AL299" i="3"/>
  <c r="AD299" i="3"/>
  <c r="V299" i="3"/>
  <c r="N299" i="3"/>
  <c r="AX299" i="3"/>
  <c r="AH299" i="3"/>
  <c r="R299" i="3"/>
  <c r="BG299" i="3"/>
  <c r="BC299" i="3"/>
  <c r="AY299" i="3"/>
  <c r="AU299" i="3"/>
  <c r="AQ299" i="3"/>
  <c r="AM299" i="3"/>
  <c r="AI299" i="3"/>
  <c r="AE299" i="3"/>
  <c r="AA299" i="3"/>
  <c r="W299" i="3"/>
  <c r="S299" i="3"/>
  <c r="O299" i="3"/>
  <c r="M300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B300" i="3"/>
  <c r="AT300" i="3"/>
  <c r="AL300" i="3"/>
  <c r="AD300" i="3"/>
  <c r="V300" i="3"/>
  <c r="N300" i="3"/>
  <c r="AX300" i="3"/>
  <c r="AH300" i="3"/>
  <c r="R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01" i="3"/>
  <c r="BG301" i="3"/>
  <c r="BC301" i="3"/>
  <c r="AY301" i="3"/>
  <c r="AU301" i="3"/>
  <c r="AQ301" i="3"/>
  <c r="AM301" i="3"/>
  <c r="AI301" i="3"/>
  <c r="AE301" i="3"/>
  <c r="AA301" i="3"/>
  <c r="W301" i="3"/>
  <c r="S301" i="3"/>
  <c r="O301" i="3"/>
  <c r="BI301" i="3"/>
  <c r="BA301" i="3"/>
  <c r="AS301" i="3"/>
  <c r="AK301" i="3"/>
  <c r="AC301" i="3"/>
  <c r="U301" i="3"/>
  <c r="M301" i="3"/>
  <c r="AW301" i="3"/>
  <c r="AG301" i="3"/>
  <c r="Q301" i="3"/>
  <c r="BH301" i="3"/>
  <c r="BD301" i="3"/>
  <c r="AZ301" i="3"/>
  <c r="AV301" i="3"/>
  <c r="AR301" i="3"/>
  <c r="AN301" i="3"/>
  <c r="AJ301" i="3"/>
  <c r="AF301" i="3"/>
  <c r="AB301" i="3"/>
  <c r="X301" i="3"/>
  <c r="T301" i="3"/>
  <c r="P301" i="3"/>
  <c r="M302" i="3"/>
  <c r="BF302" i="3"/>
  <c r="BB302" i="3"/>
  <c r="AX302" i="3"/>
  <c r="AT302" i="3"/>
  <c r="AP302" i="3"/>
  <c r="AL302" i="3"/>
  <c r="AH302" i="3"/>
  <c r="AD302" i="3"/>
  <c r="Z302" i="3"/>
  <c r="BH302" i="3"/>
  <c r="AZ302" i="3"/>
  <c r="AR302" i="3"/>
  <c r="AJ302" i="3"/>
  <c r="AB302" i="3"/>
  <c r="V302" i="3"/>
  <c r="R302" i="3"/>
  <c r="N302" i="3"/>
  <c r="AV302" i="3"/>
  <c r="AF302" i="3"/>
  <c r="T302" i="3"/>
  <c r="AN302" i="3"/>
  <c r="P302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3" i="3"/>
  <c r="BF303" i="3"/>
  <c r="BB303" i="3"/>
  <c r="AX303" i="3"/>
  <c r="AT303" i="3"/>
  <c r="AP303" i="3"/>
  <c r="AL303" i="3"/>
  <c r="AH303" i="3"/>
  <c r="AD303" i="3"/>
  <c r="Z303" i="3"/>
  <c r="V303" i="3"/>
  <c r="R303" i="3"/>
  <c r="BL303" i="3" s="1"/>
  <c r="N303" i="3"/>
  <c r="BH303" i="3"/>
  <c r="AZ303" i="3"/>
  <c r="AR303" i="3"/>
  <c r="AJ303" i="3"/>
  <c r="AB303" i="3"/>
  <c r="T303" i="3"/>
  <c r="AV303" i="3"/>
  <c r="AF303" i="3"/>
  <c r="P303" i="3"/>
  <c r="BD303" i="3"/>
  <c r="X303" i="3"/>
  <c r="BI303" i="3"/>
  <c r="BE303" i="3"/>
  <c r="BA303" i="3"/>
  <c r="AW303" i="3"/>
  <c r="AS303" i="3"/>
  <c r="AO303" i="3"/>
  <c r="AK303" i="3"/>
  <c r="AG303" i="3"/>
  <c r="AC303" i="3"/>
  <c r="Y303" i="3"/>
  <c r="U303" i="3"/>
  <c r="Q303" i="3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N304" i="3"/>
  <c r="BH304" i="3"/>
  <c r="AZ304" i="3"/>
  <c r="AR304" i="3"/>
  <c r="AJ304" i="3"/>
  <c r="AB304" i="3"/>
  <c r="T304" i="3"/>
  <c r="AV304" i="3"/>
  <c r="AF304" i="3"/>
  <c r="P304" i="3"/>
  <c r="AN304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N305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G305" i="3"/>
  <c r="AY305" i="3"/>
  <c r="AQ305" i="3"/>
  <c r="AI305" i="3"/>
  <c r="AA305" i="3"/>
  <c r="S305" i="3"/>
  <c r="AU305" i="3"/>
  <c r="AE305" i="3"/>
  <c r="O305" i="3"/>
  <c r="BC305" i="3"/>
  <c r="W305" i="3"/>
  <c r="BF305" i="3"/>
  <c r="BB305" i="3"/>
  <c r="AX305" i="3"/>
  <c r="AT305" i="3"/>
  <c r="AP305" i="3"/>
  <c r="AL305" i="3"/>
  <c r="AH305" i="3"/>
  <c r="AD305" i="3"/>
  <c r="Z305" i="3"/>
  <c r="V305" i="3"/>
  <c r="R305" i="3"/>
  <c r="BH306" i="3"/>
  <c r="BD306" i="3"/>
  <c r="AZ306" i="3"/>
  <c r="AV306" i="3"/>
  <c r="AR306" i="3"/>
  <c r="AN306" i="3"/>
  <c r="AJ306" i="3"/>
  <c r="AF306" i="3"/>
  <c r="AB306" i="3"/>
  <c r="X306" i="3"/>
  <c r="T306" i="3"/>
  <c r="P306" i="3"/>
  <c r="BF306" i="3"/>
  <c r="AX306" i="3"/>
  <c r="AP306" i="3"/>
  <c r="AH306" i="3"/>
  <c r="Z306" i="3"/>
  <c r="R306" i="3"/>
  <c r="AT306" i="3"/>
  <c r="AD306" i="3"/>
  <c r="N306" i="3"/>
  <c r="AL306" i="3"/>
  <c r="BG306" i="3"/>
  <c r="BC306" i="3"/>
  <c r="AY306" i="3"/>
  <c r="AU306" i="3"/>
  <c r="AQ306" i="3"/>
  <c r="AM306" i="3"/>
  <c r="AI306" i="3"/>
  <c r="AE306" i="3"/>
  <c r="AA306" i="3"/>
  <c r="W306" i="3"/>
  <c r="S306" i="3"/>
  <c r="O306" i="3"/>
  <c r="BJ3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R261" i="3"/>
  <c r="V261" i="3"/>
  <c r="Z261" i="3"/>
  <c r="AD261" i="3"/>
  <c r="AH261" i="3"/>
  <c r="AL261" i="3"/>
  <c r="AP261" i="3"/>
  <c r="AT261" i="3"/>
  <c r="AX261" i="3"/>
  <c r="BB261" i="3"/>
  <c r="BF261" i="3"/>
  <c r="O262" i="3"/>
  <c r="S262" i="3"/>
  <c r="W262" i="3"/>
  <c r="AA262" i="3"/>
  <c r="AE262" i="3"/>
  <c r="AI262" i="3"/>
  <c r="AM262" i="3"/>
  <c r="AQ262" i="3"/>
  <c r="AU262" i="3"/>
  <c r="AY262" i="3"/>
  <c r="BC262" i="3"/>
  <c r="BG262" i="3"/>
  <c r="P263" i="3"/>
  <c r="T263" i="3"/>
  <c r="X263" i="3"/>
  <c r="AB263" i="3"/>
  <c r="AF263" i="3"/>
  <c r="AJ263" i="3"/>
  <c r="AN263" i="3"/>
  <c r="AR263" i="3"/>
  <c r="AV263" i="3"/>
  <c r="AZ263" i="3"/>
  <c r="BD263" i="3"/>
  <c r="BH263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R265" i="3"/>
  <c r="BN265" i="3" s="1"/>
  <c r="V265" i="3"/>
  <c r="Z265" i="3"/>
  <c r="AD265" i="3"/>
  <c r="AH265" i="3"/>
  <c r="AL265" i="3"/>
  <c r="AP265" i="3"/>
  <c r="AT265" i="3"/>
  <c r="AX265" i="3"/>
  <c r="BB265" i="3"/>
  <c r="BF265" i="3"/>
  <c r="O266" i="3"/>
  <c r="S266" i="3"/>
  <c r="W266" i="3"/>
  <c r="AA266" i="3"/>
  <c r="AE266" i="3"/>
  <c r="AI266" i="3"/>
  <c r="AM266" i="3"/>
  <c r="AQ266" i="3"/>
  <c r="AU266" i="3"/>
  <c r="AY266" i="3"/>
  <c r="BC266" i="3"/>
  <c r="BG266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R270" i="3"/>
  <c r="V270" i="3"/>
  <c r="Z270" i="3"/>
  <c r="AD270" i="3"/>
  <c r="AH270" i="3"/>
  <c r="AL270" i="3"/>
  <c r="AP270" i="3"/>
  <c r="AT270" i="3"/>
  <c r="AX270" i="3"/>
  <c r="BB270" i="3"/>
  <c r="BF270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2" i="3"/>
  <c r="BN272" i="3" s="1"/>
  <c r="T272" i="3"/>
  <c r="X272" i="3"/>
  <c r="AB272" i="3"/>
  <c r="AF272" i="3"/>
  <c r="AJ272" i="3"/>
  <c r="AN272" i="3"/>
  <c r="AR272" i="3"/>
  <c r="AV272" i="3"/>
  <c r="AZ272" i="3"/>
  <c r="BD272" i="3"/>
  <c r="BH272" i="3"/>
  <c r="Q273" i="3"/>
  <c r="BN273" i="3" s="1"/>
  <c r="U273" i="3"/>
  <c r="Y273" i="3"/>
  <c r="AC273" i="3"/>
  <c r="AG273" i="3"/>
  <c r="AK273" i="3"/>
  <c r="AO273" i="3"/>
  <c r="AS273" i="3"/>
  <c r="AW273" i="3"/>
  <c r="BA273" i="3"/>
  <c r="BE273" i="3"/>
  <c r="BI273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Q275" i="3"/>
  <c r="BN275" i="3" s="1"/>
  <c r="U275" i="3"/>
  <c r="Y275" i="3"/>
  <c r="AC275" i="3"/>
  <c r="AG275" i="3"/>
  <c r="AK275" i="3"/>
  <c r="AO275" i="3"/>
  <c r="AS275" i="3"/>
  <c r="AW275" i="3"/>
  <c r="BA275" i="3"/>
  <c r="BI275" i="3"/>
  <c r="V276" i="3"/>
  <c r="AD276" i="3"/>
  <c r="AL276" i="3"/>
  <c r="AT276" i="3"/>
  <c r="BB276" i="3"/>
  <c r="O277" i="3"/>
  <c r="BN277" i="3" s="1"/>
  <c r="W277" i="3"/>
  <c r="AE277" i="3"/>
  <c r="AM277" i="3"/>
  <c r="AU277" i="3"/>
  <c r="BC277" i="3"/>
  <c r="O278" i="3"/>
  <c r="W278" i="3"/>
  <c r="AE278" i="3"/>
  <c r="AM278" i="3"/>
  <c r="AU278" i="3"/>
  <c r="BC278" i="3"/>
  <c r="P279" i="3"/>
  <c r="BK279" i="3" s="1"/>
  <c r="X279" i="3"/>
  <c r="AF279" i="3"/>
  <c r="AN279" i="3"/>
  <c r="AV279" i="3"/>
  <c r="BD279" i="3"/>
  <c r="Q280" i="3"/>
  <c r="Y280" i="3"/>
  <c r="AG280" i="3"/>
  <c r="AO280" i="3"/>
  <c r="AW280" i="3"/>
  <c r="BE280" i="3"/>
  <c r="R281" i="3"/>
  <c r="BN281" i="3" s="1"/>
  <c r="Z281" i="3"/>
  <c r="AH281" i="3"/>
  <c r="AP281" i="3"/>
  <c r="AX281" i="3"/>
  <c r="BF281" i="3"/>
  <c r="T282" i="3"/>
  <c r="AB282" i="3"/>
  <c r="AJ282" i="3"/>
  <c r="AR282" i="3"/>
  <c r="AZ282" i="3"/>
  <c r="BH282" i="3"/>
  <c r="U283" i="3"/>
  <c r="AC283" i="3"/>
  <c r="AK283" i="3"/>
  <c r="AS283" i="3"/>
  <c r="BA283" i="3"/>
  <c r="BI283" i="3"/>
  <c r="U284" i="3"/>
  <c r="AC284" i="3"/>
  <c r="AK284" i="3"/>
  <c r="AS284" i="3"/>
  <c r="BA284" i="3"/>
  <c r="BI284" i="3"/>
  <c r="V285" i="3"/>
  <c r="AD285" i="3"/>
  <c r="AL285" i="3"/>
  <c r="AT285" i="3"/>
  <c r="BB285" i="3"/>
  <c r="P286" i="3"/>
  <c r="X286" i="3"/>
  <c r="AF286" i="3"/>
  <c r="AN286" i="3"/>
  <c r="AV286" i="3"/>
  <c r="BD286" i="3"/>
  <c r="Q287" i="3"/>
  <c r="Y287" i="3"/>
  <c r="AG287" i="3"/>
  <c r="AO287" i="3"/>
  <c r="AW287" i="3"/>
  <c r="BE287" i="3"/>
  <c r="R288" i="3"/>
  <c r="Z288" i="3"/>
  <c r="AH288" i="3"/>
  <c r="AP288" i="3"/>
  <c r="AX288" i="3"/>
  <c r="BF288" i="3"/>
  <c r="T289" i="3"/>
  <c r="AB289" i="3"/>
  <c r="AJ289" i="3"/>
  <c r="AR289" i="3"/>
  <c r="AZ289" i="3"/>
  <c r="BH289" i="3"/>
  <c r="U290" i="3"/>
  <c r="AC290" i="3"/>
  <c r="AK290" i="3"/>
  <c r="AS290" i="3"/>
  <c r="BA290" i="3"/>
  <c r="BI290" i="3"/>
  <c r="V291" i="3"/>
  <c r="AD291" i="3"/>
  <c r="AL291" i="3"/>
  <c r="AT291" i="3"/>
  <c r="BB291" i="3"/>
  <c r="O292" i="3"/>
  <c r="W292" i="3"/>
  <c r="AE292" i="3"/>
  <c r="AM292" i="3"/>
  <c r="AU292" i="3"/>
  <c r="BC292" i="3"/>
  <c r="P293" i="3"/>
  <c r="X293" i="3"/>
  <c r="AF293" i="3"/>
  <c r="AN293" i="3"/>
  <c r="AV293" i="3"/>
  <c r="BD293" i="3"/>
  <c r="Q294" i="3"/>
  <c r="Y294" i="3"/>
  <c r="AG294" i="3"/>
  <c r="AO294" i="3"/>
  <c r="AW294" i="3"/>
  <c r="BE294" i="3"/>
  <c r="R295" i="3"/>
  <c r="Z295" i="3"/>
  <c r="AH295" i="3"/>
  <c r="AP295" i="3"/>
  <c r="AX295" i="3"/>
  <c r="BF295" i="3"/>
  <c r="S296" i="3"/>
  <c r="AA296" i="3"/>
  <c r="AI296" i="3"/>
  <c r="AQ296" i="3"/>
  <c r="AY296" i="3"/>
  <c r="BG296" i="3"/>
  <c r="S297" i="3"/>
  <c r="AA297" i="3"/>
  <c r="AI297" i="3"/>
  <c r="AQ297" i="3"/>
  <c r="AY297" i="3"/>
  <c r="BG297" i="3"/>
  <c r="T298" i="3"/>
  <c r="AB298" i="3"/>
  <c r="AJ298" i="3"/>
  <c r="AR298" i="3"/>
  <c r="AZ298" i="3"/>
  <c r="BH298" i="3"/>
  <c r="U299" i="3"/>
  <c r="AC299" i="3"/>
  <c r="AK299" i="3"/>
  <c r="AS299" i="3"/>
  <c r="BA299" i="3"/>
  <c r="BI299" i="3"/>
  <c r="U300" i="3"/>
  <c r="AC300" i="3"/>
  <c r="AK300" i="3"/>
  <c r="AS300" i="3"/>
  <c r="BA300" i="3"/>
  <c r="BI300" i="3"/>
  <c r="V301" i="3"/>
  <c r="AD301" i="3"/>
  <c r="AL301" i="3"/>
  <c r="AT301" i="3"/>
  <c r="BB301" i="3"/>
  <c r="O302" i="3"/>
  <c r="W302" i="3"/>
  <c r="AE302" i="3"/>
  <c r="AM302" i="3"/>
  <c r="AU302" i="3"/>
  <c r="BC302" i="3"/>
  <c r="O303" i="3"/>
  <c r="W303" i="3"/>
  <c r="AE303" i="3"/>
  <c r="AM303" i="3"/>
  <c r="AU303" i="3"/>
  <c r="BC303" i="3"/>
  <c r="O304" i="3"/>
  <c r="W304" i="3"/>
  <c r="AE304" i="3"/>
  <c r="AM304" i="3"/>
  <c r="AU304" i="3"/>
  <c r="BC304" i="3"/>
  <c r="P305" i="3"/>
  <c r="X305" i="3"/>
  <c r="AF305" i="3"/>
  <c r="AN305" i="3"/>
  <c r="AV305" i="3"/>
  <c r="BD305" i="3"/>
  <c r="Q306" i="3"/>
  <c r="Y306" i="3"/>
  <c r="AG306" i="3"/>
  <c r="AO306" i="3"/>
  <c r="AW306" i="3"/>
  <c r="BE306" i="3"/>
  <c r="Q259" i="3"/>
  <c r="Y259" i="3"/>
  <c r="AG259" i="3"/>
  <c r="AO259" i="3"/>
  <c r="AW259" i="3"/>
  <c r="BE259" i="3"/>
  <c r="P260" i="3"/>
  <c r="X260" i="3"/>
  <c r="AF260" i="3"/>
  <c r="AN260" i="3"/>
  <c r="AV260" i="3"/>
  <c r="BD260" i="3"/>
  <c r="O261" i="3"/>
  <c r="W261" i="3"/>
  <c r="AE261" i="3"/>
  <c r="AM261" i="3"/>
  <c r="AU261" i="3"/>
  <c r="BC261" i="3"/>
  <c r="N262" i="3"/>
  <c r="V262" i="3"/>
  <c r="AD262" i="3"/>
  <c r="AL262" i="3"/>
  <c r="AT262" i="3"/>
  <c r="BB262" i="3"/>
  <c r="M263" i="3"/>
  <c r="U263" i="3"/>
  <c r="AC263" i="3"/>
  <c r="AK263" i="3"/>
  <c r="AS263" i="3"/>
  <c r="BA263" i="3"/>
  <c r="BI263" i="3"/>
  <c r="T264" i="3"/>
  <c r="AB264" i="3"/>
  <c r="AJ264" i="3"/>
  <c r="AR264" i="3"/>
  <c r="AZ264" i="3"/>
  <c r="BH264" i="3"/>
  <c r="S265" i="3"/>
  <c r="AA265" i="3"/>
  <c r="BL265" i="3" s="1"/>
  <c r="AI265" i="3"/>
  <c r="AQ265" i="3"/>
  <c r="AY265" i="3"/>
  <c r="BG265" i="3"/>
  <c r="R266" i="3"/>
  <c r="Z266" i="3"/>
  <c r="AH266" i="3"/>
  <c r="AP266" i="3"/>
  <c r="AX266" i="3"/>
  <c r="BF266" i="3"/>
  <c r="Q267" i="3"/>
  <c r="Y267" i="3"/>
  <c r="AG267" i="3"/>
  <c r="AO267" i="3"/>
  <c r="AW267" i="3"/>
  <c r="BE267" i="3"/>
  <c r="P268" i="3"/>
  <c r="X268" i="3"/>
  <c r="AF268" i="3"/>
  <c r="AN268" i="3"/>
  <c r="AV268" i="3"/>
  <c r="BD268" i="3"/>
  <c r="P269" i="3"/>
  <c r="X269" i="3"/>
  <c r="AF269" i="3"/>
  <c r="AN269" i="3"/>
  <c r="AV269" i="3"/>
  <c r="BD269" i="3"/>
  <c r="O270" i="3"/>
  <c r="W270" i="3"/>
  <c r="AE270" i="3"/>
  <c r="AM270" i="3"/>
  <c r="AU270" i="3"/>
  <c r="BI270" i="3"/>
  <c r="AB271" i="3"/>
  <c r="AR271" i="3"/>
  <c r="BH271" i="3"/>
  <c r="AA272" i="3"/>
  <c r="AQ272" i="3"/>
  <c r="BG272" i="3"/>
  <c r="Z273" i="3"/>
  <c r="AP273" i="3"/>
  <c r="BF273" i="3"/>
  <c r="Z274" i="3"/>
  <c r="AP274" i="3"/>
  <c r="BF274" i="3"/>
  <c r="Z275" i="3"/>
  <c r="AP275" i="3"/>
  <c r="BF275" i="3"/>
  <c r="Y276" i="3"/>
  <c r="AO276" i="3"/>
  <c r="BE276" i="3"/>
  <c r="X277" i="3"/>
  <c r="AN277" i="3"/>
  <c r="BD277" i="3"/>
  <c r="X278" i="3"/>
  <c r="AN278" i="3"/>
  <c r="BD278" i="3"/>
  <c r="W279" i="3"/>
  <c r="AM279" i="3"/>
  <c r="BC279" i="3"/>
  <c r="V280" i="3"/>
  <c r="AL280" i="3"/>
  <c r="BB280" i="3"/>
  <c r="U281" i="3"/>
  <c r="AK281" i="3"/>
  <c r="BA281" i="3"/>
  <c r="S282" i="3"/>
  <c r="AI282" i="3"/>
  <c r="AY282" i="3"/>
  <c r="R283" i="3"/>
  <c r="AH283" i="3"/>
  <c r="AX283" i="3"/>
  <c r="R284" i="3"/>
  <c r="AH284" i="3"/>
  <c r="AX284" i="3"/>
  <c r="Q285" i="3"/>
  <c r="AG285" i="3"/>
  <c r="AW285" i="3"/>
  <c r="O286" i="3"/>
  <c r="AE286" i="3"/>
  <c r="AU286" i="3"/>
  <c r="N287" i="3"/>
  <c r="AD287" i="3"/>
  <c r="AT287" i="3"/>
  <c r="M288" i="3"/>
  <c r="BN288" i="3" s="1"/>
  <c r="AC288" i="3"/>
  <c r="AS288" i="3"/>
  <c r="BI288" i="3"/>
  <c r="AA289" i="3"/>
  <c r="AQ289" i="3"/>
  <c r="BG289" i="3"/>
  <c r="Z290" i="3"/>
  <c r="AP290" i="3"/>
  <c r="BF290" i="3"/>
  <c r="Y291" i="3"/>
  <c r="AO291" i="3"/>
  <c r="P292" i="3"/>
  <c r="AV292" i="3"/>
  <c r="AE293" i="3"/>
  <c r="N294" i="3"/>
  <c r="AT294" i="3"/>
  <c r="AC295" i="3"/>
  <c r="BI295" i="3"/>
  <c r="AR296" i="3"/>
  <c r="AB297" i="3"/>
  <c r="BH297" i="3"/>
  <c r="AQ298" i="3"/>
  <c r="Z299" i="3"/>
  <c r="BF299" i="3"/>
  <c r="AP300" i="3"/>
  <c r="Y301" i="3"/>
  <c r="BE301" i="3"/>
  <c r="BD302" i="3"/>
  <c r="X304" i="3"/>
  <c r="AM305" i="3"/>
  <c r="BB306" i="3"/>
  <c r="AV174" i="3"/>
  <c r="R176" i="3"/>
  <c r="N258" i="3"/>
  <c r="M306" i="3"/>
  <c r="BK306" i="3" s="1"/>
  <c r="BF174" i="3"/>
  <c r="BB174" i="3"/>
  <c r="AX174" i="3"/>
  <c r="AT174" i="3"/>
  <c r="AP174" i="3"/>
  <c r="AL174" i="3"/>
  <c r="AH174" i="3"/>
  <c r="AD174" i="3"/>
  <c r="Z174" i="3"/>
  <c r="V174" i="3"/>
  <c r="R174" i="3"/>
  <c r="N174" i="3"/>
  <c r="BG174" i="3"/>
  <c r="BC174" i="3"/>
  <c r="AY174" i="3"/>
  <c r="AU174" i="3"/>
  <c r="AQ174" i="3"/>
  <c r="AM174" i="3"/>
  <c r="AI174" i="3"/>
  <c r="AE174" i="3"/>
  <c r="AA174" i="3"/>
  <c r="W174" i="3"/>
  <c r="S174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BM349" i="3"/>
  <c r="BL337" i="3"/>
  <c r="BJ331" i="3"/>
  <c r="BK333" i="3"/>
  <c r="BN175" i="3"/>
  <c r="BK289" i="3"/>
  <c r="BM353" i="3"/>
  <c r="BN353" i="3"/>
  <c r="BM337" i="3"/>
  <c r="BK325" i="3"/>
  <c r="BM341" i="3"/>
  <c r="BL329" i="3"/>
  <c r="BJ325" i="3"/>
  <c r="BL294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F179" i="3"/>
  <c r="BB179" i="3"/>
  <c r="AX179" i="3"/>
  <c r="AT179" i="3"/>
  <c r="AP179" i="3"/>
  <c r="AL179" i="3"/>
  <c r="AH179" i="3"/>
  <c r="AD179" i="3"/>
  <c r="Z179" i="3"/>
  <c r="V179" i="3"/>
  <c r="R179" i="3"/>
  <c r="BM355" i="3"/>
  <c r="BM339" i="3"/>
  <c r="BL351" i="3"/>
  <c r="BJ351" i="3"/>
  <c r="BL335" i="3"/>
  <c r="BK331" i="3"/>
  <c r="BN331" i="3"/>
  <c r="BJ345" i="3"/>
  <c r="BN345" i="3"/>
  <c r="BK345" i="3"/>
  <c r="BJ341" i="3"/>
  <c r="BN341" i="3"/>
  <c r="BK341" i="3"/>
  <c r="BM329" i="3"/>
  <c r="BJ329" i="3"/>
  <c r="BN325" i="3"/>
  <c r="BK324" i="3"/>
  <c r="BN324" i="3"/>
  <c r="BJ324" i="3"/>
  <c r="BL355" i="3"/>
  <c r="BJ355" i="3"/>
  <c r="BL347" i="3"/>
  <c r="BJ347" i="3"/>
  <c r="BM343" i="3"/>
  <c r="BK351" i="3"/>
  <c r="BN351" i="3"/>
  <c r="BL331" i="3"/>
  <c r="BJ327" i="3"/>
  <c r="BJ353" i="3"/>
  <c r="BL353" i="3"/>
  <c r="BJ349" i="3"/>
  <c r="BN349" i="3"/>
  <c r="BK349" i="3"/>
  <c r="BL341" i="3"/>
  <c r="BN337" i="3"/>
  <c r="BK337" i="3"/>
  <c r="BJ337" i="3"/>
  <c r="BM333" i="3"/>
  <c r="BJ333" i="3"/>
  <c r="BN355" i="3"/>
  <c r="BL277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Q177" i="3"/>
  <c r="AS177" i="3"/>
  <c r="AU177" i="3"/>
  <c r="AW177" i="3"/>
  <c r="AY177" i="3"/>
  <c r="BA177" i="3"/>
  <c r="BC177" i="3"/>
  <c r="BE177" i="3"/>
  <c r="BG177" i="3"/>
  <c r="BI177" i="3"/>
  <c r="N177" i="3"/>
  <c r="P177" i="3"/>
  <c r="R177" i="3"/>
  <c r="T177" i="3"/>
  <c r="V177" i="3"/>
  <c r="X177" i="3"/>
  <c r="Z177" i="3"/>
  <c r="AB177" i="3"/>
  <c r="AD177" i="3"/>
  <c r="AF177" i="3"/>
  <c r="AH177" i="3"/>
  <c r="AJ177" i="3"/>
  <c r="AL177" i="3"/>
  <c r="AN177" i="3"/>
  <c r="AP177" i="3"/>
  <c r="AR177" i="3"/>
  <c r="AT177" i="3"/>
  <c r="AV177" i="3"/>
  <c r="AX177" i="3"/>
  <c r="AZ177" i="3"/>
  <c r="BB177" i="3"/>
  <c r="BD177" i="3"/>
  <c r="BF177" i="3"/>
  <c r="BH177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BN333" i="3"/>
  <c r="BJ273" i="3"/>
  <c r="BK285" i="3"/>
  <c r="BJ291" i="3"/>
  <c r="BN299" i="3"/>
  <c r="BJ301" i="3"/>
  <c r="BJ306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BG258" i="3"/>
  <c r="BC258" i="3"/>
  <c r="AY258" i="3"/>
  <c r="AU258" i="3"/>
  <c r="AQ258" i="3"/>
  <c r="AM258" i="3"/>
  <c r="AI258" i="3"/>
  <c r="AE258" i="3"/>
  <c r="AA258" i="3"/>
  <c r="W258" i="3"/>
  <c r="S258" i="3"/>
  <c r="O258" i="3"/>
  <c r="BH258" i="3"/>
  <c r="BD258" i="3"/>
  <c r="AZ258" i="3"/>
  <c r="AV258" i="3"/>
  <c r="AR258" i="3"/>
  <c r="AN258" i="3"/>
  <c r="AJ258" i="3"/>
  <c r="AF258" i="3"/>
  <c r="AB258" i="3"/>
  <c r="X258" i="3"/>
  <c r="T258" i="3"/>
  <c r="P258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N253" i="3"/>
  <c r="AP253" i="3"/>
  <c r="AR253" i="3"/>
  <c r="AT253" i="3"/>
  <c r="AV253" i="3"/>
  <c r="AX253" i="3"/>
  <c r="AZ253" i="3"/>
  <c r="BB253" i="3"/>
  <c r="BD253" i="3"/>
  <c r="BF253" i="3"/>
  <c r="BH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K355" i="3"/>
  <c r="BK347" i="3"/>
  <c r="BN347" i="3"/>
  <c r="BK343" i="3"/>
  <c r="BN343" i="3"/>
  <c r="BL339" i="3"/>
  <c r="BM351" i="3"/>
  <c r="BM331" i="3"/>
  <c r="BM327" i="3"/>
  <c r="BL349" i="3"/>
  <c r="BM325" i="3"/>
  <c r="BL324" i="3"/>
  <c r="BM324" i="3"/>
  <c r="BM347" i="3"/>
  <c r="BL343" i="3"/>
  <c r="BJ343" i="3"/>
  <c r="BJ339" i="3"/>
  <c r="BK339" i="3"/>
  <c r="BN339" i="3"/>
  <c r="BJ335" i="3"/>
  <c r="BK335" i="3"/>
  <c r="BN335" i="3"/>
  <c r="BM335" i="3"/>
  <c r="BL327" i="3"/>
  <c r="BK327" i="3"/>
  <c r="BN327" i="3"/>
  <c r="BK357" i="3"/>
  <c r="BN357" i="3"/>
  <c r="BM345" i="3"/>
  <c r="BL345" i="3"/>
  <c r="BL333" i="3"/>
  <c r="BN329" i="3"/>
  <c r="BK329" i="3"/>
  <c r="BL325" i="3"/>
  <c r="BK179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N181" i="3"/>
  <c r="P181" i="3"/>
  <c r="R181" i="3"/>
  <c r="T181" i="3"/>
  <c r="V181" i="3"/>
  <c r="X181" i="3"/>
  <c r="Z181" i="3"/>
  <c r="AB181" i="3"/>
  <c r="AD181" i="3"/>
  <c r="AF181" i="3"/>
  <c r="AH181" i="3"/>
  <c r="AJ181" i="3"/>
  <c r="AL181" i="3"/>
  <c r="AN181" i="3"/>
  <c r="AP181" i="3"/>
  <c r="AR181" i="3"/>
  <c r="AT181" i="3"/>
  <c r="AV181" i="3"/>
  <c r="AX181" i="3"/>
  <c r="AZ181" i="3"/>
  <c r="BB181" i="3"/>
  <c r="BD181" i="3"/>
  <c r="BF181" i="3"/>
  <c r="BH181" i="3"/>
  <c r="M181" i="3"/>
  <c r="O181" i="3"/>
  <c r="Q181" i="3"/>
  <c r="S181" i="3"/>
  <c r="U181" i="3"/>
  <c r="W181" i="3"/>
  <c r="Y181" i="3"/>
  <c r="AA181" i="3"/>
  <c r="AC181" i="3"/>
  <c r="AE181" i="3"/>
  <c r="AG181" i="3"/>
  <c r="AI181" i="3"/>
  <c r="AK181" i="3"/>
  <c r="AM181" i="3"/>
  <c r="AO181" i="3"/>
  <c r="AQ181" i="3"/>
  <c r="AS181" i="3"/>
  <c r="AU181" i="3"/>
  <c r="AW181" i="3"/>
  <c r="AY181" i="3"/>
  <c r="BA181" i="3"/>
  <c r="BC181" i="3"/>
  <c r="BE181" i="3"/>
  <c r="BG181" i="3"/>
  <c r="BI181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3" i="3"/>
  <c r="O183" i="3"/>
  <c r="Q183" i="3"/>
  <c r="S183" i="3"/>
  <c r="U183" i="3"/>
  <c r="W183" i="3"/>
  <c r="Y183" i="3"/>
  <c r="AA183" i="3"/>
  <c r="AC183" i="3"/>
  <c r="AE183" i="3"/>
  <c r="AG183" i="3"/>
  <c r="AI183" i="3"/>
  <c r="AK183" i="3"/>
  <c r="AM183" i="3"/>
  <c r="AO183" i="3"/>
  <c r="AQ183" i="3"/>
  <c r="AS183" i="3"/>
  <c r="AU183" i="3"/>
  <c r="AW183" i="3"/>
  <c r="AY183" i="3"/>
  <c r="BA183" i="3"/>
  <c r="BC183" i="3"/>
  <c r="BE183" i="3"/>
  <c r="BG183" i="3"/>
  <c r="BI183" i="3"/>
  <c r="N183" i="3"/>
  <c r="P183" i="3"/>
  <c r="R183" i="3"/>
  <c r="T183" i="3"/>
  <c r="V183" i="3"/>
  <c r="X183" i="3"/>
  <c r="Z183" i="3"/>
  <c r="AB183" i="3"/>
  <c r="AD183" i="3"/>
  <c r="AF183" i="3"/>
  <c r="AH183" i="3"/>
  <c r="AJ183" i="3"/>
  <c r="AL183" i="3"/>
  <c r="AN183" i="3"/>
  <c r="AP183" i="3"/>
  <c r="AR183" i="3"/>
  <c r="AT183" i="3"/>
  <c r="AV183" i="3"/>
  <c r="AX183" i="3"/>
  <c r="AZ183" i="3"/>
  <c r="BB183" i="3"/>
  <c r="BD183" i="3"/>
  <c r="BF183" i="3"/>
  <c r="BH183" i="3"/>
  <c r="N184" i="3"/>
  <c r="P184" i="3"/>
  <c r="R184" i="3"/>
  <c r="T184" i="3"/>
  <c r="V184" i="3"/>
  <c r="X184" i="3"/>
  <c r="Z184" i="3"/>
  <c r="AB184" i="3"/>
  <c r="AD184" i="3"/>
  <c r="AF184" i="3"/>
  <c r="AH184" i="3"/>
  <c r="AJ184" i="3"/>
  <c r="AL184" i="3"/>
  <c r="AN184" i="3"/>
  <c r="AP184" i="3"/>
  <c r="AR184" i="3"/>
  <c r="AT184" i="3"/>
  <c r="AV184" i="3"/>
  <c r="AX184" i="3"/>
  <c r="AZ184" i="3"/>
  <c r="BB184" i="3"/>
  <c r="BD184" i="3"/>
  <c r="BF184" i="3"/>
  <c r="BH184" i="3"/>
  <c r="M184" i="3"/>
  <c r="O184" i="3"/>
  <c r="Q184" i="3"/>
  <c r="S184" i="3"/>
  <c r="U184" i="3"/>
  <c r="W184" i="3"/>
  <c r="Y184" i="3"/>
  <c r="AA184" i="3"/>
  <c r="AC184" i="3"/>
  <c r="AE184" i="3"/>
  <c r="AG184" i="3"/>
  <c r="AI184" i="3"/>
  <c r="AK184" i="3"/>
  <c r="AM184" i="3"/>
  <c r="AO184" i="3"/>
  <c r="AQ184" i="3"/>
  <c r="AS184" i="3"/>
  <c r="AU184" i="3"/>
  <c r="AW184" i="3"/>
  <c r="AY184" i="3"/>
  <c r="BA184" i="3"/>
  <c r="BC184" i="3"/>
  <c r="BE184" i="3"/>
  <c r="BG184" i="3"/>
  <c r="BI184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BK353" i="3"/>
  <c r="BJ277" i="3"/>
  <c r="BK280" i="3"/>
  <c r="BM281" i="3"/>
  <c r="BL284" i="3"/>
  <c r="BK286" i="3"/>
  <c r="BN286" i="3"/>
  <c r="BL288" i="3"/>
  <c r="BJ293" i="3"/>
  <c r="BJ297" i="3"/>
  <c r="BL304" i="3"/>
  <c r="BJ305" i="3"/>
  <c r="BL305" i="3"/>
  <c r="BJ174" i="3"/>
  <c r="BJ176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S315" i="3"/>
  <c r="AU315" i="3"/>
  <c r="AW315" i="3"/>
  <c r="AY315" i="3"/>
  <c r="BA315" i="3"/>
  <c r="BC315" i="3"/>
  <c r="BE315" i="3"/>
  <c r="BG315" i="3"/>
  <c r="BI315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BI258" i="3"/>
  <c r="BE258" i="3"/>
  <c r="BA258" i="3"/>
  <c r="AW258" i="3"/>
  <c r="AS258" i="3"/>
  <c r="AO258" i="3"/>
  <c r="AK258" i="3"/>
  <c r="AG258" i="3"/>
  <c r="AC258" i="3"/>
  <c r="Y258" i="3"/>
  <c r="U258" i="3"/>
  <c r="Q258" i="3"/>
  <c r="M258" i="3"/>
  <c r="BF258" i="3"/>
  <c r="BB258" i="3"/>
  <c r="AX258" i="3"/>
  <c r="AT258" i="3"/>
  <c r="AP258" i="3"/>
  <c r="AL258" i="3"/>
  <c r="AH258" i="3"/>
  <c r="AD258" i="3"/>
  <c r="Z258" i="3"/>
  <c r="V258" i="3"/>
  <c r="R258" i="3"/>
  <c r="E172" i="3"/>
  <c r="F172" i="3"/>
  <c r="G172" i="3"/>
  <c r="H172" i="3"/>
  <c r="I172" i="3"/>
  <c r="J172" i="3"/>
  <c r="BN306" i="3" l="1"/>
  <c r="BN293" i="3"/>
  <c r="BK290" i="3"/>
  <c r="BK282" i="3"/>
  <c r="BJ287" i="3"/>
  <c r="BM297" i="3"/>
  <c r="BL296" i="3"/>
  <c r="BM292" i="3"/>
  <c r="BL273" i="3"/>
  <c r="BM272" i="3"/>
  <c r="BL259" i="3"/>
  <c r="BJ302" i="3"/>
  <c r="BN301" i="3"/>
  <c r="BN297" i="3"/>
  <c r="BM179" i="3"/>
  <c r="BM173" i="3"/>
  <c r="BK173" i="3"/>
  <c r="BJ173" i="3"/>
  <c r="BN173" i="3"/>
  <c r="BL173" i="3"/>
  <c r="BJ179" i="3"/>
  <c r="BN179" i="3"/>
  <c r="BJ304" i="3"/>
  <c r="BJ303" i="3"/>
  <c r="BL299" i="3"/>
  <c r="BN285" i="3"/>
  <c r="BM273" i="3"/>
  <c r="BL264" i="3"/>
  <c r="BL261" i="3"/>
  <c r="BK297" i="3"/>
  <c r="BL306" i="3"/>
  <c r="BL302" i="3"/>
  <c r="BN302" i="3"/>
  <c r="BL300" i="3"/>
  <c r="BJ299" i="3"/>
  <c r="BL297" i="3"/>
  <c r="BJ295" i="3"/>
  <c r="BJ283" i="3"/>
  <c r="BM277" i="3"/>
  <c r="BL179" i="3"/>
  <c r="BM268" i="3"/>
  <c r="BM302" i="3"/>
  <c r="BM293" i="3"/>
  <c r="BL287" i="3"/>
  <c r="BJ284" i="3"/>
  <c r="BM279" i="3"/>
  <c r="BK278" i="3"/>
  <c r="BM274" i="3"/>
  <c r="BL269" i="3"/>
  <c r="BK316" i="3"/>
  <c r="BN212" i="3"/>
  <c r="BK236" i="3"/>
  <c r="BK272" i="3"/>
  <c r="BL176" i="3"/>
  <c r="BN174" i="3"/>
  <c r="BN305" i="3"/>
  <c r="BN303" i="3"/>
  <c r="BK300" i="3"/>
  <c r="BK299" i="3"/>
  <c r="BK284" i="3"/>
  <c r="BL274" i="3"/>
  <c r="BK259" i="3"/>
  <c r="BK304" i="3"/>
  <c r="BK303" i="3"/>
  <c r="BJ300" i="3"/>
  <c r="BN296" i="3"/>
  <c r="BM294" i="3"/>
  <c r="BK292" i="3"/>
  <c r="BJ290" i="3"/>
  <c r="BN289" i="3"/>
  <c r="BJ288" i="3"/>
  <c r="BN283" i="3"/>
  <c r="BK281" i="3"/>
  <c r="BL279" i="3"/>
  <c r="BL268" i="3"/>
  <c r="BJ184" i="3"/>
  <c r="BM258" i="3"/>
  <c r="BJ244" i="3"/>
  <c r="BK176" i="3"/>
  <c r="BL174" i="3"/>
  <c r="BL270" i="3"/>
  <c r="BM265" i="3"/>
  <c r="BK301" i="3"/>
  <c r="BM299" i="3"/>
  <c r="BM296" i="3"/>
  <c r="BJ294" i="3"/>
  <c r="BL292" i="3"/>
  <c r="BM284" i="3"/>
  <c r="BM283" i="3"/>
  <c r="BJ282" i="3"/>
  <c r="BN280" i="3"/>
  <c r="BJ280" i="3"/>
  <c r="BN278" i="3"/>
  <c r="BL278" i="3"/>
  <c r="BJ276" i="3"/>
  <c r="BN271" i="3"/>
  <c r="BL271" i="3"/>
  <c r="BJ270" i="3"/>
  <c r="BM270" i="3"/>
  <c r="BM269" i="3"/>
  <c r="BL267" i="3"/>
  <c r="BM267" i="3"/>
  <c r="BK266" i="3"/>
  <c r="BM266" i="3"/>
  <c r="BN263" i="3"/>
  <c r="BN262" i="3"/>
  <c r="BL262" i="3"/>
  <c r="BJ261" i="3"/>
  <c r="BM261" i="3"/>
  <c r="BM260" i="3"/>
  <c r="BM306" i="3"/>
  <c r="BK302" i="3"/>
  <c r="BM301" i="3"/>
  <c r="BL298" i="3"/>
  <c r="BK298" i="3"/>
  <c r="BK295" i="3"/>
  <c r="BM295" i="3"/>
  <c r="BL293" i="3"/>
  <c r="BK293" i="3"/>
  <c r="BK291" i="3"/>
  <c r="BN291" i="3"/>
  <c r="BL291" i="3"/>
  <c r="BM290" i="3"/>
  <c r="BJ289" i="3"/>
  <c r="BM288" i="3"/>
  <c r="BN287" i="3"/>
  <c r="BM286" i="3"/>
  <c r="BM285" i="3"/>
  <c r="BN284" i="3"/>
  <c r="BL280" i="3"/>
  <c r="BN279" i="3"/>
  <c r="BM278" i="3"/>
  <c r="BK276" i="3"/>
  <c r="BJ275" i="3"/>
  <c r="BK275" i="3"/>
  <c r="BK273" i="3"/>
  <c r="BK270" i="3"/>
  <c r="BJ268" i="3"/>
  <c r="BK268" i="3"/>
  <c r="BN268" i="3"/>
  <c r="BJ265" i="3"/>
  <c r="BJ263" i="3"/>
  <c r="BK261" i="3"/>
  <c r="BJ260" i="3"/>
  <c r="BK260" i="3"/>
  <c r="BN260" i="3"/>
  <c r="BM259" i="3"/>
  <c r="BK288" i="3"/>
  <c r="BN276" i="3"/>
  <c r="BJ307" i="3"/>
  <c r="BM307" i="3"/>
  <c r="BL307" i="3"/>
  <c r="BJ198" i="3"/>
  <c r="BM198" i="3"/>
  <c r="BL198" i="3"/>
  <c r="BM184" i="3"/>
  <c r="BL184" i="3"/>
  <c r="BL258" i="3"/>
  <c r="BJ256" i="3"/>
  <c r="BM256" i="3"/>
  <c r="BL256" i="3"/>
  <c r="BM244" i="3"/>
  <c r="BL244" i="3"/>
  <c r="BJ258" i="3"/>
  <c r="BL286" i="3"/>
  <c r="BM282" i="3"/>
  <c r="BK263" i="3"/>
  <c r="BJ262" i="3"/>
  <c r="BJ292" i="3"/>
  <c r="BL290" i="3"/>
  <c r="BM289" i="3"/>
  <c r="BL282" i="3"/>
  <c r="BJ278" i="3"/>
  <c r="BM276" i="3"/>
  <c r="BM275" i="3"/>
  <c r="BJ272" i="3"/>
  <c r="BM271" i="3"/>
  <c r="BN270" i="3"/>
  <c r="BN269" i="3"/>
  <c r="BN267" i="3"/>
  <c r="BK267" i="3"/>
  <c r="BN266" i="3"/>
  <c r="BL266" i="3"/>
  <c r="BM264" i="3"/>
  <c r="BL263" i="3"/>
  <c r="BM263" i="3"/>
  <c r="BK262" i="3"/>
  <c r="BM262" i="3"/>
  <c r="BN261" i="3"/>
  <c r="BM305" i="3"/>
  <c r="BK305" i="3"/>
  <c r="BM304" i="3"/>
  <c r="BN304" i="3"/>
  <c r="BM303" i="3"/>
  <c r="BL301" i="3"/>
  <c r="BM300" i="3"/>
  <c r="BN300" i="3"/>
  <c r="BM298" i="3"/>
  <c r="BJ298" i="3"/>
  <c r="BJ296" i="3"/>
  <c r="BK296" i="3"/>
  <c r="BL295" i="3"/>
  <c r="BN295" i="3"/>
  <c r="BN294" i="3"/>
  <c r="BN292" i="3"/>
  <c r="BM291" i="3"/>
  <c r="BN290" i="3"/>
  <c r="BL289" i="3"/>
  <c r="BM287" i="3"/>
  <c r="BJ286" i="3"/>
  <c r="BL285" i="3"/>
  <c r="BJ285" i="3"/>
  <c r="BL283" i="3"/>
  <c r="BK283" i="3"/>
  <c r="BN282" i="3"/>
  <c r="BL281" i="3"/>
  <c r="BJ281" i="3"/>
  <c r="BM280" i="3"/>
  <c r="BJ279" i="3"/>
  <c r="BK277" i="3"/>
  <c r="BL276" i="3"/>
  <c r="BJ274" i="3"/>
  <c r="BK274" i="3"/>
  <c r="BN274" i="3"/>
  <c r="BL272" i="3"/>
  <c r="BJ271" i="3"/>
  <c r="BK271" i="3"/>
  <c r="BJ269" i="3"/>
  <c r="BK269" i="3"/>
  <c r="BJ267" i="3"/>
  <c r="BJ266" i="3"/>
  <c r="BK265" i="3"/>
  <c r="BJ264" i="3"/>
  <c r="BK264" i="3"/>
  <c r="BN264" i="3"/>
  <c r="BL260" i="3"/>
  <c r="BN259" i="3"/>
  <c r="BJ259" i="3"/>
  <c r="BN298" i="3"/>
  <c r="BK294" i="3"/>
  <c r="BK287" i="3"/>
  <c r="BL275" i="3"/>
  <c r="BM176" i="3"/>
  <c r="BN176" i="3"/>
  <c r="BK174" i="3"/>
  <c r="BM174" i="3"/>
  <c r="BN193" i="3"/>
  <c r="BK193" i="3"/>
  <c r="BJ193" i="3"/>
  <c r="BM192" i="3"/>
  <c r="BL192" i="3"/>
  <c r="BL191" i="3"/>
  <c r="BK191" i="3"/>
  <c r="BN191" i="3"/>
  <c r="BJ190" i="3"/>
  <c r="BM190" i="3"/>
  <c r="BL190" i="3"/>
  <c r="BN189" i="3"/>
  <c r="BK189" i="3"/>
  <c r="BJ189" i="3"/>
  <c r="BM188" i="3"/>
  <c r="BL188" i="3"/>
  <c r="BN187" i="3"/>
  <c r="BK187" i="3"/>
  <c r="BJ186" i="3"/>
  <c r="BM186" i="3"/>
  <c r="BL186" i="3"/>
  <c r="BN185" i="3"/>
  <c r="BK185" i="3"/>
  <c r="BJ185" i="3"/>
  <c r="BN183" i="3"/>
  <c r="BK183" i="3"/>
  <c r="BJ182" i="3"/>
  <c r="BM182" i="3"/>
  <c r="BL182" i="3"/>
  <c r="BK181" i="3"/>
  <c r="BN181" i="3"/>
  <c r="BJ181" i="3"/>
  <c r="BM180" i="3"/>
  <c r="BL180" i="3"/>
  <c r="BJ257" i="3"/>
  <c r="BM257" i="3"/>
  <c r="BL257" i="3"/>
  <c r="BK255" i="3"/>
  <c r="BN255" i="3"/>
  <c r="BJ255" i="3"/>
  <c r="BK253" i="3"/>
  <c r="BN253" i="3"/>
  <c r="BK251" i="3"/>
  <c r="BN251" i="3"/>
  <c r="BJ251" i="3"/>
  <c r="BJ249" i="3"/>
  <c r="BM249" i="3"/>
  <c r="BL249" i="3"/>
  <c r="BK247" i="3"/>
  <c r="BN247" i="3"/>
  <c r="BJ245" i="3"/>
  <c r="BM245" i="3"/>
  <c r="BL245" i="3"/>
  <c r="BN243" i="3"/>
  <c r="BK243" i="3"/>
  <c r="BJ241" i="3"/>
  <c r="BM241" i="3"/>
  <c r="BL241" i="3"/>
  <c r="BN239" i="3"/>
  <c r="BK239" i="3"/>
  <c r="BJ237" i="3"/>
  <c r="BM237" i="3"/>
  <c r="BL237" i="3"/>
  <c r="BK235" i="3"/>
  <c r="BN235" i="3"/>
  <c r="BJ235" i="3"/>
  <c r="BM233" i="3"/>
  <c r="BL233" i="3"/>
  <c r="BN231" i="3"/>
  <c r="BK231" i="3"/>
  <c r="BJ231" i="3"/>
  <c r="BJ229" i="3"/>
  <c r="BM229" i="3"/>
  <c r="BN227" i="3"/>
  <c r="BK227" i="3"/>
  <c r="BJ227" i="3"/>
  <c r="BM225" i="3"/>
  <c r="BL225" i="3"/>
  <c r="BK223" i="3"/>
  <c r="BN223" i="3"/>
  <c r="BJ223" i="3"/>
  <c r="BJ221" i="3"/>
  <c r="BM221" i="3"/>
  <c r="BL221" i="3"/>
  <c r="BK219" i="3"/>
  <c r="BN219" i="3"/>
  <c r="BJ217" i="3"/>
  <c r="BM217" i="3"/>
  <c r="BL217" i="3"/>
  <c r="BK322" i="3"/>
  <c r="BN320" i="3"/>
  <c r="BJ320" i="3"/>
  <c r="BM320" i="3"/>
  <c r="BN254" i="3"/>
  <c r="BK254" i="3"/>
  <c r="BJ252" i="3"/>
  <c r="BM252" i="3"/>
  <c r="BL252" i="3"/>
  <c r="BN250" i="3"/>
  <c r="BK250" i="3"/>
  <c r="BJ250" i="3"/>
  <c r="BM248" i="3"/>
  <c r="BL248" i="3"/>
  <c r="BK246" i="3"/>
  <c r="BN246" i="3"/>
  <c r="BJ246" i="3"/>
  <c r="BN242" i="3"/>
  <c r="BK242" i="3"/>
  <c r="BJ242" i="3"/>
  <c r="BM240" i="3"/>
  <c r="BL240" i="3"/>
  <c r="BN238" i="3"/>
  <c r="BK238" i="3"/>
  <c r="BJ238" i="3"/>
  <c r="BM236" i="3"/>
  <c r="BL236" i="3"/>
  <c r="BJ234" i="3"/>
  <c r="BN234" i="3"/>
  <c r="BK234" i="3"/>
  <c r="BJ232" i="3"/>
  <c r="BM232" i="3"/>
  <c r="BL232" i="3"/>
  <c r="BN230" i="3"/>
  <c r="BK230" i="3"/>
  <c r="BM228" i="3"/>
  <c r="BL228" i="3"/>
  <c r="BJ228" i="3"/>
  <c r="BN228" i="3"/>
  <c r="BJ226" i="3"/>
  <c r="BK226" i="3"/>
  <c r="BN226" i="3"/>
  <c r="BJ224" i="3"/>
  <c r="BM224" i="3"/>
  <c r="BL224" i="3"/>
  <c r="BN222" i="3"/>
  <c r="BK222" i="3"/>
  <c r="BM220" i="3"/>
  <c r="BL220" i="3"/>
  <c r="BJ218" i="3"/>
  <c r="BN218" i="3"/>
  <c r="BK218" i="3"/>
  <c r="BJ216" i="3"/>
  <c r="BM216" i="3"/>
  <c r="BL216" i="3"/>
  <c r="BL177" i="3"/>
  <c r="BK177" i="3"/>
  <c r="BN177" i="3"/>
  <c r="BK258" i="3"/>
  <c r="BN258" i="3"/>
  <c r="BJ323" i="3"/>
  <c r="BM323" i="3"/>
  <c r="BL323" i="3"/>
  <c r="BN321" i="3"/>
  <c r="BK321" i="3"/>
  <c r="BJ321" i="3"/>
  <c r="BJ319" i="3"/>
  <c r="BM319" i="3"/>
  <c r="BL319" i="3"/>
  <c r="BK318" i="3"/>
  <c r="BM317" i="3"/>
  <c r="BL317" i="3"/>
  <c r="BL316" i="3"/>
  <c r="BJ315" i="3"/>
  <c r="BM315" i="3"/>
  <c r="BL315" i="3"/>
  <c r="BK314" i="3"/>
  <c r="BM313" i="3"/>
  <c r="BL313" i="3"/>
  <c r="BK312" i="3"/>
  <c r="BN312" i="3"/>
  <c r="BM311" i="3"/>
  <c r="BL311" i="3"/>
  <c r="BN311" i="3"/>
  <c r="BN310" i="3"/>
  <c r="BK310" i="3"/>
  <c r="BJ310" i="3"/>
  <c r="BJ309" i="3"/>
  <c r="BM309" i="3"/>
  <c r="BL309" i="3"/>
  <c r="BN308" i="3"/>
  <c r="BK308" i="3"/>
  <c r="BK178" i="3"/>
  <c r="BN178" i="3"/>
  <c r="BJ178" i="3"/>
  <c r="BN215" i="3"/>
  <c r="BK215" i="3"/>
  <c r="BJ215" i="3"/>
  <c r="BM214" i="3"/>
  <c r="BL214" i="3"/>
  <c r="BL213" i="3"/>
  <c r="BN213" i="3"/>
  <c r="BK213" i="3"/>
  <c r="BJ212" i="3"/>
  <c r="BM212" i="3"/>
  <c r="BL212" i="3"/>
  <c r="BN211" i="3"/>
  <c r="BK211" i="3"/>
  <c r="BJ211" i="3"/>
  <c r="BM210" i="3"/>
  <c r="BL210" i="3"/>
  <c r="BK209" i="3"/>
  <c r="BN209" i="3"/>
  <c r="BM208" i="3"/>
  <c r="BL208" i="3"/>
  <c r="BN207" i="3"/>
  <c r="BK207" i="3"/>
  <c r="BM206" i="3"/>
  <c r="BL206" i="3"/>
  <c r="BK205" i="3"/>
  <c r="BN205" i="3"/>
  <c r="BN204" i="3"/>
  <c r="BJ204" i="3"/>
  <c r="BM204" i="3"/>
  <c r="BL204" i="3"/>
  <c r="BK203" i="3"/>
  <c r="BN203" i="3"/>
  <c r="BJ203" i="3"/>
  <c r="BM202" i="3"/>
  <c r="BL202" i="3"/>
  <c r="BL201" i="3"/>
  <c r="BN201" i="3"/>
  <c r="BK201" i="3"/>
  <c r="BJ200" i="3"/>
  <c r="BM200" i="3"/>
  <c r="BL200" i="3"/>
  <c r="BK199" i="3"/>
  <c r="BN199" i="3"/>
  <c r="BK197" i="3"/>
  <c r="BN197" i="3"/>
  <c r="BJ197" i="3"/>
  <c r="BM196" i="3"/>
  <c r="BL196" i="3"/>
  <c r="BN195" i="3"/>
  <c r="BK195" i="3"/>
  <c r="BN194" i="3"/>
  <c r="BJ194" i="3"/>
  <c r="BM194" i="3"/>
  <c r="BL194" i="3"/>
  <c r="K172" i="3"/>
  <c r="BK323" i="3"/>
  <c r="BN323" i="3"/>
  <c r="BM321" i="3"/>
  <c r="BL321" i="3"/>
  <c r="BN319" i="3"/>
  <c r="BK319" i="3"/>
  <c r="BN318" i="3"/>
  <c r="BJ318" i="3"/>
  <c r="BM318" i="3"/>
  <c r="BL318" i="3"/>
  <c r="BK317" i="3"/>
  <c r="BN317" i="3"/>
  <c r="BJ317" i="3"/>
  <c r="BN316" i="3"/>
  <c r="BJ316" i="3"/>
  <c r="BM316" i="3"/>
  <c r="BN315" i="3"/>
  <c r="BK315" i="3"/>
  <c r="BN314" i="3"/>
  <c r="BJ314" i="3"/>
  <c r="BM314" i="3"/>
  <c r="BL314" i="3"/>
  <c r="BN313" i="3"/>
  <c r="BK313" i="3"/>
  <c r="BJ313" i="3"/>
  <c r="BJ312" i="3"/>
  <c r="BM312" i="3"/>
  <c r="BL312" i="3"/>
  <c r="BK311" i="3"/>
  <c r="BJ311" i="3"/>
  <c r="BM310" i="3"/>
  <c r="BL310" i="3"/>
  <c r="BN309" i="3"/>
  <c r="BK309" i="3"/>
  <c r="BJ308" i="3"/>
  <c r="BM308" i="3"/>
  <c r="BL308" i="3"/>
  <c r="BK307" i="3"/>
  <c r="BN307" i="3"/>
  <c r="BM178" i="3"/>
  <c r="BL178" i="3"/>
  <c r="BM215" i="3"/>
  <c r="BL215" i="3"/>
  <c r="BK214" i="3"/>
  <c r="BN214" i="3"/>
  <c r="BJ214" i="3"/>
  <c r="BJ213" i="3"/>
  <c r="BM213" i="3"/>
  <c r="BK212" i="3"/>
  <c r="BM211" i="3"/>
  <c r="BL211" i="3"/>
  <c r="BK210" i="3"/>
  <c r="BN210" i="3"/>
  <c r="BJ210" i="3"/>
  <c r="BJ209" i="3"/>
  <c r="BM209" i="3"/>
  <c r="BL209" i="3"/>
  <c r="BJ208" i="3"/>
  <c r="BK208" i="3"/>
  <c r="BN208" i="3"/>
  <c r="BJ207" i="3"/>
  <c r="BM207" i="3"/>
  <c r="BL207" i="3"/>
  <c r="BJ206" i="3"/>
  <c r="BN206" i="3"/>
  <c r="BK206" i="3"/>
  <c r="BJ205" i="3"/>
  <c r="BM205" i="3"/>
  <c r="BL205" i="3"/>
  <c r="BK204" i="3"/>
  <c r="BM203" i="3"/>
  <c r="BL203" i="3"/>
  <c r="BN202" i="3"/>
  <c r="BK202" i="3"/>
  <c r="BJ202" i="3"/>
  <c r="BJ201" i="3"/>
  <c r="BM201" i="3"/>
  <c r="BN200" i="3"/>
  <c r="BK200" i="3"/>
  <c r="BJ199" i="3"/>
  <c r="BM199" i="3"/>
  <c r="BL199" i="3"/>
  <c r="BK198" i="3"/>
  <c r="BN198" i="3"/>
  <c r="BM197" i="3"/>
  <c r="BL197" i="3"/>
  <c r="BK196" i="3"/>
  <c r="BN196" i="3"/>
  <c r="BJ196" i="3"/>
  <c r="BJ195" i="3"/>
  <c r="BM195" i="3"/>
  <c r="BL195" i="3"/>
  <c r="BK194" i="3"/>
  <c r="BM193" i="3"/>
  <c r="BL193" i="3"/>
  <c r="BK192" i="3"/>
  <c r="BN192" i="3"/>
  <c r="BJ192" i="3"/>
  <c r="BJ191" i="3"/>
  <c r="BM191" i="3"/>
  <c r="BN190" i="3"/>
  <c r="BK190" i="3"/>
  <c r="BM189" i="3"/>
  <c r="BL189" i="3"/>
  <c r="BN188" i="3"/>
  <c r="BK188" i="3"/>
  <c r="BJ188" i="3"/>
  <c r="BJ187" i="3"/>
  <c r="BM187" i="3"/>
  <c r="BL187" i="3"/>
  <c r="BK186" i="3"/>
  <c r="BN186" i="3"/>
  <c r="BM185" i="3"/>
  <c r="BL185" i="3"/>
  <c r="BN184" i="3"/>
  <c r="BK184" i="3"/>
  <c r="BJ183" i="3"/>
  <c r="BM183" i="3"/>
  <c r="BL183" i="3"/>
  <c r="BN182" i="3"/>
  <c r="BK182" i="3"/>
  <c r="BM181" i="3"/>
  <c r="BL181" i="3"/>
  <c r="BN180" i="3"/>
  <c r="BK180" i="3"/>
  <c r="BJ180" i="3"/>
  <c r="BK257" i="3"/>
  <c r="BN257" i="3"/>
  <c r="BM255" i="3"/>
  <c r="BL255" i="3"/>
  <c r="BM253" i="3"/>
  <c r="BL253" i="3"/>
  <c r="BJ253" i="3"/>
  <c r="BM251" i="3"/>
  <c r="BL251" i="3"/>
  <c r="BK249" i="3"/>
  <c r="BN249" i="3"/>
  <c r="BJ247" i="3"/>
  <c r="BM247" i="3"/>
  <c r="BL247" i="3"/>
  <c r="BK245" i="3"/>
  <c r="BN245" i="3"/>
  <c r="BJ243" i="3"/>
  <c r="BM243" i="3"/>
  <c r="BL243" i="3"/>
  <c r="BN241" i="3"/>
  <c r="BK241" i="3"/>
  <c r="BJ239" i="3"/>
  <c r="BM239" i="3"/>
  <c r="BL239" i="3"/>
  <c r="BN237" i="3"/>
  <c r="BK237" i="3"/>
  <c r="BM235" i="3"/>
  <c r="BL235" i="3"/>
  <c r="BN233" i="3"/>
  <c r="BK233" i="3"/>
  <c r="BJ233" i="3"/>
  <c r="BM231" i="3"/>
  <c r="BL231" i="3"/>
  <c r="BL229" i="3"/>
  <c r="BN229" i="3"/>
  <c r="BK229" i="3"/>
  <c r="BM227" i="3"/>
  <c r="BL227" i="3"/>
  <c r="BK225" i="3"/>
  <c r="BN225" i="3"/>
  <c r="BJ225" i="3"/>
  <c r="BM223" i="3"/>
  <c r="BL223" i="3"/>
  <c r="BK221" i="3"/>
  <c r="BN221" i="3"/>
  <c r="BJ219" i="3"/>
  <c r="BM219" i="3"/>
  <c r="BL219" i="3"/>
  <c r="BN217" i="3"/>
  <c r="BK217" i="3"/>
  <c r="BN322" i="3"/>
  <c r="BJ322" i="3"/>
  <c r="BM322" i="3"/>
  <c r="BL322" i="3"/>
  <c r="BL320" i="3"/>
  <c r="BK320" i="3"/>
  <c r="BK256" i="3"/>
  <c r="BN256" i="3"/>
  <c r="BJ254" i="3"/>
  <c r="BM254" i="3"/>
  <c r="BL254" i="3"/>
  <c r="BK252" i="3"/>
  <c r="BN252" i="3"/>
  <c r="BM250" i="3"/>
  <c r="BL250" i="3"/>
  <c r="BK248" i="3"/>
  <c r="BN248" i="3"/>
  <c r="BJ248" i="3"/>
  <c r="BM246" i="3"/>
  <c r="BL246" i="3"/>
  <c r="BN244" i="3"/>
  <c r="BK244" i="3"/>
  <c r="BM242" i="3"/>
  <c r="BL242" i="3"/>
  <c r="BN240" i="3"/>
  <c r="BK240" i="3"/>
  <c r="BJ240" i="3"/>
  <c r="BM238" i="3"/>
  <c r="BL238" i="3"/>
  <c r="BN236" i="3"/>
  <c r="BJ236" i="3"/>
  <c r="BM234" i="3"/>
  <c r="BL234" i="3"/>
  <c r="BN232" i="3"/>
  <c r="BK232" i="3"/>
  <c r="BJ230" i="3"/>
  <c r="BM230" i="3"/>
  <c r="BL230" i="3"/>
  <c r="BK228" i="3"/>
  <c r="BM226" i="3"/>
  <c r="BL226" i="3"/>
  <c r="BN224" i="3"/>
  <c r="BK224" i="3"/>
  <c r="BJ222" i="3"/>
  <c r="BM222" i="3"/>
  <c r="BL222" i="3"/>
  <c r="BJ220" i="3"/>
  <c r="BN220" i="3"/>
  <c r="BK220" i="3"/>
  <c r="BM218" i="3"/>
  <c r="BL218" i="3"/>
  <c r="BN216" i="3"/>
  <c r="BK216" i="3"/>
  <c r="BJ177" i="3"/>
  <c r="BM177" i="3"/>
  <c r="L172" i="3"/>
  <c r="M172" i="3" s="1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AO172" i="3" l="1"/>
  <c r="Y172" i="3"/>
  <c r="BE172" i="3"/>
  <c r="AQ172" i="3"/>
  <c r="K79" i="3"/>
  <c r="BB172" i="3"/>
  <c r="L163" i="3"/>
  <c r="L159" i="3"/>
  <c r="L155" i="3"/>
  <c r="L164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K151" i="3"/>
  <c r="K150" i="3"/>
  <c r="K147" i="3"/>
  <c r="L165" i="3"/>
  <c r="K163" i="3"/>
  <c r="K159" i="3"/>
  <c r="R159" i="3" s="1"/>
  <c r="K155" i="3"/>
  <c r="K78" i="3"/>
  <c r="K164" i="3"/>
  <c r="K162" i="3"/>
  <c r="K161" i="3"/>
  <c r="K158" i="3"/>
  <c r="K157" i="3"/>
  <c r="K154" i="3"/>
  <c r="K153" i="3"/>
  <c r="L151" i="3"/>
  <c r="N151" i="3" s="1"/>
  <c r="K149" i="3"/>
  <c r="K148" i="3"/>
  <c r="L79" i="3"/>
  <c r="M79" i="3" s="1"/>
  <c r="N163" i="3"/>
  <c r="P163" i="3"/>
  <c r="R163" i="3"/>
  <c r="T163" i="3"/>
  <c r="V163" i="3"/>
  <c r="X163" i="3"/>
  <c r="Z163" i="3"/>
  <c r="AB163" i="3"/>
  <c r="AD163" i="3"/>
  <c r="AF163" i="3"/>
  <c r="AH163" i="3"/>
  <c r="AJ163" i="3"/>
  <c r="AL163" i="3"/>
  <c r="AN163" i="3"/>
  <c r="AP163" i="3"/>
  <c r="AR163" i="3"/>
  <c r="AT163" i="3"/>
  <c r="AV163" i="3"/>
  <c r="AX163" i="3"/>
  <c r="AZ163" i="3"/>
  <c r="BB163" i="3"/>
  <c r="BD163" i="3"/>
  <c r="BF163" i="3"/>
  <c r="BH163" i="3"/>
  <c r="M163" i="3"/>
  <c r="O163" i="3"/>
  <c r="Q163" i="3"/>
  <c r="S163" i="3"/>
  <c r="U163" i="3"/>
  <c r="W163" i="3"/>
  <c r="Y163" i="3"/>
  <c r="AA163" i="3"/>
  <c r="AC163" i="3"/>
  <c r="AE163" i="3"/>
  <c r="AG163" i="3"/>
  <c r="AI163" i="3"/>
  <c r="AK163" i="3"/>
  <c r="AM163" i="3"/>
  <c r="AO163" i="3"/>
  <c r="AQ163" i="3"/>
  <c r="AS163" i="3"/>
  <c r="AU163" i="3"/>
  <c r="AW163" i="3"/>
  <c r="AY163" i="3"/>
  <c r="BA163" i="3"/>
  <c r="BC163" i="3"/>
  <c r="BE163" i="3"/>
  <c r="BG163" i="3"/>
  <c r="BI163" i="3"/>
  <c r="P159" i="3"/>
  <c r="X159" i="3"/>
  <c r="AF159" i="3"/>
  <c r="AN159" i="3"/>
  <c r="AV159" i="3"/>
  <c r="BD159" i="3"/>
  <c r="O159" i="3"/>
  <c r="W159" i="3"/>
  <c r="AE159" i="3"/>
  <c r="AM159" i="3"/>
  <c r="AU159" i="3"/>
  <c r="BC159" i="3"/>
  <c r="M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BB155" i="3"/>
  <c r="BD155" i="3"/>
  <c r="BF155" i="3"/>
  <c r="BH155" i="3"/>
  <c r="K165" i="3"/>
  <c r="L160" i="3"/>
  <c r="K160" i="3"/>
  <c r="L156" i="3"/>
  <c r="K156" i="3"/>
  <c r="L152" i="3"/>
  <c r="K152" i="3"/>
  <c r="L147" i="3"/>
  <c r="O147" i="3" s="1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8" i="3"/>
  <c r="O78" i="3" s="1"/>
  <c r="BI171" i="3"/>
  <c r="BG171" i="3"/>
  <c r="BE171" i="3"/>
  <c r="BC171" i="3"/>
  <c r="BA171" i="3"/>
  <c r="AY171" i="3"/>
  <c r="AW171" i="3"/>
  <c r="AU171" i="3"/>
  <c r="AS171" i="3"/>
  <c r="AQ171" i="3"/>
  <c r="AO171" i="3"/>
  <c r="AM171" i="3"/>
  <c r="AK171" i="3"/>
  <c r="AI171" i="3"/>
  <c r="AG171" i="3"/>
  <c r="AE171" i="3"/>
  <c r="AC171" i="3"/>
  <c r="AA171" i="3"/>
  <c r="Y171" i="3"/>
  <c r="W171" i="3"/>
  <c r="U171" i="3"/>
  <c r="S171" i="3"/>
  <c r="Q171" i="3"/>
  <c r="O171" i="3"/>
  <c r="M171" i="3"/>
  <c r="BH170" i="3"/>
  <c r="BF170" i="3"/>
  <c r="BD170" i="3"/>
  <c r="BB170" i="3"/>
  <c r="AZ170" i="3"/>
  <c r="AX170" i="3"/>
  <c r="AV170" i="3"/>
  <c r="AT170" i="3"/>
  <c r="AR170" i="3"/>
  <c r="AP170" i="3"/>
  <c r="AN170" i="3"/>
  <c r="AL170" i="3"/>
  <c r="AJ170" i="3"/>
  <c r="AH170" i="3"/>
  <c r="AF170" i="3"/>
  <c r="AD170" i="3"/>
  <c r="AB170" i="3"/>
  <c r="Z170" i="3"/>
  <c r="X170" i="3"/>
  <c r="V170" i="3"/>
  <c r="T170" i="3"/>
  <c r="R170" i="3"/>
  <c r="P170" i="3"/>
  <c r="N170" i="3"/>
  <c r="BI169" i="3"/>
  <c r="BG169" i="3"/>
  <c r="BE169" i="3"/>
  <c r="BC169" i="3"/>
  <c r="BA169" i="3"/>
  <c r="AY169" i="3"/>
  <c r="AW169" i="3"/>
  <c r="AU169" i="3"/>
  <c r="AS169" i="3"/>
  <c r="AQ169" i="3"/>
  <c r="AO169" i="3"/>
  <c r="AM169" i="3"/>
  <c r="AK169" i="3"/>
  <c r="AI169" i="3"/>
  <c r="AG169" i="3"/>
  <c r="AE169" i="3"/>
  <c r="AC169" i="3"/>
  <c r="AA169" i="3"/>
  <c r="Y169" i="3"/>
  <c r="W169" i="3"/>
  <c r="U169" i="3"/>
  <c r="S169" i="3"/>
  <c r="Q169" i="3"/>
  <c r="O169" i="3"/>
  <c r="M169" i="3"/>
  <c r="BI168" i="3"/>
  <c r="BG168" i="3"/>
  <c r="BE168" i="3"/>
  <c r="BC168" i="3"/>
  <c r="BA168" i="3"/>
  <c r="AY168" i="3"/>
  <c r="AW168" i="3"/>
  <c r="AU168" i="3"/>
  <c r="AS168" i="3"/>
  <c r="AQ168" i="3"/>
  <c r="AO168" i="3"/>
  <c r="AM168" i="3"/>
  <c r="AK168" i="3"/>
  <c r="AI168" i="3"/>
  <c r="AG168" i="3"/>
  <c r="AE168" i="3"/>
  <c r="AC168" i="3"/>
  <c r="AA168" i="3"/>
  <c r="Y168" i="3"/>
  <c r="W168" i="3"/>
  <c r="U168" i="3"/>
  <c r="S168" i="3"/>
  <c r="Q168" i="3"/>
  <c r="O168" i="3"/>
  <c r="M168" i="3"/>
  <c r="BI167" i="3"/>
  <c r="BG167" i="3"/>
  <c r="BE167" i="3"/>
  <c r="BC167" i="3"/>
  <c r="BA167" i="3"/>
  <c r="AY167" i="3"/>
  <c r="AW167" i="3"/>
  <c r="AU167" i="3"/>
  <c r="AS167" i="3"/>
  <c r="AQ167" i="3"/>
  <c r="AO167" i="3"/>
  <c r="AM167" i="3"/>
  <c r="AK167" i="3"/>
  <c r="AI167" i="3"/>
  <c r="AG167" i="3"/>
  <c r="AE167" i="3"/>
  <c r="AC167" i="3"/>
  <c r="AA167" i="3"/>
  <c r="Y167" i="3"/>
  <c r="W167" i="3"/>
  <c r="U167" i="3"/>
  <c r="S167" i="3"/>
  <c r="Q167" i="3"/>
  <c r="O167" i="3"/>
  <c r="M167" i="3"/>
  <c r="BH166" i="3"/>
  <c r="BF166" i="3"/>
  <c r="BD166" i="3"/>
  <c r="BB166" i="3"/>
  <c r="AZ166" i="3"/>
  <c r="AX166" i="3"/>
  <c r="AV166" i="3"/>
  <c r="AT166" i="3"/>
  <c r="AR166" i="3"/>
  <c r="AP166" i="3"/>
  <c r="AN166" i="3"/>
  <c r="AL166" i="3"/>
  <c r="AJ166" i="3"/>
  <c r="AH166" i="3"/>
  <c r="AF166" i="3"/>
  <c r="AD166" i="3"/>
  <c r="AB166" i="3"/>
  <c r="Z166" i="3"/>
  <c r="X166" i="3"/>
  <c r="V166" i="3"/>
  <c r="T166" i="3"/>
  <c r="R166" i="3"/>
  <c r="P166" i="3"/>
  <c r="N166" i="3"/>
  <c r="BI164" i="3"/>
  <c r="BG164" i="3"/>
  <c r="BE164" i="3"/>
  <c r="BC164" i="3"/>
  <c r="BA164" i="3"/>
  <c r="AY164" i="3"/>
  <c r="AW164" i="3"/>
  <c r="AU164" i="3"/>
  <c r="AS164" i="3"/>
  <c r="AQ164" i="3"/>
  <c r="AO164" i="3"/>
  <c r="AM164" i="3"/>
  <c r="AK164" i="3"/>
  <c r="AI164" i="3"/>
  <c r="AG164" i="3"/>
  <c r="AE164" i="3"/>
  <c r="AC164" i="3"/>
  <c r="AA164" i="3"/>
  <c r="Y164" i="3"/>
  <c r="W164" i="3"/>
  <c r="U164" i="3"/>
  <c r="S164" i="3"/>
  <c r="Q164" i="3"/>
  <c r="O164" i="3"/>
  <c r="M164" i="3"/>
  <c r="BI151" i="3"/>
  <c r="BG151" i="3"/>
  <c r="BE151" i="3"/>
  <c r="BC151" i="3"/>
  <c r="BA151" i="3"/>
  <c r="AY151" i="3"/>
  <c r="AW151" i="3"/>
  <c r="AU151" i="3"/>
  <c r="AS151" i="3"/>
  <c r="AQ151" i="3"/>
  <c r="AO151" i="3"/>
  <c r="AM151" i="3"/>
  <c r="AK151" i="3"/>
  <c r="AI151" i="3"/>
  <c r="AG151" i="3"/>
  <c r="AE151" i="3"/>
  <c r="AC151" i="3"/>
  <c r="AA151" i="3"/>
  <c r="Y151" i="3"/>
  <c r="W151" i="3"/>
  <c r="U151" i="3"/>
  <c r="S151" i="3"/>
  <c r="Q151" i="3"/>
  <c r="O151" i="3"/>
  <c r="M151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AN172" i="3"/>
  <c r="V172" i="3"/>
  <c r="BH171" i="3"/>
  <c r="BF171" i="3"/>
  <c r="BD171" i="3"/>
  <c r="BB171" i="3"/>
  <c r="AZ171" i="3"/>
  <c r="AX171" i="3"/>
  <c r="AV171" i="3"/>
  <c r="AT171" i="3"/>
  <c r="AR171" i="3"/>
  <c r="AP171" i="3"/>
  <c r="AN171" i="3"/>
  <c r="AL171" i="3"/>
  <c r="AJ171" i="3"/>
  <c r="AH171" i="3"/>
  <c r="AF171" i="3"/>
  <c r="AD171" i="3"/>
  <c r="AB171" i="3"/>
  <c r="Z171" i="3"/>
  <c r="X171" i="3"/>
  <c r="V171" i="3"/>
  <c r="T171" i="3"/>
  <c r="R171" i="3"/>
  <c r="P171" i="3"/>
  <c r="BI170" i="3"/>
  <c r="BG170" i="3"/>
  <c r="BE170" i="3"/>
  <c r="BC170" i="3"/>
  <c r="BA170" i="3"/>
  <c r="AY170" i="3"/>
  <c r="AW170" i="3"/>
  <c r="AU170" i="3"/>
  <c r="AS170" i="3"/>
  <c r="AQ170" i="3"/>
  <c r="AO170" i="3"/>
  <c r="AM170" i="3"/>
  <c r="AK170" i="3"/>
  <c r="AI170" i="3"/>
  <c r="AG170" i="3"/>
  <c r="AE170" i="3"/>
  <c r="AC170" i="3"/>
  <c r="AA170" i="3"/>
  <c r="Y170" i="3"/>
  <c r="W170" i="3"/>
  <c r="U170" i="3"/>
  <c r="S170" i="3"/>
  <c r="Q170" i="3"/>
  <c r="O170" i="3"/>
  <c r="BH169" i="3"/>
  <c r="BF169" i="3"/>
  <c r="BD169" i="3"/>
  <c r="BB169" i="3"/>
  <c r="AZ169" i="3"/>
  <c r="AX169" i="3"/>
  <c r="AV169" i="3"/>
  <c r="AT169" i="3"/>
  <c r="AR169" i="3"/>
  <c r="AP169" i="3"/>
  <c r="AN169" i="3"/>
  <c r="AL169" i="3"/>
  <c r="AJ169" i="3"/>
  <c r="AH169" i="3"/>
  <c r="AF169" i="3"/>
  <c r="AD169" i="3"/>
  <c r="AB169" i="3"/>
  <c r="Z169" i="3"/>
  <c r="X169" i="3"/>
  <c r="V169" i="3"/>
  <c r="T169" i="3"/>
  <c r="R169" i="3"/>
  <c r="P169" i="3"/>
  <c r="BH168" i="3"/>
  <c r="BF168" i="3"/>
  <c r="BD168" i="3"/>
  <c r="BB168" i="3"/>
  <c r="AZ168" i="3"/>
  <c r="AX168" i="3"/>
  <c r="AV168" i="3"/>
  <c r="AT168" i="3"/>
  <c r="AR168" i="3"/>
  <c r="AP168" i="3"/>
  <c r="AN168" i="3"/>
  <c r="AL168" i="3"/>
  <c r="AJ168" i="3"/>
  <c r="AH168" i="3"/>
  <c r="AF168" i="3"/>
  <c r="AD168" i="3"/>
  <c r="AB168" i="3"/>
  <c r="Z168" i="3"/>
  <c r="X168" i="3"/>
  <c r="V168" i="3"/>
  <c r="T168" i="3"/>
  <c r="R168" i="3"/>
  <c r="P168" i="3"/>
  <c r="BH167" i="3"/>
  <c r="BF167" i="3"/>
  <c r="BD167" i="3"/>
  <c r="BB167" i="3"/>
  <c r="AZ167" i="3"/>
  <c r="AX167" i="3"/>
  <c r="AV167" i="3"/>
  <c r="AT167" i="3"/>
  <c r="AR167" i="3"/>
  <c r="AP167" i="3"/>
  <c r="AN167" i="3"/>
  <c r="AL167" i="3"/>
  <c r="AJ167" i="3"/>
  <c r="AH167" i="3"/>
  <c r="AF167" i="3"/>
  <c r="AD167" i="3"/>
  <c r="AB167" i="3"/>
  <c r="Z167" i="3"/>
  <c r="X167" i="3"/>
  <c r="V167" i="3"/>
  <c r="T167" i="3"/>
  <c r="R167" i="3"/>
  <c r="P167" i="3"/>
  <c r="BI166" i="3"/>
  <c r="BG166" i="3"/>
  <c r="BE166" i="3"/>
  <c r="BC166" i="3"/>
  <c r="BA166" i="3"/>
  <c r="AY166" i="3"/>
  <c r="AW166" i="3"/>
  <c r="AU166" i="3"/>
  <c r="AS166" i="3"/>
  <c r="AQ166" i="3"/>
  <c r="AO166" i="3"/>
  <c r="AM166" i="3"/>
  <c r="AK166" i="3"/>
  <c r="AI166" i="3"/>
  <c r="AG166" i="3"/>
  <c r="AE166" i="3"/>
  <c r="AC166" i="3"/>
  <c r="AA166" i="3"/>
  <c r="Y166" i="3"/>
  <c r="W166" i="3"/>
  <c r="BM166" i="3" s="1"/>
  <c r="U166" i="3"/>
  <c r="S166" i="3"/>
  <c r="Q166" i="3"/>
  <c r="O166" i="3"/>
  <c r="BH164" i="3"/>
  <c r="BF164" i="3"/>
  <c r="BD164" i="3"/>
  <c r="BB164" i="3"/>
  <c r="AZ164" i="3"/>
  <c r="AX164" i="3"/>
  <c r="AV164" i="3"/>
  <c r="AT164" i="3"/>
  <c r="AR164" i="3"/>
  <c r="AP164" i="3"/>
  <c r="AN164" i="3"/>
  <c r="AL164" i="3"/>
  <c r="AJ164" i="3"/>
  <c r="AH164" i="3"/>
  <c r="AF164" i="3"/>
  <c r="AD164" i="3"/>
  <c r="AB164" i="3"/>
  <c r="Z164" i="3"/>
  <c r="X164" i="3"/>
  <c r="V164" i="3"/>
  <c r="T164" i="3"/>
  <c r="R164" i="3"/>
  <c r="P164" i="3"/>
  <c r="BH151" i="3"/>
  <c r="BF151" i="3"/>
  <c r="BD151" i="3"/>
  <c r="BB151" i="3"/>
  <c r="AZ151" i="3"/>
  <c r="AX151" i="3"/>
  <c r="AV151" i="3"/>
  <c r="AT151" i="3"/>
  <c r="AR151" i="3"/>
  <c r="AP151" i="3"/>
  <c r="AN151" i="3"/>
  <c r="AL151" i="3"/>
  <c r="AJ151" i="3"/>
  <c r="AH151" i="3"/>
  <c r="AF151" i="3"/>
  <c r="AD151" i="3"/>
  <c r="AB151" i="3"/>
  <c r="Z151" i="3"/>
  <c r="X151" i="3"/>
  <c r="V151" i="3"/>
  <c r="T151" i="3"/>
  <c r="R151" i="3"/>
  <c r="P151" i="3"/>
  <c r="BI79" i="3"/>
  <c r="BG79" i="3"/>
  <c r="BE79" i="3"/>
  <c r="BC79" i="3"/>
  <c r="BA79" i="3"/>
  <c r="AY79" i="3"/>
  <c r="AW79" i="3"/>
  <c r="AU79" i="3"/>
  <c r="AS79" i="3"/>
  <c r="AQ79" i="3"/>
  <c r="AO79" i="3"/>
  <c r="AM79" i="3"/>
  <c r="AK79" i="3"/>
  <c r="AI79" i="3"/>
  <c r="AG79" i="3"/>
  <c r="AE79" i="3"/>
  <c r="AC79" i="3"/>
  <c r="AA79" i="3"/>
  <c r="Y79" i="3"/>
  <c r="W79" i="3"/>
  <c r="U79" i="3"/>
  <c r="S79" i="3"/>
  <c r="Q79" i="3"/>
  <c r="O79" i="3"/>
  <c r="AC172" i="3"/>
  <c r="AS172" i="3"/>
  <c r="BI172" i="3"/>
  <c r="AA172" i="3"/>
  <c r="BG172" i="3"/>
  <c r="X172" i="3"/>
  <c r="BD172" i="3"/>
  <c r="AP172" i="3"/>
  <c r="O172" i="3"/>
  <c r="AE172" i="3"/>
  <c r="AU172" i="3"/>
  <c r="Z172" i="3"/>
  <c r="Q172" i="3"/>
  <c r="AG172" i="3"/>
  <c r="AW172" i="3"/>
  <c r="AL172" i="3"/>
  <c r="S172" i="3"/>
  <c r="AI172" i="3"/>
  <c r="AY172" i="3"/>
  <c r="P172" i="3"/>
  <c r="AF172" i="3"/>
  <c r="AV172" i="3"/>
  <c r="N172" i="3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K169" i="3"/>
  <c r="BL163" i="3"/>
  <c r="BM170" i="3"/>
  <c r="BK163" i="3"/>
  <c r="BM155" i="3"/>
  <c r="BL155" i="3"/>
  <c r="BK171" i="3"/>
  <c r="BK167" i="3"/>
  <c r="BN163" i="3"/>
  <c r="BK155" i="3"/>
  <c r="L148" i="3"/>
  <c r="M148" i="3" s="1"/>
  <c r="L161" i="3"/>
  <c r="M161" i="3" s="1"/>
  <c r="L157" i="3"/>
  <c r="M157" i="3" s="1"/>
  <c r="L153" i="3"/>
  <c r="M153" i="3" s="1"/>
  <c r="L149" i="3"/>
  <c r="P149" i="3" s="1"/>
  <c r="L162" i="3"/>
  <c r="P162" i="3" s="1"/>
  <c r="L158" i="3"/>
  <c r="P158" i="3" s="1"/>
  <c r="L154" i="3"/>
  <c r="O154" i="3" s="1"/>
  <c r="L150" i="3"/>
  <c r="N150" i="3" s="1"/>
  <c r="BL151" i="3" l="1"/>
  <c r="BM164" i="3"/>
  <c r="BI159" i="3"/>
  <c r="BA159" i="3"/>
  <c r="AS159" i="3"/>
  <c r="AK159" i="3"/>
  <c r="AC159" i="3"/>
  <c r="U159" i="3"/>
  <c r="M159" i="3"/>
  <c r="BB159" i="3"/>
  <c r="AT159" i="3"/>
  <c r="AL159" i="3"/>
  <c r="AD159" i="3"/>
  <c r="V159" i="3"/>
  <c r="N159" i="3"/>
  <c r="BG159" i="3"/>
  <c r="AY159" i="3"/>
  <c r="AQ159" i="3"/>
  <c r="AI159" i="3"/>
  <c r="AA159" i="3"/>
  <c r="S159" i="3"/>
  <c r="BH159" i="3"/>
  <c r="AZ159" i="3"/>
  <c r="AR159" i="3"/>
  <c r="AJ159" i="3"/>
  <c r="AB159" i="3"/>
  <c r="T159" i="3"/>
  <c r="BE159" i="3"/>
  <c r="AW159" i="3"/>
  <c r="AO159" i="3"/>
  <c r="AG159" i="3"/>
  <c r="Y159" i="3"/>
  <c r="Q159" i="3"/>
  <c r="BF159" i="3"/>
  <c r="AX159" i="3"/>
  <c r="AP159" i="3"/>
  <c r="AH159" i="3"/>
  <c r="Z159" i="3"/>
  <c r="BM151" i="3"/>
  <c r="BK172" i="3"/>
  <c r="N167" i="3"/>
  <c r="BN167" i="3" s="1"/>
  <c r="BM79" i="3"/>
  <c r="N164" i="3"/>
  <c r="BJ164" i="3" s="1"/>
  <c r="M166" i="3"/>
  <c r="BN166" i="3" s="1"/>
  <c r="BL166" i="3"/>
  <c r="N168" i="3"/>
  <c r="N169" i="3"/>
  <c r="BJ169" i="3" s="1"/>
  <c r="M170" i="3"/>
  <c r="BN170" i="3" s="1"/>
  <c r="N171" i="3"/>
  <c r="BN171" i="3" s="1"/>
  <c r="BK79" i="3"/>
  <c r="BN79" i="3"/>
  <c r="BN151" i="3"/>
  <c r="BJ151" i="3"/>
  <c r="BJ172" i="3"/>
  <c r="BM172" i="3"/>
  <c r="BL172" i="3"/>
  <c r="BL79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BL169" i="3"/>
  <c r="BL170" i="3"/>
  <c r="BJ171" i="3"/>
  <c r="BL171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BK164" i="3"/>
  <c r="BK166" i="3"/>
  <c r="BM167" i="3"/>
  <c r="BK168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BC96" i="3"/>
  <c r="BE96" i="3"/>
  <c r="BG96" i="3"/>
  <c r="BI96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S123" i="3"/>
  <c r="AU123" i="3"/>
  <c r="AW123" i="3"/>
  <c r="AY123" i="3"/>
  <c r="BA123" i="3"/>
  <c r="BC123" i="3"/>
  <c r="BE123" i="3"/>
  <c r="BG123" i="3"/>
  <c r="BI123" i="3"/>
  <c r="M124" i="3"/>
  <c r="O124" i="3"/>
  <c r="Q124" i="3"/>
  <c r="S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P150" i="3"/>
  <c r="BN155" i="3"/>
  <c r="BM163" i="3"/>
  <c r="BJ163" i="3"/>
  <c r="BN16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BI78" i="3"/>
  <c r="BE78" i="3"/>
  <c r="BA78" i="3"/>
  <c r="AW78" i="3"/>
  <c r="AS78" i="3"/>
  <c r="AO78" i="3"/>
  <c r="AK78" i="3"/>
  <c r="AG78" i="3"/>
  <c r="AC78" i="3"/>
  <c r="Y78" i="3"/>
  <c r="U78" i="3"/>
  <c r="Q78" i="3"/>
  <c r="M7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H154" i="3"/>
  <c r="BD154" i="3"/>
  <c r="AZ154" i="3"/>
  <c r="AV154" i="3"/>
  <c r="AR154" i="3"/>
  <c r="AN154" i="3"/>
  <c r="AJ154" i="3"/>
  <c r="AF154" i="3"/>
  <c r="AB154" i="3"/>
  <c r="X154" i="3"/>
  <c r="T154" i="3"/>
  <c r="P154" i="3"/>
  <c r="BI154" i="3"/>
  <c r="BE154" i="3"/>
  <c r="BA154" i="3"/>
  <c r="AW154" i="3"/>
  <c r="AS154" i="3"/>
  <c r="AO154" i="3"/>
  <c r="AK154" i="3"/>
  <c r="AG154" i="3"/>
  <c r="AC154" i="3"/>
  <c r="Y154" i="3"/>
  <c r="U154" i="3"/>
  <c r="Q154" i="3"/>
  <c r="M154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M158" i="3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I162" i="3"/>
  <c r="BE162" i="3"/>
  <c r="BA162" i="3"/>
  <c r="AW162" i="3"/>
  <c r="AS162" i="3"/>
  <c r="AO162" i="3"/>
  <c r="AK162" i="3"/>
  <c r="AG162" i="3"/>
  <c r="AC162" i="3"/>
  <c r="Y162" i="3"/>
  <c r="U162" i="3"/>
  <c r="Q162" i="3"/>
  <c r="M162" i="3"/>
  <c r="BF162" i="3"/>
  <c r="BB162" i="3"/>
  <c r="AX162" i="3"/>
  <c r="AT162" i="3"/>
  <c r="AP162" i="3"/>
  <c r="AL162" i="3"/>
  <c r="AH162" i="3"/>
  <c r="AD162" i="3"/>
  <c r="Z162" i="3"/>
  <c r="V162" i="3"/>
  <c r="R162" i="3"/>
  <c r="N162" i="3"/>
  <c r="BN172" i="3"/>
  <c r="BJ79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BL167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BK151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BN164" i="3"/>
  <c r="BL164" i="3"/>
  <c r="BL168" i="3"/>
  <c r="BJ168" i="3"/>
  <c r="BN169" i="3"/>
  <c r="BM169" i="3"/>
  <c r="BK170" i="3"/>
  <c r="BJ170" i="3"/>
  <c r="BM171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N156" i="3"/>
  <c r="P156" i="3"/>
  <c r="R156" i="3"/>
  <c r="T156" i="3"/>
  <c r="V156" i="3"/>
  <c r="X156" i="3"/>
  <c r="Z156" i="3"/>
  <c r="AB156" i="3"/>
  <c r="AD156" i="3"/>
  <c r="AF156" i="3"/>
  <c r="AH156" i="3"/>
  <c r="AJ156" i="3"/>
  <c r="AL156" i="3"/>
  <c r="AN156" i="3"/>
  <c r="AP156" i="3"/>
  <c r="AR156" i="3"/>
  <c r="AT156" i="3"/>
  <c r="AV156" i="3"/>
  <c r="AX156" i="3"/>
  <c r="AZ156" i="3"/>
  <c r="BB156" i="3"/>
  <c r="BD156" i="3"/>
  <c r="BF156" i="3"/>
  <c r="BH156" i="3"/>
  <c r="M156" i="3"/>
  <c r="O156" i="3"/>
  <c r="Q156" i="3"/>
  <c r="S156" i="3"/>
  <c r="U156" i="3"/>
  <c r="W156" i="3"/>
  <c r="Y156" i="3"/>
  <c r="AA156" i="3"/>
  <c r="AC156" i="3"/>
  <c r="AE156" i="3"/>
  <c r="AG156" i="3"/>
  <c r="AI156" i="3"/>
  <c r="AK156" i="3"/>
  <c r="AM156" i="3"/>
  <c r="AO156" i="3"/>
  <c r="AQ156" i="3"/>
  <c r="AS156" i="3"/>
  <c r="AU156" i="3"/>
  <c r="AW156" i="3"/>
  <c r="AY156" i="3"/>
  <c r="BA156" i="3"/>
  <c r="BC156" i="3"/>
  <c r="BE156" i="3"/>
  <c r="BG156" i="3"/>
  <c r="BI156" i="3"/>
  <c r="N160" i="3"/>
  <c r="P160" i="3"/>
  <c r="R160" i="3"/>
  <c r="T160" i="3"/>
  <c r="V160" i="3"/>
  <c r="X160" i="3"/>
  <c r="Z160" i="3"/>
  <c r="AB160" i="3"/>
  <c r="AD160" i="3"/>
  <c r="AF160" i="3"/>
  <c r="AH160" i="3"/>
  <c r="AJ160" i="3"/>
  <c r="AL160" i="3"/>
  <c r="AN160" i="3"/>
  <c r="AP160" i="3"/>
  <c r="AR160" i="3"/>
  <c r="AT160" i="3"/>
  <c r="AV160" i="3"/>
  <c r="AX160" i="3"/>
  <c r="AZ160" i="3"/>
  <c r="BB160" i="3"/>
  <c r="BD160" i="3"/>
  <c r="BF160" i="3"/>
  <c r="BH160" i="3"/>
  <c r="M160" i="3"/>
  <c r="O160" i="3"/>
  <c r="Q160" i="3"/>
  <c r="S160" i="3"/>
  <c r="U160" i="3"/>
  <c r="W160" i="3"/>
  <c r="Y160" i="3"/>
  <c r="AA160" i="3"/>
  <c r="AC160" i="3"/>
  <c r="AE160" i="3"/>
  <c r="AG160" i="3"/>
  <c r="AI160" i="3"/>
  <c r="AK160" i="3"/>
  <c r="AM160" i="3"/>
  <c r="AO160" i="3"/>
  <c r="AQ160" i="3"/>
  <c r="AS160" i="3"/>
  <c r="AU160" i="3"/>
  <c r="AW160" i="3"/>
  <c r="AY160" i="3"/>
  <c r="BA160" i="3"/>
  <c r="BC160" i="3"/>
  <c r="BE160" i="3"/>
  <c r="BG160" i="3"/>
  <c r="BI160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Q165" i="3"/>
  <c r="AS165" i="3"/>
  <c r="AU165" i="3"/>
  <c r="AW165" i="3"/>
  <c r="AY165" i="3"/>
  <c r="BA165" i="3"/>
  <c r="BC165" i="3"/>
  <c r="BE165" i="3"/>
  <c r="BG165" i="3"/>
  <c r="BI165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0" i="3"/>
  <c r="BE150" i="3"/>
  <c r="BA150" i="3"/>
  <c r="AW150" i="3"/>
  <c r="AS150" i="3"/>
  <c r="AO150" i="3"/>
  <c r="AK150" i="3"/>
  <c r="AG150" i="3"/>
  <c r="AC150" i="3"/>
  <c r="Y150" i="3"/>
  <c r="U150" i="3"/>
  <c r="Q150" i="3"/>
  <c r="M150" i="3"/>
  <c r="BF150" i="3"/>
  <c r="BB150" i="3"/>
  <c r="AX150" i="3"/>
  <c r="AT150" i="3"/>
  <c r="AP150" i="3"/>
  <c r="AL150" i="3"/>
  <c r="AH150" i="3"/>
  <c r="AD150" i="3"/>
  <c r="Z150" i="3"/>
  <c r="V150" i="3"/>
  <c r="R150" i="3"/>
  <c r="BJ155" i="3"/>
  <c r="BM159" i="3"/>
  <c r="BJ159" i="3"/>
  <c r="BN159" i="3"/>
  <c r="BF78" i="3"/>
  <c r="BB78" i="3"/>
  <c r="AX78" i="3"/>
  <c r="AT78" i="3"/>
  <c r="AP78" i="3"/>
  <c r="AL78" i="3"/>
  <c r="AH78" i="3"/>
  <c r="AD78" i="3"/>
  <c r="Z78" i="3"/>
  <c r="V78" i="3"/>
  <c r="R78" i="3"/>
  <c r="N78" i="3"/>
  <c r="BG78" i="3"/>
  <c r="BC78" i="3"/>
  <c r="AY78" i="3"/>
  <c r="AU78" i="3"/>
  <c r="AQ78" i="3"/>
  <c r="AM78" i="3"/>
  <c r="AI78" i="3"/>
  <c r="AE78" i="3"/>
  <c r="AA78" i="3"/>
  <c r="W78" i="3"/>
  <c r="S7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F154" i="3"/>
  <c r="BB154" i="3"/>
  <c r="AX154" i="3"/>
  <c r="AT154" i="3"/>
  <c r="AP154" i="3"/>
  <c r="AL154" i="3"/>
  <c r="AH154" i="3"/>
  <c r="AD154" i="3"/>
  <c r="Z154" i="3"/>
  <c r="V154" i="3"/>
  <c r="R154" i="3"/>
  <c r="N154" i="3"/>
  <c r="BG154" i="3"/>
  <c r="BC154" i="3"/>
  <c r="AY154" i="3"/>
  <c r="AU154" i="3"/>
  <c r="AQ154" i="3"/>
  <c r="AM154" i="3"/>
  <c r="AI154" i="3"/>
  <c r="AE154" i="3"/>
  <c r="AA154" i="3"/>
  <c r="W154" i="3"/>
  <c r="S154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BH158" i="3"/>
  <c r="BD158" i="3"/>
  <c r="AZ158" i="3"/>
  <c r="AV158" i="3"/>
  <c r="AR158" i="3"/>
  <c r="AN158" i="3"/>
  <c r="AJ158" i="3"/>
  <c r="AF158" i="3"/>
  <c r="AB158" i="3"/>
  <c r="X158" i="3"/>
  <c r="T158" i="3"/>
  <c r="BG162" i="3"/>
  <c r="BC162" i="3"/>
  <c r="AY162" i="3"/>
  <c r="AU162" i="3"/>
  <c r="AQ162" i="3"/>
  <c r="AM162" i="3"/>
  <c r="AI162" i="3"/>
  <c r="AE162" i="3"/>
  <c r="AA162" i="3"/>
  <c r="W162" i="3"/>
  <c r="S162" i="3"/>
  <c r="O162" i="3"/>
  <c r="BH162" i="3"/>
  <c r="BD162" i="3"/>
  <c r="AZ162" i="3"/>
  <c r="AV162" i="3"/>
  <c r="AR162" i="3"/>
  <c r="AN162" i="3"/>
  <c r="AJ162" i="3"/>
  <c r="AF162" i="3"/>
  <c r="AB162" i="3"/>
  <c r="X162" i="3"/>
  <c r="T162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BL159" i="3" l="1"/>
  <c r="BK159" i="3"/>
  <c r="BK161" i="3"/>
  <c r="BK157" i="3"/>
  <c r="BK153" i="3"/>
  <c r="BJ167" i="3"/>
  <c r="BM147" i="3"/>
  <c r="BK105" i="3"/>
  <c r="BK148" i="3"/>
  <c r="L77" i="3"/>
  <c r="L76" i="3"/>
  <c r="L69" i="3"/>
  <c r="BM152" i="3"/>
  <c r="BL152" i="3"/>
  <c r="BL148" i="3"/>
  <c r="BM130" i="3"/>
  <c r="BL130" i="3"/>
  <c r="BM122" i="3"/>
  <c r="BL122" i="3"/>
  <c r="BJ82" i="3"/>
  <c r="BM82" i="3"/>
  <c r="BL82" i="3"/>
  <c r="BJ152" i="3"/>
  <c r="BJ148" i="3"/>
  <c r="BM148" i="3"/>
  <c r="BJ130" i="3"/>
  <c r="BJ122" i="3"/>
  <c r="BJ81" i="3"/>
  <c r="BM81" i="3"/>
  <c r="BL81" i="3"/>
  <c r="BN148" i="3"/>
  <c r="BL154" i="3"/>
  <c r="BK158" i="3"/>
  <c r="BJ150" i="3"/>
  <c r="BL147" i="3"/>
  <c r="BN154" i="3"/>
  <c r="BK144" i="3"/>
  <c r="BK140" i="3"/>
  <c r="BK136" i="3"/>
  <c r="BK132" i="3"/>
  <c r="BN124" i="3"/>
  <c r="BN120" i="3"/>
  <c r="BL115" i="3"/>
  <c r="BL113" i="3"/>
  <c r="BL111" i="3"/>
  <c r="BL109" i="3"/>
  <c r="BL107" i="3"/>
  <c r="BL105" i="3"/>
  <c r="BL103" i="3"/>
  <c r="BJ102" i="3"/>
  <c r="BL101" i="3"/>
  <c r="BM91" i="3"/>
  <c r="BM89" i="3"/>
  <c r="BM87" i="3"/>
  <c r="BN161" i="3"/>
  <c r="L72" i="3"/>
  <c r="L71" i="3"/>
  <c r="L70" i="3"/>
  <c r="L67" i="3"/>
  <c r="L65" i="3"/>
  <c r="L63" i="3"/>
  <c r="L61" i="3"/>
  <c r="L59" i="3"/>
  <c r="L57" i="3"/>
  <c r="L55" i="3"/>
  <c r="L53" i="3"/>
  <c r="L51" i="3"/>
  <c r="L49" i="3"/>
  <c r="L47" i="3"/>
  <c r="L45" i="3"/>
  <c r="L42" i="3"/>
  <c r="L41" i="3"/>
  <c r="L38" i="3"/>
  <c r="L37" i="3"/>
  <c r="L34" i="3"/>
  <c r="L33" i="3"/>
  <c r="L30" i="3"/>
  <c r="BM158" i="3"/>
  <c r="BJ154" i="3"/>
  <c r="BM149" i="3"/>
  <c r="BJ165" i="3"/>
  <c r="BM165" i="3"/>
  <c r="BL165" i="3"/>
  <c r="BN160" i="3"/>
  <c r="BJ160" i="3"/>
  <c r="BM156" i="3"/>
  <c r="BL156" i="3"/>
  <c r="BK156" i="3"/>
  <c r="BK152" i="3"/>
  <c r="BN152" i="3"/>
  <c r="BM161" i="3"/>
  <c r="BJ162" i="3"/>
  <c r="BK162" i="3"/>
  <c r="BN162" i="3"/>
  <c r="BK78" i="3"/>
  <c r="BN78" i="3"/>
  <c r="BM150" i="3"/>
  <c r="BJ146" i="3"/>
  <c r="BM145" i="3"/>
  <c r="BL145" i="3"/>
  <c r="BL144" i="3"/>
  <c r="BN144" i="3"/>
  <c r="BM143" i="3"/>
  <c r="BL143" i="3"/>
  <c r="BJ142" i="3"/>
  <c r="BJ141" i="3"/>
  <c r="BM141" i="3"/>
  <c r="BL141" i="3"/>
  <c r="BN139" i="3"/>
  <c r="BJ139" i="3"/>
  <c r="BM139" i="3"/>
  <c r="BL139" i="3"/>
  <c r="BJ138" i="3"/>
  <c r="BM137" i="3"/>
  <c r="BL137" i="3"/>
  <c r="BL136" i="3"/>
  <c r="BN136" i="3"/>
  <c r="BM135" i="3"/>
  <c r="BL135" i="3"/>
  <c r="BJ134" i="3"/>
  <c r="BJ133" i="3"/>
  <c r="BM133" i="3"/>
  <c r="BL133" i="3"/>
  <c r="BN131" i="3"/>
  <c r="BJ131" i="3"/>
  <c r="BM131" i="3"/>
  <c r="BL131" i="3"/>
  <c r="BK130" i="3"/>
  <c r="BN130" i="3"/>
  <c r="BM129" i="3"/>
  <c r="BL129" i="3"/>
  <c r="BL128" i="3"/>
  <c r="BK128" i="3"/>
  <c r="BN127" i="3"/>
  <c r="BJ127" i="3"/>
  <c r="BM127" i="3"/>
  <c r="BL127" i="3"/>
  <c r="BN126" i="3"/>
  <c r="BJ126" i="3"/>
  <c r="BJ125" i="3"/>
  <c r="BM125" i="3"/>
  <c r="BL125" i="3"/>
  <c r="BK124" i="3"/>
  <c r="BK123" i="3"/>
  <c r="BN122" i="3"/>
  <c r="BK122" i="3"/>
  <c r="BK121" i="3"/>
  <c r="BL121" i="3"/>
  <c r="BJ121" i="3"/>
  <c r="BM121" i="3"/>
  <c r="BM120" i="3"/>
  <c r="BK120" i="3"/>
  <c r="BM119" i="3"/>
  <c r="BK118" i="3"/>
  <c r="BJ118" i="3"/>
  <c r="BK117" i="3"/>
  <c r="BL117" i="3"/>
  <c r="BJ117" i="3"/>
  <c r="BM117" i="3"/>
  <c r="BN116" i="3"/>
  <c r="BJ116" i="3"/>
  <c r="BK115" i="3"/>
  <c r="BJ115" i="3"/>
  <c r="BN114" i="3"/>
  <c r="BK113" i="3"/>
  <c r="BJ113" i="3"/>
  <c r="BM113" i="3"/>
  <c r="BN112" i="3"/>
  <c r="BK111" i="3"/>
  <c r="BJ111" i="3"/>
  <c r="BM111" i="3"/>
  <c r="BN110" i="3"/>
  <c r="BK109" i="3"/>
  <c r="BJ109" i="3"/>
  <c r="BM109" i="3"/>
  <c r="BN108" i="3"/>
  <c r="BK108" i="3"/>
  <c r="BM107" i="3"/>
  <c r="BK107" i="3"/>
  <c r="BJ107" i="3"/>
  <c r="BN106" i="3"/>
  <c r="BK106" i="3"/>
  <c r="BM105" i="3"/>
  <c r="BJ105" i="3"/>
  <c r="BK104" i="3"/>
  <c r="BN104" i="3"/>
  <c r="BJ104" i="3"/>
  <c r="BM103" i="3"/>
  <c r="BK103" i="3"/>
  <c r="BJ103" i="3"/>
  <c r="BM102" i="3"/>
  <c r="BK102" i="3"/>
  <c r="BN102" i="3"/>
  <c r="BM101" i="3"/>
  <c r="BJ101" i="3"/>
  <c r="BK100" i="3"/>
  <c r="BN100" i="3"/>
  <c r="BJ100" i="3"/>
  <c r="BM99" i="3"/>
  <c r="BJ99" i="3"/>
  <c r="BL99" i="3"/>
  <c r="BK98" i="3"/>
  <c r="BN98" i="3"/>
  <c r="BJ98" i="3"/>
  <c r="BJ97" i="3"/>
  <c r="BL97" i="3"/>
  <c r="BK96" i="3"/>
  <c r="BN96" i="3"/>
  <c r="BJ96" i="3"/>
  <c r="BJ95" i="3"/>
  <c r="BL95" i="3"/>
  <c r="BK94" i="3"/>
  <c r="BN94" i="3"/>
  <c r="BJ94" i="3"/>
  <c r="BM93" i="3"/>
  <c r="BJ93" i="3"/>
  <c r="BL93" i="3"/>
  <c r="BK92" i="3"/>
  <c r="BN92" i="3"/>
  <c r="BJ92" i="3"/>
  <c r="BJ91" i="3"/>
  <c r="BL91" i="3"/>
  <c r="BK90" i="3"/>
  <c r="BN90" i="3"/>
  <c r="BJ90" i="3"/>
  <c r="BJ89" i="3"/>
  <c r="BL89" i="3"/>
  <c r="BK88" i="3"/>
  <c r="BN88" i="3"/>
  <c r="BJ88" i="3"/>
  <c r="BJ87" i="3"/>
  <c r="BL87" i="3"/>
  <c r="BM86" i="3"/>
  <c r="BK86" i="3"/>
  <c r="BN86" i="3"/>
  <c r="BJ85" i="3"/>
  <c r="BM85" i="3"/>
  <c r="BL85" i="3"/>
  <c r="BK84" i="3"/>
  <c r="BN84" i="3"/>
  <c r="BJ83" i="3"/>
  <c r="BM83" i="3"/>
  <c r="BL83" i="3"/>
  <c r="BK82" i="3"/>
  <c r="BN82" i="3"/>
  <c r="BL80" i="3"/>
  <c r="BK80" i="3"/>
  <c r="BN80" i="3"/>
  <c r="BJ157" i="3"/>
  <c r="BN153" i="3"/>
  <c r="BJ153" i="3"/>
  <c r="BM157" i="3"/>
  <c r="BM153" i="3"/>
  <c r="BN157" i="3"/>
  <c r="L74" i="3"/>
  <c r="K77" i="3"/>
  <c r="L75" i="3"/>
  <c r="K75" i="3"/>
  <c r="L73" i="3"/>
  <c r="L68" i="3"/>
  <c r="K57" i="3"/>
  <c r="K53" i="3"/>
  <c r="K49" i="3"/>
  <c r="K45" i="3"/>
  <c r="K41" i="3"/>
  <c r="K37" i="3"/>
  <c r="K33" i="3"/>
  <c r="K30" i="3"/>
  <c r="BL162" i="3"/>
  <c r="BM162" i="3"/>
  <c r="BN158" i="3"/>
  <c r="BL158" i="3"/>
  <c r="BM154" i="3"/>
  <c r="BL149" i="3"/>
  <c r="BM78" i="3"/>
  <c r="BJ78" i="3"/>
  <c r="BN147" i="3"/>
  <c r="BJ147" i="3"/>
  <c r="BN165" i="3"/>
  <c r="BK165" i="3"/>
  <c r="BM160" i="3"/>
  <c r="BL160" i="3"/>
  <c r="BK160" i="3"/>
  <c r="BN156" i="3"/>
  <c r="BJ156" i="3"/>
  <c r="BJ161" i="3"/>
  <c r="BJ158" i="3"/>
  <c r="BK154" i="3"/>
  <c r="BN149" i="3"/>
  <c r="BJ149" i="3"/>
  <c r="BK149" i="3"/>
  <c r="BL78" i="3"/>
  <c r="BK150" i="3"/>
  <c r="BN150" i="3"/>
  <c r="BL150" i="3"/>
  <c r="BK147" i="3"/>
  <c r="BM146" i="3"/>
  <c r="BN146" i="3"/>
  <c r="BL146" i="3"/>
  <c r="BK146" i="3"/>
  <c r="BK145" i="3"/>
  <c r="BN145" i="3"/>
  <c r="BJ145" i="3"/>
  <c r="BJ144" i="3"/>
  <c r="BM144" i="3"/>
  <c r="BN143" i="3"/>
  <c r="BK143" i="3"/>
  <c r="BJ143" i="3"/>
  <c r="BM142" i="3"/>
  <c r="BN142" i="3"/>
  <c r="BL142" i="3"/>
  <c r="BK142" i="3"/>
  <c r="BK141" i="3"/>
  <c r="BN141" i="3"/>
  <c r="BJ140" i="3"/>
  <c r="BM140" i="3"/>
  <c r="BN140" i="3"/>
  <c r="BL140" i="3"/>
  <c r="BK139" i="3"/>
  <c r="BM138" i="3"/>
  <c r="BN138" i="3"/>
  <c r="BL138" i="3"/>
  <c r="BK138" i="3"/>
  <c r="BK137" i="3"/>
  <c r="BN137" i="3"/>
  <c r="BJ137" i="3"/>
  <c r="BJ136" i="3"/>
  <c r="BM136" i="3"/>
  <c r="BN135" i="3"/>
  <c r="BK135" i="3"/>
  <c r="BJ135" i="3"/>
  <c r="BM134" i="3"/>
  <c r="BN134" i="3"/>
  <c r="BL134" i="3"/>
  <c r="BK134" i="3"/>
  <c r="BK133" i="3"/>
  <c r="BN133" i="3"/>
  <c r="BJ132" i="3"/>
  <c r="BM132" i="3"/>
  <c r="BN132" i="3"/>
  <c r="BL132" i="3"/>
  <c r="BK131" i="3"/>
  <c r="BK129" i="3"/>
  <c r="BN129" i="3"/>
  <c r="BJ129" i="3"/>
  <c r="BJ128" i="3"/>
  <c r="BM128" i="3"/>
  <c r="BN128" i="3"/>
  <c r="BK127" i="3"/>
  <c r="BM126" i="3"/>
  <c r="BL126" i="3"/>
  <c r="BK126" i="3"/>
  <c r="BN125" i="3"/>
  <c r="BK125" i="3"/>
  <c r="BJ124" i="3"/>
  <c r="BM124" i="3"/>
  <c r="BL124" i="3"/>
  <c r="BN123" i="3"/>
  <c r="BM123" i="3"/>
  <c r="BL123" i="3"/>
  <c r="BJ123" i="3"/>
  <c r="BN121" i="3"/>
  <c r="BJ120" i="3"/>
  <c r="BL120" i="3"/>
  <c r="BN119" i="3"/>
  <c r="BK119" i="3"/>
  <c r="BL119" i="3"/>
  <c r="BJ119" i="3"/>
  <c r="BL118" i="3"/>
  <c r="BM118" i="3"/>
  <c r="BN118" i="3"/>
  <c r="BN117" i="3"/>
  <c r="BL116" i="3"/>
  <c r="BM116" i="3"/>
  <c r="BK116" i="3"/>
  <c r="BM115" i="3"/>
  <c r="BN115" i="3"/>
  <c r="BL114" i="3"/>
  <c r="BJ114" i="3"/>
  <c r="BM114" i="3"/>
  <c r="BK114" i="3"/>
  <c r="BN113" i="3"/>
  <c r="BL112" i="3"/>
  <c r="BJ112" i="3"/>
  <c r="BM112" i="3"/>
  <c r="BK112" i="3"/>
  <c r="BN111" i="3"/>
  <c r="BL110" i="3"/>
  <c r="BJ110" i="3"/>
  <c r="BM110" i="3"/>
  <c r="BK110" i="3"/>
  <c r="BN109" i="3"/>
  <c r="BL108" i="3"/>
  <c r="BJ108" i="3"/>
  <c r="BM108" i="3"/>
  <c r="BN107" i="3"/>
  <c r="BL106" i="3"/>
  <c r="BJ106" i="3"/>
  <c r="BM106" i="3"/>
  <c r="BN105" i="3"/>
  <c r="BL104" i="3"/>
  <c r="BM104" i="3"/>
  <c r="BN103" i="3"/>
  <c r="BL102" i="3"/>
  <c r="BK101" i="3"/>
  <c r="BN101" i="3"/>
  <c r="BL100" i="3"/>
  <c r="BM100" i="3"/>
  <c r="BK99" i="3"/>
  <c r="BN99" i="3"/>
  <c r="BL98" i="3"/>
  <c r="BM98" i="3"/>
  <c r="BM97" i="3"/>
  <c r="BK97" i="3"/>
  <c r="BN97" i="3"/>
  <c r="BL96" i="3"/>
  <c r="BM96" i="3"/>
  <c r="BM95" i="3"/>
  <c r="BK95" i="3"/>
  <c r="BN95" i="3"/>
  <c r="BL94" i="3"/>
  <c r="BM94" i="3"/>
  <c r="BK93" i="3"/>
  <c r="BN93" i="3"/>
  <c r="BL92" i="3"/>
  <c r="BM92" i="3"/>
  <c r="BK91" i="3"/>
  <c r="BN91" i="3"/>
  <c r="BL90" i="3"/>
  <c r="BM90" i="3"/>
  <c r="BK89" i="3"/>
  <c r="BN89" i="3"/>
  <c r="BL88" i="3"/>
  <c r="BM88" i="3"/>
  <c r="BK87" i="3"/>
  <c r="BN87" i="3"/>
  <c r="BJ86" i="3"/>
  <c r="BL86" i="3"/>
  <c r="BK85" i="3"/>
  <c r="BN85" i="3"/>
  <c r="BJ84" i="3"/>
  <c r="BM84" i="3"/>
  <c r="BL84" i="3"/>
  <c r="BK83" i="3"/>
  <c r="BN83" i="3"/>
  <c r="BK81" i="3"/>
  <c r="BN81" i="3"/>
  <c r="BJ80" i="3"/>
  <c r="BM80" i="3"/>
  <c r="BL161" i="3"/>
  <c r="BL157" i="3"/>
  <c r="BL153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M38" i="3" l="1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V42" i="3"/>
  <c r="AX42" i="3"/>
  <c r="AZ42" i="3"/>
  <c r="BB42" i="3"/>
  <c r="BD42" i="3"/>
  <c r="BF42" i="3"/>
  <c r="BH42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O36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BM48" i="3" l="1"/>
  <c r="BL48" i="3"/>
  <c r="BJ35" i="3"/>
  <c r="BM35" i="3"/>
  <c r="BL35" i="3"/>
  <c r="BJ48" i="3"/>
  <c r="BJ36" i="3"/>
  <c r="BN77" i="3"/>
  <c r="BJ77" i="3"/>
  <c r="BK77" i="3"/>
  <c r="BM75" i="3"/>
  <c r="BL75" i="3"/>
  <c r="BK53" i="3"/>
  <c r="BN53" i="3"/>
  <c r="BN45" i="3"/>
  <c r="BJ45" i="3"/>
  <c r="BM45" i="3"/>
  <c r="BL45" i="3"/>
  <c r="BK37" i="3"/>
  <c r="BM30" i="3"/>
  <c r="BL30" i="3"/>
  <c r="BK73" i="3"/>
  <c r="BM73" i="3"/>
  <c r="BN73" i="3"/>
  <c r="BJ63" i="3"/>
  <c r="BK63" i="3"/>
  <c r="BN63" i="3"/>
  <c r="BM55" i="3"/>
  <c r="BL55" i="3"/>
  <c r="BK47" i="3"/>
  <c r="BN47" i="3"/>
  <c r="BM39" i="3"/>
  <c r="BL39" i="3"/>
  <c r="BJ39" i="3"/>
  <c r="BK31" i="3"/>
  <c r="BN31" i="3"/>
  <c r="BL68" i="3"/>
  <c r="BM60" i="3"/>
  <c r="BJ60" i="3"/>
  <c r="BN60" i="3"/>
  <c r="BK60" i="3"/>
  <c r="BL52" i="3"/>
  <c r="BJ44" i="3"/>
  <c r="BN44" i="3"/>
  <c r="BK44" i="3"/>
  <c r="BL36" i="3"/>
  <c r="BM36" i="3"/>
  <c r="BK69" i="3"/>
  <c r="BM69" i="3"/>
  <c r="BN69" i="3"/>
  <c r="BJ65" i="3"/>
  <c r="BM65" i="3"/>
  <c r="BL65" i="3"/>
  <c r="BJ71" i="3"/>
  <c r="BK71" i="3"/>
  <c r="BN71" i="3"/>
  <c r="BL58" i="3"/>
  <c r="BM58" i="3"/>
  <c r="BJ58" i="3"/>
  <c r="BK58" i="3"/>
  <c r="BN58" i="3"/>
  <c r="BL42" i="3"/>
  <c r="BM42" i="3"/>
  <c r="BJ42" i="3"/>
  <c r="BK42" i="3"/>
  <c r="BN42" i="3"/>
  <c r="BM34" i="3"/>
  <c r="BJ67" i="3"/>
  <c r="BK67" i="3"/>
  <c r="BN67" i="3"/>
  <c r="BM51" i="3"/>
  <c r="BL51" i="3"/>
  <c r="BK35" i="3"/>
  <c r="BN35" i="3"/>
  <c r="BL56" i="3"/>
  <c r="BJ40" i="3"/>
  <c r="BN40" i="3"/>
  <c r="BK40" i="3"/>
  <c r="BL32" i="3"/>
  <c r="BK61" i="3"/>
  <c r="BM61" i="3"/>
  <c r="BN61" i="3"/>
  <c r="BK46" i="3"/>
  <c r="BN46" i="3"/>
  <c r="BJ57" i="3"/>
  <c r="BL57" i="3"/>
  <c r="BK49" i="3"/>
  <c r="BN49" i="3"/>
  <c r="BN41" i="3"/>
  <c r="BJ41" i="3"/>
  <c r="BM41" i="3"/>
  <c r="BL41" i="3"/>
  <c r="BK33" i="3"/>
  <c r="BN33" i="3"/>
  <c r="BM59" i="3"/>
  <c r="BL59" i="3"/>
  <c r="BK43" i="3"/>
  <c r="BN43" i="3"/>
  <c r="BM76" i="3"/>
  <c r="BL76" i="3"/>
  <c r="BM64" i="3"/>
  <c r="BJ64" i="3"/>
  <c r="BN64" i="3"/>
  <c r="BK64" i="3"/>
  <c r="BM70" i="3"/>
  <c r="BJ70" i="3"/>
  <c r="BK70" i="3"/>
  <c r="BN70" i="3"/>
  <c r="BL72" i="3"/>
  <c r="BL54" i="3"/>
  <c r="BM54" i="3"/>
  <c r="BJ54" i="3"/>
  <c r="BK54" i="3"/>
  <c r="BN54" i="3"/>
  <c r="BM77" i="3"/>
  <c r="BL77" i="3"/>
  <c r="BJ75" i="3"/>
  <c r="BK75" i="3"/>
  <c r="BN75" i="3"/>
  <c r="BJ53" i="3"/>
  <c r="BM53" i="3"/>
  <c r="BL53" i="3"/>
  <c r="BK45" i="3"/>
  <c r="BN37" i="3"/>
  <c r="BJ37" i="3"/>
  <c r="BM37" i="3"/>
  <c r="BL37" i="3"/>
  <c r="BK30" i="3"/>
  <c r="BN30" i="3"/>
  <c r="BJ30" i="3"/>
  <c r="BJ73" i="3"/>
  <c r="BL73" i="3"/>
  <c r="BM74" i="3"/>
  <c r="BJ74" i="3"/>
  <c r="BK74" i="3"/>
  <c r="BN74" i="3"/>
  <c r="BL74" i="3"/>
  <c r="BM63" i="3"/>
  <c r="BL63" i="3"/>
  <c r="BJ55" i="3"/>
  <c r="BK55" i="3"/>
  <c r="BN55" i="3"/>
  <c r="BM47" i="3"/>
  <c r="BL47" i="3"/>
  <c r="BJ47" i="3"/>
  <c r="BK39" i="3"/>
  <c r="BN39" i="3"/>
  <c r="BJ31" i="3"/>
  <c r="BL31" i="3"/>
  <c r="BM31" i="3"/>
  <c r="BM68" i="3"/>
  <c r="BJ68" i="3"/>
  <c r="BN68" i="3"/>
  <c r="BK68" i="3"/>
  <c r="BL60" i="3"/>
  <c r="BM52" i="3"/>
  <c r="BJ52" i="3"/>
  <c r="BN52" i="3"/>
  <c r="BK52" i="3"/>
  <c r="BL44" i="3"/>
  <c r="BM44" i="3"/>
  <c r="BN36" i="3"/>
  <c r="BK36" i="3"/>
  <c r="BJ69" i="3"/>
  <c r="BL69" i="3"/>
  <c r="BK65" i="3"/>
  <c r="BN65" i="3"/>
  <c r="BM71" i="3"/>
  <c r="BL71" i="3"/>
  <c r="BL66" i="3"/>
  <c r="BM66" i="3"/>
  <c r="BJ66" i="3"/>
  <c r="BK66" i="3"/>
  <c r="BN66" i="3"/>
  <c r="BM50" i="3"/>
  <c r="BJ50" i="3"/>
  <c r="BK50" i="3"/>
  <c r="BN50" i="3"/>
  <c r="BL50" i="3"/>
  <c r="BL34" i="3"/>
  <c r="BJ34" i="3"/>
  <c r="BK34" i="3"/>
  <c r="BN34" i="3"/>
  <c r="BM67" i="3"/>
  <c r="BL67" i="3"/>
  <c r="BJ51" i="3"/>
  <c r="BK51" i="3"/>
  <c r="BN51" i="3"/>
  <c r="BM56" i="3"/>
  <c r="BJ56" i="3"/>
  <c r="BN56" i="3"/>
  <c r="BK56" i="3"/>
  <c r="BL40" i="3"/>
  <c r="BM40" i="3"/>
  <c r="BM32" i="3"/>
  <c r="BJ32" i="3"/>
  <c r="BN32" i="3"/>
  <c r="BK32" i="3"/>
  <c r="BJ61" i="3"/>
  <c r="BL61" i="3"/>
  <c r="BL62" i="3"/>
  <c r="BM62" i="3"/>
  <c r="BJ62" i="3"/>
  <c r="BK62" i="3"/>
  <c r="BN62" i="3"/>
  <c r="BJ46" i="3"/>
  <c r="BM46" i="3"/>
  <c r="BL46" i="3"/>
  <c r="BN57" i="3"/>
  <c r="BK57" i="3"/>
  <c r="BM57" i="3"/>
  <c r="BJ49" i="3"/>
  <c r="BM49" i="3"/>
  <c r="BL49" i="3"/>
  <c r="BK41" i="3"/>
  <c r="BJ33" i="3"/>
  <c r="BM33" i="3"/>
  <c r="BL33" i="3"/>
  <c r="BJ59" i="3"/>
  <c r="BK59" i="3"/>
  <c r="BN59" i="3"/>
  <c r="BM43" i="3"/>
  <c r="BL43" i="3"/>
  <c r="BJ43" i="3"/>
  <c r="BN76" i="3"/>
  <c r="BK76" i="3"/>
  <c r="BJ76" i="3"/>
  <c r="BL64" i="3"/>
  <c r="BN48" i="3"/>
  <c r="BK48" i="3"/>
  <c r="BL70" i="3"/>
  <c r="BM72" i="3"/>
  <c r="BJ72" i="3"/>
  <c r="BN72" i="3"/>
  <c r="BK72" i="3"/>
  <c r="BL38" i="3"/>
  <c r="BM38" i="3"/>
  <c r="BJ38" i="3"/>
  <c r="BK38" i="3"/>
  <c r="BN38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<sst xmlns="http://schemas.openxmlformats.org/spreadsheetml/2006/main" count="7702" uniqueCount="528">
  <si>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</si>
  <si>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</si>
  <si>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</si>
  <si>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</si>
  <si>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</si>
  <si>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</si>
  <si>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</si>
  <si>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</si>
  <si>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</si>
  <si>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</si>
  <si>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</si>
  <si>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</si>
  <si>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</si>
  <si>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</si>
  <si>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</si>
  <si>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</si>
  <si>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</si>
  <si>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</si>
  <si>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</si>
  <si>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</si>
  <si>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</si>
  <si>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</si>
  <si>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</si>
  <si>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</si>
  <si>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</si>
  <si>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</si>
  <si>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</si>
  <si>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</si>
  <si>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</si>
  <si>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</si>
  <si>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</si>
  <si>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</si>
  <si>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</si>
  <si>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</si>
  <si>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</si>
  <si>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</si>
  <si>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</si>
  <si>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</si>
  <si>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</si>
  <si>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</si>
  <si>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</si>
  <si>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</si>
  <si>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</si>
  <si>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</si>
  <si>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</si>
  <si>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</si>
  <si>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</si>
  <si>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</si>
  <si>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</si>
  <si>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</si>
  <si>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</si>
  <si>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</si>
  <si>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</si>
  <si>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</si>
  <si>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</si>
  <si>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</si>
  <si>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</si>
  <si>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</si>
  <si>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</si>
  <si>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</si>
  <si>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</si>
  <si>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</si>
  <si>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</si>
  <si>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</si>
  <si>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</si>
  <si>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</si>
  <si>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</si>
  <si>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</si>
  <si>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</si>
  <si>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</si>
  <si>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</si>
  <si>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</si>
  <si>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</si>
  <si>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</si>
  <si>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</si>
  <si>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</si>
  <si>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</si>
  <si>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</si>
  <si>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</si>
  <si>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</si>
  <si>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</si>
  <si>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</si>
  <si>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</si>
  <si>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</si>
  <si>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</si>
  <si>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</si>
  <si>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</si>
  <si>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</si>
  <si>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</si>
  <si>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</si>
  <si>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</si>
  <si>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</si>
  <si>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</si>
  <si>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</si>
  <si>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</si>
  <si>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</si>
  <si>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</si>
  <si>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</si>
  <si>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</si>
  <si>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</si>
  <si>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</si>
  <si>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</si>
  <si>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</si>
  <si>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</si>
  <si>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</si>
  <si>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</si>
  <si>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</si>
  <si>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</si>
  <si>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</si>
  <si>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</si>
  <si>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</si>
  <si>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</si>
  <si>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</si>
  <si>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</si>
  <si>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</si>
  <si>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</si>
  <si>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</si>
  <si>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</si>
  <si>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</si>
  <si>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</si>
  <si>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</si>
  <si>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</si>
  <si>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</si>
  <si>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</si>
  <si>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</si>
  <si>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</si>
  <si>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</si>
  <si>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</si>
  <si>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</si>
  <si>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</si>
  <si>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</si>
  <si>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</si>
  <si>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</si>
  <si>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</si>
  <si>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</si>
  <si>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</si>
  <si>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</si>
  <si>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</si>
  <si>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</si>
  <si>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</si>
  <si>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</si>
  <si>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</si>
  <si>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</si>
  <si>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</si>
  <si>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</si>
  <si>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</si>
  <si>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</si>
  <si>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</si>
  <si>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</si>
  <si>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</si>
  <si>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</si>
  <si>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</si>
  <si>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</si>
  <si>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</si>
  <si>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</si>
  <si>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</si>
  <si>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</si>
  <si>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</si>
  <si>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</si>
  <si>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</si>
  <si>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</si>
  <si>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</si>
  <si>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</si>
  <si>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</si>
  <si>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</si>
  <si>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</si>
  <si>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</si>
  <si>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</si>
  <si>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</si>
  <si>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</si>
  <si>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</si>
  <si>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</si>
  <si>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</si>
  <si>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</si>
  <si>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</si>
  <si>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</si>
  <si>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</si>
  <si>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</si>
  <si>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</si>
  <si>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</si>
  <si>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</si>
  <si>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</si>
  <si>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</si>
  <si>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</si>
  <si>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</si>
  <si>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</si>
  <si>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</si>
  <si>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</si>
  <si>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</si>
  <si>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</si>
  <si>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</si>
  <si>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</si>
  <si>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</si>
  <si>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</si>
  <si>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</si>
  <si>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</si>
  <si>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</si>
  <si>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</si>
  <si>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</si>
  <si>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</si>
  <si>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</si>
  <si>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</si>
  <si>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</si>
  <si>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</si>
  <si>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</si>
  <si>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</si>
  <si>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</si>
  <si>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</si>
  <si>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</si>
  <si>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</si>
  <si>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</si>
  <si>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</si>
  <si>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</si>
  <si>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</si>
  <si>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</si>
  <si>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</si>
  <si>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</si>
  <si>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</si>
  <si>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</si>
  <si>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</si>
  <si>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</si>
  <si>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</si>
  <si>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</si>
  <si>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</si>
  <si>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</si>
  <si>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</si>
  <si>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</si>
  <si>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</si>
  <si>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</si>
  <si>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</si>
  <si>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</si>
  <si>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</si>
  <si>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</si>
  <si>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</si>
  <si>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</si>
  <si>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</si>
  <si>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</si>
  <si>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</si>
  <si>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</si>
  <si>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</si>
  <si>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</si>
  <si>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</si>
  <si>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</si>
  <si>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</si>
  <si>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</si>
  <si>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</si>
  <si>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</si>
  <si>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</si>
  <si>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</si>
  <si>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</si>
  <si>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</si>
  <si>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</si>
  <si>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</si>
  <si>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</si>
  <si>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</si>
  <si>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</si>
  <si>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</si>
  <si>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</si>
  <si>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</si>
  <si>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</si>
  <si>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</si>
  <si>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</si>
  <si>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</si>
  <si>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</si>
  <si>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</si>
  <si>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</si>
  <si>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</si>
  <si>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</si>
  <si>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</si>
  <si>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</si>
  <si>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</si>
  <si>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</si>
  <si>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</si>
  <si>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</si>
  <si>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</si>
  <si>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</si>
  <si>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</si>
  <si>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</si>
  <si>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</si>
  <si>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</si>
  <si>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</si>
  <si>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</si>
  <si>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</si>
  <si>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</si>
  <si>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</si>
  <si>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</si>
  <si>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</si>
  <si>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</si>
  <si>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</si>
  <si>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</si>
  <si>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</si>
  <si>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</si>
  <si>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</si>
  <si>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</si>
  <si>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</si>
  <si>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</si>
  <si>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</si>
  <si>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</si>
  <si>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</si>
  <si>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</si>
  <si>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</si>
  <si>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</si>
  <si>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</si>
  <si>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</si>
  <si>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</si>
  <si>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</si>
  <si>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</si>
  <si>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</si>
  <si>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</si>
  <si>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</si>
  <si>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</si>
  <si>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</si>
  <si>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</si>
  <si>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</si>
  <si>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</si>
  <si>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</si>
  <si>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</si>
  <si>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</si>
  <si>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</si>
  <si>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</si>
  <si>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</si>
  <si>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</si>
  <si>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</si>
  <si>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</si>
  <si>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</si>
  <si>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</si>
  <si>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</si>
  <si>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</si>
  <si>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</si>
  <si>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</si>
  <si>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</si>
  <si>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</si>
  <si>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</si>
  <si>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</si>
  <si>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</si>
  <si>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</si>
  <si>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</si>
  <si>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</si>
  <si>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</si>
  <si>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</si>
  <si>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</si>
  <si>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</si>
  <si>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</si>
  <si>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</si>
  <si>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</si>
  <si>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</si>
  <si>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</si>
  <si>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</si>
  <si>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</si>
  <si>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</si>
  <si>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</si>
  <si>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</si>
  <si>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</si>
  <si>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</si>
  <si>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</si>
  <si>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</si>
  <si>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</si>
  <si>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</si>
  <si>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</si>
  <si>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</si>
  <si>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</si>
  <si>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</si>
  <si>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</si>
  <si>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</si>
  <si>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</si>
  <si>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</si>
  <si>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</si>
  <si>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</si>
  <si>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</si>
  <si>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</si>
  <si>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</si>
  <si>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</si>
  <si>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</si>
  <si>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</si>
  <si>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</si>
  <si>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</si>
  <si>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</si>
  <si>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</si>
  <si>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</si>
  <si>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</si>
  <si>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</si>
  <si>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</si>
  <si>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</si>
  <si>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</si>
  <si>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</si>
  <si>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</si>
  <si>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</si>
  <si>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</si>
  <si>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</si>
  <si>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</si>
  <si>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</si>
  <si>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</si>
  <si>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</si>
  <si>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</si>
  <si>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</si>
  <si>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</si>
  <si>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</si>
  <si>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</si>
  <si>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</si>
  <si>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</si>
  <si>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</si>
  <si>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</si>
  <si>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</si>
  <si>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</si>
  <si>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</si>
  <si>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</si>
  <si>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</si>
  <si>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</si>
  <si>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</si>
  <si>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</si>
  <si>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</si>
  <si>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</si>
  <si>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</si>
  <si>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</si>
  <si>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</si>
  <si>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</si>
  <si>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</si>
  <si>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</si>
  <si>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</si>
  <si>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</si>
  <si>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</si>
  <si>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</si>
  <si>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</si>
  <si>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</si>
  <si>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</si>
  <si>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</si>
  <si>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</si>
  <si>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</si>
  <si>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</si>
  <si>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</si>
  <si>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</si>
  <si>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</si>
  <si>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</si>
  <si>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</si>
  <si>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</si>
  <si>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</si>
  <si>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</si>
  <si>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</si>
  <si>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</si>
  <si>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</si>
  <si>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</si>
  <si>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</si>
  <si>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</si>
  <si>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</si>
  <si>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</si>
  <si>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</si>
  <si>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</si>
  <si>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</si>
  <si>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</si>
  <si>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</si>
  <si>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</si>
  <si>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</si>
  <si>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</si>
  <si>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</si>
  <si>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</si>
  <si>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</si>
  <si>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</si>
  <si>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</si>
  <si>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</si>
  <si>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</si>
  <si>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</si>
  <si>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</si>
  <si>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</si>
  <si>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</si>
  <si>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</si>
  <si>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</si>
  <si>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</si>
  <si>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</si>
  <si>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</si>
  <si>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</si>
  <si>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</si>
  <si>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</si>
  <si>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</si>
  <si>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</si>
  <si>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</si>
  <si>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</si>
  <si>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</si>
  <si>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</si>
  <si>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</si>
  <si>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</si>
  <si>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Bromley</t>
  </si>
  <si>
    <t>Eastleigh</t>
  </si>
  <si>
    <t>Dover Athletic</t>
  </si>
  <si>
    <t>Yeovil</t>
  </si>
  <si>
    <t>Grimsby</t>
  </si>
  <si>
    <t>G1</t>
  </si>
  <si>
    <t>Panetolikos</t>
  </si>
  <si>
    <t>Asteras Tripolis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</si>
  <si>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</si>
  <si>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</si>
  <si>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</si>
  <si>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</si>
  <si>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</si>
  <si>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</si>
  <si>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</si>
  <si>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</si>
  <si>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</si>
  <si>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</si>
  <si>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</si>
  <si>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</si>
  <si>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17/09/2021</t>
  </si>
  <si>
    <t>18/09/2021</t>
  </si>
  <si>
    <t>19/09/2021</t>
  </si>
  <si>
    <t>20/09/2021</t>
  </si>
  <si>
    <t>Espanyol</t>
  </si>
  <si>
    <t>Atakas Hatayspor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</si>
  <si>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</si>
  <si>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</si>
  <si>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</si>
  <si>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</si>
  <si>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</si>
  <si>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</si>
  <si>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</si>
  <si>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Partick Thistle</t>
  </si>
  <si>
    <t>Ayr United</t>
  </si>
  <si>
    <t>Queens</t>
  </si>
  <si>
    <t>Inverness CT</t>
  </si>
  <si>
    <t>Raith Rovers</t>
  </si>
  <si>
    <t>CD Mirandes</t>
  </si>
  <si>
    <t>Real Sociedad B</t>
  </si>
  <si>
    <t>SD Amorebieta</t>
  </si>
  <si>
    <t>Sporting Gijon</t>
  </si>
  <si>
    <t>UD Ibiza</t>
  </si>
  <si>
    <t xml:space="preserve"> Morton</t>
  </si>
  <si>
    <t>28/09/2021</t>
  </si>
  <si>
    <t>29/09/2021</t>
  </si>
  <si>
    <t>05/10/2021</t>
  </si>
  <si>
    <t>SP Gijon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</si>
</sst>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49" fontId="0" fillId="0" borderId="0" xfId="0" applyNumberFormat="1" applyFill="1"/>
    <xf numFmtId="0" fontId="0" fillId="34" borderId="0" xfId="0" applyFill="1"/>
    <xf numFmtId="49" fontId="0" fillId="34" borderId="0" xfId="0" applyNumberFormat="1" applyFill="1"/>
    <xf numFmtId="164" fontId="16" fillId="34" borderId="0" xfId="0" applyNumberFormat="1" applyFont="1" applyFill="1"/>
    <xf numFmtId="9" fontId="0" fillId="34" borderId="0" xfId="1" applyFont="1" applyFill="1" applyAlignment="1">
      <alignment horizontal="center"/>
    </xf>
    <xf numFmtId="9" fontId="0" fillId="34" borderId="0" xfId="0" applyNumberFormat="1" applyFill="1"/>
    <xf numFmtId="49" fontId="0" fillId="33" borderId="0" xfId="0" applyNumberFormat="1" applyFill="1"/>
    <xf numFmtId="0" fontId="0" fillId="35" borderId="0" xfId="0" applyFill="1"/>
    <xf numFmtId="49" fontId="0" fillId="35" borderId="0" xfId="0" applyNumberFormat="1" applyFill="1"/>
    <xf numFmtId="164" fontId="16" fillId="35" borderId="0" xfId="0" applyNumberFormat="1" applyFont="1" applyFill="1"/>
    <xf numFmtId="9" fontId="0" fillId="35" borderId="0" xfId="1" applyFont="1" applyFill="1" applyAlignment="1">
      <alignment horizontal="center"/>
    </xf>
    <xf numFmtId="9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4"/>
  <sheetViews>
    <sheetView topLeftCell="A124" zoomScale="80" zoomScaleNormal="80" workbookViewId="0">
      <selection activeCell="B139" sqref="B13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297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318</v>
      </c>
      <c r="C2">
        <v>1.5</v>
      </c>
      <c r="D2">
        <v>1.1100000000000001</v>
      </c>
      <c r="E2">
        <v>1.21</v>
      </c>
    </row>
    <row r="3" spans="1:5" x14ac:dyDescent="0.25">
      <c r="A3" t="s">
        <v>61</v>
      </c>
      <c r="B3" t="s">
        <v>240</v>
      </c>
      <c r="C3">
        <v>1.5</v>
      </c>
      <c r="D3">
        <v>1.67</v>
      </c>
      <c r="E3">
        <v>0.91</v>
      </c>
    </row>
    <row r="4" spans="1:5" x14ac:dyDescent="0.25">
      <c r="A4" t="s">
        <v>61</v>
      </c>
      <c r="B4" t="s">
        <v>67</v>
      </c>
      <c r="C4">
        <v>1.5</v>
      </c>
      <c r="D4">
        <v>0.33</v>
      </c>
      <c r="E4">
        <v>0.91</v>
      </c>
    </row>
    <row r="5" spans="1:5" x14ac:dyDescent="0.25">
      <c r="A5" t="s">
        <v>61</v>
      </c>
      <c r="B5" t="s">
        <v>69</v>
      </c>
      <c r="C5">
        <v>1.5</v>
      </c>
      <c r="D5">
        <v>1.5</v>
      </c>
      <c r="E5">
        <v>0.45</v>
      </c>
    </row>
    <row r="6" spans="1:5" x14ac:dyDescent="0.25">
      <c r="A6" t="s">
        <v>61</v>
      </c>
      <c r="B6" t="s">
        <v>337</v>
      </c>
      <c r="C6">
        <v>1.5</v>
      </c>
      <c r="D6">
        <v>1.78</v>
      </c>
      <c r="E6">
        <v>0.61</v>
      </c>
    </row>
    <row r="7" spans="1:5" x14ac:dyDescent="0.25">
      <c r="A7" t="s">
        <v>61</v>
      </c>
      <c r="B7" t="s">
        <v>70</v>
      </c>
      <c r="C7">
        <v>1.5</v>
      </c>
      <c r="D7">
        <v>0.67</v>
      </c>
      <c r="E7">
        <v>0.91</v>
      </c>
    </row>
    <row r="8" spans="1:5" x14ac:dyDescent="0.25">
      <c r="A8" t="s">
        <v>61</v>
      </c>
      <c r="B8" t="s">
        <v>87</v>
      </c>
      <c r="C8">
        <v>1.5</v>
      </c>
      <c r="D8">
        <v>0.89</v>
      </c>
      <c r="E8">
        <v>1.52</v>
      </c>
    </row>
    <row r="9" spans="1:5" x14ac:dyDescent="0.25">
      <c r="A9" t="s">
        <v>61</v>
      </c>
      <c r="B9" t="s">
        <v>82</v>
      </c>
      <c r="C9">
        <v>1.5</v>
      </c>
      <c r="D9">
        <v>0.44</v>
      </c>
      <c r="E9">
        <v>2.42</v>
      </c>
    </row>
    <row r="10" spans="1:5" x14ac:dyDescent="0.25">
      <c r="A10" t="s">
        <v>61</v>
      </c>
      <c r="B10" t="s">
        <v>289</v>
      </c>
      <c r="C10">
        <v>1.5</v>
      </c>
      <c r="D10">
        <v>1.1100000000000001</v>
      </c>
      <c r="E10">
        <v>2.12</v>
      </c>
    </row>
    <row r="11" spans="1:5" x14ac:dyDescent="0.25">
      <c r="A11" t="s">
        <v>61</v>
      </c>
      <c r="B11" t="s">
        <v>238</v>
      </c>
      <c r="C11">
        <v>1.5</v>
      </c>
      <c r="D11">
        <v>0.67</v>
      </c>
      <c r="E11">
        <v>0.91</v>
      </c>
    </row>
    <row r="12" spans="1:5" x14ac:dyDescent="0.25">
      <c r="A12" t="s">
        <v>61</v>
      </c>
      <c r="B12" t="s">
        <v>239</v>
      </c>
      <c r="C12">
        <v>1.5</v>
      </c>
      <c r="D12">
        <v>1.33</v>
      </c>
      <c r="E12">
        <v>0.68</v>
      </c>
    </row>
    <row r="13" spans="1:5" x14ac:dyDescent="0.25">
      <c r="A13" t="s">
        <v>61</v>
      </c>
      <c r="B13" t="s">
        <v>311</v>
      </c>
      <c r="C13">
        <v>1.5</v>
      </c>
      <c r="D13">
        <v>1.33</v>
      </c>
      <c r="E13">
        <v>0.3</v>
      </c>
    </row>
    <row r="14" spans="1:5" x14ac:dyDescent="0.25">
      <c r="A14" t="s">
        <v>61</v>
      </c>
      <c r="B14" t="s">
        <v>242</v>
      </c>
      <c r="C14">
        <v>1.5</v>
      </c>
      <c r="D14">
        <v>1</v>
      </c>
      <c r="E14">
        <v>0.68</v>
      </c>
    </row>
    <row r="15" spans="1:5" x14ac:dyDescent="0.25">
      <c r="A15" t="s">
        <v>61</v>
      </c>
      <c r="B15" t="s">
        <v>64</v>
      </c>
      <c r="C15">
        <v>1.5</v>
      </c>
      <c r="D15">
        <v>0.67</v>
      </c>
      <c r="E15">
        <v>1.59</v>
      </c>
    </row>
    <row r="16" spans="1:5" x14ac:dyDescent="0.25">
      <c r="A16" t="s">
        <v>61</v>
      </c>
      <c r="B16" t="s">
        <v>241</v>
      </c>
      <c r="C16">
        <v>1.5</v>
      </c>
      <c r="D16">
        <v>2.2200000000000002</v>
      </c>
      <c r="E16">
        <v>0</v>
      </c>
    </row>
    <row r="17" spans="1:5" x14ac:dyDescent="0.25">
      <c r="A17" t="s">
        <v>61</v>
      </c>
      <c r="B17" t="s">
        <v>65</v>
      </c>
      <c r="C17">
        <v>1.5</v>
      </c>
      <c r="D17">
        <v>0.67</v>
      </c>
      <c r="E17">
        <v>0.68</v>
      </c>
    </row>
    <row r="18" spans="1:5" x14ac:dyDescent="0.25">
      <c r="A18" t="s">
        <v>61</v>
      </c>
      <c r="B18" t="s">
        <v>71</v>
      </c>
      <c r="C18">
        <v>1.5</v>
      </c>
      <c r="D18">
        <v>0.22</v>
      </c>
      <c r="E18">
        <v>0.61</v>
      </c>
    </row>
    <row r="19" spans="1:5" x14ac:dyDescent="0.25">
      <c r="A19" t="s">
        <v>61</v>
      </c>
      <c r="B19" t="s">
        <v>62</v>
      </c>
      <c r="C19">
        <v>1.5</v>
      </c>
      <c r="D19">
        <v>0.33</v>
      </c>
      <c r="E19">
        <v>1.1399999999999999</v>
      </c>
    </row>
    <row r="20" spans="1:5" x14ac:dyDescent="0.25">
      <c r="A20" t="s">
        <v>61</v>
      </c>
      <c r="B20" t="s">
        <v>288</v>
      </c>
      <c r="C20">
        <v>1.5</v>
      </c>
      <c r="D20">
        <v>0.89</v>
      </c>
      <c r="E20">
        <v>0.91</v>
      </c>
    </row>
    <row r="21" spans="1:5" x14ac:dyDescent="0.25">
      <c r="A21" t="s">
        <v>61</v>
      </c>
      <c r="B21" t="s">
        <v>66</v>
      </c>
      <c r="C21">
        <v>1.5</v>
      </c>
      <c r="D21">
        <v>1.33</v>
      </c>
      <c r="E21">
        <v>1.59</v>
      </c>
    </row>
    <row r="22" spans="1:5" x14ac:dyDescent="0.25">
      <c r="A22" t="s">
        <v>72</v>
      </c>
      <c r="B22" t="s">
        <v>77</v>
      </c>
      <c r="C22">
        <v>1.39393939393939</v>
      </c>
      <c r="D22">
        <v>1.55</v>
      </c>
      <c r="E22">
        <v>1.01</v>
      </c>
    </row>
    <row r="23" spans="1:5" x14ac:dyDescent="0.25">
      <c r="A23" t="s">
        <v>72</v>
      </c>
      <c r="B23" t="s">
        <v>75</v>
      </c>
      <c r="C23">
        <v>1.39393939393939</v>
      </c>
      <c r="D23">
        <v>1.72</v>
      </c>
      <c r="E23">
        <v>1.04</v>
      </c>
    </row>
    <row r="24" spans="1:5" x14ac:dyDescent="0.25">
      <c r="A24" t="s">
        <v>72</v>
      </c>
      <c r="B24" t="s">
        <v>79</v>
      </c>
      <c r="C24">
        <v>1.39393939393939</v>
      </c>
      <c r="D24">
        <v>0.43</v>
      </c>
      <c r="E24">
        <v>0.69</v>
      </c>
    </row>
    <row r="25" spans="1:5" x14ac:dyDescent="0.25">
      <c r="A25" t="s">
        <v>72</v>
      </c>
      <c r="B25" t="s">
        <v>81</v>
      </c>
      <c r="C25">
        <v>1.39393939393939</v>
      </c>
      <c r="D25">
        <v>0.6</v>
      </c>
      <c r="E25">
        <v>1.45</v>
      </c>
    </row>
    <row r="26" spans="1:5" x14ac:dyDescent="0.25">
      <c r="A26" t="s">
        <v>72</v>
      </c>
      <c r="B26" t="s">
        <v>83</v>
      </c>
      <c r="C26">
        <v>1.39393939393939</v>
      </c>
      <c r="D26">
        <v>0.6</v>
      </c>
      <c r="E26">
        <v>0.43</v>
      </c>
    </row>
    <row r="27" spans="1:5" x14ac:dyDescent="0.25">
      <c r="A27" t="s">
        <v>72</v>
      </c>
      <c r="B27" t="s">
        <v>78</v>
      </c>
      <c r="C27">
        <v>1.39393939393939</v>
      </c>
      <c r="D27">
        <v>1.32</v>
      </c>
      <c r="E27">
        <v>1.1599999999999999</v>
      </c>
    </row>
    <row r="28" spans="1:5" x14ac:dyDescent="0.25">
      <c r="A28" t="s">
        <v>72</v>
      </c>
      <c r="B28" t="s">
        <v>80</v>
      </c>
      <c r="C28">
        <v>1.39393939393939</v>
      </c>
      <c r="D28">
        <v>1</v>
      </c>
      <c r="E28">
        <v>1.22</v>
      </c>
    </row>
    <row r="29" spans="1:5" x14ac:dyDescent="0.25">
      <c r="A29" t="s">
        <v>72</v>
      </c>
      <c r="B29" t="s">
        <v>365</v>
      </c>
      <c r="C29">
        <v>1.39393939393939</v>
      </c>
      <c r="D29">
        <v>1.32</v>
      </c>
      <c r="E29">
        <v>1.01</v>
      </c>
    </row>
    <row r="30" spans="1:5" x14ac:dyDescent="0.25">
      <c r="A30" t="s">
        <v>72</v>
      </c>
      <c r="B30" t="s">
        <v>76</v>
      </c>
      <c r="C30">
        <v>1.39393939393939</v>
      </c>
      <c r="D30">
        <v>1.2</v>
      </c>
      <c r="E30">
        <v>0.57999999999999996</v>
      </c>
    </row>
    <row r="31" spans="1:5" x14ac:dyDescent="0.25">
      <c r="A31" t="s">
        <v>72</v>
      </c>
      <c r="B31" t="s">
        <v>237</v>
      </c>
      <c r="C31">
        <v>1.39393939393939</v>
      </c>
      <c r="D31">
        <v>1.43</v>
      </c>
      <c r="E31">
        <v>1.22</v>
      </c>
    </row>
    <row r="32" spans="1:5" x14ac:dyDescent="0.25">
      <c r="A32" t="s">
        <v>72</v>
      </c>
      <c r="B32" t="s">
        <v>68</v>
      </c>
      <c r="C32">
        <v>1.39393939393939</v>
      </c>
      <c r="D32">
        <v>1.43</v>
      </c>
      <c r="E32">
        <v>0.69</v>
      </c>
    </row>
    <row r="33" spans="1:5" x14ac:dyDescent="0.25">
      <c r="A33" t="s">
        <v>72</v>
      </c>
      <c r="B33" t="s">
        <v>326</v>
      </c>
      <c r="C33">
        <v>1.39393939393939</v>
      </c>
      <c r="D33">
        <v>1.67</v>
      </c>
      <c r="E33">
        <v>0.43</v>
      </c>
    </row>
    <row r="34" spans="1:5" x14ac:dyDescent="0.25">
      <c r="A34" t="s">
        <v>72</v>
      </c>
      <c r="B34" t="s">
        <v>106</v>
      </c>
      <c r="C34">
        <v>1.39393939393939</v>
      </c>
      <c r="D34">
        <v>1.08</v>
      </c>
      <c r="E34">
        <v>1.01</v>
      </c>
    </row>
    <row r="35" spans="1:5" x14ac:dyDescent="0.25">
      <c r="A35" t="s">
        <v>72</v>
      </c>
      <c r="B35" t="s">
        <v>89</v>
      </c>
      <c r="C35">
        <v>1.39393939393939</v>
      </c>
      <c r="D35">
        <v>0.36</v>
      </c>
      <c r="E35">
        <v>0.87</v>
      </c>
    </row>
    <row r="36" spans="1:5" x14ac:dyDescent="0.25">
      <c r="A36" t="s">
        <v>72</v>
      </c>
      <c r="B36" t="s">
        <v>74</v>
      </c>
      <c r="C36">
        <v>1.39393939393939</v>
      </c>
      <c r="D36">
        <v>0.36</v>
      </c>
      <c r="E36">
        <v>1.3</v>
      </c>
    </row>
    <row r="37" spans="1:5" x14ac:dyDescent="0.25">
      <c r="A37" t="s">
        <v>72</v>
      </c>
      <c r="B37" t="s">
        <v>103</v>
      </c>
      <c r="C37">
        <v>1.39393939393939</v>
      </c>
      <c r="D37">
        <v>0.48</v>
      </c>
      <c r="E37">
        <v>1.01</v>
      </c>
    </row>
    <row r="38" spans="1:5" x14ac:dyDescent="0.25">
      <c r="A38" t="s">
        <v>72</v>
      </c>
      <c r="B38" t="s">
        <v>88</v>
      </c>
      <c r="C38">
        <v>1.39393939393939</v>
      </c>
      <c r="D38">
        <v>1.29</v>
      </c>
      <c r="E38">
        <v>1.56</v>
      </c>
    </row>
    <row r="39" spans="1:5" x14ac:dyDescent="0.25">
      <c r="A39" t="s">
        <v>72</v>
      </c>
      <c r="B39" t="s">
        <v>102</v>
      </c>
      <c r="C39">
        <v>1.39393939393939</v>
      </c>
      <c r="D39">
        <v>0.48</v>
      </c>
      <c r="E39">
        <v>1.1599999999999999</v>
      </c>
    </row>
    <row r="40" spans="1:5" x14ac:dyDescent="0.25">
      <c r="A40" t="s">
        <v>72</v>
      </c>
      <c r="B40" t="s">
        <v>73</v>
      </c>
      <c r="C40">
        <v>1.39393939393939</v>
      </c>
      <c r="D40">
        <v>1.1499999999999999</v>
      </c>
      <c r="E40">
        <v>1.22</v>
      </c>
    </row>
    <row r="41" spans="1:5" x14ac:dyDescent="0.25">
      <c r="A41" t="s">
        <v>72</v>
      </c>
      <c r="B41" t="s">
        <v>86</v>
      </c>
      <c r="C41">
        <v>1.39393939393939</v>
      </c>
      <c r="D41">
        <v>0.86</v>
      </c>
      <c r="E41">
        <v>0.87</v>
      </c>
    </row>
    <row r="42" spans="1:5" x14ac:dyDescent="0.25">
      <c r="A42" t="s">
        <v>72</v>
      </c>
      <c r="B42" t="s">
        <v>85</v>
      </c>
      <c r="C42">
        <v>1.39393939393939</v>
      </c>
      <c r="D42">
        <v>0.56999999999999995</v>
      </c>
      <c r="E42">
        <v>1.56</v>
      </c>
    </row>
    <row r="43" spans="1:5" x14ac:dyDescent="0.25">
      <c r="A43" t="s">
        <v>72</v>
      </c>
      <c r="B43" t="s">
        <v>367</v>
      </c>
      <c r="C43">
        <v>1.39393939393939</v>
      </c>
      <c r="D43">
        <v>1.58</v>
      </c>
      <c r="E43">
        <v>1.39</v>
      </c>
    </row>
    <row r="44" spans="1:5" x14ac:dyDescent="0.25">
      <c r="A44" t="s">
        <v>72</v>
      </c>
      <c r="B44" t="s">
        <v>63</v>
      </c>
      <c r="C44">
        <v>1.39393939393939</v>
      </c>
      <c r="D44">
        <v>1.43</v>
      </c>
      <c r="E44">
        <v>0.69</v>
      </c>
    </row>
    <row r="45" spans="1:5" x14ac:dyDescent="0.25">
      <c r="A45" t="s">
        <v>72</v>
      </c>
      <c r="B45" t="s">
        <v>90</v>
      </c>
      <c r="C45">
        <v>1.39393939393939</v>
      </c>
      <c r="D45">
        <v>0.28999999999999998</v>
      </c>
      <c r="E45">
        <v>0.52</v>
      </c>
    </row>
    <row r="46" spans="1:5" x14ac:dyDescent="0.25">
      <c r="A46" t="s">
        <v>91</v>
      </c>
      <c r="B46" t="s">
        <v>117</v>
      </c>
      <c r="C46">
        <v>1.515625</v>
      </c>
      <c r="D46">
        <v>0.92</v>
      </c>
      <c r="E46">
        <v>1.1599999999999999</v>
      </c>
    </row>
    <row r="47" spans="1:5" x14ac:dyDescent="0.25">
      <c r="A47" t="s">
        <v>91</v>
      </c>
      <c r="B47" t="s">
        <v>122</v>
      </c>
      <c r="C47">
        <v>1.515625</v>
      </c>
      <c r="D47">
        <v>0.88</v>
      </c>
      <c r="E47">
        <v>1.39</v>
      </c>
    </row>
    <row r="48" spans="1:5" x14ac:dyDescent="0.25">
      <c r="A48" t="s">
        <v>91</v>
      </c>
      <c r="B48" t="s">
        <v>109</v>
      </c>
      <c r="C48">
        <v>1.515625</v>
      </c>
      <c r="D48">
        <v>0.79</v>
      </c>
      <c r="E48">
        <v>1.1599999999999999</v>
      </c>
    </row>
    <row r="49" spans="1:5" x14ac:dyDescent="0.25">
      <c r="A49" t="s">
        <v>91</v>
      </c>
      <c r="B49" t="s">
        <v>113</v>
      </c>
      <c r="C49">
        <v>1.515625</v>
      </c>
      <c r="D49">
        <v>0.66</v>
      </c>
      <c r="E49">
        <v>0.62</v>
      </c>
    </row>
    <row r="50" spans="1:5" x14ac:dyDescent="0.25">
      <c r="A50" t="s">
        <v>91</v>
      </c>
      <c r="B50" t="s">
        <v>100</v>
      </c>
      <c r="C50">
        <v>1.515625</v>
      </c>
      <c r="D50">
        <v>0.99</v>
      </c>
      <c r="E50">
        <v>1.45</v>
      </c>
    </row>
    <row r="51" spans="1:5" x14ac:dyDescent="0.25">
      <c r="A51" t="s">
        <v>91</v>
      </c>
      <c r="B51" t="s">
        <v>95</v>
      </c>
      <c r="C51">
        <v>1.515625</v>
      </c>
      <c r="D51">
        <v>0.66</v>
      </c>
      <c r="E51">
        <v>1.5</v>
      </c>
    </row>
    <row r="52" spans="1:5" x14ac:dyDescent="0.25">
      <c r="A52" t="s">
        <v>91</v>
      </c>
      <c r="B52" t="s">
        <v>99</v>
      </c>
      <c r="C52">
        <v>1.515625</v>
      </c>
      <c r="D52">
        <v>1.65</v>
      </c>
      <c r="E52">
        <v>1.66</v>
      </c>
    </row>
    <row r="53" spans="1:5" x14ac:dyDescent="0.25">
      <c r="A53" t="s">
        <v>91</v>
      </c>
      <c r="B53" t="s">
        <v>84</v>
      </c>
      <c r="C53">
        <v>1.515625</v>
      </c>
      <c r="D53">
        <v>1.1000000000000001</v>
      </c>
      <c r="E53">
        <v>0.97</v>
      </c>
    </row>
    <row r="54" spans="1:5" x14ac:dyDescent="0.25">
      <c r="A54" t="s">
        <v>91</v>
      </c>
      <c r="B54" t="s">
        <v>371</v>
      </c>
      <c r="C54">
        <v>1.515625</v>
      </c>
      <c r="D54">
        <v>0.66</v>
      </c>
      <c r="E54">
        <v>1.25</v>
      </c>
    </row>
    <row r="55" spans="1:5" x14ac:dyDescent="0.25">
      <c r="A55" t="s">
        <v>91</v>
      </c>
      <c r="B55" t="s">
        <v>93</v>
      </c>
      <c r="C55">
        <v>1.515625</v>
      </c>
      <c r="D55">
        <v>1.54</v>
      </c>
      <c r="E55">
        <v>0.42</v>
      </c>
    </row>
    <row r="56" spans="1:5" x14ac:dyDescent="0.25">
      <c r="A56" t="s">
        <v>91</v>
      </c>
      <c r="B56" t="s">
        <v>389</v>
      </c>
      <c r="C56">
        <v>1.515625</v>
      </c>
      <c r="D56">
        <v>1.48</v>
      </c>
      <c r="E56">
        <v>1.04</v>
      </c>
    </row>
    <row r="57" spans="1:5" x14ac:dyDescent="0.25">
      <c r="A57" t="s">
        <v>91</v>
      </c>
      <c r="B57" t="s">
        <v>97</v>
      </c>
      <c r="C57">
        <v>1.515625</v>
      </c>
      <c r="D57">
        <v>0.66</v>
      </c>
      <c r="E57">
        <v>1.39</v>
      </c>
    </row>
    <row r="58" spans="1:5" x14ac:dyDescent="0.25">
      <c r="A58" t="s">
        <v>91</v>
      </c>
      <c r="B58" t="s">
        <v>94</v>
      </c>
      <c r="C58">
        <v>1.515625</v>
      </c>
      <c r="D58">
        <v>0.92</v>
      </c>
      <c r="E58">
        <v>1</v>
      </c>
    </row>
    <row r="59" spans="1:5" x14ac:dyDescent="0.25">
      <c r="A59" t="s">
        <v>91</v>
      </c>
      <c r="B59" t="s">
        <v>92</v>
      </c>
      <c r="C59">
        <v>1.515625</v>
      </c>
      <c r="D59">
        <v>1.06</v>
      </c>
      <c r="E59">
        <v>1.1599999999999999</v>
      </c>
    </row>
    <row r="60" spans="1:5" x14ac:dyDescent="0.25">
      <c r="A60" t="s">
        <v>91</v>
      </c>
      <c r="B60" t="s">
        <v>98</v>
      </c>
      <c r="C60">
        <v>1.515625</v>
      </c>
      <c r="D60">
        <v>0.88</v>
      </c>
      <c r="E60">
        <v>0.83</v>
      </c>
    </row>
    <row r="61" spans="1:5" x14ac:dyDescent="0.25">
      <c r="A61" t="s">
        <v>91</v>
      </c>
      <c r="B61" t="s">
        <v>118</v>
      </c>
      <c r="C61">
        <v>1.515625</v>
      </c>
      <c r="D61">
        <v>0.66</v>
      </c>
      <c r="E61">
        <v>1.1599999999999999</v>
      </c>
    </row>
    <row r="62" spans="1:5" x14ac:dyDescent="0.25">
      <c r="A62" t="s">
        <v>91</v>
      </c>
      <c r="B62" t="s">
        <v>351</v>
      </c>
      <c r="C62">
        <v>1.515625</v>
      </c>
      <c r="D62">
        <v>0.66</v>
      </c>
      <c r="E62">
        <v>1</v>
      </c>
    </row>
    <row r="63" spans="1:5" x14ac:dyDescent="0.25">
      <c r="A63" t="s">
        <v>91</v>
      </c>
      <c r="B63" t="s">
        <v>107</v>
      </c>
      <c r="C63">
        <v>1.515625</v>
      </c>
      <c r="D63">
        <v>1.1000000000000001</v>
      </c>
      <c r="E63">
        <v>0.83</v>
      </c>
    </row>
    <row r="64" spans="1:5" x14ac:dyDescent="0.25">
      <c r="A64" t="s">
        <v>91</v>
      </c>
      <c r="B64" t="s">
        <v>129</v>
      </c>
      <c r="C64">
        <v>1.515625</v>
      </c>
      <c r="D64">
        <v>1.21</v>
      </c>
      <c r="E64">
        <v>1.1100000000000001</v>
      </c>
    </row>
    <row r="65" spans="1:5" x14ac:dyDescent="0.25">
      <c r="A65" t="s">
        <v>91</v>
      </c>
      <c r="B65" t="s">
        <v>105</v>
      </c>
      <c r="C65">
        <v>1.515625</v>
      </c>
      <c r="D65">
        <v>1.32</v>
      </c>
      <c r="E65">
        <v>0.55000000000000004</v>
      </c>
    </row>
    <row r="66" spans="1:5" x14ac:dyDescent="0.25">
      <c r="A66" t="s">
        <v>91</v>
      </c>
      <c r="B66" t="s">
        <v>108</v>
      </c>
      <c r="C66">
        <v>1.515625</v>
      </c>
      <c r="D66">
        <v>0.99</v>
      </c>
      <c r="E66">
        <v>0.55000000000000004</v>
      </c>
    </row>
    <row r="67" spans="1:5" x14ac:dyDescent="0.25">
      <c r="A67" t="s">
        <v>91</v>
      </c>
      <c r="B67" t="s">
        <v>101</v>
      </c>
      <c r="C67">
        <v>1.515625</v>
      </c>
      <c r="D67">
        <v>1.32</v>
      </c>
      <c r="E67">
        <v>0.66</v>
      </c>
    </row>
    <row r="68" spans="1:5" x14ac:dyDescent="0.25">
      <c r="A68" t="s">
        <v>91</v>
      </c>
      <c r="B68" t="s">
        <v>370</v>
      </c>
      <c r="C68">
        <v>1.515625</v>
      </c>
      <c r="D68">
        <v>0.82</v>
      </c>
      <c r="E68">
        <v>0.62</v>
      </c>
    </row>
    <row r="69" spans="1:5" x14ac:dyDescent="0.25">
      <c r="A69" t="s">
        <v>91</v>
      </c>
      <c r="B69" t="s">
        <v>111</v>
      </c>
      <c r="C69">
        <v>1.515625</v>
      </c>
      <c r="D69">
        <v>0.88</v>
      </c>
      <c r="E69">
        <v>0.55000000000000004</v>
      </c>
    </row>
    <row r="70" spans="1:5" x14ac:dyDescent="0.25">
      <c r="A70" t="s">
        <v>114</v>
      </c>
      <c r="B70" t="s">
        <v>320</v>
      </c>
      <c r="C70">
        <v>1.2436974789916</v>
      </c>
      <c r="D70">
        <v>0.8</v>
      </c>
      <c r="E70">
        <v>1.1299999999999999</v>
      </c>
    </row>
    <row r="71" spans="1:5" x14ac:dyDescent="0.25">
      <c r="A71" t="s">
        <v>114</v>
      </c>
      <c r="B71" t="s">
        <v>127</v>
      </c>
      <c r="C71">
        <v>1.2436974789916</v>
      </c>
      <c r="D71">
        <v>1.29</v>
      </c>
      <c r="E71">
        <v>0.56999999999999995</v>
      </c>
    </row>
    <row r="72" spans="1:5" x14ac:dyDescent="0.25">
      <c r="A72" t="s">
        <v>114</v>
      </c>
      <c r="B72" t="s">
        <v>123</v>
      </c>
      <c r="C72">
        <v>1.2436974789916</v>
      </c>
      <c r="D72">
        <v>1.45</v>
      </c>
      <c r="E72">
        <v>1.1299999999999999</v>
      </c>
    </row>
    <row r="73" spans="1:5" x14ac:dyDescent="0.25">
      <c r="A73" t="s">
        <v>114</v>
      </c>
      <c r="B73" t="s">
        <v>126</v>
      </c>
      <c r="C73">
        <v>1.2436974789916</v>
      </c>
      <c r="D73">
        <v>1.29</v>
      </c>
      <c r="E73">
        <v>1.1299999999999999</v>
      </c>
    </row>
    <row r="74" spans="1:5" x14ac:dyDescent="0.25">
      <c r="A74" t="s">
        <v>114</v>
      </c>
      <c r="B74" t="s">
        <v>345</v>
      </c>
      <c r="C74">
        <v>1.2436974789916</v>
      </c>
      <c r="D74">
        <v>1.1299999999999999</v>
      </c>
      <c r="E74">
        <v>0.38</v>
      </c>
    </row>
    <row r="75" spans="1:5" x14ac:dyDescent="0.25">
      <c r="A75" t="s">
        <v>114</v>
      </c>
      <c r="B75" t="s">
        <v>356</v>
      </c>
      <c r="C75">
        <v>1.2436974789916</v>
      </c>
      <c r="D75">
        <v>1.07</v>
      </c>
      <c r="E75">
        <v>1.57</v>
      </c>
    </row>
    <row r="76" spans="1:5" x14ac:dyDescent="0.25">
      <c r="A76" t="s">
        <v>114</v>
      </c>
      <c r="B76" t="s">
        <v>104</v>
      </c>
      <c r="C76">
        <v>1.2436974789916</v>
      </c>
      <c r="D76">
        <v>0.8</v>
      </c>
      <c r="E76">
        <v>1.1299999999999999</v>
      </c>
    </row>
    <row r="77" spans="1:5" x14ac:dyDescent="0.25">
      <c r="A77" t="s">
        <v>114</v>
      </c>
      <c r="B77" t="s">
        <v>135</v>
      </c>
      <c r="C77">
        <v>1.2436974789916</v>
      </c>
      <c r="D77">
        <v>0.32</v>
      </c>
      <c r="E77">
        <v>1.51</v>
      </c>
    </row>
    <row r="78" spans="1:5" x14ac:dyDescent="0.25">
      <c r="A78" t="s">
        <v>114</v>
      </c>
      <c r="B78" t="s">
        <v>131</v>
      </c>
      <c r="C78">
        <v>1.2436974789916</v>
      </c>
      <c r="D78">
        <v>0.94</v>
      </c>
      <c r="E78">
        <v>0.63</v>
      </c>
    </row>
    <row r="79" spans="1:5" x14ac:dyDescent="0.25">
      <c r="A79" t="s">
        <v>114</v>
      </c>
      <c r="B79" t="s">
        <v>116</v>
      </c>
      <c r="C79">
        <v>1.2436974789916</v>
      </c>
      <c r="D79">
        <v>0.48</v>
      </c>
      <c r="E79">
        <v>1.7</v>
      </c>
    </row>
    <row r="80" spans="1:5" x14ac:dyDescent="0.25">
      <c r="A80" t="s">
        <v>114</v>
      </c>
      <c r="B80" t="s">
        <v>132</v>
      </c>
      <c r="C80">
        <v>1.2436974789916</v>
      </c>
      <c r="D80">
        <v>0.8</v>
      </c>
      <c r="E80">
        <v>1.1299999999999999</v>
      </c>
    </row>
    <row r="81" spans="1:5" x14ac:dyDescent="0.25">
      <c r="A81" t="s">
        <v>114</v>
      </c>
      <c r="B81" t="s">
        <v>133</v>
      </c>
      <c r="C81">
        <v>1.2436974789916</v>
      </c>
      <c r="D81">
        <v>0.96</v>
      </c>
      <c r="E81">
        <v>0.38</v>
      </c>
    </row>
    <row r="82" spans="1:5" x14ac:dyDescent="0.25">
      <c r="A82" t="s">
        <v>114</v>
      </c>
      <c r="B82" t="s">
        <v>115</v>
      </c>
      <c r="C82">
        <v>1.2436974789916</v>
      </c>
      <c r="D82">
        <v>1.29</v>
      </c>
      <c r="E82">
        <v>1.32</v>
      </c>
    </row>
    <row r="83" spans="1:5" x14ac:dyDescent="0.25">
      <c r="A83" t="s">
        <v>114</v>
      </c>
      <c r="B83" t="s">
        <v>119</v>
      </c>
      <c r="C83">
        <v>1.2436974789916</v>
      </c>
      <c r="D83">
        <v>1.61</v>
      </c>
      <c r="E83">
        <v>0.76</v>
      </c>
    </row>
    <row r="84" spans="1:5" x14ac:dyDescent="0.25">
      <c r="A84" t="s">
        <v>114</v>
      </c>
      <c r="B84" t="s">
        <v>96</v>
      </c>
      <c r="C84">
        <v>1.2436974789916</v>
      </c>
      <c r="D84">
        <v>0.64</v>
      </c>
      <c r="E84">
        <v>1.51</v>
      </c>
    </row>
    <row r="85" spans="1:5" x14ac:dyDescent="0.25">
      <c r="A85" t="s">
        <v>114</v>
      </c>
      <c r="B85" t="s">
        <v>121</v>
      </c>
      <c r="C85">
        <v>1.2436974789916</v>
      </c>
      <c r="D85">
        <v>0.2</v>
      </c>
      <c r="E85">
        <v>1.18</v>
      </c>
    </row>
    <row r="86" spans="1:5" x14ac:dyDescent="0.25">
      <c r="A86" t="s">
        <v>114</v>
      </c>
      <c r="B86" t="s">
        <v>128</v>
      </c>
      <c r="C86">
        <v>1.2436974789916</v>
      </c>
      <c r="D86">
        <v>1.45</v>
      </c>
      <c r="E86">
        <v>0.38</v>
      </c>
    </row>
    <row r="87" spans="1:5" x14ac:dyDescent="0.25">
      <c r="A87" t="s">
        <v>114</v>
      </c>
      <c r="B87" t="s">
        <v>124</v>
      </c>
      <c r="C87">
        <v>1.2436974789916</v>
      </c>
      <c r="D87">
        <v>1.1299999999999999</v>
      </c>
      <c r="E87">
        <v>0.94</v>
      </c>
    </row>
    <row r="88" spans="1:5" x14ac:dyDescent="0.25">
      <c r="A88" t="s">
        <v>114</v>
      </c>
      <c r="B88" t="s">
        <v>110</v>
      </c>
      <c r="C88">
        <v>1.2436974789916</v>
      </c>
      <c r="D88">
        <v>0.48</v>
      </c>
      <c r="E88">
        <v>0.76</v>
      </c>
    </row>
    <row r="89" spans="1:5" x14ac:dyDescent="0.25">
      <c r="A89" t="s">
        <v>114</v>
      </c>
      <c r="B89" t="s">
        <v>112</v>
      </c>
      <c r="C89">
        <v>1.2436974789916</v>
      </c>
      <c r="D89">
        <v>0.48</v>
      </c>
      <c r="E89">
        <v>0.76</v>
      </c>
    </row>
    <row r="90" spans="1:5" x14ac:dyDescent="0.25">
      <c r="A90" t="s">
        <v>114</v>
      </c>
      <c r="B90" t="s">
        <v>134</v>
      </c>
      <c r="C90">
        <v>1.2436974789916</v>
      </c>
      <c r="D90">
        <v>1.1299999999999999</v>
      </c>
      <c r="E90">
        <v>1.32</v>
      </c>
    </row>
    <row r="91" spans="1:5" x14ac:dyDescent="0.25">
      <c r="A91" t="s">
        <v>114</v>
      </c>
      <c r="B91" t="s">
        <v>120</v>
      </c>
      <c r="C91">
        <v>1.2436974789916</v>
      </c>
      <c r="D91">
        <v>1.29</v>
      </c>
      <c r="E91">
        <v>0.94</v>
      </c>
    </row>
    <row r="92" spans="1:5" x14ac:dyDescent="0.25">
      <c r="A92" t="s">
        <v>114</v>
      </c>
      <c r="B92" t="s">
        <v>379</v>
      </c>
      <c r="C92">
        <v>1.2436974789916</v>
      </c>
      <c r="D92">
        <v>1.61</v>
      </c>
      <c r="E92">
        <v>0.71</v>
      </c>
    </row>
    <row r="93" spans="1:5" x14ac:dyDescent="0.25">
      <c r="A93" t="s">
        <v>114</v>
      </c>
      <c r="B93" t="s">
        <v>130</v>
      </c>
      <c r="C93">
        <v>1.2436974789916</v>
      </c>
      <c r="D93">
        <v>1.41</v>
      </c>
      <c r="E93">
        <v>0.94</v>
      </c>
    </row>
    <row r="94" spans="1:5" x14ac:dyDescent="0.25">
      <c r="A94" t="s">
        <v>136</v>
      </c>
      <c r="B94" t="s">
        <v>307</v>
      </c>
      <c r="C94">
        <v>1.6168224299065399</v>
      </c>
      <c r="D94">
        <v>0.31</v>
      </c>
      <c r="E94">
        <v>1.28</v>
      </c>
    </row>
    <row r="95" spans="1:5" x14ac:dyDescent="0.25">
      <c r="A95" t="s">
        <v>136</v>
      </c>
      <c r="B95" t="s">
        <v>315</v>
      </c>
      <c r="C95">
        <v>1.6168224299065399</v>
      </c>
      <c r="D95">
        <v>0.49</v>
      </c>
      <c r="E95">
        <v>1.32</v>
      </c>
    </row>
    <row r="96" spans="1:5" x14ac:dyDescent="0.25">
      <c r="A96" t="s">
        <v>136</v>
      </c>
      <c r="B96" t="s">
        <v>344</v>
      </c>
      <c r="C96">
        <v>1.6168224299065399</v>
      </c>
      <c r="D96">
        <v>1.48</v>
      </c>
      <c r="E96">
        <v>0.73</v>
      </c>
    </row>
    <row r="97" spans="1:5" x14ac:dyDescent="0.25">
      <c r="A97" t="s">
        <v>136</v>
      </c>
      <c r="B97" t="s">
        <v>347</v>
      </c>
      <c r="C97">
        <v>1.6168224299065399</v>
      </c>
      <c r="D97">
        <v>0.25</v>
      </c>
      <c r="E97">
        <v>1.03</v>
      </c>
    </row>
    <row r="98" spans="1:5" x14ac:dyDescent="0.25">
      <c r="A98" t="s">
        <v>136</v>
      </c>
      <c r="B98" t="s">
        <v>373</v>
      </c>
      <c r="C98">
        <v>1.6168224299065399</v>
      </c>
      <c r="D98">
        <v>1.34</v>
      </c>
      <c r="E98">
        <v>1.1000000000000001</v>
      </c>
    </row>
    <row r="99" spans="1:5" x14ac:dyDescent="0.25">
      <c r="A99" t="s">
        <v>136</v>
      </c>
      <c r="B99" t="s">
        <v>377</v>
      </c>
      <c r="C99">
        <v>1.6168224299065399</v>
      </c>
      <c r="D99">
        <v>0.46</v>
      </c>
      <c r="E99">
        <v>1.28</v>
      </c>
    </row>
    <row r="100" spans="1:5" x14ac:dyDescent="0.25">
      <c r="A100" t="s">
        <v>136</v>
      </c>
      <c r="B100" t="s">
        <v>381</v>
      </c>
      <c r="C100">
        <v>1.6168224299065399</v>
      </c>
      <c r="D100">
        <v>0.99</v>
      </c>
      <c r="E100">
        <v>1.47</v>
      </c>
    </row>
    <row r="101" spans="1:5" x14ac:dyDescent="0.25">
      <c r="A101" t="s">
        <v>136</v>
      </c>
      <c r="B101" t="s">
        <v>386</v>
      </c>
      <c r="C101">
        <v>1.6168224299065399</v>
      </c>
      <c r="D101">
        <v>0.49</v>
      </c>
      <c r="E101">
        <v>0.59</v>
      </c>
    </row>
    <row r="102" spans="1:5" x14ac:dyDescent="0.25">
      <c r="A102" t="s">
        <v>136</v>
      </c>
      <c r="B102" t="s">
        <v>387</v>
      </c>
      <c r="C102">
        <v>1.6168224299065399</v>
      </c>
      <c r="D102">
        <v>0.74</v>
      </c>
      <c r="E102">
        <v>1.03</v>
      </c>
    </row>
    <row r="103" spans="1:5" x14ac:dyDescent="0.25">
      <c r="A103" t="s">
        <v>136</v>
      </c>
      <c r="B103" t="s">
        <v>317</v>
      </c>
      <c r="C103">
        <v>1.6168224299065399</v>
      </c>
      <c r="D103">
        <v>0.87</v>
      </c>
      <c r="E103">
        <v>0.44</v>
      </c>
    </row>
    <row r="104" spans="1:5" x14ac:dyDescent="0.25">
      <c r="A104" t="s">
        <v>136</v>
      </c>
      <c r="B104" t="s">
        <v>323</v>
      </c>
      <c r="C104">
        <v>1.6168224299065399</v>
      </c>
      <c r="D104">
        <v>1.55</v>
      </c>
      <c r="E104">
        <v>1.1000000000000001</v>
      </c>
    </row>
    <row r="105" spans="1:5" x14ac:dyDescent="0.25">
      <c r="A105" t="s">
        <v>136</v>
      </c>
      <c r="B105" t="s">
        <v>328</v>
      </c>
      <c r="C105">
        <v>1.6168224299065399</v>
      </c>
      <c r="D105">
        <v>2.1</v>
      </c>
      <c r="E105">
        <v>1.47</v>
      </c>
    </row>
    <row r="106" spans="1:5" x14ac:dyDescent="0.25">
      <c r="A106" t="s">
        <v>136</v>
      </c>
      <c r="B106" t="s">
        <v>481</v>
      </c>
      <c r="C106">
        <v>1.6168224299065399</v>
      </c>
      <c r="D106">
        <v>1.36</v>
      </c>
      <c r="E106">
        <v>1.32</v>
      </c>
    </row>
    <row r="107" spans="1:5" x14ac:dyDescent="0.25">
      <c r="A107" t="s">
        <v>136</v>
      </c>
      <c r="B107" t="s">
        <v>484</v>
      </c>
      <c r="C107">
        <v>1.6168224299065399</v>
      </c>
      <c r="D107">
        <v>1.98</v>
      </c>
      <c r="E107">
        <v>0.59</v>
      </c>
    </row>
    <row r="108" spans="1:5" x14ac:dyDescent="0.25">
      <c r="A108" t="s">
        <v>136</v>
      </c>
      <c r="B108" t="s">
        <v>137</v>
      </c>
      <c r="C108">
        <v>1.6168224299065399</v>
      </c>
      <c r="D108">
        <v>0.99</v>
      </c>
      <c r="E108">
        <v>1.47</v>
      </c>
    </row>
    <row r="109" spans="1:5" x14ac:dyDescent="0.25">
      <c r="A109" t="s">
        <v>136</v>
      </c>
      <c r="B109" t="s">
        <v>359</v>
      </c>
      <c r="C109">
        <v>1.6168224299065399</v>
      </c>
      <c r="D109">
        <v>1.1100000000000001</v>
      </c>
      <c r="E109">
        <v>1.32</v>
      </c>
    </row>
    <row r="110" spans="1:5" x14ac:dyDescent="0.25">
      <c r="A110" t="s">
        <v>136</v>
      </c>
      <c r="B110" t="s">
        <v>388</v>
      </c>
      <c r="C110">
        <v>1.6168224299065399</v>
      </c>
      <c r="D110">
        <v>1.24</v>
      </c>
      <c r="E110">
        <v>0.98</v>
      </c>
    </row>
    <row r="111" spans="1:5" x14ac:dyDescent="0.25">
      <c r="A111" t="s">
        <v>136</v>
      </c>
      <c r="B111" t="s">
        <v>483</v>
      </c>
      <c r="C111">
        <v>1.6168224299065399</v>
      </c>
      <c r="D111">
        <v>0.31</v>
      </c>
      <c r="E111">
        <v>0.73</v>
      </c>
    </row>
    <row r="112" spans="1:5" x14ac:dyDescent="0.25">
      <c r="A112" t="s">
        <v>136</v>
      </c>
      <c r="B112" t="s">
        <v>125</v>
      </c>
      <c r="C112">
        <v>1.6168224299065399</v>
      </c>
      <c r="D112">
        <v>0.77</v>
      </c>
      <c r="E112">
        <v>1.1000000000000001</v>
      </c>
    </row>
    <row r="113" spans="1:5" x14ac:dyDescent="0.25">
      <c r="A113" t="s">
        <v>136</v>
      </c>
      <c r="B113" t="s">
        <v>480</v>
      </c>
      <c r="C113">
        <v>1.6168224299065399</v>
      </c>
      <c r="D113">
        <v>1.61</v>
      </c>
      <c r="E113">
        <v>0.59</v>
      </c>
    </row>
    <row r="114" spans="1:5" x14ac:dyDescent="0.25">
      <c r="A114" t="s">
        <v>136</v>
      </c>
      <c r="B114" t="s">
        <v>482</v>
      </c>
      <c r="C114">
        <v>1.6168224299065399</v>
      </c>
      <c r="D114">
        <v>0.12</v>
      </c>
      <c r="E114">
        <v>0.59</v>
      </c>
    </row>
    <row r="115" spans="1:5" x14ac:dyDescent="0.25">
      <c r="A115" t="s">
        <v>136</v>
      </c>
      <c r="B115" t="s">
        <v>138</v>
      </c>
      <c r="C115">
        <v>1.6168224299065399</v>
      </c>
      <c r="D115">
        <v>0.62</v>
      </c>
      <c r="E115">
        <v>0.37</v>
      </c>
    </row>
    <row r="116" spans="1:5" x14ac:dyDescent="0.25">
      <c r="A116" t="s">
        <v>136</v>
      </c>
      <c r="B116" t="s">
        <v>309</v>
      </c>
      <c r="C116">
        <v>1.6168224299065399</v>
      </c>
      <c r="D116">
        <v>1.55</v>
      </c>
      <c r="E116">
        <v>1.1000000000000001</v>
      </c>
    </row>
    <row r="117" spans="1:5" x14ac:dyDescent="0.25">
      <c r="A117" t="s">
        <v>301</v>
      </c>
      <c r="B117" t="s">
        <v>382</v>
      </c>
      <c r="C117">
        <v>1.32051282051282</v>
      </c>
      <c r="D117">
        <v>1.1399999999999999</v>
      </c>
      <c r="E117">
        <v>0.8</v>
      </c>
    </row>
    <row r="118" spans="1:5" x14ac:dyDescent="0.25">
      <c r="A118" t="s">
        <v>301</v>
      </c>
      <c r="B118" t="s">
        <v>319</v>
      </c>
      <c r="C118">
        <v>1.32051282051282</v>
      </c>
      <c r="D118">
        <v>0.45</v>
      </c>
      <c r="E118">
        <v>1.28</v>
      </c>
    </row>
    <row r="119" spans="1:5" x14ac:dyDescent="0.25">
      <c r="A119" t="s">
        <v>301</v>
      </c>
      <c r="B119" t="s">
        <v>355</v>
      </c>
      <c r="C119">
        <v>1.32051282051282</v>
      </c>
      <c r="D119">
        <v>0.76</v>
      </c>
      <c r="E119">
        <v>0.85</v>
      </c>
    </row>
    <row r="120" spans="1:5" x14ac:dyDescent="0.25">
      <c r="A120" t="s">
        <v>301</v>
      </c>
      <c r="B120" t="s">
        <v>302</v>
      </c>
      <c r="C120">
        <v>1.32051282051282</v>
      </c>
      <c r="D120">
        <v>0.38</v>
      </c>
      <c r="E120">
        <v>1.87</v>
      </c>
    </row>
    <row r="121" spans="1:5" x14ac:dyDescent="0.25">
      <c r="A121" t="s">
        <v>301</v>
      </c>
      <c r="B121" t="s">
        <v>360</v>
      </c>
      <c r="C121">
        <v>1.32051282051282</v>
      </c>
      <c r="D121">
        <v>0.45</v>
      </c>
      <c r="E121">
        <v>1.5</v>
      </c>
    </row>
    <row r="122" spans="1:5" x14ac:dyDescent="0.25">
      <c r="A122" t="s">
        <v>301</v>
      </c>
      <c r="B122" t="s">
        <v>322</v>
      </c>
      <c r="C122">
        <v>1.32051282051282</v>
      </c>
      <c r="D122">
        <v>0.56999999999999995</v>
      </c>
      <c r="E122">
        <v>1.34</v>
      </c>
    </row>
    <row r="123" spans="1:5" x14ac:dyDescent="0.25">
      <c r="A123" t="s">
        <v>301</v>
      </c>
      <c r="B123" t="s">
        <v>314</v>
      </c>
      <c r="C123">
        <v>1.32051282051282</v>
      </c>
      <c r="D123">
        <v>1.89</v>
      </c>
      <c r="E123">
        <v>1.07</v>
      </c>
    </row>
    <row r="124" spans="1:5" x14ac:dyDescent="0.25">
      <c r="A124" t="s">
        <v>301</v>
      </c>
      <c r="B124" t="s">
        <v>369</v>
      </c>
      <c r="C124">
        <v>1.32051282051282</v>
      </c>
      <c r="D124">
        <v>2.02</v>
      </c>
      <c r="E124">
        <v>0.36</v>
      </c>
    </row>
    <row r="125" spans="1:5" x14ac:dyDescent="0.25">
      <c r="A125" t="s">
        <v>301</v>
      </c>
      <c r="B125" t="s">
        <v>385</v>
      </c>
      <c r="C125">
        <v>1.32051282051282</v>
      </c>
      <c r="D125">
        <v>1.51</v>
      </c>
      <c r="E125">
        <v>0.36</v>
      </c>
    </row>
    <row r="126" spans="1:5" x14ac:dyDescent="0.25">
      <c r="A126" t="s">
        <v>301</v>
      </c>
      <c r="B126" t="s">
        <v>334</v>
      </c>
      <c r="C126">
        <v>1.32051282051282</v>
      </c>
      <c r="D126">
        <v>0.56999999999999995</v>
      </c>
      <c r="E126">
        <v>0.53</v>
      </c>
    </row>
    <row r="127" spans="1:5" x14ac:dyDescent="0.25">
      <c r="A127" t="s">
        <v>301</v>
      </c>
      <c r="B127" t="s">
        <v>316</v>
      </c>
      <c r="C127">
        <v>1.32051282051282</v>
      </c>
      <c r="D127">
        <v>0.95</v>
      </c>
      <c r="E127">
        <v>1.07</v>
      </c>
    </row>
    <row r="128" spans="1:5" x14ac:dyDescent="0.25">
      <c r="A128" t="s">
        <v>301</v>
      </c>
      <c r="B128" t="s">
        <v>336</v>
      </c>
      <c r="C128">
        <v>1.32051282051282</v>
      </c>
      <c r="D128">
        <v>0.76</v>
      </c>
      <c r="E128">
        <v>0.8</v>
      </c>
    </row>
    <row r="129" spans="1:5" x14ac:dyDescent="0.25">
      <c r="A129" t="s">
        <v>301</v>
      </c>
      <c r="B129" t="s">
        <v>343</v>
      </c>
      <c r="C129">
        <v>1.32051282051282</v>
      </c>
      <c r="D129">
        <v>0.95</v>
      </c>
      <c r="E129">
        <v>1.6</v>
      </c>
    </row>
    <row r="130" spans="1:5" x14ac:dyDescent="0.25">
      <c r="A130" t="s">
        <v>301</v>
      </c>
      <c r="B130" t="s">
        <v>312</v>
      </c>
      <c r="C130">
        <v>1.32051282051282</v>
      </c>
      <c r="D130">
        <v>0.95</v>
      </c>
      <c r="E130">
        <v>0.8</v>
      </c>
    </row>
    <row r="131" spans="1:5" x14ac:dyDescent="0.25">
      <c r="A131" t="s">
        <v>301</v>
      </c>
      <c r="B131" t="s">
        <v>372</v>
      </c>
      <c r="C131">
        <v>1.32051282051282</v>
      </c>
      <c r="D131">
        <v>0.56999999999999995</v>
      </c>
      <c r="E131">
        <v>0</v>
      </c>
    </row>
    <row r="132" spans="1:5" x14ac:dyDescent="0.25">
      <c r="A132" t="s">
        <v>301</v>
      </c>
      <c r="B132" t="s">
        <v>313</v>
      </c>
      <c r="C132">
        <v>1.32051282051282</v>
      </c>
      <c r="D132">
        <v>0.95</v>
      </c>
      <c r="E132">
        <v>0.53</v>
      </c>
    </row>
    <row r="133" spans="1:5" x14ac:dyDescent="0.25">
      <c r="A133" t="s">
        <v>301</v>
      </c>
      <c r="B133" t="s">
        <v>350</v>
      </c>
      <c r="C133">
        <v>1.32051282051282</v>
      </c>
      <c r="D133">
        <v>1.01</v>
      </c>
      <c r="E133">
        <v>2.14</v>
      </c>
    </row>
    <row r="134" spans="1:5" x14ac:dyDescent="0.25">
      <c r="A134" t="s">
        <v>301</v>
      </c>
      <c r="B134" t="s">
        <v>341</v>
      </c>
      <c r="C134">
        <v>1.32051282051282</v>
      </c>
      <c r="D134">
        <v>0.38</v>
      </c>
      <c r="E134">
        <v>1.34</v>
      </c>
    </row>
    <row r="135" spans="1:5" x14ac:dyDescent="0.25">
      <c r="A135" t="s">
        <v>301</v>
      </c>
      <c r="B135" t="s">
        <v>384</v>
      </c>
      <c r="C135">
        <v>1.32051282051282</v>
      </c>
      <c r="D135">
        <v>2.52</v>
      </c>
      <c r="E135">
        <v>0.36</v>
      </c>
    </row>
    <row r="136" spans="1:5" x14ac:dyDescent="0.25">
      <c r="A136" t="s">
        <v>301</v>
      </c>
      <c r="B136" t="s">
        <v>368</v>
      </c>
      <c r="C136">
        <v>1.32051282051282</v>
      </c>
      <c r="D136">
        <v>2.78</v>
      </c>
      <c r="E136">
        <v>1.07</v>
      </c>
    </row>
    <row r="137" spans="1:5" x14ac:dyDescent="0.25">
      <c r="A137" t="s">
        <v>303</v>
      </c>
      <c r="B137" t="s">
        <v>346</v>
      </c>
      <c r="C137">
        <v>1.2840909090909101</v>
      </c>
      <c r="D137">
        <v>0.93</v>
      </c>
      <c r="E137">
        <v>0.83</v>
      </c>
    </row>
    <row r="138" spans="1:5" x14ac:dyDescent="0.25">
      <c r="A138" t="s">
        <v>303</v>
      </c>
      <c r="B138" t="s">
        <v>390</v>
      </c>
      <c r="C138">
        <v>1.2840909090909101</v>
      </c>
      <c r="D138">
        <v>0.19</v>
      </c>
      <c r="E138">
        <v>0.52</v>
      </c>
    </row>
    <row r="139" spans="1:5" x14ac:dyDescent="0.25">
      <c r="A139" t="s">
        <v>303</v>
      </c>
      <c r="B139" t="s">
        <v>469</v>
      </c>
      <c r="C139">
        <v>1.2840909090909101</v>
      </c>
      <c r="D139">
        <v>0.57999999999999996</v>
      </c>
      <c r="E139">
        <v>1.29</v>
      </c>
    </row>
    <row r="140" spans="1:5" x14ac:dyDescent="0.25">
      <c r="A140" t="s">
        <v>303</v>
      </c>
      <c r="B140" t="s">
        <v>342</v>
      </c>
      <c r="C140">
        <v>1.2840909090909101</v>
      </c>
      <c r="D140">
        <v>0.78</v>
      </c>
      <c r="E140">
        <v>0.83</v>
      </c>
    </row>
    <row r="141" spans="1:5" x14ac:dyDescent="0.25">
      <c r="A141" t="s">
        <v>303</v>
      </c>
      <c r="B141" t="s">
        <v>364</v>
      </c>
      <c r="C141">
        <v>1.2840909090909101</v>
      </c>
      <c r="D141">
        <v>1.56</v>
      </c>
      <c r="E141">
        <v>0.62</v>
      </c>
    </row>
    <row r="142" spans="1:5" x14ac:dyDescent="0.25">
      <c r="A142" t="s">
        <v>303</v>
      </c>
      <c r="B142" t="s">
        <v>374</v>
      </c>
      <c r="C142">
        <v>1.2840909090909101</v>
      </c>
      <c r="D142">
        <v>1.36</v>
      </c>
      <c r="E142">
        <v>0.78</v>
      </c>
    </row>
    <row r="143" spans="1:5" x14ac:dyDescent="0.25">
      <c r="A143" t="s">
        <v>303</v>
      </c>
      <c r="B143" t="s">
        <v>361</v>
      </c>
      <c r="C143">
        <v>1.2840909090909101</v>
      </c>
      <c r="D143">
        <v>0.78</v>
      </c>
      <c r="E143">
        <v>0.52</v>
      </c>
    </row>
    <row r="144" spans="1:5" x14ac:dyDescent="0.25">
      <c r="A144" t="s">
        <v>303</v>
      </c>
      <c r="B144" t="s">
        <v>340</v>
      </c>
      <c r="C144">
        <v>1.2840909090909101</v>
      </c>
      <c r="D144">
        <v>0.97</v>
      </c>
      <c r="E144">
        <v>1.29</v>
      </c>
    </row>
    <row r="145" spans="1:5" x14ac:dyDescent="0.25">
      <c r="A145" t="s">
        <v>303</v>
      </c>
      <c r="B145" t="s">
        <v>348</v>
      </c>
      <c r="C145">
        <v>1.2840909090909101</v>
      </c>
      <c r="D145">
        <v>1.56</v>
      </c>
      <c r="E145">
        <v>1.04</v>
      </c>
    </row>
    <row r="146" spans="1:5" x14ac:dyDescent="0.25">
      <c r="A146" t="s">
        <v>303</v>
      </c>
      <c r="B146" t="s">
        <v>354</v>
      </c>
      <c r="C146">
        <v>1.2840909090909101</v>
      </c>
      <c r="D146">
        <v>0.78</v>
      </c>
      <c r="E146">
        <v>0</v>
      </c>
    </row>
    <row r="147" spans="1:5" x14ac:dyDescent="0.25">
      <c r="A147" t="s">
        <v>303</v>
      </c>
      <c r="B147" t="s">
        <v>321</v>
      </c>
      <c r="C147">
        <v>1.2840909090909101</v>
      </c>
      <c r="D147">
        <v>1.04</v>
      </c>
      <c r="E147">
        <v>1.38</v>
      </c>
    </row>
    <row r="148" spans="1:5" x14ac:dyDescent="0.25">
      <c r="A148" t="s">
        <v>303</v>
      </c>
      <c r="B148" t="s">
        <v>383</v>
      </c>
      <c r="C148">
        <v>1.2840909090909101</v>
      </c>
      <c r="D148">
        <v>1.04</v>
      </c>
      <c r="E148">
        <v>0.69</v>
      </c>
    </row>
    <row r="149" spans="1:5" x14ac:dyDescent="0.25">
      <c r="A149" t="s">
        <v>303</v>
      </c>
      <c r="B149" t="s">
        <v>308</v>
      </c>
      <c r="C149">
        <v>1.2840909090909101</v>
      </c>
      <c r="D149">
        <v>1.82</v>
      </c>
      <c r="E149">
        <v>0.69</v>
      </c>
    </row>
    <row r="150" spans="1:5" x14ac:dyDescent="0.25">
      <c r="A150" t="s">
        <v>303</v>
      </c>
      <c r="B150" t="s">
        <v>353</v>
      </c>
      <c r="C150">
        <v>1.2840909090909101</v>
      </c>
      <c r="D150">
        <v>0.78</v>
      </c>
      <c r="E150">
        <v>1.29</v>
      </c>
    </row>
    <row r="151" spans="1:5" x14ac:dyDescent="0.25">
      <c r="A151" t="s">
        <v>303</v>
      </c>
      <c r="B151" t="s">
        <v>380</v>
      </c>
      <c r="C151">
        <v>1.2840909090909101</v>
      </c>
      <c r="D151">
        <v>0.78</v>
      </c>
      <c r="E151">
        <v>0.69</v>
      </c>
    </row>
    <row r="152" spans="1:5" x14ac:dyDescent="0.25">
      <c r="A152" t="s">
        <v>303</v>
      </c>
      <c r="B152" t="s">
        <v>306</v>
      </c>
      <c r="C152">
        <v>1.2840909090909101</v>
      </c>
      <c r="D152">
        <v>0.39</v>
      </c>
      <c r="E152">
        <v>3.11</v>
      </c>
    </row>
    <row r="153" spans="1:5" x14ac:dyDescent="0.25">
      <c r="A153" t="s">
        <v>303</v>
      </c>
      <c r="B153" t="s">
        <v>466</v>
      </c>
      <c r="C153">
        <v>1.2840909090909101</v>
      </c>
      <c r="D153">
        <v>1.17</v>
      </c>
      <c r="E153">
        <v>1.04</v>
      </c>
    </row>
    <row r="154" spans="1:5" x14ac:dyDescent="0.25">
      <c r="A154" t="s">
        <v>303</v>
      </c>
      <c r="B154" t="s">
        <v>333</v>
      </c>
      <c r="C154">
        <v>1.2840909090909101</v>
      </c>
      <c r="D154">
        <v>1.36</v>
      </c>
      <c r="E154">
        <v>1.29</v>
      </c>
    </row>
    <row r="155" spans="1:5" x14ac:dyDescent="0.25">
      <c r="A155" t="s">
        <v>303</v>
      </c>
      <c r="B155" t="s">
        <v>357</v>
      </c>
      <c r="C155">
        <v>1.2840909090909101</v>
      </c>
      <c r="D155">
        <v>1.56</v>
      </c>
      <c r="E155">
        <v>1.81</v>
      </c>
    </row>
    <row r="156" spans="1:5" x14ac:dyDescent="0.25">
      <c r="A156" t="s">
        <v>303</v>
      </c>
      <c r="B156" t="s">
        <v>349</v>
      </c>
      <c r="C156">
        <v>1.2840909090909101</v>
      </c>
      <c r="D156">
        <v>0.57999999999999996</v>
      </c>
      <c r="E156">
        <v>0.78</v>
      </c>
    </row>
    <row r="157" spans="1:5" x14ac:dyDescent="0.25">
      <c r="A157" t="s">
        <v>303</v>
      </c>
      <c r="B157" t="s">
        <v>470</v>
      </c>
      <c r="C157">
        <v>1.2840909090909101</v>
      </c>
      <c r="D157">
        <v>1.17</v>
      </c>
      <c r="E157">
        <v>1.29</v>
      </c>
    </row>
    <row r="158" spans="1:5" x14ac:dyDescent="0.25">
      <c r="A158" t="s">
        <v>303</v>
      </c>
      <c r="B158" t="s">
        <v>473</v>
      </c>
      <c r="C158">
        <v>1.2840909090909101</v>
      </c>
      <c r="D158">
        <v>0.78</v>
      </c>
      <c r="E158">
        <v>0.26</v>
      </c>
    </row>
    <row r="159" spans="1:5" x14ac:dyDescent="0.25">
      <c r="A159" t="s">
        <v>13</v>
      </c>
      <c r="B159" t="s">
        <v>54</v>
      </c>
      <c r="C159">
        <v>1.82539682539683</v>
      </c>
      <c r="D159">
        <v>0.91</v>
      </c>
      <c r="E159">
        <v>0.55000000000000004</v>
      </c>
    </row>
    <row r="160" spans="1:5" x14ac:dyDescent="0.25">
      <c r="A160" t="s">
        <v>13</v>
      </c>
      <c r="B160" t="s">
        <v>50</v>
      </c>
      <c r="C160">
        <v>1.82539682539683</v>
      </c>
      <c r="D160">
        <v>0.37</v>
      </c>
      <c r="E160">
        <v>2.1800000000000002</v>
      </c>
    </row>
    <row r="161" spans="1:5" x14ac:dyDescent="0.25">
      <c r="A161" t="s">
        <v>13</v>
      </c>
      <c r="B161" t="s">
        <v>48</v>
      </c>
      <c r="C161">
        <v>1.82539682539683</v>
      </c>
      <c r="D161">
        <v>0.14000000000000001</v>
      </c>
      <c r="E161">
        <v>1.02</v>
      </c>
    </row>
    <row r="162" spans="1:5" x14ac:dyDescent="0.25">
      <c r="A162" t="s">
        <v>13</v>
      </c>
      <c r="B162" t="s">
        <v>53</v>
      </c>
      <c r="C162">
        <v>1.82539682539683</v>
      </c>
      <c r="D162">
        <v>1.51</v>
      </c>
      <c r="E162">
        <v>1.64</v>
      </c>
    </row>
    <row r="163" spans="1:5" x14ac:dyDescent="0.25">
      <c r="A163" t="s">
        <v>13</v>
      </c>
      <c r="B163" t="s">
        <v>14</v>
      </c>
      <c r="C163">
        <v>1.82539682539683</v>
      </c>
      <c r="D163">
        <v>0.55000000000000004</v>
      </c>
      <c r="E163">
        <v>0.41</v>
      </c>
    </row>
    <row r="164" spans="1:5" x14ac:dyDescent="0.25">
      <c r="A164" t="s">
        <v>13</v>
      </c>
      <c r="B164" t="s">
        <v>51</v>
      </c>
      <c r="C164">
        <v>1.82539682539683</v>
      </c>
      <c r="D164">
        <v>0.55000000000000004</v>
      </c>
      <c r="E164">
        <v>0.82</v>
      </c>
    </row>
    <row r="165" spans="1:5" x14ac:dyDescent="0.25">
      <c r="A165" t="s">
        <v>13</v>
      </c>
      <c r="B165" t="s">
        <v>43</v>
      </c>
      <c r="C165">
        <v>1.82539682539683</v>
      </c>
      <c r="D165">
        <v>1.92</v>
      </c>
      <c r="E165">
        <v>1.43</v>
      </c>
    </row>
    <row r="166" spans="1:5" x14ac:dyDescent="0.25">
      <c r="A166" t="s">
        <v>13</v>
      </c>
      <c r="B166" t="s">
        <v>44</v>
      </c>
      <c r="C166">
        <v>1.82539682539683</v>
      </c>
      <c r="D166">
        <v>0.68</v>
      </c>
      <c r="E166">
        <v>0.41</v>
      </c>
    </row>
    <row r="167" spans="1:5" x14ac:dyDescent="0.25">
      <c r="A167" t="s">
        <v>13</v>
      </c>
      <c r="B167" t="s">
        <v>45</v>
      </c>
      <c r="C167">
        <v>1.82539682539683</v>
      </c>
      <c r="D167">
        <v>1.23</v>
      </c>
      <c r="E167">
        <v>0.82</v>
      </c>
    </row>
    <row r="168" spans="1:5" x14ac:dyDescent="0.25">
      <c r="A168" t="s">
        <v>13</v>
      </c>
      <c r="B168" t="s">
        <v>52</v>
      </c>
      <c r="C168">
        <v>1.82539682539683</v>
      </c>
      <c r="D168">
        <v>1.92</v>
      </c>
      <c r="E168">
        <v>0.82</v>
      </c>
    </row>
    <row r="169" spans="1:5" x14ac:dyDescent="0.25">
      <c r="A169" t="s">
        <v>13</v>
      </c>
      <c r="B169" t="s">
        <v>55</v>
      </c>
      <c r="C169">
        <v>1.82539682539683</v>
      </c>
      <c r="D169">
        <v>0.55000000000000004</v>
      </c>
      <c r="E169">
        <v>0.82</v>
      </c>
    </row>
    <row r="170" spans="1:5" x14ac:dyDescent="0.25">
      <c r="A170" t="s">
        <v>13</v>
      </c>
      <c r="B170" t="s">
        <v>229</v>
      </c>
      <c r="C170">
        <v>1.82539682539683</v>
      </c>
      <c r="D170">
        <v>0.37</v>
      </c>
      <c r="E170">
        <v>0.55000000000000004</v>
      </c>
    </row>
    <row r="171" spans="1:5" x14ac:dyDescent="0.25">
      <c r="A171" t="s">
        <v>13</v>
      </c>
      <c r="B171" t="s">
        <v>228</v>
      </c>
      <c r="C171">
        <v>1.82539682539683</v>
      </c>
      <c r="D171">
        <v>1.1000000000000001</v>
      </c>
      <c r="E171">
        <v>0.55000000000000004</v>
      </c>
    </row>
    <row r="172" spans="1:5" x14ac:dyDescent="0.25">
      <c r="A172" t="s">
        <v>13</v>
      </c>
      <c r="B172" t="s">
        <v>17</v>
      </c>
      <c r="C172">
        <v>1.82539682539683</v>
      </c>
      <c r="D172">
        <v>0.37</v>
      </c>
      <c r="E172">
        <v>1.64</v>
      </c>
    </row>
    <row r="173" spans="1:5" x14ac:dyDescent="0.25">
      <c r="A173" t="s">
        <v>13</v>
      </c>
      <c r="B173" t="s">
        <v>46</v>
      </c>
      <c r="C173">
        <v>1.82539682539683</v>
      </c>
      <c r="D173">
        <v>0.73</v>
      </c>
      <c r="E173">
        <v>1.36</v>
      </c>
    </row>
    <row r="174" spans="1:5" x14ac:dyDescent="0.25">
      <c r="A174" t="s">
        <v>13</v>
      </c>
      <c r="B174" t="s">
        <v>15</v>
      </c>
      <c r="C174">
        <v>1.82539682539683</v>
      </c>
      <c r="D174">
        <v>1.46</v>
      </c>
      <c r="E174">
        <v>1.0900000000000001</v>
      </c>
    </row>
    <row r="175" spans="1:5" x14ac:dyDescent="0.25">
      <c r="A175" t="s">
        <v>13</v>
      </c>
      <c r="B175" t="s">
        <v>47</v>
      </c>
      <c r="C175">
        <v>1.82539682539683</v>
      </c>
      <c r="D175">
        <v>0.91</v>
      </c>
      <c r="E175">
        <v>1.36</v>
      </c>
    </row>
    <row r="176" spans="1:5" x14ac:dyDescent="0.25">
      <c r="A176" t="s">
        <v>13</v>
      </c>
      <c r="B176" t="s">
        <v>227</v>
      </c>
      <c r="C176">
        <v>1.82539682539683</v>
      </c>
      <c r="D176">
        <v>2.19</v>
      </c>
      <c r="E176">
        <v>0.82</v>
      </c>
    </row>
    <row r="177" spans="1:5" x14ac:dyDescent="0.25">
      <c r="A177" t="s">
        <v>16</v>
      </c>
      <c r="B177" t="s">
        <v>230</v>
      </c>
      <c r="C177">
        <v>1.4567901234567899</v>
      </c>
      <c r="D177">
        <v>1.24</v>
      </c>
      <c r="E177">
        <v>0.99</v>
      </c>
    </row>
    <row r="178" spans="1:5" x14ac:dyDescent="0.25">
      <c r="A178" t="s">
        <v>16</v>
      </c>
      <c r="B178" t="s">
        <v>232</v>
      </c>
      <c r="C178">
        <v>1.4567901234567899</v>
      </c>
      <c r="D178">
        <v>1.89</v>
      </c>
      <c r="E178">
        <v>0.53</v>
      </c>
    </row>
    <row r="179" spans="1:5" x14ac:dyDescent="0.25">
      <c r="A179" t="s">
        <v>16</v>
      </c>
      <c r="B179" t="s">
        <v>448</v>
      </c>
      <c r="C179">
        <v>1.4567901234567899</v>
      </c>
      <c r="D179">
        <v>1.37</v>
      </c>
      <c r="E179">
        <v>0.53</v>
      </c>
    </row>
    <row r="180" spans="1:5" x14ac:dyDescent="0.25">
      <c r="A180" t="s">
        <v>16</v>
      </c>
      <c r="B180" t="s">
        <v>450</v>
      </c>
      <c r="C180">
        <v>1.4567901234567899</v>
      </c>
      <c r="D180">
        <v>0.69</v>
      </c>
      <c r="E180">
        <v>1.6</v>
      </c>
    </row>
    <row r="181" spans="1:5" x14ac:dyDescent="0.25">
      <c r="A181" t="s">
        <v>16</v>
      </c>
      <c r="B181" t="s">
        <v>231</v>
      </c>
      <c r="C181">
        <v>1.4567901234567899</v>
      </c>
      <c r="D181">
        <v>0.69</v>
      </c>
      <c r="E181">
        <v>0.43</v>
      </c>
    </row>
    <row r="182" spans="1:5" x14ac:dyDescent="0.25">
      <c r="A182" t="s">
        <v>16</v>
      </c>
      <c r="B182" t="s">
        <v>49</v>
      </c>
      <c r="C182">
        <v>1.4567901234567899</v>
      </c>
      <c r="D182">
        <v>1.1000000000000001</v>
      </c>
      <c r="E182">
        <v>0.99</v>
      </c>
    </row>
    <row r="183" spans="1:5" x14ac:dyDescent="0.25">
      <c r="A183" t="s">
        <v>16</v>
      </c>
      <c r="B183" t="s">
        <v>56</v>
      </c>
      <c r="C183">
        <v>1.4567901234567899</v>
      </c>
      <c r="D183">
        <v>0.69</v>
      </c>
      <c r="E183">
        <v>0.14000000000000001</v>
      </c>
    </row>
    <row r="184" spans="1:5" x14ac:dyDescent="0.25">
      <c r="A184" t="s">
        <v>16</v>
      </c>
      <c r="B184" t="s">
        <v>236</v>
      </c>
      <c r="C184">
        <v>1.4567901234567899</v>
      </c>
      <c r="D184">
        <v>0.27</v>
      </c>
      <c r="E184">
        <v>1.85</v>
      </c>
    </row>
    <row r="185" spans="1:5" x14ac:dyDescent="0.25">
      <c r="A185" t="s">
        <v>16</v>
      </c>
      <c r="B185" t="s">
        <v>60</v>
      </c>
      <c r="C185">
        <v>1.4567901234567899</v>
      </c>
      <c r="D185">
        <v>2.06</v>
      </c>
      <c r="E185">
        <v>0.43</v>
      </c>
    </row>
    <row r="186" spans="1:5" x14ac:dyDescent="0.25">
      <c r="A186" t="s">
        <v>16</v>
      </c>
      <c r="B186" t="s">
        <v>234</v>
      </c>
      <c r="C186">
        <v>1.4567901234567899</v>
      </c>
      <c r="D186">
        <v>1.03</v>
      </c>
      <c r="E186">
        <v>0.89</v>
      </c>
    </row>
    <row r="187" spans="1:5" x14ac:dyDescent="0.25">
      <c r="A187" t="s">
        <v>16</v>
      </c>
      <c r="B187" t="s">
        <v>18</v>
      </c>
      <c r="C187">
        <v>1.4567901234567899</v>
      </c>
      <c r="D187">
        <v>1.03</v>
      </c>
      <c r="E187">
        <v>1.07</v>
      </c>
    </row>
    <row r="188" spans="1:5" x14ac:dyDescent="0.25">
      <c r="A188" t="s">
        <v>16</v>
      </c>
      <c r="B188" t="s">
        <v>59</v>
      </c>
      <c r="C188">
        <v>1.4567901234567899</v>
      </c>
      <c r="D188">
        <v>0.51</v>
      </c>
      <c r="E188">
        <v>0.89</v>
      </c>
    </row>
    <row r="189" spans="1:5" x14ac:dyDescent="0.25">
      <c r="A189" t="s">
        <v>16</v>
      </c>
      <c r="B189" t="s">
        <v>449</v>
      </c>
      <c r="C189">
        <v>1.4567901234567899</v>
      </c>
      <c r="D189">
        <v>0.34</v>
      </c>
      <c r="E189">
        <v>1.24</v>
      </c>
    </row>
    <row r="190" spans="1:5" x14ac:dyDescent="0.25">
      <c r="A190" t="s">
        <v>16</v>
      </c>
      <c r="B190" t="s">
        <v>235</v>
      </c>
      <c r="C190">
        <v>1.4567901234567899</v>
      </c>
      <c r="D190">
        <v>1.92</v>
      </c>
      <c r="E190">
        <v>0.99</v>
      </c>
    </row>
    <row r="191" spans="1:5" x14ac:dyDescent="0.25">
      <c r="A191" t="s">
        <v>16</v>
      </c>
      <c r="B191" t="s">
        <v>58</v>
      </c>
      <c r="C191">
        <v>1.4567901234567899</v>
      </c>
      <c r="D191">
        <v>1.2</v>
      </c>
      <c r="E191">
        <v>1.6</v>
      </c>
    </row>
    <row r="192" spans="1:5" x14ac:dyDescent="0.25">
      <c r="A192" t="s">
        <v>16</v>
      </c>
      <c r="B192" t="s">
        <v>57</v>
      </c>
      <c r="C192">
        <v>1.4567901234567899</v>
      </c>
      <c r="D192">
        <v>0.41</v>
      </c>
      <c r="E192">
        <v>1.28</v>
      </c>
    </row>
    <row r="193" spans="1:5" x14ac:dyDescent="0.25">
      <c r="A193" t="s">
        <v>16</v>
      </c>
      <c r="B193" t="s">
        <v>287</v>
      </c>
      <c r="C193">
        <v>1.4567901234567899</v>
      </c>
      <c r="D193">
        <v>1.2</v>
      </c>
      <c r="E193">
        <v>1.07</v>
      </c>
    </row>
    <row r="194" spans="1:5" x14ac:dyDescent="0.25">
      <c r="A194" t="s">
        <v>16</v>
      </c>
      <c r="B194" t="s">
        <v>233</v>
      </c>
      <c r="C194">
        <v>1.4567901234567899</v>
      </c>
      <c r="D194">
        <v>0.41</v>
      </c>
      <c r="E194">
        <v>1.56</v>
      </c>
    </row>
    <row r="195" spans="1:5" x14ac:dyDescent="0.25">
      <c r="A195" t="s">
        <v>19</v>
      </c>
      <c r="B195" t="s">
        <v>21</v>
      </c>
      <c r="C195">
        <v>1.61797752808989</v>
      </c>
      <c r="D195">
        <v>0.87</v>
      </c>
      <c r="E195">
        <v>0.94</v>
      </c>
    </row>
    <row r="196" spans="1:5" x14ac:dyDescent="0.25">
      <c r="A196" t="s">
        <v>19</v>
      </c>
      <c r="B196" t="s">
        <v>253</v>
      </c>
      <c r="C196">
        <v>1.61797752808989</v>
      </c>
      <c r="D196">
        <v>1.36</v>
      </c>
      <c r="E196">
        <v>1.0900000000000001</v>
      </c>
    </row>
    <row r="197" spans="1:5" x14ac:dyDescent="0.25">
      <c r="A197" t="s">
        <v>19</v>
      </c>
      <c r="B197" t="s">
        <v>146</v>
      </c>
      <c r="C197">
        <v>1.61797752808989</v>
      </c>
      <c r="D197">
        <v>0.62</v>
      </c>
      <c r="E197">
        <v>1.17</v>
      </c>
    </row>
    <row r="198" spans="1:5" x14ac:dyDescent="0.25">
      <c r="A198" t="s">
        <v>19</v>
      </c>
      <c r="B198" t="s">
        <v>244</v>
      </c>
      <c r="C198">
        <v>1.61797752808989</v>
      </c>
      <c r="D198">
        <v>1.24</v>
      </c>
      <c r="E198">
        <v>0.47</v>
      </c>
    </row>
    <row r="199" spans="1:5" x14ac:dyDescent="0.25">
      <c r="A199" t="s">
        <v>19</v>
      </c>
      <c r="B199" t="s">
        <v>248</v>
      </c>
      <c r="C199">
        <v>1.61797752808989</v>
      </c>
      <c r="D199">
        <v>0.62</v>
      </c>
      <c r="E199">
        <v>1.37</v>
      </c>
    </row>
    <row r="200" spans="1:5" x14ac:dyDescent="0.25">
      <c r="A200" t="s">
        <v>19</v>
      </c>
      <c r="B200" t="s">
        <v>247</v>
      </c>
      <c r="C200">
        <v>1.61797752808989</v>
      </c>
      <c r="D200">
        <v>1.24</v>
      </c>
      <c r="E200">
        <v>0.59</v>
      </c>
    </row>
    <row r="201" spans="1:5" x14ac:dyDescent="0.25">
      <c r="A201" t="s">
        <v>19</v>
      </c>
      <c r="B201" t="s">
        <v>250</v>
      </c>
      <c r="C201">
        <v>1.61797752808989</v>
      </c>
      <c r="D201">
        <v>0.49</v>
      </c>
      <c r="E201">
        <v>1.25</v>
      </c>
    </row>
    <row r="202" spans="1:5" x14ac:dyDescent="0.25">
      <c r="A202" t="s">
        <v>19</v>
      </c>
      <c r="B202" t="s">
        <v>249</v>
      </c>
      <c r="C202">
        <v>1.61797752808989</v>
      </c>
      <c r="D202">
        <v>0.99</v>
      </c>
      <c r="E202">
        <v>0.94</v>
      </c>
    </row>
    <row r="203" spans="1:5" x14ac:dyDescent="0.25">
      <c r="A203" t="s">
        <v>19</v>
      </c>
      <c r="B203" t="s">
        <v>254</v>
      </c>
      <c r="C203">
        <v>1.61797752808989</v>
      </c>
      <c r="D203">
        <v>0.77</v>
      </c>
      <c r="E203">
        <v>1.56</v>
      </c>
    </row>
    <row r="204" spans="1:5" x14ac:dyDescent="0.25">
      <c r="A204" t="s">
        <v>19</v>
      </c>
      <c r="B204" t="s">
        <v>20</v>
      </c>
      <c r="C204">
        <v>1.61797752808989</v>
      </c>
      <c r="D204">
        <v>1.36</v>
      </c>
      <c r="E204">
        <v>1.25</v>
      </c>
    </row>
    <row r="205" spans="1:5" x14ac:dyDescent="0.25">
      <c r="A205" t="s">
        <v>19</v>
      </c>
      <c r="B205" t="s">
        <v>352</v>
      </c>
      <c r="C205">
        <v>1.61797752808989</v>
      </c>
      <c r="D205">
        <v>0.77</v>
      </c>
      <c r="E205">
        <v>0.39</v>
      </c>
    </row>
    <row r="206" spans="1:5" x14ac:dyDescent="0.25">
      <c r="A206" t="s">
        <v>19</v>
      </c>
      <c r="B206" t="s">
        <v>251</v>
      </c>
      <c r="C206">
        <v>1.61797752808989</v>
      </c>
      <c r="D206">
        <v>0.93</v>
      </c>
      <c r="E206">
        <v>1.17</v>
      </c>
    </row>
    <row r="207" spans="1:5" x14ac:dyDescent="0.25">
      <c r="A207" t="s">
        <v>19</v>
      </c>
      <c r="B207" t="s">
        <v>142</v>
      </c>
      <c r="C207">
        <v>1.61797752808989</v>
      </c>
      <c r="D207">
        <v>1.85</v>
      </c>
      <c r="E207">
        <v>0.59</v>
      </c>
    </row>
    <row r="208" spans="1:5" x14ac:dyDescent="0.25">
      <c r="A208" t="s">
        <v>19</v>
      </c>
      <c r="B208" t="s">
        <v>141</v>
      </c>
      <c r="C208">
        <v>1.61797752808989</v>
      </c>
      <c r="D208">
        <v>1.1100000000000001</v>
      </c>
      <c r="E208">
        <v>0.94</v>
      </c>
    </row>
    <row r="209" spans="1:5" x14ac:dyDescent="0.25">
      <c r="A209" t="s">
        <v>19</v>
      </c>
      <c r="B209" t="s">
        <v>243</v>
      </c>
      <c r="C209">
        <v>1.61797752808989</v>
      </c>
      <c r="D209">
        <v>0.77</v>
      </c>
      <c r="E209">
        <v>1.56</v>
      </c>
    </row>
    <row r="210" spans="1:5" x14ac:dyDescent="0.25">
      <c r="A210" t="s">
        <v>19</v>
      </c>
      <c r="B210" t="s">
        <v>154</v>
      </c>
      <c r="C210">
        <v>1.61797752808989</v>
      </c>
      <c r="D210">
        <v>0.93</v>
      </c>
      <c r="E210">
        <v>1.17</v>
      </c>
    </row>
    <row r="211" spans="1:5" x14ac:dyDescent="0.25">
      <c r="A211" t="s">
        <v>19</v>
      </c>
      <c r="B211" t="s">
        <v>245</v>
      </c>
      <c r="C211">
        <v>1.61797752808989</v>
      </c>
      <c r="D211">
        <v>0.87</v>
      </c>
      <c r="E211">
        <v>0.62</v>
      </c>
    </row>
    <row r="212" spans="1:5" x14ac:dyDescent="0.25">
      <c r="A212" t="s">
        <v>19</v>
      </c>
      <c r="B212" t="s">
        <v>252</v>
      </c>
      <c r="C212">
        <v>1.61797752808989</v>
      </c>
      <c r="D212">
        <v>0.93</v>
      </c>
      <c r="E212">
        <v>1.17</v>
      </c>
    </row>
    <row r="213" spans="1:5" x14ac:dyDescent="0.25">
      <c r="A213" t="s">
        <v>19</v>
      </c>
      <c r="B213" t="s">
        <v>246</v>
      </c>
      <c r="C213">
        <v>1.61797752808989</v>
      </c>
      <c r="D213">
        <v>0.87</v>
      </c>
      <c r="E213">
        <v>0.78</v>
      </c>
    </row>
    <row r="214" spans="1:5" x14ac:dyDescent="0.25">
      <c r="A214" t="s">
        <v>19</v>
      </c>
      <c r="B214" t="s">
        <v>139</v>
      </c>
      <c r="C214">
        <v>1.61797752808989</v>
      </c>
      <c r="D214">
        <v>1.39</v>
      </c>
      <c r="E214">
        <v>1.17</v>
      </c>
    </row>
    <row r="215" spans="1:5" x14ac:dyDescent="0.25">
      <c r="A215" t="s">
        <v>143</v>
      </c>
      <c r="B215" t="s">
        <v>451</v>
      </c>
      <c r="C215">
        <v>1.1454545454545499</v>
      </c>
      <c r="D215">
        <v>0.87</v>
      </c>
      <c r="E215">
        <v>0.57999999999999996</v>
      </c>
    </row>
    <row r="216" spans="1:5" x14ac:dyDescent="0.25">
      <c r="A216" t="s">
        <v>143</v>
      </c>
      <c r="B216" t="s">
        <v>150</v>
      </c>
      <c r="C216">
        <v>1.1454545454545499</v>
      </c>
      <c r="D216">
        <v>0.57999999999999996</v>
      </c>
      <c r="E216">
        <v>1.29</v>
      </c>
    </row>
    <row r="217" spans="1:5" x14ac:dyDescent="0.25">
      <c r="A217" t="s">
        <v>143</v>
      </c>
      <c r="B217" t="s">
        <v>149</v>
      </c>
      <c r="C217">
        <v>1.1454545454545499</v>
      </c>
      <c r="D217">
        <v>1.1599999999999999</v>
      </c>
      <c r="E217">
        <v>1.1299999999999999</v>
      </c>
    </row>
    <row r="218" spans="1:5" x14ac:dyDescent="0.25">
      <c r="A218" t="s">
        <v>143</v>
      </c>
      <c r="B218" t="s">
        <v>155</v>
      </c>
      <c r="C218">
        <v>1.1454545454545499</v>
      </c>
      <c r="D218">
        <v>0.57999999999999996</v>
      </c>
      <c r="E218">
        <v>1.1299999999999999</v>
      </c>
    </row>
    <row r="219" spans="1:5" x14ac:dyDescent="0.25">
      <c r="A219" t="s">
        <v>143</v>
      </c>
      <c r="B219" t="s">
        <v>145</v>
      </c>
      <c r="C219">
        <v>1.1454545454545499</v>
      </c>
      <c r="D219">
        <v>1.46</v>
      </c>
      <c r="E219">
        <v>0.96</v>
      </c>
    </row>
    <row r="220" spans="1:5" x14ac:dyDescent="0.25">
      <c r="A220" t="s">
        <v>143</v>
      </c>
      <c r="B220" t="s">
        <v>151</v>
      </c>
      <c r="C220">
        <v>1.1454545454545499</v>
      </c>
      <c r="D220">
        <v>1.02</v>
      </c>
      <c r="E220">
        <v>0.64</v>
      </c>
    </row>
    <row r="221" spans="1:5" x14ac:dyDescent="0.25">
      <c r="A221" t="s">
        <v>143</v>
      </c>
      <c r="B221" t="s">
        <v>159</v>
      </c>
      <c r="C221">
        <v>1.1454545454545499</v>
      </c>
      <c r="D221">
        <v>1.1599999999999999</v>
      </c>
      <c r="E221">
        <v>0.8</v>
      </c>
    </row>
    <row r="222" spans="1:5" x14ac:dyDescent="0.25">
      <c r="A222" t="s">
        <v>143</v>
      </c>
      <c r="B222" t="s">
        <v>144</v>
      </c>
      <c r="C222">
        <v>1.1454545454545499</v>
      </c>
      <c r="D222">
        <v>1.75</v>
      </c>
      <c r="E222">
        <v>1.1599999999999999</v>
      </c>
    </row>
    <row r="223" spans="1:5" x14ac:dyDescent="0.25">
      <c r="A223" t="s">
        <v>143</v>
      </c>
      <c r="B223" t="s">
        <v>160</v>
      </c>
      <c r="C223">
        <v>1.1454545454545499</v>
      </c>
      <c r="D223">
        <v>0.7</v>
      </c>
      <c r="E223">
        <v>1.93</v>
      </c>
    </row>
    <row r="224" spans="1:5" x14ac:dyDescent="0.25">
      <c r="A224" t="s">
        <v>143</v>
      </c>
      <c r="B224" t="s">
        <v>329</v>
      </c>
      <c r="C224">
        <v>1.1454545454545499</v>
      </c>
      <c r="D224">
        <v>1.1599999999999999</v>
      </c>
      <c r="E224">
        <v>1.61</v>
      </c>
    </row>
    <row r="225" spans="1:5" x14ac:dyDescent="0.25">
      <c r="A225" t="s">
        <v>143</v>
      </c>
      <c r="B225" t="s">
        <v>140</v>
      </c>
      <c r="C225">
        <v>1.1454545454545499</v>
      </c>
      <c r="D225">
        <v>0.87</v>
      </c>
      <c r="E225">
        <v>0.96</v>
      </c>
    </row>
    <row r="226" spans="1:5" x14ac:dyDescent="0.25">
      <c r="A226" t="s">
        <v>143</v>
      </c>
      <c r="B226" t="s">
        <v>148</v>
      </c>
      <c r="C226">
        <v>1.1454545454545499</v>
      </c>
      <c r="D226">
        <v>1.02</v>
      </c>
      <c r="E226">
        <v>0.32</v>
      </c>
    </row>
    <row r="227" spans="1:5" x14ac:dyDescent="0.25">
      <c r="A227" t="s">
        <v>143</v>
      </c>
      <c r="B227" t="s">
        <v>156</v>
      </c>
      <c r="C227">
        <v>1.1454545454545499</v>
      </c>
      <c r="D227">
        <v>0.87</v>
      </c>
      <c r="E227">
        <v>1.35</v>
      </c>
    </row>
    <row r="228" spans="1:5" x14ac:dyDescent="0.25">
      <c r="A228" t="s">
        <v>143</v>
      </c>
      <c r="B228" t="s">
        <v>157</v>
      </c>
      <c r="C228">
        <v>1.1454545454545499</v>
      </c>
      <c r="D228">
        <v>0.52</v>
      </c>
      <c r="E228">
        <v>2.12</v>
      </c>
    </row>
    <row r="229" spans="1:5" x14ac:dyDescent="0.25">
      <c r="A229" t="s">
        <v>143</v>
      </c>
      <c r="B229" t="s">
        <v>153</v>
      </c>
      <c r="C229">
        <v>1.1454545454545499</v>
      </c>
      <c r="D229">
        <v>1.22</v>
      </c>
      <c r="E229">
        <v>0.39</v>
      </c>
    </row>
    <row r="230" spans="1:5" x14ac:dyDescent="0.25">
      <c r="A230" t="s">
        <v>143</v>
      </c>
      <c r="B230" t="s">
        <v>161</v>
      </c>
      <c r="C230">
        <v>1.1454545454545499</v>
      </c>
      <c r="D230">
        <v>1.05</v>
      </c>
      <c r="E230">
        <v>0.77</v>
      </c>
    </row>
    <row r="231" spans="1:5" x14ac:dyDescent="0.25">
      <c r="A231" t="s">
        <v>143</v>
      </c>
      <c r="B231" t="s">
        <v>158</v>
      </c>
      <c r="C231">
        <v>1.1454545454545499</v>
      </c>
      <c r="D231">
        <v>0.7</v>
      </c>
      <c r="E231">
        <v>0.96</v>
      </c>
    </row>
    <row r="232" spans="1:5" x14ac:dyDescent="0.25">
      <c r="A232" t="s">
        <v>143</v>
      </c>
      <c r="B232" t="s">
        <v>147</v>
      </c>
      <c r="C232">
        <v>1.1454545454545499</v>
      </c>
      <c r="D232">
        <v>0.73</v>
      </c>
      <c r="E232">
        <v>0.32</v>
      </c>
    </row>
    <row r="233" spans="1:5" x14ac:dyDescent="0.25">
      <c r="A233" t="s">
        <v>143</v>
      </c>
      <c r="B233" t="s">
        <v>152</v>
      </c>
      <c r="C233">
        <v>1.1454545454545499</v>
      </c>
      <c r="D233">
        <v>1.6</v>
      </c>
      <c r="E233">
        <v>0.64</v>
      </c>
    </row>
    <row r="234" spans="1:5" x14ac:dyDescent="0.25">
      <c r="A234" t="s">
        <v>143</v>
      </c>
      <c r="B234" t="s">
        <v>452</v>
      </c>
      <c r="C234">
        <v>1.1454545454545499</v>
      </c>
      <c r="D234">
        <v>0.87</v>
      </c>
      <c r="E234">
        <v>1.1599999999999999</v>
      </c>
    </row>
    <row r="235" spans="1:5" x14ac:dyDescent="0.25">
      <c r="A235" t="s">
        <v>22</v>
      </c>
      <c r="B235" t="s">
        <v>263</v>
      </c>
      <c r="C235">
        <v>1.7</v>
      </c>
      <c r="D235">
        <v>2.35</v>
      </c>
      <c r="E235">
        <v>0.67</v>
      </c>
    </row>
    <row r="236" spans="1:5" x14ac:dyDescent="0.25">
      <c r="A236" t="s">
        <v>22</v>
      </c>
      <c r="B236" t="s">
        <v>163</v>
      </c>
      <c r="C236">
        <v>1.7</v>
      </c>
      <c r="D236">
        <v>1.47</v>
      </c>
      <c r="E236">
        <v>1.33</v>
      </c>
    </row>
    <row r="237" spans="1:5" x14ac:dyDescent="0.25">
      <c r="A237" t="s">
        <v>22</v>
      </c>
      <c r="B237" t="s">
        <v>266</v>
      </c>
      <c r="C237">
        <v>1.7</v>
      </c>
      <c r="D237">
        <v>0.88</v>
      </c>
      <c r="E237">
        <v>1.67</v>
      </c>
    </row>
    <row r="238" spans="1:5" x14ac:dyDescent="0.25">
      <c r="A238" t="s">
        <v>22</v>
      </c>
      <c r="B238" t="s">
        <v>164</v>
      </c>
      <c r="C238">
        <v>1.7</v>
      </c>
      <c r="D238">
        <v>0.88</v>
      </c>
      <c r="E238">
        <v>0.67</v>
      </c>
    </row>
    <row r="239" spans="1:5" x14ac:dyDescent="0.25">
      <c r="A239" t="s">
        <v>22</v>
      </c>
      <c r="B239" t="s">
        <v>162</v>
      </c>
      <c r="C239">
        <v>1.7</v>
      </c>
      <c r="D239">
        <v>1.32</v>
      </c>
      <c r="E239">
        <v>0.67</v>
      </c>
    </row>
    <row r="240" spans="1:5" x14ac:dyDescent="0.25">
      <c r="A240" t="s">
        <v>22</v>
      </c>
      <c r="B240" t="s">
        <v>167</v>
      </c>
      <c r="C240">
        <v>1.7</v>
      </c>
      <c r="D240">
        <v>0.74</v>
      </c>
      <c r="E240">
        <v>1.17</v>
      </c>
    </row>
    <row r="241" spans="1:5" x14ac:dyDescent="0.25">
      <c r="A241" t="s">
        <v>22</v>
      </c>
      <c r="B241" t="s">
        <v>255</v>
      </c>
      <c r="C241">
        <v>1.7</v>
      </c>
      <c r="D241">
        <v>1.18</v>
      </c>
      <c r="E241">
        <v>0.22</v>
      </c>
    </row>
    <row r="242" spans="1:5" x14ac:dyDescent="0.25">
      <c r="A242" t="s">
        <v>22</v>
      </c>
      <c r="B242" t="s">
        <v>24</v>
      </c>
      <c r="C242">
        <v>1.7</v>
      </c>
      <c r="D242">
        <v>1.18</v>
      </c>
      <c r="E242">
        <v>0.33</v>
      </c>
    </row>
    <row r="243" spans="1:5" x14ac:dyDescent="0.25">
      <c r="A243" t="s">
        <v>22</v>
      </c>
      <c r="B243" t="s">
        <v>290</v>
      </c>
      <c r="C243">
        <v>1.7</v>
      </c>
      <c r="D243">
        <v>0.74</v>
      </c>
      <c r="E243">
        <v>1.33</v>
      </c>
    </row>
    <row r="244" spans="1:5" x14ac:dyDescent="0.25">
      <c r="A244" t="s">
        <v>22</v>
      </c>
      <c r="B244" t="s">
        <v>166</v>
      </c>
      <c r="C244">
        <v>1.7</v>
      </c>
      <c r="D244">
        <v>0.74</v>
      </c>
      <c r="E244">
        <v>1.67</v>
      </c>
    </row>
    <row r="245" spans="1:5" x14ac:dyDescent="0.25">
      <c r="A245" t="s">
        <v>22</v>
      </c>
      <c r="B245" t="s">
        <v>261</v>
      </c>
      <c r="C245">
        <v>1.7</v>
      </c>
      <c r="D245">
        <v>0.74</v>
      </c>
      <c r="E245">
        <v>1</v>
      </c>
    </row>
    <row r="246" spans="1:5" x14ac:dyDescent="0.25">
      <c r="A246" t="s">
        <v>22</v>
      </c>
      <c r="B246" t="s">
        <v>23</v>
      </c>
      <c r="C246">
        <v>1.7</v>
      </c>
      <c r="D246">
        <v>2.16</v>
      </c>
      <c r="E246">
        <v>1.1100000000000001</v>
      </c>
    </row>
    <row r="247" spans="1:5" x14ac:dyDescent="0.25">
      <c r="A247" t="s">
        <v>22</v>
      </c>
      <c r="B247" t="s">
        <v>256</v>
      </c>
      <c r="C247">
        <v>1.7</v>
      </c>
      <c r="D247">
        <v>0.78</v>
      </c>
      <c r="E247">
        <v>1.33</v>
      </c>
    </row>
    <row r="248" spans="1:5" x14ac:dyDescent="0.25">
      <c r="A248" t="s">
        <v>22</v>
      </c>
      <c r="B248" t="s">
        <v>264</v>
      </c>
      <c r="C248">
        <v>1.7</v>
      </c>
      <c r="D248">
        <v>0.78</v>
      </c>
      <c r="E248">
        <v>0.89</v>
      </c>
    </row>
    <row r="249" spans="1:5" x14ac:dyDescent="0.25">
      <c r="A249" t="s">
        <v>22</v>
      </c>
      <c r="B249" t="s">
        <v>262</v>
      </c>
      <c r="C249">
        <v>1.7</v>
      </c>
      <c r="D249">
        <v>0.98</v>
      </c>
      <c r="E249">
        <v>1.56</v>
      </c>
    </row>
    <row r="250" spans="1:5" x14ac:dyDescent="0.25">
      <c r="A250" t="s">
        <v>22</v>
      </c>
      <c r="B250" t="s">
        <v>259</v>
      </c>
      <c r="C250">
        <v>1.7</v>
      </c>
      <c r="D250">
        <v>0.28999999999999998</v>
      </c>
      <c r="E250">
        <v>0.5</v>
      </c>
    </row>
    <row r="251" spans="1:5" x14ac:dyDescent="0.25">
      <c r="A251" t="s">
        <v>22</v>
      </c>
      <c r="B251" t="s">
        <v>291</v>
      </c>
      <c r="C251">
        <v>1.7</v>
      </c>
      <c r="D251">
        <v>1.57</v>
      </c>
      <c r="E251">
        <v>0.22</v>
      </c>
    </row>
    <row r="252" spans="1:5" x14ac:dyDescent="0.25">
      <c r="A252" t="s">
        <v>22</v>
      </c>
      <c r="B252" t="s">
        <v>267</v>
      </c>
      <c r="C252">
        <v>1.7</v>
      </c>
      <c r="D252">
        <v>0.44</v>
      </c>
      <c r="E252">
        <v>1.17</v>
      </c>
    </row>
    <row r="253" spans="1:5" x14ac:dyDescent="0.25">
      <c r="A253" t="s">
        <v>22</v>
      </c>
      <c r="B253" t="s">
        <v>165</v>
      </c>
      <c r="C253">
        <v>1.7</v>
      </c>
      <c r="D253">
        <v>0.59</v>
      </c>
      <c r="E253">
        <v>1.33</v>
      </c>
    </row>
    <row r="254" spans="1:5" x14ac:dyDescent="0.25">
      <c r="A254" t="s">
        <v>22</v>
      </c>
      <c r="B254" t="s">
        <v>175</v>
      </c>
      <c r="C254">
        <v>1.7</v>
      </c>
    </row>
    <row r="255" spans="1:5" x14ac:dyDescent="0.25">
      <c r="A255" t="s">
        <v>25</v>
      </c>
      <c r="B255" t="s">
        <v>27</v>
      </c>
      <c r="C255">
        <v>1.47142857142857</v>
      </c>
      <c r="D255">
        <v>0.68</v>
      </c>
      <c r="E255">
        <v>0.95</v>
      </c>
    </row>
    <row r="256" spans="1:5" x14ac:dyDescent="0.25">
      <c r="A256" t="s">
        <v>25</v>
      </c>
      <c r="B256" t="s">
        <v>174</v>
      </c>
      <c r="C256">
        <v>1.47142857142857</v>
      </c>
      <c r="D256">
        <v>0.51</v>
      </c>
      <c r="E256">
        <v>1.9</v>
      </c>
    </row>
    <row r="257" spans="1:5" x14ac:dyDescent="0.25">
      <c r="A257" t="s">
        <v>25</v>
      </c>
      <c r="B257" t="s">
        <v>168</v>
      </c>
      <c r="C257">
        <v>1.47142857142857</v>
      </c>
      <c r="D257">
        <v>1.19</v>
      </c>
      <c r="E257">
        <v>0.76</v>
      </c>
    </row>
    <row r="258" spans="1:5" x14ac:dyDescent="0.25">
      <c r="A258" t="s">
        <v>25</v>
      </c>
      <c r="B258" t="s">
        <v>176</v>
      </c>
      <c r="C258">
        <v>1.47142857142857</v>
      </c>
      <c r="D258">
        <v>0.85</v>
      </c>
      <c r="E258">
        <v>0.56999999999999995</v>
      </c>
    </row>
    <row r="259" spans="1:5" x14ac:dyDescent="0.25">
      <c r="A259" t="s">
        <v>25</v>
      </c>
      <c r="B259" t="s">
        <v>477</v>
      </c>
      <c r="C259">
        <v>1.47142857142857</v>
      </c>
      <c r="D259">
        <v>0.85</v>
      </c>
      <c r="E259">
        <v>1.33</v>
      </c>
    </row>
    <row r="260" spans="1:5" x14ac:dyDescent="0.25">
      <c r="A260" t="s">
        <v>25</v>
      </c>
      <c r="B260" t="s">
        <v>169</v>
      </c>
      <c r="C260">
        <v>1.47142857142857</v>
      </c>
      <c r="D260">
        <v>0.68</v>
      </c>
      <c r="E260">
        <v>1.27</v>
      </c>
    </row>
    <row r="261" spans="1:5" x14ac:dyDescent="0.25">
      <c r="A261" t="s">
        <v>25</v>
      </c>
      <c r="B261" t="s">
        <v>258</v>
      </c>
      <c r="C261">
        <v>1.47142857142857</v>
      </c>
      <c r="D261">
        <v>1.36</v>
      </c>
      <c r="E261">
        <v>0.76</v>
      </c>
    </row>
    <row r="262" spans="1:5" x14ac:dyDescent="0.25">
      <c r="A262" t="s">
        <v>25</v>
      </c>
      <c r="B262" t="s">
        <v>265</v>
      </c>
      <c r="C262">
        <v>1.47142857142857</v>
      </c>
      <c r="D262">
        <v>1.19</v>
      </c>
      <c r="E262">
        <v>0.56999999999999995</v>
      </c>
    </row>
    <row r="263" spans="1:5" x14ac:dyDescent="0.25">
      <c r="A263" t="s">
        <v>25</v>
      </c>
      <c r="B263" t="s">
        <v>257</v>
      </c>
      <c r="C263">
        <v>1.47142857142857</v>
      </c>
      <c r="D263">
        <v>0.85</v>
      </c>
      <c r="E263">
        <v>1.52</v>
      </c>
    </row>
    <row r="264" spans="1:5" x14ac:dyDescent="0.25">
      <c r="A264" t="s">
        <v>25</v>
      </c>
      <c r="B264" t="s">
        <v>172</v>
      </c>
      <c r="C264">
        <v>1.47142857142857</v>
      </c>
      <c r="D264">
        <v>1.19</v>
      </c>
      <c r="E264">
        <v>0.19</v>
      </c>
    </row>
    <row r="265" spans="1:5" x14ac:dyDescent="0.25">
      <c r="A265" t="s">
        <v>25</v>
      </c>
      <c r="B265" t="s">
        <v>173</v>
      </c>
      <c r="C265">
        <v>1.47142857142857</v>
      </c>
      <c r="D265">
        <v>2.04</v>
      </c>
      <c r="E265">
        <v>1.78</v>
      </c>
    </row>
    <row r="266" spans="1:5" x14ac:dyDescent="0.25">
      <c r="A266" t="s">
        <v>25</v>
      </c>
      <c r="B266" t="s">
        <v>26</v>
      </c>
      <c r="C266">
        <v>1.47142857142857</v>
      </c>
      <c r="D266">
        <v>0.23</v>
      </c>
      <c r="E266">
        <v>1.52</v>
      </c>
    </row>
    <row r="267" spans="1:5" x14ac:dyDescent="0.25">
      <c r="A267" t="s">
        <v>25</v>
      </c>
      <c r="B267" t="s">
        <v>476</v>
      </c>
      <c r="C267">
        <v>1.47142857142857</v>
      </c>
      <c r="D267">
        <v>0.91</v>
      </c>
      <c r="E267">
        <v>1.27</v>
      </c>
    </row>
    <row r="268" spans="1:5" x14ac:dyDescent="0.25">
      <c r="A268" t="s">
        <v>25</v>
      </c>
      <c r="B268" t="s">
        <v>177</v>
      </c>
      <c r="C268">
        <v>1.47142857142857</v>
      </c>
      <c r="D268">
        <v>1.59</v>
      </c>
      <c r="E268">
        <v>0.76</v>
      </c>
    </row>
    <row r="269" spans="1:5" x14ac:dyDescent="0.25">
      <c r="A269" t="s">
        <v>25</v>
      </c>
      <c r="B269" t="s">
        <v>170</v>
      </c>
      <c r="C269">
        <v>1.47142857142857</v>
      </c>
      <c r="D269">
        <v>1.1299999999999999</v>
      </c>
      <c r="E269">
        <v>0.51</v>
      </c>
    </row>
    <row r="270" spans="1:5" x14ac:dyDescent="0.25">
      <c r="A270" t="s">
        <v>25</v>
      </c>
      <c r="B270" t="s">
        <v>260</v>
      </c>
      <c r="C270">
        <v>1.47142857142857</v>
      </c>
      <c r="D270">
        <v>0.68</v>
      </c>
      <c r="E270">
        <v>0.76</v>
      </c>
    </row>
    <row r="271" spans="1:5" x14ac:dyDescent="0.25">
      <c r="A271" t="s">
        <v>25</v>
      </c>
      <c r="B271" t="s">
        <v>292</v>
      </c>
      <c r="C271">
        <v>1.47142857142857</v>
      </c>
      <c r="D271">
        <v>1.87</v>
      </c>
      <c r="E271">
        <v>0.95</v>
      </c>
    </row>
    <row r="272" spans="1:5" x14ac:dyDescent="0.25">
      <c r="A272" t="s">
        <v>25</v>
      </c>
      <c r="B272" t="s">
        <v>478</v>
      </c>
      <c r="C272">
        <v>1.47142857142857</v>
      </c>
      <c r="D272">
        <v>0.68</v>
      </c>
      <c r="E272">
        <v>1.52</v>
      </c>
    </row>
    <row r="273" spans="1:5" x14ac:dyDescent="0.25">
      <c r="A273" t="s">
        <v>25</v>
      </c>
      <c r="B273" t="s">
        <v>479</v>
      </c>
      <c r="C273">
        <v>1.47142857142857</v>
      </c>
      <c r="D273">
        <v>0.23</v>
      </c>
      <c r="E273">
        <v>1.01</v>
      </c>
    </row>
    <row r="274" spans="1:5" x14ac:dyDescent="0.25">
      <c r="A274" t="s">
        <v>25</v>
      </c>
      <c r="B274" t="s">
        <v>171</v>
      </c>
      <c r="C274">
        <v>1.47142857142857</v>
      </c>
      <c r="D274">
        <v>1.1299999999999999</v>
      </c>
      <c r="E274">
        <v>0.25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463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275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279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189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190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187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278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464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462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188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293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277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276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191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294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178</v>
      </c>
      <c r="B293" t="s">
        <v>465</v>
      </c>
      <c r="C293">
        <v>1.77142857142857</v>
      </c>
      <c r="D293">
        <v>0.56000000000000005</v>
      </c>
      <c r="E293">
        <v>0.54</v>
      </c>
    </row>
    <row r="294" spans="1:5" x14ac:dyDescent="0.25">
      <c r="A294" t="s">
        <v>178</v>
      </c>
      <c r="B294" t="s">
        <v>268</v>
      </c>
      <c r="C294">
        <v>1.77142857142857</v>
      </c>
      <c r="D294">
        <v>0.56000000000000005</v>
      </c>
      <c r="E294">
        <v>0.9</v>
      </c>
    </row>
    <row r="295" spans="1:5" x14ac:dyDescent="0.25">
      <c r="A295" t="s">
        <v>178</v>
      </c>
      <c r="B295" t="s">
        <v>183</v>
      </c>
      <c r="C295">
        <v>1.77142857142857</v>
      </c>
      <c r="D295">
        <v>0.79</v>
      </c>
      <c r="E295">
        <v>1.01</v>
      </c>
    </row>
    <row r="296" spans="1:5" x14ac:dyDescent="0.25">
      <c r="A296" t="s">
        <v>178</v>
      </c>
      <c r="B296" t="s">
        <v>185</v>
      </c>
      <c r="C296">
        <v>1.77142857142857</v>
      </c>
      <c r="D296">
        <v>0.71</v>
      </c>
      <c r="E296">
        <v>1.98</v>
      </c>
    </row>
    <row r="297" spans="1:5" x14ac:dyDescent="0.25">
      <c r="A297" t="s">
        <v>178</v>
      </c>
      <c r="B297" t="s">
        <v>273</v>
      </c>
      <c r="C297">
        <v>1.77142857142857</v>
      </c>
      <c r="D297">
        <v>2.48</v>
      </c>
      <c r="E297">
        <v>0.14000000000000001</v>
      </c>
    </row>
    <row r="298" spans="1:5" x14ac:dyDescent="0.25">
      <c r="A298" t="s">
        <v>178</v>
      </c>
      <c r="B298" t="s">
        <v>472</v>
      </c>
      <c r="C298">
        <v>1.77142857142857</v>
      </c>
      <c r="D298">
        <v>1.24</v>
      </c>
      <c r="E298">
        <v>1.1499999999999999</v>
      </c>
    </row>
    <row r="299" spans="1:5" x14ac:dyDescent="0.25">
      <c r="A299" t="s">
        <v>178</v>
      </c>
      <c r="B299" t="s">
        <v>182</v>
      </c>
      <c r="C299">
        <v>1.77142857142857</v>
      </c>
      <c r="D299">
        <v>1.98</v>
      </c>
      <c r="E299">
        <v>0.72</v>
      </c>
    </row>
    <row r="300" spans="1:5" x14ac:dyDescent="0.25">
      <c r="A300" t="s">
        <v>178</v>
      </c>
      <c r="B300" t="s">
        <v>184</v>
      </c>
      <c r="C300">
        <v>1.77142857142857</v>
      </c>
      <c r="D300">
        <v>0.14000000000000001</v>
      </c>
      <c r="E300">
        <v>0.9</v>
      </c>
    </row>
    <row r="301" spans="1:5" x14ac:dyDescent="0.25">
      <c r="A301" t="s">
        <v>178</v>
      </c>
      <c r="B301" t="s">
        <v>269</v>
      </c>
      <c r="C301">
        <v>1.77142857142857</v>
      </c>
      <c r="D301">
        <v>0.71</v>
      </c>
      <c r="E301">
        <v>1.08</v>
      </c>
    </row>
    <row r="302" spans="1:5" x14ac:dyDescent="0.25">
      <c r="A302" t="s">
        <v>178</v>
      </c>
      <c r="B302" t="s">
        <v>468</v>
      </c>
      <c r="C302">
        <v>1.77142857142857</v>
      </c>
      <c r="D302">
        <v>0.38</v>
      </c>
      <c r="E302">
        <v>0.72</v>
      </c>
    </row>
    <row r="303" spans="1:5" x14ac:dyDescent="0.25">
      <c r="A303" t="s">
        <v>178</v>
      </c>
      <c r="B303" t="s">
        <v>272</v>
      </c>
      <c r="C303">
        <v>1.77142857142857</v>
      </c>
      <c r="D303">
        <v>0.99</v>
      </c>
      <c r="E303">
        <v>1.44</v>
      </c>
    </row>
    <row r="304" spans="1:5" x14ac:dyDescent="0.25">
      <c r="A304" t="s">
        <v>178</v>
      </c>
      <c r="B304" t="s">
        <v>181</v>
      </c>
      <c r="C304">
        <v>1.77142857142857</v>
      </c>
      <c r="D304">
        <v>1.55</v>
      </c>
      <c r="E304">
        <v>1.44</v>
      </c>
    </row>
    <row r="305" spans="1:5" x14ac:dyDescent="0.25">
      <c r="A305" t="s">
        <v>178</v>
      </c>
      <c r="B305" t="s">
        <v>180</v>
      </c>
      <c r="C305">
        <v>1.77142857142857</v>
      </c>
      <c r="D305">
        <v>0.71</v>
      </c>
      <c r="E305">
        <v>1.26</v>
      </c>
    </row>
    <row r="306" spans="1:5" x14ac:dyDescent="0.25">
      <c r="A306" t="s">
        <v>178</v>
      </c>
      <c r="B306" t="s">
        <v>270</v>
      </c>
      <c r="C306">
        <v>1.77142857142857</v>
      </c>
      <c r="D306">
        <v>0.28000000000000003</v>
      </c>
      <c r="E306">
        <v>0.54</v>
      </c>
    </row>
    <row r="307" spans="1:5" x14ac:dyDescent="0.25">
      <c r="A307" t="s">
        <v>178</v>
      </c>
      <c r="B307" t="s">
        <v>271</v>
      </c>
      <c r="C307">
        <v>1.77142857142857</v>
      </c>
      <c r="D307">
        <v>0.94</v>
      </c>
      <c r="E307">
        <v>0.48</v>
      </c>
    </row>
    <row r="308" spans="1:5" x14ac:dyDescent="0.25">
      <c r="A308" t="s">
        <v>178</v>
      </c>
      <c r="B308" t="s">
        <v>274</v>
      </c>
      <c r="C308">
        <v>1.77142857142857</v>
      </c>
      <c r="D308">
        <v>1.88</v>
      </c>
      <c r="E308">
        <v>0.96</v>
      </c>
    </row>
    <row r="309" spans="1:5" x14ac:dyDescent="0.25">
      <c r="A309" t="s">
        <v>178</v>
      </c>
      <c r="B309" t="s">
        <v>179</v>
      </c>
      <c r="C309">
        <v>1.77142857142857</v>
      </c>
      <c r="D309">
        <v>0.56000000000000005</v>
      </c>
      <c r="E309">
        <v>1.62</v>
      </c>
    </row>
    <row r="310" spans="1:5" x14ac:dyDescent="0.25">
      <c r="A310" t="s">
        <v>178</v>
      </c>
      <c r="B310" t="s">
        <v>186</v>
      </c>
      <c r="C310">
        <v>1.77142857142857</v>
      </c>
      <c r="D310">
        <v>1.41</v>
      </c>
      <c r="E310">
        <v>1.08</v>
      </c>
    </row>
    <row r="311" spans="1:5" x14ac:dyDescent="0.25">
      <c r="A311" t="s">
        <v>10</v>
      </c>
      <c r="B311" t="s">
        <v>222</v>
      </c>
      <c r="C311">
        <v>1.56666666666667</v>
      </c>
      <c r="D311">
        <v>0.64</v>
      </c>
      <c r="E311">
        <v>1.23</v>
      </c>
    </row>
    <row r="312" spans="1:5" x14ac:dyDescent="0.25">
      <c r="A312" t="s">
        <v>10</v>
      </c>
      <c r="B312" t="s">
        <v>226</v>
      </c>
      <c r="C312">
        <v>1.56666666666667</v>
      </c>
      <c r="D312">
        <v>0.64</v>
      </c>
      <c r="E312">
        <v>0.95</v>
      </c>
    </row>
    <row r="313" spans="1:5" x14ac:dyDescent="0.25">
      <c r="A313" t="s">
        <v>10</v>
      </c>
      <c r="B313" t="s">
        <v>38</v>
      </c>
      <c r="C313">
        <v>1.56666666666667</v>
      </c>
      <c r="D313">
        <v>1.02</v>
      </c>
      <c r="E313">
        <v>0.82</v>
      </c>
    </row>
    <row r="314" spans="1:5" x14ac:dyDescent="0.25">
      <c r="A314" t="s">
        <v>10</v>
      </c>
      <c r="B314" t="s">
        <v>37</v>
      </c>
      <c r="C314">
        <v>1.56666666666667</v>
      </c>
      <c r="D314">
        <v>0.77</v>
      </c>
      <c r="E314">
        <v>1.0900000000000001</v>
      </c>
    </row>
    <row r="315" spans="1:5" x14ac:dyDescent="0.25">
      <c r="A315" t="s">
        <v>10</v>
      </c>
      <c r="B315" t="s">
        <v>42</v>
      </c>
      <c r="C315">
        <v>1.56666666666667</v>
      </c>
      <c r="D315">
        <v>1.53</v>
      </c>
      <c r="E315">
        <v>0.95</v>
      </c>
    </row>
    <row r="316" spans="1:5" x14ac:dyDescent="0.25">
      <c r="A316" t="s">
        <v>10</v>
      </c>
      <c r="B316" t="s">
        <v>224</v>
      </c>
      <c r="C316">
        <v>1.56666666666667</v>
      </c>
      <c r="D316">
        <v>1.28</v>
      </c>
      <c r="E316">
        <v>0.82</v>
      </c>
    </row>
    <row r="317" spans="1:5" x14ac:dyDescent="0.25">
      <c r="A317" t="s">
        <v>10</v>
      </c>
      <c r="B317" t="s">
        <v>12</v>
      </c>
      <c r="C317">
        <v>1.56666666666667</v>
      </c>
      <c r="D317">
        <v>1.66</v>
      </c>
      <c r="E317">
        <v>0.95</v>
      </c>
    </row>
    <row r="318" spans="1:5" x14ac:dyDescent="0.25">
      <c r="A318" t="s">
        <v>10</v>
      </c>
      <c r="B318" t="s">
        <v>225</v>
      </c>
      <c r="C318">
        <v>1.56666666666667</v>
      </c>
      <c r="D318">
        <v>0.64</v>
      </c>
      <c r="E318">
        <v>1.23</v>
      </c>
    </row>
    <row r="319" spans="1:5" x14ac:dyDescent="0.25">
      <c r="A319" t="s">
        <v>10</v>
      </c>
      <c r="B319" t="s">
        <v>223</v>
      </c>
      <c r="C319">
        <v>1.56666666666667</v>
      </c>
      <c r="D319">
        <v>0</v>
      </c>
      <c r="E319">
        <v>1.23</v>
      </c>
    </row>
    <row r="320" spans="1:5" x14ac:dyDescent="0.25">
      <c r="A320" t="s">
        <v>10</v>
      </c>
      <c r="B320" t="s">
        <v>39</v>
      </c>
      <c r="C320">
        <v>1.56666666666667</v>
      </c>
      <c r="D320">
        <v>1.53</v>
      </c>
      <c r="E320">
        <v>0.68</v>
      </c>
    </row>
    <row r="321" spans="1:5" x14ac:dyDescent="0.25">
      <c r="A321" t="s">
        <v>10</v>
      </c>
      <c r="B321" t="s">
        <v>41</v>
      </c>
      <c r="C321">
        <v>1.56666666666667</v>
      </c>
      <c r="D321">
        <v>0.77</v>
      </c>
      <c r="E321">
        <v>0.82</v>
      </c>
    </row>
    <row r="322" spans="1:5" x14ac:dyDescent="0.25">
      <c r="A322" t="s">
        <v>10</v>
      </c>
      <c r="B322" t="s">
        <v>221</v>
      </c>
      <c r="C322">
        <v>1.56666666666667</v>
      </c>
      <c r="D322">
        <v>0.38</v>
      </c>
      <c r="E322">
        <v>1.23</v>
      </c>
    </row>
    <row r="323" spans="1:5" x14ac:dyDescent="0.25">
      <c r="A323" t="s">
        <v>10</v>
      </c>
      <c r="B323" t="s">
        <v>447</v>
      </c>
      <c r="C323">
        <v>1.56666666666667</v>
      </c>
      <c r="D323">
        <v>1.28</v>
      </c>
      <c r="E323">
        <v>0.82</v>
      </c>
    </row>
    <row r="324" spans="1:5" x14ac:dyDescent="0.25">
      <c r="A324" t="s">
        <v>10</v>
      </c>
      <c r="B324" t="s">
        <v>11</v>
      </c>
      <c r="C324">
        <v>1.56666666666667</v>
      </c>
      <c r="D324">
        <v>0.89</v>
      </c>
      <c r="E324">
        <v>0.95</v>
      </c>
    </row>
    <row r="325" spans="1:5" x14ac:dyDescent="0.25">
      <c r="A325" t="s">
        <v>10</v>
      </c>
      <c r="B325" t="s">
        <v>453</v>
      </c>
      <c r="C325">
        <v>1.56666666666667</v>
      </c>
      <c r="D325">
        <v>1.1499999999999999</v>
      </c>
      <c r="E325">
        <v>0.55000000000000004</v>
      </c>
    </row>
    <row r="326" spans="1:5" x14ac:dyDescent="0.25">
      <c r="A326" t="s">
        <v>10</v>
      </c>
      <c r="B326" t="s">
        <v>40</v>
      </c>
      <c r="C326">
        <v>1.56666666666667</v>
      </c>
      <c r="D326">
        <v>0.89</v>
      </c>
      <c r="E326">
        <v>1.91</v>
      </c>
    </row>
    <row r="327" spans="1:5" x14ac:dyDescent="0.25">
      <c r="A327" t="s">
        <v>10</v>
      </c>
      <c r="B327" t="s">
        <v>219</v>
      </c>
      <c r="C327">
        <v>1.56666666666667</v>
      </c>
      <c r="D327">
        <v>1.79</v>
      </c>
      <c r="E327">
        <v>0.95</v>
      </c>
    </row>
    <row r="328" spans="1:5" x14ac:dyDescent="0.25">
      <c r="A328" t="s">
        <v>10</v>
      </c>
      <c r="B328" t="s">
        <v>220</v>
      </c>
      <c r="C328">
        <v>1.56666666666667</v>
      </c>
      <c r="D328">
        <v>1.1499999999999999</v>
      </c>
      <c r="E328">
        <v>0.82</v>
      </c>
    </row>
    <row r="329" spans="1:5" x14ac:dyDescent="0.25">
      <c r="A329" t="s">
        <v>35</v>
      </c>
      <c r="B329" t="s">
        <v>285</v>
      </c>
      <c r="C329">
        <v>1.575</v>
      </c>
      <c r="D329">
        <v>1.52</v>
      </c>
      <c r="E329">
        <v>0.73</v>
      </c>
    </row>
    <row r="330" spans="1:5" x14ac:dyDescent="0.25">
      <c r="A330" t="s">
        <v>35</v>
      </c>
      <c r="B330" t="s">
        <v>36</v>
      </c>
      <c r="C330">
        <v>1.575</v>
      </c>
      <c r="D330">
        <v>1.59</v>
      </c>
      <c r="E330">
        <v>0.68</v>
      </c>
    </row>
    <row r="331" spans="1:5" x14ac:dyDescent="0.25">
      <c r="A331" t="s">
        <v>35</v>
      </c>
      <c r="B331" t="s">
        <v>471</v>
      </c>
      <c r="C331">
        <v>1.575</v>
      </c>
      <c r="D331">
        <v>1.1100000000000001</v>
      </c>
      <c r="E331">
        <v>0.91</v>
      </c>
    </row>
    <row r="332" spans="1:5" x14ac:dyDescent="0.25">
      <c r="A332" t="s">
        <v>35</v>
      </c>
      <c r="B332" t="s">
        <v>282</v>
      </c>
      <c r="C332">
        <v>1.575</v>
      </c>
      <c r="D332">
        <v>1.43</v>
      </c>
      <c r="E332">
        <v>0.91</v>
      </c>
    </row>
    <row r="333" spans="1:5" x14ac:dyDescent="0.25">
      <c r="A333" t="s">
        <v>35</v>
      </c>
      <c r="B333" t="s">
        <v>213</v>
      </c>
      <c r="C333">
        <v>1.575</v>
      </c>
      <c r="D333">
        <v>0.79</v>
      </c>
      <c r="E333">
        <v>0.45</v>
      </c>
    </row>
    <row r="334" spans="1:5" x14ac:dyDescent="0.25">
      <c r="A334" t="s">
        <v>35</v>
      </c>
      <c r="B334" t="s">
        <v>474</v>
      </c>
      <c r="C334">
        <v>1.575</v>
      </c>
      <c r="D334">
        <v>1.27</v>
      </c>
      <c r="E334">
        <v>0.68</v>
      </c>
    </row>
    <row r="335" spans="1:5" x14ac:dyDescent="0.25">
      <c r="A335" t="s">
        <v>35</v>
      </c>
      <c r="B335" t="s">
        <v>217</v>
      </c>
      <c r="C335">
        <v>1.575</v>
      </c>
      <c r="D335">
        <v>1.02</v>
      </c>
      <c r="E335">
        <v>1.45</v>
      </c>
    </row>
    <row r="336" spans="1:5" x14ac:dyDescent="0.25">
      <c r="A336" t="s">
        <v>35</v>
      </c>
      <c r="B336" t="s">
        <v>214</v>
      </c>
      <c r="C336">
        <v>1.575</v>
      </c>
      <c r="D336">
        <v>1.1100000000000001</v>
      </c>
      <c r="E336">
        <v>0.91</v>
      </c>
    </row>
    <row r="337" spans="1:5" x14ac:dyDescent="0.25">
      <c r="A337" t="s">
        <v>35</v>
      </c>
      <c r="B337" t="s">
        <v>283</v>
      </c>
      <c r="C337">
        <v>1.575</v>
      </c>
      <c r="D337">
        <v>0.76</v>
      </c>
      <c r="E337">
        <v>2.1800000000000002</v>
      </c>
    </row>
    <row r="338" spans="1:5" x14ac:dyDescent="0.25">
      <c r="A338" t="s">
        <v>35</v>
      </c>
      <c r="B338" t="s">
        <v>475</v>
      </c>
      <c r="C338">
        <v>1.575</v>
      </c>
      <c r="D338">
        <v>0.16</v>
      </c>
      <c r="E338">
        <v>0.91</v>
      </c>
    </row>
    <row r="339" spans="1:5" x14ac:dyDescent="0.25">
      <c r="A339" t="s">
        <v>35</v>
      </c>
      <c r="B339" t="s">
        <v>216</v>
      </c>
      <c r="C339">
        <v>1.575</v>
      </c>
      <c r="D339">
        <v>1.1100000000000001</v>
      </c>
      <c r="E339">
        <v>0.68</v>
      </c>
    </row>
    <row r="340" spans="1:5" x14ac:dyDescent="0.25">
      <c r="A340" t="s">
        <v>35</v>
      </c>
      <c r="B340" t="s">
        <v>296</v>
      </c>
      <c r="C340">
        <v>1.575</v>
      </c>
      <c r="D340">
        <v>0.95</v>
      </c>
      <c r="E340">
        <v>1.1399999999999999</v>
      </c>
    </row>
    <row r="341" spans="1:5" x14ac:dyDescent="0.25">
      <c r="A341" t="s">
        <v>35</v>
      </c>
      <c r="B341" t="s">
        <v>284</v>
      </c>
      <c r="C341">
        <v>1.575</v>
      </c>
      <c r="D341">
        <v>0.48</v>
      </c>
      <c r="E341">
        <v>1.59</v>
      </c>
    </row>
    <row r="342" spans="1:5" x14ac:dyDescent="0.25">
      <c r="A342" t="s">
        <v>35</v>
      </c>
      <c r="B342" t="s">
        <v>300</v>
      </c>
      <c r="C342">
        <v>1.575</v>
      </c>
      <c r="D342">
        <v>0.85</v>
      </c>
      <c r="E342">
        <v>1.21</v>
      </c>
    </row>
    <row r="343" spans="1:5" x14ac:dyDescent="0.25">
      <c r="A343" t="s">
        <v>35</v>
      </c>
      <c r="B343" t="s">
        <v>215</v>
      </c>
      <c r="C343">
        <v>1.575</v>
      </c>
      <c r="D343">
        <v>1.1100000000000001</v>
      </c>
      <c r="E343">
        <v>0.23</v>
      </c>
    </row>
    <row r="344" spans="1:5" x14ac:dyDescent="0.25">
      <c r="A344" t="s">
        <v>35</v>
      </c>
      <c r="B344" t="s">
        <v>211</v>
      </c>
      <c r="C344">
        <v>1.575</v>
      </c>
      <c r="D344">
        <v>1.27</v>
      </c>
      <c r="E344">
        <v>1.1399999999999999</v>
      </c>
    </row>
    <row r="345" spans="1:5" x14ac:dyDescent="0.25">
      <c r="A345" t="s">
        <v>35</v>
      </c>
      <c r="B345" t="s">
        <v>295</v>
      </c>
      <c r="C345">
        <v>1.575</v>
      </c>
      <c r="D345">
        <v>1.1100000000000001</v>
      </c>
      <c r="E345">
        <v>0.68</v>
      </c>
    </row>
    <row r="346" spans="1:5" x14ac:dyDescent="0.25">
      <c r="A346" t="s">
        <v>35</v>
      </c>
      <c r="B346" t="s">
        <v>212</v>
      </c>
      <c r="C346">
        <v>1.575</v>
      </c>
      <c r="D346">
        <v>0.32</v>
      </c>
      <c r="E346">
        <v>1.1399999999999999</v>
      </c>
    </row>
    <row r="347" spans="1:5" x14ac:dyDescent="0.25">
      <c r="A347" t="s">
        <v>35</v>
      </c>
      <c r="B347" t="s">
        <v>218</v>
      </c>
      <c r="C347">
        <v>1.575</v>
      </c>
      <c r="D347">
        <v>1.06</v>
      </c>
      <c r="E347">
        <v>1.21</v>
      </c>
    </row>
    <row r="348" spans="1:5" x14ac:dyDescent="0.25">
      <c r="A348" t="s">
        <v>35</v>
      </c>
      <c r="B348" t="s">
        <v>286</v>
      </c>
      <c r="C348">
        <v>1.575</v>
      </c>
      <c r="D348">
        <v>0.85</v>
      </c>
      <c r="E348">
        <v>0.91</v>
      </c>
    </row>
    <row r="349" spans="1:5" x14ac:dyDescent="0.25">
      <c r="A349" t="s">
        <v>485</v>
      </c>
      <c r="B349" t="s">
        <v>486</v>
      </c>
      <c r="C349">
        <v>1.25714285714286</v>
      </c>
      <c r="D349">
        <v>0.53</v>
      </c>
      <c r="E349">
        <v>1.67</v>
      </c>
    </row>
    <row r="350" spans="1:5" x14ac:dyDescent="0.25">
      <c r="A350" t="s">
        <v>485</v>
      </c>
      <c r="B350" t="s">
        <v>488</v>
      </c>
      <c r="C350">
        <v>1.25714285714286</v>
      </c>
      <c r="D350">
        <v>3.58</v>
      </c>
      <c r="E350">
        <v>0.5</v>
      </c>
    </row>
    <row r="351" spans="1:5" x14ac:dyDescent="0.25">
      <c r="A351" t="s">
        <v>485</v>
      </c>
      <c r="B351" t="s">
        <v>490</v>
      </c>
      <c r="C351">
        <v>1.25714285714286</v>
      </c>
      <c r="D351">
        <v>1.86</v>
      </c>
      <c r="E351">
        <v>0.67</v>
      </c>
    </row>
    <row r="352" spans="1:5" x14ac:dyDescent="0.25">
      <c r="A352" t="s">
        <v>485</v>
      </c>
      <c r="B352" t="s">
        <v>492</v>
      </c>
      <c r="C352">
        <v>1.25714285714286</v>
      </c>
      <c r="D352">
        <v>0.8</v>
      </c>
      <c r="E352">
        <v>0.5</v>
      </c>
    </row>
    <row r="353" spans="1:5" x14ac:dyDescent="0.25">
      <c r="A353" t="s">
        <v>485</v>
      </c>
      <c r="B353" t="s">
        <v>494</v>
      </c>
      <c r="C353">
        <v>1.25714285714286</v>
      </c>
      <c r="D353">
        <v>1.59</v>
      </c>
      <c r="E353">
        <v>0</v>
      </c>
    </row>
    <row r="354" spans="1:5" x14ac:dyDescent="0.25">
      <c r="A354" t="s">
        <v>485</v>
      </c>
      <c r="B354" t="s">
        <v>496</v>
      </c>
      <c r="C354">
        <v>1.25714285714286</v>
      </c>
      <c r="D354">
        <v>1.06</v>
      </c>
      <c r="E354">
        <v>0.33</v>
      </c>
    </row>
    <row r="355" spans="1:5" x14ac:dyDescent="0.25">
      <c r="A355" t="s">
        <v>485</v>
      </c>
      <c r="B355" t="s">
        <v>498</v>
      </c>
      <c r="C355">
        <v>1.25714285714286</v>
      </c>
      <c r="D355">
        <v>0.27</v>
      </c>
      <c r="E355">
        <v>0</v>
      </c>
    </row>
    <row r="356" spans="1:5" x14ac:dyDescent="0.25">
      <c r="A356" t="s">
        <v>485</v>
      </c>
      <c r="B356" t="s">
        <v>495</v>
      </c>
      <c r="C356">
        <v>1.25714285714286</v>
      </c>
    </row>
    <row r="357" spans="1:5" x14ac:dyDescent="0.25">
      <c r="A357" t="s">
        <v>485</v>
      </c>
      <c r="B357" t="s">
        <v>493</v>
      </c>
      <c r="C357">
        <v>1.25714285714286</v>
      </c>
    </row>
    <row r="358" spans="1:5" x14ac:dyDescent="0.25">
      <c r="A358" t="s">
        <v>485</v>
      </c>
      <c r="B358" t="s">
        <v>489</v>
      </c>
      <c r="C358">
        <v>1.25714285714286</v>
      </c>
    </row>
    <row r="359" spans="1:5" x14ac:dyDescent="0.25">
      <c r="A359" t="s">
        <v>485</v>
      </c>
      <c r="B359" t="s">
        <v>497</v>
      </c>
      <c r="C359">
        <v>1.25714285714286</v>
      </c>
    </row>
    <row r="360" spans="1:5" x14ac:dyDescent="0.25">
      <c r="A360" t="s">
        <v>485</v>
      </c>
      <c r="B360" t="s">
        <v>499</v>
      </c>
      <c r="C360">
        <v>1.25714285714286</v>
      </c>
    </row>
    <row r="361" spans="1:5" x14ac:dyDescent="0.25">
      <c r="A361" t="s">
        <v>485</v>
      </c>
      <c r="B361" t="s">
        <v>487</v>
      </c>
      <c r="C361">
        <v>1.25714285714286</v>
      </c>
    </row>
    <row r="362" spans="1:5" x14ac:dyDescent="0.25">
      <c r="A362" t="s">
        <v>485</v>
      </c>
      <c r="B362" t="s">
        <v>491</v>
      </c>
      <c r="C362">
        <v>1.25714285714286</v>
      </c>
    </row>
    <row r="363" spans="1:5" x14ac:dyDescent="0.25">
      <c r="A363" t="s">
        <v>192</v>
      </c>
      <c r="B363" t="s">
        <v>281</v>
      </c>
      <c r="C363">
        <v>1.5208333333333299</v>
      </c>
      <c r="D363">
        <v>1.1499999999999999</v>
      </c>
      <c r="E363">
        <v>0.56999999999999995</v>
      </c>
    </row>
    <row r="364" spans="1:5" x14ac:dyDescent="0.25">
      <c r="A364" t="s">
        <v>192</v>
      </c>
      <c r="B364" t="s">
        <v>205</v>
      </c>
      <c r="C364">
        <v>1.5208333333333299</v>
      </c>
      <c r="D364">
        <v>0.66</v>
      </c>
      <c r="E364">
        <v>1.43</v>
      </c>
    </row>
    <row r="365" spans="1:5" x14ac:dyDescent="0.25">
      <c r="A365" t="s">
        <v>192</v>
      </c>
      <c r="B365" t="s">
        <v>199</v>
      </c>
      <c r="C365">
        <v>1.5208333333333299</v>
      </c>
      <c r="D365">
        <v>0.88</v>
      </c>
      <c r="E365">
        <v>2.29</v>
      </c>
    </row>
    <row r="366" spans="1:5" x14ac:dyDescent="0.25">
      <c r="A366" t="s">
        <v>192</v>
      </c>
      <c r="B366" t="s">
        <v>204</v>
      </c>
      <c r="C366">
        <v>1.5208333333333299</v>
      </c>
      <c r="D366">
        <v>1.05</v>
      </c>
      <c r="E366">
        <v>0.46</v>
      </c>
    </row>
    <row r="367" spans="1:5" x14ac:dyDescent="0.25">
      <c r="A367" t="s">
        <v>192</v>
      </c>
      <c r="B367" t="s">
        <v>200</v>
      </c>
      <c r="C367">
        <v>1.5208333333333299</v>
      </c>
      <c r="D367">
        <v>0.66</v>
      </c>
      <c r="E367">
        <v>1.1399999999999999</v>
      </c>
    </row>
    <row r="368" spans="1:5" x14ac:dyDescent="0.25">
      <c r="A368" t="s">
        <v>192</v>
      </c>
      <c r="B368" t="s">
        <v>280</v>
      </c>
      <c r="C368">
        <v>1.5208333333333299</v>
      </c>
      <c r="D368">
        <v>1.1499999999999999</v>
      </c>
      <c r="E368">
        <v>1.1399999999999999</v>
      </c>
    </row>
    <row r="369" spans="1:5" x14ac:dyDescent="0.25">
      <c r="A369" t="s">
        <v>192</v>
      </c>
      <c r="B369" t="s">
        <v>196</v>
      </c>
      <c r="C369">
        <v>1.5208333333333299</v>
      </c>
      <c r="D369">
        <v>0.49</v>
      </c>
      <c r="E369">
        <v>0.56999999999999995</v>
      </c>
    </row>
    <row r="370" spans="1:5" x14ac:dyDescent="0.25">
      <c r="A370" t="s">
        <v>192</v>
      </c>
      <c r="B370" t="s">
        <v>202</v>
      </c>
      <c r="C370">
        <v>1.5208333333333299</v>
      </c>
      <c r="D370">
        <v>0.66</v>
      </c>
      <c r="E370">
        <v>1.1399999999999999</v>
      </c>
    </row>
    <row r="371" spans="1:5" x14ac:dyDescent="0.25">
      <c r="A371" t="s">
        <v>192</v>
      </c>
      <c r="B371" t="s">
        <v>193</v>
      </c>
      <c r="C371">
        <v>1.5208333333333299</v>
      </c>
      <c r="D371">
        <v>2.63</v>
      </c>
      <c r="E371">
        <v>0.28999999999999998</v>
      </c>
    </row>
    <row r="372" spans="1:5" x14ac:dyDescent="0.25">
      <c r="A372" t="s">
        <v>192</v>
      </c>
      <c r="B372" t="s">
        <v>197</v>
      </c>
      <c r="C372">
        <v>1.5208333333333299</v>
      </c>
      <c r="D372">
        <v>1.32</v>
      </c>
      <c r="E372">
        <v>0.56999999999999995</v>
      </c>
    </row>
    <row r="373" spans="1:5" x14ac:dyDescent="0.25">
      <c r="A373" t="s">
        <v>192</v>
      </c>
      <c r="B373" t="s">
        <v>194</v>
      </c>
      <c r="C373">
        <v>1.5208333333333299</v>
      </c>
      <c r="D373">
        <v>0.49</v>
      </c>
      <c r="E373">
        <v>1.43</v>
      </c>
    </row>
    <row r="374" spans="1:5" x14ac:dyDescent="0.25">
      <c r="A374" t="s">
        <v>192</v>
      </c>
      <c r="B374" t="s">
        <v>201</v>
      </c>
      <c r="C374">
        <v>1.5208333333333299</v>
      </c>
      <c r="D374">
        <v>0.82</v>
      </c>
      <c r="E374">
        <v>1.43</v>
      </c>
    </row>
    <row r="375" spans="1:5" x14ac:dyDescent="0.25">
      <c r="A375" t="s">
        <v>32</v>
      </c>
      <c r="B375" t="s">
        <v>208</v>
      </c>
      <c r="C375">
        <v>1.2749999999999999</v>
      </c>
      <c r="D375">
        <v>1.37</v>
      </c>
      <c r="E375">
        <v>0.4</v>
      </c>
    </row>
    <row r="376" spans="1:5" x14ac:dyDescent="0.25">
      <c r="A376" t="s">
        <v>32</v>
      </c>
      <c r="B376" t="s">
        <v>33</v>
      </c>
      <c r="C376">
        <v>1.2749999999999999</v>
      </c>
      <c r="D376">
        <v>1.18</v>
      </c>
      <c r="E376">
        <v>1.6</v>
      </c>
    </row>
    <row r="377" spans="1:5" x14ac:dyDescent="0.25">
      <c r="A377" t="s">
        <v>32</v>
      </c>
      <c r="B377" t="s">
        <v>362</v>
      </c>
      <c r="C377">
        <v>1.2749999999999999</v>
      </c>
      <c r="D377">
        <v>1.96</v>
      </c>
      <c r="E377">
        <v>0.8</v>
      </c>
    </row>
    <row r="378" spans="1:5" x14ac:dyDescent="0.25">
      <c r="A378" t="s">
        <v>32</v>
      </c>
      <c r="B378" t="s">
        <v>209</v>
      </c>
      <c r="C378">
        <v>1.2749999999999999</v>
      </c>
      <c r="D378">
        <v>1.57</v>
      </c>
      <c r="E378">
        <v>1.6</v>
      </c>
    </row>
    <row r="379" spans="1:5" x14ac:dyDescent="0.25">
      <c r="A379" t="s">
        <v>32</v>
      </c>
      <c r="B379" t="s">
        <v>198</v>
      </c>
      <c r="C379">
        <v>1.2749999999999999</v>
      </c>
      <c r="D379">
        <v>0.78</v>
      </c>
      <c r="E379">
        <v>0.8</v>
      </c>
    </row>
    <row r="380" spans="1:5" x14ac:dyDescent="0.25">
      <c r="A380" t="s">
        <v>32</v>
      </c>
      <c r="B380" t="s">
        <v>206</v>
      </c>
      <c r="C380">
        <v>1.2749999999999999</v>
      </c>
      <c r="D380">
        <v>0.98</v>
      </c>
      <c r="E380">
        <v>1</v>
      </c>
    </row>
    <row r="381" spans="1:5" x14ac:dyDescent="0.25">
      <c r="A381" t="s">
        <v>32</v>
      </c>
      <c r="B381" t="s">
        <v>34</v>
      </c>
      <c r="C381">
        <v>1.2749999999999999</v>
      </c>
      <c r="D381">
        <v>0</v>
      </c>
      <c r="E381">
        <v>1.2</v>
      </c>
    </row>
    <row r="382" spans="1:5" x14ac:dyDescent="0.25">
      <c r="A382" t="s">
        <v>32</v>
      </c>
      <c r="B382" t="s">
        <v>195</v>
      </c>
      <c r="C382">
        <v>1.2749999999999999</v>
      </c>
      <c r="D382">
        <v>0.39</v>
      </c>
      <c r="E382">
        <v>1.2</v>
      </c>
    </row>
    <row r="383" spans="1:5" x14ac:dyDescent="0.25">
      <c r="A383" t="s">
        <v>32</v>
      </c>
      <c r="B383" t="s">
        <v>210</v>
      </c>
      <c r="C383">
        <v>1.2749999999999999</v>
      </c>
      <c r="D383">
        <v>1.37</v>
      </c>
      <c r="E383">
        <v>0.4</v>
      </c>
    </row>
    <row r="384" spans="1:5" x14ac:dyDescent="0.25">
      <c r="A384" t="s">
        <v>32</v>
      </c>
      <c r="B384" t="s">
        <v>207</v>
      </c>
      <c r="C384">
        <v>1.2749999999999999</v>
      </c>
      <c r="D384">
        <v>0.39</v>
      </c>
      <c r="E384">
        <v>1</v>
      </c>
    </row>
    <row r="385" spans="1:5" x14ac:dyDescent="0.25">
      <c r="A385" t="s">
        <v>298</v>
      </c>
      <c r="B385" t="s">
        <v>299</v>
      </c>
      <c r="C385">
        <v>1.7111111111111099</v>
      </c>
      <c r="D385">
        <v>0.94</v>
      </c>
      <c r="E385">
        <v>1.1299999999999999</v>
      </c>
    </row>
    <row r="386" spans="1:5" x14ac:dyDescent="0.25">
      <c r="A386" t="s">
        <v>298</v>
      </c>
      <c r="B386" t="s">
        <v>324</v>
      </c>
      <c r="C386">
        <v>1.7111111111111099</v>
      </c>
      <c r="D386">
        <v>0.88</v>
      </c>
      <c r="E386">
        <v>1.41</v>
      </c>
    </row>
    <row r="387" spans="1:5" x14ac:dyDescent="0.25">
      <c r="A387" t="s">
        <v>298</v>
      </c>
      <c r="B387" t="s">
        <v>325</v>
      </c>
      <c r="C387">
        <v>1.7111111111111099</v>
      </c>
      <c r="D387">
        <v>1.17</v>
      </c>
      <c r="E387">
        <v>0.8</v>
      </c>
    </row>
    <row r="388" spans="1:5" x14ac:dyDescent="0.25">
      <c r="A388" t="s">
        <v>298</v>
      </c>
      <c r="B388" t="s">
        <v>331</v>
      </c>
      <c r="C388">
        <v>1.7111111111111099</v>
      </c>
      <c r="D388">
        <v>0.57999999999999996</v>
      </c>
      <c r="E388">
        <v>1</v>
      </c>
    </row>
    <row r="389" spans="1:5" x14ac:dyDescent="0.25">
      <c r="A389" t="s">
        <v>298</v>
      </c>
      <c r="B389" t="s">
        <v>363</v>
      </c>
      <c r="C389">
        <v>1.7111111111111099</v>
      </c>
      <c r="D389">
        <v>1.4</v>
      </c>
      <c r="E389">
        <v>0.96</v>
      </c>
    </row>
    <row r="390" spans="1:5" x14ac:dyDescent="0.25">
      <c r="A390" t="s">
        <v>298</v>
      </c>
      <c r="B390" t="s">
        <v>203</v>
      </c>
      <c r="C390">
        <v>1.7111111111111099</v>
      </c>
      <c r="D390">
        <v>1.02</v>
      </c>
      <c r="E390">
        <v>1</v>
      </c>
    </row>
    <row r="391" spans="1:5" x14ac:dyDescent="0.25">
      <c r="A391" t="s">
        <v>298</v>
      </c>
      <c r="B391" t="s">
        <v>330</v>
      </c>
      <c r="C391">
        <v>1.7111111111111099</v>
      </c>
      <c r="D391">
        <v>1.31</v>
      </c>
      <c r="E391">
        <v>1.21</v>
      </c>
    </row>
    <row r="392" spans="1:5" x14ac:dyDescent="0.25">
      <c r="A392" t="s">
        <v>298</v>
      </c>
      <c r="B392" t="s">
        <v>338</v>
      </c>
      <c r="C392">
        <v>1.7111111111111099</v>
      </c>
      <c r="D392">
        <v>0.94</v>
      </c>
      <c r="E392">
        <v>0.8</v>
      </c>
    </row>
    <row r="393" spans="1:5" x14ac:dyDescent="0.25">
      <c r="A393" t="s">
        <v>298</v>
      </c>
      <c r="B393" t="s">
        <v>358</v>
      </c>
      <c r="C393">
        <v>1.7111111111111099</v>
      </c>
      <c r="D393">
        <v>0.7</v>
      </c>
      <c r="E393">
        <v>1.29</v>
      </c>
    </row>
    <row r="394" spans="1:5" x14ac:dyDescent="0.25">
      <c r="A394" t="s">
        <v>298</v>
      </c>
      <c r="B394" t="s">
        <v>366</v>
      </c>
      <c r="C394">
        <v>1.7111111111111099</v>
      </c>
      <c r="D394">
        <v>1.05</v>
      </c>
      <c r="E394">
        <v>0.48</v>
      </c>
    </row>
    <row r="395" spans="1:5" x14ac:dyDescent="0.25">
      <c r="A395" t="s">
        <v>304</v>
      </c>
      <c r="B395" t="s">
        <v>305</v>
      </c>
      <c r="C395">
        <v>1.2888888888888901</v>
      </c>
      <c r="D395">
        <v>0.93</v>
      </c>
      <c r="E395">
        <v>1.1100000000000001</v>
      </c>
    </row>
    <row r="396" spans="1:5" x14ac:dyDescent="0.25">
      <c r="A396" t="s">
        <v>304</v>
      </c>
      <c r="B396" t="s">
        <v>310</v>
      </c>
      <c r="C396">
        <v>1.2888888888888901</v>
      </c>
      <c r="D396">
        <v>0.97</v>
      </c>
      <c r="E396">
        <v>1.58</v>
      </c>
    </row>
    <row r="397" spans="1:5" x14ac:dyDescent="0.25">
      <c r="A397" t="s">
        <v>304</v>
      </c>
      <c r="B397" t="s">
        <v>335</v>
      </c>
      <c r="C397">
        <v>1.2888888888888901</v>
      </c>
      <c r="D397">
        <v>0.78</v>
      </c>
      <c r="E397">
        <v>0.95</v>
      </c>
    </row>
    <row r="398" spans="1:5" x14ac:dyDescent="0.25">
      <c r="A398" t="s">
        <v>304</v>
      </c>
      <c r="B398" t="s">
        <v>459</v>
      </c>
      <c r="C398">
        <v>1.2888888888888901</v>
      </c>
      <c r="D398">
        <v>1.0900000000000001</v>
      </c>
      <c r="E398">
        <v>0.32</v>
      </c>
    </row>
    <row r="399" spans="1:5" x14ac:dyDescent="0.25">
      <c r="A399" t="s">
        <v>304</v>
      </c>
      <c r="B399" t="s">
        <v>375</v>
      </c>
      <c r="C399">
        <v>1.2888888888888901</v>
      </c>
      <c r="D399">
        <v>0.62</v>
      </c>
      <c r="E399">
        <v>1.42</v>
      </c>
    </row>
    <row r="400" spans="1:5" x14ac:dyDescent="0.25">
      <c r="A400" t="s">
        <v>304</v>
      </c>
      <c r="B400" t="s">
        <v>327</v>
      </c>
      <c r="C400">
        <v>1.2888888888888901</v>
      </c>
      <c r="D400">
        <v>1.1599999999999999</v>
      </c>
      <c r="E400">
        <v>1.38</v>
      </c>
    </row>
    <row r="401" spans="1:5" x14ac:dyDescent="0.25">
      <c r="A401" t="s">
        <v>304</v>
      </c>
      <c r="B401" t="s">
        <v>339</v>
      </c>
      <c r="C401">
        <v>1.2888888888888901</v>
      </c>
      <c r="D401">
        <v>1.55</v>
      </c>
      <c r="E401">
        <v>0.79</v>
      </c>
    </row>
    <row r="402" spans="1:5" x14ac:dyDescent="0.25">
      <c r="A402" t="s">
        <v>304</v>
      </c>
      <c r="B402" t="s">
        <v>376</v>
      </c>
      <c r="C402">
        <v>1.2888888888888901</v>
      </c>
      <c r="D402">
        <v>1.55</v>
      </c>
      <c r="E402">
        <v>0.79</v>
      </c>
    </row>
    <row r="403" spans="1:5" x14ac:dyDescent="0.25">
      <c r="A403" t="s">
        <v>304</v>
      </c>
      <c r="B403" t="s">
        <v>378</v>
      </c>
      <c r="C403">
        <v>1.2888888888888901</v>
      </c>
      <c r="D403">
        <v>0.47</v>
      </c>
      <c r="E403">
        <v>1.1100000000000001</v>
      </c>
    </row>
    <row r="404" spans="1:5" x14ac:dyDescent="0.25">
      <c r="A404" t="s">
        <v>304</v>
      </c>
      <c r="B404" t="s">
        <v>332</v>
      </c>
      <c r="C404">
        <v>1.2888888888888901</v>
      </c>
      <c r="D404">
        <v>1.1599999999999999</v>
      </c>
      <c r="E404">
        <v>0.59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4"/>
  <sheetViews>
    <sheetView zoomScale="80" zoomScaleNormal="80" workbookViewId="0">
      <selection activeCell="J21" sqref="J21"/>
    </sheetView>
  </sheetViews>
  <sheetFormatPr defaultRowHeight="15" x14ac:dyDescent="0.25"/>
  <sheetData>
    <row r="1" spans="1:5" x14ac:dyDescent="0.25">
      <c r="A1" t="s">
        <v>297</v>
      </c>
      <c r="B1" t="s">
        <v>2</v>
      </c>
      <c r="C1" t="s">
        <v>6</v>
      </c>
      <c r="D1" t="s">
        <v>391</v>
      </c>
      <c r="E1" t="s">
        <v>5</v>
      </c>
    </row>
    <row r="2" spans="1:5" x14ac:dyDescent="0.25">
      <c r="A2" t="s">
        <v>61</v>
      </c>
      <c r="B2" t="s">
        <v>288</v>
      </c>
      <c r="C2">
        <v>1.1000000000000001</v>
      </c>
      <c r="D2">
        <v>0.17</v>
      </c>
      <c r="E2">
        <v>1.17</v>
      </c>
    </row>
    <row r="3" spans="1:5" x14ac:dyDescent="0.25">
      <c r="A3" t="s">
        <v>61</v>
      </c>
      <c r="B3" t="s">
        <v>64</v>
      </c>
      <c r="C3">
        <v>1.1000000000000001</v>
      </c>
      <c r="D3">
        <v>0.67</v>
      </c>
      <c r="E3">
        <v>1.56</v>
      </c>
    </row>
    <row r="4" spans="1:5" x14ac:dyDescent="0.25">
      <c r="A4" t="s">
        <v>61</v>
      </c>
      <c r="B4" t="s">
        <v>65</v>
      </c>
      <c r="C4">
        <v>1.1000000000000001</v>
      </c>
      <c r="D4">
        <v>0.89</v>
      </c>
      <c r="E4">
        <v>0.44</v>
      </c>
    </row>
    <row r="5" spans="1:5" x14ac:dyDescent="0.25">
      <c r="A5" t="s">
        <v>61</v>
      </c>
      <c r="B5" t="s">
        <v>242</v>
      </c>
      <c r="C5">
        <v>1.1000000000000001</v>
      </c>
      <c r="D5">
        <v>0.44</v>
      </c>
      <c r="E5">
        <v>1.78</v>
      </c>
    </row>
    <row r="6" spans="1:5" x14ac:dyDescent="0.25">
      <c r="A6" t="s">
        <v>61</v>
      </c>
      <c r="B6" t="s">
        <v>71</v>
      </c>
      <c r="C6">
        <v>1.1000000000000001</v>
      </c>
      <c r="D6">
        <v>0.67</v>
      </c>
      <c r="E6">
        <v>1.33</v>
      </c>
    </row>
    <row r="7" spans="1:5" x14ac:dyDescent="0.25">
      <c r="A7" t="s">
        <v>61</v>
      </c>
      <c r="B7" t="s">
        <v>62</v>
      </c>
      <c r="C7">
        <v>1.1000000000000001</v>
      </c>
      <c r="D7">
        <v>0.67</v>
      </c>
      <c r="E7">
        <v>0.22</v>
      </c>
    </row>
    <row r="8" spans="1:5" x14ac:dyDescent="0.25">
      <c r="A8" t="s">
        <v>61</v>
      </c>
      <c r="B8" t="s">
        <v>311</v>
      </c>
      <c r="C8">
        <v>1.1000000000000001</v>
      </c>
      <c r="D8">
        <v>0.67</v>
      </c>
      <c r="E8">
        <v>1.33</v>
      </c>
    </row>
    <row r="9" spans="1:5" x14ac:dyDescent="0.25">
      <c r="A9" t="s">
        <v>61</v>
      </c>
      <c r="B9" t="s">
        <v>239</v>
      </c>
      <c r="C9">
        <v>1.1000000000000001</v>
      </c>
      <c r="D9">
        <v>2</v>
      </c>
      <c r="E9">
        <v>0.67</v>
      </c>
    </row>
    <row r="10" spans="1:5" x14ac:dyDescent="0.25">
      <c r="A10" t="s">
        <v>61</v>
      </c>
      <c r="B10" t="s">
        <v>66</v>
      </c>
      <c r="C10">
        <v>1.1000000000000001</v>
      </c>
      <c r="D10">
        <v>1.33</v>
      </c>
      <c r="E10">
        <v>0.67</v>
      </c>
    </row>
    <row r="11" spans="1:5" x14ac:dyDescent="0.25">
      <c r="A11" t="s">
        <v>61</v>
      </c>
      <c r="B11" t="s">
        <v>241</v>
      </c>
      <c r="C11">
        <v>1.1000000000000001</v>
      </c>
      <c r="D11">
        <v>0.67</v>
      </c>
      <c r="E11">
        <v>0.5</v>
      </c>
    </row>
    <row r="12" spans="1:5" x14ac:dyDescent="0.25">
      <c r="A12" t="s">
        <v>61</v>
      </c>
      <c r="B12" t="s">
        <v>67</v>
      </c>
      <c r="C12">
        <v>1.1000000000000001</v>
      </c>
      <c r="D12">
        <v>0.67</v>
      </c>
      <c r="E12">
        <v>1.56</v>
      </c>
    </row>
    <row r="13" spans="1:5" x14ac:dyDescent="0.25">
      <c r="A13" t="s">
        <v>61</v>
      </c>
      <c r="B13" t="s">
        <v>289</v>
      </c>
      <c r="C13">
        <v>1.1000000000000001</v>
      </c>
      <c r="D13">
        <v>0.5</v>
      </c>
      <c r="E13">
        <v>1.5</v>
      </c>
    </row>
    <row r="14" spans="1:5" x14ac:dyDescent="0.25">
      <c r="A14" t="s">
        <v>61</v>
      </c>
      <c r="B14" t="s">
        <v>318</v>
      </c>
      <c r="C14">
        <v>1.1000000000000001</v>
      </c>
      <c r="D14">
        <v>0.83</v>
      </c>
      <c r="E14">
        <v>0.33</v>
      </c>
    </row>
    <row r="15" spans="1:5" x14ac:dyDescent="0.25">
      <c r="A15" t="s">
        <v>61</v>
      </c>
      <c r="B15" t="s">
        <v>337</v>
      </c>
      <c r="C15">
        <v>1.1000000000000001</v>
      </c>
      <c r="D15">
        <v>0.83</v>
      </c>
      <c r="E15">
        <v>1</v>
      </c>
    </row>
    <row r="16" spans="1:5" x14ac:dyDescent="0.25">
      <c r="A16" t="s">
        <v>61</v>
      </c>
      <c r="B16" t="s">
        <v>82</v>
      </c>
      <c r="C16">
        <v>1.1000000000000001</v>
      </c>
      <c r="D16">
        <v>0</v>
      </c>
      <c r="E16">
        <v>1.33</v>
      </c>
    </row>
    <row r="17" spans="1:5" x14ac:dyDescent="0.25">
      <c r="A17" t="s">
        <v>61</v>
      </c>
      <c r="B17" t="s">
        <v>87</v>
      </c>
      <c r="C17">
        <v>1.1000000000000001</v>
      </c>
      <c r="D17">
        <v>0.5</v>
      </c>
      <c r="E17">
        <v>0.83</v>
      </c>
    </row>
    <row r="18" spans="1:5" x14ac:dyDescent="0.25">
      <c r="A18" t="s">
        <v>61</v>
      </c>
      <c r="B18" t="s">
        <v>240</v>
      </c>
      <c r="C18">
        <v>1.1000000000000001</v>
      </c>
      <c r="D18">
        <v>0.89</v>
      </c>
      <c r="E18">
        <v>0.44</v>
      </c>
    </row>
    <row r="19" spans="1:5" x14ac:dyDescent="0.25">
      <c r="A19" t="s">
        <v>61</v>
      </c>
      <c r="B19" t="s">
        <v>238</v>
      </c>
      <c r="C19">
        <v>1.1000000000000001</v>
      </c>
      <c r="D19">
        <v>0.44</v>
      </c>
      <c r="E19">
        <v>1.33</v>
      </c>
    </row>
    <row r="20" spans="1:5" x14ac:dyDescent="0.25">
      <c r="A20" t="s">
        <v>61</v>
      </c>
      <c r="B20" t="s">
        <v>69</v>
      </c>
      <c r="C20">
        <v>1.1000000000000001</v>
      </c>
      <c r="D20">
        <v>1.33</v>
      </c>
      <c r="E20">
        <v>0.22</v>
      </c>
    </row>
    <row r="21" spans="1:5" x14ac:dyDescent="0.25">
      <c r="A21" t="s">
        <v>61</v>
      </c>
      <c r="B21" t="s">
        <v>70</v>
      </c>
      <c r="C21">
        <v>1.1000000000000001</v>
      </c>
      <c r="D21">
        <v>1</v>
      </c>
      <c r="E21">
        <v>1.5</v>
      </c>
    </row>
    <row r="22" spans="1:5" x14ac:dyDescent="0.25">
      <c r="A22" t="s">
        <v>72</v>
      </c>
      <c r="B22" t="s">
        <v>63</v>
      </c>
      <c r="C22">
        <v>1.15151515151515</v>
      </c>
      <c r="D22">
        <v>1.2</v>
      </c>
      <c r="E22">
        <v>0.6</v>
      </c>
    </row>
    <row r="23" spans="1:5" x14ac:dyDescent="0.25">
      <c r="A23" t="s">
        <v>72</v>
      </c>
      <c r="B23" t="s">
        <v>90</v>
      </c>
      <c r="C23">
        <v>1.15151515151515</v>
      </c>
      <c r="D23">
        <v>0.84</v>
      </c>
      <c r="E23">
        <v>1.32</v>
      </c>
    </row>
    <row r="24" spans="1:5" x14ac:dyDescent="0.25">
      <c r="A24" t="s">
        <v>72</v>
      </c>
      <c r="B24" t="s">
        <v>103</v>
      </c>
      <c r="C24">
        <v>1.15151515151515</v>
      </c>
      <c r="D24">
        <v>1</v>
      </c>
      <c r="E24">
        <v>1</v>
      </c>
    </row>
    <row r="25" spans="1:5" x14ac:dyDescent="0.25">
      <c r="A25" t="s">
        <v>72</v>
      </c>
      <c r="B25" t="s">
        <v>89</v>
      </c>
      <c r="C25">
        <v>1.15151515151515</v>
      </c>
      <c r="D25">
        <v>0.56999999999999995</v>
      </c>
      <c r="E25">
        <v>1.1499999999999999</v>
      </c>
    </row>
    <row r="26" spans="1:5" x14ac:dyDescent="0.25">
      <c r="A26" t="s">
        <v>72</v>
      </c>
      <c r="B26" t="s">
        <v>88</v>
      </c>
      <c r="C26">
        <v>1.15151515151515</v>
      </c>
      <c r="D26">
        <v>0.84</v>
      </c>
      <c r="E26">
        <v>0.6</v>
      </c>
    </row>
    <row r="27" spans="1:5" x14ac:dyDescent="0.25">
      <c r="A27" t="s">
        <v>72</v>
      </c>
      <c r="B27" t="s">
        <v>106</v>
      </c>
      <c r="C27">
        <v>1.15151515151515</v>
      </c>
      <c r="D27">
        <v>0.43</v>
      </c>
      <c r="E27">
        <v>2.2999999999999998</v>
      </c>
    </row>
    <row r="28" spans="1:5" x14ac:dyDescent="0.25">
      <c r="A28" t="s">
        <v>72</v>
      </c>
      <c r="B28" t="s">
        <v>102</v>
      </c>
      <c r="C28">
        <v>1.15151515151515</v>
      </c>
      <c r="D28">
        <v>0.56999999999999995</v>
      </c>
      <c r="E28">
        <v>1</v>
      </c>
    </row>
    <row r="29" spans="1:5" x14ac:dyDescent="0.25">
      <c r="A29" t="s">
        <v>72</v>
      </c>
      <c r="B29" t="s">
        <v>86</v>
      </c>
      <c r="C29">
        <v>1.15151515151515</v>
      </c>
      <c r="D29">
        <v>0.6</v>
      </c>
      <c r="E29">
        <v>0.72</v>
      </c>
    </row>
    <row r="30" spans="1:5" x14ac:dyDescent="0.25">
      <c r="A30" t="s">
        <v>72</v>
      </c>
      <c r="B30" t="s">
        <v>367</v>
      </c>
      <c r="C30">
        <v>1.15151515151515</v>
      </c>
      <c r="D30">
        <v>0.72</v>
      </c>
      <c r="E30">
        <v>1.32</v>
      </c>
    </row>
    <row r="31" spans="1:5" x14ac:dyDescent="0.25">
      <c r="A31" t="s">
        <v>72</v>
      </c>
      <c r="B31" t="s">
        <v>74</v>
      </c>
      <c r="C31">
        <v>1.15151515151515</v>
      </c>
      <c r="D31">
        <v>1</v>
      </c>
      <c r="E31">
        <v>0.86</v>
      </c>
    </row>
    <row r="32" spans="1:5" x14ac:dyDescent="0.25">
      <c r="A32" t="s">
        <v>72</v>
      </c>
      <c r="B32" t="s">
        <v>73</v>
      </c>
      <c r="C32">
        <v>1.15151515151515</v>
      </c>
      <c r="D32">
        <v>0.36</v>
      </c>
      <c r="E32">
        <v>0.72</v>
      </c>
    </row>
    <row r="33" spans="1:5" x14ac:dyDescent="0.25">
      <c r="A33" t="s">
        <v>72</v>
      </c>
      <c r="B33" t="s">
        <v>85</v>
      </c>
      <c r="C33">
        <v>1.15151515151515</v>
      </c>
      <c r="D33">
        <v>1.2</v>
      </c>
      <c r="E33">
        <v>0.6</v>
      </c>
    </row>
    <row r="34" spans="1:5" x14ac:dyDescent="0.25">
      <c r="A34" t="s">
        <v>72</v>
      </c>
      <c r="B34" t="s">
        <v>83</v>
      </c>
      <c r="C34">
        <v>1.15151515151515</v>
      </c>
      <c r="D34">
        <v>0.28999999999999998</v>
      </c>
      <c r="E34">
        <v>0.72</v>
      </c>
    </row>
    <row r="35" spans="1:5" x14ac:dyDescent="0.25">
      <c r="A35" t="s">
        <v>72</v>
      </c>
      <c r="B35" t="s">
        <v>326</v>
      </c>
      <c r="C35">
        <v>1.15151515151515</v>
      </c>
      <c r="D35">
        <v>0.28999999999999998</v>
      </c>
      <c r="E35">
        <v>1.29</v>
      </c>
    </row>
    <row r="36" spans="1:5" x14ac:dyDescent="0.25">
      <c r="A36" t="s">
        <v>72</v>
      </c>
      <c r="B36" t="s">
        <v>76</v>
      </c>
      <c r="C36">
        <v>1.15151515151515</v>
      </c>
      <c r="D36">
        <v>0.72</v>
      </c>
      <c r="E36">
        <v>1</v>
      </c>
    </row>
    <row r="37" spans="1:5" x14ac:dyDescent="0.25">
      <c r="A37" t="s">
        <v>72</v>
      </c>
      <c r="B37" t="s">
        <v>81</v>
      </c>
      <c r="C37">
        <v>1.15151515151515</v>
      </c>
      <c r="D37">
        <v>1</v>
      </c>
      <c r="E37">
        <v>1.29</v>
      </c>
    </row>
    <row r="38" spans="1:5" x14ac:dyDescent="0.25">
      <c r="A38" t="s">
        <v>72</v>
      </c>
      <c r="B38" t="s">
        <v>68</v>
      </c>
      <c r="C38">
        <v>1.15151515151515</v>
      </c>
      <c r="D38">
        <v>1.55</v>
      </c>
      <c r="E38">
        <v>1.08</v>
      </c>
    </row>
    <row r="39" spans="1:5" x14ac:dyDescent="0.25">
      <c r="A39" t="s">
        <v>72</v>
      </c>
      <c r="B39" t="s">
        <v>365</v>
      </c>
      <c r="C39">
        <v>1.15151515151515</v>
      </c>
      <c r="D39">
        <v>1.58</v>
      </c>
      <c r="E39">
        <v>1.29</v>
      </c>
    </row>
    <row r="40" spans="1:5" x14ac:dyDescent="0.25">
      <c r="A40" t="s">
        <v>72</v>
      </c>
      <c r="B40" t="s">
        <v>79</v>
      </c>
      <c r="C40">
        <v>1.15151515151515</v>
      </c>
      <c r="D40">
        <v>1.32</v>
      </c>
      <c r="E40">
        <v>1.08</v>
      </c>
    </row>
    <row r="41" spans="1:5" x14ac:dyDescent="0.25">
      <c r="A41" t="s">
        <v>72</v>
      </c>
      <c r="B41" t="s">
        <v>75</v>
      </c>
      <c r="C41">
        <v>1.15151515151515</v>
      </c>
      <c r="D41">
        <v>0.84</v>
      </c>
      <c r="E41">
        <v>0.96</v>
      </c>
    </row>
    <row r="42" spans="1:5" x14ac:dyDescent="0.25">
      <c r="A42" t="s">
        <v>72</v>
      </c>
      <c r="B42" t="s">
        <v>77</v>
      </c>
      <c r="C42">
        <v>1.15151515151515</v>
      </c>
      <c r="D42">
        <v>0.72</v>
      </c>
      <c r="E42">
        <v>0.14000000000000001</v>
      </c>
    </row>
    <row r="43" spans="1:5" x14ac:dyDescent="0.25">
      <c r="A43" t="s">
        <v>72</v>
      </c>
      <c r="B43" t="s">
        <v>80</v>
      </c>
      <c r="C43">
        <v>1.15151515151515</v>
      </c>
      <c r="D43">
        <v>0.6</v>
      </c>
      <c r="E43">
        <v>0.96</v>
      </c>
    </row>
    <row r="44" spans="1:5" x14ac:dyDescent="0.25">
      <c r="A44" t="s">
        <v>72</v>
      </c>
      <c r="B44" t="s">
        <v>78</v>
      </c>
      <c r="C44">
        <v>1.15151515151515</v>
      </c>
      <c r="D44">
        <v>1</v>
      </c>
      <c r="E44">
        <v>1.1499999999999999</v>
      </c>
    </row>
    <row r="45" spans="1:5" x14ac:dyDescent="0.25">
      <c r="A45" t="s">
        <v>72</v>
      </c>
      <c r="B45" t="s">
        <v>237</v>
      </c>
      <c r="C45">
        <v>1.15151515151515</v>
      </c>
      <c r="D45">
        <v>0.48</v>
      </c>
      <c r="E45">
        <v>1.08</v>
      </c>
    </row>
    <row r="46" spans="1:5" x14ac:dyDescent="0.25">
      <c r="A46" t="s">
        <v>91</v>
      </c>
      <c r="B46" t="s">
        <v>107</v>
      </c>
      <c r="C46">
        <v>1.203125</v>
      </c>
      <c r="D46">
        <v>1.45</v>
      </c>
      <c r="E46">
        <v>1.19</v>
      </c>
    </row>
    <row r="47" spans="1:5" x14ac:dyDescent="0.25">
      <c r="A47" t="s">
        <v>91</v>
      </c>
      <c r="B47" t="s">
        <v>105</v>
      </c>
      <c r="C47">
        <v>1.203125</v>
      </c>
      <c r="D47">
        <v>0.66</v>
      </c>
      <c r="E47">
        <v>1.06</v>
      </c>
    </row>
    <row r="48" spans="1:5" x14ac:dyDescent="0.25">
      <c r="A48" t="s">
        <v>91</v>
      </c>
      <c r="B48" t="s">
        <v>118</v>
      </c>
      <c r="C48">
        <v>1.203125</v>
      </c>
      <c r="D48">
        <v>0.66</v>
      </c>
      <c r="E48">
        <v>1.43</v>
      </c>
    </row>
    <row r="49" spans="1:5" x14ac:dyDescent="0.25">
      <c r="A49" t="s">
        <v>91</v>
      </c>
      <c r="B49" t="s">
        <v>92</v>
      </c>
      <c r="C49">
        <v>1.203125</v>
      </c>
      <c r="D49">
        <v>0.99</v>
      </c>
      <c r="E49">
        <v>1.32</v>
      </c>
    </row>
    <row r="50" spans="1:5" x14ac:dyDescent="0.25">
      <c r="A50" t="s">
        <v>91</v>
      </c>
      <c r="B50" t="s">
        <v>101</v>
      </c>
      <c r="C50">
        <v>1.203125</v>
      </c>
      <c r="D50">
        <v>0.44</v>
      </c>
      <c r="E50">
        <v>0.66</v>
      </c>
    </row>
    <row r="51" spans="1:5" x14ac:dyDescent="0.25">
      <c r="A51" t="s">
        <v>91</v>
      </c>
      <c r="B51" t="s">
        <v>351</v>
      </c>
      <c r="C51">
        <v>1.203125</v>
      </c>
      <c r="D51">
        <v>0.99</v>
      </c>
      <c r="E51">
        <v>0.99</v>
      </c>
    </row>
    <row r="52" spans="1:5" x14ac:dyDescent="0.25">
      <c r="A52" t="s">
        <v>91</v>
      </c>
      <c r="B52" t="s">
        <v>129</v>
      </c>
      <c r="C52">
        <v>1.203125</v>
      </c>
      <c r="D52">
        <v>1.19</v>
      </c>
      <c r="E52">
        <v>1.32</v>
      </c>
    </row>
    <row r="53" spans="1:5" x14ac:dyDescent="0.25">
      <c r="A53" t="s">
        <v>91</v>
      </c>
      <c r="B53" t="s">
        <v>108</v>
      </c>
      <c r="C53">
        <v>1.203125</v>
      </c>
      <c r="D53">
        <v>1.06</v>
      </c>
      <c r="E53">
        <v>0.79</v>
      </c>
    </row>
    <row r="54" spans="1:5" x14ac:dyDescent="0.25">
      <c r="A54" t="s">
        <v>91</v>
      </c>
      <c r="B54" t="s">
        <v>98</v>
      </c>
      <c r="C54">
        <v>1.203125</v>
      </c>
      <c r="D54">
        <v>0.26</v>
      </c>
      <c r="E54">
        <v>0.79</v>
      </c>
    </row>
    <row r="55" spans="1:5" x14ac:dyDescent="0.25">
      <c r="A55" t="s">
        <v>91</v>
      </c>
      <c r="B55" t="s">
        <v>111</v>
      </c>
      <c r="C55">
        <v>1.203125</v>
      </c>
      <c r="D55">
        <v>1.48</v>
      </c>
      <c r="E55">
        <v>0.49</v>
      </c>
    </row>
    <row r="56" spans="1:5" x14ac:dyDescent="0.25">
      <c r="A56" t="s">
        <v>91</v>
      </c>
      <c r="B56" t="s">
        <v>94</v>
      </c>
      <c r="C56">
        <v>1.203125</v>
      </c>
      <c r="D56">
        <v>0.77</v>
      </c>
      <c r="E56">
        <v>1.54</v>
      </c>
    </row>
    <row r="57" spans="1:5" x14ac:dyDescent="0.25">
      <c r="A57" t="s">
        <v>91</v>
      </c>
      <c r="B57" t="s">
        <v>370</v>
      </c>
      <c r="C57">
        <v>1.203125</v>
      </c>
      <c r="D57">
        <v>0.55000000000000004</v>
      </c>
      <c r="E57">
        <v>0.66</v>
      </c>
    </row>
    <row r="58" spans="1:5" x14ac:dyDescent="0.25">
      <c r="A58" t="s">
        <v>91</v>
      </c>
      <c r="B58" t="s">
        <v>122</v>
      </c>
      <c r="C58">
        <v>1.203125</v>
      </c>
      <c r="D58">
        <v>0.99</v>
      </c>
      <c r="E58">
        <v>0.99</v>
      </c>
    </row>
    <row r="59" spans="1:5" x14ac:dyDescent="0.25">
      <c r="A59" t="s">
        <v>91</v>
      </c>
      <c r="B59" t="s">
        <v>117</v>
      </c>
      <c r="C59">
        <v>1.203125</v>
      </c>
      <c r="D59">
        <v>1.43</v>
      </c>
      <c r="E59">
        <v>0.88</v>
      </c>
    </row>
    <row r="60" spans="1:5" x14ac:dyDescent="0.25">
      <c r="A60" t="s">
        <v>91</v>
      </c>
      <c r="B60" t="s">
        <v>99</v>
      </c>
      <c r="C60">
        <v>1.203125</v>
      </c>
      <c r="D60">
        <v>0.66</v>
      </c>
      <c r="E60">
        <v>0.99</v>
      </c>
    </row>
    <row r="61" spans="1:5" x14ac:dyDescent="0.25">
      <c r="A61" t="s">
        <v>91</v>
      </c>
      <c r="B61" t="s">
        <v>389</v>
      </c>
      <c r="C61">
        <v>1.203125</v>
      </c>
      <c r="D61">
        <v>0.77</v>
      </c>
      <c r="E61">
        <v>0.77</v>
      </c>
    </row>
    <row r="62" spans="1:5" x14ac:dyDescent="0.25">
      <c r="A62" t="s">
        <v>91</v>
      </c>
      <c r="B62" t="s">
        <v>100</v>
      </c>
      <c r="C62">
        <v>1.203125</v>
      </c>
      <c r="D62">
        <v>1.21</v>
      </c>
      <c r="E62">
        <v>1.21</v>
      </c>
    </row>
    <row r="63" spans="1:5" x14ac:dyDescent="0.25">
      <c r="A63" t="s">
        <v>91</v>
      </c>
      <c r="B63" t="s">
        <v>93</v>
      </c>
      <c r="C63">
        <v>1.203125</v>
      </c>
      <c r="D63">
        <v>0.66</v>
      </c>
      <c r="E63">
        <v>1.32</v>
      </c>
    </row>
    <row r="64" spans="1:5" x14ac:dyDescent="0.25">
      <c r="A64" t="s">
        <v>91</v>
      </c>
      <c r="B64" t="s">
        <v>371</v>
      </c>
      <c r="C64">
        <v>1.203125</v>
      </c>
      <c r="D64">
        <v>0.26</v>
      </c>
      <c r="E64">
        <v>0.92</v>
      </c>
    </row>
    <row r="65" spans="1:5" x14ac:dyDescent="0.25">
      <c r="A65" t="s">
        <v>91</v>
      </c>
      <c r="B65" t="s">
        <v>97</v>
      </c>
      <c r="C65">
        <v>1.203125</v>
      </c>
      <c r="D65">
        <v>0.79</v>
      </c>
      <c r="E65">
        <v>1.06</v>
      </c>
    </row>
    <row r="66" spans="1:5" x14ac:dyDescent="0.25">
      <c r="A66" t="s">
        <v>91</v>
      </c>
      <c r="B66" t="s">
        <v>95</v>
      </c>
      <c r="C66">
        <v>1.203125</v>
      </c>
      <c r="D66">
        <v>0.66</v>
      </c>
      <c r="E66">
        <v>0.66</v>
      </c>
    </row>
    <row r="67" spans="1:5" x14ac:dyDescent="0.25">
      <c r="A67" t="s">
        <v>91</v>
      </c>
      <c r="B67" t="s">
        <v>109</v>
      </c>
      <c r="C67">
        <v>1.203125</v>
      </c>
      <c r="D67">
        <v>0.33</v>
      </c>
      <c r="E67">
        <v>0.88</v>
      </c>
    </row>
    <row r="68" spans="1:5" x14ac:dyDescent="0.25">
      <c r="A68" t="s">
        <v>91</v>
      </c>
      <c r="B68" t="s">
        <v>113</v>
      </c>
      <c r="C68">
        <v>1.203125</v>
      </c>
      <c r="D68">
        <v>0.22</v>
      </c>
      <c r="E68">
        <v>1.65</v>
      </c>
    </row>
    <row r="69" spans="1:5" x14ac:dyDescent="0.25">
      <c r="A69" t="s">
        <v>91</v>
      </c>
      <c r="B69" t="s">
        <v>84</v>
      </c>
      <c r="C69">
        <v>1.203125</v>
      </c>
      <c r="D69">
        <v>0.79</v>
      </c>
      <c r="E69">
        <v>0.26</v>
      </c>
    </row>
    <row r="70" spans="1:5" x14ac:dyDescent="0.25">
      <c r="A70" t="s">
        <v>114</v>
      </c>
      <c r="B70" t="s">
        <v>121</v>
      </c>
      <c r="C70">
        <v>1.0588235294117601</v>
      </c>
      <c r="D70">
        <v>0.96</v>
      </c>
      <c r="E70">
        <v>0.64</v>
      </c>
    </row>
    <row r="71" spans="1:5" x14ac:dyDescent="0.25">
      <c r="A71" t="s">
        <v>114</v>
      </c>
      <c r="B71" t="s">
        <v>119</v>
      </c>
      <c r="C71">
        <v>1.0588235294117601</v>
      </c>
      <c r="D71">
        <v>0.64</v>
      </c>
      <c r="E71">
        <v>1.1299999999999999</v>
      </c>
    </row>
    <row r="72" spans="1:5" x14ac:dyDescent="0.25">
      <c r="A72" t="s">
        <v>114</v>
      </c>
      <c r="B72" t="s">
        <v>379</v>
      </c>
      <c r="C72">
        <v>1.0588235294117601</v>
      </c>
      <c r="D72">
        <v>0.64</v>
      </c>
      <c r="E72">
        <v>0.8</v>
      </c>
    </row>
    <row r="73" spans="1:5" x14ac:dyDescent="0.25">
      <c r="A73" t="s">
        <v>114</v>
      </c>
      <c r="B73" t="s">
        <v>110</v>
      </c>
      <c r="C73">
        <v>1.0588235294117601</v>
      </c>
      <c r="D73">
        <v>1.45</v>
      </c>
      <c r="E73">
        <v>1.45</v>
      </c>
    </row>
    <row r="74" spans="1:5" x14ac:dyDescent="0.25">
      <c r="A74" t="s">
        <v>114</v>
      </c>
      <c r="B74" t="s">
        <v>120</v>
      </c>
      <c r="C74">
        <v>1.0588235294117601</v>
      </c>
      <c r="D74">
        <v>0.8</v>
      </c>
      <c r="E74">
        <v>1.61</v>
      </c>
    </row>
    <row r="75" spans="1:5" x14ac:dyDescent="0.25">
      <c r="A75" t="s">
        <v>114</v>
      </c>
      <c r="B75" t="s">
        <v>96</v>
      </c>
      <c r="C75">
        <v>1.0588235294117601</v>
      </c>
      <c r="D75">
        <v>0.8</v>
      </c>
      <c r="E75">
        <v>1.45</v>
      </c>
    </row>
    <row r="76" spans="1:5" x14ac:dyDescent="0.25">
      <c r="A76" t="s">
        <v>114</v>
      </c>
      <c r="B76" t="s">
        <v>124</v>
      </c>
      <c r="C76">
        <v>1.0588235294117601</v>
      </c>
      <c r="D76">
        <v>0.96</v>
      </c>
      <c r="E76">
        <v>0.48</v>
      </c>
    </row>
    <row r="77" spans="1:5" x14ac:dyDescent="0.25">
      <c r="A77" t="s">
        <v>114</v>
      </c>
      <c r="B77" t="s">
        <v>130</v>
      </c>
      <c r="C77">
        <v>1.0588235294117601</v>
      </c>
      <c r="D77">
        <v>0.8</v>
      </c>
      <c r="E77">
        <v>1.21</v>
      </c>
    </row>
    <row r="78" spans="1:5" x14ac:dyDescent="0.25">
      <c r="A78" t="s">
        <v>114</v>
      </c>
      <c r="B78" t="s">
        <v>128</v>
      </c>
      <c r="C78">
        <v>1.0588235294117601</v>
      </c>
      <c r="D78">
        <v>1.45</v>
      </c>
      <c r="E78">
        <v>1.29</v>
      </c>
    </row>
    <row r="79" spans="1:5" x14ac:dyDescent="0.25">
      <c r="A79" t="s">
        <v>114</v>
      </c>
      <c r="B79" t="s">
        <v>112</v>
      </c>
      <c r="C79">
        <v>1.0588235294117601</v>
      </c>
      <c r="D79">
        <v>1.45</v>
      </c>
      <c r="E79">
        <v>0.64</v>
      </c>
    </row>
    <row r="80" spans="1:5" x14ac:dyDescent="0.25">
      <c r="A80" t="s">
        <v>114</v>
      </c>
      <c r="B80" t="s">
        <v>115</v>
      </c>
      <c r="C80">
        <v>1.0588235294117601</v>
      </c>
      <c r="D80">
        <v>0.96</v>
      </c>
      <c r="E80">
        <v>0.64</v>
      </c>
    </row>
    <row r="81" spans="1:5" x14ac:dyDescent="0.25">
      <c r="A81" t="s">
        <v>114</v>
      </c>
      <c r="B81" t="s">
        <v>134</v>
      </c>
      <c r="C81">
        <v>1.0588235294117601</v>
      </c>
      <c r="D81">
        <v>0.64</v>
      </c>
      <c r="E81">
        <v>1.29</v>
      </c>
    </row>
    <row r="82" spans="1:5" x14ac:dyDescent="0.25">
      <c r="A82" t="s">
        <v>114</v>
      </c>
      <c r="B82" t="s">
        <v>345</v>
      </c>
      <c r="C82">
        <v>1.0588235294117601</v>
      </c>
      <c r="D82">
        <v>0.32</v>
      </c>
      <c r="E82">
        <v>1.1299999999999999</v>
      </c>
    </row>
    <row r="83" spans="1:5" x14ac:dyDescent="0.25">
      <c r="A83" t="s">
        <v>114</v>
      </c>
      <c r="B83" t="s">
        <v>135</v>
      </c>
      <c r="C83">
        <v>1.0588235294117601</v>
      </c>
      <c r="D83">
        <v>0.64</v>
      </c>
      <c r="E83">
        <v>1.29</v>
      </c>
    </row>
    <row r="84" spans="1:5" x14ac:dyDescent="0.25">
      <c r="A84" t="s">
        <v>114</v>
      </c>
      <c r="B84" t="s">
        <v>132</v>
      </c>
      <c r="C84">
        <v>1.0588235294117601</v>
      </c>
      <c r="D84">
        <v>0.64</v>
      </c>
      <c r="E84">
        <v>1.1299999999999999</v>
      </c>
    </row>
    <row r="85" spans="1:5" x14ac:dyDescent="0.25">
      <c r="A85" t="s">
        <v>114</v>
      </c>
      <c r="B85" t="s">
        <v>104</v>
      </c>
      <c r="C85">
        <v>1.0588235294117601</v>
      </c>
      <c r="D85">
        <v>0.64</v>
      </c>
      <c r="E85">
        <v>0.48</v>
      </c>
    </row>
    <row r="86" spans="1:5" x14ac:dyDescent="0.25">
      <c r="A86" t="s">
        <v>114</v>
      </c>
      <c r="B86" t="s">
        <v>127</v>
      </c>
      <c r="C86">
        <v>1.0588235294117601</v>
      </c>
      <c r="D86">
        <v>0.96</v>
      </c>
      <c r="E86">
        <v>0.8</v>
      </c>
    </row>
    <row r="87" spans="1:5" x14ac:dyDescent="0.25">
      <c r="A87" t="s">
        <v>114</v>
      </c>
      <c r="B87" t="s">
        <v>133</v>
      </c>
      <c r="C87">
        <v>1.0588235294117601</v>
      </c>
      <c r="D87">
        <v>0</v>
      </c>
      <c r="E87">
        <v>0.32</v>
      </c>
    </row>
    <row r="88" spans="1:5" x14ac:dyDescent="0.25">
      <c r="A88" t="s">
        <v>114</v>
      </c>
      <c r="B88" t="s">
        <v>116</v>
      </c>
      <c r="C88">
        <v>1.0588235294117601</v>
      </c>
      <c r="D88">
        <v>0.48</v>
      </c>
      <c r="E88">
        <v>1.29</v>
      </c>
    </row>
    <row r="89" spans="1:5" x14ac:dyDescent="0.25">
      <c r="A89" t="s">
        <v>114</v>
      </c>
      <c r="B89" t="s">
        <v>320</v>
      </c>
      <c r="C89">
        <v>1.0588235294117601</v>
      </c>
      <c r="D89">
        <v>0.64</v>
      </c>
      <c r="E89">
        <v>1.45</v>
      </c>
    </row>
    <row r="90" spans="1:5" x14ac:dyDescent="0.25">
      <c r="A90" t="s">
        <v>114</v>
      </c>
      <c r="B90" t="s">
        <v>123</v>
      </c>
      <c r="C90">
        <v>1.0588235294117601</v>
      </c>
      <c r="D90">
        <v>1.77</v>
      </c>
      <c r="E90">
        <v>0.32</v>
      </c>
    </row>
    <row r="91" spans="1:5" x14ac:dyDescent="0.25">
      <c r="A91" t="s">
        <v>114</v>
      </c>
      <c r="B91" t="s">
        <v>356</v>
      </c>
      <c r="C91">
        <v>1.0588235294117601</v>
      </c>
      <c r="D91">
        <v>0.4</v>
      </c>
      <c r="E91">
        <v>1.01</v>
      </c>
    </row>
    <row r="92" spans="1:5" x14ac:dyDescent="0.25">
      <c r="A92" t="s">
        <v>114</v>
      </c>
      <c r="B92" t="s">
        <v>131</v>
      </c>
      <c r="C92">
        <v>1.0588235294117601</v>
      </c>
      <c r="D92">
        <v>0.8</v>
      </c>
      <c r="E92">
        <v>1.21</v>
      </c>
    </row>
    <row r="93" spans="1:5" x14ac:dyDescent="0.25">
      <c r="A93" t="s">
        <v>114</v>
      </c>
      <c r="B93" t="s">
        <v>126</v>
      </c>
      <c r="C93">
        <v>1.0588235294117601</v>
      </c>
      <c r="D93">
        <v>1.45</v>
      </c>
      <c r="E93">
        <v>0.96</v>
      </c>
    </row>
    <row r="94" spans="1:5" x14ac:dyDescent="0.25">
      <c r="A94" t="s">
        <v>136</v>
      </c>
      <c r="B94" t="s">
        <v>323</v>
      </c>
      <c r="C94">
        <v>1.36448598130841</v>
      </c>
      <c r="D94">
        <v>0.82</v>
      </c>
      <c r="E94">
        <v>0.41</v>
      </c>
    </row>
    <row r="95" spans="1:5" x14ac:dyDescent="0.25">
      <c r="A95" t="s">
        <v>136</v>
      </c>
      <c r="B95" t="s">
        <v>359</v>
      </c>
      <c r="C95">
        <v>1.36448598130841</v>
      </c>
      <c r="D95">
        <v>1.1100000000000001</v>
      </c>
      <c r="E95">
        <v>0.74</v>
      </c>
    </row>
    <row r="96" spans="1:5" x14ac:dyDescent="0.25">
      <c r="A96" t="s">
        <v>136</v>
      </c>
      <c r="B96" t="s">
        <v>137</v>
      </c>
      <c r="C96">
        <v>1.36448598130841</v>
      </c>
      <c r="D96">
        <v>0.46</v>
      </c>
      <c r="E96">
        <v>0.77</v>
      </c>
    </row>
    <row r="97" spans="1:5" x14ac:dyDescent="0.25">
      <c r="A97" t="s">
        <v>136</v>
      </c>
      <c r="B97" t="s">
        <v>125</v>
      </c>
      <c r="C97">
        <v>1.36448598130841</v>
      </c>
      <c r="D97">
        <v>0.25</v>
      </c>
      <c r="E97">
        <v>0.74</v>
      </c>
    </row>
    <row r="98" spans="1:5" x14ac:dyDescent="0.25">
      <c r="A98" t="s">
        <v>136</v>
      </c>
      <c r="B98" t="s">
        <v>138</v>
      </c>
      <c r="C98">
        <v>1.36448598130841</v>
      </c>
      <c r="D98">
        <v>0.99</v>
      </c>
      <c r="E98">
        <v>1.1100000000000001</v>
      </c>
    </row>
    <row r="99" spans="1:5" x14ac:dyDescent="0.25">
      <c r="A99" t="s">
        <v>136</v>
      </c>
      <c r="B99" t="s">
        <v>328</v>
      </c>
      <c r="C99">
        <v>1.36448598130841</v>
      </c>
      <c r="D99">
        <v>0.87</v>
      </c>
      <c r="E99">
        <v>0.49</v>
      </c>
    </row>
    <row r="100" spans="1:5" x14ac:dyDescent="0.25">
      <c r="A100" t="s">
        <v>136</v>
      </c>
      <c r="B100" t="s">
        <v>309</v>
      </c>
      <c r="C100">
        <v>1.36448598130841</v>
      </c>
      <c r="D100">
        <v>0.93</v>
      </c>
      <c r="E100">
        <v>0.93</v>
      </c>
    </row>
    <row r="101" spans="1:5" x14ac:dyDescent="0.25">
      <c r="A101" t="s">
        <v>136</v>
      </c>
      <c r="B101" t="s">
        <v>388</v>
      </c>
      <c r="C101">
        <v>1.36448598130841</v>
      </c>
      <c r="D101">
        <v>1.48</v>
      </c>
      <c r="E101">
        <v>0.74</v>
      </c>
    </row>
    <row r="102" spans="1:5" x14ac:dyDescent="0.25">
      <c r="A102" t="s">
        <v>136</v>
      </c>
      <c r="B102" t="s">
        <v>317</v>
      </c>
      <c r="C102">
        <v>1.36448598130841</v>
      </c>
      <c r="D102">
        <v>0.99</v>
      </c>
      <c r="E102">
        <v>0.74</v>
      </c>
    </row>
    <row r="103" spans="1:5" x14ac:dyDescent="0.25">
      <c r="A103" t="s">
        <v>136</v>
      </c>
      <c r="B103" t="s">
        <v>307</v>
      </c>
      <c r="C103">
        <v>1.36448598130841</v>
      </c>
      <c r="D103">
        <v>1.1100000000000001</v>
      </c>
      <c r="E103">
        <v>1.1100000000000001</v>
      </c>
    </row>
    <row r="104" spans="1:5" x14ac:dyDescent="0.25">
      <c r="A104" t="s">
        <v>136</v>
      </c>
      <c r="B104" t="s">
        <v>386</v>
      </c>
      <c r="C104">
        <v>1.36448598130841</v>
      </c>
      <c r="D104">
        <v>0.62</v>
      </c>
      <c r="E104">
        <v>1.48</v>
      </c>
    </row>
    <row r="105" spans="1:5" x14ac:dyDescent="0.25">
      <c r="A105" t="s">
        <v>136</v>
      </c>
      <c r="B105" t="s">
        <v>480</v>
      </c>
      <c r="C105">
        <v>1.36448598130841</v>
      </c>
      <c r="D105">
        <v>1.03</v>
      </c>
      <c r="E105">
        <v>1.24</v>
      </c>
    </row>
    <row r="106" spans="1:5" x14ac:dyDescent="0.25">
      <c r="A106" t="s">
        <v>136</v>
      </c>
      <c r="B106" t="s">
        <v>387</v>
      </c>
      <c r="C106">
        <v>1.36448598130841</v>
      </c>
      <c r="D106">
        <v>0.87</v>
      </c>
      <c r="E106">
        <v>1.73</v>
      </c>
    </row>
    <row r="107" spans="1:5" x14ac:dyDescent="0.25">
      <c r="A107" t="s">
        <v>136</v>
      </c>
      <c r="B107" t="s">
        <v>482</v>
      </c>
      <c r="C107">
        <v>1.36448598130841</v>
      </c>
      <c r="D107">
        <v>0.49</v>
      </c>
      <c r="E107">
        <v>1.98</v>
      </c>
    </row>
    <row r="108" spans="1:5" x14ac:dyDescent="0.25">
      <c r="A108" t="s">
        <v>136</v>
      </c>
      <c r="B108" t="s">
        <v>381</v>
      </c>
      <c r="C108">
        <v>1.36448598130841</v>
      </c>
      <c r="D108">
        <v>0.99</v>
      </c>
      <c r="E108">
        <v>1.24</v>
      </c>
    </row>
    <row r="109" spans="1:5" x14ac:dyDescent="0.25">
      <c r="A109" t="s">
        <v>136</v>
      </c>
      <c r="B109" t="s">
        <v>315</v>
      </c>
      <c r="C109">
        <v>1.36448598130841</v>
      </c>
      <c r="D109">
        <v>0.87</v>
      </c>
      <c r="E109">
        <v>1.48</v>
      </c>
    </row>
    <row r="110" spans="1:5" x14ac:dyDescent="0.25">
      <c r="A110" t="s">
        <v>136</v>
      </c>
      <c r="B110" t="s">
        <v>344</v>
      </c>
      <c r="C110">
        <v>1.36448598130841</v>
      </c>
      <c r="D110">
        <v>0.74</v>
      </c>
      <c r="E110">
        <v>0.62</v>
      </c>
    </row>
    <row r="111" spans="1:5" x14ac:dyDescent="0.25">
      <c r="A111" t="s">
        <v>136</v>
      </c>
      <c r="B111" t="s">
        <v>347</v>
      </c>
      <c r="C111">
        <v>1.36448598130841</v>
      </c>
      <c r="D111">
        <v>1.39</v>
      </c>
      <c r="E111">
        <v>1.55</v>
      </c>
    </row>
    <row r="112" spans="1:5" x14ac:dyDescent="0.25">
      <c r="A112" t="s">
        <v>136</v>
      </c>
      <c r="B112" t="s">
        <v>377</v>
      </c>
      <c r="C112">
        <v>1.36448598130841</v>
      </c>
      <c r="D112">
        <v>0.62</v>
      </c>
      <c r="E112">
        <v>0.49</v>
      </c>
    </row>
    <row r="113" spans="1:5" x14ac:dyDescent="0.25">
      <c r="A113" t="s">
        <v>136</v>
      </c>
      <c r="B113" t="s">
        <v>483</v>
      </c>
      <c r="C113">
        <v>1.36448598130841</v>
      </c>
      <c r="D113">
        <v>1.24</v>
      </c>
      <c r="E113">
        <v>0.62</v>
      </c>
    </row>
    <row r="114" spans="1:5" x14ac:dyDescent="0.25">
      <c r="A114" t="s">
        <v>136</v>
      </c>
      <c r="B114" t="s">
        <v>481</v>
      </c>
      <c r="C114">
        <v>1.36448598130841</v>
      </c>
      <c r="D114">
        <v>0.15</v>
      </c>
      <c r="E114">
        <v>1.08</v>
      </c>
    </row>
    <row r="115" spans="1:5" x14ac:dyDescent="0.25">
      <c r="A115" t="s">
        <v>136</v>
      </c>
      <c r="B115" t="s">
        <v>484</v>
      </c>
      <c r="C115">
        <v>1.36448598130841</v>
      </c>
      <c r="D115">
        <v>0.99</v>
      </c>
      <c r="E115">
        <v>0.87</v>
      </c>
    </row>
    <row r="116" spans="1:5" x14ac:dyDescent="0.25">
      <c r="A116" t="s">
        <v>136</v>
      </c>
      <c r="B116" t="s">
        <v>373</v>
      </c>
      <c r="C116">
        <v>1.36448598130841</v>
      </c>
      <c r="D116">
        <v>0.46</v>
      </c>
      <c r="E116">
        <v>0.93</v>
      </c>
    </row>
    <row r="117" spans="1:5" x14ac:dyDescent="0.25">
      <c r="A117" t="s">
        <v>301</v>
      </c>
      <c r="B117" t="s">
        <v>341</v>
      </c>
      <c r="C117">
        <v>0.93589743589743601</v>
      </c>
      <c r="D117">
        <v>0.19</v>
      </c>
      <c r="E117">
        <v>1.51</v>
      </c>
    </row>
    <row r="118" spans="1:5" x14ac:dyDescent="0.25">
      <c r="A118" t="s">
        <v>301</v>
      </c>
      <c r="B118" t="s">
        <v>350</v>
      </c>
      <c r="C118">
        <v>0.93589743589743601</v>
      </c>
      <c r="D118">
        <v>0.3</v>
      </c>
      <c r="E118">
        <v>1.06</v>
      </c>
    </row>
    <row r="119" spans="1:5" x14ac:dyDescent="0.25">
      <c r="A119" t="s">
        <v>301</v>
      </c>
      <c r="B119" t="s">
        <v>316</v>
      </c>
      <c r="C119">
        <v>0.93589743589743601</v>
      </c>
      <c r="D119">
        <v>1.1399999999999999</v>
      </c>
      <c r="E119">
        <v>0.95</v>
      </c>
    </row>
    <row r="120" spans="1:5" x14ac:dyDescent="0.25">
      <c r="A120" t="s">
        <v>301</v>
      </c>
      <c r="B120" t="s">
        <v>368</v>
      </c>
      <c r="C120">
        <v>0.93589743589743601</v>
      </c>
      <c r="D120">
        <v>1.67</v>
      </c>
      <c r="E120">
        <v>1.06</v>
      </c>
    </row>
    <row r="121" spans="1:5" x14ac:dyDescent="0.25">
      <c r="A121" t="s">
        <v>301</v>
      </c>
      <c r="B121" t="s">
        <v>336</v>
      </c>
      <c r="C121">
        <v>0.93589743589743601</v>
      </c>
      <c r="D121">
        <v>0.38</v>
      </c>
      <c r="E121">
        <v>0.95</v>
      </c>
    </row>
    <row r="122" spans="1:5" x14ac:dyDescent="0.25">
      <c r="A122" t="s">
        <v>301</v>
      </c>
      <c r="B122" t="s">
        <v>313</v>
      </c>
      <c r="C122">
        <v>0.93589743589743601</v>
      </c>
      <c r="D122">
        <v>1.1399999999999999</v>
      </c>
      <c r="E122">
        <v>0.76</v>
      </c>
    </row>
    <row r="123" spans="1:5" x14ac:dyDescent="0.25">
      <c r="A123" t="s">
        <v>301</v>
      </c>
      <c r="B123" t="s">
        <v>372</v>
      </c>
      <c r="C123">
        <v>0.93589743589743601</v>
      </c>
      <c r="D123">
        <v>1.51</v>
      </c>
      <c r="E123">
        <v>1.33</v>
      </c>
    </row>
    <row r="124" spans="1:5" x14ac:dyDescent="0.25">
      <c r="A124" t="s">
        <v>301</v>
      </c>
      <c r="B124" t="s">
        <v>384</v>
      </c>
      <c r="C124">
        <v>0.93589743589743601</v>
      </c>
      <c r="D124">
        <v>0.45</v>
      </c>
      <c r="E124">
        <v>1.06</v>
      </c>
    </row>
    <row r="125" spans="1:5" x14ac:dyDescent="0.25">
      <c r="A125" t="s">
        <v>301</v>
      </c>
      <c r="B125" t="s">
        <v>343</v>
      </c>
      <c r="C125">
        <v>0.93589743589743601</v>
      </c>
      <c r="D125">
        <v>0.19</v>
      </c>
      <c r="E125">
        <v>1.1399999999999999</v>
      </c>
    </row>
    <row r="126" spans="1:5" x14ac:dyDescent="0.25">
      <c r="A126" t="s">
        <v>301</v>
      </c>
      <c r="B126" t="s">
        <v>312</v>
      </c>
      <c r="C126">
        <v>0.93589743589743601</v>
      </c>
      <c r="D126">
        <v>0.38</v>
      </c>
      <c r="E126">
        <v>0.19</v>
      </c>
    </row>
    <row r="127" spans="1:5" x14ac:dyDescent="0.25">
      <c r="A127" t="s">
        <v>301</v>
      </c>
      <c r="B127" t="s">
        <v>319</v>
      </c>
      <c r="C127">
        <v>0.93589743589743601</v>
      </c>
      <c r="D127">
        <v>1.01</v>
      </c>
      <c r="E127">
        <v>1.26</v>
      </c>
    </row>
    <row r="128" spans="1:5" x14ac:dyDescent="0.25">
      <c r="A128" t="s">
        <v>301</v>
      </c>
      <c r="B128" t="s">
        <v>355</v>
      </c>
      <c r="C128">
        <v>0.93589743589743601</v>
      </c>
      <c r="D128">
        <v>0.5</v>
      </c>
      <c r="E128">
        <v>2.02</v>
      </c>
    </row>
    <row r="129" spans="1:5" x14ac:dyDescent="0.25">
      <c r="A129" t="s">
        <v>301</v>
      </c>
      <c r="B129" t="s">
        <v>385</v>
      </c>
      <c r="C129">
        <v>0.93589743589743601</v>
      </c>
      <c r="D129">
        <v>0.38</v>
      </c>
      <c r="E129">
        <v>0.38</v>
      </c>
    </row>
    <row r="130" spans="1:5" x14ac:dyDescent="0.25">
      <c r="A130" t="s">
        <v>301</v>
      </c>
      <c r="B130" t="s">
        <v>382</v>
      </c>
      <c r="C130">
        <v>0.93589743589743601</v>
      </c>
      <c r="D130">
        <v>1.1399999999999999</v>
      </c>
      <c r="E130">
        <v>0.95</v>
      </c>
    </row>
    <row r="131" spans="1:5" x14ac:dyDescent="0.25">
      <c r="A131" t="s">
        <v>301</v>
      </c>
      <c r="B131" t="s">
        <v>314</v>
      </c>
      <c r="C131">
        <v>0.93589743589743601</v>
      </c>
      <c r="D131">
        <v>0.25</v>
      </c>
      <c r="E131">
        <v>0.76</v>
      </c>
    </row>
    <row r="132" spans="1:5" x14ac:dyDescent="0.25">
      <c r="A132" t="s">
        <v>301</v>
      </c>
      <c r="B132" t="s">
        <v>334</v>
      </c>
      <c r="C132">
        <v>0.93589743589743601</v>
      </c>
      <c r="D132">
        <v>0.38</v>
      </c>
      <c r="E132">
        <v>1.1399999999999999</v>
      </c>
    </row>
    <row r="133" spans="1:5" x14ac:dyDescent="0.25">
      <c r="A133" t="s">
        <v>301</v>
      </c>
      <c r="B133" t="s">
        <v>369</v>
      </c>
      <c r="C133">
        <v>0.93589743589743601</v>
      </c>
      <c r="D133">
        <v>0.38</v>
      </c>
      <c r="E133">
        <v>0.38</v>
      </c>
    </row>
    <row r="134" spans="1:5" x14ac:dyDescent="0.25">
      <c r="A134" t="s">
        <v>301</v>
      </c>
      <c r="B134" t="s">
        <v>322</v>
      </c>
      <c r="C134">
        <v>0.93589743589743601</v>
      </c>
      <c r="D134">
        <v>0.76</v>
      </c>
      <c r="E134">
        <v>1.1399999999999999</v>
      </c>
    </row>
    <row r="135" spans="1:5" x14ac:dyDescent="0.25">
      <c r="A135" t="s">
        <v>301</v>
      </c>
      <c r="B135" t="s">
        <v>302</v>
      </c>
      <c r="C135">
        <v>0.93589743589743601</v>
      </c>
      <c r="D135">
        <v>0</v>
      </c>
      <c r="E135">
        <v>1.26</v>
      </c>
    </row>
    <row r="136" spans="1:5" x14ac:dyDescent="0.25">
      <c r="A136" t="s">
        <v>301</v>
      </c>
      <c r="B136" t="s">
        <v>360</v>
      </c>
      <c r="C136">
        <v>0.93589743589743601</v>
      </c>
      <c r="D136">
        <v>2.02</v>
      </c>
      <c r="E136">
        <v>1.01</v>
      </c>
    </row>
    <row r="137" spans="1:5" x14ac:dyDescent="0.25">
      <c r="A137" t="s">
        <v>303</v>
      </c>
      <c r="B137" t="s">
        <v>333</v>
      </c>
      <c r="C137">
        <v>0.96590909090909105</v>
      </c>
      <c r="D137">
        <v>0.97</v>
      </c>
      <c r="E137">
        <v>0.97</v>
      </c>
    </row>
    <row r="138" spans="1:5" x14ac:dyDescent="0.25">
      <c r="A138" t="s">
        <v>303</v>
      </c>
      <c r="B138" t="s">
        <v>466</v>
      </c>
      <c r="C138">
        <v>0.96590909090909105</v>
      </c>
      <c r="D138">
        <v>0.78</v>
      </c>
      <c r="E138">
        <v>0.97</v>
      </c>
    </row>
    <row r="139" spans="1:5" x14ac:dyDescent="0.25">
      <c r="A139" t="s">
        <v>303</v>
      </c>
      <c r="B139" t="s">
        <v>349</v>
      </c>
      <c r="C139">
        <v>0.96590909090909105</v>
      </c>
      <c r="D139">
        <v>0.78</v>
      </c>
      <c r="E139">
        <v>0.97</v>
      </c>
    </row>
    <row r="140" spans="1:5" x14ac:dyDescent="0.25">
      <c r="A140" t="s">
        <v>303</v>
      </c>
      <c r="B140" t="s">
        <v>470</v>
      </c>
      <c r="C140">
        <v>0.96590909090909105</v>
      </c>
      <c r="D140">
        <v>0.19</v>
      </c>
      <c r="E140">
        <v>1.17</v>
      </c>
    </row>
    <row r="141" spans="1:5" x14ac:dyDescent="0.25">
      <c r="A141" t="s">
        <v>303</v>
      </c>
      <c r="B141" t="s">
        <v>306</v>
      </c>
      <c r="C141">
        <v>0.96590909090909105</v>
      </c>
      <c r="D141">
        <v>0.57999999999999996</v>
      </c>
      <c r="E141">
        <v>0.97</v>
      </c>
    </row>
    <row r="142" spans="1:5" x14ac:dyDescent="0.25">
      <c r="A142" t="s">
        <v>303</v>
      </c>
      <c r="B142" t="s">
        <v>473</v>
      </c>
      <c r="C142">
        <v>0.96590909090909105</v>
      </c>
      <c r="D142">
        <v>0.39</v>
      </c>
      <c r="E142">
        <v>0.97</v>
      </c>
    </row>
    <row r="143" spans="1:5" x14ac:dyDescent="0.25">
      <c r="A143" t="s">
        <v>303</v>
      </c>
      <c r="B143" t="s">
        <v>353</v>
      </c>
      <c r="C143">
        <v>0.96590909090909105</v>
      </c>
      <c r="D143">
        <v>0.97</v>
      </c>
      <c r="E143">
        <v>1.17</v>
      </c>
    </row>
    <row r="144" spans="1:5" x14ac:dyDescent="0.25">
      <c r="A144" t="s">
        <v>303</v>
      </c>
      <c r="B144" t="s">
        <v>380</v>
      </c>
      <c r="C144">
        <v>0.96590909090909105</v>
      </c>
      <c r="D144">
        <v>1.0900000000000001</v>
      </c>
      <c r="E144">
        <v>0.78</v>
      </c>
    </row>
    <row r="145" spans="1:5" x14ac:dyDescent="0.25">
      <c r="A145" t="s">
        <v>303</v>
      </c>
      <c r="B145" t="s">
        <v>383</v>
      </c>
      <c r="C145">
        <v>0.96590909090909105</v>
      </c>
      <c r="D145">
        <v>0.78</v>
      </c>
      <c r="E145">
        <v>1.0900000000000001</v>
      </c>
    </row>
    <row r="146" spans="1:5" x14ac:dyDescent="0.25">
      <c r="A146" t="s">
        <v>303</v>
      </c>
      <c r="B146" t="s">
        <v>357</v>
      </c>
      <c r="C146">
        <v>0.96590909090909105</v>
      </c>
      <c r="D146">
        <v>0.57999999999999996</v>
      </c>
      <c r="E146">
        <v>0.78</v>
      </c>
    </row>
    <row r="147" spans="1:5" x14ac:dyDescent="0.25">
      <c r="A147" t="s">
        <v>303</v>
      </c>
      <c r="B147" t="s">
        <v>308</v>
      </c>
      <c r="C147">
        <v>0.96590909090909105</v>
      </c>
      <c r="D147">
        <v>1.56</v>
      </c>
      <c r="E147">
        <v>0.78</v>
      </c>
    </row>
    <row r="148" spans="1:5" x14ac:dyDescent="0.25">
      <c r="A148" t="s">
        <v>303</v>
      </c>
      <c r="B148" t="s">
        <v>390</v>
      </c>
      <c r="C148">
        <v>0.96590909090909105</v>
      </c>
      <c r="D148">
        <v>0.78</v>
      </c>
      <c r="E148">
        <v>0.97</v>
      </c>
    </row>
    <row r="149" spans="1:5" x14ac:dyDescent="0.25">
      <c r="A149" t="s">
        <v>303</v>
      </c>
      <c r="B149" t="s">
        <v>361</v>
      </c>
      <c r="C149">
        <v>0.96590909090909105</v>
      </c>
      <c r="D149">
        <v>0.78</v>
      </c>
      <c r="E149">
        <v>0.78</v>
      </c>
    </row>
    <row r="150" spans="1:5" x14ac:dyDescent="0.25">
      <c r="A150" t="s">
        <v>303</v>
      </c>
      <c r="B150" t="s">
        <v>469</v>
      </c>
      <c r="C150">
        <v>0.96590909090909105</v>
      </c>
      <c r="D150">
        <v>0.97</v>
      </c>
      <c r="E150">
        <v>0.57999999999999996</v>
      </c>
    </row>
    <row r="151" spans="1:5" x14ac:dyDescent="0.25">
      <c r="A151" t="s">
        <v>303</v>
      </c>
      <c r="B151" t="s">
        <v>374</v>
      </c>
      <c r="C151">
        <v>0.96590909090909105</v>
      </c>
      <c r="D151">
        <v>0.97</v>
      </c>
      <c r="E151">
        <v>0.97</v>
      </c>
    </row>
    <row r="152" spans="1:5" x14ac:dyDescent="0.25">
      <c r="A152" t="s">
        <v>303</v>
      </c>
      <c r="B152" t="s">
        <v>340</v>
      </c>
      <c r="C152">
        <v>0.96590909090909105</v>
      </c>
      <c r="D152">
        <v>0.39</v>
      </c>
      <c r="E152">
        <v>0.19</v>
      </c>
    </row>
    <row r="153" spans="1:5" x14ac:dyDescent="0.25">
      <c r="A153" t="s">
        <v>303</v>
      </c>
      <c r="B153" t="s">
        <v>354</v>
      </c>
      <c r="C153">
        <v>0.96590909090909105</v>
      </c>
      <c r="D153">
        <v>0.57999999999999996</v>
      </c>
      <c r="E153">
        <v>1.95</v>
      </c>
    </row>
    <row r="154" spans="1:5" x14ac:dyDescent="0.25">
      <c r="A154" t="s">
        <v>303</v>
      </c>
      <c r="B154" t="s">
        <v>364</v>
      </c>
      <c r="C154">
        <v>0.96590909090909105</v>
      </c>
      <c r="D154">
        <v>0.52</v>
      </c>
      <c r="E154">
        <v>1.04</v>
      </c>
    </row>
    <row r="155" spans="1:5" x14ac:dyDescent="0.25">
      <c r="A155" t="s">
        <v>303</v>
      </c>
      <c r="B155" t="s">
        <v>348</v>
      </c>
      <c r="C155">
        <v>0.96590909090909105</v>
      </c>
      <c r="D155">
        <v>0.52</v>
      </c>
      <c r="E155">
        <v>1.04</v>
      </c>
    </row>
    <row r="156" spans="1:5" x14ac:dyDescent="0.25">
      <c r="A156" t="s">
        <v>303</v>
      </c>
      <c r="B156" t="s">
        <v>321</v>
      </c>
      <c r="C156">
        <v>0.96590909090909105</v>
      </c>
      <c r="D156">
        <v>0.47</v>
      </c>
      <c r="E156">
        <v>1.56</v>
      </c>
    </row>
    <row r="157" spans="1:5" x14ac:dyDescent="0.25">
      <c r="A157" t="s">
        <v>303</v>
      </c>
      <c r="B157" t="s">
        <v>346</v>
      </c>
      <c r="C157">
        <v>0.96590909090909105</v>
      </c>
      <c r="D157">
        <v>1.3</v>
      </c>
      <c r="E157">
        <v>1.3</v>
      </c>
    </row>
    <row r="158" spans="1:5" x14ac:dyDescent="0.25">
      <c r="A158" t="s">
        <v>303</v>
      </c>
      <c r="B158" t="s">
        <v>342</v>
      </c>
      <c r="C158">
        <v>0.96590909090909105</v>
      </c>
      <c r="D158">
        <v>0.26</v>
      </c>
      <c r="E158">
        <v>1.04</v>
      </c>
    </row>
    <row r="159" spans="1:5" x14ac:dyDescent="0.25">
      <c r="A159" t="s">
        <v>13</v>
      </c>
      <c r="B159" t="s">
        <v>227</v>
      </c>
      <c r="C159">
        <v>1.2222222222222201</v>
      </c>
      <c r="D159">
        <v>1.46</v>
      </c>
      <c r="E159">
        <v>0.55000000000000004</v>
      </c>
    </row>
    <row r="160" spans="1:5" x14ac:dyDescent="0.25">
      <c r="A160" t="s">
        <v>13</v>
      </c>
      <c r="B160" t="s">
        <v>47</v>
      </c>
      <c r="C160">
        <v>1.2222222222222201</v>
      </c>
      <c r="D160">
        <v>0.96</v>
      </c>
      <c r="E160">
        <v>0.82</v>
      </c>
    </row>
    <row r="161" spans="1:5" x14ac:dyDescent="0.25">
      <c r="A161" t="s">
        <v>13</v>
      </c>
      <c r="B161" t="s">
        <v>228</v>
      </c>
      <c r="C161">
        <v>1.2222222222222201</v>
      </c>
      <c r="D161">
        <v>0.68</v>
      </c>
      <c r="E161">
        <v>0.41</v>
      </c>
    </row>
    <row r="162" spans="1:5" x14ac:dyDescent="0.25">
      <c r="A162" t="s">
        <v>13</v>
      </c>
      <c r="B162" t="s">
        <v>17</v>
      </c>
      <c r="C162">
        <v>1.2222222222222201</v>
      </c>
      <c r="D162">
        <v>0.41</v>
      </c>
      <c r="E162">
        <v>1.78</v>
      </c>
    </row>
    <row r="163" spans="1:5" x14ac:dyDescent="0.25">
      <c r="A163" t="s">
        <v>13</v>
      </c>
      <c r="B163" t="s">
        <v>15</v>
      </c>
      <c r="C163">
        <v>1.2222222222222201</v>
      </c>
      <c r="D163">
        <v>1.64</v>
      </c>
      <c r="E163">
        <v>0.41</v>
      </c>
    </row>
    <row r="164" spans="1:5" x14ac:dyDescent="0.25">
      <c r="A164" t="s">
        <v>13</v>
      </c>
      <c r="B164" t="s">
        <v>55</v>
      </c>
      <c r="C164">
        <v>1.2222222222222201</v>
      </c>
      <c r="D164">
        <v>0.14000000000000001</v>
      </c>
      <c r="E164">
        <v>1.78</v>
      </c>
    </row>
    <row r="165" spans="1:5" x14ac:dyDescent="0.25">
      <c r="A165" t="s">
        <v>13</v>
      </c>
      <c r="B165" t="s">
        <v>229</v>
      </c>
      <c r="C165">
        <v>1.2222222222222201</v>
      </c>
      <c r="D165">
        <v>0.82</v>
      </c>
      <c r="E165">
        <v>1.1000000000000001</v>
      </c>
    </row>
    <row r="166" spans="1:5" x14ac:dyDescent="0.25">
      <c r="A166" t="s">
        <v>13</v>
      </c>
      <c r="B166" t="s">
        <v>52</v>
      </c>
      <c r="C166">
        <v>1.2222222222222201</v>
      </c>
      <c r="D166">
        <v>0.18</v>
      </c>
      <c r="E166">
        <v>0.55000000000000004</v>
      </c>
    </row>
    <row r="167" spans="1:5" x14ac:dyDescent="0.25">
      <c r="A167" t="s">
        <v>13</v>
      </c>
      <c r="B167" t="s">
        <v>46</v>
      </c>
      <c r="C167">
        <v>1.2222222222222201</v>
      </c>
      <c r="D167">
        <v>0.55000000000000004</v>
      </c>
      <c r="E167">
        <v>2.0499999999999998</v>
      </c>
    </row>
    <row r="168" spans="1:5" x14ac:dyDescent="0.25">
      <c r="A168" t="s">
        <v>13</v>
      </c>
      <c r="B168" t="s">
        <v>53</v>
      </c>
      <c r="C168">
        <v>1.2222222222222201</v>
      </c>
      <c r="D168">
        <v>0.18</v>
      </c>
      <c r="E168">
        <v>0.91</v>
      </c>
    </row>
    <row r="169" spans="1:5" x14ac:dyDescent="0.25">
      <c r="A169" t="s">
        <v>13</v>
      </c>
      <c r="B169" t="s">
        <v>44</v>
      </c>
      <c r="C169">
        <v>1.2222222222222201</v>
      </c>
      <c r="D169">
        <v>0.37</v>
      </c>
      <c r="E169">
        <v>0.55000000000000004</v>
      </c>
    </row>
    <row r="170" spans="1:5" x14ac:dyDescent="0.25">
      <c r="A170" t="s">
        <v>13</v>
      </c>
      <c r="B170" t="s">
        <v>50</v>
      </c>
      <c r="C170">
        <v>1.2222222222222201</v>
      </c>
      <c r="D170">
        <v>0.14000000000000001</v>
      </c>
      <c r="E170">
        <v>0.68</v>
      </c>
    </row>
    <row r="171" spans="1:5" x14ac:dyDescent="0.25">
      <c r="A171" t="s">
        <v>13</v>
      </c>
      <c r="B171" t="s">
        <v>43</v>
      </c>
      <c r="C171">
        <v>1.2222222222222201</v>
      </c>
      <c r="D171">
        <v>0.91</v>
      </c>
      <c r="E171">
        <v>1.1000000000000001</v>
      </c>
    </row>
    <row r="172" spans="1:5" x14ac:dyDescent="0.25">
      <c r="A172" t="s">
        <v>13</v>
      </c>
      <c r="B172" t="s">
        <v>48</v>
      </c>
      <c r="C172">
        <v>1.2222222222222201</v>
      </c>
      <c r="D172">
        <v>0.37</v>
      </c>
      <c r="E172">
        <v>0.91</v>
      </c>
    </row>
    <row r="173" spans="1:5" x14ac:dyDescent="0.25">
      <c r="A173" t="s">
        <v>13</v>
      </c>
      <c r="B173" t="s">
        <v>51</v>
      </c>
      <c r="C173">
        <v>1.2222222222222201</v>
      </c>
      <c r="D173">
        <v>0.91</v>
      </c>
      <c r="E173">
        <v>0.73</v>
      </c>
    </row>
    <row r="174" spans="1:5" x14ac:dyDescent="0.25">
      <c r="A174" t="s">
        <v>13</v>
      </c>
      <c r="B174" t="s">
        <v>54</v>
      </c>
      <c r="C174">
        <v>1.2222222222222201</v>
      </c>
      <c r="D174">
        <v>0.55000000000000004</v>
      </c>
      <c r="E174">
        <v>1.1000000000000001</v>
      </c>
    </row>
    <row r="175" spans="1:5" x14ac:dyDescent="0.25">
      <c r="A175" t="s">
        <v>13</v>
      </c>
      <c r="B175" t="s">
        <v>14</v>
      </c>
      <c r="C175">
        <v>1.2222222222222201</v>
      </c>
      <c r="D175">
        <v>1.1000000000000001</v>
      </c>
      <c r="E175">
        <v>1.28</v>
      </c>
    </row>
    <row r="176" spans="1:5" x14ac:dyDescent="0.25">
      <c r="A176" t="s">
        <v>13</v>
      </c>
      <c r="B176" t="s">
        <v>45</v>
      </c>
      <c r="C176">
        <v>1.2222222222222201</v>
      </c>
      <c r="D176">
        <v>0.73</v>
      </c>
      <c r="E176">
        <v>0.91</v>
      </c>
    </row>
    <row r="177" spans="1:5" x14ac:dyDescent="0.25">
      <c r="A177" t="s">
        <v>16</v>
      </c>
      <c r="B177" t="s">
        <v>287</v>
      </c>
      <c r="C177">
        <v>1.4074074074074101</v>
      </c>
      <c r="D177">
        <v>1.1000000000000001</v>
      </c>
      <c r="E177">
        <v>0.69</v>
      </c>
    </row>
    <row r="178" spans="1:5" x14ac:dyDescent="0.25">
      <c r="A178" t="s">
        <v>16</v>
      </c>
      <c r="B178" t="s">
        <v>235</v>
      </c>
      <c r="C178">
        <v>1.4074074074074101</v>
      </c>
      <c r="D178">
        <v>1.03</v>
      </c>
      <c r="E178">
        <v>0.51</v>
      </c>
    </row>
    <row r="179" spans="1:5" x14ac:dyDescent="0.25">
      <c r="A179" t="s">
        <v>16</v>
      </c>
      <c r="B179" t="s">
        <v>449</v>
      </c>
      <c r="C179">
        <v>1.4074074074074101</v>
      </c>
      <c r="D179">
        <v>0.55000000000000004</v>
      </c>
      <c r="E179">
        <v>2.2000000000000002</v>
      </c>
    </row>
    <row r="180" spans="1:5" x14ac:dyDescent="0.25">
      <c r="A180" t="s">
        <v>16</v>
      </c>
      <c r="B180" t="s">
        <v>234</v>
      </c>
      <c r="C180">
        <v>1.4074074074074101</v>
      </c>
      <c r="D180">
        <v>1.1000000000000001</v>
      </c>
      <c r="E180">
        <v>0.82</v>
      </c>
    </row>
    <row r="181" spans="1:5" x14ac:dyDescent="0.25">
      <c r="A181" t="s">
        <v>16</v>
      </c>
      <c r="B181" t="s">
        <v>18</v>
      </c>
      <c r="C181">
        <v>1.4074074074074101</v>
      </c>
      <c r="D181">
        <v>1.92</v>
      </c>
      <c r="E181">
        <v>0.55000000000000004</v>
      </c>
    </row>
    <row r="182" spans="1:5" x14ac:dyDescent="0.25">
      <c r="A182" t="s">
        <v>16</v>
      </c>
      <c r="B182" t="s">
        <v>59</v>
      </c>
      <c r="C182">
        <v>1.4074074074074101</v>
      </c>
      <c r="D182">
        <v>0.55000000000000004</v>
      </c>
      <c r="E182">
        <v>0.96</v>
      </c>
    </row>
    <row r="183" spans="1:5" x14ac:dyDescent="0.25">
      <c r="A183" t="s">
        <v>16</v>
      </c>
      <c r="B183" t="s">
        <v>57</v>
      </c>
      <c r="C183">
        <v>1.4074074074074101</v>
      </c>
      <c r="D183">
        <v>0.51</v>
      </c>
      <c r="E183">
        <v>1.2</v>
      </c>
    </row>
    <row r="184" spans="1:5" x14ac:dyDescent="0.25">
      <c r="A184" t="s">
        <v>16</v>
      </c>
      <c r="B184" t="s">
        <v>58</v>
      </c>
      <c r="C184">
        <v>1.4074074074074101</v>
      </c>
      <c r="D184">
        <v>0.82</v>
      </c>
      <c r="E184">
        <v>0.82</v>
      </c>
    </row>
    <row r="185" spans="1:5" x14ac:dyDescent="0.25">
      <c r="A185" t="s">
        <v>16</v>
      </c>
      <c r="B185" t="s">
        <v>233</v>
      </c>
      <c r="C185">
        <v>1.4074074074074101</v>
      </c>
      <c r="D185">
        <v>1.03</v>
      </c>
      <c r="E185">
        <v>1.37</v>
      </c>
    </row>
    <row r="186" spans="1:5" x14ac:dyDescent="0.25">
      <c r="A186" t="s">
        <v>16</v>
      </c>
      <c r="B186" t="s">
        <v>232</v>
      </c>
      <c r="C186">
        <v>1.4074074074074101</v>
      </c>
      <c r="D186">
        <v>1.37</v>
      </c>
      <c r="E186">
        <v>1.37</v>
      </c>
    </row>
    <row r="187" spans="1:5" x14ac:dyDescent="0.25">
      <c r="A187" t="s">
        <v>16</v>
      </c>
      <c r="B187" t="s">
        <v>56</v>
      </c>
      <c r="C187">
        <v>1.4074074074074101</v>
      </c>
      <c r="D187">
        <v>1.03</v>
      </c>
      <c r="E187">
        <v>1.03</v>
      </c>
    </row>
    <row r="188" spans="1:5" x14ac:dyDescent="0.25">
      <c r="A188" t="s">
        <v>16</v>
      </c>
      <c r="B188" t="s">
        <v>450</v>
      </c>
      <c r="C188">
        <v>1.4074074074074101</v>
      </c>
      <c r="D188">
        <v>0.82</v>
      </c>
      <c r="E188">
        <v>0.69</v>
      </c>
    </row>
    <row r="189" spans="1:5" x14ac:dyDescent="0.25">
      <c r="A189" t="s">
        <v>16</v>
      </c>
      <c r="B189" t="s">
        <v>231</v>
      </c>
      <c r="C189">
        <v>1.4074074074074101</v>
      </c>
      <c r="D189">
        <v>0.86</v>
      </c>
      <c r="E189">
        <v>1.03</v>
      </c>
    </row>
    <row r="190" spans="1:5" x14ac:dyDescent="0.25">
      <c r="A190" t="s">
        <v>16</v>
      </c>
      <c r="B190" t="s">
        <v>236</v>
      </c>
      <c r="C190">
        <v>1.4074074074074101</v>
      </c>
      <c r="D190">
        <v>1.03</v>
      </c>
      <c r="E190">
        <v>1.2</v>
      </c>
    </row>
    <row r="191" spans="1:5" x14ac:dyDescent="0.25">
      <c r="A191" t="s">
        <v>16</v>
      </c>
      <c r="B191" t="s">
        <v>49</v>
      </c>
      <c r="C191">
        <v>1.4074074074074101</v>
      </c>
      <c r="D191">
        <v>1.03</v>
      </c>
      <c r="E191">
        <v>0.86</v>
      </c>
    </row>
    <row r="192" spans="1:5" x14ac:dyDescent="0.25">
      <c r="A192" t="s">
        <v>16</v>
      </c>
      <c r="B192" t="s">
        <v>60</v>
      </c>
      <c r="C192">
        <v>1.4074074074074101</v>
      </c>
      <c r="D192">
        <v>0.69</v>
      </c>
      <c r="E192">
        <v>0.86</v>
      </c>
    </row>
    <row r="193" spans="1:5" x14ac:dyDescent="0.25">
      <c r="A193" t="s">
        <v>16</v>
      </c>
      <c r="B193" t="s">
        <v>448</v>
      </c>
      <c r="C193">
        <v>1.4074074074074101</v>
      </c>
      <c r="D193">
        <v>0.69</v>
      </c>
      <c r="E193">
        <v>1.1000000000000001</v>
      </c>
    </row>
    <row r="194" spans="1:5" x14ac:dyDescent="0.25">
      <c r="A194" t="s">
        <v>16</v>
      </c>
      <c r="B194" t="s">
        <v>230</v>
      </c>
      <c r="C194">
        <v>1.4074074074074101</v>
      </c>
      <c r="D194">
        <v>1.2</v>
      </c>
      <c r="E194">
        <v>0.69</v>
      </c>
    </row>
    <row r="195" spans="1:5" x14ac:dyDescent="0.25">
      <c r="A195" t="s">
        <v>19</v>
      </c>
      <c r="B195" t="s">
        <v>245</v>
      </c>
      <c r="C195">
        <v>1.28089887640449</v>
      </c>
      <c r="D195">
        <v>0.93</v>
      </c>
      <c r="E195">
        <v>0.93</v>
      </c>
    </row>
    <row r="196" spans="1:5" x14ac:dyDescent="0.25">
      <c r="A196" t="s">
        <v>19</v>
      </c>
      <c r="B196" t="s">
        <v>243</v>
      </c>
      <c r="C196">
        <v>1.28089887640449</v>
      </c>
      <c r="D196">
        <v>0.62</v>
      </c>
      <c r="E196">
        <v>1.24</v>
      </c>
    </row>
    <row r="197" spans="1:5" x14ac:dyDescent="0.25">
      <c r="A197" t="s">
        <v>19</v>
      </c>
      <c r="B197" t="s">
        <v>142</v>
      </c>
      <c r="C197">
        <v>1.28089887640449</v>
      </c>
      <c r="D197">
        <v>1.24</v>
      </c>
      <c r="E197">
        <v>0.74</v>
      </c>
    </row>
    <row r="198" spans="1:5" x14ac:dyDescent="0.25">
      <c r="A198" t="s">
        <v>19</v>
      </c>
      <c r="B198" t="s">
        <v>246</v>
      </c>
      <c r="C198">
        <v>1.28089887640449</v>
      </c>
      <c r="D198">
        <v>1.39</v>
      </c>
      <c r="E198">
        <v>0.77</v>
      </c>
    </row>
    <row r="199" spans="1:5" x14ac:dyDescent="0.25">
      <c r="A199" t="s">
        <v>19</v>
      </c>
      <c r="B199" t="s">
        <v>154</v>
      </c>
      <c r="C199">
        <v>1.28089887640449</v>
      </c>
      <c r="D199">
        <v>0.74</v>
      </c>
      <c r="E199">
        <v>1.73</v>
      </c>
    </row>
    <row r="200" spans="1:5" x14ac:dyDescent="0.25">
      <c r="A200" t="s">
        <v>19</v>
      </c>
      <c r="B200" t="s">
        <v>252</v>
      </c>
      <c r="C200">
        <v>1.28089887640449</v>
      </c>
      <c r="D200">
        <v>0.49</v>
      </c>
      <c r="E200">
        <v>0.62</v>
      </c>
    </row>
    <row r="201" spans="1:5" x14ac:dyDescent="0.25">
      <c r="A201" t="s">
        <v>19</v>
      </c>
      <c r="B201" t="s">
        <v>352</v>
      </c>
      <c r="C201">
        <v>1.28089887640449</v>
      </c>
      <c r="D201">
        <v>0.62</v>
      </c>
      <c r="E201">
        <v>0.87</v>
      </c>
    </row>
    <row r="202" spans="1:5" x14ac:dyDescent="0.25">
      <c r="A202" t="s">
        <v>19</v>
      </c>
      <c r="B202" t="s">
        <v>141</v>
      </c>
      <c r="C202">
        <v>1.28089887640449</v>
      </c>
      <c r="D202">
        <v>0.77</v>
      </c>
      <c r="E202">
        <v>0.46</v>
      </c>
    </row>
    <row r="203" spans="1:5" x14ac:dyDescent="0.25">
      <c r="A203" t="s">
        <v>19</v>
      </c>
      <c r="B203" t="s">
        <v>251</v>
      </c>
      <c r="C203">
        <v>1.28089887640449</v>
      </c>
      <c r="D203">
        <v>0.87</v>
      </c>
      <c r="E203">
        <v>0.99</v>
      </c>
    </row>
    <row r="204" spans="1:5" x14ac:dyDescent="0.25">
      <c r="A204" t="s">
        <v>19</v>
      </c>
      <c r="B204" t="s">
        <v>139</v>
      </c>
      <c r="C204">
        <v>1.28089887640449</v>
      </c>
      <c r="D204">
        <v>0.77</v>
      </c>
      <c r="E204">
        <v>0.62</v>
      </c>
    </row>
    <row r="205" spans="1:5" x14ac:dyDescent="0.25">
      <c r="A205" t="s">
        <v>19</v>
      </c>
      <c r="B205" t="s">
        <v>21</v>
      </c>
      <c r="C205">
        <v>1.28089887640449</v>
      </c>
      <c r="D205">
        <v>1.08</v>
      </c>
      <c r="E205">
        <v>0.77</v>
      </c>
    </row>
    <row r="206" spans="1:5" x14ac:dyDescent="0.25">
      <c r="A206" t="s">
        <v>19</v>
      </c>
      <c r="B206" t="s">
        <v>247</v>
      </c>
      <c r="C206">
        <v>1.28089887640449</v>
      </c>
      <c r="D206">
        <v>1.39</v>
      </c>
      <c r="E206">
        <v>0.15</v>
      </c>
    </row>
    <row r="207" spans="1:5" x14ac:dyDescent="0.25">
      <c r="A207" t="s">
        <v>19</v>
      </c>
      <c r="B207" t="s">
        <v>249</v>
      </c>
      <c r="C207">
        <v>1.28089887640449</v>
      </c>
      <c r="D207">
        <v>0.77</v>
      </c>
      <c r="E207">
        <v>1.24</v>
      </c>
    </row>
    <row r="208" spans="1:5" x14ac:dyDescent="0.25">
      <c r="A208" t="s">
        <v>19</v>
      </c>
      <c r="B208" t="s">
        <v>253</v>
      </c>
      <c r="C208">
        <v>1.28089887640449</v>
      </c>
      <c r="D208">
        <v>0.46</v>
      </c>
      <c r="E208">
        <v>0.93</v>
      </c>
    </row>
    <row r="209" spans="1:5" x14ac:dyDescent="0.25">
      <c r="A209" t="s">
        <v>19</v>
      </c>
      <c r="B209" t="s">
        <v>244</v>
      </c>
      <c r="C209">
        <v>1.28089887640449</v>
      </c>
      <c r="D209">
        <v>0.31</v>
      </c>
      <c r="E209">
        <v>0.93</v>
      </c>
    </row>
    <row r="210" spans="1:5" x14ac:dyDescent="0.25">
      <c r="A210" t="s">
        <v>19</v>
      </c>
      <c r="B210" t="s">
        <v>146</v>
      </c>
      <c r="C210">
        <v>1.28089887640449</v>
      </c>
      <c r="D210">
        <v>0.49</v>
      </c>
      <c r="E210">
        <v>0.99</v>
      </c>
    </row>
    <row r="211" spans="1:5" x14ac:dyDescent="0.25">
      <c r="A211" t="s">
        <v>19</v>
      </c>
      <c r="B211" t="s">
        <v>254</v>
      </c>
      <c r="C211">
        <v>1.28089887640449</v>
      </c>
      <c r="D211">
        <v>0.74</v>
      </c>
      <c r="E211">
        <v>1.36</v>
      </c>
    </row>
    <row r="212" spans="1:5" x14ac:dyDescent="0.25">
      <c r="A212" t="s">
        <v>19</v>
      </c>
      <c r="B212" t="s">
        <v>20</v>
      </c>
      <c r="C212">
        <v>1.28089887640449</v>
      </c>
      <c r="D212">
        <v>0.77</v>
      </c>
      <c r="E212">
        <v>1.24</v>
      </c>
    </row>
    <row r="213" spans="1:5" x14ac:dyDescent="0.25">
      <c r="A213" t="s">
        <v>19</v>
      </c>
      <c r="B213" t="s">
        <v>250</v>
      </c>
      <c r="C213">
        <v>1.28089887640449</v>
      </c>
      <c r="D213">
        <v>0.62</v>
      </c>
      <c r="E213">
        <v>1.55</v>
      </c>
    </row>
    <row r="214" spans="1:5" x14ac:dyDescent="0.25">
      <c r="A214" t="s">
        <v>19</v>
      </c>
      <c r="B214" t="s">
        <v>248</v>
      </c>
      <c r="C214">
        <v>1.28089887640449</v>
      </c>
      <c r="D214">
        <v>0.87</v>
      </c>
      <c r="E214">
        <v>1.61</v>
      </c>
    </row>
    <row r="215" spans="1:5" x14ac:dyDescent="0.25">
      <c r="A215" t="s">
        <v>143</v>
      </c>
      <c r="B215" t="s">
        <v>140</v>
      </c>
      <c r="C215">
        <v>1.0363636363636399</v>
      </c>
      <c r="D215">
        <v>1.31</v>
      </c>
      <c r="E215">
        <v>1.02</v>
      </c>
    </row>
    <row r="216" spans="1:5" x14ac:dyDescent="0.25">
      <c r="A216" t="s">
        <v>143</v>
      </c>
      <c r="B216" t="s">
        <v>152</v>
      </c>
      <c r="C216">
        <v>1.0363636363636399</v>
      </c>
      <c r="D216">
        <v>1.22</v>
      </c>
      <c r="E216">
        <v>0.52</v>
      </c>
    </row>
    <row r="217" spans="1:5" x14ac:dyDescent="0.25">
      <c r="A217" t="s">
        <v>143</v>
      </c>
      <c r="B217" t="s">
        <v>158</v>
      </c>
      <c r="C217">
        <v>1.0363636363636399</v>
      </c>
      <c r="D217">
        <v>1.02</v>
      </c>
      <c r="E217">
        <v>1.31</v>
      </c>
    </row>
    <row r="218" spans="1:5" x14ac:dyDescent="0.25">
      <c r="A218" t="s">
        <v>143</v>
      </c>
      <c r="B218" t="s">
        <v>452</v>
      </c>
      <c r="C218">
        <v>1.0363636363636399</v>
      </c>
      <c r="D218">
        <v>1.02</v>
      </c>
      <c r="E218">
        <v>0.87</v>
      </c>
    </row>
    <row r="219" spans="1:5" x14ac:dyDescent="0.25">
      <c r="A219" t="s">
        <v>143</v>
      </c>
      <c r="B219" t="s">
        <v>161</v>
      </c>
      <c r="C219">
        <v>1.0363636363636399</v>
      </c>
      <c r="D219">
        <v>1.1599999999999999</v>
      </c>
      <c r="E219">
        <v>1.1599999999999999</v>
      </c>
    </row>
    <row r="220" spans="1:5" x14ac:dyDescent="0.25">
      <c r="A220" t="s">
        <v>143</v>
      </c>
      <c r="B220" t="s">
        <v>156</v>
      </c>
      <c r="C220">
        <v>1.0363636363636399</v>
      </c>
      <c r="D220">
        <v>0.73</v>
      </c>
      <c r="E220">
        <v>0.73</v>
      </c>
    </row>
    <row r="221" spans="1:5" x14ac:dyDescent="0.25">
      <c r="A221" t="s">
        <v>143</v>
      </c>
      <c r="B221" t="s">
        <v>157</v>
      </c>
      <c r="C221">
        <v>1.0363636363636399</v>
      </c>
      <c r="D221">
        <v>0.57999999999999996</v>
      </c>
      <c r="E221">
        <v>1.31</v>
      </c>
    </row>
    <row r="222" spans="1:5" x14ac:dyDescent="0.25">
      <c r="A222" t="s">
        <v>143</v>
      </c>
      <c r="B222" t="s">
        <v>148</v>
      </c>
      <c r="C222">
        <v>1.0363636363636399</v>
      </c>
      <c r="D222">
        <v>0.87</v>
      </c>
      <c r="E222">
        <v>0.87</v>
      </c>
    </row>
    <row r="223" spans="1:5" x14ac:dyDescent="0.25">
      <c r="A223" t="s">
        <v>143</v>
      </c>
      <c r="B223" t="s">
        <v>153</v>
      </c>
      <c r="C223">
        <v>1.0363636363636399</v>
      </c>
      <c r="D223">
        <v>0.44</v>
      </c>
      <c r="E223">
        <v>1.1599999999999999</v>
      </c>
    </row>
    <row r="224" spans="1:5" x14ac:dyDescent="0.25">
      <c r="A224" t="s">
        <v>143</v>
      </c>
      <c r="B224" t="s">
        <v>147</v>
      </c>
      <c r="C224">
        <v>1.0363636363636399</v>
      </c>
      <c r="D224">
        <v>1.22</v>
      </c>
      <c r="E224">
        <v>0.7</v>
      </c>
    </row>
    <row r="225" spans="1:5" x14ac:dyDescent="0.25">
      <c r="A225" t="s">
        <v>143</v>
      </c>
      <c r="B225" t="s">
        <v>329</v>
      </c>
      <c r="C225">
        <v>1.0363636363636399</v>
      </c>
      <c r="D225">
        <v>0.52</v>
      </c>
      <c r="E225">
        <v>1.4</v>
      </c>
    </row>
    <row r="226" spans="1:5" x14ac:dyDescent="0.25">
      <c r="A226" t="s">
        <v>143</v>
      </c>
      <c r="B226" t="s">
        <v>150</v>
      </c>
      <c r="C226">
        <v>1.0363636363636399</v>
      </c>
      <c r="D226">
        <v>1.22</v>
      </c>
      <c r="E226">
        <v>1.22</v>
      </c>
    </row>
    <row r="227" spans="1:5" x14ac:dyDescent="0.25">
      <c r="A227" t="s">
        <v>143</v>
      </c>
      <c r="B227" t="s">
        <v>160</v>
      </c>
      <c r="C227">
        <v>1.0363636363636399</v>
      </c>
      <c r="D227">
        <v>0.87</v>
      </c>
      <c r="E227">
        <v>0.57999999999999996</v>
      </c>
    </row>
    <row r="228" spans="1:5" x14ac:dyDescent="0.25">
      <c r="A228" t="s">
        <v>143</v>
      </c>
      <c r="B228" t="s">
        <v>144</v>
      </c>
      <c r="C228">
        <v>1.0363636363636399</v>
      </c>
      <c r="D228">
        <v>1.75</v>
      </c>
      <c r="E228">
        <v>0.44</v>
      </c>
    </row>
    <row r="229" spans="1:5" x14ac:dyDescent="0.25">
      <c r="A229" t="s">
        <v>143</v>
      </c>
      <c r="B229" t="s">
        <v>149</v>
      </c>
      <c r="C229">
        <v>1.0363636363636399</v>
      </c>
      <c r="D229">
        <v>0.87</v>
      </c>
      <c r="E229">
        <v>0.87</v>
      </c>
    </row>
    <row r="230" spans="1:5" x14ac:dyDescent="0.25">
      <c r="A230" t="s">
        <v>143</v>
      </c>
      <c r="B230" t="s">
        <v>155</v>
      </c>
      <c r="C230">
        <v>1.0363636363636399</v>
      </c>
      <c r="D230">
        <v>0.87</v>
      </c>
      <c r="E230">
        <v>1.4</v>
      </c>
    </row>
    <row r="231" spans="1:5" x14ac:dyDescent="0.25">
      <c r="A231" t="s">
        <v>143</v>
      </c>
      <c r="B231" t="s">
        <v>159</v>
      </c>
      <c r="C231">
        <v>1.0363636363636399</v>
      </c>
      <c r="D231">
        <v>0.7</v>
      </c>
      <c r="E231">
        <v>1.05</v>
      </c>
    </row>
    <row r="232" spans="1:5" x14ac:dyDescent="0.25">
      <c r="A232" t="s">
        <v>143</v>
      </c>
      <c r="B232" t="s">
        <v>151</v>
      </c>
      <c r="C232">
        <v>1.0363636363636399</v>
      </c>
      <c r="D232">
        <v>0.7</v>
      </c>
      <c r="E232">
        <v>0.17</v>
      </c>
    </row>
    <row r="233" spans="1:5" x14ac:dyDescent="0.25">
      <c r="A233" t="s">
        <v>143</v>
      </c>
      <c r="B233" t="s">
        <v>145</v>
      </c>
      <c r="C233">
        <v>1.0363636363636399</v>
      </c>
      <c r="D233">
        <v>0.35</v>
      </c>
      <c r="E233">
        <v>1.75</v>
      </c>
    </row>
    <row r="234" spans="1:5" x14ac:dyDescent="0.25">
      <c r="A234" t="s">
        <v>143</v>
      </c>
      <c r="B234" t="s">
        <v>451</v>
      </c>
      <c r="C234">
        <v>1.0363636363636399</v>
      </c>
      <c r="D234">
        <v>0.57999999999999996</v>
      </c>
      <c r="E234">
        <v>1.46</v>
      </c>
    </row>
    <row r="235" spans="1:5" x14ac:dyDescent="0.25">
      <c r="A235" t="s">
        <v>22</v>
      </c>
      <c r="B235" t="s">
        <v>262</v>
      </c>
      <c r="C235">
        <v>1.5</v>
      </c>
      <c r="D235">
        <v>0.74</v>
      </c>
      <c r="E235">
        <v>1.32</v>
      </c>
    </row>
    <row r="236" spans="1:5" x14ac:dyDescent="0.25">
      <c r="A236" t="s">
        <v>22</v>
      </c>
      <c r="B236" t="s">
        <v>259</v>
      </c>
      <c r="C236">
        <v>1.5</v>
      </c>
      <c r="D236">
        <v>0.98</v>
      </c>
      <c r="E236">
        <v>1.18</v>
      </c>
    </row>
    <row r="237" spans="1:5" x14ac:dyDescent="0.25">
      <c r="A237" t="s">
        <v>22</v>
      </c>
      <c r="B237" t="s">
        <v>23</v>
      </c>
      <c r="C237">
        <v>1.5</v>
      </c>
      <c r="D237">
        <v>0.59</v>
      </c>
      <c r="E237">
        <v>1.03</v>
      </c>
    </row>
    <row r="238" spans="1:5" x14ac:dyDescent="0.25">
      <c r="A238" t="s">
        <v>22</v>
      </c>
      <c r="B238" t="s">
        <v>261</v>
      </c>
      <c r="C238">
        <v>1.5</v>
      </c>
      <c r="D238">
        <v>0.98</v>
      </c>
      <c r="E238">
        <v>0.59</v>
      </c>
    </row>
    <row r="239" spans="1:5" x14ac:dyDescent="0.25">
      <c r="A239" t="s">
        <v>22</v>
      </c>
      <c r="B239" t="s">
        <v>267</v>
      </c>
      <c r="C239">
        <v>1.5</v>
      </c>
      <c r="D239">
        <v>0.39</v>
      </c>
      <c r="E239">
        <v>1.57</v>
      </c>
    </row>
    <row r="240" spans="1:5" x14ac:dyDescent="0.25">
      <c r="A240" t="s">
        <v>22</v>
      </c>
      <c r="B240" t="s">
        <v>264</v>
      </c>
      <c r="C240">
        <v>1.5</v>
      </c>
      <c r="D240">
        <v>1.03</v>
      </c>
      <c r="E240">
        <v>0.88</v>
      </c>
    </row>
    <row r="241" spans="1:5" x14ac:dyDescent="0.25">
      <c r="A241" t="s">
        <v>22</v>
      </c>
      <c r="B241" t="s">
        <v>175</v>
      </c>
      <c r="C241">
        <v>1.5</v>
      </c>
    </row>
    <row r="242" spans="1:5" x14ac:dyDescent="0.25">
      <c r="A242" t="s">
        <v>22</v>
      </c>
      <c r="B242" t="s">
        <v>256</v>
      </c>
      <c r="C242">
        <v>1.5</v>
      </c>
      <c r="D242">
        <v>0.88</v>
      </c>
      <c r="E242">
        <v>0.74</v>
      </c>
    </row>
    <row r="243" spans="1:5" x14ac:dyDescent="0.25">
      <c r="A243" t="s">
        <v>22</v>
      </c>
      <c r="B243" t="s">
        <v>165</v>
      </c>
      <c r="C243">
        <v>1.5</v>
      </c>
      <c r="D243">
        <v>0.74</v>
      </c>
      <c r="E243">
        <v>1.91</v>
      </c>
    </row>
    <row r="244" spans="1:5" x14ac:dyDescent="0.25">
      <c r="A244" t="s">
        <v>22</v>
      </c>
      <c r="B244" t="s">
        <v>291</v>
      </c>
      <c r="C244">
        <v>1.5</v>
      </c>
      <c r="D244">
        <v>1.03</v>
      </c>
      <c r="E244">
        <v>0.59</v>
      </c>
    </row>
    <row r="245" spans="1:5" x14ac:dyDescent="0.25">
      <c r="A245" t="s">
        <v>22</v>
      </c>
      <c r="B245" t="s">
        <v>263</v>
      </c>
      <c r="C245">
        <v>1.5</v>
      </c>
      <c r="D245">
        <v>1.47</v>
      </c>
      <c r="E245">
        <v>0.74</v>
      </c>
    </row>
    <row r="246" spans="1:5" x14ac:dyDescent="0.25">
      <c r="A246" t="s">
        <v>22</v>
      </c>
      <c r="B246" t="s">
        <v>162</v>
      </c>
      <c r="C246">
        <v>1.5</v>
      </c>
      <c r="D246">
        <v>0.59</v>
      </c>
      <c r="E246">
        <v>1.96</v>
      </c>
    </row>
    <row r="247" spans="1:5" x14ac:dyDescent="0.25">
      <c r="A247" t="s">
        <v>22</v>
      </c>
      <c r="B247" t="s">
        <v>164</v>
      </c>
      <c r="C247">
        <v>1.5</v>
      </c>
      <c r="D247">
        <v>0.59</v>
      </c>
      <c r="E247">
        <v>0.59</v>
      </c>
    </row>
    <row r="248" spans="1:5" x14ac:dyDescent="0.25">
      <c r="A248" t="s">
        <v>22</v>
      </c>
      <c r="B248" t="s">
        <v>266</v>
      </c>
      <c r="C248">
        <v>1.5</v>
      </c>
      <c r="D248">
        <v>0.59</v>
      </c>
      <c r="E248">
        <v>0.39</v>
      </c>
    </row>
    <row r="249" spans="1:5" x14ac:dyDescent="0.25">
      <c r="A249" t="s">
        <v>22</v>
      </c>
      <c r="B249" t="s">
        <v>255</v>
      </c>
      <c r="C249">
        <v>1.5</v>
      </c>
      <c r="D249">
        <v>1.76</v>
      </c>
      <c r="E249">
        <v>0.28999999999999998</v>
      </c>
    </row>
    <row r="250" spans="1:5" x14ac:dyDescent="0.25">
      <c r="A250" t="s">
        <v>22</v>
      </c>
      <c r="B250" t="s">
        <v>166</v>
      </c>
      <c r="C250">
        <v>1.5</v>
      </c>
      <c r="D250">
        <v>0.98</v>
      </c>
      <c r="E250">
        <v>0.59</v>
      </c>
    </row>
    <row r="251" spans="1:5" x14ac:dyDescent="0.25">
      <c r="A251" t="s">
        <v>22</v>
      </c>
      <c r="B251" t="s">
        <v>290</v>
      </c>
      <c r="C251">
        <v>1.5</v>
      </c>
      <c r="D251">
        <v>0.59</v>
      </c>
      <c r="E251">
        <v>1.57</v>
      </c>
    </row>
    <row r="252" spans="1:5" x14ac:dyDescent="0.25">
      <c r="A252" t="s">
        <v>22</v>
      </c>
      <c r="B252" t="s">
        <v>24</v>
      </c>
      <c r="C252">
        <v>1.5</v>
      </c>
      <c r="D252">
        <v>1.57</v>
      </c>
      <c r="E252">
        <v>1.18</v>
      </c>
    </row>
    <row r="253" spans="1:5" x14ac:dyDescent="0.25">
      <c r="A253" t="s">
        <v>22</v>
      </c>
      <c r="B253" t="s">
        <v>167</v>
      </c>
      <c r="C253">
        <v>1.5</v>
      </c>
      <c r="D253">
        <v>0.78</v>
      </c>
      <c r="E253">
        <v>0.78</v>
      </c>
    </row>
    <row r="254" spans="1:5" x14ac:dyDescent="0.25">
      <c r="A254" t="s">
        <v>22</v>
      </c>
      <c r="B254" t="s">
        <v>163</v>
      </c>
      <c r="C254">
        <v>1.5</v>
      </c>
      <c r="D254">
        <v>0.98</v>
      </c>
      <c r="E254">
        <v>1.18</v>
      </c>
    </row>
    <row r="255" spans="1:5" x14ac:dyDescent="0.25">
      <c r="A255" t="s">
        <v>25</v>
      </c>
      <c r="B255" t="s">
        <v>260</v>
      </c>
      <c r="C255">
        <v>1.3142857142857101</v>
      </c>
      <c r="D255">
        <v>1.53</v>
      </c>
      <c r="E255">
        <v>1.19</v>
      </c>
    </row>
    <row r="256" spans="1:5" x14ac:dyDescent="0.25">
      <c r="A256" t="s">
        <v>25</v>
      </c>
      <c r="B256" t="s">
        <v>476</v>
      </c>
      <c r="C256">
        <v>1.3142857142857101</v>
      </c>
      <c r="D256">
        <v>0.68</v>
      </c>
      <c r="E256">
        <v>0</v>
      </c>
    </row>
    <row r="257" spans="1:5" x14ac:dyDescent="0.25">
      <c r="A257" t="s">
        <v>25</v>
      </c>
      <c r="B257" t="s">
        <v>26</v>
      </c>
      <c r="C257">
        <v>1.3142857142857101</v>
      </c>
      <c r="D257">
        <v>1.19</v>
      </c>
      <c r="E257">
        <v>1.36</v>
      </c>
    </row>
    <row r="258" spans="1:5" x14ac:dyDescent="0.25">
      <c r="A258" t="s">
        <v>25</v>
      </c>
      <c r="B258" t="s">
        <v>170</v>
      </c>
      <c r="C258">
        <v>1.3142857142857101</v>
      </c>
      <c r="D258">
        <v>0.34</v>
      </c>
      <c r="E258">
        <v>1.02</v>
      </c>
    </row>
    <row r="259" spans="1:5" x14ac:dyDescent="0.25">
      <c r="A259" t="s">
        <v>25</v>
      </c>
      <c r="B259" t="s">
        <v>173</v>
      </c>
      <c r="C259">
        <v>1.3142857142857101</v>
      </c>
      <c r="D259">
        <v>1.7</v>
      </c>
      <c r="E259">
        <v>0.85</v>
      </c>
    </row>
    <row r="260" spans="1:5" x14ac:dyDescent="0.25">
      <c r="A260" t="s">
        <v>25</v>
      </c>
      <c r="B260" t="s">
        <v>171</v>
      </c>
      <c r="C260">
        <v>1.3142857142857101</v>
      </c>
      <c r="D260">
        <v>0.34</v>
      </c>
      <c r="E260">
        <v>1.36</v>
      </c>
    </row>
    <row r="261" spans="1:5" x14ac:dyDescent="0.25">
      <c r="A261" t="s">
        <v>25</v>
      </c>
      <c r="B261" t="s">
        <v>478</v>
      </c>
      <c r="C261">
        <v>1.3142857142857101</v>
      </c>
      <c r="D261">
        <v>1.02</v>
      </c>
      <c r="E261">
        <v>1.7</v>
      </c>
    </row>
    <row r="262" spans="1:5" x14ac:dyDescent="0.25">
      <c r="A262" t="s">
        <v>25</v>
      </c>
      <c r="B262" t="s">
        <v>177</v>
      </c>
      <c r="C262">
        <v>1.3142857142857101</v>
      </c>
      <c r="D262">
        <v>0.85</v>
      </c>
      <c r="E262">
        <v>0.68</v>
      </c>
    </row>
    <row r="263" spans="1:5" x14ac:dyDescent="0.25">
      <c r="A263" t="s">
        <v>25</v>
      </c>
      <c r="B263" t="s">
        <v>479</v>
      </c>
      <c r="C263">
        <v>1.3142857142857101</v>
      </c>
      <c r="D263">
        <v>1.19</v>
      </c>
      <c r="E263">
        <v>1.19</v>
      </c>
    </row>
    <row r="264" spans="1:5" x14ac:dyDescent="0.25">
      <c r="A264" t="s">
        <v>25</v>
      </c>
      <c r="B264" t="s">
        <v>292</v>
      </c>
      <c r="C264">
        <v>1.3142857142857101</v>
      </c>
      <c r="D264">
        <v>0.23</v>
      </c>
      <c r="E264">
        <v>0.91</v>
      </c>
    </row>
    <row r="265" spans="1:5" x14ac:dyDescent="0.25">
      <c r="A265" t="s">
        <v>25</v>
      </c>
      <c r="B265" t="s">
        <v>27</v>
      </c>
      <c r="C265">
        <v>1.3142857142857101</v>
      </c>
      <c r="D265">
        <v>0.91</v>
      </c>
      <c r="E265">
        <v>0</v>
      </c>
    </row>
    <row r="266" spans="1:5" x14ac:dyDescent="0.25">
      <c r="A266" t="s">
        <v>25</v>
      </c>
      <c r="B266" t="s">
        <v>169</v>
      </c>
      <c r="C266">
        <v>1.3142857142857101</v>
      </c>
      <c r="D266">
        <v>1.53</v>
      </c>
      <c r="E266">
        <v>0.85</v>
      </c>
    </row>
    <row r="267" spans="1:5" x14ac:dyDescent="0.25">
      <c r="A267" t="s">
        <v>25</v>
      </c>
      <c r="B267" t="s">
        <v>257</v>
      </c>
      <c r="C267">
        <v>1.3142857142857101</v>
      </c>
      <c r="D267">
        <v>0.91</v>
      </c>
      <c r="E267">
        <v>1.59</v>
      </c>
    </row>
    <row r="268" spans="1:5" x14ac:dyDescent="0.25">
      <c r="A268" t="s">
        <v>25</v>
      </c>
      <c r="B268" t="s">
        <v>265</v>
      </c>
      <c r="C268">
        <v>1.3142857142857101</v>
      </c>
      <c r="D268">
        <v>0.68</v>
      </c>
      <c r="E268">
        <v>0.45</v>
      </c>
    </row>
    <row r="269" spans="1:5" x14ac:dyDescent="0.25">
      <c r="A269" t="s">
        <v>25</v>
      </c>
      <c r="B269" t="s">
        <v>258</v>
      </c>
      <c r="C269">
        <v>1.3142857142857101</v>
      </c>
      <c r="D269">
        <v>0.68</v>
      </c>
      <c r="E269">
        <v>0.45</v>
      </c>
    </row>
    <row r="270" spans="1:5" x14ac:dyDescent="0.25">
      <c r="A270" t="s">
        <v>25</v>
      </c>
      <c r="B270" t="s">
        <v>477</v>
      </c>
      <c r="C270">
        <v>1.3142857142857101</v>
      </c>
      <c r="D270">
        <v>0.68</v>
      </c>
      <c r="E270">
        <v>1.36</v>
      </c>
    </row>
    <row r="271" spans="1:5" x14ac:dyDescent="0.25">
      <c r="A271" t="s">
        <v>25</v>
      </c>
      <c r="B271" t="s">
        <v>174</v>
      </c>
      <c r="C271">
        <v>1.3142857142857101</v>
      </c>
      <c r="D271">
        <v>0.23</v>
      </c>
      <c r="E271">
        <v>2.04</v>
      </c>
    </row>
    <row r="272" spans="1:5" x14ac:dyDescent="0.25">
      <c r="A272" t="s">
        <v>25</v>
      </c>
      <c r="B272" t="s">
        <v>172</v>
      </c>
      <c r="C272">
        <v>1.3142857142857101</v>
      </c>
      <c r="D272">
        <v>1.81</v>
      </c>
      <c r="E272">
        <v>0.68</v>
      </c>
    </row>
    <row r="273" spans="1:5" x14ac:dyDescent="0.25">
      <c r="A273" t="s">
        <v>25</v>
      </c>
      <c r="B273" t="s">
        <v>176</v>
      </c>
      <c r="C273">
        <v>1.3142857142857101</v>
      </c>
      <c r="D273">
        <v>0.45</v>
      </c>
      <c r="E273">
        <v>0.91</v>
      </c>
    </row>
    <row r="274" spans="1:5" x14ac:dyDescent="0.25">
      <c r="A274" t="s">
        <v>25</v>
      </c>
      <c r="B274" t="s">
        <v>168</v>
      </c>
      <c r="C274">
        <v>1.3142857142857101</v>
      </c>
      <c r="D274">
        <v>0.45</v>
      </c>
      <c r="E274">
        <v>1.36</v>
      </c>
    </row>
    <row r="275" spans="1:5" x14ac:dyDescent="0.25">
      <c r="A275" t="s">
        <v>28</v>
      </c>
      <c r="B275" t="s">
        <v>462</v>
      </c>
      <c r="C275">
        <v>1.1666666666666701</v>
      </c>
      <c r="D275">
        <v>0.37</v>
      </c>
      <c r="E275">
        <v>1.65</v>
      </c>
    </row>
    <row r="276" spans="1:5" x14ac:dyDescent="0.25">
      <c r="A276" t="s">
        <v>28</v>
      </c>
      <c r="B276" t="s">
        <v>464</v>
      </c>
      <c r="C276">
        <v>1.1666666666666701</v>
      </c>
      <c r="D276">
        <v>1.47</v>
      </c>
      <c r="E276">
        <v>0.55000000000000004</v>
      </c>
    </row>
    <row r="277" spans="1:5" x14ac:dyDescent="0.25">
      <c r="A277" t="s">
        <v>28</v>
      </c>
      <c r="B277" t="s">
        <v>31</v>
      </c>
      <c r="C277">
        <v>1.1666666666666701</v>
      </c>
      <c r="D277">
        <v>2.2000000000000002</v>
      </c>
      <c r="E277">
        <v>0.37</v>
      </c>
    </row>
    <row r="278" spans="1:5" x14ac:dyDescent="0.25">
      <c r="A278" t="s">
        <v>28</v>
      </c>
      <c r="B278" t="s">
        <v>188</v>
      </c>
      <c r="C278">
        <v>1.1666666666666701</v>
      </c>
      <c r="D278">
        <v>1.1000000000000001</v>
      </c>
      <c r="E278">
        <v>0.55000000000000004</v>
      </c>
    </row>
    <row r="279" spans="1:5" x14ac:dyDescent="0.25">
      <c r="A279" t="s">
        <v>28</v>
      </c>
      <c r="B279" t="s">
        <v>293</v>
      </c>
      <c r="C279">
        <v>1.1666666666666701</v>
      </c>
      <c r="D279">
        <v>1.1000000000000001</v>
      </c>
      <c r="E279">
        <v>0.18</v>
      </c>
    </row>
    <row r="280" spans="1:5" x14ac:dyDescent="0.25">
      <c r="A280" t="s">
        <v>28</v>
      </c>
      <c r="B280" t="s">
        <v>276</v>
      </c>
      <c r="C280">
        <v>1.1666666666666701</v>
      </c>
      <c r="D280">
        <v>0.37</v>
      </c>
      <c r="E280">
        <v>1.47</v>
      </c>
    </row>
    <row r="281" spans="1:5" x14ac:dyDescent="0.25">
      <c r="A281" t="s">
        <v>28</v>
      </c>
      <c r="B281" t="s">
        <v>294</v>
      </c>
      <c r="C281">
        <v>1.1666666666666701</v>
      </c>
      <c r="D281">
        <v>0.37</v>
      </c>
      <c r="E281">
        <v>1.1000000000000001</v>
      </c>
    </row>
    <row r="282" spans="1:5" x14ac:dyDescent="0.25">
      <c r="A282" t="s">
        <v>28</v>
      </c>
      <c r="B282" t="s">
        <v>277</v>
      </c>
      <c r="C282">
        <v>1.1666666666666701</v>
      </c>
      <c r="D282">
        <v>0.92</v>
      </c>
      <c r="E282">
        <v>1.65</v>
      </c>
    </row>
    <row r="283" spans="1:5" x14ac:dyDescent="0.25">
      <c r="A283" t="s">
        <v>28</v>
      </c>
      <c r="B283" t="s">
        <v>191</v>
      </c>
      <c r="C283">
        <v>1.1666666666666701</v>
      </c>
      <c r="D283">
        <v>0.73</v>
      </c>
      <c r="E283">
        <v>1.65</v>
      </c>
    </row>
    <row r="284" spans="1:5" x14ac:dyDescent="0.25">
      <c r="A284" t="s">
        <v>28</v>
      </c>
      <c r="B284" t="s">
        <v>189</v>
      </c>
      <c r="C284">
        <v>1.1666666666666701</v>
      </c>
      <c r="D284">
        <v>0.73</v>
      </c>
      <c r="E284">
        <v>0.55000000000000004</v>
      </c>
    </row>
    <row r="285" spans="1:5" x14ac:dyDescent="0.25">
      <c r="A285" t="s">
        <v>28</v>
      </c>
      <c r="B285" t="s">
        <v>190</v>
      </c>
      <c r="C285">
        <v>1.1666666666666701</v>
      </c>
      <c r="D285">
        <v>0.92</v>
      </c>
      <c r="E285">
        <v>1.29</v>
      </c>
    </row>
    <row r="286" spans="1:5" x14ac:dyDescent="0.25">
      <c r="A286" t="s">
        <v>28</v>
      </c>
      <c r="B286" t="s">
        <v>463</v>
      </c>
      <c r="C286">
        <v>1.1666666666666701</v>
      </c>
      <c r="D286">
        <v>0.55000000000000004</v>
      </c>
      <c r="E286">
        <v>1.65</v>
      </c>
    </row>
    <row r="287" spans="1:5" x14ac:dyDescent="0.25">
      <c r="A287" t="s">
        <v>28</v>
      </c>
      <c r="B287" t="s">
        <v>29</v>
      </c>
      <c r="C287">
        <v>1.1666666666666701</v>
      </c>
      <c r="D287">
        <v>1.1000000000000001</v>
      </c>
      <c r="E287">
        <v>0.55000000000000004</v>
      </c>
    </row>
    <row r="288" spans="1:5" x14ac:dyDescent="0.25">
      <c r="A288" t="s">
        <v>28</v>
      </c>
      <c r="B288" t="s">
        <v>278</v>
      </c>
      <c r="C288">
        <v>1.1666666666666701</v>
      </c>
      <c r="D288">
        <v>0.73</v>
      </c>
      <c r="E288">
        <v>0.73</v>
      </c>
    </row>
    <row r="289" spans="1:5" x14ac:dyDescent="0.25">
      <c r="A289" t="s">
        <v>28</v>
      </c>
      <c r="B289" t="s">
        <v>30</v>
      </c>
      <c r="C289">
        <v>1.1666666666666701</v>
      </c>
      <c r="D289">
        <v>1.1000000000000001</v>
      </c>
      <c r="E289">
        <v>0.73</v>
      </c>
    </row>
    <row r="290" spans="1:5" x14ac:dyDescent="0.25">
      <c r="A290" t="s">
        <v>28</v>
      </c>
      <c r="B290" t="s">
        <v>275</v>
      </c>
      <c r="C290">
        <v>1.1666666666666701</v>
      </c>
      <c r="D290">
        <v>0.55000000000000004</v>
      </c>
      <c r="E290">
        <v>1.47</v>
      </c>
    </row>
    <row r="291" spans="1:5" x14ac:dyDescent="0.25">
      <c r="A291" t="s">
        <v>28</v>
      </c>
      <c r="B291" t="s">
        <v>187</v>
      </c>
      <c r="C291">
        <v>1.1666666666666701</v>
      </c>
      <c r="D291">
        <v>0.55000000000000004</v>
      </c>
      <c r="E291">
        <v>1.1000000000000001</v>
      </c>
    </row>
    <row r="292" spans="1:5" x14ac:dyDescent="0.25">
      <c r="A292" t="s">
        <v>28</v>
      </c>
      <c r="B292" t="s">
        <v>279</v>
      </c>
      <c r="C292">
        <v>1.1666666666666701</v>
      </c>
      <c r="D292">
        <v>0.55000000000000004</v>
      </c>
      <c r="E292">
        <v>0.73</v>
      </c>
    </row>
    <row r="293" spans="1:5" x14ac:dyDescent="0.25">
      <c r="A293" t="s">
        <v>178</v>
      </c>
      <c r="B293" t="s">
        <v>272</v>
      </c>
      <c r="C293">
        <v>1.3857142857142899</v>
      </c>
      <c r="D293">
        <v>0.56000000000000005</v>
      </c>
      <c r="E293">
        <v>0.56000000000000005</v>
      </c>
    </row>
    <row r="294" spans="1:5" x14ac:dyDescent="0.25">
      <c r="A294" t="s">
        <v>178</v>
      </c>
      <c r="B294" t="s">
        <v>186</v>
      </c>
      <c r="C294">
        <v>1.3857142857142899</v>
      </c>
      <c r="D294">
        <v>1.02</v>
      </c>
      <c r="E294">
        <v>1.02</v>
      </c>
    </row>
    <row r="295" spans="1:5" x14ac:dyDescent="0.25">
      <c r="A295" t="s">
        <v>178</v>
      </c>
      <c r="B295" t="s">
        <v>181</v>
      </c>
      <c r="C295">
        <v>1.3857142857142899</v>
      </c>
      <c r="D295">
        <v>1.1299999999999999</v>
      </c>
      <c r="E295">
        <v>0.42</v>
      </c>
    </row>
    <row r="296" spans="1:5" x14ac:dyDescent="0.25">
      <c r="A296" t="s">
        <v>178</v>
      </c>
      <c r="B296" t="s">
        <v>271</v>
      </c>
      <c r="C296">
        <v>1.3857142857142899</v>
      </c>
      <c r="D296">
        <v>1.02</v>
      </c>
      <c r="E296">
        <v>0.9</v>
      </c>
    </row>
    <row r="297" spans="1:5" x14ac:dyDescent="0.25">
      <c r="A297" t="s">
        <v>178</v>
      </c>
      <c r="B297" t="s">
        <v>468</v>
      </c>
      <c r="C297">
        <v>1.3857142857142899</v>
      </c>
      <c r="D297">
        <v>0.9</v>
      </c>
      <c r="E297">
        <v>1.35</v>
      </c>
    </row>
    <row r="298" spans="1:5" x14ac:dyDescent="0.25">
      <c r="A298" t="s">
        <v>178</v>
      </c>
      <c r="B298" t="s">
        <v>270</v>
      </c>
      <c r="C298">
        <v>1.3857142857142899</v>
      </c>
      <c r="D298">
        <v>0.71</v>
      </c>
      <c r="E298">
        <v>1.55</v>
      </c>
    </row>
    <row r="299" spans="1:5" x14ac:dyDescent="0.25">
      <c r="A299" t="s">
        <v>178</v>
      </c>
      <c r="B299" t="s">
        <v>180</v>
      </c>
      <c r="C299">
        <v>1.3857142857142899</v>
      </c>
      <c r="D299">
        <v>0.28000000000000003</v>
      </c>
      <c r="E299">
        <v>1.27</v>
      </c>
    </row>
    <row r="300" spans="1:5" x14ac:dyDescent="0.25">
      <c r="A300" t="s">
        <v>178</v>
      </c>
      <c r="B300" t="s">
        <v>179</v>
      </c>
      <c r="C300">
        <v>1.3857142857142899</v>
      </c>
      <c r="D300">
        <v>0.56000000000000005</v>
      </c>
      <c r="E300">
        <v>0.85</v>
      </c>
    </row>
    <row r="301" spans="1:5" x14ac:dyDescent="0.25">
      <c r="A301" t="s">
        <v>178</v>
      </c>
      <c r="B301" t="s">
        <v>274</v>
      </c>
      <c r="C301">
        <v>1.3857142857142899</v>
      </c>
      <c r="D301">
        <v>1.41</v>
      </c>
      <c r="E301">
        <v>0.71</v>
      </c>
    </row>
    <row r="302" spans="1:5" x14ac:dyDescent="0.25">
      <c r="A302" t="s">
        <v>178</v>
      </c>
      <c r="B302" t="s">
        <v>184</v>
      </c>
      <c r="C302">
        <v>1.3857142857142899</v>
      </c>
      <c r="D302">
        <v>0.14000000000000001</v>
      </c>
      <c r="E302">
        <v>1.27</v>
      </c>
    </row>
    <row r="303" spans="1:5" x14ac:dyDescent="0.25">
      <c r="A303" t="s">
        <v>178</v>
      </c>
      <c r="B303" t="s">
        <v>268</v>
      </c>
      <c r="C303">
        <v>1.3857142857142899</v>
      </c>
      <c r="D303">
        <v>0.85</v>
      </c>
      <c r="E303">
        <v>1.1299999999999999</v>
      </c>
    </row>
    <row r="304" spans="1:5" x14ac:dyDescent="0.25">
      <c r="A304" t="s">
        <v>178</v>
      </c>
      <c r="B304" t="s">
        <v>472</v>
      </c>
      <c r="C304">
        <v>1.3857142857142899</v>
      </c>
      <c r="D304">
        <v>0.94</v>
      </c>
      <c r="E304">
        <v>2.4500000000000002</v>
      </c>
    </row>
    <row r="305" spans="1:5" x14ac:dyDescent="0.25">
      <c r="A305" t="s">
        <v>178</v>
      </c>
      <c r="B305" t="s">
        <v>183</v>
      </c>
      <c r="C305">
        <v>1.3857142857142899</v>
      </c>
      <c r="D305">
        <v>0.56000000000000005</v>
      </c>
      <c r="E305">
        <v>0.85</v>
      </c>
    </row>
    <row r="306" spans="1:5" x14ac:dyDescent="0.25">
      <c r="A306" t="s">
        <v>178</v>
      </c>
      <c r="B306" t="s">
        <v>182</v>
      </c>
      <c r="C306">
        <v>1.3857142857142899</v>
      </c>
      <c r="D306">
        <v>0.56000000000000005</v>
      </c>
      <c r="E306">
        <v>0.14000000000000001</v>
      </c>
    </row>
    <row r="307" spans="1:5" x14ac:dyDescent="0.25">
      <c r="A307" t="s">
        <v>178</v>
      </c>
      <c r="B307" t="s">
        <v>273</v>
      </c>
      <c r="C307">
        <v>1.3857142857142899</v>
      </c>
      <c r="D307">
        <v>1.51</v>
      </c>
      <c r="E307">
        <v>0.19</v>
      </c>
    </row>
    <row r="308" spans="1:5" x14ac:dyDescent="0.25">
      <c r="A308" t="s">
        <v>178</v>
      </c>
      <c r="B308" t="s">
        <v>465</v>
      </c>
      <c r="C308">
        <v>1.3857142857142899</v>
      </c>
      <c r="D308">
        <v>0.42</v>
      </c>
      <c r="E308">
        <v>1.83</v>
      </c>
    </row>
    <row r="309" spans="1:5" x14ac:dyDescent="0.25">
      <c r="A309" t="s">
        <v>178</v>
      </c>
      <c r="B309" t="s">
        <v>269</v>
      </c>
      <c r="C309">
        <v>1.3857142857142899</v>
      </c>
      <c r="D309">
        <v>0.99</v>
      </c>
      <c r="E309">
        <v>0.56000000000000005</v>
      </c>
    </row>
    <row r="310" spans="1:5" x14ac:dyDescent="0.25">
      <c r="A310" t="s">
        <v>178</v>
      </c>
      <c r="B310" t="s">
        <v>185</v>
      </c>
      <c r="C310">
        <v>1.3857142857142899</v>
      </c>
      <c r="D310">
        <v>0.38</v>
      </c>
      <c r="E310">
        <v>0.94</v>
      </c>
    </row>
    <row r="311" spans="1:5" x14ac:dyDescent="0.25">
      <c r="A311" t="s">
        <v>10</v>
      </c>
      <c r="B311" t="s">
        <v>39</v>
      </c>
      <c r="C311">
        <v>1.4666666666666699</v>
      </c>
      <c r="D311">
        <v>1.1499999999999999</v>
      </c>
      <c r="E311">
        <v>1.28</v>
      </c>
    </row>
    <row r="312" spans="1:5" x14ac:dyDescent="0.25">
      <c r="A312" t="s">
        <v>10</v>
      </c>
      <c r="B312" t="s">
        <v>40</v>
      </c>
      <c r="C312">
        <v>1.4666666666666699</v>
      </c>
      <c r="D312">
        <v>1.02</v>
      </c>
      <c r="E312">
        <v>1.1499999999999999</v>
      </c>
    </row>
    <row r="313" spans="1:5" x14ac:dyDescent="0.25">
      <c r="A313" t="s">
        <v>10</v>
      </c>
      <c r="B313" t="s">
        <v>447</v>
      </c>
      <c r="C313">
        <v>1.4666666666666699</v>
      </c>
      <c r="D313">
        <v>0.38</v>
      </c>
      <c r="E313">
        <v>1.4</v>
      </c>
    </row>
    <row r="314" spans="1:5" x14ac:dyDescent="0.25">
      <c r="A314" t="s">
        <v>10</v>
      </c>
      <c r="B314" t="s">
        <v>41</v>
      </c>
      <c r="C314">
        <v>1.4666666666666699</v>
      </c>
      <c r="D314">
        <v>1.4</v>
      </c>
      <c r="E314">
        <v>0.89</v>
      </c>
    </row>
    <row r="315" spans="1:5" x14ac:dyDescent="0.25">
      <c r="A315" t="s">
        <v>10</v>
      </c>
      <c r="B315" t="s">
        <v>220</v>
      </c>
      <c r="C315">
        <v>1.4666666666666699</v>
      </c>
      <c r="D315">
        <v>1.4</v>
      </c>
      <c r="E315">
        <v>0.89</v>
      </c>
    </row>
    <row r="316" spans="1:5" x14ac:dyDescent="0.25">
      <c r="A316" t="s">
        <v>10</v>
      </c>
      <c r="B316" t="s">
        <v>11</v>
      </c>
      <c r="C316">
        <v>1.4666666666666699</v>
      </c>
      <c r="D316">
        <v>1.79</v>
      </c>
      <c r="E316">
        <v>0.64</v>
      </c>
    </row>
    <row r="317" spans="1:5" x14ac:dyDescent="0.25">
      <c r="A317" t="s">
        <v>10</v>
      </c>
      <c r="B317" t="s">
        <v>453</v>
      </c>
      <c r="C317">
        <v>1.4666666666666699</v>
      </c>
      <c r="D317">
        <v>1.4</v>
      </c>
      <c r="E317">
        <v>0.64</v>
      </c>
    </row>
    <row r="318" spans="1:5" x14ac:dyDescent="0.25">
      <c r="A318" t="s">
        <v>10</v>
      </c>
      <c r="B318" t="s">
        <v>219</v>
      </c>
      <c r="C318">
        <v>1.4666666666666699</v>
      </c>
      <c r="D318">
        <v>0.26</v>
      </c>
      <c r="E318">
        <v>0.77</v>
      </c>
    </row>
    <row r="319" spans="1:5" x14ac:dyDescent="0.25">
      <c r="A319" t="s">
        <v>10</v>
      </c>
      <c r="B319" t="s">
        <v>221</v>
      </c>
      <c r="C319">
        <v>1.4666666666666699</v>
      </c>
      <c r="D319">
        <v>1.02</v>
      </c>
      <c r="E319">
        <v>0.89</v>
      </c>
    </row>
    <row r="320" spans="1:5" x14ac:dyDescent="0.25">
      <c r="A320" t="s">
        <v>10</v>
      </c>
      <c r="B320" t="s">
        <v>37</v>
      </c>
      <c r="C320">
        <v>1.4666666666666699</v>
      </c>
      <c r="D320">
        <v>1.02</v>
      </c>
      <c r="E320">
        <v>1.28</v>
      </c>
    </row>
    <row r="321" spans="1:5" x14ac:dyDescent="0.25">
      <c r="A321" t="s">
        <v>10</v>
      </c>
      <c r="B321" t="s">
        <v>225</v>
      </c>
      <c r="C321">
        <v>1.4666666666666699</v>
      </c>
      <c r="D321">
        <v>0.64</v>
      </c>
      <c r="E321">
        <v>0.38</v>
      </c>
    </row>
    <row r="322" spans="1:5" x14ac:dyDescent="0.25">
      <c r="A322" t="s">
        <v>10</v>
      </c>
      <c r="B322" t="s">
        <v>226</v>
      </c>
      <c r="C322">
        <v>1.4666666666666699</v>
      </c>
      <c r="D322">
        <v>0.51</v>
      </c>
      <c r="E322">
        <v>1.28</v>
      </c>
    </row>
    <row r="323" spans="1:5" x14ac:dyDescent="0.25">
      <c r="A323" t="s">
        <v>10</v>
      </c>
      <c r="B323" t="s">
        <v>42</v>
      </c>
      <c r="C323">
        <v>1.4666666666666699</v>
      </c>
      <c r="D323">
        <v>0.77</v>
      </c>
      <c r="E323">
        <v>1.53</v>
      </c>
    </row>
    <row r="324" spans="1:5" x14ac:dyDescent="0.25">
      <c r="A324" t="s">
        <v>10</v>
      </c>
      <c r="B324" t="s">
        <v>12</v>
      </c>
      <c r="C324">
        <v>1.4666666666666699</v>
      </c>
      <c r="D324">
        <v>0.77</v>
      </c>
      <c r="E324">
        <v>0.64</v>
      </c>
    </row>
    <row r="325" spans="1:5" x14ac:dyDescent="0.25">
      <c r="A325" t="s">
        <v>10</v>
      </c>
      <c r="B325" t="s">
        <v>224</v>
      </c>
      <c r="C325">
        <v>1.4666666666666699</v>
      </c>
      <c r="D325">
        <v>1.02</v>
      </c>
      <c r="E325">
        <v>0.89</v>
      </c>
    </row>
    <row r="326" spans="1:5" x14ac:dyDescent="0.25">
      <c r="A326" t="s">
        <v>10</v>
      </c>
      <c r="B326" t="s">
        <v>222</v>
      </c>
      <c r="C326">
        <v>1.4666666666666699</v>
      </c>
      <c r="D326">
        <v>0.64</v>
      </c>
      <c r="E326">
        <v>1.02</v>
      </c>
    </row>
    <row r="327" spans="1:5" x14ac:dyDescent="0.25">
      <c r="A327" t="s">
        <v>10</v>
      </c>
      <c r="B327" t="s">
        <v>223</v>
      </c>
      <c r="C327">
        <v>1.4666666666666699</v>
      </c>
      <c r="D327">
        <v>0.89</v>
      </c>
      <c r="E327">
        <v>1.66</v>
      </c>
    </row>
    <row r="328" spans="1:5" x14ac:dyDescent="0.25">
      <c r="A328" t="s">
        <v>10</v>
      </c>
      <c r="B328" t="s">
        <v>38</v>
      </c>
      <c r="C328">
        <v>1.4666666666666699</v>
      </c>
      <c r="D328">
        <v>0.77</v>
      </c>
      <c r="E328">
        <v>0.77</v>
      </c>
    </row>
    <row r="329" spans="1:5" x14ac:dyDescent="0.25">
      <c r="A329" t="s">
        <v>35</v>
      </c>
      <c r="B329" t="s">
        <v>284</v>
      </c>
      <c r="C329">
        <v>1.1000000000000001</v>
      </c>
      <c r="D329">
        <v>0.48</v>
      </c>
      <c r="E329">
        <v>1.9</v>
      </c>
    </row>
    <row r="330" spans="1:5" x14ac:dyDescent="0.25">
      <c r="A330" t="s">
        <v>35</v>
      </c>
      <c r="B330" t="s">
        <v>215</v>
      </c>
      <c r="C330">
        <v>1.1000000000000001</v>
      </c>
      <c r="D330">
        <v>0.48</v>
      </c>
      <c r="E330">
        <v>1.59</v>
      </c>
    </row>
    <row r="331" spans="1:5" x14ac:dyDescent="0.25">
      <c r="A331" t="s">
        <v>35</v>
      </c>
      <c r="B331" t="s">
        <v>216</v>
      </c>
      <c r="C331">
        <v>1.1000000000000001</v>
      </c>
      <c r="D331">
        <v>0.48</v>
      </c>
      <c r="E331">
        <v>0.95</v>
      </c>
    </row>
    <row r="332" spans="1:5" x14ac:dyDescent="0.25">
      <c r="A332" t="s">
        <v>35</v>
      </c>
      <c r="B332" t="s">
        <v>296</v>
      </c>
      <c r="C332">
        <v>1.1000000000000001</v>
      </c>
      <c r="D332">
        <v>0.32</v>
      </c>
      <c r="E332">
        <v>1.1100000000000001</v>
      </c>
    </row>
    <row r="333" spans="1:5" x14ac:dyDescent="0.25">
      <c r="A333" t="s">
        <v>35</v>
      </c>
      <c r="B333" t="s">
        <v>300</v>
      </c>
      <c r="C333">
        <v>1.1000000000000001</v>
      </c>
      <c r="D333">
        <v>0.51</v>
      </c>
      <c r="E333">
        <v>0.89</v>
      </c>
    </row>
    <row r="334" spans="1:5" x14ac:dyDescent="0.25">
      <c r="A334" t="s">
        <v>35</v>
      </c>
      <c r="B334" t="s">
        <v>295</v>
      </c>
      <c r="C334">
        <v>1.1000000000000001</v>
      </c>
      <c r="D334">
        <v>0.79</v>
      </c>
      <c r="E334">
        <v>0.48</v>
      </c>
    </row>
    <row r="335" spans="1:5" x14ac:dyDescent="0.25">
      <c r="A335" t="s">
        <v>35</v>
      </c>
      <c r="B335" t="s">
        <v>212</v>
      </c>
      <c r="C335">
        <v>1.1000000000000001</v>
      </c>
      <c r="D335">
        <v>0.79</v>
      </c>
      <c r="E335">
        <v>1.1100000000000001</v>
      </c>
    </row>
    <row r="336" spans="1:5" x14ac:dyDescent="0.25">
      <c r="A336" t="s">
        <v>35</v>
      </c>
      <c r="B336" t="s">
        <v>211</v>
      </c>
      <c r="C336">
        <v>1.1000000000000001</v>
      </c>
      <c r="D336">
        <v>0.63</v>
      </c>
      <c r="E336">
        <v>0.48</v>
      </c>
    </row>
    <row r="337" spans="1:5" x14ac:dyDescent="0.25">
      <c r="A337" t="s">
        <v>35</v>
      </c>
      <c r="B337" t="s">
        <v>218</v>
      </c>
      <c r="C337">
        <v>1.1000000000000001</v>
      </c>
      <c r="D337">
        <v>1.4</v>
      </c>
      <c r="E337">
        <v>0.51</v>
      </c>
    </row>
    <row r="338" spans="1:5" x14ac:dyDescent="0.25">
      <c r="A338" t="s">
        <v>35</v>
      </c>
      <c r="B338" t="s">
        <v>286</v>
      </c>
      <c r="C338">
        <v>1.1000000000000001</v>
      </c>
      <c r="D338">
        <v>1.1399999999999999</v>
      </c>
      <c r="E338">
        <v>1.1399999999999999</v>
      </c>
    </row>
    <row r="339" spans="1:5" x14ac:dyDescent="0.25">
      <c r="A339" t="s">
        <v>35</v>
      </c>
      <c r="B339" t="s">
        <v>474</v>
      </c>
      <c r="C339">
        <v>1.1000000000000001</v>
      </c>
      <c r="D339">
        <v>0.95</v>
      </c>
      <c r="E339">
        <v>1.43</v>
      </c>
    </row>
    <row r="340" spans="1:5" x14ac:dyDescent="0.25">
      <c r="A340" t="s">
        <v>35</v>
      </c>
      <c r="B340" t="s">
        <v>475</v>
      </c>
      <c r="C340">
        <v>1.1000000000000001</v>
      </c>
      <c r="D340">
        <v>0.32</v>
      </c>
      <c r="E340">
        <v>0.79</v>
      </c>
    </row>
    <row r="341" spans="1:5" x14ac:dyDescent="0.25">
      <c r="A341" t="s">
        <v>35</v>
      </c>
      <c r="B341" t="s">
        <v>36</v>
      </c>
      <c r="C341">
        <v>1.1000000000000001</v>
      </c>
      <c r="D341">
        <v>0.63</v>
      </c>
      <c r="E341">
        <v>1.27</v>
      </c>
    </row>
    <row r="342" spans="1:5" x14ac:dyDescent="0.25">
      <c r="A342" t="s">
        <v>35</v>
      </c>
      <c r="B342" t="s">
        <v>471</v>
      </c>
      <c r="C342">
        <v>1.1000000000000001</v>
      </c>
      <c r="D342">
        <v>1.27</v>
      </c>
      <c r="E342">
        <v>1.43</v>
      </c>
    </row>
    <row r="343" spans="1:5" x14ac:dyDescent="0.25">
      <c r="A343" t="s">
        <v>35</v>
      </c>
      <c r="B343" t="s">
        <v>285</v>
      </c>
      <c r="C343">
        <v>1.1000000000000001</v>
      </c>
      <c r="D343">
        <v>0.85</v>
      </c>
      <c r="E343">
        <v>0.85</v>
      </c>
    </row>
    <row r="344" spans="1:5" x14ac:dyDescent="0.25">
      <c r="A344" t="s">
        <v>35</v>
      </c>
      <c r="B344" t="s">
        <v>213</v>
      </c>
      <c r="C344">
        <v>1.1000000000000001</v>
      </c>
      <c r="D344">
        <v>0.48</v>
      </c>
      <c r="E344">
        <v>1.27</v>
      </c>
    </row>
    <row r="345" spans="1:5" x14ac:dyDescent="0.25">
      <c r="A345" t="s">
        <v>35</v>
      </c>
      <c r="B345" t="s">
        <v>217</v>
      </c>
      <c r="C345">
        <v>1.1000000000000001</v>
      </c>
      <c r="D345">
        <v>0</v>
      </c>
      <c r="E345">
        <v>0.85</v>
      </c>
    </row>
    <row r="346" spans="1:5" x14ac:dyDescent="0.25">
      <c r="A346" t="s">
        <v>35</v>
      </c>
      <c r="B346" t="s">
        <v>283</v>
      </c>
      <c r="C346">
        <v>1.1000000000000001</v>
      </c>
      <c r="D346">
        <v>0.21</v>
      </c>
      <c r="E346">
        <v>0.85</v>
      </c>
    </row>
    <row r="347" spans="1:5" x14ac:dyDescent="0.25">
      <c r="A347" t="s">
        <v>35</v>
      </c>
      <c r="B347" t="s">
        <v>214</v>
      </c>
      <c r="C347">
        <v>1.1000000000000001</v>
      </c>
      <c r="D347">
        <v>0.63</v>
      </c>
      <c r="E347">
        <v>0.79</v>
      </c>
    </row>
    <row r="348" spans="1:5" x14ac:dyDescent="0.25">
      <c r="A348" t="s">
        <v>35</v>
      </c>
      <c r="B348" t="s">
        <v>282</v>
      </c>
      <c r="C348">
        <v>1.1000000000000001</v>
      </c>
      <c r="D348">
        <v>1.1100000000000001</v>
      </c>
      <c r="E348">
        <v>0.32</v>
      </c>
    </row>
    <row r="349" spans="1:5" x14ac:dyDescent="0.25">
      <c r="A349" t="s">
        <v>485</v>
      </c>
      <c r="B349" t="s">
        <v>487</v>
      </c>
      <c r="C349">
        <v>1</v>
      </c>
    </row>
    <row r="350" spans="1:5" x14ac:dyDescent="0.25">
      <c r="A350" t="s">
        <v>485</v>
      </c>
      <c r="B350" t="s">
        <v>489</v>
      </c>
      <c r="C350">
        <v>1</v>
      </c>
    </row>
    <row r="351" spans="1:5" x14ac:dyDescent="0.25">
      <c r="A351" t="s">
        <v>485</v>
      </c>
      <c r="B351" t="s">
        <v>491</v>
      </c>
      <c r="C351">
        <v>1</v>
      </c>
    </row>
    <row r="352" spans="1:5" x14ac:dyDescent="0.25">
      <c r="A352" t="s">
        <v>485</v>
      </c>
      <c r="B352" t="s">
        <v>493</v>
      </c>
      <c r="C352">
        <v>1</v>
      </c>
    </row>
    <row r="353" spans="1:5" x14ac:dyDescent="0.25">
      <c r="A353" t="s">
        <v>485</v>
      </c>
      <c r="B353" t="s">
        <v>495</v>
      </c>
      <c r="C353">
        <v>1</v>
      </c>
    </row>
    <row r="354" spans="1:5" x14ac:dyDescent="0.25">
      <c r="A354" t="s">
        <v>485</v>
      </c>
      <c r="B354" t="s">
        <v>497</v>
      </c>
      <c r="C354">
        <v>1</v>
      </c>
    </row>
    <row r="355" spans="1:5" x14ac:dyDescent="0.25">
      <c r="A355" t="s">
        <v>485</v>
      </c>
      <c r="B355" t="s">
        <v>499</v>
      </c>
      <c r="C355">
        <v>1</v>
      </c>
    </row>
    <row r="356" spans="1:5" x14ac:dyDescent="0.25">
      <c r="A356" t="s">
        <v>485</v>
      </c>
      <c r="B356" t="s">
        <v>498</v>
      </c>
      <c r="C356">
        <v>1</v>
      </c>
      <c r="D356">
        <v>1.19</v>
      </c>
      <c r="E356">
        <v>0.8</v>
      </c>
    </row>
    <row r="357" spans="1:5" x14ac:dyDescent="0.25">
      <c r="A357" t="s">
        <v>485</v>
      </c>
      <c r="B357" t="s">
        <v>488</v>
      </c>
      <c r="C357">
        <v>1</v>
      </c>
      <c r="D357">
        <v>0</v>
      </c>
      <c r="E357">
        <v>0.53</v>
      </c>
    </row>
    <row r="358" spans="1:5" x14ac:dyDescent="0.25">
      <c r="A358" t="s">
        <v>485</v>
      </c>
      <c r="B358" t="s">
        <v>490</v>
      </c>
      <c r="C358">
        <v>1</v>
      </c>
      <c r="D358">
        <v>1.59</v>
      </c>
      <c r="E358">
        <v>2.39</v>
      </c>
    </row>
    <row r="359" spans="1:5" x14ac:dyDescent="0.25">
      <c r="A359" t="s">
        <v>485</v>
      </c>
      <c r="B359" t="s">
        <v>486</v>
      </c>
      <c r="C359">
        <v>1</v>
      </c>
      <c r="D359">
        <v>1.59</v>
      </c>
      <c r="E359">
        <v>1.19</v>
      </c>
    </row>
    <row r="360" spans="1:5" x14ac:dyDescent="0.25">
      <c r="A360" t="s">
        <v>485</v>
      </c>
      <c r="B360" t="s">
        <v>494</v>
      </c>
      <c r="C360">
        <v>1</v>
      </c>
      <c r="D360">
        <v>1.59</v>
      </c>
      <c r="E360">
        <v>1.59</v>
      </c>
    </row>
    <row r="361" spans="1:5" x14ac:dyDescent="0.25">
      <c r="A361" t="s">
        <v>485</v>
      </c>
      <c r="B361" t="s">
        <v>492</v>
      </c>
      <c r="C361">
        <v>1</v>
      </c>
      <c r="D361">
        <v>1.59</v>
      </c>
      <c r="E361">
        <v>0.53</v>
      </c>
    </row>
    <row r="362" spans="1:5" x14ac:dyDescent="0.25">
      <c r="A362" t="s">
        <v>485</v>
      </c>
      <c r="B362" t="s">
        <v>496</v>
      </c>
      <c r="C362">
        <v>1</v>
      </c>
      <c r="D362">
        <v>1.59</v>
      </c>
      <c r="E362">
        <v>0.4</v>
      </c>
    </row>
    <row r="363" spans="1:5" x14ac:dyDescent="0.25">
      <c r="A363" t="s">
        <v>192</v>
      </c>
      <c r="B363" t="s">
        <v>194</v>
      </c>
      <c r="C363">
        <v>0.875</v>
      </c>
      <c r="D363">
        <v>0</v>
      </c>
      <c r="E363">
        <v>1.32</v>
      </c>
    </row>
    <row r="364" spans="1:5" x14ac:dyDescent="0.25">
      <c r="A364" t="s">
        <v>192</v>
      </c>
      <c r="B364" t="s">
        <v>202</v>
      </c>
      <c r="C364">
        <v>0.875</v>
      </c>
      <c r="D364">
        <v>0.82</v>
      </c>
      <c r="E364">
        <v>1.64</v>
      </c>
    </row>
    <row r="365" spans="1:5" x14ac:dyDescent="0.25">
      <c r="A365" t="s">
        <v>192</v>
      </c>
      <c r="B365" t="s">
        <v>201</v>
      </c>
      <c r="C365">
        <v>0.875</v>
      </c>
      <c r="D365">
        <v>0.16</v>
      </c>
      <c r="E365">
        <v>0.16</v>
      </c>
    </row>
    <row r="366" spans="1:5" x14ac:dyDescent="0.25">
      <c r="A366" t="s">
        <v>192</v>
      </c>
      <c r="B366" t="s">
        <v>193</v>
      </c>
      <c r="C366">
        <v>0.875</v>
      </c>
      <c r="D366">
        <v>0.49</v>
      </c>
      <c r="E366">
        <v>0.82</v>
      </c>
    </row>
    <row r="367" spans="1:5" x14ac:dyDescent="0.25">
      <c r="A367" t="s">
        <v>192</v>
      </c>
      <c r="B367" t="s">
        <v>196</v>
      </c>
      <c r="C367">
        <v>0.875</v>
      </c>
      <c r="D367">
        <v>0.33</v>
      </c>
      <c r="E367">
        <v>0.49</v>
      </c>
    </row>
    <row r="368" spans="1:5" x14ac:dyDescent="0.25">
      <c r="A368" t="s">
        <v>192</v>
      </c>
      <c r="B368" t="s">
        <v>197</v>
      </c>
      <c r="C368">
        <v>0.875</v>
      </c>
      <c r="D368">
        <v>0.99</v>
      </c>
      <c r="E368">
        <v>0.99</v>
      </c>
    </row>
    <row r="369" spans="1:5" x14ac:dyDescent="0.25">
      <c r="A369" t="s">
        <v>192</v>
      </c>
      <c r="B369" t="s">
        <v>281</v>
      </c>
      <c r="C369">
        <v>0.875</v>
      </c>
      <c r="D369">
        <v>1.1499999999999999</v>
      </c>
      <c r="E369">
        <v>0.66</v>
      </c>
    </row>
    <row r="370" spans="1:5" x14ac:dyDescent="0.25">
      <c r="A370" t="s">
        <v>192</v>
      </c>
      <c r="B370" t="s">
        <v>204</v>
      </c>
      <c r="C370">
        <v>0.875</v>
      </c>
      <c r="D370">
        <v>1.32</v>
      </c>
      <c r="E370">
        <v>0.66</v>
      </c>
    </row>
    <row r="371" spans="1:5" x14ac:dyDescent="0.25">
      <c r="A371" t="s">
        <v>192</v>
      </c>
      <c r="B371" t="s">
        <v>205</v>
      </c>
      <c r="C371">
        <v>0.875</v>
      </c>
      <c r="D371">
        <v>0.16</v>
      </c>
      <c r="E371">
        <v>1.81</v>
      </c>
    </row>
    <row r="372" spans="1:5" x14ac:dyDescent="0.25">
      <c r="A372" t="s">
        <v>192</v>
      </c>
      <c r="B372" t="s">
        <v>199</v>
      </c>
      <c r="C372">
        <v>0.875</v>
      </c>
      <c r="D372">
        <v>0.26</v>
      </c>
      <c r="E372">
        <v>1.32</v>
      </c>
    </row>
    <row r="373" spans="1:5" x14ac:dyDescent="0.25">
      <c r="A373" t="s">
        <v>192</v>
      </c>
      <c r="B373" t="s">
        <v>200</v>
      </c>
      <c r="C373">
        <v>0.875</v>
      </c>
      <c r="D373">
        <v>0.82</v>
      </c>
      <c r="E373">
        <v>1.1499999999999999</v>
      </c>
    </row>
    <row r="374" spans="1:5" x14ac:dyDescent="0.25">
      <c r="A374" t="s">
        <v>192</v>
      </c>
      <c r="B374" t="s">
        <v>280</v>
      </c>
      <c r="C374">
        <v>0.875</v>
      </c>
      <c r="D374">
        <v>0.66</v>
      </c>
      <c r="E374">
        <v>0.82</v>
      </c>
    </row>
    <row r="375" spans="1:5" x14ac:dyDescent="0.25">
      <c r="A375" t="s">
        <v>32</v>
      </c>
      <c r="B375" t="s">
        <v>210</v>
      </c>
      <c r="C375">
        <v>1.25</v>
      </c>
      <c r="D375">
        <v>0.59</v>
      </c>
      <c r="E375">
        <v>0.39</v>
      </c>
    </row>
    <row r="376" spans="1:5" x14ac:dyDescent="0.25">
      <c r="A376" t="s">
        <v>32</v>
      </c>
      <c r="B376" t="s">
        <v>34</v>
      </c>
      <c r="C376">
        <v>1.25</v>
      </c>
      <c r="D376">
        <v>0.78</v>
      </c>
      <c r="E376">
        <v>1.37</v>
      </c>
    </row>
    <row r="377" spans="1:5" x14ac:dyDescent="0.25">
      <c r="A377" t="s">
        <v>32</v>
      </c>
      <c r="B377" t="s">
        <v>207</v>
      </c>
      <c r="C377">
        <v>1.25</v>
      </c>
      <c r="D377">
        <v>1.37</v>
      </c>
      <c r="E377">
        <v>1.37</v>
      </c>
    </row>
    <row r="378" spans="1:5" x14ac:dyDescent="0.25">
      <c r="A378" t="s">
        <v>32</v>
      </c>
      <c r="B378" t="s">
        <v>195</v>
      </c>
      <c r="C378">
        <v>1.25</v>
      </c>
      <c r="D378">
        <v>1.18</v>
      </c>
      <c r="E378">
        <v>1.76</v>
      </c>
    </row>
    <row r="379" spans="1:5" x14ac:dyDescent="0.25">
      <c r="A379" t="s">
        <v>32</v>
      </c>
      <c r="B379" t="s">
        <v>206</v>
      </c>
      <c r="C379">
        <v>1.25</v>
      </c>
      <c r="D379">
        <v>0.39</v>
      </c>
      <c r="E379">
        <v>1.37</v>
      </c>
    </row>
    <row r="380" spans="1:5" x14ac:dyDescent="0.25">
      <c r="A380" t="s">
        <v>32</v>
      </c>
      <c r="B380" t="s">
        <v>208</v>
      </c>
      <c r="C380">
        <v>1.25</v>
      </c>
      <c r="D380">
        <v>1.76</v>
      </c>
      <c r="E380">
        <v>0.78</v>
      </c>
    </row>
    <row r="381" spans="1:5" x14ac:dyDescent="0.25">
      <c r="A381" t="s">
        <v>32</v>
      </c>
      <c r="B381" t="s">
        <v>362</v>
      </c>
      <c r="C381">
        <v>1.25</v>
      </c>
      <c r="D381">
        <v>1.37</v>
      </c>
      <c r="E381">
        <v>1.76</v>
      </c>
    </row>
    <row r="382" spans="1:5" x14ac:dyDescent="0.25">
      <c r="A382" t="s">
        <v>32</v>
      </c>
      <c r="B382" t="s">
        <v>33</v>
      </c>
      <c r="C382">
        <v>1.25</v>
      </c>
      <c r="D382">
        <v>0.2</v>
      </c>
      <c r="E382">
        <v>0.78</v>
      </c>
    </row>
    <row r="383" spans="1:5" x14ac:dyDescent="0.25">
      <c r="A383" t="s">
        <v>32</v>
      </c>
      <c r="B383" t="s">
        <v>209</v>
      </c>
      <c r="C383">
        <v>1.25</v>
      </c>
      <c r="D383">
        <v>1.18</v>
      </c>
      <c r="E383">
        <v>0.39</v>
      </c>
    </row>
    <row r="384" spans="1:5" x14ac:dyDescent="0.25">
      <c r="A384" t="s">
        <v>32</v>
      </c>
      <c r="B384" t="s">
        <v>198</v>
      </c>
      <c r="C384">
        <v>1.25</v>
      </c>
      <c r="D384">
        <v>0.98</v>
      </c>
      <c r="E384">
        <v>0</v>
      </c>
    </row>
    <row r="385" spans="1:5" x14ac:dyDescent="0.25">
      <c r="A385" t="s">
        <v>298</v>
      </c>
      <c r="B385" t="s">
        <v>358</v>
      </c>
      <c r="C385">
        <v>1.24444444444444</v>
      </c>
      <c r="D385">
        <v>1.02</v>
      </c>
      <c r="E385">
        <v>0.28999999999999998</v>
      </c>
    </row>
    <row r="386" spans="1:5" x14ac:dyDescent="0.25">
      <c r="A386" t="s">
        <v>298</v>
      </c>
      <c r="B386" t="s">
        <v>330</v>
      </c>
      <c r="C386">
        <v>1.24444444444444</v>
      </c>
      <c r="D386">
        <v>0.82</v>
      </c>
      <c r="E386">
        <v>1.17</v>
      </c>
    </row>
    <row r="387" spans="1:5" x14ac:dyDescent="0.25">
      <c r="A387" t="s">
        <v>298</v>
      </c>
      <c r="B387" t="s">
        <v>338</v>
      </c>
      <c r="C387">
        <v>1.24444444444444</v>
      </c>
      <c r="D387">
        <v>0.73</v>
      </c>
      <c r="E387">
        <v>0.88</v>
      </c>
    </row>
    <row r="388" spans="1:5" x14ac:dyDescent="0.25">
      <c r="A388" t="s">
        <v>298</v>
      </c>
      <c r="B388" t="s">
        <v>366</v>
      </c>
      <c r="C388">
        <v>1.24444444444444</v>
      </c>
      <c r="D388">
        <v>0.73</v>
      </c>
      <c r="E388">
        <v>0.57999999999999996</v>
      </c>
    </row>
    <row r="389" spans="1:5" x14ac:dyDescent="0.25">
      <c r="A389" t="s">
        <v>298</v>
      </c>
      <c r="B389" t="s">
        <v>203</v>
      </c>
      <c r="C389">
        <v>1.24444444444444</v>
      </c>
      <c r="D389">
        <v>0.57999999999999996</v>
      </c>
      <c r="E389">
        <v>0.82</v>
      </c>
    </row>
    <row r="390" spans="1:5" x14ac:dyDescent="0.25">
      <c r="A390" t="s">
        <v>298</v>
      </c>
      <c r="B390" t="s">
        <v>331</v>
      </c>
      <c r="C390">
        <v>1.24444444444444</v>
      </c>
      <c r="D390">
        <v>0.47</v>
      </c>
      <c r="E390">
        <v>2.1</v>
      </c>
    </row>
    <row r="391" spans="1:5" x14ac:dyDescent="0.25">
      <c r="A391" t="s">
        <v>298</v>
      </c>
      <c r="B391" t="s">
        <v>299</v>
      </c>
      <c r="C391">
        <v>1.24444444444444</v>
      </c>
      <c r="D391">
        <v>0.73</v>
      </c>
      <c r="E391">
        <v>0.73</v>
      </c>
    </row>
    <row r="392" spans="1:5" x14ac:dyDescent="0.25">
      <c r="A392" t="s">
        <v>298</v>
      </c>
      <c r="B392" t="s">
        <v>363</v>
      </c>
      <c r="C392">
        <v>1.24444444444444</v>
      </c>
      <c r="D392">
        <v>0.44</v>
      </c>
      <c r="E392">
        <v>1.31</v>
      </c>
    </row>
    <row r="393" spans="1:5" x14ac:dyDescent="0.25">
      <c r="A393" t="s">
        <v>298</v>
      </c>
      <c r="B393" t="s">
        <v>324</v>
      </c>
      <c r="C393">
        <v>1.24444444444444</v>
      </c>
      <c r="D393">
        <v>0.82</v>
      </c>
      <c r="E393">
        <v>1.17</v>
      </c>
    </row>
    <row r="394" spans="1:5" x14ac:dyDescent="0.25">
      <c r="A394" t="s">
        <v>298</v>
      </c>
      <c r="B394" t="s">
        <v>325</v>
      </c>
      <c r="C394">
        <v>1.24444444444444</v>
      </c>
      <c r="D394">
        <v>0.94</v>
      </c>
      <c r="E394">
        <v>0.7</v>
      </c>
    </row>
    <row r="395" spans="1:5" x14ac:dyDescent="0.25">
      <c r="A395" t="s">
        <v>304</v>
      </c>
      <c r="B395" t="s">
        <v>332</v>
      </c>
      <c r="C395">
        <v>1.2666666666666699</v>
      </c>
      <c r="D395">
        <v>0.62</v>
      </c>
      <c r="E395">
        <v>0.93</v>
      </c>
    </row>
    <row r="396" spans="1:5" x14ac:dyDescent="0.25">
      <c r="A396" t="s">
        <v>304</v>
      </c>
      <c r="B396" t="s">
        <v>339</v>
      </c>
      <c r="C396">
        <v>1.2666666666666699</v>
      </c>
      <c r="D396">
        <v>0.78</v>
      </c>
      <c r="E396">
        <v>0.62</v>
      </c>
    </row>
    <row r="397" spans="1:5" x14ac:dyDescent="0.25">
      <c r="A397" t="s">
        <v>304</v>
      </c>
      <c r="B397" t="s">
        <v>378</v>
      </c>
      <c r="C397">
        <v>1.2666666666666699</v>
      </c>
      <c r="D397">
        <v>0.78</v>
      </c>
      <c r="E397">
        <v>0.78</v>
      </c>
    </row>
    <row r="398" spans="1:5" x14ac:dyDescent="0.25">
      <c r="A398" t="s">
        <v>304</v>
      </c>
      <c r="B398" t="s">
        <v>327</v>
      </c>
      <c r="C398">
        <v>1.2666666666666699</v>
      </c>
      <c r="D398">
        <v>0.47</v>
      </c>
      <c r="E398">
        <v>1.55</v>
      </c>
    </row>
    <row r="399" spans="1:5" x14ac:dyDescent="0.25">
      <c r="A399" t="s">
        <v>304</v>
      </c>
      <c r="B399" t="s">
        <v>376</v>
      </c>
      <c r="C399">
        <v>1.2666666666666699</v>
      </c>
      <c r="D399">
        <v>1.4</v>
      </c>
      <c r="E399">
        <v>0.78</v>
      </c>
    </row>
    <row r="400" spans="1:5" x14ac:dyDescent="0.25">
      <c r="A400" t="s">
        <v>304</v>
      </c>
      <c r="B400" t="s">
        <v>375</v>
      </c>
      <c r="C400">
        <v>1.2666666666666699</v>
      </c>
      <c r="D400">
        <v>0.78</v>
      </c>
      <c r="E400">
        <v>1.1599999999999999</v>
      </c>
    </row>
    <row r="401" spans="1:5" x14ac:dyDescent="0.25">
      <c r="A401" t="s">
        <v>304</v>
      </c>
      <c r="B401" t="s">
        <v>335</v>
      </c>
      <c r="C401">
        <v>1.2666666666666699</v>
      </c>
      <c r="D401">
        <v>0.78</v>
      </c>
      <c r="E401">
        <v>1.36</v>
      </c>
    </row>
    <row r="402" spans="1:5" x14ac:dyDescent="0.25">
      <c r="A402" t="s">
        <v>304</v>
      </c>
      <c r="B402" t="s">
        <v>459</v>
      </c>
      <c r="C402">
        <v>1.2666666666666699</v>
      </c>
      <c r="D402">
        <v>2.33</v>
      </c>
      <c r="E402">
        <v>0.78</v>
      </c>
    </row>
    <row r="403" spans="1:5" x14ac:dyDescent="0.25">
      <c r="A403" t="s">
        <v>304</v>
      </c>
      <c r="B403" t="s">
        <v>310</v>
      </c>
      <c r="C403">
        <v>1.2666666666666699</v>
      </c>
      <c r="D403">
        <v>1.55</v>
      </c>
      <c r="E403">
        <v>0.47</v>
      </c>
    </row>
    <row r="404" spans="1:5" x14ac:dyDescent="0.25">
      <c r="A404" t="s">
        <v>304</v>
      </c>
      <c r="B404" t="s">
        <v>305</v>
      </c>
      <c r="C404">
        <v>1.2666666666666699</v>
      </c>
      <c r="D404">
        <v>0.39</v>
      </c>
      <c r="E404">
        <v>1.75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810"/>
  <sheetViews>
    <sheetView tabSelected="1" zoomScale="80" zoomScaleNormal="80" workbookViewId="0">
      <pane xSplit="12" ySplit="1" topLeftCell="BC1769" activePane="bottomRight" state="frozen"/>
      <selection pane="topRight" activeCell="M1" sqref="M1"/>
      <selection pane="bottomLeft" activeCell="A2" sqref="A2"/>
      <selection pane="bottomRight" activeCell="C1813" sqref="C181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392</v>
      </c>
      <c r="E1" t="s">
        <v>3</v>
      </c>
      <c r="F1" t="s">
        <v>4</v>
      </c>
      <c r="G1" t="s">
        <v>5</v>
      </c>
      <c r="H1" t="s">
        <v>6</v>
      </c>
      <c r="I1" t="s">
        <v>391</v>
      </c>
      <c r="J1" t="s">
        <v>7</v>
      </c>
      <c r="K1" s="2" t="s">
        <v>8</v>
      </c>
      <c r="L1" s="2" t="s">
        <v>9</v>
      </c>
      <c r="M1" s="4" t="s">
        <v>393</v>
      </c>
      <c r="N1" s="6" t="s">
        <v>394</v>
      </c>
      <c r="O1" s="4" t="s">
        <v>395</v>
      </c>
      <c r="P1" s="6" t="s">
        <v>396</v>
      </c>
      <c r="Q1" s="6" t="s">
        <v>397</v>
      </c>
      <c r="R1" s="6" t="s">
        <v>398</v>
      </c>
      <c r="S1" s="6" t="s">
        <v>399</v>
      </c>
      <c r="T1" s="6" t="s">
        <v>400</v>
      </c>
      <c r="U1" s="6" t="s">
        <v>401</v>
      </c>
      <c r="V1" s="6" t="s">
        <v>402</v>
      </c>
      <c r="W1" s="6" t="s">
        <v>407</v>
      </c>
      <c r="X1" s="6" t="s">
        <v>403</v>
      </c>
      <c r="Y1" s="6" t="s">
        <v>409</v>
      </c>
      <c r="Z1" s="6" t="s">
        <v>408</v>
      </c>
      <c r="AA1" s="6" t="s">
        <v>404</v>
      </c>
      <c r="AB1" s="6" t="s">
        <v>410</v>
      </c>
      <c r="AC1" s="6" t="s">
        <v>405</v>
      </c>
      <c r="AD1" s="6" t="s">
        <v>411</v>
      </c>
      <c r="AE1" s="6" t="s">
        <v>406</v>
      </c>
      <c r="AF1" s="6" t="s">
        <v>412</v>
      </c>
      <c r="AG1" s="6" t="s">
        <v>413</v>
      </c>
      <c r="AH1" s="6" t="s">
        <v>414</v>
      </c>
      <c r="AI1" s="6" t="s">
        <v>415</v>
      </c>
      <c r="AJ1" s="6" t="s">
        <v>416</v>
      </c>
      <c r="AK1" s="6" t="s">
        <v>417</v>
      </c>
      <c r="AL1" s="7" t="s">
        <v>418</v>
      </c>
      <c r="AM1" s="7" t="s">
        <v>419</v>
      </c>
      <c r="AN1" s="7" t="s">
        <v>420</v>
      </c>
      <c r="AO1" s="7" t="s">
        <v>421</v>
      </c>
      <c r="AP1" s="7" t="s">
        <v>422</v>
      </c>
      <c r="AQ1" s="7" t="s">
        <v>423</v>
      </c>
      <c r="AR1" s="7" t="s">
        <v>424</v>
      </c>
      <c r="AS1" s="7" t="s">
        <v>425</v>
      </c>
      <c r="AT1" s="7" t="s">
        <v>426</v>
      </c>
      <c r="AU1" s="7" t="s">
        <v>427</v>
      </c>
      <c r="AV1" s="7" t="s">
        <v>428</v>
      </c>
      <c r="AW1" s="6" t="s">
        <v>429</v>
      </c>
      <c r="AX1" s="6" t="s">
        <v>431</v>
      </c>
      <c r="AY1" s="6" t="s">
        <v>430</v>
      </c>
      <c r="AZ1" s="6" t="s">
        <v>432</v>
      </c>
      <c r="BA1" s="6" t="s">
        <v>433</v>
      </c>
      <c r="BB1" s="6" t="s">
        <v>434</v>
      </c>
      <c r="BC1" s="6" t="s">
        <v>435</v>
      </c>
      <c r="BD1" s="6" t="s">
        <v>436</v>
      </c>
      <c r="BE1" s="6" t="s">
        <v>437</v>
      </c>
      <c r="BF1" s="6" t="s">
        <v>438</v>
      </c>
      <c r="BG1" s="6" t="s">
        <v>439</v>
      </c>
      <c r="BH1" s="6" t="s">
        <v>440</v>
      </c>
      <c r="BI1" s="6" t="s">
        <v>441</v>
      </c>
      <c r="BJ1" s="9" t="s">
        <v>442</v>
      </c>
      <c r="BK1" s="9" t="s">
        <v>443</v>
      </c>
      <c r="BL1" s="9" t="s">
        <v>444</v>
      </c>
      <c r="BM1" s="9" t="s">
        <v>445</v>
      </c>
      <c r="BN1" s="9" t="s">
        <v>446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222</v>
      </c>
      <c r="C2" t="s">
        <v>39</v>
      </c>
      <c r="D2" t="s">
        <v>454</v>
      </c>
      <c r="E2" s="1">
        <f>VLOOKUP(A2,home!$A$2:$E$405,3,FALSE)</f>
        <v>1.56666666666667</v>
      </c>
      <c r="F2">
        <f>VLOOKUP(B2,home!$B$2:$E$405,3,FALSE)</f>
        <v>0.64</v>
      </c>
      <c r="G2">
        <f>VLOOKUP(C2,away!$B$2:$E$405,4,FALSE)</f>
        <v>1.28</v>
      </c>
      <c r="H2">
        <f>VLOOKUP(A2,away!$A$2:$E$405,3,FALSE)</f>
        <v>1.4666666666666699</v>
      </c>
      <c r="I2">
        <f>VLOOKUP(C2,away!$B$2:$E$405,3,FALSE)</f>
        <v>1.1499999999999999</v>
      </c>
      <c r="J2">
        <f>VLOOKUP(B2,home!$B$2:$E$405,4,FALSE)</f>
        <v>1.23</v>
      </c>
      <c r="K2" s="3">
        <f>E2*F2*G2</f>
        <v>1.2834133333333362</v>
      </c>
      <c r="L2" s="3">
        <f>H2*I2*J2</f>
        <v>2.0746000000000047</v>
      </c>
      <c r="M2" s="5">
        <f>_xlfn.POISSON.DIST(0,$K2,FALSE) * _xlfn.POISSON.DIST(0,$L2,FALSE)</f>
        <v>3.4804334918589863E-2</v>
      </c>
      <c r="N2" s="5">
        <f>_xlfn.POISSON.DIST(1,K2,FALSE) * _xlfn.POISSON.DIST(0,L2,FALSE)</f>
        <v>4.466834749231724E-2</v>
      </c>
      <c r="O2" s="5">
        <f>_xlfn.POISSON.DIST(0,K2,FALSE) * _xlfn.POISSON.DIST(1,L2,FALSE)</f>
        <v>7.2205073222106689E-2</v>
      </c>
      <c r="P2" s="5">
        <f>_xlfn.POISSON.DIST(1,K2,FALSE) * _xlfn.POISSON.DIST(1,L2,FALSE)</f>
        <v>9.2668953707561549E-2</v>
      </c>
      <c r="Q2" s="5">
        <f>_xlfn.POISSON.DIST(2,K2,FALSE) * _xlfn.POISSON.DIST(0,L2,FALSE)</f>
        <v>2.8663976374803325E-2</v>
      </c>
      <c r="R2" s="5">
        <f>_xlfn.POISSON.DIST(0,K2,FALSE) * _xlfn.POISSON.DIST(2,L2,FALSE)</f>
        <v>7.4898322453291449E-2</v>
      </c>
      <c r="S2" s="5">
        <f>_xlfn.POISSON.DIST(2,K2,FALSE) * _xlfn.POISSON.DIST(2,L2,FALSE)</f>
        <v>6.1684377832108596E-2</v>
      </c>
      <c r="T2" s="5">
        <f>_xlfn.POISSON.DIST(2,K2,FALSE) * _xlfn.POISSON.DIST(1,L2,FALSE)</f>
        <v>5.9466285387167105E-2</v>
      </c>
      <c r="U2" s="5">
        <f>_xlfn.POISSON.DIST(1,K2,FALSE) * _xlfn.POISSON.DIST(2,L2,FALSE)</f>
        <v>9.6125505680853832E-2</v>
      </c>
      <c r="V2" s="5">
        <f>_xlfn.POISSON.DIST(3,K2,FALSE) * _xlfn.POISSON.DIST(3,L2,FALSE)</f>
        <v>1.8248770087513275E-2</v>
      </c>
      <c r="W2" s="5">
        <f>_xlfn.POISSON.DIST(3,K2,FALSE) * _xlfn.POISSON.DIST(0,L2,FALSE)</f>
        <v>1.2262576488591442E-2</v>
      </c>
      <c r="X2" s="5">
        <f>_xlfn.POISSON.DIST(3,K2,FALSE) * _xlfn.POISSON.DIST(1,L2,FALSE)</f>
        <v>2.5439941183231864E-2</v>
      </c>
      <c r="Y2" s="5">
        <f>_xlfn.POISSON.DIST(3,K2,FALSE) * _xlfn.POISSON.DIST(2,L2,FALSE)</f>
        <v>2.638885098936648E-2</v>
      </c>
      <c r="Z2" s="5">
        <f>_xlfn.POISSON.DIST(0,K2,FALSE) * _xlfn.POISSON.DIST(3,L2,FALSE)</f>
        <v>5.1794686587199601E-2</v>
      </c>
      <c r="AA2" s="5">
        <f>_xlfn.POISSON.DIST(1,K2,FALSE) * _xlfn.POISSON.DIST(3,L2,FALSE)</f>
        <v>6.6473991361833282E-2</v>
      </c>
      <c r="AB2" s="5">
        <f>_xlfn.POISSON.DIST(2,K2,FALSE) * _xlfn.POISSON.DIST(3,L2,FALSE)</f>
        <v>4.2656803416830931E-2</v>
      </c>
      <c r="AC2" s="5">
        <f>_xlfn.POISSON.DIST(4,K2,FALSE) * _xlfn.POISSON.DIST(4,L2,FALSE)</f>
        <v>3.0367884388814398E-3</v>
      </c>
      <c r="AD2" s="5">
        <f>_xlfn.POISSON.DIST(4,K2,FALSE) * _xlfn.POISSON.DIST(0,L2,FALSE)</f>
        <v>3.934488541619533E-3</v>
      </c>
      <c r="AE2" s="5">
        <f>_xlfn.POISSON.DIST(4,K2,FALSE) * _xlfn.POISSON.DIST(1,L2,FALSE)</f>
        <v>8.1624899284439018E-3</v>
      </c>
      <c r="AF2" s="5">
        <f>_xlfn.POISSON.DIST(4,K2,FALSE) * _xlfn.POISSON.DIST(2,L2,FALSE)</f>
        <v>8.4669508027748804E-3</v>
      </c>
      <c r="AG2" s="5">
        <f>_xlfn.POISSON.DIST(4,K2,FALSE) * _xlfn.POISSON.DIST(3,L2,FALSE)</f>
        <v>5.8551787118122697E-3</v>
      </c>
      <c r="AH2" s="5">
        <f>_xlfn.POISSON.DIST(0,K2,FALSE) * _xlfn.POISSON.DIST(4,L2,FALSE)</f>
        <v>2.686331419845113E-2</v>
      </c>
      <c r="AI2" s="5">
        <f>_xlfn.POISSON.DIST(1,K2,FALSE) * _xlfn.POISSON.DIST(4,L2,FALSE)</f>
        <v>3.4476735619814902E-2</v>
      </c>
      <c r="AJ2" s="5">
        <f>_xlfn.POISSON.DIST(2,K2,FALSE) * _xlfn.POISSON.DIST(4,L2,FALSE)</f>
        <v>2.2123951092139407E-2</v>
      </c>
      <c r="AK2" s="5">
        <f>_xlfn.POISSON.DIST(3,K2,FALSE) * _xlfn.POISSON.DIST(4,L2,FALSE)</f>
        <v>9.4647246058887791E-3</v>
      </c>
      <c r="AL2" s="5">
        <f>_xlfn.POISSON.DIST(5,K2,FALSE) * _xlfn.POISSON.DIST(5,L2,FALSE)</f>
        <v>3.2342638688038919E-4</v>
      </c>
      <c r="AM2" s="5">
        <f>_xlfn.POISSON.DIST(5,K2,FALSE) * _xlfn.POISSON.DIST(0,L2,FALSE)</f>
        <v>1.0099150108323479E-3</v>
      </c>
      <c r="AN2" s="5">
        <f>_xlfn.POISSON.DIST(5,K2,FALSE) * _xlfn.POISSON.DIST(1,L2,FALSE)</f>
        <v>2.0951696814727936E-3</v>
      </c>
      <c r="AO2" s="5">
        <f>_xlfn.POISSON.DIST(5,K2,FALSE) * _xlfn.POISSON.DIST(2,L2,FALSE)</f>
        <v>2.1733195105917342E-3</v>
      </c>
      <c r="AP2" s="5">
        <f>_xlfn.POISSON.DIST(5,K2,FALSE) * _xlfn.POISSON.DIST(3,L2,FALSE)</f>
        <v>1.5029228855578743E-3</v>
      </c>
      <c r="AQ2" s="5">
        <f>_xlfn.POISSON.DIST(5,K2,FALSE) * _xlfn.POISSON.DIST(4,L2,FALSE)</f>
        <v>7.7949095459459302E-4</v>
      </c>
      <c r="AR2" s="5">
        <f>_xlfn.POISSON.DIST(0,K2,FALSE) * _xlfn.POISSON.DIST(5,L2,FALSE)</f>
        <v>1.1146126327221366E-2</v>
      </c>
      <c r="AS2" s="5">
        <f>_xlfn.POISSON.DIST(1,K2,FALSE) * _xlfn.POISSON.DIST(5,L2,FALSE)</f>
        <v>1.4305087143373628E-2</v>
      </c>
      <c r="AT2" s="5">
        <f>_xlfn.POISSON.DIST(2,K2,FALSE) * _xlfn.POISSON.DIST(5,L2,FALSE)</f>
        <v>9.1796697871505007E-3</v>
      </c>
      <c r="AU2" s="5">
        <f>_xlfn.POISSON.DIST(3,K2,FALSE) * _xlfn.POISSON.DIST(5,L2,FALSE)</f>
        <v>3.9271035334753806E-3</v>
      </c>
      <c r="AV2" s="5">
        <f>_xlfn.POISSON.DIST(4,K2,FALSE) * _xlfn.POISSON.DIST(5,L2,FALSE)</f>
        <v>1.2600242590606896E-3</v>
      </c>
      <c r="AW2" s="5">
        <f>_xlfn.POISSON.DIST(6,K2,FALSE) * _xlfn.POISSON.DIST(6,L2,FALSE)</f>
        <v>2.3920699137469053E-5</v>
      </c>
      <c r="AX2" s="5">
        <f>_xlfn.POISSON.DIST(6,K2,FALSE) * _xlfn.POISSON.DIST(0,L2,FALSE)</f>
        <v>2.1602306507261931E-4</v>
      </c>
      <c r="AY2" s="5">
        <f>_xlfn.POISSON.DIST(6,K2,FALSE) * _xlfn.POISSON.DIST(1,L2,FALSE)</f>
        <v>4.4816145079965697E-4</v>
      </c>
      <c r="AZ2" s="5">
        <f>_xlfn.POISSON.DIST(6,K2,FALSE) * _xlfn.POISSON.DIST(2,L2,FALSE)</f>
        <v>4.6487787291448537E-4</v>
      </c>
      <c r="BA2" s="5">
        <f>_xlfn.POISSON.DIST(6,K2,FALSE) * _xlfn.POISSON.DIST(3,L2,FALSE)</f>
        <v>3.2147854504946453E-4</v>
      </c>
      <c r="BB2" s="5">
        <f>_xlfn.POISSON.DIST(6,K2,FALSE) * _xlfn.POISSON.DIST(4,L2,FALSE)</f>
        <v>1.6673484738990513E-4</v>
      </c>
      <c r="BC2" s="5">
        <f>_xlfn.POISSON.DIST(6,K2,FALSE) * _xlfn.POISSON.DIST(5,L2,FALSE)</f>
        <v>6.9181622879019576E-5</v>
      </c>
      <c r="BD2" s="5">
        <f>_xlfn.POISSON.DIST(0,K2,FALSE) * _xlfn.POISSON.DIST(6,L2,FALSE)</f>
        <v>3.8539589464089154E-3</v>
      </c>
      <c r="BE2" s="5">
        <f>_xlfn.POISSON.DIST(1,K2,FALSE) * _xlfn.POISSON.DIST(6,L2,FALSE)</f>
        <v>4.9462222979404988E-3</v>
      </c>
      <c r="BF2" s="5">
        <f>_xlfn.POISSON.DIST(2,K2,FALSE) * _xlfn.POISSON.DIST(6,L2,FALSE)</f>
        <v>3.1740238234037451E-3</v>
      </c>
      <c r="BG2" s="5">
        <f>_xlfn.POISSON.DIST(3,K2,FALSE) * _xlfn.POISSON.DIST(6,L2,FALSE)</f>
        <v>1.3578614984246736E-3</v>
      </c>
      <c r="BH2" s="5">
        <f>_xlfn.POISSON.DIST(4,K2,FALSE) * _xlfn.POISSON.DIST(6,L2,FALSE)</f>
        <v>4.35674387974552E-4</v>
      </c>
      <c r="BI2" s="5">
        <f>_xlfn.POISSON.DIST(5,K2,FALSE) * _xlfn.POISSON.DIST(6,L2,FALSE)</f>
        <v>1.1183006370367614E-4</v>
      </c>
      <c r="BJ2" s="8">
        <f>SUM(N2,Q2,T2,W2,X2,Y2,AD2,AE2,AF2,AG2,AM2,AN2,AO2,AP2,AQ2,AX2,AY2,AZ2,BA2,BB2,BC2)</f>
        <v>0.23255636134728253</v>
      </c>
      <c r="BK2" s="8">
        <f>SUM(M2,P2,S2,V2,AC2,AL2,AY2)</f>
        <v>0.21121481282233476</v>
      </c>
      <c r="BL2" s="8">
        <f>SUM(O2,R2,U2,AA2,AB2,AH2,AI2,AJ2,AK2,AR2,AS2,AT2,AU2,AV2,BD2,BE2,BF2,BG2,BH2,BI2)</f>
        <v>0.49898600371934798</v>
      </c>
      <c r="BM2" s="8">
        <f>SUM(S2:BI2)</f>
        <v>0.64621861555583271</v>
      </c>
      <c r="BN2" s="8">
        <f>SUM(M2:R2)</f>
        <v>0.3479090081686701</v>
      </c>
    </row>
    <row r="3" spans="1:88" x14ac:dyDescent="0.25">
      <c r="A3" t="s">
        <v>16</v>
      </c>
      <c r="B3" t="s">
        <v>230</v>
      </c>
      <c r="C3" t="s">
        <v>287</v>
      </c>
      <c r="D3" t="s">
        <v>455</v>
      </c>
      <c r="E3">
        <f>VLOOKUP(A3,home!$A$2:$E$405,3,FALSE)</f>
        <v>1.4567901234567899</v>
      </c>
      <c r="F3">
        <f>VLOOKUP(B3,home!$B$2:$E$405,3,FALSE)</f>
        <v>1.24</v>
      </c>
      <c r="G3">
        <f>VLOOKUP(C3,away!$B$2:$E$405,4,FALSE)</f>
        <v>0.69</v>
      </c>
      <c r="H3">
        <f>VLOOKUP(A3,away!$A$2:$E$405,3,FALSE)</f>
        <v>1.4074074074074101</v>
      </c>
      <c r="I3">
        <f>VLOOKUP(C3,away!$B$2:$E$405,3,FALSE)</f>
        <v>1.1000000000000001</v>
      </c>
      <c r="J3">
        <f>VLOOKUP(B3,home!$B$2:$E$405,4,FALSE)</f>
        <v>0.99</v>
      </c>
      <c r="K3" s="3">
        <f t="shared" ref="K3:K8" si="0">E3*F3*G3</f>
        <v>1.2464296296296293</v>
      </c>
      <c r="L3" s="3">
        <f t="shared" ref="L3:L8" si="1">H3*I3*J3</f>
        <v>1.5326666666666697</v>
      </c>
      <c r="M3" s="5">
        <f>_xlfn.POISSON.DIST(0,K3,FALSE) * _xlfn.POISSON.DIST(0,L3,FALSE)</f>
        <v>6.2094597146696164E-2</v>
      </c>
      <c r="N3" s="5">
        <f>_xlfn.POISSON.DIST(1,K3,FALSE) * _xlfn.POISSON.DIST(0,L3,FALSE)</f>
        <v>7.739654572355753E-2</v>
      </c>
      <c r="O3" s="5">
        <f>_xlfn.POISSON.DIST(0,K3,FALSE) * _xlfn.POISSON.DIST(1,L3,FALSE)</f>
        <v>9.5170319226836525E-2</v>
      </c>
      <c r="P3" s="5">
        <f>_xlfn.POISSON.DIST(1,K3,FALSE) * _xlfn.POISSON.DIST(1,L3,FALSE)</f>
        <v>0.11862310574563943</v>
      </c>
      <c r="Q3" s="5">
        <f>_xlfn.POISSON.DIST(2,K3,FALSE) * _xlfn.POISSON.DIST(0,L3,FALSE)</f>
        <v>4.823467391041325E-2</v>
      </c>
      <c r="R3" s="5">
        <f>_xlfn.POISSON.DIST(0,K3,FALSE) * _xlfn.POISSON.DIST(2,L3,FALSE)</f>
        <v>7.2932187967499201E-2</v>
      </c>
      <c r="S3" s="5">
        <f>_xlfn.POISSON.DIST(2,K3,FALSE) * _xlfn.POISSON.DIST(2,L3,FALSE)</f>
        <v>5.6653243049060713E-2</v>
      </c>
      <c r="T3" s="5">
        <f>_xlfn.POISSON.DIST(2,K3,FALSE) * _xlfn.POISSON.DIST(1,L3,FALSE)</f>
        <v>7.3927676880026869E-2</v>
      </c>
      <c r="U3" s="5">
        <f>_xlfn.POISSON.DIST(1,K3,FALSE) * _xlfn.POISSON.DIST(2,L3,FALSE)</f>
        <v>9.0904840036408543E-2</v>
      </c>
      <c r="V3" s="5">
        <f>_xlfn.POISSON.DIST(3,K3,FALSE) * _xlfn.POISSON.DIST(3,L3,FALSE)</f>
        <v>1.2025350477515039E-2</v>
      </c>
      <c r="W3" s="5">
        <f>_xlfn.POISSON.DIST(3,K3,FALSE) * _xlfn.POISSON.DIST(0,L3,FALSE)</f>
        <v>2.0040375579154113E-2</v>
      </c>
      <c r="X3" s="5">
        <f>_xlfn.POISSON.DIST(3,K3,FALSE) * _xlfn.POISSON.DIST(1,L3,FALSE)</f>
        <v>3.071521563765027E-2</v>
      </c>
      <c r="Y3" s="5">
        <f>_xlfn.POISSON.DIST(3,K3,FALSE) * _xlfn.POISSON.DIST(2,L3,FALSE)</f>
        <v>2.3538093583652706E-2</v>
      </c>
      <c r="Z3" s="5">
        <f>_xlfn.POISSON.DIST(0,K3,FALSE) * _xlfn.POISSON.DIST(3,L3,FALSE)</f>
        <v>3.7260244474951333E-2</v>
      </c>
      <c r="AA3" s="5">
        <f>_xlfn.POISSON.DIST(1,K3,FALSE) * _xlfn.POISSON.DIST(3,L3,FALSE)</f>
        <v>4.6442272720823033E-2</v>
      </c>
      <c r="AB3" s="5">
        <f>_xlfn.POISSON.DIST(2,K3,FALSE) * _xlfn.POISSON.DIST(3,L3,FALSE)</f>
        <v>2.8943512393286852E-2</v>
      </c>
      <c r="AC3" s="5">
        <f>_xlfn.POISSON.DIST(4,K3,FALSE) * _xlfn.POISSON.DIST(4,L3,FALSE)</f>
        <v>1.4357976447135848E-3</v>
      </c>
      <c r="AD3" s="5">
        <f>_xlfn.POISSON.DIST(4,K3,FALSE) * _xlfn.POISSON.DIST(0,L3,FALSE)</f>
        <v>6.2447294776909364E-3</v>
      </c>
      <c r="AE3" s="5">
        <f>_xlfn.POISSON.DIST(4,K3,FALSE) * _xlfn.POISSON.DIST(1,L3,FALSE)</f>
        <v>9.571088712807662E-3</v>
      </c>
      <c r="AF3" s="5">
        <f>_xlfn.POISSON.DIST(4,K3,FALSE) * _xlfn.POISSON.DIST(2,L3,FALSE)</f>
        <v>7.3346443169149539E-3</v>
      </c>
      <c r="AG3" s="5">
        <f>_xlfn.POISSON.DIST(4,K3,FALSE) * _xlfn.POISSON.DIST(3,L3,FALSE)</f>
        <v>3.7471882854638915E-3</v>
      </c>
      <c r="AH3" s="5">
        <f>_xlfn.POISSON.DIST(0,K3,FALSE) * _xlfn.POISSON.DIST(4,L3,FALSE)</f>
        <v>1.4276883674652224E-2</v>
      </c>
      <c r="AI3" s="5">
        <f>_xlfn.POISSON.DIST(1,K3,FALSE) * _xlfn.POISSON.DIST(4,L3,FALSE)</f>
        <v>1.7795130830862069E-2</v>
      </c>
      <c r="AJ3" s="5">
        <f>_xlfn.POISSON.DIST(2,K3,FALSE) * _xlfn.POISSON.DIST(4,L3,FALSE)</f>
        <v>1.1090189165361107E-2</v>
      </c>
      <c r="AK3" s="5">
        <f>_xlfn.POISSON.DIST(3,K3,FALSE) * _xlfn.POISSON.DIST(4,L3,FALSE)</f>
        <v>4.6077134579678575E-3</v>
      </c>
      <c r="AL3" s="5">
        <f>_xlfn.POISSON.DIST(5,K3,FALSE) * _xlfn.POISSON.DIST(5,L3,FALSE)</f>
        <v>1.0971568134073073E-4</v>
      </c>
      <c r="AM3" s="5">
        <f>_xlfn.POISSON.DIST(5,K3,FALSE) * _xlfn.POISSON.DIST(0,L3,FALSE)</f>
        <v>1.5567231700031061E-3</v>
      </c>
      <c r="AN3" s="5">
        <f>_xlfn.POISSON.DIST(5,K3,FALSE) * _xlfn.POISSON.DIST(1,L3,FALSE)</f>
        <v>2.3859377118914324E-3</v>
      </c>
      <c r="AO3" s="5">
        <f>_xlfn.POISSON.DIST(5,K3,FALSE) * _xlfn.POISSON.DIST(2,L3,FALSE)</f>
        <v>1.8284235998794714E-3</v>
      </c>
      <c r="AP3" s="5">
        <f>_xlfn.POISSON.DIST(5,K3,FALSE) * _xlfn.POISSON.DIST(3,L3,FALSE)</f>
        <v>9.3412130136064737E-4</v>
      </c>
      <c r="AQ3" s="5">
        <f>_xlfn.POISSON.DIST(5,K3,FALSE) * _xlfn.POISSON.DIST(4,L3,FALSE)</f>
        <v>3.5792414530468893E-4</v>
      </c>
      <c r="AR3" s="5">
        <f>_xlfn.POISSON.DIST(0,K3,FALSE) * _xlfn.POISSON.DIST(5,L3,FALSE)</f>
        <v>4.3763407424033977E-3</v>
      </c>
      <c r="AS3" s="5">
        <f>_xlfn.POISSON.DIST(1,K3,FALSE) * _xlfn.POISSON.DIST(5,L3,FALSE)</f>
        <v>5.4548007706869241E-3</v>
      </c>
      <c r="AT3" s="5">
        <f>_xlfn.POISSON.DIST(2,K3,FALSE) * _xlfn.POISSON.DIST(5,L3,FALSE)</f>
        <v>3.39951265215536E-3</v>
      </c>
      <c r="AU3" s="5">
        <f>_xlfn.POISSON.DIST(3,K3,FALSE) * _xlfn.POISSON.DIST(5,L3,FALSE)</f>
        <v>1.4124177653157483E-3</v>
      </c>
      <c r="AV3" s="5">
        <f>_xlfn.POISSON.DIST(4,K3,FALSE) * _xlfn.POISSON.DIST(5,L3,FALSE)</f>
        <v>4.4011983802620447E-4</v>
      </c>
      <c r="AW3" s="5">
        <f>_xlfn.POISSON.DIST(6,K3,FALSE) * _xlfn.POISSON.DIST(6,L3,FALSE)</f>
        <v>5.8221270751397831E-6</v>
      </c>
      <c r="AX3" s="5">
        <f>_xlfn.POISSON.DIST(6,K3,FALSE) * _xlfn.POISSON.DIST(0,L3,FALSE)</f>
        <v>3.2339098070380528E-4</v>
      </c>
      <c r="AY3" s="5">
        <f>_xlfn.POISSON.DIST(6,K3,FALSE) * _xlfn.POISSON.DIST(1,L3,FALSE)</f>
        <v>4.9565057642536657E-4</v>
      </c>
      <c r="AZ3" s="5">
        <f>_xlfn.POISSON.DIST(6,K3,FALSE) * _xlfn.POISSON.DIST(2,L3,FALSE)</f>
        <v>3.7983355840064007E-4</v>
      </c>
      <c r="BA3" s="5">
        <f>_xlfn.POISSON.DIST(6,K3,FALSE) * _xlfn.POISSON.DIST(3,L3,FALSE)</f>
        <v>1.9405274461401628E-4</v>
      </c>
      <c r="BB3" s="5">
        <f>_xlfn.POISSON.DIST(6,K3,FALSE) * _xlfn.POISSON.DIST(4,L3,FALSE)</f>
        <v>7.4354543311270756E-5</v>
      </c>
      <c r="BC3" s="5">
        <f>_xlfn.POISSON.DIST(6,K3,FALSE) * _xlfn.POISSON.DIST(5,L3,FALSE)</f>
        <v>2.2792146009681543E-5</v>
      </c>
      <c r="BD3" s="5">
        <f>_xlfn.POISSON.DIST(0,K3,FALSE) * _xlfn.POISSON.DIST(6,L3,FALSE)</f>
        <v>1.1179119296428272E-3</v>
      </c>
      <c r="BE3" s="5">
        <f>_xlfn.POISSON.DIST(1,K3,FALSE) * _xlfn.POISSON.DIST(6,L3,FALSE)</f>
        <v>1.3933985524232533E-3</v>
      </c>
      <c r="BF3" s="5">
        <f>_xlfn.POISSON.DIST(2,K3,FALSE) * _xlfn.POISSON.DIST(6,L3,FALSE)</f>
        <v>8.6838662081168891E-4</v>
      </c>
      <c r="BG3" s="5">
        <f>_xlfn.POISSON.DIST(3,K3,FALSE) * _xlfn.POISSON.DIST(6,L3,FALSE)</f>
        <v>3.6079427138454624E-4</v>
      </c>
      <c r="BH3" s="5">
        <f>_xlfn.POISSON.DIST(4,K3,FALSE) * _xlfn.POISSON.DIST(6,L3,FALSE)</f>
        <v>1.1242616751358305E-4</v>
      </c>
      <c r="BI3" s="5">
        <f>_xlfn.POISSON.DIST(5,K3,FALSE) * _xlfn.POISSON.DIST(6,L3,FALSE)</f>
        <v>2.8026261266926756E-5</v>
      </c>
      <c r="BJ3" s="8">
        <f>SUM(N3,Q3,T3,W3,X3,Y3,AD3,AE3,AF3,AG3,AM3,AN3,AO3,AP3,AQ3,AX3,AY3,AZ3,BA3,BB3,BC3)</f>
        <v>0.3093034365852364</v>
      </c>
      <c r="BK3" s="8">
        <f>SUM(M3,P3,S3,V3,AC3,AL3,AY3)</f>
        <v>0.25143746032139103</v>
      </c>
      <c r="BL3" s="8">
        <f>SUM(O3,R3,U3,AA3,AB3,AH3,AI3,AJ3,AK3,AR3,AS3,AT3,AU3,AV3,BD3,BE3,BF3,BG3,BH3,BI3)</f>
        <v>0.40112718504532785</v>
      </c>
      <c r="BM3" s="8">
        <f>SUM(S3:BI3)</f>
        <v>0.52418706825691419</v>
      </c>
      <c r="BN3" s="8">
        <f>SUM(M3:R3)</f>
        <v>0.47445142972064214</v>
      </c>
    </row>
    <row r="4" spans="1:88" x14ac:dyDescent="0.25">
      <c r="A4" t="s">
        <v>10</v>
      </c>
      <c r="B4" t="s">
        <v>226</v>
      </c>
      <c r="C4" t="s">
        <v>40</v>
      </c>
      <c r="D4" t="s">
        <v>455</v>
      </c>
      <c r="E4">
        <f>VLOOKUP(A4,home!$A$2:$E$405,3,FALSE)</f>
        <v>1.56666666666667</v>
      </c>
      <c r="F4">
        <f>VLOOKUP(B4,home!$B$2:$E$405,3,FALSE)</f>
        <v>0.64</v>
      </c>
      <c r="G4">
        <f>VLOOKUP(C4,away!$B$2:$E$405,4,FALSE)</f>
        <v>1.1499999999999999</v>
      </c>
      <c r="H4">
        <f>VLOOKUP(A4,away!$A$2:$E$405,3,FALSE)</f>
        <v>1.4666666666666699</v>
      </c>
      <c r="I4">
        <f>VLOOKUP(C4,away!$B$2:$E$405,3,FALSE)</f>
        <v>1.02</v>
      </c>
      <c r="J4">
        <f>VLOOKUP(B4,home!$B$2:$E$405,4,FALSE)</f>
        <v>0.95</v>
      </c>
      <c r="K4" s="3">
        <f t="shared" si="0"/>
        <v>1.1530666666666691</v>
      </c>
      <c r="L4" s="3">
        <f t="shared" si="1"/>
        <v>1.4212000000000031</v>
      </c>
      <c r="M4" s="5">
        <f t="shared" ref="M4:M8" si="2">_xlfn.POISSON.DIST(0,K4,FALSE) * _xlfn.POISSON.DIST(0,L4,FALSE)</f>
        <v>7.6209689417252077E-2</v>
      </c>
      <c r="N4" s="5">
        <f t="shared" ref="N4:N8" si="3">_xlfn.POISSON.DIST(1,K4,FALSE) * _xlfn.POISSON.DIST(0,L4,FALSE)</f>
        <v>8.7874852544052987E-2</v>
      </c>
      <c r="O4" s="5">
        <f t="shared" ref="O4:O8" si="4">_xlfn.POISSON.DIST(0,K4,FALSE) * _xlfn.POISSON.DIST(1,L4,FALSE)</f>
        <v>0.10830921059979889</v>
      </c>
      <c r="P4" s="5">
        <f t="shared" ref="P4:P8" si="5">_xlfn.POISSON.DIST(1,K4,FALSE) * _xlfn.POISSON.DIST(1,L4,FALSE)</f>
        <v>0.12488774043560837</v>
      </c>
      <c r="Q4" s="5">
        <f t="shared" ref="Q4:Q8" si="6">_xlfn.POISSON.DIST(2,K4,FALSE) * _xlfn.POISSON.DIST(0,L4,FALSE)</f>
        <v>5.0662781653398117E-2</v>
      </c>
      <c r="R4" s="5">
        <f t="shared" ref="R4:R8" si="7">_xlfn.POISSON.DIST(0,K4,FALSE) * _xlfn.POISSON.DIST(2,L4,FALSE)</f>
        <v>7.6964525052217278E-2</v>
      </c>
      <c r="S4" s="5">
        <f t="shared" ref="S4:S8" si="8">_xlfn.POISSON.DIST(2,K4,FALSE) * _xlfn.POISSON.DIST(2,L4,FALSE)</f>
        <v>5.1164582320096394E-2</v>
      </c>
      <c r="T4" s="5">
        <f t="shared" ref="T4:T8" si="9">_xlfn.POISSON.DIST(2,K4,FALSE) * _xlfn.POISSON.DIST(1,L4,FALSE)</f>
        <v>7.2001945285809568E-2</v>
      </c>
      <c r="U4" s="5">
        <f t="shared" ref="U4:U8" si="10">_xlfn.POISSON.DIST(1,K4,FALSE) * _xlfn.POISSON.DIST(2,L4,FALSE)</f>
        <v>8.8745228353543523E-2</v>
      </c>
      <c r="V4" s="5">
        <f t="shared" ref="V4:V8" si="11">_xlfn.POISSON.DIST(3,K4,FALSE) * _xlfn.POISSON.DIST(3,L4,FALSE)</f>
        <v>9.3161514487917433E-3</v>
      </c>
      <c r="W4" s="5">
        <f t="shared" ref="W4:W8" si="12">_xlfn.POISSON.DIST(3,K4,FALSE) * _xlfn.POISSON.DIST(0,L4,FALSE)</f>
        <v>1.947252158838168E-2</v>
      </c>
      <c r="X4" s="5">
        <f t="shared" ref="X4:X8" si="13">_xlfn.POISSON.DIST(3,K4,FALSE) * _xlfn.POISSON.DIST(1,L4,FALSE)</f>
        <v>2.7674347681408102E-2</v>
      </c>
      <c r="Y4" s="5">
        <f t="shared" ref="Y4:Y8" si="14">_xlfn.POISSON.DIST(3,K4,FALSE) * _xlfn.POISSON.DIST(2,L4,FALSE)</f>
        <v>1.9665391462408643E-2</v>
      </c>
      <c r="Z4" s="5">
        <f t="shared" ref="Z4:Z8" si="15">_xlfn.POISSON.DIST(0,K4,FALSE) * _xlfn.POISSON.DIST(3,L4,FALSE)</f>
        <v>3.646066100140382E-2</v>
      </c>
      <c r="AA4" s="5">
        <f t="shared" ref="AA4:AA8" si="16">_xlfn.POISSON.DIST(1,K4,FALSE) * _xlfn.POISSON.DIST(3,L4,FALSE)</f>
        <v>4.2041572845352114E-2</v>
      </c>
      <c r="AB4" s="5">
        <f t="shared" ref="AB4:AB8" si="17">_xlfn.POISSON.DIST(2,K4,FALSE) * _xlfn.POISSON.DIST(3,L4,FALSE)</f>
        <v>2.4238368131107059E-2</v>
      </c>
      <c r="AC4" s="5">
        <f t="shared" ref="AC4:AC8" si="18">_xlfn.POISSON.DIST(4,K4,FALSE) * _xlfn.POISSON.DIST(4,L4,FALSE)</f>
        <v>9.5417091390558137E-4</v>
      </c>
      <c r="AD4" s="5">
        <f t="shared" ref="AD4:AD8" si="19">_xlfn.POISSON.DIST(4,K4,FALSE) * _xlfn.POISSON.DIST(0,L4,FALSE)</f>
        <v>5.6132788898775035E-3</v>
      </c>
      <c r="AE4" s="5">
        <f t="shared" ref="AE4:AE8" si="20">_xlfn.POISSON.DIST(4,K4,FALSE) * _xlfn.POISSON.DIST(1,L4,FALSE)</f>
        <v>7.9775919582939243E-3</v>
      </c>
      <c r="AF4" s="5">
        <f t="shared" ref="AF4:AF8" si="21">_xlfn.POISSON.DIST(4,K4,FALSE) * _xlfn.POISSON.DIST(2,L4,FALSE)</f>
        <v>5.6688768455636761E-3</v>
      </c>
      <c r="AG4" s="5">
        <f t="shared" ref="AG4:AG8" si="22">_xlfn.POISSON.DIST(4,K4,FALSE) * _xlfn.POISSON.DIST(3,L4,FALSE)</f>
        <v>2.6855359243050389E-3</v>
      </c>
      <c r="AH4" s="5">
        <f t="shared" ref="AH4:AH8" si="23">_xlfn.POISSON.DIST(0,K4,FALSE) * _xlfn.POISSON.DIST(4,L4,FALSE)</f>
        <v>1.295447285379879E-2</v>
      </c>
      <c r="AI4" s="5">
        <f t="shared" ref="AI4:AI8" si="24">_xlfn.POISSON.DIST(1,K4,FALSE) * _xlfn.POISSON.DIST(4,L4,FALSE)</f>
        <v>1.4937370831953624E-2</v>
      </c>
      <c r="AJ4" s="5">
        <f t="shared" ref="AJ4:AJ8" si="25">_xlfn.POISSON.DIST(2,K4,FALSE) * _xlfn.POISSON.DIST(4,L4,FALSE)</f>
        <v>8.6118921969823466E-3</v>
      </c>
      <c r="AK4" s="5">
        <f t="shared" ref="AK4:AK8" si="26">_xlfn.POISSON.DIST(3,K4,FALSE) * _xlfn.POISSON.DIST(4,L4,FALSE)</f>
        <v>3.3100286097557103E-3</v>
      </c>
      <c r="AL4" s="5">
        <f t="shared" ref="AL4:AL8" si="27">_xlfn.POISSON.DIST(5,K4,FALSE) * _xlfn.POISSON.DIST(5,L4,FALSE)</f>
        <v>6.2545458635642395E-5</v>
      </c>
      <c r="AM4" s="5">
        <f t="shared" ref="AM4:AM8" si="28">_xlfn.POISSON.DIST(5,K4,FALSE) * _xlfn.POISSON.DIST(0,L4,FALSE)</f>
        <v>1.2944969557242858E-3</v>
      </c>
      <c r="AN4" s="5">
        <f t="shared" ref="AN4:AN8" si="29">_xlfn.POISSON.DIST(5,K4,FALSE) * _xlfn.POISSON.DIST(1,L4,FALSE)</f>
        <v>1.8397390734753588E-3</v>
      </c>
      <c r="AO4" s="5">
        <f t="shared" ref="AO4:AO8" si="30">_xlfn.POISSON.DIST(5,K4,FALSE) * _xlfn.POISSON.DIST(2,L4,FALSE)</f>
        <v>1.3073185856115931E-3</v>
      </c>
      <c r="AP4" s="5">
        <f t="shared" ref="AP4:AP8" si="31">_xlfn.POISSON.DIST(5,K4,FALSE) * _xlfn.POISSON.DIST(3,L4,FALSE)</f>
        <v>6.1932039129040017E-4</v>
      </c>
      <c r="AQ4" s="5">
        <f t="shared" ref="AQ4:AQ8" si="32">_xlfn.POISSON.DIST(5,K4,FALSE) * _xlfn.POISSON.DIST(4,L4,FALSE)</f>
        <v>2.2004453502547943E-4</v>
      </c>
      <c r="AR4" s="5">
        <f t="shared" ref="AR4:AR8" si="33">_xlfn.POISSON.DIST(0,K4,FALSE) * _xlfn.POISSON.DIST(5,L4,FALSE)</f>
        <v>3.6821793639637752E-3</v>
      </c>
      <c r="AS4" s="5">
        <f t="shared" ref="AS4:AS8" si="34">_xlfn.POISSON.DIST(1,K4,FALSE) * _xlfn.POISSON.DIST(5,L4,FALSE)</f>
        <v>4.2457982852745066E-3</v>
      </c>
      <c r="AT4" s="5">
        <f t="shared" ref="AT4:AT8" si="35">_xlfn.POISSON.DIST(2,K4,FALSE) * _xlfn.POISSON.DIST(5,L4,FALSE)</f>
        <v>2.4478442380702673E-3</v>
      </c>
      <c r="AU4" s="5">
        <f t="shared" ref="AU4:AU8" si="36">_xlfn.POISSON.DIST(3,K4,FALSE) * _xlfn.POISSON.DIST(5,L4,FALSE)</f>
        <v>9.4084253203696494E-4</v>
      </c>
      <c r="AV4" s="5">
        <f t="shared" ref="AV4:AV8" si="37">_xlfn.POISSON.DIST(4,K4,FALSE) * _xlfn.POISSON.DIST(5,L4,FALSE)</f>
        <v>2.7121354056852296E-4</v>
      </c>
      <c r="AW4" s="5">
        <f t="shared" ref="AW4:AW8" si="38">_xlfn.POISSON.DIST(6,K4,FALSE) * _xlfn.POISSON.DIST(6,L4,FALSE)</f>
        <v>2.8471011521133726E-6</v>
      </c>
      <c r="AX4" s="5">
        <f t="shared" ref="AX4:AX8" si="39">_xlfn.POISSON.DIST(6,K4,FALSE) * _xlfn.POISSON.DIST(0,L4,FALSE)</f>
        <v>2.48773548291192E-4</v>
      </c>
      <c r="AY4" s="5">
        <f t="shared" ref="AY4:AY8" si="40">_xlfn.POISSON.DIST(6,K4,FALSE) * _xlfn.POISSON.DIST(1,L4,FALSE)</f>
        <v>3.5355696683144286E-4</v>
      </c>
      <c r="AZ4" s="5">
        <f t="shared" ref="AZ4:AZ8" si="41">_xlfn.POISSON.DIST(6,K4,FALSE) * _xlfn.POISSON.DIST(2,L4,FALSE)</f>
        <v>2.5123758063042386E-4</v>
      </c>
      <c r="BA4" s="5">
        <f t="shared" ref="BA4:BA8" si="42">_xlfn.POISSON.DIST(6,K4,FALSE) * _xlfn.POISSON.DIST(3,L4,FALSE)</f>
        <v>1.1901961653065309E-4</v>
      </c>
      <c r="BB4" s="5">
        <f t="shared" ref="BB4:BB8" si="43">_xlfn.POISSON.DIST(6,K4,FALSE) * _xlfn.POISSON.DIST(4,L4,FALSE)</f>
        <v>4.2287669753341088E-5</v>
      </c>
      <c r="BC4" s="5">
        <f t="shared" ref="BC4:BC8" si="44">_xlfn.POISSON.DIST(6,K4,FALSE) * _xlfn.POISSON.DIST(5,L4,FALSE)</f>
        <v>1.2019847250689695E-5</v>
      </c>
      <c r="BD4" s="5">
        <f t="shared" ref="BD4:BD8" si="45">_xlfn.POISSON.DIST(0,K4,FALSE) * _xlfn.POISSON.DIST(6,L4,FALSE)</f>
        <v>8.7218555201088832E-4</v>
      </c>
      <c r="BE4" s="5">
        <f t="shared" ref="BE4:BE8" si="46">_xlfn.POISSON.DIST(1,K4,FALSE) * _xlfn.POISSON.DIST(6,L4,FALSE)</f>
        <v>1.0056880871720237E-3</v>
      </c>
      <c r="BF4" s="5">
        <f t="shared" ref="BF4:BF8" si="47">_xlfn.POISSON.DIST(2,K4,FALSE) * _xlfn.POISSON.DIST(6,L4,FALSE)</f>
        <v>5.7981270519091204E-4</v>
      </c>
      <c r="BG4" s="5">
        <f t="shared" ref="BG4:BG8" si="48">_xlfn.POISSON.DIST(3,K4,FALSE) * _xlfn.POISSON.DIST(6,L4,FALSE)</f>
        <v>2.2285423442182297E-4</v>
      </c>
      <c r="BH4" s="5">
        <f t="shared" ref="BH4:BH8" si="49">_xlfn.POISSON.DIST(4,K4,FALSE) * _xlfn.POISSON.DIST(6,L4,FALSE)</f>
        <v>6.4241447309330957E-5</v>
      </c>
      <c r="BI4" s="5">
        <f t="shared" ref="BI4:BI8" si="50">_xlfn.POISSON.DIST(5,K4,FALSE) * _xlfn.POISSON.DIST(6,L4,FALSE)</f>
        <v>1.4814934302162532E-5</v>
      </c>
      <c r="BJ4" s="8">
        <f t="shared" ref="BJ4:BJ8" si="51">SUM(N4,Q4,T4,W4,X4,Y4,AD4,AE4,AF4,AG4,AM4,AN4,AO4,AP4,AQ4,AX4,AY4,AZ4,BA4,BB4,BC4)</f>
        <v>0.30560493860391419</v>
      </c>
      <c r="BK4" s="8">
        <f t="shared" ref="BK4:BK8" si="52">SUM(M4,P4,S4,V4,AC4,AL4,AY4)</f>
        <v>0.26294843696112125</v>
      </c>
      <c r="BL4" s="8">
        <f t="shared" ref="BL4:BL8" si="53">SUM(O4,R4,U4,AA4,AB4,AH4,AI4,AJ4,AK4,AR4,AS4,AT4,AU4,AV4,BD4,BE4,BF4,BG4,BH4,BI4)</f>
        <v>0.39446014439483046</v>
      </c>
      <c r="BM4" s="8">
        <f t="shared" ref="BM4:BM8" si="54">SUM(S4:BI4)</f>
        <v>0.47421467139326268</v>
      </c>
      <c r="BN4" s="8">
        <f t="shared" ref="BN4:BN8" si="55">SUM(M4:R4)</f>
        <v>0.52490879970232773</v>
      </c>
    </row>
    <row r="5" spans="1:88" x14ac:dyDescent="0.25">
      <c r="A5" t="s">
        <v>10</v>
      </c>
      <c r="B5" t="s">
        <v>223</v>
      </c>
      <c r="C5" t="s">
        <v>221</v>
      </c>
      <c r="D5" t="s">
        <v>455</v>
      </c>
      <c r="E5">
        <f>VLOOKUP(A5,home!$A$2:$E$405,3,FALSE)</f>
        <v>1.56666666666667</v>
      </c>
      <c r="F5">
        <f>VLOOKUP(B5,home!$B$2:$E$405,3,FALSE)</f>
        <v>0</v>
      </c>
      <c r="G5">
        <f>VLOOKUP(C5,away!$B$2:$E$405,4,FALSE)</f>
        <v>0.89</v>
      </c>
      <c r="H5">
        <f>VLOOKUP(A5,away!$A$2:$E$405,3,FALSE)</f>
        <v>1.4666666666666699</v>
      </c>
      <c r="I5">
        <f>VLOOKUP(C5,away!$B$2:$E$405,3,FALSE)</f>
        <v>1.02</v>
      </c>
      <c r="J5">
        <f>VLOOKUP(B5,home!$B$2:$E$405,4,FALSE)</f>
        <v>1.23</v>
      </c>
      <c r="K5" s="3">
        <f t="shared" si="0"/>
        <v>0</v>
      </c>
      <c r="L5" s="3">
        <f t="shared" si="1"/>
        <v>1.8400800000000042</v>
      </c>
      <c r="M5" s="5">
        <f t="shared" si="2"/>
        <v>0.1588047212210337</v>
      </c>
      <c r="N5" s="5">
        <f t="shared" si="3"/>
        <v>0</v>
      </c>
      <c r="O5" s="5">
        <f t="shared" si="4"/>
        <v>0.29221339142440034</v>
      </c>
      <c r="P5" s="5">
        <f t="shared" si="5"/>
        <v>0</v>
      </c>
      <c r="Q5" s="5">
        <f t="shared" si="6"/>
        <v>0</v>
      </c>
      <c r="R5" s="5">
        <f t="shared" si="7"/>
        <v>0.26884800864610597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</v>
      </c>
      <c r="X5" s="5">
        <f t="shared" si="13"/>
        <v>0</v>
      </c>
      <c r="Y5" s="5">
        <f t="shared" si="14"/>
        <v>0</v>
      </c>
      <c r="Z5" s="5">
        <f t="shared" si="15"/>
        <v>0.16490061458317595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7.5857580720552764E-2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0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2.7916803426455004E-2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0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8.561525274825248E-3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</v>
      </c>
      <c r="BK5" s="8">
        <f t="shared" si="52"/>
        <v>0.1588047212210337</v>
      </c>
      <c r="BL5" s="8">
        <f t="shared" si="53"/>
        <v>0.67339730949233934</v>
      </c>
      <c r="BM5" s="8">
        <f t="shared" si="54"/>
        <v>0.27723652400500898</v>
      </c>
      <c r="BN5" s="8">
        <f t="shared" si="55"/>
        <v>0.71986612129154004</v>
      </c>
    </row>
    <row r="6" spans="1:88" x14ac:dyDescent="0.25">
      <c r="A6" t="s">
        <v>10</v>
      </c>
      <c r="B6" t="s">
        <v>38</v>
      </c>
      <c r="C6" t="s">
        <v>447</v>
      </c>
      <c r="D6" t="s">
        <v>455</v>
      </c>
      <c r="E6">
        <f>VLOOKUP(A6,home!$A$2:$E$405,3,FALSE)</f>
        <v>1.56666666666667</v>
      </c>
      <c r="F6">
        <f>VLOOKUP(B6,home!$B$2:$E$405,3,FALSE)</f>
        <v>1.02</v>
      </c>
      <c r="G6">
        <f>VLOOKUP(C6,away!$B$2:$E$405,4,FALSE)</f>
        <v>1.4</v>
      </c>
      <c r="H6">
        <f>VLOOKUP(A6,away!$A$2:$E$405,3,FALSE)</f>
        <v>1.4666666666666699</v>
      </c>
      <c r="I6">
        <f>VLOOKUP(C6,away!$B$2:$E$405,3,FALSE)</f>
        <v>0.38</v>
      </c>
      <c r="J6">
        <f>VLOOKUP(B6,home!$B$2:$E$405,4,FALSE)</f>
        <v>0.82</v>
      </c>
      <c r="K6" s="3">
        <f t="shared" si="0"/>
        <v>2.2372000000000045</v>
      </c>
      <c r="L6" s="3">
        <f t="shared" si="1"/>
        <v>0.45701333333333433</v>
      </c>
      <c r="M6" s="5">
        <f t="shared" si="2"/>
        <v>6.7595536019148347E-2</v>
      </c>
      <c r="N6" s="5">
        <f t="shared" si="3"/>
        <v>0.151224733182039</v>
      </c>
      <c r="O6" s="5">
        <f t="shared" si="4"/>
        <v>3.0892061234564446E-2</v>
      </c>
      <c r="P6" s="5">
        <f t="shared" si="5"/>
        <v>6.9111719393967722E-2</v>
      </c>
      <c r="Q6" s="5">
        <f t="shared" si="6"/>
        <v>0.16915998653742917</v>
      </c>
      <c r="R6" s="5">
        <f t="shared" si="7"/>
        <v>7.0590419391728882E-3</v>
      </c>
      <c r="S6" s="5">
        <f t="shared" si="8"/>
        <v>1.7665477777398922E-2</v>
      </c>
      <c r="T6" s="5">
        <f t="shared" si="9"/>
        <v>7.7308369314092448E-2</v>
      </c>
      <c r="U6" s="5">
        <f t="shared" si="10"/>
        <v>1.5792488626317616E-2</v>
      </c>
      <c r="V6" s="5">
        <f t="shared" si="11"/>
        <v>2.0068576105809958E-3</v>
      </c>
      <c r="W6" s="5">
        <f t="shared" si="12"/>
        <v>0.12614824062717911</v>
      </c>
      <c r="X6" s="5">
        <f t="shared" si="13"/>
        <v>5.7651427943162664E-2</v>
      </c>
      <c r="Y6" s="5">
        <f t="shared" si="14"/>
        <v>1.3173735627865651E-2</v>
      </c>
      <c r="Z6" s="5">
        <f t="shared" si="15"/>
        <v>1.0753587622537354E-3</v>
      </c>
      <c r="AA6" s="5">
        <f t="shared" si="16"/>
        <v>2.4057926229140618E-3</v>
      </c>
      <c r="AB6" s="5">
        <f t="shared" si="17"/>
        <v>2.6911196279916748E-3</v>
      </c>
      <c r="AC6" s="5">
        <f t="shared" si="18"/>
        <v>1.2824199293910506E-4</v>
      </c>
      <c r="AD6" s="5">
        <f t="shared" si="19"/>
        <v>7.0554710982781405E-2</v>
      </c>
      <c r="AE6" s="5">
        <f t="shared" si="20"/>
        <v>3.224444364861094E-2</v>
      </c>
      <c r="AF6" s="5">
        <f t="shared" si="21"/>
        <v>7.3680703366652729E-3</v>
      </c>
      <c r="AG6" s="5">
        <f t="shared" si="22"/>
        <v>1.1224354615979532E-3</v>
      </c>
      <c r="AH6" s="5">
        <f t="shared" si="23"/>
        <v>1.2286332311669702E-4</v>
      </c>
      <c r="AI6" s="5">
        <f t="shared" si="24"/>
        <v>2.7486982647667514E-4</v>
      </c>
      <c r="AJ6" s="5">
        <f t="shared" si="25"/>
        <v>3.0746938789680945E-4</v>
      </c>
      <c r="AK6" s="5">
        <f t="shared" si="26"/>
        <v>2.2929017153424782E-4</v>
      </c>
      <c r="AL6" s="5">
        <f t="shared" si="27"/>
        <v>5.2447396100357425E-6</v>
      </c>
      <c r="AM6" s="5">
        <f t="shared" si="28"/>
        <v>3.1568999882135795E-2</v>
      </c>
      <c r="AN6" s="5">
        <f t="shared" si="29"/>
        <v>1.4427453866134516E-2</v>
      </c>
      <c r="AO6" s="5">
        <f t="shared" si="30"/>
        <v>3.2967693914375184E-3</v>
      </c>
      <c r="AP6" s="5">
        <f t="shared" si="31"/>
        <v>5.0222252293738944E-4</v>
      </c>
      <c r="AQ6" s="5">
        <f t="shared" si="32"/>
        <v>5.738059732067332E-5</v>
      </c>
      <c r="AR6" s="5">
        <f t="shared" si="33"/>
        <v>1.1230035368394446E-5</v>
      </c>
      <c r="AS6" s="5">
        <f t="shared" si="34"/>
        <v>2.5123835126172104E-5</v>
      </c>
      <c r="AT6" s="5">
        <f t="shared" si="35"/>
        <v>2.8103521972136177E-5</v>
      </c>
      <c r="AU6" s="5">
        <f t="shared" si="36"/>
        <v>2.0957733118687728E-5</v>
      </c>
      <c r="AV6" s="5">
        <f t="shared" si="37"/>
        <v>1.1721660133282068E-5</v>
      </c>
      <c r="AW6" s="5">
        <f t="shared" si="38"/>
        <v>1.4895500895229101E-7</v>
      </c>
      <c r="AX6" s="5">
        <f t="shared" si="39"/>
        <v>1.1771027756052379E-2</v>
      </c>
      <c r="AY6" s="5">
        <f t="shared" si="40"/>
        <v>5.3795166315526955E-3</v>
      </c>
      <c r="AZ6" s="5">
        <f t="shared" si="41"/>
        <v>1.2292554137540038E-3</v>
      </c>
      <c r="BA6" s="5">
        <f t="shared" si="42"/>
        <v>1.8726203805258815E-4</v>
      </c>
      <c r="BB6" s="5">
        <f t="shared" si="43"/>
        <v>2.1395312054301745E-5</v>
      </c>
      <c r="BC6" s="5">
        <f t="shared" si="44"/>
        <v>1.9555885759286625E-6</v>
      </c>
      <c r="BD6" s="5">
        <f t="shared" si="45"/>
        <v>8.5537931619353044E-7</v>
      </c>
      <c r="BE6" s="5">
        <f t="shared" si="46"/>
        <v>1.9136546061881699E-6</v>
      </c>
      <c r="BF6" s="5">
        <f t="shared" si="47"/>
        <v>2.1406140424820916E-6</v>
      </c>
      <c r="BG6" s="5">
        <f t="shared" si="48"/>
        <v>1.5963272452803149E-6</v>
      </c>
      <c r="BH6" s="5">
        <f t="shared" si="49"/>
        <v>8.928258282852819E-7</v>
      </c>
      <c r="BI6" s="5">
        <f t="shared" si="50"/>
        <v>3.9948598860796758E-7</v>
      </c>
      <c r="BJ6" s="8">
        <f t="shared" si="51"/>
        <v>0.77439939266143143</v>
      </c>
      <c r="BK6" s="8">
        <f t="shared" si="52"/>
        <v>0.1618925941651978</v>
      </c>
      <c r="BL6" s="8">
        <f t="shared" si="53"/>
        <v>5.9879931832730819E-2</v>
      </c>
      <c r="BM6" s="8">
        <f t="shared" si="54"/>
        <v>0.49682483143874845</v>
      </c>
      <c r="BN6" s="8">
        <f t="shared" si="55"/>
        <v>0.4950430783063216</v>
      </c>
    </row>
    <row r="7" spans="1:88" x14ac:dyDescent="0.25">
      <c r="A7" t="s">
        <v>10</v>
      </c>
      <c r="B7" t="s">
        <v>37</v>
      </c>
      <c r="C7" t="s">
        <v>41</v>
      </c>
      <c r="D7" t="s">
        <v>455</v>
      </c>
      <c r="E7">
        <f>VLOOKUP(A7,home!$A$2:$E$405,3,FALSE)</f>
        <v>1.56666666666667</v>
      </c>
      <c r="F7">
        <f>VLOOKUP(B7,home!$B$2:$E$405,3,FALSE)</f>
        <v>0.77</v>
      </c>
      <c r="G7">
        <f>VLOOKUP(C7,away!$B$2:$E$405,4,FALSE)</f>
        <v>0.89</v>
      </c>
      <c r="H7">
        <f>VLOOKUP(A7,away!$A$2:$E$405,3,FALSE)</f>
        <v>1.4666666666666699</v>
      </c>
      <c r="I7">
        <f>VLOOKUP(C7,away!$B$2:$E$405,3,FALSE)</f>
        <v>1.4</v>
      </c>
      <c r="J7">
        <f>VLOOKUP(B7,home!$B$2:$E$405,4,FALSE)</f>
        <v>1.0900000000000001</v>
      </c>
      <c r="K7" s="3">
        <f t="shared" si="0"/>
        <v>1.073636666666669</v>
      </c>
      <c r="L7" s="3">
        <f t="shared" si="1"/>
        <v>2.2381333333333382</v>
      </c>
      <c r="M7" s="5">
        <f t="shared" si="2"/>
        <v>3.6451597293222872E-2</v>
      </c>
      <c r="N7" s="5">
        <f t="shared" si="3"/>
        <v>3.9135771412571574E-2</v>
      </c>
      <c r="O7" s="5">
        <f t="shared" si="4"/>
        <v>8.1583534955205414E-2</v>
      </c>
      <c r="P7" s="5">
        <f t="shared" si="5"/>
        <v>8.7591074524190404E-2</v>
      </c>
      <c r="Q7" s="5">
        <f t="shared" si="6"/>
        <v>2.1008799583411033E-2</v>
      </c>
      <c r="R7" s="5">
        <f t="shared" si="7"/>
        <v>9.1297414517205411E-2</v>
      </c>
      <c r="S7" s="5">
        <f t="shared" si="8"/>
        <v>5.2619068202867901E-2</v>
      </c>
      <c r="T7" s="5">
        <f t="shared" si="9"/>
        <v>4.7020494640951788E-2</v>
      </c>
      <c r="U7" s="5">
        <f t="shared" si="10"/>
        <v>9.8020251797537566E-2</v>
      </c>
      <c r="V7" s="5">
        <f t="shared" si="11"/>
        <v>1.4048952177064323E-2</v>
      </c>
      <c r="W7" s="5">
        <f t="shared" si="12"/>
        <v>7.518605851800508E-3</v>
      </c>
      <c r="X7" s="5">
        <f t="shared" si="13"/>
        <v>1.6827642377109816E-2</v>
      </c>
      <c r="Y7" s="5">
        <f t="shared" si="14"/>
        <v>1.8831253662811069E-2</v>
      </c>
      <c r="Z7" s="5">
        <f t="shared" si="15"/>
        <v>6.8111928892702817E-2</v>
      </c>
      <c r="AA7" s="5">
        <f t="shared" si="16"/>
        <v>7.3127464296598624E-2</v>
      </c>
      <c r="AB7" s="5">
        <f t="shared" si="17"/>
        <v>3.9256163504592996E-2</v>
      </c>
      <c r="AC7" s="5">
        <f t="shared" si="18"/>
        <v>2.1099260877876806E-3</v>
      </c>
      <c r="AD7" s="5">
        <f t="shared" si="19"/>
        <v>2.0180627311769022E-3</v>
      </c>
      <c r="AE7" s="5">
        <f t="shared" si="20"/>
        <v>4.5166934674047412E-3</v>
      </c>
      <c r="AF7" s="5">
        <f t="shared" si="21"/>
        <v>5.0544811029237446E-3</v>
      </c>
      <c r="AG7" s="5">
        <f t="shared" si="22"/>
        <v>3.7708675463856956E-3</v>
      </c>
      <c r="AH7" s="5">
        <f t="shared" si="23"/>
        <v>3.8110894613097059E-2</v>
      </c>
      <c r="AI7" s="5">
        <f t="shared" si="24"/>
        <v>4.0917253856090241E-2</v>
      </c>
      <c r="AJ7" s="5">
        <f t="shared" si="25"/>
        <v>2.1965132019603317E-2</v>
      </c>
      <c r="AK7" s="5">
        <f t="shared" si="26"/>
        <v>7.8608570414734086E-3</v>
      </c>
      <c r="AL7" s="5">
        <f t="shared" si="27"/>
        <v>2.0280120150488386E-4</v>
      </c>
      <c r="AM7" s="5">
        <f t="shared" si="28"/>
        <v>4.3333322876500086E-4</v>
      </c>
      <c r="AN7" s="5">
        <f t="shared" si="29"/>
        <v>9.6985754373990951E-4</v>
      </c>
      <c r="AO7" s="5">
        <f t="shared" si="30"/>
        <v>1.0853352486145439E-3</v>
      </c>
      <c r="AP7" s="5">
        <f t="shared" si="31"/>
        <v>8.0970833258861205E-4</v>
      </c>
      <c r="AQ7" s="5">
        <f t="shared" si="32"/>
        <v>4.5305880236108241E-4</v>
      </c>
      <c r="AR7" s="5">
        <f t="shared" si="33"/>
        <v>1.7059452719345298E-2</v>
      </c>
      <c r="AS7" s="5">
        <f t="shared" si="34"/>
        <v>1.8315653952755525E-2</v>
      </c>
      <c r="AT7" s="5">
        <f t="shared" si="35"/>
        <v>9.8321788288283207E-3</v>
      </c>
      <c r="AU7" s="5">
        <f t="shared" si="36"/>
        <v>3.518729234617944E-3</v>
      </c>
      <c r="AV7" s="5">
        <f t="shared" si="37"/>
        <v>9.4445918158944219E-4</v>
      </c>
      <c r="AW7" s="5">
        <f t="shared" si="38"/>
        <v>1.3536653530278639E-5</v>
      </c>
      <c r="AX7" s="5">
        <f t="shared" si="39"/>
        <v>7.7540407214526753E-5</v>
      </c>
      <c r="AY7" s="5">
        <f t="shared" si="40"/>
        <v>1.735457700670732E-4</v>
      </c>
      <c r="AZ7" s="5">
        <f t="shared" si="41"/>
        <v>1.9420928642305984E-4</v>
      </c>
      <c r="BA7" s="5">
        <f t="shared" si="42"/>
        <v>1.4488875919544398E-4</v>
      </c>
      <c r="BB7" s="5">
        <f t="shared" si="43"/>
        <v>8.1070090395157595E-5</v>
      </c>
      <c r="BC7" s="5">
        <f t="shared" si="44"/>
        <v>3.6289134329949817E-5</v>
      </c>
      <c r="BD7" s="5">
        <f t="shared" si="45"/>
        <v>6.3635549632651261E-3</v>
      </c>
      <c r="BE7" s="5">
        <f t="shared" si="46"/>
        <v>6.8321459389101072E-3</v>
      </c>
      <c r="BF7" s="5">
        <f t="shared" si="47"/>
        <v>3.6676211960158332E-3</v>
      </c>
      <c r="BG7" s="5">
        <f t="shared" si="48"/>
        <v>1.312564198495487E-3</v>
      </c>
      <c r="BH7" s="5">
        <f t="shared" si="49"/>
        <v>3.523042627146757E-4</v>
      </c>
      <c r="BI7" s="5">
        <f t="shared" si="50"/>
        <v>7.5649354854688596E-5</v>
      </c>
      <c r="BJ7" s="8">
        <f t="shared" si="51"/>
        <v>0.17016150898024121</v>
      </c>
      <c r="BK7" s="8">
        <f t="shared" si="52"/>
        <v>0.1931969652567051</v>
      </c>
      <c r="BL7" s="8">
        <f t="shared" si="53"/>
        <v>0.56041328043279659</v>
      </c>
      <c r="BM7" s="8">
        <f t="shared" si="54"/>
        <v>0.63465548216010237</v>
      </c>
      <c r="BN7" s="8">
        <f t="shared" si="55"/>
        <v>0.35706819228580666</v>
      </c>
    </row>
    <row r="8" spans="1:88" x14ac:dyDescent="0.25">
      <c r="A8" t="s">
        <v>16</v>
      </c>
      <c r="B8" t="s">
        <v>232</v>
      </c>
      <c r="C8" t="s">
        <v>235</v>
      </c>
      <c r="D8" t="s">
        <v>455</v>
      </c>
      <c r="E8">
        <f>VLOOKUP(A8,home!$A$2:$E$405,3,FALSE)</f>
        <v>1.4567901234567899</v>
      </c>
      <c r="F8">
        <f>VLOOKUP(B8,home!$B$2:$E$405,3,FALSE)</f>
        <v>1.89</v>
      </c>
      <c r="G8">
        <f>VLOOKUP(C8,away!$B$2:$E$405,4,FALSE)</f>
        <v>0.51</v>
      </c>
      <c r="H8">
        <f>VLOOKUP(A8,away!$A$2:$E$405,3,FALSE)</f>
        <v>1.4074074074074101</v>
      </c>
      <c r="I8">
        <f>VLOOKUP(C8,away!$B$2:$E$405,3,FALSE)</f>
        <v>1.03</v>
      </c>
      <c r="J8">
        <f>VLOOKUP(B8,home!$B$2:$E$405,4,FALSE)</f>
        <v>0.53</v>
      </c>
      <c r="K8" s="3">
        <f t="shared" si="0"/>
        <v>1.4041999999999999</v>
      </c>
      <c r="L8" s="3">
        <f t="shared" si="1"/>
        <v>0.76830370370370527</v>
      </c>
      <c r="M8" s="5">
        <f t="shared" si="2"/>
        <v>0.11389210755305855</v>
      </c>
      <c r="N8" s="5">
        <f t="shared" si="3"/>
        <v>0.15992729742600481</v>
      </c>
      <c r="O8" s="5">
        <f t="shared" si="4"/>
        <v>8.7503728055635638E-2</v>
      </c>
      <c r="P8" s="5">
        <f t="shared" si="5"/>
        <v>0.12287273493572355</v>
      </c>
      <c r="Q8" s="5">
        <f t="shared" si="6"/>
        <v>0.11228495552279799</v>
      </c>
      <c r="R8" s="5">
        <f t="shared" si="7"/>
        <v>3.3614719176513326E-2</v>
      </c>
      <c r="S8" s="5">
        <f t="shared" si="8"/>
        <v>3.3140375823564099E-2</v>
      </c>
      <c r="T8" s="5">
        <f t="shared" si="9"/>
        <v>8.6268947198371512E-2</v>
      </c>
      <c r="U8" s="5">
        <f t="shared" si="10"/>
        <v>4.7201788667660012E-2</v>
      </c>
      <c r="V8" s="5">
        <f t="shared" si="11"/>
        <v>3.9726180834416492E-3</v>
      </c>
      <c r="W8" s="5">
        <f t="shared" si="12"/>
        <v>5.255684484837099E-2</v>
      </c>
      <c r="X8" s="5">
        <f t="shared" si="13"/>
        <v>4.0379618551984436E-2</v>
      </c>
      <c r="Y8" s="5">
        <f t="shared" si="14"/>
        <v>1.5511905243816239E-2</v>
      </c>
      <c r="Z8" s="5">
        <f t="shared" si="15"/>
        <v>8.608771080758389E-3</v>
      </c>
      <c r="AA8" s="5">
        <f t="shared" si="16"/>
        <v>1.2088436351600928E-2</v>
      </c>
      <c r="AB8" s="5">
        <f t="shared" si="17"/>
        <v>8.4872911624590125E-3</v>
      </c>
      <c r="AC8" s="5">
        <f t="shared" si="18"/>
        <v>2.6786670036606019E-4</v>
      </c>
      <c r="AD8" s="5">
        <f t="shared" si="19"/>
        <v>1.8450080384020635E-2</v>
      </c>
      <c r="AE8" s="5">
        <f t="shared" si="20"/>
        <v>1.4175265092674135E-2</v>
      </c>
      <c r="AF8" s="5">
        <f t="shared" si="21"/>
        <v>5.4454543358416901E-3</v>
      </c>
      <c r="AG8" s="5">
        <f t="shared" si="22"/>
        <v>1.3945875781921908E-3</v>
      </c>
      <c r="AH8" s="5">
        <f t="shared" si="23"/>
        <v>1.6535376764210046E-3</v>
      </c>
      <c r="AI8" s="5">
        <f t="shared" si="24"/>
        <v>2.3218976052303748E-3</v>
      </c>
      <c r="AJ8" s="5">
        <f t="shared" si="25"/>
        <v>1.6302043086322462E-3</v>
      </c>
      <c r="AK8" s="5">
        <f t="shared" si="26"/>
        <v>7.6304429672713347E-4</v>
      </c>
      <c r="AL8" s="5">
        <f t="shared" si="27"/>
        <v>1.1559541667749873E-5</v>
      </c>
      <c r="AM8" s="5">
        <f t="shared" si="28"/>
        <v>5.1815205750483477E-3</v>
      </c>
      <c r="AN8" s="5">
        <f t="shared" si="29"/>
        <v>3.9809814486265983E-3</v>
      </c>
      <c r="AO8" s="5">
        <f t="shared" si="30"/>
        <v>1.5293013956777779E-3</v>
      </c>
      <c r="AP8" s="5">
        <f t="shared" si="31"/>
        <v>3.916559754594943E-4</v>
      </c>
      <c r="AQ8" s="5">
        <f t="shared" si="32"/>
        <v>7.5227684130804229E-5</v>
      </c>
      <c r="AR8" s="5">
        <f t="shared" si="33"/>
        <v>2.5408382420157542E-4</v>
      </c>
      <c r="AS8" s="5">
        <f t="shared" si="34"/>
        <v>3.5678450594385226E-4</v>
      </c>
      <c r="AT8" s="5">
        <f t="shared" si="35"/>
        <v>2.5049840162317866E-4</v>
      </c>
      <c r="AU8" s="5">
        <f t="shared" si="36"/>
        <v>1.1724995185308919E-4</v>
      </c>
      <c r="AV8" s="5">
        <f t="shared" si="37"/>
        <v>4.1160595598026958E-5</v>
      </c>
      <c r="AW8" s="5">
        <f t="shared" si="38"/>
        <v>3.4641764859640103E-7</v>
      </c>
      <c r="AX8" s="5">
        <f t="shared" si="39"/>
        <v>1.2126485319138159E-3</v>
      </c>
      <c r="AY8" s="5">
        <f t="shared" si="40"/>
        <v>9.3168235836024564E-4</v>
      </c>
      <c r="AZ8" s="5">
        <f t="shared" si="41"/>
        <v>3.579075033017896E-4</v>
      </c>
      <c r="BA8" s="5">
        <f t="shared" si="42"/>
        <v>9.1660553456703725E-5</v>
      </c>
      <c r="BB8" s="5">
        <f t="shared" si="43"/>
        <v>1.7605785676079231E-5</v>
      </c>
      <c r="BC8" s="5">
        <f t="shared" si="44"/>
        <v>2.7053180683090642E-6</v>
      </c>
      <c r="BD8" s="5">
        <f t="shared" si="45"/>
        <v>3.2535590530878571E-5</v>
      </c>
      <c r="BE8" s="5">
        <f t="shared" si="46"/>
        <v>4.568647622345969E-5</v>
      </c>
      <c r="BF8" s="5">
        <f t="shared" si="47"/>
        <v>3.207647495649105E-5</v>
      </c>
      <c r="BG8" s="5">
        <f t="shared" si="48"/>
        <v>1.5013928711301579E-5</v>
      </c>
      <c r="BH8" s="5">
        <f t="shared" si="49"/>
        <v>5.2706396741024195E-6</v>
      </c>
      <c r="BI8" s="5">
        <f t="shared" si="50"/>
        <v>1.4802064460749212E-6</v>
      </c>
      <c r="BJ8" s="8">
        <f t="shared" si="51"/>
        <v>0.52016785331179471</v>
      </c>
      <c r="BK8" s="8">
        <f t="shared" si="52"/>
        <v>0.27508894499618186</v>
      </c>
      <c r="BL8" s="8">
        <f t="shared" si="53"/>
        <v>0.19641648789664168</v>
      </c>
      <c r="BM8" s="8">
        <f t="shared" si="54"/>
        <v>0.36925517867493096</v>
      </c>
      <c r="BN8" s="8">
        <f t="shared" si="55"/>
        <v>0.63009554266973389</v>
      </c>
    </row>
    <row r="9" spans="1:88" x14ac:dyDescent="0.25">
      <c r="A9" t="s">
        <v>16</v>
      </c>
      <c r="B9" t="s">
        <v>448</v>
      </c>
      <c r="C9" t="s">
        <v>449</v>
      </c>
      <c r="D9" t="s">
        <v>455</v>
      </c>
      <c r="E9">
        <f>VLOOKUP(A9,home!$A$2:$E$405,3,FALSE)</f>
        <v>1.4567901234567899</v>
      </c>
      <c r="F9">
        <f>VLOOKUP(B9,home!$B$2:$E$405,3,FALSE)</f>
        <v>1.37</v>
      </c>
      <c r="G9">
        <f>VLOOKUP(C9,away!$B$2:$E$405,4,FALSE)</f>
        <v>2.2000000000000002</v>
      </c>
      <c r="H9">
        <f>VLOOKUP(A9,away!$A$2:$E$405,3,FALSE)</f>
        <v>1.4074074074074101</v>
      </c>
      <c r="I9">
        <f>VLOOKUP(C9,away!$B$2:$E$405,3,FALSE)</f>
        <v>0.55000000000000004</v>
      </c>
      <c r="J9">
        <f>VLOOKUP(B9,home!$B$2:$E$405,4,FALSE)</f>
        <v>0.53</v>
      </c>
      <c r="K9" s="3">
        <f t="shared" ref="K9:K17" si="56">E9*F9*G9</f>
        <v>4.3907654320987657</v>
      </c>
      <c r="L9" s="3">
        <f t="shared" ref="L9:L17" si="57">H9*I9*J9</f>
        <v>0.4102592592592601</v>
      </c>
      <c r="M9" s="5">
        <f t="shared" ref="M9:M19" si="58">_xlfn.POISSON.DIST(0,K9,FALSE) * _xlfn.POISSON.DIST(0,L9,FALSE)</f>
        <v>8.2213184174506244E-3</v>
      </c>
      <c r="N9" s="5">
        <f t="shared" ref="N9:N19" si="59">_xlfn.POISSON.DIST(1,K9,FALSE) * _xlfn.POISSON.DIST(0,L9,FALSE)</f>
        <v>3.6097880713619135E-2</v>
      </c>
      <c r="O9" s="5">
        <f t="shared" ref="O9:O19" si="60">_xlfn.POISSON.DIST(0,K9,FALSE) * _xlfn.POISSON.DIST(1,L9,FALSE)</f>
        <v>3.3728720040778048E-3</v>
      </c>
      <c r="P9" s="5">
        <f t="shared" ref="P9:P19" si="61">_xlfn.POISSON.DIST(1,K9,FALSE) * _xlfn.POISSON.DIST(1,L9,FALSE)</f>
        <v>1.4809489802398514E-2</v>
      </c>
      <c r="Q9" s="5">
        <f t="shared" ref="Q9:Q19" si="62">_xlfn.POISSON.DIST(2,K9,FALSE) * _xlfn.POISSON.DIST(0,L9,FALSE)</f>
        <v>7.9248663404691819E-2</v>
      </c>
      <c r="R9" s="5">
        <f t="shared" ref="R9:R19" si="63">_xlfn.POISSON.DIST(0,K9,FALSE) * _xlfn.POISSON.DIST(2,L9,FALSE)</f>
        <v>6.9187598498462815E-4</v>
      </c>
      <c r="S9" s="5">
        <f t="shared" ref="S9:S19" si="64">_xlfn.POISSON.DIST(2,K9,FALSE) * _xlfn.POISSON.DIST(2,L9,FALSE)</f>
        <v>6.6692766619345827E-3</v>
      </c>
      <c r="T9" s="5">
        <f t="shared" ref="T9:T19" si="65">_xlfn.POISSON.DIST(2,K9,FALSE) * _xlfn.POISSON.DIST(1,L9,FALSE)</f>
        <v>3.2512497945695287E-2</v>
      </c>
      <c r="U9" s="5">
        <f t="shared" ref="U9:U19" si="66">_xlfn.POISSON.DIST(1,K9,FALSE) * _xlfn.POISSON.DIST(2,L9,FALSE)</f>
        <v>3.03786515816979E-3</v>
      </c>
      <c r="V9" s="5">
        <f t="shared" ref="V9:V19" si="67">_xlfn.POISSON.DIST(3,K9,FALSE) * _xlfn.POISSON.DIST(3,L9,FALSE)</f>
        <v>1.3348573347047457E-3</v>
      </c>
      <c r="W9" s="5">
        <f t="shared" ref="W9:W19" si="68">_xlfn.POISSON.DIST(3,K9,FALSE) * _xlfn.POISSON.DIST(0,L9,FALSE)</f>
        <v>0.11598743060578377</v>
      </c>
      <c r="X9" s="5">
        <f t="shared" ref="X9:X19" si="69">_xlfn.POISSON.DIST(3,K9,FALSE) * _xlfn.POISSON.DIST(1,L9,FALSE)</f>
        <v>4.7584917363713668E-2</v>
      </c>
      <c r="Y9" s="5">
        <f t="shared" ref="Y9:Y19" si="70">_xlfn.POISSON.DIST(3,K9,FALSE) * _xlfn.POISSON.DIST(2,L9,FALSE)</f>
        <v>9.7610764747751363E-3</v>
      </c>
      <c r="Z9" s="5">
        <f t="shared" ref="Z9:Z19" si="71">_xlfn.POISSON.DIST(0,K9,FALSE) * _xlfn.POISSON.DIST(3,L9,FALSE)</f>
        <v>9.4616176366354833E-5</v>
      </c>
      <c r="AA9" s="5">
        <f t="shared" ref="AA9:AA19" si="72">_xlfn.POISSON.DIST(1,K9,FALSE) * _xlfn.POISSON.DIST(3,L9,FALSE)</f>
        <v>4.1543743650675105E-4</v>
      </c>
      <c r="AB9" s="5">
        <f t="shared" ref="AB9:AB19" si="73">_xlfn.POISSON.DIST(2,K9,FALSE) * _xlfn.POISSON.DIST(3,L9,FALSE)</f>
        <v>9.1204416770678432E-4</v>
      </c>
      <c r="AC9" s="5">
        <f t="shared" ref="AC9:AC19" si="74">_xlfn.POISSON.DIST(4,K9,FALSE) * _xlfn.POISSON.DIST(4,L9,FALSE)</f>
        <v>1.5028426009511693E-4</v>
      </c>
      <c r="AD9" s="5">
        <f t="shared" ref="AD9:AD19" si="75">_xlfn.POISSON.DIST(4,K9,FALSE) * _xlfn.POISSON.DIST(0,L9,FALSE)</f>
        <v>0.12731840021545746</v>
      </c>
      <c r="AE9" s="5">
        <f t="shared" ref="AE9:AE19" si="76">_xlfn.POISSON.DIST(4,K9,FALSE) * _xlfn.POISSON.DIST(1,L9,FALSE)</f>
        <v>5.2233552562467582E-2</v>
      </c>
      <c r="AF9" s="5">
        <f t="shared" ref="AF9:AF19" si="77">_xlfn.POISSON.DIST(4,K9,FALSE) * _xlfn.POISSON.DIST(2,L9,FALSE)</f>
        <v>1.0714649291378789E-2</v>
      </c>
      <c r="AG9" s="5">
        <f t="shared" ref="AG9:AG19" si="78">_xlfn.POISSON.DIST(4,K9,FALSE) * _xlfn.POISSON.DIST(3,L9,FALSE)</f>
        <v>1.4652613605012728E-3</v>
      </c>
      <c r="AH9" s="5">
        <f t="shared" ref="AH9:AH19" si="79">_xlfn.POISSON.DIST(0,K9,FALSE) * _xlfn.POISSON.DIST(4,L9,FALSE)</f>
        <v>9.7042906075010597E-6</v>
      </c>
      <c r="AI9" s="5">
        <f t="shared" ref="AI9:AI19" si="80">_xlfn.POISSON.DIST(1,K9,FALSE) * _xlfn.POISSON.DIST(4,L9,FALSE)</f>
        <v>4.2609263742456387E-5</v>
      </c>
      <c r="AJ9" s="5">
        <f t="shared" ref="AJ9:AJ19" si="81">_xlfn.POISSON.DIST(2,K9,FALSE) * _xlfn.POISSON.DIST(4,L9,FALSE)</f>
        <v>9.354364116377841E-5</v>
      </c>
      <c r="AK9" s="5">
        <f t="shared" ref="AK9:AK19" si="82">_xlfn.POISSON.DIST(3,K9,FALSE) * _xlfn.POISSON.DIST(4,L9,FALSE)</f>
        <v>1.3690939533818978E-4</v>
      </c>
      <c r="AL9" s="5">
        <f t="shared" ref="AL9:AL19" si="83">_xlfn.POISSON.DIST(5,K9,FALSE) * _xlfn.POISSON.DIST(5,L9,FALSE)</f>
        <v>1.082859514413405E-5</v>
      </c>
      <c r="AM9" s="5">
        <f t="shared" ref="AM9:AM19" si="84">_xlfn.POISSON.DIST(5,K9,FALSE) * _xlfn.POISSON.DIST(0,L9,FALSE)</f>
        <v>0.1118050461072293</v>
      </c>
      <c r="AN9" s="5">
        <f t="shared" ref="AN9:AN19" si="85">_xlfn.POISSON.DIST(5,K9,FALSE) * _xlfn.POISSON.DIST(1,L9,FALSE)</f>
        <v>4.58690553973993E-2</v>
      </c>
      <c r="AO9" s="5">
        <f t="shared" ref="AO9:AO19" si="86">_xlfn.POISSON.DIST(5,K9,FALSE) * _xlfn.POISSON.DIST(2,L9,FALSE)</f>
        <v>9.4091023451295022E-3</v>
      </c>
      <c r="AP9" s="5">
        <f t="shared" ref="AP9:AP19" si="87">_xlfn.POISSON.DIST(5,K9,FALSE) * _xlfn.POISSON.DIST(3,L9,FALSE)</f>
        <v>1.2867237861357989E-3</v>
      </c>
      <c r="AQ9" s="5">
        <f t="shared" ref="AQ9:AQ19" si="88">_xlfn.POISSON.DIST(5,K9,FALSE) * _xlfn.POISSON.DIST(4,L9,FALSE)</f>
        <v>1.3197258684283583E-4</v>
      </c>
      <c r="AR9" s="5">
        <f t="shared" ref="AR9:AR19" si="89">_xlfn.POISSON.DIST(0,K9,FALSE) * _xlfn.POISSON.DIST(5,L9,FALSE)</f>
        <v>7.9625501525399657E-7</v>
      </c>
      <c r="AS9" s="5">
        <f t="shared" ref="AS9:AS19" si="90">_xlfn.POISSON.DIST(1,K9,FALSE) * _xlfn.POISSON.DIST(5,L9,FALSE)</f>
        <v>3.4961689961125239E-6</v>
      </c>
      <c r="AT9" s="5">
        <f t="shared" ref="AT9:AT19" si="91">_xlfn.POISSON.DIST(2,K9,FALSE) * _xlfn.POISSON.DIST(5,L9,FALSE)</f>
        <v>7.6754289864531585E-6</v>
      </c>
      <c r="AU9" s="5">
        <f t="shared" ref="AU9:AU19" si="92">_xlfn.POISSON.DIST(3,K9,FALSE) * _xlfn.POISSON.DIST(5,L9,FALSE)</f>
        <v>1.1233669423415796E-5</v>
      </c>
      <c r="AV9" s="5">
        <f t="shared" ref="AV9:AV19" si="93">_xlfn.POISSON.DIST(4,K9,FALSE) * _xlfn.POISSON.DIST(5,L9,FALSE)</f>
        <v>1.2331101844989738E-5</v>
      </c>
      <c r="AW9" s="5">
        <f t="shared" ref="AW9:AW19" si="94">_xlfn.POISSON.DIST(6,K9,FALSE) * _xlfn.POISSON.DIST(6,L9,FALSE)</f>
        <v>5.4183648337744205E-7</v>
      </c>
      <c r="AX9" s="5">
        <f t="shared" ref="AX9:AX19" si="95">_xlfn.POISSON.DIST(6,K9,FALSE) * _xlfn.POISSON.DIST(0,L9,FALSE)</f>
        <v>8.181828859697185E-2</v>
      </c>
      <c r="AY9" s="5">
        <f t="shared" ref="AY9:AY19" si="96">_xlfn.POISSON.DIST(6,K9,FALSE) * _xlfn.POISSON.DIST(1,L9,FALSE)</f>
        <v>3.3566710473654032E-2</v>
      </c>
      <c r="AZ9" s="5">
        <f t="shared" ref="AZ9:AZ19" si="97">_xlfn.POISSON.DIST(6,K9,FALSE) * _xlfn.POISSON.DIST(2,L9,FALSE)</f>
        <v>6.8855268873456756E-3</v>
      </c>
      <c r="BA9" s="5">
        <f t="shared" ref="BA9:BA19" si="98">_xlfn.POISSON.DIST(6,K9,FALSE) * _xlfn.POISSON.DIST(3,L9,FALSE)</f>
        <v>9.4161705347071858E-4</v>
      </c>
      <c r="BB9" s="5">
        <f t="shared" ref="BB9:BB19" si="99">_xlfn.POISSON.DIST(6,K9,FALSE) * _xlfn.POISSON.DIST(4,L9,FALSE)</f>
        <v>9.6576778715696003E-5</v>
      </c>
      <c r="BC9" s="5">
        <f t="shared" ref="BC9:BC19" si="100">_xlfn.POISSON.DIST(6,K9,FALSE) * _xlfn.POISSON.DIST(5,L9,FALSE)</f>
        <v>7.9243035395093903E-6</v>
      </c>
      <c r="BD9" s="5">
        <f t="shared" ref="BD9:BD19" si="101">_xlfn.POISSON.DIST(0,K9,FALSE) * _xlfn.POISSON.DIST(6,L9,FALSE)</f>
        <v>5.4445165456595862E-8</v>
      </c>
      <c r="BE9" s="5">
        <f t="shared" ref="BE9:BE19" si="102">_xlfn.POISSON.DIST(1,K9,FALSE) * _xlfn.POISSON.DIST(6,L9,FALSE)</f>
        <v>2.3905595043171898E-7</v>
      </c>
      <c r="BF9" s="5">
        <f t="shared" ref="BF9:BF19" si="103">_xlfn.POISSON.DIST(2,K9,FALSE) * _xlfn.POISSON.DIST(6,L9,FALSE)</f>
        <v>5.2481930174655384E-7</v>
      </c>
      <c r="BG9" s="5">
        <f t="shared" ref="BG9:BG19" si="104">_xlfn.POISSON.DIST(3,K9,FALSE) * _xlfn.POISSON.DIST(6,L9,FALSE)</f>
        <v>7.6811948273566003E-7</v>
      </c>
      <c r="BH9" s="5">
        <f t="shared" ref="BH9:BH19" si="105">_xlfn.POISSON.DIST(4,K9,FALSE) * _xlfn.POISSON.DIST(6,L9,FALSE)</f>
        <v>8.4315811812933022E-7</v>
      </c>
      <c r="BI9" s="5">
        <f t="shared" ref="BI9:BI19" si="106">_xlfn.POISSON.DIST(5,K9,FALSE) * _xlfn.POISSON.DIST(6,L9,FALSE)</f>
        <v>7.4042190377514196E-7</v>
      </c>
      <c r="BJ9" s="8">
        <f t="shared" ref="BJ9:BJ19" si="107">SUM(N9,Q9,T9,W9,X9,Y9,AD9,AE9,AF9,AG9,AM9,AN9,AO9,AP9,AQ9,AX9,AY9,AZ9,BA9,BB9,BC9)</f>
        <v>0.80474287425451796</v>
      </c>
      <c r="BK9" s="8">
        <f t="shared" ref="BK9:BK19" si="108">SUM(M9,P9,S9,V9,AC9,AL9,AY9)</f>
        <v>6.476276554538174E-2</v>
      </c>
      <c r="BL9" s="8">
        <f t="shared" ref="BL9:BL19" si="109">SUM(O9,R9,U9,AA9,AB9,AH9,AI9,AJ9,AK9,AR9,AS9,AT9,AU9,AV9,BD9,BE9,BF9,BG9,BH9,BI9)</f>
        <v>8.7515639864861831E-3</v>
      </c>
      <c r="BM9" s="8">
        <f t="shared" ref="BM9:BM19" si="110">SUM(S9:BI9)</f>
        <v>0.7023435509983591</v>
      </c>
      <c r="BN9" s="8">
        <f t="shared" ref="BN9:BN19" si="111">SUM(M9:R9)</f>
        <v>0.14244210032722252</v>
      </c>
    </row>
    <row r="10" spans="1:88" x14ac:dyDescent="0.25">
      <c r="A10" t="s">
        <v>16</v>
      </c>
      <c r="B10" t="s">
        <v>450</v>
      </c>
      <c r="C10" t="s">
        <v>234</v>
      </c>
      <c r="D10" t="s">
        <v>455</v>
      </c>
      <c r="E10">
        <f>VLOOKUP(A10,home!$A$2:$E$405,3,FALSE)</f>
        <v>1.4567901234567899</v>
      </c>
      <c r="F10">
        <f>VLOOKUP(B10,home!$B$2:$E$405,3,FALSE)</f>
        <v>0.69</v>
      </c>
      <c r="G10">
        <f>VLOOKUP(C10,away!$B$2:$E$405,4,FALSE)</f>
        <v>0.82</v>
      </c>
      <c r="H10">
        <f>VLOOKUP(A10,away!$A$2:$E$405,3,FALSE)</f>
        <v>1.4074074074074101</v>
      </c>
      <c r="I10">
        <f>VLOOKUP(C10,away!$B$2:$E$405,3,FALSE)</f>
        <v>1.1000000000000001</v>
      </c>
      <c r="J10">
        <f>VLOOKUP(B10,home!$B$2:$E$405,4,FALSE)</f>
        <v>1.6</v>
      </c>
      <c r="K10" s="3">
        <f t="shared" si="56"/>
        <v>0.82425185185185157</v>
      </c>
      <c r="L10" s="3">
        <f t="shared" si="57"/>
        <v>2.477037037037042</v>
      </c>
      <c r="M10" s="5">
        <f t="shared" si="58"/>
        <v>3.6835659719227865E-2</v>
      </c>
      <c r="N10" s="5">
        <f t="shared" si="59"/>
        <v>3.0361860737758227E-2</v>
      </c>
      <c r="O10" s="5">
        <f t="shared" si="60"/>
        <v>9.1243293408220905E-2</v>
      </c>
      <c r="P10" s="5">
        <f t="shared" si="61"/>
        <v>7.5207453560787937E-2</v>
      </c>
      <c r="Q10" s="5">
        <f t="shared" si="62"/>
        <v>1.251290996938262E-2</v>
      </c>
      <c r="R10" s="5">
        <f t="shared" si="63"/>
        <v>0.11300650857670053</v>
      </c>
      <c r="S10" s="5">
        <f t="shared" si="64"/>
        <v>3.8387808947979905E-2</v>
      </c>
      <c r="T10" s="5">
        <f t="shared" si="65"/>
        <v>3.0994941435270786E-2</v>
      </c>
      <c r="U10" s="5">
        <f t="shared" si="66"/>
        <v>9.314582396565757E-2</v>
      </c>
      <c r="V10" s="5">
        <f t="shared" si="67"/>
        <v>8.7084978124203263E-3</v>
      </c>
      <c r="W10" s="5">
        <f t="shared" si="68"/>
        <v>3.4379297381063735E-3</v>
      </c>
      <c r="X10" s="5">
        <f t="shared" si="69"/>
        <v>8.5158792920205437E-3</v>
      </c>
      <c r="Y10" s="5">
        <f t="shared" si="70"/>
        <v>1.054707420463584E-2</v>
      </c>
      <c r="Z10" s="5">
        <f t="shared" si="71"/>
        <v>9.3307102390243785E-2</v>
      </c>
      <c r="AA10" s="5">
        <f t="shared" si="72"/>
        <v>7.6908551936088768E-2</v>
      </c>
      <c r="AB10" s="5">
        <f t="shared" si="73"/>
        <v>3.1696008178282734E-2</v>
      </c>
      <c r="AC10" s="5">
        <f t="shared" si="74"/>
        <v>1.1112600361375335E-3</v>
      </c>
      <c r="AD10" s="5">
        <f t="shared" si="75"/>
        <v>7.0842998829268229E-4</v>
      </c>
      <c r="AE10" s="5">
        <f t="shared" si="76"/>
        <v>1.754807319148692E-3</v>
      </c>
      <c r="AF10" s="5">
        <f t="shared" si="77"/>
        <v>2.1733613611974963E-3</v>
      </c>
      <c r="AG10" s="5">
        <f t="shared" si="78"/>
        <v>1.7944988621838129E-3</v>
      </c>
      <c r="AH10" s="5">
        <f t="shared" si="79"/>
        <v>5.7781287109810335E-2</v>
      </c>
      <c r="AI10" s="5">
        <f t="shared" si="80"/>
        <v>4.7626332902644695E-2</v>
      </c>
      <c r="AJ10" s="5">
        <f t="shared" si="81"/>
        <v>1.9628046545958826E-2</v>
      </c>
      <c r="AK10" s="5">
        <f t="shared" si="82"/>
        <v>5.3928179045803007E-3</v>
      </c>
      <c r="AL10" s="5">
        <f t="shared" si="83"/>
        <v>9.0754489751296842E-5</v>
      </c>
      <c r="AM10" s="5">
        <f t="shared" si="84"/>
        <v>1.1678494595152579E-4</v>
      </c>
      <c r="AN10" s="5">
        <f t="shared" si="85"/>
        <v>2.8928063649029856E-4</v>
      </c>
      <c r="AO10" s="5">
        <f t="shared" si="86"/>
        <v>3.5827942534205951E-4</v>
      </c>
      <c r="AP10" s="5">
        <f t="shared" si="87"/>
        <v>2.9582380206020971E-4</v>
      </c>
      <c r="AQ10" s="5">
        <f t="shared" si="88"/>
        <v>1.8319162853506354E-4</v>
      </c>
      <c r="AR10" s="5">
        <f t="shared" si="89"/>
        <v>2.8625277643734241E-2</v>
      </c>
      <c r="AS10" s="5">
        <f t="shared" si="90"/>
        <v>2.3594438107621359E-2</v>
      </c>
      <c r="AT10" s="5">
        <f t="shared" si="91"/>
        <v>9.7238796518053991E-3</v>
      </c>
      <c r="AU10" s="5">
        <f t="shared" si="92"/>
        <v>2.6716419367283795E-3</v>
      </c>
      <c r="AV10" s="5">
        <f t="shared" si="93"/>
        <v>5.505264534583585E-4</v>
      </c>
      <c r="AW10" s="5">
        <f t="shared" si="94"/>
        <v>5.1470460096947088E-6</v>
      </c>
      <c r="AX10" s="5">
        <f t="shared" si="95"/>
        <v>1.6043367994827257E-5</v>
      </c>
      <c r="AY10" s="5">
        <f t="shared" si="96"/>
        <v>3.974001672200181E-5</v>
      </c>
      <c r="AZ10" s="5">
        <f t="shared" si="97"/>
        <v>4.9218746636434952E-5</v>
      </c>
      <c r="BA10" s="5">
        <f t="shared" si="98"/>
        <v>4.0638886111663903E-5</v>
      </c>
      <c r="BB10" s="5">
        <f t="shared" si="99"/>
        <v>2.5166006510630437E-5</v>
      </c>
      <c r="BC10" s="5">
        <f t="shared" si="100"/>
        <v>1.2467426040229384E-5</v>
      </c>
      <c r="BD10" s="5">
        <f t="shared" si="101"/>
        <v>1.1817645486499691E-2</v>
      </c>
      <c r="BE10" s="5">
        <f t="shared" si="102"/>
        <v>9.7407161767760469E-3</v>
      </c>
      <c r="BF10" s="5">
        <f t="shared" si="103"/>
        <v>4.0144016735354712E-3</v>
      </c>
      <c r="BG10" s="5">
        <f t="shared" si="104"/>
        <v>1.102959337829595E-3</v>
      </c>
      <c r="BH10" s="5">
        <f t="shared" si="105"/>
        <v>2.2727906918083388E-4</v>
      </c>
      <c r="BI10" s="5">
        <f t="shared" si="106"/>
        <v>3.7467038731893485E-5</v>
      </c>
      <c r="BJ10" s="8">
        <f t="shared" si="107"/>
        <v>0.10422832779639202</v>
      </c>
      <c r="BK10" s="8">
        <f t="shared" si="108"/>
        <v>0.16038117458302686</v>
      </c>
      <c r="BL10" s="8">
        <f t="shared" si="109"/>
        <v>0.62853490310384608</v>
      </c>
      <c r="BM10" s="8">
        <f t="shared" si="110"/>
        <v>0.62724922893071833</v>
      </c>
      <c r="BN10" s="8">
        <f t="shared" si="111"/>
        <v>0.35916768597207804</v>
      </c>
    </row>
    <row r="11" spans="1:88" x14ac:dyDescent="0.25">
      <c r="A11" t="s">
        <v>16</v>
      </c>
      <c r="B11" t="s">
        <v>231</v>
      </c>
      <c r="C11" t="s">
        <v>18</v>
      </c>
      <c r="D11" t="s">
        <v>455</v>
      </c>
      <c r="E11">
        <f>VLOOKUP(A11,home!$A$2:$E$405,3,FALSE)</f>
        <v>1.4567901234567899</v>
      </c>
      <c r="F11">
        <f>VLOOKUP(B11,home!$B$2:$E$405,3,FALSE)</f>
        <v>0.69</v>
      </c>
      <c r="G11">
        <f>VLOOKUP(C11,away!$B$2:$E$405,4,FALSE)</f>
        <v>0.55000000000000004</v>
      </c>
      <c r="H11">
        <f>VLOOKUP(A11,away!$A$2:$E$405,3,FALSE)</f>
        <v>1.4074074074074101</v>
      </c>
      <c r="I11">
        <f>VLOOKUP(C11,away!$B$2:$E$405,3,FALSE)</f>
        <v>1.92</v>
      </c>
      <c r="J11">
        <f>VLOOKUP(B11,home!$B$2:$E$405,4,FALSE)</f>
        <v>0.43</v>
      </c>
      <c r="K11" s="3">
        <f t="shared" si="56"/>
        <v>0.55285185185185182</v>
      </c>
      <c r="L11" s="3">
        <f t="shared" si="57"/>
        <v>1.1619555555555576</v>
      </c>
      <c r="M11" s="5">
        <f t="shared" si="58"/>
        <v>0.17999838373046961</v>
      </c>
      <c r="N11" s="5">
        <f t="shared" si="59"/>
        <v>9.9512439775730349E-2</v>
      </c>
      <c r="O11" s="5">
        <f t="shared" si="60"/>
        <v>0.20915012196664023</v>
      </c>
      <c r="P11" s="5">
        <f t="shared" si="61"/>
        <v>0.11562903224429771</v>
      </c>
      <c r="Q11" s="5">
        <f t="shared" si="62"/>
        <v>2.7507818306154199E-2</v>
      </c>
      <c r="R11" s="5">
        <f t="shared" si="63"/>
        <v>0.12151157308213008</v>
      </c>
      <c r="S11" s="5">
        <f t="shared" si="64"/>
        <v>1.8569712711661419E-2</v>
      </c>
      <c r="T11" s="5">
        <f t="shared" si="65"/>
        <v>3.1962862302048735E-2</v>
      </c>
      <c r="U11" s="5">
        <f t="shared" si="66"/>
        <v>6.7177898199887245E-2</v>
      </c>
      <c r="V11" s="5">
        <f t="shared" si="67"/>
        <v>1.3254427100975576E-3</v>
      </c>
      <c r="W11" s="5">
        <f t="shared" si="68"/>
        <v>5.0692494303205392E-3</v>
      </c>
      <c r="X11" s="5">
        <f t="shared" si="69"/>
        <v>5.8902425380577958E-3</v>
      </c>
      <c r="Y11" s="5">
        <f t="shared" si="70"/>
        <v>3.4221000203329631E-3</v>
      </c>
      <c r="Z11" s="5">
        <f t="shared" si="71"/>
        <v>4.706368246902539E-2</v>
      </c>
      <c r="AA11" s="5">
        <f t="shared" si="72"/>
        <v>2.601924400796822E-2</v>
      </c>
      <c r="AB11" s="5">
        <f t="shared" si="73"/>
        <v>7.1923936167952139E-3</v>
      </c>
      <c r="AC11" s="5">
        <f t="shared" si="74"/>
        <v>5.3215636818346209E-5</v>
      </c>
      <c r="AD11" s="5">
        <f t="shared" si="75"/>
        <v>7.0063598376291349E-4</v>
      </c>
      <c r="AE11" s="5">
        <f t="shared" si="76"/>
        <v>8.141078737554507E-4</v>
      </c>
      <c r="AF11" s="5">
        <f t="shared" si="77"/>
        <v>4.7297858336583441E-4</v>
      </c>
      <c r="AG11" s="5">
        <f t="shared" si="78"/>
        <v>1.8319336420024289E-4</v>
      </c>
      <c r="AH11" s="5">
        <f t="shared" si="79"/>
        <v>1.3671476827446691E-2</v>
      </c>
      <c r="AI11" s="5">
        <f t="shared" si="80"/>
        <v>7.5583012816035824E-3</v>
      </c>
      <c r="AJ11" s="5">
        <f t="shared" si="81"/>
        <v>2.0893104301943823E-3</v>
      </c>
      <c r="AK11" s="5">
        <f t="shared" si="82"/>
        <v>3.8502638014211788E-4</v>
      </c>
      <c r="AL11" s="5">
        <f t="shared" si="83"/>
        <v>1.367406186220723E-6</v>
      </c>
      <c r="AM11" s="5">
        <f t="shared" si="84"/>
        <v>7.7469580219474151E-5</v>
      </c>
      <c r="AN11" s="5">
        <f t="shared" si="85"/>
        <v>9.0016209122574916E-5</v>
      </c>
      <c r="AO11" s="5">
        <f t="shared" si="86"/>
        <v>5.2297417140013413E-5</v>
      </c>
      <c r="AP11" s="5">
        <f t="shared" si="87"/>
        <v>2.0255758129015005E-5</v>
      </c>
      <c r="AQ11" s="5">
        <f t="shared" si="88"/>
        <v>5.8840726724996589E-6</v>
      </c>
      <c r="AR11" s="5">
        <f t="shared" si="89"/>
        <v>3.1771296904601499E-3</v>
      </c>
      <c r="AS11" s="5">
        <f t="shared" si="90"/>
        <v>1.7564820329443946E-3</v>
      </c>
      <c r="AT11" s="5">
        <f t="shared" si="91"/>
        <v>4.8553717232890692E-4</v>
      </c>
      <c r="AU11" s="5">
        <f t="shared" si="92"/>
        <v>8.9476708288315973E-5</v>
      </c>
      <c r="AV11" s="5">
        <f t="shared" si="93"/>
        <v>1.2366840968700851E-5</v>
      </c>
      <c r="AW11" s="5">
        <f t="shared" si="94"/>
        <v>2.4400196564839652E-8</v>
      </c>
      <c r="AX11" s="5">
        <f t="shared" si="95"/>
        <v>7.1382001477536462E-6</v>
      </c>
      <c r="AY11" s="5">
        <f t="shared" si="96"/>
        <v>8.2942713183498507E-6</v>
      </c>
      <c r="AZ11" s="5">
        <f t="shared" si="97"/>
        <v>4.818787318820865E-6</v>
      </c>
      <c r="BA11" s="5">
        <f t="shared" si="98"/>
        <v>1.8664055653815246E-6</v>
      </c>
      <c r="BB11" s="5">
        <f t="shared" si="99"/>
        <v>5.4217007890371857E-7</v>
      </c>
      <c r="BC11" s="5">
        <f t="shared" si="100"/>
        <v>1.2599550704763414E-7</v>
      </c>
      <c r="BD11" s="5">
        <f t="shared" si="101"/>
        <v>6.152805824251134E-4</v>
      </c>
      <c r="BE11" s="5">
        <f t="shared" si="102"/>
        <v>3.4015900940220989E-4</v>
      </c>
      <c r="BF11" s="5">
        <f t="shared" si="103"/>
        <v>9.4028769136051589E-5</v>
      </c>
      <c r="BG11" s="5">
        <f t="shared" si="104"/>
        <v>1.7327993048072127E-5</v>
      </c>
      <c r="BH11" s="5">
        <f t="shared" si="105"/>
        <v>2.3949532613756711E-6</v>
      </c>
      <c r="BI11" s="5">
        <f t="shared" si="106"/>
        <v>2.6481086913003441E-7</v>
      </c>
      <c r="BJ11" s="8">
        <f t="shared" si="107"/>
        <v>0.17580433704494886</v>
      </c>
      <c r="BK11" s="8">
        <f t="shared" si="108"/>
        <v>0.31558544871084926</v>
      </c>
      <c r="BL11" s="8">
        <f t="shared" si="109"/>
        <v>0.46134579435594009</v>
      </c>
      <c r="BM11" s="8">
        <f t="shared" si="110"/>
        <v>0.24648162360421971</v>
      </c>
      <c r="BN11" s="8">
        <f t="shared" si="111"/>
        <v>0.75330936910542223</v>
      </c>
    </row>
    <row r="12" spans="1:88" x14ac:dyDescent="0.25">
      <c r="A12" t="s">
        <v>16</v>
      </c>
      <c r="B12" t="s">
        <v>49</v>
      </c>
      <c r="C12" t="s">
        <v>59</v>
      </c>
      <c r="D12" t="s">
        <v>455</v>
      </c>
      <c r="E12">
        <f>VLOOKUP(A12,home!$A$2:$E$405,3,FALSE)</f>
        <v>1.4567901234567899</v>
      </c>
      <c r="F12">
        <f>VLOOKUP(B12,home!$B$2:$E$405,3,FALSE)</f>
        <v>1.1000000000000001</v>
      </c>
      <c r="G12">
        <f>VLOOKUP(C12,away!$B$2:$E$405,4,FALSE)</f>
        <v>0.96</v>
      </c>
      <c r="H12">
        <f>VLOOKUP(A12,away!$A$2:$E$405,3,FALSE)</f>
        <v>1.4074074074074101</v>
      </c>
      <c r="I12">
        <f>VLOOKUP(C12,away!$B$2:$E$405,3,FALSE)</f>
        <v>0.55000000000000004</v>
      </c>
      <c r="J12">
        <f>VLOOKUP(B12,home!$B$2:$E$405,4,FALSE)</f>
        <v>0.99</v>
      </c>
      <c r="K12" s="3">
        <f t="shared" si="56"/>
        <v>1.5383703703703702</v>
      </c>
      <c r="L12" s="3">
        <f t="shared" si="57"/>
        <v>0.76633333333333487</v>
      </c>
      <c r="M12" s="5">
        <f t="shared" si="58"/>
        <v>9.9788363196194788E-2</v>
      </c>
      <c r="N12" s="5">
        <f t="shared" si="59"/>
        <v>0.15351146124878318</v>
      </c>
      <c r="O12" s="5">
        <f t="shared" si="60"/>
        <v>7.6471148996017424E-2</v>
      </c>
      <c r="P12" s="5">
        <f t="shared" si="61"/>
        <v>0.11764094980365108</v>
      </c>
      <c r="Q12" s="5">
        <f t="shared" si="62"/>
        <v>0.11807874174869368</v>
      </c>
      <c r="R12" s="5">
        <f t="shared" si="63"/>
        <v>2.9301195256974062E-2</v>
      </c>
      <c r="S12" s="5">
        <f t="shared" si="64"/>
        <v>3.4671861095404981E-2</v>
      </c>
      <c r="T12" s="5">
        <f t="shared" si="65"/>
        <v>9.0487675760082445E-2</v>
      </c>
      <c r="U12" s="5">
        <f t="shared" si="66"/>
        <v>4.5076090599765722E-2</v>
      </c>
      <c r="V12" s="5">
        <f t="shared" si="67"/>
        <v>4.5416458727471224E-3</v>
      </c>
      <c r="W12" s="5">
        <f t="shared" si="68"/>
        <v>6.0549612558935047E-2</v>
      </c>
      <c r="X12" s="5">
        <f t="shared" si="69"/>
        <v>4.6401186424330651E-2</v>
      </c>
      <c r="Y12" s="5">
        <f t="shared" si="70"/>
        <v>1.7779387931589393E-2</v>
      </c>
      <c r="Z12" s="5">
        <f t="shared" si="71"/>
        <v>7.4848275439759471E-3</v>
      </c>
      <c r="AA12" s="5">
        <f t="shared" si="72"/>
        <v>1.1514436920984625E-2</v>
      </c>
      <c r="AB12" s="5">
        <f t="shared" si="73"/>
        <v>8.856734295370693E-3</v>
      </c>
      <c r="AC12" s="5">
        <f t="shared" si="74"/>
        <v>3.3463542054707314E-4</v>
      </c>
      <c r="AD12" s="5">
        <f t="shared" si="75"/>
        <v>2.3286932474517841E-2</v>
      </c>
      <c r="AE12" s="5">
        <f t="shared" si="76"/>
        <v>1.7845552586305543E-2</v>
      </c>
      <c r="AF12" s="5">
        <f t="shared" si="77"/>
        <v>6.8378208993194189E-3</v>
      </c>
      <c r="AG12" s="5">
        <f t="shared" si="78"/>
        <v>1.7466833608372643E-3</v>
      </c>
      <c r="AH12" s="5">
        <f t="shared" si="79"/>
        <v>1.4339682103000611E-3</v>
      </c>
      <c r="AI12" s="5">
        <f t="shared" si="80"/>
        <v>2.2059742067786418E-3</v>
      </c>
      <c r="AJ12" s="5">
        <f t="shared" si="81"/>
        <v>1.6968026787547716E-3</v>
      </c>
      <c r="AK12" s="5">
        <f t="shared" si="82"/>
        <v>8.7010365512047111E-4</v>
      </c>
      <c r="AL12" s="5">
        <f t="shared" si="83"/>
        <v>1.5780128043067476E-5</v>
      </c>
      <c r="AM12" s="5">
        <f t="shared" si="84"/>
        <v>7.1647853871227591E-3</v>
      </c>
      <c r="AN12" s="5">
        <f t="shared" si="85"/>
        <v>5.4906138683317521E-3</v>
      </c>
      <c r="AO12" s="5">
        <f t="shared" si="86"/>
        <v>2.1038202138824536E-3</v>
      </c>
      <c r="AP12" s="5">
        <f t="shared" si="87"/>
        <v>5.3740918574619683E-4</v>
      </c>
      <c r="AQ12" s="5">
        <f t="shared" si="88"/>
        <v>1.0295864316920905E-4</v>
      </c>
      <c r="AR12" s="5">
        <f t="shared" si="89"/>
        <v>2.197795276986565E-4</v>
      </c>
      <c r="AS12" s="5">
        <f t="shared" si="90"/>
        <v>3.381023134256072E-4</v>
      </c>
      <c r="AT12" s="5">
        <f t="shared" si="91"/>
        <v>2.6006329056381524E-4</v>
      </c>
      <c r="AU12" s="5">
        <f t="shared" si="92"/>
        <v>1.3335788687479782E-4</v>
      </c>
      <c r="AV12" s="5">
        <f t="shared" si="93"/>
        <v>5.1288455455848188E-5</v>
      </c>
      <c r="AW12" s="5">
        <f t="shared" si="94"/>
        <v>5.1675732953167398E-7</v>
      </c>
      <c r="AX12" s="5">
        <f t="shared" si="95"/>
        <v>1.8370155916020419E-3</v>
      </c>
      <c r="AY12" s="5">
        <f t="shared" si="96"/>
        <v>1.4077662816977009E-3</v>
      </c>
      <c r="AZ12" s="5">
        <f t="shared" si="97"/>
        <v>5.3940911360383676E-4</v>
      </c>
      <c r="BA12" s="5">
        <f t="shared" si="98"/>
        <v>1.3778906135280259E-4</v>
      </c>
      <c r="BB12" s="5">
        <f t="shared" si="99"/>
        <v>2.6398087670841144E-5</v>
      </c>
      <c r="BC12" s="5">
        <f t="shared" si="100"/>
        <v>4.0459469036842613E-6</v>
      </c>
      <c r="BD12" s="5">
        <f t="shared" si="101"/>
        <v>2.8070729676622893E-5</v>
      </c>
      <c r="BE12" s="5">
        <f t="shared" si="102"/>
        <v>4.3183178809192899E-5</v>
      </c>
      <c r="BF12" s="5">
        <f t="shared" si="103"/>
        <v>3.3215861389234009E-5</v>
      </c>
      <c r="BG12" s="5">
        <f t="shared" si="104"/>
        <v>1.7032765662508929E-5</v>
      </c>
      <c r="BH12" s="5">
        <f t="shared" si="105"/>
        <v>6.550675505166399E-6</v>
      </c>
      <c r="BI12" s="5">
        <f t="shared" si="106"/>
        <v>2.0154730206117882E-6</v>
      </c>
      <c r="BJ12" s="8">
        <f t="shared" si="107"/>
        <v>0.55587706637447742</v>
      </c>
      <c r="BK12" s="8">
        <f t="shared" si="108"/>
        <v>0.25840100179828579</v>
      </c>
      <c r="BL12" s="8">
        <f t="shared" si="109"/>
        <v>0.17855911497814855</v>
      </c>
      <c r="BM12" s="8">
        <f t="shared" si="110"/>
        <v>0.40412290092020564</v>
      </c>
      <c r="BN12" s="8">
        <f t="shared" si="111"/>
        <v>0.59479186025031416</v>
      </c>
    </row>
    <row r="13" spans="1:88" x14ac:dyDescent="0.25">
      <c r="A13" t="s">
        <v>143</v>
      </c>
      <c r="B13" t="s">
        <v>451</v>
      </c>
      <c r="C13" t="s">
        <v>140</v>
      </c>
      <c r="D13" t="s">
        <v>455</v>
      </c>
      <c r="E13">
        <f>VLOOKUP(A13,home!$A$2:$E$405,3,FALSE)</f>
        <v>1.1454545454545499</v>
      </c>
      <c r="F13">
        <f>VLOOKUP(B13,home!$B$2:$E$405,3,FALSE)</f>
        <v>0.87</v>
      </c>
      <c r="G13">
        <f>VLOOKUP(C13,away!$B$2:$E$405,4,FALSE)</f>
        <v>1.02</v>
      </c>
      <c r="H13">
        <f>VLOOKUP(A13,away!$A$2:$E$405,3,FALSE)</f>
        <v>1.0363636363636399</v>
      </c>
      <c r="I13">
        <f>VLOOKUP(C13,away!$B$2:$E$405,3,FALSE)</f>
        <v>1.31</v>
      </c>
      <c r="J13">
        <f>VLOOKUP(B13,home!$B$2:$E$405,4,FALSE)</f>
        <v>0.57999999999999996</v>
      </c>
      <c r="K13" s="3">
        <f t="shared" si="56"/>
        <v>1.0164763636363676</v>
      </c>
      <c r="L13" s="3">
        <f t="shared" si="57"/>
        <v>0.78742909090909363</v>
      </c>
      <c r="M13" s="5">
        <f t="shared" si="58"/>
        <v>0.16465457990459104</v>
      </c>
      <c r="N13" s="5">
        <f t="shared" si="59"/>
        <v>0.16736748863749243</v>
      </c>
      <c r="O13" s="5">
        <f t="shared" si="60"/>
        <v>0.12965380616829084</v>
      </c>
      <c r="P13" s="5">
        <f t="shared" si="61"/>
        <v>0.1317900294255587</v>
      </c>
      <c r="Q13" s="5">
        <f t="shared" si="62"/>
        <v>8.5062548120594675E-2</v>
      </c>
      <c r="R13" s="5">
        <f t="shared" si="63"/>
        <v>5.1046589362000544E-2</v>
      </c>
      <c r="S13" s="5">
        <f t="shared" si="64"/>
        <v>2.6371285672791272E-2</v>
      </c>
      <c r="T13" s="5">
        <f t="shared" si="65"/>
        <v>6.6980724937010891E-2</v>
      </c>
      <c r="U13" s="5">
        <f t="shared" si="66"/>
        <v>5.1887651530725193E-2</v>
      </c>
      <c r="V13" s="5">
        <f t="shared" si="67"/>
        <v>2.3452953023237679E-3</v>
      </c>
      <c r="W13" s="5">
        <f t="shared" si="68"/>
        <v>2.8821356531755209E-2</v>
      </c>
      <c r="X13" s="5">
        <f t="shared" si="69"/>
        <v>2.269477457256687E-2</v>
      </c>
      <c r="Y13" s="5">
        <f t="shared" si="70"/>
        <v>8.935262855031571E-3</v>
      </c>
      <c r="Z13" s="5">
        <f t="shared" si="71"/>
        <v>1.3398523151776635E-2</v>
      </c>
      <c r="AA13" s="5">
        <f t="shared" si="72"/>
        <v>1.3619282091415595E-2</v>
      </c>
      <c r="AB13" s="5">
        <f t="shared" si="73"/>
        <v>6.9218391678100132E-3</v>
      </c>
      <c r="AC13" s="5">
        <f t="shared" si="74"/>
        <v>1.1732384588238218E-4</v>
      </c>
      <c r="AD13" s="5">
        <f t="shared" si="75"/>
        <v>7.3240569206164501E-3</v>
      </c>
      <c r="AE13" s="5">
        <f t="shared" si="76"/>
        <v>5.7671754827674669E-3</v>
      </c>
      <c r="AF13" s="5">
        <f t="shared" si="77"/>
        <v>2.2706208737543997E-3</v>
      </c>
      <c r="AG13" s="5">
        <f t="shared" si="78"/>
        <v>5.9598431013987963E-4</v>
      </c>
      <c r="AH13" s="5">
        <f t="shared" si="79"/>
        <v>2.6375967262319794E-3</v>
      </c>
      <c r="AI13" s="5">
        <f t="shared" si="80"/>
        <v>2.6810547290194702E-3</v>
      </c>
      <c r="AJ13" s="5">
        <f t="shared" si="81"/>
        <v>1.3626143808318988E-3</v>
      </c>
      <c r="AK13" s="5">
        <f t="shared" si="82"/>
        <v>4.6168843695554307E-4</v>
      </c>
      <c r="AL13" s="5">
        <f t="shared" si="83"/>
        <v>3.7562546052756943E-6</v>
      </c>
      <c r="AM13" s="5">
        <f t="shared" si="84"/>
        <v>1.488946149146797E-3</v>
      </c>
      <c r="AN13" s="5">
        <f t="shared" si="85"/>
        <v>1.172439512635258E-3</v>
      </c>
      <c r="AO13" s="5">
        <f t="shared" si="86"/>
        <v>4.6160648979014099E-4</v>
      </c>
      <c r="AP13" s="5">
        <f t="shared" si="87"/>
        <v>1.2116079287106287E-4</v>
      </c>
      <c r="AQ13" s="5">
        <f t="shared" si="88"/>
        <v>2.3851383246071501E-5</v>
      </c>
      <c r="AR13" s="5">
        <f t="shared" si="89"/>
        <v>4.1538407846432985E-4</v>
      </c>
      <c r="AS13" s="5">
        <f t="shared" si="90"/>
        <v>4.2222809758986557E-4</v>
      </c>
      <c r="AT13" s="5">
        <f t="shared" si="91"/>
        <v>2.1459244063162393E-4</v>
      </c>
      <c r="AU13" s="5">
        <f t="shared" si="92"/>
        <v>7.2709381239028734E-5</v>
      </c>
      <c r="AV13" s="5">
        <f t="shared" si="93"/>
        <v>1.8476841861024561E-5</v>
      </c>
      <c r="AW13" s="5">
        <f t="shared" si="94"/>
        <v>8.3514379895918158E-8</v>
      </c>
      <c r="AX13" s="5">
        <f t="shared" si="95"/>
        <v>2.5224642788918467E-4</v>
      </c>
      <c r="AY13" s="5">
        <f t="shared" si="96"/>
        <v>1.9862617539784691E-4</v>
      </c>
      <c r="AZ13" s="5">
        <f t="shared" si="97"/>
        <v>7.8202014362138385E-5</v>
      </c>
      <c r="BA13" s="5">
        <f t="shared" si="98"/>
        <v>2.0526180358812842E-5</v>
      </c>
      <c r="BB13" s="5">
        <f t="shared" si="99"/>
        <v>4.0407278849440217E-6</v>
      </c>
      <c r="BC13" s="5">
        <f t="shared" si="100"/>
        <v>6.3635733701049918E-7</v>
      </c>
      <c r="BD13" s="5">
        <f t="shared" si="101"/>
        <v>5.4514251213879797E-5</v>
      </c>
      <c r="BE13" s="5">
        <f t="shared" si="102"/>
        <v>5.5412447840243972E-5</v>
      </c>
      <c r="BF13" s="5">
        <f t="shared" si="103"/>
        <v>2.8162721740420537E-5</v>
      </c>
      <c r="BG13" s="5">
        <f t="shared" si="104"/>
        <v>9.5422469949351819E-6</v>
      </c>
      <c r="BH13" s="5">
        <f t="shared" si="105"/>
        <v>2.4248671315829422E-6</v>
      </c>
      <c r="BI13" s="5">
        <f t="shared" si="106"/>
        <v>4.9296402484255588E-7</v>
      </c>
      <c r="BJ13" s="8">
        <f t="shared" si="107"/>
        <v>0.39964227545264902</v>
      </c>
      <c r="BK13" s="8">
        <f t="shared" si="108"/>
        <v>0.32548089658115026</v>
      </c>
      <c r="BL13" s="8">
        <f t="shared" si="109"/>
        <v>0.26156606293201284</v>
      </c>
      <c r="BM13" s="8">
        <f t="shared" si="110"/>
        <v>0.27031417383804274</v>
      </c>
      <c r="BN13" s="8">
        <f t="shared" si="111"/>
        <v>0.72957504161852826</v>
      </c>
    </row>
    <row r="14" spans="1:88" x14ac:dyDescent="0.25">
      <c r="A14" t="s">
        <v>143</v>
      </c>
      <c r="B14" t="s">
        <v>150</v>
      </c>
      <c r="C14" t="s">
        <v>152</v>
      </c>
      <c r="D14" t="s">
        <v>455</v>
      </c>
      <c r="E14">
        <f>VLOOKUP(A14,home!$A$2:$E$405,3,FALSE)</f>
        <v>1.1454545454545499</v>
      </c>
      <c r="F14">
        <f>VLOOKUP(B14,home!$B$2:$E$405,3,FALSE)</f>
        <v>0.57999999999999996</v>
      </c>
      <c r="G14">
        <f>VLOOKUP(C14,away!$B$2:$E$405,4,FALSE)</f>
        <v>0.52</v>
      </c>
      <c r="H14">
        <f>VLOOKUP(A14,away!$A$2:$E$405,3,FALSE)</f>
        <v>1.0363636363636399</v>
      </c>
      <c r="I14">
        <f>VLOOKUP(C14,away!$B$2:$E$405,3,FALSE)</f>
        <v>1.22</v>
      </c>
      <c r="J14">
        <f>VLOOKUP(B14,home!$B$2:$E$405,4,FALSE)</f>
        <v>1.29</v>
      </c>
      <c r="K14" s="3">
        <f t="shared" si="56"/>
        <v>0.34546909090909228</v>
      </c>
      <c r="L14" s="3">
        <f t="shared" si="57"/>
        <v>1.6310290909090963</v>
      </c>
      <c r="M14" s="5">
        <f t="shared" si="58"/>
        <v>0.13855357821840994</v>
      </c>
      <c r="N14" s="5">
        <f t="shared" si="59"/>
        <v>4.7865978709315887E-2</v>
      </c>
      <c r="O14" s="5">
        <f t="shared" si="60"/>
        <v>0.22598491672377549</v>
      </c>
      <c r="P14" s="5">
        <f t="shared" si="61"/>
        <v>7.8070803739729647E-2</v>
      </c>
      <c r="Q14" s="5">
        <f t="shared" si="62"/>
        <v>8.2681080750906626E-3</v>
      </c>
      <c r="R14" s="5">
        <f t="shared" si="63"/>
        <v>0.1842939866415737</v>
      </c>
      <c r="S14" s="5">
        <f t="shared" si="64"/>
        <v>1.0997641625248048E-2</v>
      </c>
      <c r="T14" s="5">
        <f t="shared" si="65"/>
        <v>1.3485524797253281E-2</v>
      </c>
      <c r="U14" s="5">
        <f t="shared" si="66"/>
        <v>6.3667876025076869E-2</v>
      </c>
      <c r="V14" s="5">
        <f t="shared" si="67"/>
        <v>6.8853807070709918E-4</v>
      </c>
      <c r="W14" s="5">
        <f t="shared" si="68"/>
        <v>9.5212526007989887E-4</v>
      </c>
      <c r="X14" s="5">
        <f t="shared" si="69"/>
        <v>1.5529439973797042E-3</v>
      </c>
      <c r="Y14" s="5">
        <f t="shared" si="70"/>
        <v>1.2664484181394787E-3</v>
      </c>
      <c r="Z14" s="5">
        <f t="shared" si="71"/>
        <v>0.10019628449733974</v>
      </c>
      <c r="AA14" s="5">
        <f t="shared" si="72"/>
        <v>3.4614719317764733E-2</v>
      </c>
      <c r="AB14" s="5">
        <f t="shared" si="73"/>
        <v>5.9791578073907885E-3</v>
      </c>
      <c r="AC14" s="5">
        <f t="shared" si="74"/>
        <v>2.4248165076603705E-5</v>
      </c>
      <c r="AD14" s="5">
        <f t="shared" si="75"/>
        <v>8.2232462007846417E-5</v>
      </c>
      <c r="AE14" s="5">
        <f t="shared" si="76"/>
        <v>1.3412353775187454E-4</v>
      </c>
      <c r="AF14" s="5">
        <f t="shared" si="77"/>
        <v>1.0937969592447591E-4</v>
      </c>
      <c r="AG14" s="5">
        <f t="shared" si="78"/>
        <v>5.946715533587046E-5</v>
      </c>
      <c r="AH14" s="5">
        <f t="shared" si="79"/>
        <v>4.0855763704041308E-2</v>
      </c>
      <c r="AI14" s="5">
        <f t="shared" si="80"/>
        <v>1.4114403545231838E-2</v>
      </c>
      <c r="AJ14" s="5">
        <f t="shared" si="81"/>
        <v>2.4380450807476562E-3</v>
      </c>
      <c r="AK14" s="5">
        <f t="shared" si="82"/>
        <v>2.8075640588042579E-4</v>
      </c>
      <c r="AL14" s="5">
        <f t="shared" si="83"/>
        <v>5.4652467618264912E-7</v>
      </c>
      <c r="AM14" s="5">
        <f t="shared" si="84"/>
        <v>5.6817547786134395E-6</v>
      </c>
      <c r="AN14" s="5">
        <f t="shared" si="85"/>
        <v>9.2671073313302905E-6</v>
      </c>
      <c r="AO14" s="5">
        <f t="shared" si="86"/>
        <v>7.5574608229883337E-6</v>
      </c>
      <c r="AP14" s="5">
        <f t="shared" si="87"/>
        <v>4.1088128185665923E-6</v>
      </c>
      <c r="AQ14" s="5">
        <f t="shared" si="88"/>
        <v>1.6753983090455778E-6</v>
      </c>
      <c r="AR14" s="5">
        <f t="shared" si="89"/>
        <v>1.3327387826519866E-2</v>
      </c>
      <c r="AS14" s="5">
        <f t="shared" si="90"/>
        <v>4.604200556620721E-3</v>
      </c>
      <c r="AT14" s="5">
        <f t="shared" si="91"/>
        <v>7.9530449032944863E-4</v>
      </c>
      <c r="AU14" s="5">
        <f t="shared" si="92"/>
        <v>9.1584373090011206E-5</v>
      </c>
      <c r="AV14" s="5">
        <f t="shared" si="93"/>
        <v>7.9098925282213266E-6</v>
      </c>
      <c r="AW14" s="5">
        <f t="shared" si="94"/>
        <v>8.5541759532497865E-9</v>
      </c>
      <c r="AX14" s="5">
        <f t="shared" si="95"/>
        <v>3.2714510968932903E-7</v>
      </c>
      <c r="AY14" s="5">
        <f t="shared" si="96"/>
        <v>5.3358319085194295E-7</v>
      </c>
      <c r="AZ14" s="5">
        <f t="shared" si="97"/>
        <v>4.3514485334980967E-7</v>
      </c>
      <c r="BA14" s="5">
        <f t="shared" si="98"/>
        <v>2.3657797152430412E-7</v>
      </c>
      <c r="BB14" s="5">
        <f t="shared" si="99"/>
        <v>9.6466388456100961E-8</v>
      </c>
      <c r="BC14" s="5">
        <f t="shared" si="100"/>
        <v>3.1467897173367611E-8</v>
      </c>
      <c r="BD14" s="5">
        <f t="shared" si="101"/>
        <v>3.622892875146944E-3</v>
      </c>
      <c r="BE14" s="5">
        <f t="shared" si="102"/>
        <v>1.2515975080380423E-3</v>
      </c>
      <c r="BF14" s="5">
        <f t="shared" si="103"/>
        <v>2.1619412664299387E-4</v>
      </c>
      <c r="BG14" s="5">
        <f t="shared" si="104"/>
        <v>2.4896129463746761E-5</v>
      </c>
      <c r="BH14" s="5">
        <f t="shared" si="105"/>
        <v>2.1502108032489147E-6</v>
      </c>
      <c r="BI14" s="5">
        <f t="shared" si="106"/>
        <v>1.4856627429226247E-7</v>
      </c>
      <c r="BJ14" s="8">
        <f t="shared" si="107"/>
        <v>7.3806283027750566E-2</v>
      </c>
      <c r="BK14" s="8">
        <f t="shared" si="108"/>
        <v>0.22833588992703838</v>
      </c>
      <c r="BL14" s="8">
        <f t="shared" si="109"/>
        <v>0.59617389180694036</v>
      </c>
      <c r="BM14" s="8">
        <f t="shared" si="110"/>
        <v>0.3154744521221588</v>
      </c>
      <c r="BN14" s="8">
        <f t="shared" si="111"/>
        <v>0.68303737210789528</v>
      </c>
    </row>
    <row r="15" spans="1:88" x14ac:dyDescent="0.25">
      <c r="A15" t="s">
        <v>143</v>
      </c>
      <c r="B15" t="s">
        <v>149</v>
      </c>
      <c r="C15" t="s">
        <v>158</v>
      </c>
      <c r="D15" t="s">
        <v>455</v>
      </c>
      <c r="E15">
        <f>VLOOKUP(A15,home!$A$2:$E$405,3,FALSE)</f>
        <v>1.1454545454545499</v>
      </c>
      <c r="F15">
        <f>VLOOKUP(B15,home!$B$2:$E$405,3,FALSE)</f>
        <v>1.1599999999999999</v>
      </c>
      <c r="G15">
        <f>VLOOKUP(C15,away!$B$2:$E$405,4,FALSE)</f>
        <v>1.31</v>
      </c>
      <c r="H15">
        <f>VLOOKUP(A15,away!$A$2:$E$405,3,FALSE)</f>
        <v>1.0363636363636399</v>
      </c>
      <c r="I15">
        <f>VLOOKUP(C15,away!$B$2:$E$405,3,FALSE)</f>
        <v>1.02</v>
      </c>
      <c r="J15">
        <f>VLOOKUP(B15,home!$B$2:$E$405,4,FALSE)</f>
        <v>1.1299999999999999</v>
      </c>
      <c r="K15" s="3">
        <f t="shared" si="56"/>
        <v>1.740632727272734</v>
      </c>
      <c r="L15" s="3">
        <f t="shared" si="57"/>
        <v>1.1945127272727314</v>
      </c>
      <c r="M15" s="5">
        <f t="shared" si="58"/>
        <v>5.3122991763788548E-2</v>
      </c>
      <c r="N15" s="5">
        <f t="shared" si="59"/>
        <v>9.2467618034690224E-2</v>
      </c>
      <c r="O15" s="5">
        <f t="shared" si="60"/>
        <v>6.345608977264991E-2</v>
      </c>
      <c r="P15" s="5">
        <f t="shared" si="61"/>
        <v>0.11045374660303103</v>
      </c>
      <c r="Q15" s="5">
        <f t="shared" si="62"/>
        <v>8.0476081082068177E-2</v>
      </c>
      <c r="R15" s="5">
        <f t="shared" si="63"/>
        <v>3.7899553428195669E-2</v>
      </c>
      <c r="S15" s="5">
        <f t="shared" si="64"/>
        <v>5.7414076907104775E-2</v>
      </c>
      <c r="T15" s="5">
        <f t="shared" si="65"/>
        <v>9.6129703093562724E-2</v>
      </c>
      <c r="U15" s="5">
        <f t="shared" si="66"/>
        <v>6.5969203046138902E-2</v>
      </c>
      <c r="V15" s="5">
        <f t="shared" si="67"/>
        <v>1.3263978325664887E-2</v>
      </c>
      <c r="W15" s="5">
        <f t="shared" si="68"/>
        <v>4.6693100164700678E-2</v>
      </c>
      <c r="X15" s="5">
        <f t="shared" si="69"/>
        <v>5.5775502422555433E-2</v>
      </c>
      <c r="Y15" s="5">
        <f t="shared" si="70"/>
        <v>3.3312273756886765E-2</v>
      </c>
      <c r="Z15" s="5">
        <f t="shared" si="71"/>
        <v>1.5090499642644204E-2</v>
      </c>
      <c r="AA15" s="5">
        <f t="shared" si="72"/>
        <v>2.6267017548883994E-2</v>
      </c>
      <c r="AB15" s="5">
        <f t="shared" si="73"/>
        <v>2.2860615196717362E-2</v>
      </c>
      <c r="AC15" s="5">
        <f t="shared" si="74"/>
        <v>1.7236605708379742E-3</v>
      </c>
      <c r="AD15" s="5">
        <f t="shared" si="75"/>
        <v>2.0318884571125472E-2</v>
      </c>
      <c r="AE15" s="5">
        <f t="shared" si="76"/>
        <v>2.4271166224194913E-2</v>
      </c>
      <c r="AF15" s="5">
        <f t="shared" si="77"/>
        <v>1.4496108480276437E-2</v>
      </c>
      <c r="AG15" s="5">
        <f t="shared" si="78"/>
        <v>5.7719286918721264E-3</v>
      </c>
      <c r="AH15" s="5">
        <f t="shared" si="79"/>
        <v>4.5064484710107726E-3</v>
      </c>
      <c r="AI15" s="5">
        <f t="shared" si="80"/>
        <v>7.8440716924095214E-3</v>
      </c>
      <c r="AJ15" s="5">
        <f t="shared" si="81"/>
        <v>6.8268239514408203E-3</v>
      </c>
      <c r="AK15" s="5">
        <f t="shared" si="82"/>
        <v>3.9609977310690872E-3</v>
      </c>
      <c r="AL15" s="5">
        <f t="shared" si="83"/>
        <v>1.4335395021991177E-4</v>
      </c>
      <c r="AM15" s="5">
        <f t="shared" si="84"/>
        <v>7.0735430932355944E-3</v>
      </c>
      <c r="AN15" s="5">
        <f t="shared" si="85"/>
        <v>8.449437251782042E-3</v>
      </c>
      <c r="AO15" s="5">
        <f t="shared" si="86"/>
        <v>5.0464801677729907E-3</v>
      </c>
      <c r="AP15" s="5">
        <f t="shared" si="87"/>
        <v>2.0093615961114227E-3</v>
      </c>
      <c r="AQ15" s="5">
        <f t="shared" si="88"/>
        <v>6.0005200006203545E-4</v>
      </c>
      <c r="AR15" s="5">
        <f t="shared" si="89"/>
        <v>1.0766020106842214E-3</v>
      </c>
      <c r="AS15" s="5">
        <f t="shared" si="90"/>
        <v>1.8739686940445848E-3</v>
      </c>
      <c r="AT15" s="5">
        <f t="shared" si="91"/>
        <v>1.6309456193692752E-3</v>
      </c>
      <c r="AU15" s="5">
        <f t="shared" si="92"/>
        <v>9.4629244049208676E-4</v>
      </c>
      <c r="AV15" s="5">
        <f t="shared" si="93"/>
        <v>4.1178689787282815E-4</v>
      </c>
      <c r="AW15" s="5">
        <f t="shared" si="94"/>
        <v>8.2795186783716114E-6</v>
      </c>
      <c r="AX15" s="5">
        <f t="shared" si="95"/>
        <v>2.0520734343099801E-3</v>
      </c>
      <c r="AY15" s="5">
        <f t="shared" si="96"/>
        <v>2.4512278345815348E-3</v>
      </c>
      <c r="AZ15" s="5">
        <f t="shared" si="97"/>
        <v>1.4640114229264106E-3</v>
      </c>
      <c r="BA15" s="5">
        <f t="shared" si="98"/>
        <v>5.8292675918608639E-4</v>
      </c>
      <c r="BB15" s="5">
        <f t="shared" si="99"/>
        <v>1.7407835822890656E-4</v>
      </c>
      <c r="BC15" s="5">
        <f t="shared" si="100"/>
        <v>4.158776288943412E-5</v>
      </c>
      <c r="BD15" s="5">
        <f t="shared" si="101"/>
        <v>2.1433580066161938E-4</v>
      </c>
      <c r="BE15" s="5">
        <f t="shared" si="102"/>
        <v>3.7307990925781955E-4</v>
      </c>
      <c r="BF15" s="5">
        <f t="shared" si="103"/>
        <v>3.2469754997105138E-4</v>
      </c>
      <c r="BG15" s="5">
        <f t="shared" si="104"/>
        <v>1.8839306064829536E-4</v>
      </c>
      <c r="BH15" s="5">
        <f t="shared" si="105"/>
        <v>8.1980781738874993E-5</v>
      </c>
      <c r="BI15" s="5">
        <f t="shared" si="106"/>
        <v>2.8539686340417719E-5</v>
      </c>
      <c r="BJ15" s="8">
        <f t="shared" si="107"/>
        <v>0.49965714620301932</v>
      </c>
      <c r="BK15" s="8">
        <f t="shared" si="108"/>
        <v>0.23857303595522866</v>
      </c>
      <c r="BL15" s="8">
        <f t="shared" si="109"/>
        <v>0.24674144328959713</v>
      </c>
      <c r="BM15" s="8">
        <f t="shared" si="110"/>
        <v>0.55974309609016248</v>
      </c>
      <c r="BN15" s="8">
        <f t="shared" si="111"/>
        <v>0.43787608068442357</v>
      </c>
    </row>
    <row r="16" spans="1:88" x14ac:dyDescent="0.25">
      <c r="A16" t="s">
        <v>143</v>
      </c>
      <c r="B16" t="s">
        <v>155</v>
      </c>
      <c r="C16" t="s">
        <v>452</v>
      </c>
      <c r="D16" t="s">
        <v>455</v>
      </c>
      <c r="E16">
        <f>VLOOKUP(A16,home!$A$2:$E$405,3,FALSE)</f>
        <v>1.1454545454545499</v>
      </c>
      <c r="F16">
        <f>VLOOKUP(B16,home!$B$2:$E$405,3,FALSE)</f>
        <v>0.57999999999999996</v>
      </c>
      <c r="G16">
        <f>VLOOKUP(C16,away!$B$2:$E$405,4,FALSE)</f>
        <v>0.87</v>
      </c>
      <c r="H16">
        <f>VLOOKUP(A16,away!$A$2:$E$405,3,FALSE)</f>
        <v>1.0363636363636399</v>
      </c>
      <c r="I16">
        <f>VLOOKUP(C16,away!$B$2:$E$405,3,FALSE)</f>
        <v>1.02</v>
      </c>
      <c r="J16">
        <f>VLOOKUP(B16,home!$B$2:$E$405,4,FALSE)</f>
        <v>1.1299999999999999</v>
      </c>
      <c r="K16" s="3">
        <f t="shared" si="56"/>
        <v>0.57799636363636586</v>
      </c>
      <c r="L16" s="3">
        <f t="shared" si="57"/>
        <v>1.1945127272727314</v>
      </c>
      <c r="M16" s="5">
        <f t="shared" si="58"/>
        <v>0.16990614359231018</v>
      </c>
      <c r="N16" s="5">
        <f t="shared" si="59"/>
        <v>9.8205133155833527E-2</v>
      </c>
      <c r="O16" s="5">
        <f t="shared" si="60"/>
        <v>0.20295505096284278</v>
      </c>
      <c r="P16" s="5">
        <f t="shared" si="61"/>
        <v>0.11730728143815644</v>
      </c>
      <c r="Q16" s="5">
        <f t="shared" si="62"/>
        <v>2.8381104927248435E-2</v>
      </c>
      <c r="R16" s="5">
        <f t="shared" si="63"/>
        <v>0.12121619571970077</v>
      </c>
      <c r="S16" s="5">
        <f t="shared" si="64"/>
        <v>2.0247940991807743E-2</v>
      </c>
      <c r="T16" s="5">
        <f t="shared" si="65"/>
        <v>3.3901591049661083E-2</v>
      </c>
      <c r="U16" s="5">
        <f t="shared" si="66"/>
        <v>7.0062520339821063E-2</v>
      </c>
      <c r="V16" s="5">
        <f t="shared" si="67"/>
        <v>1.5532960742324386E-3</v>
      </c>
      <c r="W16" s="5">
        <f t="shared" si="68"/>
        <v>5.4680584813105804E-3</v>
      </c>
      <c r="X16" s="5">
        <f t="shared" si="69"/>
        <v>6.5316654493970915E-3</v>
      </c>
      <c r="Y16" s="5">
        <f t="shared" si="70"/>
        <v>3.9010787547961957E-3</v>
      </c>
      <c r="Z16" s="5">
        <f t="shared" si="71"/>
        <v>4.8264762846254999E-2</v>
      </c>
      <c r="AA16" s="5">
        <f t="shared" si="72"/>
        <v>2.7896857416906968E-2</v>
      </c>
      <c r="AB16" s="5">
        <f t="shared" si="73"/>
        <v>8.0621410719272021E-3</v>
      </c>
      <c r="AC16" s="5">
        <f t="shared" si="74"/>
        <v>6.7027056778324915E-5</v>
      </c>
      <c r="AD16" s="5">
        <f t="shared" si="75"/>
        <v>7.9012947958712596E-4</v>
      </c>
      <c r="AE16" s="5">
        <f t="shared" si="76"/>
        <v>9.4381971956020193E-4</v>
      </c>
      <c r="AF16" s="5">
        <f t="shared" si="77"/>
        <v>5.6370233363282072E-4</v>
      </c>
      <c r="AG16" s="5">
        <f t="shared" si="78"/>
        <v>2.24449870639248E-4</v>
      </c>
      <c r="AH16" s="5">
        <f t="shared" si="79"/>
        <v>1.4413218374662902E-2</v>
      </c>
      <c r="AI16" s="5">
        <f t="shared" si="80"/>
        <v>8.3307878088520089E-3</v>
      </c>
      <c r="AJ16" s="5">
        <f t="shared" si="81"/>
        <v>2.4075825298713141E-3</v>
      </c>
      <c r="AK16" s="5">
        <f t="shared" si="82"/>
        <v>4.6385798247335395E-4</v>
      </c>
      <c r="AL16" s="5">
        <f t="shared" si="83"/>
        <v>1.8510835799635239E-6</v>
      </c>
      <c r="AM16" s="5">
        <f t="shared" si="84"/>
        <v>9.1338393200650654E-5</v>
      </c>
      <c r="AN16" s="5">
        <f t="shared" si="85"/>
        <v>1.0910487316681831E-4</v>
      </c>
      <c r="AO16" s="5">
        <f t="shared" si="86"/>
        <v>6.5163579802620804E-5</v>
      </c>
      <c r="AP16" s="5">
        <f t="shared" si="87"/>
        <v>2.5946241809627625E-5</v>
      </c>
      <c r="AQ16" s="5">
        <f t="shared" si="88"/>
        <v>7.7482790166240101E-6</v>
      </c>
      <c r="AR16" s="5">
        <f t="shared" si="89"/>
        <v>3.4433545578992039E-3</v>
      </c>
      <c r="AS16" s="5">
        <f t="shared" si="90"/>
        <v>1.9902464131764464E-3</v>
      </c>
      <c r="AT16" s="5">
        <f t="shared" si="91"/>
        <v>5.751775947781529E-4</v>
      </c>
      <c r="AU16" s="5">
        <f t="shared" si="92"/>
        <v>1.1081685274229452E-4</v>
      </c>
      <c r="AV16" s="5">
        <f t="shared" si="93"/>
        <v>1.6012934478668215E-5</v>
      </c>
      <c r="AW16" s="5">
        <f t="shared" si="94"/>
        <v>3.5500904252397809E-8</v>
      </c>
      <c r="AX16" s="5">
        <f t="shared" si="95"/>
        <v>8.7988765217274357E-6</v>
      </c>
      <c r="AY16" s="5">
        <f t="shared" si="96"/>
        <v>1.0510369990904645E-5</v>
      </c>
      <c r="AZ16" s="5">
        <f t="shared" si="97"/>
        <v>6.2773853612404904E-6</v>
      </c>
      <c r="BA16" s="5">
        <f t="shared" si="98"/>
        <v>2.4994722359991001E-6</v>
      </c>
      <c r="BB16" s="5">
        <f t="shared" si="99"/>
        <v>7.4641284934143865E-7</v>
      </c>
      <c r="BC16" s="5">
        <f t="shared" si="100"/>
        <v>1.7831992966765038E-7</v>
      </c>
      <c r="BD16" s="5">
        <f t="shared" si="101"/>
        <v>6.8552180732052849E-4</v>
      </c>
      <c r="BE16" s="5">
        <f t="shared" si="102"/>
        <v>3.9622911182469496E-4</v>
      </c>
      <c r="BF16" s="5">
        <f t="shared" si="103"/>
        <v>1.145094929007703E-4</v>
      </c>
      <c r="BG16" s="5">
        <f t="shared" si="104"/>
        <v>2.2062023499496497E-5</v>
      </c>
      <c r="BH16" s="5">
        <f t="shared" si="105"/>
        <v>3.187942339292256E-6</v>
      </c>
      <c r="BI16" s="5">
        <f t="shared" si="106"/>
        <v>3.6852381591866688E-7</v>
      </c>
      <c r="BJ16" s="8">
        <f t="shared" si="107"/>
        <v>0.1792390454255515</v>
      </c>
      <c r="BK16" s="8">
        <f t="shared" si="108"/>
        <v>0.30909405060685602</v>
      </c>
      <c r="BL16" s="8">
        <f t="shared" si="109"/>
        <v>0.46316569946183372</v>
      </c>
      <c r="BM16" s="8">
        <f t="shared" si="110"/>
        <v>0.26178217367531753</v>
      </c>
      <c r="BN16" s="8">
        <f t="shared" si="111"/>
        <v>0.73797090979609214</v>
      </c>
    </row>
    <row r="17" spans="1:66" x14ac:dyDescent="0.25">
      <c r="A17" t="s">
        <v>143</v>
      </c>
      <c r="B17" t="s">
        <v>145</v>
      </c>
      <c r="C17" t="s">
        <v>161</v>
      </c>
      <c r="D17" t="s">
        <v>455</v>
      </c>
      <c r="E17">
        <f>VLOOKUP(A17,home!$A$2:$E$405,3,FALSE)</f>
        <v>1.1454545454545499</v>
      </c>
      <c r="F17">
        <f>VLOOKUP(B17,home!$B$2:$E$405,3,FALSE)</f>
        <v>1.46</v>
      </c>
      <c r="G17">
        <f>VLOOKUP(C17,away!$B$2:$E$405,4,FALSE)</f>
        <v>1.1599999999999999</v>
      </c>
      <c r="H17">
        <f>VLOOKUP(A17,away!$A$2:$E$405,3,FALSE)</f>
        <v>1.0363636363636399</v>
      </c>
      <c r="I17">
        <f>VLOOKUP(C17,away!$B$2:$E$405,3,FALSE)</f>
        <v>1.1599999999999999</v>
      </c>
      <c r="J17">
        <f>VLOOKUP(B17,home!$B$2:$E$405,4,FALSE)</f>
        <v>0.96</v>
      </c>
      <c r="K17" s="3">
        <f t="shared" si="56"/>
        <v>1.9399418181818258</v>
      </c>
      <c r="L17" s="3">
        <f t="shared" si="57"/>
        <v>1.1540945454545493</v>
      </c>
      <c r="M17" s="5">
        <f t="shared" si="58"/>
        <v>4.5318662136455058E-2</v>
      </c>
      <c r="N17" s="5">
        <f t="shared" si="59"/>
        <v>8.7915567822562476E-2</v>
      </c>
      <c r="O17" s="5">
        <f t="shared" si="60"/>
        <v>5.2302020778980385E-2</v>
      </c>
      <c r="P17" s="5">
        <f t="shared" si="61"/>
        <v>0.10146287728455883</v>
      </c>
      <c r="Q17" s="5">
        <f t="shared" si="62"/>
        <v>8.5275543244094754E-2</v>
      </c>
      <c r="R17" s="5">
        <f t="shared" si="63"/>
        <v>3.0180738448635887E-2</v>
      </c>
      <c r="S17" s="5">
        <f t="shared" si="64"/>
        <v>5.6790707081466434E-2</v>
      </c>
      <c r="T17" s="5">
        <f t="shared" si="65"/>
        <v>9.8416039318683285E-2</v>
      </c>
      <c r="U17" s="5">
        <f t="shared" si="66"/>
        <v>5.8548876620116833E-2</v>
      </c>
      <c r="V17" s="5">
        <f t="shared" si="67"/>
        <v>1.4127485165579627E-2</v>
      </c>
      <c r="W17" s="5">
        <f t="shared" si="68"/>
        <v>5.5143197469130704E-2</v>
      </c>
      <c r="X17" s="5">
        <f t="shared" si="69"/>
        <v>6.3640463418046841E-2</v>
      </c>
      <c r="Y17" s="5">
        <f t="shared" si="70"/>
        <v>3.6723555850483827E-2</v>
      </c>
      <c r="Z17" s="5">
        <f t="shared" si="71"/>
        <v>1.1610475207120356E-2</v>
      </c>
      <c r="AA17" s="5">
        <f t="shared" si="72"/>
        <v>2.2523646383256071E-2</v>
      </c>
      <c r="AB17" s="5">
        <f t="shared" si="73"/>
        <v>2.1847281758409148E-2</v>
      </c>
      <c r="AC17" s="5">
        <f t="shared" si="74"/>
        <v>1.9768557065114258E-3</v>
      </c>
      <c r="AD17" s="5">
        <f t="shared" si="75"/>
        <v>2.6743648689656219E-2</v>
      </c>
      <c r="AE17" s="5">
        <f t="shared" si="76"/>
        <v>3.0864699078284943E-2</v>
      </c>
      <c r="AF17" s="5">
        <f t="shared" si="77"/>
        <v>1.7810390426672359E-2</v>
      </c>
      <c r="AG17" s="5">
        <f t="shared" si="78"/>
        <v>6.8516248146128292E-3</v>
      </c>
      <c r="AH17" s="5">
        <f t="shared" si="79"/>
        <v>3.3498965266682197E-3</v>
      </c>
      <c r="AI17" s="5">
        <f t="shared" si="80"/>
        <v>6.498604358665728E-3</v>
      </c>
      <c r="AJ17" s="5">
        <f t="shared" si="81"/>
        <v>6.3034571775971672E-3</v>
      </c>
      <c r="AK17" s="5">
        <f t="shared" si="82"/>
        <v>4.0761133926463765E-3</v>
      </c>
      <c r="AL17" s="5">
        <f t="shared" si="83"/>
        <v>1.7703741328912781E-4</v>
      </c>
      <c r="AM17" s="5">
        <f t="shared" si="84"/>
        <v>1.0376224492765537E-2</v>
      </c>
      <c r="AN17" s="5">
        <f t="shared" si="85"/>
        <v>1.1975144089512601E-2</v>
      </c>
      <c r="AO17" s="5">
        <f t="shared" si="86"/>
        <v>6.910224237369391E-3</v>
      </c>
      <c r="AP17" s="5">
        <f t="shared" si="87"/>
        <v>2.6583507000719452E-3</v>
      </c>
      <c r="AQ17" s="5">
        <f t="shared" si="88"/>
        <v>7.6699701071457848E-4</v>
      </c>
      <c r="AR17" s="5">
        <f t="shared" si="89"/>
        <v>7.732194618529861E-4</v>
      </c>
      <c r="AS17" s="5">
        <f t="shared" si="90"/>
        <v>1.5000007686806545E-3</v>
      </c>
      <c r="AT17" s="5">
        <f t="shared" si="91"/>
        <v>1.454957109234243E-3</v>
      </c>
      <c r="AU17" s="5">
        <f t="shared" si="92"/>
        <v>9.4084404662148351E-4</v>
      </c>
      <c r="AV17" s="5">
        <f t="shared" si="93"/>
        <v>4.5629567760710688E-4</v>
      </c>
      <c r="AW17" s="5">
        <f t="shared" si="94"/>
        <v>1.1010135101887852E-5</v>
      </c>
      <c r="AX17" s="5">
        <f t="shared" si="95"/>
        <v>3.3548786347263951E-3</v>
      </c>
      <c r="AY17" s="5">
        <f t="shared" si="96"/>
        <v>3.871847132999737E-3</v>
      </c>
      <c r="AZ17" s="5">
        <f t="shared" si="97"/>
        <v>2.2342388285144163E-3</v>
      </c>
      <c r="BA17" s="5">
        <f t="shared" si="98"/>
        <v>8.5950761507708315E-4</v>
      </c>
      <c r="BB17" s="5">
        <f t="shared" si="99"/>
        <v>2.4798826258427744E-4</v>
      </c>
      <c r="BC17" s="5">
        <f t="shared" si="100"/>
        <v>5.7240380237052992E-5</v>
      </c>
      <c r="BD17" s="5">
        <f t="shared" si="101"/>
        <v>1.4872806056063861E-4</v>
      </c>
      <c r="BE17" s="5">
        <f t="shared" si="102"/>
        <v>2.8852378421866191E-4</v>
      </c>
      <c r="BF17" s="5">
        <f t="shared" si="103"/>
        <v>2.7985967727292593E-4</v>
      </c>
      <c r="BG17" s="5">
        <f t="shared" si="104"/>
        <v>1.8097049705487298E-4</v>
      </c>
      <c r="BH17" s="5">
        <f t="shared" si="105"/>
        <v>8.7768058773474766E-5</v>
      </c>
      <c r="BI17" s="5">
        <f t="shared" si="106"/>
        <v>3.4052985503060795E-5</v>
      </c>
      <c r="BJ17" s="8">
        <f t="shared" si="107"/>
        <v>0.55269737151680132</v>
      </c>
      <c r="BK17" s="8">
        <f t="shared" si="108"/>
        <v>0.22372547192086023</v>
      </c>
      <c r="BL17" s="8">
        <f t="shared" si="109"/>
        <v>0.2117758555723559</v>
      </c>
      <c r="BM17" s="8">
        <f t="shared" si="110"/>
        <v>0.59349292750395255</v>
      </c>
      <c r="BN17" s="8">
        <f t="shared" si="111"/>
        <v>0.40245540971528743</v>
      </c>
    </row>
    <row r="18" spans="1:66" x14ac:dyDescent="0.25">
      <c r="A18" t="s">
        <v>143</v>
      </c>
      <c r="B18" t="s">
        <v>151</v>
      </c>
      <c r="C18" t="s">
        <v>156</v>
      </c>
      <c r="D18" t="s">
        <v>455</v>
      </c>
      <c r="E18">
        <f>VLOOKUP(A18,home!$A$2:$E$405,3,FALSE)</f>
        <v>1.1454545454545499</v>
      </c>
      <c r="F18">
        <f>VLOOKUP(B18,home!$B$2:$E$405,3,FALSE)</f>
        <v>1.02</v>
      </c>
      <c r="G18">
        <f>VLOOKUP(C18,away!$B$2:$E$405,4,FALSE)</f>
        <v>0.73</v>
      </c>
      <c r="H18">
        <f>VLOOKUP(A18,away!$A$2:$E$405,3,FALSE)</f>
        <v>1.0363636363636399</v>
      </c>
      <c r="I18">
        <f>VLOOKUP(C18,away!$B$2:$E$405,3,FALSE)</f>
        <v>0.73</v>
      </c>
      <c r="J18">
        <f>VLOOKUP(B18,home!$B$2:$E$405,4,FALSE)</f>
        <v>0.64</v>
      </c>
      <c r="K18" s="3">
        <f t="shared" ref="K18:K29" si="112">E18*F18*G18</f>
        <v>0.85290545454545785</v>
      </c>
      <c r="L18" s="3">
        <f t="shared" ref="L18:L29" si="113">H18*I18*J18</f>
        <v>0.48418909090909251</v>
      </c>
      <c r="M18" s="5">
        <f t="shared" si="58"/>
        <v>0.26260755554631704</v>
      </c>
      <c r="N18" s="5">
        <f t="shared" si="59"/>
        <v>0.22397941653030309</v>
      </c>
      <c r="O18" s="5">
        <f t="shared" si="60"/>
        <v>0.12715171358583027</v>
      </c>
      <c r="P18" s="5">
        <f t="shared" si="61"/>
        <v>0.10844839007215643</v>
      </c>
      <c r="Q18" s="5">
        <f t="shared" si="62"/>
        <v>9.5516633032302303E-2</v>
      </c>
      <c r="R18" s="5">
        <f t="shared" si="63"/>
        <v>3.0782736304328227E-2</v>
      </c>
      <c r="S18" s="5">
        <f t="shared" si="64"/>
        <v>1.1196415583679061E-2</v>
      </c>
      <c r="T18" s="5">
        <f t="shared" si="65"/>
        <v>4.6248111714607847E-2</v>
      </c>
      <c r="U18" s="5">
        <f t="shared" si="66"/>
        <v>2.6254763699796034E-2</v>
      </c>
      <c r="V18" s="5">
        <f t="shared" si="67"/>
        <v>5.1375065990803121E-4</v>
      </c>
      <c r="W18" s="5">
        <f t="shared" si="68"/>
        <v>2.7155552437689166E-2</v>
      </c>
      <c r="X18" s="5">
        <f t="shared" si="69"/>
        <v>1.3148422247938907E-2</v>
      </c>
      <c r="Y18" s="5">
        <f t="shared" si="70"/>
        <v>3.1831613075592128E-3</v>
      </c>
      <c r="Z18" s="5">
        <f t="shared" si="71"/>
        <v>4.9682217022956688E-3</v>
      </c>
      <c r="AA18" s="5">
        <f t="shared" si="72"/>
        <v>4.2374233892790956E-3</v>
      </c>
      <c r="AB18" s="5">
        <f t="shared" si="73"/>
        <v>1.8070607609673207E-3</v>
      </c>
      <c r="AC18" s="5">
        <f t="shared" si="74"/>
        <v>1.326014588804053E-5</v>
      </c>
      <c r="AD18" s="5">
        <f t="shared" si="75"/>
        <v>5.7902796988250722E-3</v>
      </c>
      <c r="AE18" s="5">
        <f t="shared" si="76"/>
        <v>2.8035902634834854E-3</v>
      </c>
      <c r="AF18" s="5">
        <f t="shared" si="77"/>
        <v>6.7873391047882595E-4</v>
      </c>
      <c r="AG18" s="5">
        <f t="shared" si="78"/>
        <v>1.0954518502797207E-4</v>
      </c>
      <c r="AH18" s="5">
        <f t="shared" si="79"/>
        <v>6.0138968736734091E-4</v>
      </c>
      <c r="AI18" s="5">
        <f t="shared" si="80"/>
        <v>5.1292854466299272E-4</v>
      </c>
      <c r="AJ18" s="5">
        <f t="shared" si="81"/>
        <v>2.1873977676756498E-4</v>
      </c>
      <c r="AK18" s="5">
        <f t="shared" si="82"/>
        <v>6.2188116243704002E-5</v>
      </c>
      <c r="AL18" s="5">
        <f t="shared" si="83"/>
        <v>2.1904038072145855E-7</v>
      </c>
      <c r="AM18" s="5">
        <f t="shared" si="84"/>
        <v>9.8771222769434728E-4</v>
      </c>
      <c r="AN18" s="5">
        <f t="shared" si="85"/>
        <v>4.7823948560712053E-4</v>
      </c>
      <c r="AO18" s="5">
        <f t="shared" si="86"/>
        <v>1.1577917088647186E-4</v>
      </c>
      <c r="AP18" s="5">
        <f t="shared" si="87"/>
        <v>1.8686337165909762E-5</v>
      </c>
      <c r="AQ18" s="5">
        <f t="shared" si="88"/>
        <v>2.2619301511956588E-6</v>
      </c>
      <c r="AR18" s="5">
        <f t="shared" si="89"/>
        <v>5.8237265201699256E-5</v>
      </c>
      <c r="AS18" s="5">
        <f t="shared" si="90"/>
        <v>4.9670881148339674E-5</v>
      </c>
      <c r="AT18" s="5">
        <f t="shared" si="91"/>
        <v>2.1182282731749032E-5</v>
      </c>
      <c r="AU18" s="5">
        <f t="shared" si="92"/>
        <v>6.0221614938776037E-6</v>
      </c>
      <c r="AV18" s="5">
        <f t="shared" si="93"/>
        <v>1.2840835965704575E-6</v>
      </c>
      <c r="AW18" s="5">
        <f t="shared" si="94"/>
        <v>2.5126822799028851E-9</v>
      </c>
      <c r="AX18" s="5">
        <f t="shared" si="95"/>
        <v>1.4040419108695893E-4</v>
      </c>
      <c r="AY18" s="5">
        <f t="shared" si="96"/>
        <v>6.7982177642221151E-5</v>
      </c>
      <c r="AZ18" s="5">
        <f t="shared" si="97"/>
        <v>1.6458114395303747E-5</v>
      </c>
      <c r="BA18" s="5">
        <f t="shared" si="98"/>
        <v>2.6562798157133237E-6</v>
      </c>
      <c r="BB18" s="5">
        <f t="shared" si="99"/>
        <v>3.2153542729260148E-7</v>
      </c>
      <c r="BC18" s="5">
        <f t="shared" si="100"/>
        <v>3.1136789247174278E-8</v>
      </c>
      <c r="BD18" s="5">
        <f t="shared" si="101"/>
        <v>4.6996414158404124E-6</v>
      </c>
      <c r="BE18" s="5">
        <f t="shared" si="102"/>
        <v>4.0083497979780261E-6</v>
      </c>
      <c r="BF18" s="5">
        <f t="shared" si="103"/>
        <v>1.709371703210821E-6</v>
      </c>
      <c r="BG18" s="5">
        <f t="shared" si="104"/>
        <v>4.8597748317138964E-7</v>
      </c>
      <c r="BH18" s="5">
        <f t="shared" si="105"/>
        <v>1.036232115457879E-7</v>
      </c>
      <c r="BI18" s="5">
        <f t="shared" si="106"/>
        <v>1.7676160468984078E-8</v>
      </c>
      <c r="BJ18" s="8">
        <f t="shared" si="107"/>
        <v>0.42044397891487761</v>
      </c>
      <c r="BK18" s="8">
        <f t="shared" si="108"/>
        <v>0.38284757322597152</v>
      </c>
      <c r="BL18" s="8">
        <f t="shared" si="109"/>
        <v>0.191776365179187</v>
      </c>
      <c r="BM18" s="8">
        <f t="shared" si="110"/>
        <v>0.15148171428613455</v>
      </c>
      <c r="BN18" s="8">
        <f t="shared" si="111"/>
        <v>0.84848644507123749</v>
      </c>
    </row>
    <row r="19" spans="1:66" x14ac:dyDescent="0.25">
      <c r="A19" t="s">
        <v>143</v>
      </c>
      <c r="B19" t="s">
        <v>159</v>
      </c>
      <c r="C19" t="s">
        <v>157</v>
      </c>
      <c r="D19" t="s">
        <v>455</v>
      </c>
      <c r="E19">
        <f>VLOOKUP(A19,home!$A$2:$E$405,3,FALSE)</f>
        <v>1.1454545454545499</v>
      </c>
      <c r="F19">
        <f>VLOOKUP(B19,home!$B$2:$E$405,3,FALSE)</f>
        <v>1.1599999999999999</v>
      </c>
      <c r="G19">
        <f>VLOOKUP(C19,away!$B$2:$E$405,4,FALSE)</f>
        <v>1.31</v>
      </c>
      <c r="H19">
        <f>VLOOKUP(A19,away!$A$2:$E$405,3,FALSE)</f>
        <v>1.0363636363636399</v>
      </c>
      <c r="I19">
        <f>VLOOKUP(C19,away!$B$2:$E$405,3,FALSE)</f>
        <v>0.57999999999999996</v>
      </c>
      <c r="J19">
        <f>VLOOKUP(B19,home!$B$2:$E$405,4,FALSE)</f>
        <v>0.8</v>
      </c>
      <c r="K19" s="3">
        <f t="shared" si="112"/>
        <v>1.740632727272734</v>
      </c>
      <c r="L19" s="3">
        <f t="shared" si="113"/>
        <v>0.48087272727272889</v>
      </c>
      <c r="M19" s="5">
        <f t="shared" si="58"/>
        <v>0.10844572576214358</v>
      </c>
      <c r="N19" s="5">
        <f t="shared" si="59"/>
        <v>0.18876417939443094</v>
      </c>
      <c r="O19" s="5">
        <f t="shared" si="60"/>
        <v>5.2148591908312419E-2</v>
      </c>
      <c r="P19" s="5">
        <f t="shared" si="61"/>
        <v>9.0771545756798661E-2</v>
      </c>
      <c r="Q19" s="5">
        <f t="shared" si="62"/>
        <v>0.16428455419536403</v>
      </c>
      <c r="R19" s="5">
        <f t="shared" si="63"/>
        <v>1.2538417807191376E-2</v>
      </c>
      <c r="S19" s="5">
        <f t="shared" si="64"/>
        <v>1.8994463500457397E-2</v>
      </c>
      <c r="T19" s="5">
        <f t="shared" si="65"/>
        <v>7.8999961624709139E-2</v>
      </c>
      <c r="U19" s="5">
        <f t="shared" si="66"/>
        <v>2.1824780383416533E-2</v>
      </c>
      <c r="V19" s="5">
        <f t="shared" si="67"/>
        <v>1.7665332390828521E-3</v>
      </c>
      <c r="W19" s="5">
        <f t="shared" si="68"/>
        <v>9.5319690539287266E-2</v>
      </c>
      <c r="X19" s="5">
        <f t="shared" si="69"/>
        <v>4.5836639552419602E-2</v>
      </c>
      <c r="Y19" s="5">
        <f t="shared" si="70"/>
        <v>1.1020794935294523E-2</v>
      </c>
      <c r="Z19" s="5">
        <f t="shared" si="71"/>
        <v>2.0097943888763557E-3</v>
      </c>
      <c r="AA19" s="5">
        <f t="shared" si="72"/>
        <v>3.498313888367288E-3</v>
      </c>
      <c r="AB19" s="5">
        <f t="shared" si="73"/>
        <v>3.0446398221824185E-3</v>
      </c>
      <c r="AC19" s="5">
        <f t="shared" si="74"/>
        <v>9.2414288123959912E-5</v>
      </c>
      <c r="AD19" s="5">
        <f t="shared" si="75"/>
        <v>4.1479143226548158E-2</v>
      </c>
      <c r="AE19" s="5">
        <f t="shared" si="76"/>
        <v>1.9946188728286355E-2</v>
      </c>
      <c r="AF19" s="5">
        <f t="shared" si="77"/>
        <v>4.7957890862338108E-3</v>
      </c>
      <c r="AG19" s="5">
        <f t="shared" si="78"/>
        <v>7.6872139244068053E-4</v>
      </c>
      <c r="AH19" s="5">
        <f t="shared" si="79"/>
        <v>2.416138272591001E-4</v>
      </c>
      <c r="AI19" s="5">
        <f t="shared" si="80"/>
        <v>4.2056093508881053E-4</v>
      </c>
      <c r="AJ19" s="5">
        <f t="shared" si="81"/>
        <v>3.6602106371400392E-4</v>
      </c>
      <c r="AK19" s="5">
        <f t="shared" si="82"/>
        <v>2.1236941412392462E-4</v>
      </c>
      <c r="AL19" s="5">
        <f t="shared" si="83"/>
        <v>3.094114673149912E-6</v>
      </c>
      <c r="AM19" s="5">
        <f t="shared" si="84"/>
        <v>1.443999083987256E-2</v>
      </c>
      <c r="AN19" s="5">
        <f t="shared" si="85"/>
        <v>6.9437977769627414E-3</v>
      </c>
      <c r="AO19" s="5">
        <f t="shared" si="86"/>
        <v>1.6695414873191925E-3</v>
      </c>
      <c r="AP19" s="5">
        <f t="shared" si="87"/>
        <v>2.6761232276738278E-4</v>
      </c>
      <c r="AQ19" s="5">
        <f t="shared" si="88"/>
        <v>3.2171866875235278E-5</v>
      </c>
      <c r="AR19" s="5">
        <f t="shared" si="89"/>
        <v>2.32371000121771E-5</v>
      </c>
      <c r="AS19" s="5">
        <f t="shared" si="90"/>
        <v>4.0447256768105097E-5</v>
      </c>
      <c r="AT19" s="5">
        <f t="shared" si="91"/>
        <v>3.5201909429483676E-5</v>
      </c>
      <c r="AU19" s="5">
        <f t="shared" si="92"/>
        <v>2.0424531871816649E-5</v>
      </c>
      <c r="AV19" s="5">
        <f t="shared" si="93"/>
        <v>8.8879021538272739E-6</v>
      </c>
      <c r="AW19" s="5">
        <f t="shared" si="94"/>
        <v>7.1940126336309364E-8</v>
      </c>
      <c r="AX19" s="5">
        <f t="shared" si="95"/>
        <v>4.1891201062334441E-3</v>
      </c>
      <c r="AY19" s="5">
        <f t="shared" si="96"/>
        <v>2.0144336103575002E-3</v>
      </c>
      <c r="AZ19" s="5">
        <f t="shared" si="97"/>
        <v>4.8434309206123026E-4</v>
      </c>
      <c r="BA19" s="5">
        <f t="shared" si="98"/>
        <v>7.7635794538396757E-5</v>
      </c>
      <c r="BB19" s="5">
        <f t="shared" si="99"/>
        <v>9.3332340634160171E-6</v>
      </c>
      <c r="BC19" s="5">
        <f t="shared" si="100"/>
        <v>8.9761954366991894E-7</v>
      </c>
      <c r="BD19" s="5">
        <f t="shared" si="101"/>
        <v>1.8623479427941268E-6</v>
      </c>
      <c r="BE19" s="5">
        <f t="shared" si="102"/>
        <v>3.2416637787965061E-6</v>
      </c>
      <c r="BF19" s="5">
        <f t="shared" si="103"/>
        <v>2.8212730320939004E-6</v>
      </c>
      <c r="BG19" s="5">
        <f t="shared" si="104"/>
        <v>1.6369333907448742E-6</v>
      </c>
      <c r="BH19" s="5">
        <f t="shared" si="105"/>
        <v>7.1232495807401369E-7</v>
      </c>
      <c r="BI19" s="5">
        <f t="shared" si="106"/>
        <v>2.4797922689536102E-7</v>
      </c>
      <c r="BJ19" s="8">
        <f t="shared" si="107"/>
        <v>0.68134454042560899</v>
      </c>
      <c r="BK19" s="8">
        <f t="shared" si="108"/>
        <v>0.22208821027163708</v>
      </c>
      <c r="BL19" s="8">
        <f t="shared" si="109"/>
        <v>9.4434030272220665E-2</v>
      </c>
      <c r="BM19" s="8">
        <f t="shared" si="110"/>
        <v>0.38090919886387126</v>
      </c>
      <c r="BN19" s="8">
        <f t="shared" si="111"/>
        <v>0.61695301482424103</v>
      </c>
    </row>
    <row r="20" spans="1:66" x14ac:dyDescent="0.25">
      <c r="A20" t="s">
        <v>143</v>
      </c>
      <c r="B20" t="s">
        <v>144</v>
      </c>
      <c r="C20" t="s">
        <v>148</v>
      </c>
      <c r="D20" t="s">
        <v>455</v>
      </c>
      <c r="E20">
        <f>VLOOKUP(A20,home!$A$2:$E$405,3,FALSE)</f>
        <v>1.1454545454545499</v>
      </c>
      <c r="F20">
        <f>VLOOKUP(B20,home!$B$2:$E$405,3,FALSE)</f>
        <v>1.75</v>
      </c>
      <c r="G20">
        <f>VLOOKUP(C20,away!$B$2:$E$405,4,FALSE)</f>
        <v>0.87</v>
      </c>
      <c r="H20">
        <f>VLOOKUP(A20,away!$A$2:$E$405,3,FALSE)</f>
        <v>1.0363636363636399</v>
      </c>
      <c r="I20">
        <f>VLOOKUP(C20,away!$B$2:$E$405,3,FALSE)</f>
        <v>0.87</v>
      </c>
      <c r="J20">
        <f>VLOOKUP(B20,home!$B$2:$E$405,4,FALSE)</f>
        <v>1.1599999999999999</v>
      </c>
      <c r="K20" s="3">
        <f t="shared" si="112"/>
        <v>1.7439545454545522</v>
      </c>
      <c r="L20" s="3">
        <f t="shared" si="113"/>
        <v>1.0458981818181852</v>
      </c>
      <c r="M20" s="5">
        <f t="shared" ref="M20:M29" si="114">_xlfn.POISSON.DIST(0,K20,FALSE) * _xlfn.POISSON.DIST(0,L20,FALSE)</f>
        <v>6.1430260250808097E-2</v>
      </c>
      <c r="N20" s="5">
        <f t="shared" ref="N20:N29" si="115">_xlfn.POISSON.DIST(1,K20,FALSE) * _xlfn.POISSON.DIST(0,L20,FALSE)</f>
        <v>0.10713158159285288</v>
      </c>
      <c r="O20" s="5">
        <f t="shared" ref="O20:O29" si="116">_xlfn.POISSON.DIST(0,K20,FALSE) * _xlfn.POISSON.DIST(1,L20,FALSE)</f>
        <v>6.4249797504938116E-2</v>
      </c>
      <c r="P20" s="5">
        <f t="shared" ref="P20:P29" si="117">_xlfn.POISSON.DIST(1,K20,FALSE) * _xlfn.POISSON.DIST(1,L20,FALSE)</f>
        <v>0.11204872640327136</v>
      </c>
      <c r="Q20" s="5">
        <f t="shared" ref="Q20:Q29" si="118">_xlfn.POISSON.DIST(2,K20,FALSE) * _xlfn.POISSON.DIST(0,L20,FALSE)</f>
        <v>9.3416304340295533E-2</v>
      </c>
      <c r="R20" s="5">
        <f t="shared" ref="R20:R29" si="119">_xlfn.POISSON.DIST(0,K20,FALSE) * _xlfn.POISSON.DIST(2,L20,FALSE)</f>
        <v>3.3599373196300672E-2</v>
      </c>
      <c r="S20" s="5">
        <f t="shared" ref="S20:S29" si="120">_xlfn.POISSON.DIST(2,K20,FALSE) * _xlfn.POISSON.DIST(2,L20,FALSE)</f>
        <v>5.1094188097754359E-2</v>
      </c>
      <c r="T20" s="5">
        <f t="shared" ref="T20:T29" si="121">_xlfn.POISSON.DIST(2,K20,FALSE) * _xlfn.POISSON.DIST(1,L20,FALSE)</f>
        <v>9.7703942861689319E-2</v>
      </c>
      <c r="U20" s="5">
        <f t="shared" ref="U20:U29" si="122">_xlfn.POISSON.DIST(1,K20,FALSE) * _xlfn.POISSON.DIST(2,L20,FALSE)</f>
        <v>5.8595779610112399E-2</v>
      </c>
      <c r="V20" s="5">
        <f t="shared" ref="V20:V29" si="123">_xlfn.POISSON.DIST(3,K20,FALSE) * _xlfn.POISSON.DIST(3,L20,FALSE)</f>
        <v>1.0355082476342217E-2</v>
      </c>
      <c r="W20" s="5">
        <f t="shared" ref="W20:W29" si="124">_xlfn.POISSON.DIST(3,K20,FALSE) * _xlfn.POISSON.DIST(0,L20,FALSE)</f>
        <v>5.4304596191274736E-2</v>
      </c>
      <c r="X20" s="5">
        <f t="shared" ref="X20:X29" si="125">_xlfn.POISSON.DIST(3,K20,FALSE) * _xlfn.POISSON.DIST(1,L20,FALSE)</f>
        <v>5.679707842082498E-2</v>
      </c>
      <c r="Y20" s="5">
        <f t="shared" ref="Y20:Y29" si="126">_xlfn.POISSON.DIST(3,K20,FALSE) * _xlfn.POISSON.DIST(2,L20,FALSE)</f>
        <v>2.9701980526462862E-2</v>
      </c>
      <c r="Z20" s="5">
        <f t="shared" ref="Z20:Z29" si="127">_xlfn.POISSON.DIST(0,K20,FALSE) * _xlfn.POISSON.DIST(3,L20,FALSE)</f>
        <v>1.1713841112080514E-2</v>
      </c>
      <c r="AA20" s="5">
        <f t="shared" ref="AA20:AA29" si="128">_xlfn.POISSON.DIST(1,K20,FALSE) * _xlfn.POISSON.DIST(3,L20,FALSE)</f>
        <v>2.0428406452145217E-2</v>
      </c>
      <c r="AB20" s="5">
        <f t="shared" ref="AB20:AB29" si="129">_xlfn.POISSON.DIST(2,K20,FALSE) * _xlfn.POISSON.DIST(3,L20,FALSE)</f>
        <v>1.7813106144305882E-2</v>
      </c>
      <c r="AC20" s="5">
        <f t="shared" ref="AC20:AC29" si="130">_xlfn.POISSON.DIST(4,K20,FALSE) * _xlfn.POISSON.DIST(4,L20,FALSE)</f>
        <v>1.1804786827959478E-3</v>
      </c>
      <c r="AD20" s="5">
        <f t="shared" ref="AD20:AD29" si="131">_xlfn.POISSON.DIST(4,K20,FALSE) * _xlfn.POISSON.DIST(0,L20,FALSE)</f>
        <v>2.3676186841711893E-2</v>
      </c>
      <c r="AE20" s="5">
        <f t="shared" ref="AE20:AE29" si="132">_xlfn.POISSON.DIST(4,K20,FALSE) * _xlfn.POISSON.DIST(1,L20,FALSE)</f>
        <v>2.4762880770134103E-2</v>
      </c>
      <c r="AF20" s="5">
        <f t="shared" ref="AF20:AF29" si="133">_xlfn.POISSON.DIST(4,K20,FALSE) * _xlfn.POISSON.DIST(2,L20,FALSE)</f>
        <v>1.294972598703188E-2</v>
      </c>
      <c r="AG20" s="5">
        <f t="shared" ref="AG20:AG29" si="134">_xlfn.POISSON.DIST(4,K20,FALSE) * _xlfn.POISSON.DIST(3,L20,FALSE)</f>
        <v>4.5146982882934492E-3</v>
      </c>
      <c r="AH20" s="5">
        <f t="shared" ref="AH20:AH29" si="135">_xlfn.POISSON.DIST(0,K20,FALSE) * _xlfn.POISSON.DIST(4,L20,FALSE)</f>
        <v>3.0628712803080294E-3</v>
      </c>
      <c r="AI20" s="5">
        <f t="shared" ref="AI20:AI29" si="136">_xlfn.POISSON.DIST(1,K20,FALSE) * _xlfn.POISSON.DIST(4,L20,FALSE)</f>
        <v>5.3415082914353915E-3</v>
      </c>
      <c r="AJ20" s="5">
        <f t="shared" ref="AJ20:AJ29" si="137">_xlfn.POISSON.DIST(2,K20,FALSE) * _xlfn.POISSON.DIST(4,L20,FALSE)</f>
        <v>4.6576738322159656E-3</v>
      </c>
      <c r="AK20" s="5">
        <f t="shared" ref="AK20:AK29" si="138">_xlfn.POISSON.DIST(3,K20,FALSE) * _xlfn.POISSON.DIST(4,L20,FALSE)</f>
        <v>2.7075904836459191E-3</v>
      </c>
      <c r="AL20" s="5">
        <f t="shared" ref="AL20:AL29" si="139">_xlfn.POISSON.DIST(5,K20,FALSE) * _xlfn.POISSON.DIST(5,L20,FALSE)</f>
        <v>8.6127672201588782E-5</v>
      </c>
      <c r="AM20" s="5">
        <f t="shared" ref="AM20:AM29" si="140">_xlfn.POISSON.DIST(5,K20,FALSE) * _xlfn.POISSON.DIST(0,L20,FALSE)</f>
        <v>8.2580387323269357E-3</v>
      </c>
      <c r="AN20" s="5">
        <f t="shared" ref="AN20:AN29" si="141">_xlfn.POISSON.DIST(5,K20,FALSE) * _xlfn.POISSON.DIST(1,L20,FALSE)</f>
        <v>8.6370676955248912E-3</v>
      </c>
      <c r="AO20" s="5">
        <f t="shared" ref="AO20:AO29" si="142">_xlfn.POISSON.DIST(5,K20,FALSE) * _xlfn.POISSON.DIST(2,L20,FALSE)</f>
        <v>4.5167466994950334E-3</v>
      </c>
      <c r="AP20" s="5">
        <f t="shared" ref="AP20:AP29" si="143">_xlfn.POISSON.DIST(5,K20,FALSE) * _xlfn.POISSON.DIST(3,L20,FALSE)</f>
        <v>1.574685720245048E-3</v>
      </c>
      <c r="AQ20" s="5">
        <f t="shared" ref="AQ20:AQ29" si="144">_xlfn.POISSON.DIST(5,K20,FALSE) * _xlfn.POISSON.DIST(4,L20,FALSE)</f>
        <v>4.117402329348388E-4</v>
      </c>
      <c r="AR20" s="5">
        <f t="shared" ref="AR20:AR29" si="145">_xlfn.POISSON.DIST(0,K20,FALSE) * _xlfn.POISSON.DIST(5,L20,FALSE)</f>
        <v>6.4069030064346094E-4</v>
      </c>
      <c r="AS20" s="5">
        <f t="shared" ref="AS20:AS29" si="146">_xlfn.POISSON.DIST(1,K20,FALSE) * _xlfn.POISSON.DIST(5,L20,FALSE)</f>
        <v>1.1173347620358073E-3</v>
      </c>
      <c r="AT20" s="5">
        <f t="shared" ref="AT20:AT29" si="147">_xlfn.POISSON.DIST(2,K20,FALSE) * _xlfn.POISSON.DIST(5,L20,FALSE)</f>
        <v>9.7429051852336351E-4</v>
      </c>
      <c r="AU20" s="5">
        <f t="shared" ref="AU20:AU29" si="148">_xlfn.POISSON.DIST(3,K20,FALSE) * _xlfn.POISSON.DIST(5,L20,FALSE)</f>
        <v>5.6637279279069745E-4</v>
      </c>
      <c r="AV20" s="5">
        <f t="shared" ref="AV20:AV29" si="149">_xlfn.POISSON.DIST(4,K20,FALSE) * _xlfn.POISSON.DIST(5,L20,FALSE)</f>
        <v>2.469321016022816E-4</v>
      </c>
      <c r="AW20" s="5">
        <f t="shared" ref="AW20:AW29" si="150">_xlfn.POISSON.DIST(6,K20,FALSE) * _xlfn.POISSON.DIST(6,L20,FALSE)</f>
        <v>4.3637993984584746E-6</v>
      </c>
      <c r="AX20" s="5">
        <f t="shared" ref="AX20:AX29" si="151">_xlfn.POISSON.DIST(6,K20,FALSE) * _xlfn.POISSON.DIST(0,L20,FALSE)</f>
        <v>2.4002740306302175E-3</v>
      </c>
      <c r="AY20" s="5">
        <f t="shared" ref="AY20:AY29" si="152">_xlfn.POISSON.DIST(6,K20,FALSE) * _xlfn.POISSON.DIST(1,L20,FALSE)</f>
        <v>2.5104422445015513E-3</v>
      </c>
      <c r="AZ20" s="5">
        <f t="shared" ref="AZ20:AZ29" si="153">_xlfn.POISSON.DIST(6,K20,FALSE) * _xlfn.POISSON.DIST(2,L20,FALSE)</f>
        <v>1.3128334895418682E-3</v>
      </c>
      <c r="BA20" s="5">
        <f t="shared" ref="BA20:BA29" si="154">_xlfn.POISSON.DIST(6,K20,FALSE) * _xlfn.POISSON.DIST(3,L20,FALSE)</f>
        <v>4.5769671991395446E-4</v>
      </c>
      <c r="BB20" s="5">
        <f t="shared" ref="BB20:BB29" si="155">_xlfn.POISSON.DIST(6,K20,FALSE) * _xlfn.POISSON.DIST(4,L20,FALSE)</f>
        <v>1.1967604179553803E-4</v>
      </c>
      <c r="BC20" s="5">
        <f t="shared" ref="BC20:BC29" si="156">_xlfn.POISSON.DIST(6,K20,FALSE) * _xlfn.POISSON.DIST(5,L20,FALSE)</f>
        <v>2.5033790904230074E-5</v>
      </c>
      <c r="BD20" s="5">
        <f t="shared" ref="BD20:BD29" si="157">_xlfn.POISSON.DIST(0,K20,FALSE) * _xlfn.POISSON.DIST(6,L20,FALSE)</f>
        <v>1.1168280342525699E-4</v>
      </c>
      <c r="BE20" s="5">
        <f t="shared" ref="BE20:BE29" si="158">_xlfn.POISSON.DIST(1,K20,FALSE) * _xlfn.POISSON.DIST(6,L20,FALSE)</f>
        <v>1.9476973268258416E-4</v>
      </c>
      <c r="BF20" s="5">
        <f t="shared" ref="BF20:BF29" si="159">_xlfn.POISSON.DIST(2,K20,FALSE) * _xlfn.POISSON.DIST(6,L20,FALSE)</f>
        <v>1.6983478031438041E-4</v>
      </c>
      <c r="BG20" s="5">
        <f t="shared" ref="BG20:BG29" si="160">_xlfn.POISSON.DIST(3,K20,FALSE) * _xlfn.POISSON.DIST(6,L20,FALSE)</f>
        <v>9.8728045701846327E-5</v>
      </c>
      <c r="BH20" s="5">
        <f t="shared" ref="BH20:BH29" si="161">_xlfn.POISSON.DIST(4,K20,FALSE) * _xlfn.POISSON.DIST(6,L20,FALSE)</f>
        <v>4.3044306016394933E-5</v>
      </c>
      <c r="BI20" s="5">
        <f t="shared" ref="BI20:BI29" si="162">_xlfn.POISSON.DIST(5,K20,FALSE) * _xlfn.POISSON.DIST(6,L20,FALSE)</f>
        <v>1.501346262664572E-5</v>
      </c>
      <c r="BJ20" s="8">
        <f t="shared" ref="BJ20:BJ29" si="163">SUM(N20,Q20,T20,W20,X20,Y20,AD20,AE20,AF20,AG20,AM20,AN20,AO20,AP20,AQ20,AX20,AY20,AZ20,BA20,BB20,BC20)</f>
        <v>0.53518321121838586</v>
      </c>
      <c r="BK20" s="8">
        <f t="shared" ref="BK20:BK29" si="164">SUM(M20,P20,S20,V20,AC20,AL20,AY20)</f>
        <v>0.2387053058276751</v>
      </c>
      <c r="BL20" s="8">
        <f t="shared" ref="BL20:BL29" si="165">SUM(O20,R20,U20,AA20,AB20,AH20,AI20,AJ20,AK20,AR20,AS20,AT20,AU20,AV20,BD20,BE20,BF20,BG20,BH20,BI20)</f>
        <v>0.2146348004017703</v>
      </c>
      <c r="BM20" s="8">
        <f t="shared" ref="BM20:BM29" si="166">SUM(S20:BI20)</f>
        <v>0.52585503682634227</v>
      </c>
      <c r="BN20" s="8">
        <f t="shared" ref="BN20:BN29" si="167">SUM(M20:R20)</f>
        <v>0.47187604328846666</v>
      </c>
    </row>
    <row r="21" spans="1:66" x14ac:dyDescent="0.25">
      <c r="A21" t="s">
        <v>143</v>
      </c>
      <c r="B21" t="s">
        <v>160</v>
      </c>
      <c r="C21" t="s">
        <v>153</v>
      </c>
      <c r="D21" t="s">
        <v>456</v>
      </c>
      <c r="E21">
        <f>VLOOKUP(A21,home!$A$2:$E$405,3,FALSE)</f>
        <v>1.1454545454545499</v>
      </c>
      <c r="F21">
        <f>VLOOKUP(B21,home!$B$2:$E$405,3,FALSE)</f>
        <v>0.7</v>
      </c>
      <c r="G21">
        <f>VLOOKUP(C21,away!$B$2:$E$405,4,FALSE)</f>
        <v>1.1599999999999999</v>
      </c>
      <c r="H21">
        <f>VLOOKUP(A21,away!$A$2:$E$405,3,FALSE)</f>
        <v>1.0363636363636399</v>
      </c>
      <c r="I21">
        <f>VLOOKUP(C21,away!$B$2:$E$405,3,FALSE)</f>
        <v>0.44</v>
      </c>
      <c r="J21">
        <f>VLOOKUP(B21,home!$B$2:$E$405,4,FALSE)</f>
        <v>1.93</v>
      </c>
      <c r="K21" s="3">
        <f t="shared" si="112"/>
        <v>0.93010909090909444</v>
      </c>
      <c r="L21" s="3">
        <f t="shared" si="113"/>
        <v>0.88008000000000297</v>
      </c>
      <c r="M21" s="5">
        <f t="shared" si="114"/>
        <v>0.16362319421877136</v>
      </c>
      <c r="N21" s="5">
        <f t="shared" si="115"/>
        <v>0.1521874204264636</v>
      </c>
      <c r="O21" s="5">
        <f t="shared" si="116"/>
        <v>0.14400150076805679</v>
      </c>
      <c r="P21" s="5">
        <f t="shared" si="117"/>
        <v>0.13393710496892255</v>
      </c>
      <c r="Q21" s="5">
        <f t="shared" si="118"/>
        <v>7.0775451630329098E-2</v>
      </c>
      <c r="R21" s="5">
        <f t="shared" si="119"/>
        <v>6.3366420397975923E-2</v>
      </c>
      <c r="S21" s="5">
        <f t="shared" si="120"/>
        <v>2.7409237689539834E-2</v>
      </c>
      <c r="T21" s="5">
        <f t="shared" si="121"/>
        <v>6.2288059470820244E-2</v>
      </c>
      <c r="U21" s="5">
        <f t="shared" si="122"/>
        <v>5.8937683670524876E-2</v>
      </c>
      <c r="V21" s="5">
        <f t="shared" si="123"/>
        <v>2.4929323220477507E-3</v>
      </c>
      <c r="W21" s="5">
        <f t="shared" si="124"/>
        <v>2.1942963658188663E-2</v>
      </c>
      <c r="X21" s="5">
        <f t="shared" si="125"/>
        <v>1.9311563456298746E-2</v>
      </c>
      <c r="Y21" s="5">
        <f t="shared" si="126"/>
        <v>8.4978603833097289E-3</v>
      </c>
      <c r="Z21" s="5">
        <f t="shared" si="127"/>
        <v>1.8589173087950283E-2</v>
      </c>
      <c r="AA21" s="5">
        <f t="shared" si="128"/>
        <v>1.728995888158524E-2</v>
      </c>
      <c r="AB21" s="5">
        <f t="shared" si="129"/>
        <v>8.0407739686034346E-3</v>
      </c>
      <c r="AC21" s="5">
        <f t="shared" si="130"/>
        <v>1.2754003936175438E-4</v>
      </c>
      <c r="AD21" s="5">
        <f t="shared" si="131"/>
        <v>5.1023374949922878E-3</v>
      </c>
      <c r="AE21" s="5">
        <f t="shared" si="132"/>
        <v>4.4904651825928279E-3</v>
      </c>
      <c r="AF21" s="5">
        <f t="shared" si="133"/>
        <v>1.9759842989481549E-3</v>
      </c>
      <c r="AG21" s="5">
        <f t="shared" si="134"/>
        <v>5.7967475393943277E-4</v>
      </c>
      <c r="AH21" s="5">
        <f t="shared" si="135"/>
        <v>4.0899898628108337E-3</v>
      </c>
      <c r="AI21" s="5">
        <f t="shared" si="136"/>
        <v>3.8041367531263959E-3</v>
      </c>
      <c r="AJ21" s="5">
        <f t="shared" si="137"/>
        <v>1.7691310885721331E-3</v>
      </c>
      <c r="AK21" s="5">
        <f t="shared" si="138"/>
        <v>5.4849496949694785E-4</v>
      </c>
      <c r="AL21" s="5">
        <f t="shared" si="139"/>
        <v>4.176020085977782E-6</v>
      </c>
      <c r="AM21" s="5">
        <f t="shared" si="140"/>
        <v>9.491460977957331E-4</v>
      </c>
      <c r="AN21" s="5">
        <f t="shared" si="141"/>
        <v>8.3532449774807152E-4</v>
      </c>
      <c r="AO21" s="5">
        <f t="shared" si="142"/>
        <v>3.6757619198906266E-4</v>
      </c>
      <c r="AP21" s="5">
        <f t="shared" si="143"/>
        <v>1.0783215168191182E-4</v>
      </c>
      <c r="AQ21" s="5">
        <f t="shared" si="144"/>
        <v>2.3725230013054309E-5</v>
      </c>
      <c r="AR21" s="5">
        <f t="shared" si="145"/>
        <v>7.1990365569251432E-4</v>
      </c>
      <c r="AS21" s="5">
        <f t="shared" si="146"/>
        <v>6.695889347382982E-4</v>
      </c>
      <c r="AT21" s="5">
        <f t="shared" si="147"/>
        <v>3.1139537768611373E-4</v>
      </c>
      <c r="AU21" s="5">
        <f t="shared" si="148"/>
        <v>9.6543890550975113E-5</v>
      </c>
      <c r="AV21" s="5">
        <f t="shared" si="149"/>
        <v>2.2449087568298642E-5</v>
      </c>
      <c r="AW21" s="5">
        <f t="shared" si="150"/>
        <v>9.495462412867098E-8</v>
      </c>
      <c r="AX21" s="5">
        <f t="shared" si="151"/>
        <v>1.471349023601172E-4</v>
      </c>
      <c r="AY21" s="5">
        <f t="shared" si="152"/>
        <v>1.2949048486909239E-4</v>
      </c>
      <c r="AZ21" s="5">
        <f t="shared" si="153"/>
        <v>5.6980992961795605E-5</v>
      </c>
      <c r="BA21" s="5">
        <f t="shared" si="154"/>
        <v>1.671594409527242E-5</v>
      </c>
      <c r="BB21" s="5">
        <f t="shared" si="155"/>
        <v>3.6778420198418489E-6</v>
      </c>
      <c r="BC21" s="5">
        <f t="shared" si="156"/>
        <v>6.4735904096448519E-7</v>
      </c>
      <c r="BD21" s="5">
        <f t="shared" si="157"/>
        <v>1.0559546821697833E-4</v>
      </c>
      <c r="BE21" s="5">
        <f t="shared" si="158"/>
        <v>9.8215304947413872E-5</v>
      </c>
      <c r="BF21" s="5">
        <f t="shared" si="159"/>
        <v>4.5675473998999297E-5</v>
      </c>
      <c r="BG21" s="5">
        <f t="shared" si="160"/>
        <v>1.4161057866017075E-5</v>
      </c>
      <c r="BH21" s="5">
        <f t="shared" si="161"/>
        <v>3.2928321645180549E-6</v>
      </c>
      <c r="BI21" s="5">
        <f t="shared" si="162"/>
        <v>6.1253862621122301E-7</v>
      </c>
      <c r="BJ21" s="8">
        <f t="shared" si="163"/>
        <v>0.3497900324504577</v>
      </c>
      <c r="BK21" s="8">
        <f t="shared" si="164"/>
        <v>0.32772367574359829</v>
      </c>
      <c r="BL21" s="8">
        <f t="shared" si="165"/>
        <v>0.30393552398280882</v>
      </c>
      <c r="BM21" s="8">
        <f t="shared" si="166"/>
        <v>0.27201791732405084</v>
      </c>
      <c r="BN21" s="8">
        <f t="shared" si="167"/>
        <v>0.7278910924105193</v>
      </c>
    </row>
    <row r="22" spans="1:66" x14ac:dyDescent="0.25">
      <c r="A22" t="s">
        <v>10</v>
      </c>
      <c r="B22" t="s">
        <v>42</v>
      </c>
      <c r="C22" t="s">
        <v>220</v>
      </c>
      <c r="D22" t="s">
        <v>456</v>
      </c>
      <c r="E22">
        <f>VLOOKUP(A22,home!$A$2:$E$405,3,FALSE)</f>
        <v>1.56666666666667</v>
      </c>
      <c r="F22">
        <f>VLOOKUP(B22,home!$B$2:$E$405,3,FALSE)</f>
        <v>1.53</v>
      </c>
      <c r="G22">
        <f>VLOOKUP(C22,away!$B$2:$E$405,4,FALSE)</f>
        <v>0.89</v>
      </c>
      <c r="H22">
        <f>VLOOKUP(A22,away!$A$2:$E$405,3,FALSE)</f>
        <v>1.4666666666666699</v>
      </c>
      <c r="I22">
        <f>VLOOKUP(C22,away!$B$2:$E$405,3,FALSE)</f>
        <v>1.4</v>
      </c>
      <c r="J22">
        <f>VLOOKUP(B22,home!$B$2:$E$405,4,FALSE)</f>
        <v>0.95</v>
      </c>
      <c r="K22" s="3">
        <f t="shared" si="112"/>
        <v>2.1333300000000044</v>
      </c>
      <c r="L22" s="3">
        <f t="shared" si="113"/>
        <v>1.9506666666666708</v>
      </c>
      <c r="M22" s="5">
        <f t="shared" si="114"/>
        <v>1.6840027002983225E-2</v>
      </c>
      <c r="N22" s="5">
        <f t="shared" si="115"/>
        <v>3.592533480627428E-2</v>
      </c>
      <c r="O22" s="5">
        <f t="shared" si="116"/>
        <v>3.284927934048601E-2</v>
      </c>
      <c r="P22" s="5">
        <f t="shared" si="117"/>
        <v>7.0078353095439166E-2</v>
      </c>
      <c r="Q22" s="5">
        <f t="shared" si="118"/>
        <v>3.8320297251134637E-2</v>
      </c>
      <c r="R22" s="5">
        <f t="shared" si="119"/>
        <v>3.2038997116754099E-2</v>
      </c>
      <c r="S22" s="5">
        <f t="shared" si="120"/>
        <v>7.2906290050768124E-2</v>
      </c>
      <c r="T22" s="5">
        <f t="shared" si="121"/>
        <v>7.4750126504546779E-2</v>
      </c>
      <c r="U22" s="5">
        <f t="shared" si="122"/>
        <v>6.8349753719085152E-2</v>
      </c>
      <c r="V22" s="5">
        <f t="shared" si="123"/>
        <v>3.3710375722683039E-2</v>
      </c>
      <c r="W22" s="5">
        <f t="shared" si="124"/>
        <v>2.7249946578254407E-2</v>
      </c>
      <c r="X22" s="5">
        <f t="shared" si="125"/>
        <v>5.3155562458648366E-2</v>
      </c>
      <c r="Y22" s="5">
        <f t="shared" si="126"/>
        <v>5.1844391918001831E-2</v>
      </c>
      <c r="Z22" s="5">
        <f t="shared" si="127"/>
        <v>2.0832467903027261E-2</v>
      </c>
      <c r="AA22" s="5">
        <f t="shared" si="128"/>
        <v>4.4442528751565236E-2</v>
      </c>
      <c r="AB22" s="5">
        <f t="shared" si="129"/>
        <v>4.7405289930788443E-2</v>
      </c>
      <c r="AC22" s="5">
        <f t="shared" si="130"/>
        <v>8.7676804662175072E-3</v>
      </c>
      <c r="AD22" s="5">
        <f t="shared" si="131"/>
        <v>1.4533282133446897E-2</v>
      </c>
      <c r="AE22" s="5">
        <f t="shared" si="132"/>
        <v>2.8349589014977136E-2</v>
      </c>
      <c r="AF22" s="5">
        <f t="shared" si="133"/>
        <v>2.7650299152607763E-2</v>
      </c>
      <c r="AG22" s="5">
        <f t="shared" si="134"/>
        <v>1.7978838960117885E-2</v>
      </c>
      <c r="AH22" s="5">
        <f t="shared" si="135"/>
        <v>1.015930018070965E-2</v>
      </c>
      <c r="AI22" s="5">
        <f t="shared" si="136"/>
        <v>2.167313985451336E-2</v>
      </c>
      <c r="AJ22" s="5">
        <f t="shared" si="137"/>
        <v>2.3117979722914548E-2</v>
      </c>
      <c r="AK22" s="5">
        <f t="shared" si="138"/>
        <v>1.6439426560761798E-2</v>
      </c>
      <c r="AL22" s="5">
        <f t="shared" si="139"/>
        <v>1.4594385328021869E-3</v>
      </c>
      <c r="AM22" s="5">
        <f t="shared" si="140"/>
        <v>6.2008573547492731E-3</v>
      </c>
      <c r="AN22" s="5">
        <f t="shared" si="141"/>
        <v>1.2095805746664271E-2</v>
      </c>
      <c r="AO22" s="5">
        <f t="shared" si="142"/>
        <v>1.1797442538246581E-2</v>
      </c>
      <c r="AP22" s="5">
        <f t="shared" si="143"/>
        <v>7.6709593037576811E-3</v>
      </c>
      <c r="AQ22" s="5">
        <f t="shared" si="144"/>
        <v>3.7408711537991707E-3</v>
      </c>
      <c r="AR22" s="5">
        <f t="shared" si="145"/>
        <v>3.9634816438342017E-3</v>
      </c>
      <c r="AS22" s="5">
        <f t="shared" si="146"/>
        <v>8.4554142952408349E-3</v>
      </c>
      <c r="AT22" s="5">
        <f t="shared" si="147"/>
        <v>9.0190944892330847E-3</v>
      </c>
      <c r="AU22" s="5">
        <f t="shared" si="148"/>
        <v>6.4135682822385517E-3</v>
      </c>
      <c r="AV22" s="5">
        <f t="shared" si="149"/>
        <v>3.420564405886999E-3</v>
      </c>
      <c r="AW22" s="5">
        <f t="shared" si="150"/>
        <v>1.6870362368824371E-4</v>
      </c>
      <c r="AX22" s="5">
        <f t="shared" si="151"/>
        <v>2.2047458367678813E-3</v>
      </c>
      <c r="AY22" s="5">
        <f t="shared" si="152"/>
        <v>4.3007242122552218E-3</v>
      </c>
      <c r="AZ22" s="5">
        <f t="shared" si="153"/>
        <v>4.1946396816862699E-3</v>
      </c>
      <c r="BA22" s="5">
        <f t="shared" si="154"/>
        <v>2.7274479352475669E-3</v>
      </c>
      <c r="BB22" s="5">
        <f t="shared" si="155"/>
        <v>1.3300854430890663E-3</v>
      </c>
      <c r="BC22" s="5">
        <f t="shared" si="156"/>
        <v>5.1891066753048242E-4</v>
      </c>
      <c r="BD22" s="5">
        <f t="shared" si="157"/>
        <v>1.2885719210954322E-3</v>
      </c>
      <c r="BE22" s="5">
        <f t="shared" si="158"/>
        <v>2.7489491364305237E-3</v>
      </c>
      <c r="BF22" s="5">
        <f t="shared" si="159"/>
        <v>2.9322078306106714E-3</v>
      </c>
      <c r="BG22" s="5">
        <f t="shared" si="160"/>
        <v>2.0851223104255585E-3</v>
      </c>
      <c r="BH22" s="5">
        <f t="shared" si="161"/>
        <v>1.1120634946250414E-3</v>
      </c>
      <c r="BI22" s="5">
        <f t="shared" si="162"/>
        <v>4.7447968299768937E-4</v>
      </c>
      <c r="BJ22" s="8">
        <f t="shared" si="163"/>
        <v>0.42654015865180339</v>
      </c>
      <c r="BK22" s="8">
        <f t="shared" si="164"/>
        <v>0.20806288908314849</v>
      </c>
      <c r="BL22" s="8">
        <f t="shared" si="165"/>
        <v>0.33838921267019695</v>
      </c>
      <c r="BM22" s="8">
        <f t="shared" si="166"/>
        <v>0.7636404191065379</v>
      </c>
      <c r="BN22" s="8">
        <f t="shared" si="167"/>
        <v>0.22605228861307142</v>
      </c>
    </row>
    <row r="23" spans="1:66" x14ac:dyDescent="0.25">
      <c r="A23" t="s">
        <v>10</v>
      </c>
      <c r="B23" t="s">
        <v>224</v>
      </c>
      <c r="C23" t="s">
        <v>11</v>
      </c>
      <c r="D23" t="s">
        <v>456</v>
      </c>
      <c r="E23">
        <f>VLOOKUP(A23,home!$A$2:$E$405,3,FALSE)</f>
        <v>1.56666666666667</v>
      </c>
      <c r="F23">
        <f>VLOOKUP(B23,home!$B$2:$E$405,3,FALSE)</f>
        <v>1.28</v>
      </c>
      <c r="G23">
        <f>VLOOKUP(C23,away!$B$2:$E$405,4,FALSE)</f>
        <v>0.64</v>
      </c>
      <c r="H23">
        <f>VLOOKUP(A23,away!$A$2:$E$405,3,FALSE)</f>
        <v>1.4666666666666699</v>
      </c>
      <c r="I23">
        <f>VLOOKUP(C23,away!$B$2:$E$405,3,FALSE)</f>
        <v>1.79</v>
      </c>
      <c r="J23">
        <f>VLOOKUP(B23,home!$B$2:$E$405,4,FALSE)</f>
        <v>0.82</v>
      </c>
      <c r="K23" s="3">
        <f t="shared" si="112"/>
        <v>1.2834133333333362</v>
      </c>
      <c r="L23" s="3">
        <f t="shared" si="113"/>
        <v>2.1527733333333381</v>
      </c>
      <c r="M23" s="5">
        <f t="shared" si="114"/>
        <v>3.2187192092355654E-2</v>
      </c>
      <c r="N23" s="5">
        <f t="shared" si="115"/>
        <v>4.1309471493890568E-2</v>
      </c>
      <c r="O23" s="5">
        <f t="shared" si="116"/>
        <v>6.9291728811300926E-2</v>
      </c>
      <c r="P23" s="5">
        <f t="shared" si="117"/>
        <v>8.8929928646141299E-2</v>
      </c>
      <c r="Q23" s="5">
        <f t="shared" si="118"/>
        <v>2.6508563254106266E-2</v>
      </c>
      <c r="R23" s="5">
        <f t="shared" si="119"/>
        <v>7.458469300276703E-2</v>
      </c>
      <c r="S23" s="5">
        <f t="shared" si="120"/>
        <v>6.1426080491237038E-2</v>
      </c>
      <c r="T23" s="5">
        <f t="shared" si="121"/>
        <v>5.7066928078419982E-2</v>
      </c>
      <c r="U23" s="5">
        <f t="shared" si="122"/>
        <v>9.5722989462324784E-2</v>
      </c>
      <c r="V23" s="5">
        <f t="shared" si="123"/>
        <v>1.8857110546137576E-2</v>
      </c>
      <c r="W23" s="5">
        <f t="shared" si="124"/>
        <v>1.134048117594337E-2</v>
      </c>
      <c r="X23" s="5">
        <f t="shared" si="125"/>
        <v>2.4413485462739581E-2</v>
      </c>
      <c r="Y23" s="5">
        <f t="shared" si="126"/>
        <v>2.6278350238953446E-2</v>
      </c>
      <c r="Z23" s="5">
        <f t="shared" si="127"/>
        <v>5.3521312723736815E-2</v>
      </c>
      <c r="AA23" s="5">
        <f t="shared" si="128"/>
        <v>6.8689966367146971E-2</v>
      </c>
      <c r="AB23" s="5">
        <f t="shared" si="129"/>
        <v>4.4078809350907425E-2</v>
      </c>
      <c r="AC23" s="5">
        <f t="shared" si="130"/>
        <v>3.2562670629373656E-3</v>
      </c>
      <c r="AD23" s="5">
        <f t="shared" si="131"/>
        <v>3.638631186905356E-3</v>
      </c>
      <c r="AE23" s="5">
        <f t="shared" si="132"/>
        <v>7.8331481890048828E-3</v>
      </c>
      <c r="AF23" s="5">
        <f t="shared" si="133"/>
        <v>8.4314962686690247E-3</v>
      </c>
      <c r="AG23" s="5">
        <f t="shared" si="134"/>
        <v>6.0503667757634055E-3</v>
      </c>
      <c r="AH23" s="5">
        <f t="shared" si="135"/>
        <v>2.8804813699163715E-2</v>
      </c>
      <c r="AI23" s="5">
        <f t="shared" si="136"/>
        <v>3.6968481965689449E-2</v>
      </c>
      <c r="AJ23" s="5">
        <f t="shared" si="137"/>
        <v>2.3722921333929416E-2</v>
      </c>
      <c r="AK23" s="5">
        <f t="shared" si="138"/>
        <v>1.0148771181860954E-2</v>
      </c>
      <c r="AL23" s="5">
        <f t="shared" si="139"/>
        <v>3.5986935017991124E-4</v>
      </c>
      <c r="AM23" s="5">
        <f t="shared" si="140"/>
        <v>9.3397355607136696E-4</v>
      </c>
      <c r="AN23" s="5">
        <f t="shared" si="141"/>
        <v>2.0106333655489478E-3</v>
      </c>
      <c r="AO23" s="5">
        <f t="shared" si="142"/>
        <v>2.1642189462320188E-3</v>
      </c>
      <c r="AP23" s="5">
        <f t="shared" si="143"/>
        <v>1.5530242783143558E-3</v>
      </c>
      <c r="AQ23" s="5">
        <f t="shared" si="144"/>
        <v>8.3582731309359904E-4</v>
      </c>
      <c r="AR23" s="5">
        <f t="shared" si="145"/>
        <v>1.2402046960638905E-2</v>
      </c>
      <c r="AS23" s="5">
        <f t="shared" si="146"/>
        <v>1.5916952429910147E-2</v>
      </c>
      <c r="AT23" s="5">
        <f t="shared" si="147"/>
        <v>1.0214014487289565E-2</v>
      </c>
      <c r="AU23" s="5">
        <f t="shared" si="148"/>
        <v>4.3696007932824289E-3</v>
      </c>
      <c r="AV23" s="5">
        <f t="shared" si="149"/>
        <v>1.4020009798606473E-3</v>
      </c>
      <c r="AW23" s="5">
        <f t="shared" si="150"/>
        <v>2.7618952992928517E-5</v>
      </c>
      <c r="AX23" s="5">
        <f t="shared" si="151"/>
        <v>1.9977901914045707E-4</v>
      </c>
      <c r="AY23" s="5">
        <f t="shared" si="152"/>
        <v>4.3007894496506651E-4</v>
      </c>
      <c r="AZ23" s="5">
        <f t="shared" si="153"/>
        <v>4.6293124197446589E-4</v>
      </c>
      <c r="BA23" s="5">
        <f t="shared" si="154"/>
        <v>3.3219534429650431E-4</v>
      </c>
      <c r="BB23" s="5">
        <f t="shared" si="155"/>
        <v>1.7878531966475031E-4</v>
      </c>
      <c r="BC23" s="5">
        <f t="shared" si="156"/>
        <v>7.6976853713150238E-5</v>
      </c>
      <c r="BD23" s="5">
        <f t="shared" si="157"/>
        <v>4.4497993292685325E-3</v>
      </c>
      <c r="BE23" s="5">
        <f t="shared" si="158"/>
        <v>5.7109317898409711E-3</v>
      </c>
      <c r="BF23" s="5">
        <f t="shared" si="159"/>
        <v>3.6647430024195587E-3</v>
      </c>
      <c r="BG23" s="5">
        <f t="shared" si="160"/>
        <v>1.567793344181768E-3</v>
      </c>
      <c r="BH23" s="5">
        <f t="shared" si="161"/>
        <v>5.0303172045853509E-4</v>
      </c>
      <c r="BI23" s="5">
        <f t="shared" si="162"/>
        <v>1.2911952342521823E-4</v>
      </c>
      <c r="BJ23" s="8">
        <f t="shared" si="163"/>
        <v>0.22204934630741055</v>
      </c>
      <c r="BK23" s="8">
        <f t="shared" si="164"/>
        <v>0.20544652713395392</v>
      </c>
      <c r="BL23" s="8">
        <f t="shared" si="165"/>
        <v>0.51234320953566692</v>
      </c>
      <c r="BM23" s="8">
        <f t="shared" si="166"/>
        <v>0.66014635840823455</v>
      </c>
      <c r="BN23" s="8">
        <f t="shared" si="167"/>
        <v>0.33281157730056177</v>
      </c>
    </row>
    <row r="24" spans="1:66" x14ac:dyDescent="0.25">
      <c r="A24" t="s">
        <v>10</v>
      </c>
      <c r="B24" t="s">
        <v>12</v>
      </c>
      <c r="C24" t="s">
        <v>453</v>
      </c>
      <c r="D24" t="s">
        <v>456</v>
      </c>
      <c r="E24">
        <f>VLOOKUP(A24,home!$A$2:$E$405,3,FALSE)</f>
        <v>1.56666666666667</v>
      </c>
      <c r="F24">
        <f>VLOOKUP(B24,home!$B$2:$E$405,3,FALSE)</f>
        <v>1.66</v>
      </c>
      <c r="G24">
        <f>VLOOKUP(C24,away!$B$2:$E$405,4,FALSE)</f>
        <v>0.64</v>
      </c>
      <c r="H24">
        <f>VLOOKUP(A24,away!$A$2:$E$405,3,FALSE)</f>
        <v>1.4666666666666699</v>
      </c>
      <c r="I24">
        <f>VLOOKUP(C24,away!$B$2:$E$405,3,FALSE)</f>
        <v>1.4</v>
      </c>
      <c r="J24">
        <f>VLOOKUP(B24,home!$B$2:$E$405,4,FALSE)</f>
        <v>0.95</v>
      </c>
      <c r="K24" s="3">
        <f t="shared" si="112"/>
        <v>1.6644266666666701</v>
      </c>
      <c r="L24" s="3">
        <f t="shared" si="113"/>
        <v>1.9506666666666708</v>
      </c>
      <c r="M24" s="5">
        <f t="shared" si="114"/>
        <v>2.6914413088108824E-2</v>
      </c>
      <c r="N24" s="5">
        <f t="shared" si="115"/>
        <v>4.4797066861530767E-2</v>
      </c>
      <c r="O24" s="5">
        <f t="shared" si="116"/>
        <v>5.2501048463871054E-2</v>
      </c>
      <c r="P24" s="5">
        <f t="shared" si="117"/>
        <v>8.738414509122619E-2</v>
      </c>
      <c r="Q24" s="5">
        <f t="shared" si="118"/>
        <v>3.728071633639081E-2</v>
      </c>
      <c r="R24" s="5">
        <f t="shared" si="119"/>
        <v>5.1206022601762352E-2</v>
      </c>
      <c r="S24" s="5">
        <f t="shared" si="120"/>
        <v>7.092843515040427E-2</v>
      </c>
      <c r="T24" s="5">
        <f t="shared" si="121"/>
        <v>7.2722250666853158E-2</v>
      </c>
      <c r="U24" s="5">
        <f t="shared" si="122"/>
        <v>8.522866951230948E-2</v>
      </c>
      <c r="V24" s="5">
        <f t="shared" si="123"/>
        <v>2.5587366920741181E-2</v>
      </c>
      <c r="W24" s="5">
        <f t="shared" si="124"/>
        <v>2.0683672807574868E-2</v>
      </c>
      <c r="X24" s="5">
        <f t="shared" si="125"/>
        <v>4.0346951089976123E-2</v>
      </c>
      <c r="Y24" s="5">
        <f t="shared" si="126"/>
        <v>3.9351726296423473E-2</v>
      </c>
      <c r="Z24" s="5">
        <f t="shared" si="127"/>
        <v>3.3295293807279323E-2</v>
      </c>
      <c r="AA24" s="5">
        <f t="shared" si="128"/>
        <v>5.5417574887337347E-2</v>
      </c>
      <c r="AB24" s="5">
        <f t="shared" si="129"/>
        <v>4.6119244722240743E-2</v>
      </c>
      <c r="AC24" s="5">
        <f t="shared" si="130"/>
        <v>5.192223066932576E-3</v>
      </c>
      <c r="AD24" s="5">
        <f t="shared" si="131"/>
        <v>8.6066141463839764E-3</v>
      </c>
      <c r="AE24" s="5">
        <f t="shared" si="132"/>
        <v>1.6788635328213043E-2</v>
      </c>
      <c r="AF24" s="5">
        <f t="shared" si="133"/>
        <v>1.6374515656783824E-2</v>
      </c>
      <c r="AG24" s="5">
        <f t="shared" si="134"/>
        <v>1.0647073958166572E-2</v>
      </c>
      <c r="AH24" s="5">
        <f t="shared" si="135"/>
        <v>1.6237004946683252E-2</v>
      </c>
      <c r="AI24" s="5">
        <f t="shared" si="136"/>
        <v>2.7025304020058236E-2</v>
      </c>
      <c r="AJ24" s="5">
        <f t="shared" si="137"/>
        <v>2.249081834287945E-2</v>
      </c>
      <c r="AK24" s="5">
        <f t="shared" si="138"/>
        <v>1.247810593501481E-2</v>
      </c>
      <c r="AL24" s="5">
        <f t="shared" si="139"/>
        <v>6.7431226880783292E-4</v>
      </c>
      <c r="AM24" s="5">
        <f t="shared" si="140"/>
        <v>2.8650156189904143E-3</v>
      </c>
      <c r="AN24" s="5">
        <f t="shared" si="141"/>
        <v>5.5886904674439797E-3</v>
      </c>
      <c r="AO24" s="5">
        <f t="shared" si="142"/>
        <v>5.4508361025803736E-3</v>
      </c>
      <c r="AP24" s="5">
        <f t="shared" si="143"/>
        <v>3.5442547635889349E-3</v>
      </c>
      <c r="AQ24" s="5">
        <f t="shared" si="144"/>
        <v>1.7284149063768743E-3</v>
      </c>
      <c r="AR24" s="5">
        <f t="shared" si="145"/>
        <v>6.3345968631993753E-3</v>
      </c>
      <c r="AS24" s="5">
        <f t="shared" si="146"/>
        <v>1.0543471941692081E-2</v>
      </c>
      <c r="AT24" s="5">
        <f t="shared" si="147"/>
        <v>8.7744179295020583E-3</v>
      </c>
      <c r="AU24" s="5">
        <f t="shared" si="148"/>
        <v>4.8681250621137899E-3</v>
      </c>
      <c r="AV24" s="5">
        <f t="shared" si="149"/>
        <v>2.0256592925126343E-3</v>
      </c>
      <c r="AW24" s="5">
        <f t="shared" si="150"/>
        <v>6.0814380736571039E-5</v>
      </c>
      <c r="AX24" s="5">
        <f t="shared" si="151"/>
        <v>7.9476806611069467E-4</v>
      </c>
      <c r="AY24" s="5">
        <f t="shared" si="152"/>
        <v>1.5503275742932646E-3</v>
      </c>
      <c r="AZ24" s="5">
        <f t="shared" si="153"/>
        <v>1.5120861607940343E-3</v>
      </c>
      <c r="BA24" s="5">
        <f t="shared" si="154"/>
        <v>9.8319202366296756E-4</v>
      </c>
      <c r="BB24" s="5">
        <f t="shared" si="155"/>
        <v>4.7946997687297482E-4</v>
      </c>
      <c r="BC24" s="5">
        <f t="shared" si="156"/>
        <v>1.870572203107104E-4</v>
      </c>
      <c r="BD24" s="5">
        <f t="shared" si="157"/>
        <v>2.0594478246357107E-3</v>
      </c>
      <c r="BE24" s="5">
        <f t="shared" si="158"/>
        <v>3.427799877932341E-3</v>
      </c>
      <c r="BF24" s="5">
        <f t="shared" si="159"/>
        <v>2.8526607624136729E-3</v>
      </c>
      <c r="BG24" s="5">
        <f t="shared" si="160"/>
        <v>1.5826815479716631E-3</v>
      </c>
      <c r="BH24" s="5">
        <f t="shared" si="161"/>
        <v>6.5856434332133061E-4</v>
      </c>
      <c r="BI24" s="5">
        <f t="shared" si="162"/>
        <v>2.1922641094796909E-4</v>
      </c>
      <c r="BJ24" s="8">
        <f t="shared" si="163"/>
        <v>0.33228333602932186</v>
      </c>
      <c r="BK24" s="8">
        <f t="shared" si="164"/>
        <v>0.21823122316051413</v>
      </c>
      <c r="BL24" s="8">
        <f t="shared" si="165"/>
        <v>0.4120504452883994</v>
      </c>
      <c r="BM24" s="8">
        <f t="shared" si="166"/>
        <v>0.69428737264906792</v>
      </c>
      <c r="BN24" s="8">
        <f t="shared" si="167"/>
        <v>0.30008341244288994</v>
      </c>
    </row>
    <row r="25" spans="1:66" x14ac:dyDescent="0.25">
      <c r="A25" t="s">
        <v>10</v>
      </c>
      <c r="B25" t="s">
        <v>225</v>
      </c>
      <c r="C25" t="s">
        <v>219</v>
      </c>
      <c r="D25" t="s">
        <v>456</v>
      </c>
      <c r="E25">
        <f>VLOOKUP(A25,home!$A$2:$E$405,3,FALSE)</f>
        <v>1.56666666666667</v>
      </c>
      <c r="F25">
        <f>VLOOKUP(B25,home!$B$2:$E$405,3,FALSE)</f>
        <v>0.64</v>
      </c>
      <c r="G25">
        <f>VLOOKUP(C25,away!$B$2:$E$405,4,FALSE)</f>
        <v>0.77</v>
      </c>
      <c r="H25">
        <f>VLOOKUP(A25,away!$A$2:$E$405,3,FALSE)</f>
        <v>1.4666666666666699</v>
      </c>
      <c r="I25">
        <f>VLOOKUP(C25,away!$B$2:$E$405,3,FALSE)</f>
        <v>0.26</v>
      </c>
      <c r="J25">
        <f>VLOOKUP(B25,home!$B$2:$E$405,4,FALSE)</f>
        <v>1.23</v>
      </c>
      <c r="K25" s="3">
        <f t="shared" si="112"/>
        <v>0.77205333333333503</v>
      </c>
      <c r="L25" s="3">
        <f t="shared" si="113"/>
        <v>0.46904000000000107</v>
      </c>
      <c r="M25" s="5">
        <f t="shared" si="114"/>
        <v>0.28906799742615047</v>
      </c>
      <c r="N25" s="5">
        <f t="shared" si="115"/>
        <v>0.22317591097285136</v>
      </c>
      <c r="O25" s="5">
        <f t="shared" si="116"/>
        <v>0.13558445351276188</v>
      </c>
      <c r="P25" s="5">
        <f t="shared" si="117"/>
        <v>0.10467842928270642</v>
      </c>
      <c r="Q25" s="5">
        <f t="shared" si="118"/>
        <v>8.6151852993146746E-2</v>
      </c>
      <c r="R25" s="5">
        <f t="shared" si="119"/>
        <v>3.1797266037812993E-2</v>
      </c>
      <c r="S25" s="5">
        <f t="shared" si="120"/>
        <v>9.476640145796451E-3</v>
      </c>
      <c r="T25" s="5">
        <f t="shared" si="121"/>
        <v>4.0408665127905634E-2</v>
      </c>
      <c r="U25" s="5">
        <f t="shared" si="122"/>
        <v>2.4549185235380366E-2</v>
      </c>
      <c r="V25" s="5">
        <f t="shared" si="123"/>
        <v>3.8130198283684751E-4</v>
      </c>
      <c r="W25" s="5">
        <f t="shared" si="124"/>
        <v>2.2171275092067472E-2</v>
      </c>
      <c r="X25" s="5">
        <f t="shared" si="125"/>
        <v>1.0399214869183347E-2</v>
      </c>
      <c r="Y25" s="5">
        <f t="shared" si="126"/>
        <v>2.4388238711208843E-3</v>
      </c>
      <c r="Z25" s="5">
        <f t="shared" si="127"/>
        <v>4.9713965541252816E-3</v>
      </c>
      <c r="AA25" s="5">
        <f t="shared" si="128"/>
        <v>3.8381832809342787E-3</v>
      </c>
      <c r="AB25" s="5">
        <f t="shared" si="129"/>
        <v>1.481641097994793E-3</v>
      </c>
      <c r="AC25" s="5">
        <f t="shared" si="130"/>
        <v>8.6299099608777412E-6</v>
      </c>
      <c r="AD25" s="5">
        <f t="shared" si="131"/>
        <v>4.279351709770258E-3</v>
      </c>
      <c r="AE25" s="5">
        <f t="shared" si="132"/>
        <v>2.0071871259506459E-3</v>
      </c>
      <c r="AF25" s="5">
        <f t="shared" si="133"/>
        <v>4.7072552477794659E-4</v>
      </c>
      <c r="AG25" s="5">
        <f t="shared" si="134"/>
        <v>7.3596366713949549E-5</v>
      </c>
      <c r="AH25" s="5">
        <f t="shared" si="135"/>
        <v>5.8294595993673164E-4</v>
      </c>
      <c r="AI25" s="5">
        <f t="shared" si="136"/>
        <v>4.5006537152235442E-4</v>
      </c>
      <c r="AJ25" s="5">
        <f t="shared" si="137"/>
        <v>1.7373723515086976E-4</v>
      </c>
      <c r="AK25" s="5">
        <f t="shared" si="138"/>
        <v>4.4711470507448831E-5</v>
      </c>
      <c r="AL25" s="5">
        <f t="shared" si="139"/>
        <v>1.2500386450238605E-7</v>
      </c>
      <c r="AM25" s="5">
        <f t="shared" si="140"/>
        <v>6.6077755040676702E-4</v>
      </c>
      <c r="AN25" s="5">
        <f t="shared" si="141"/>
        <v>3.0993110224279062E-4</v>
      </c>
      <c r="AO25" s="5">
        <f t="shared" si="142"/>
        <v>7.2685042097979426E-5</v>
      </c>
      <c r="AP25" s="5">
        <f t="shared" si="143"/>
        <v>1.1364064048545452E-5</v>
      </c>
      <c r="AQ25" s="5">
        <f t="shared" si="144"/>
        <v>1.3325501503324424E-6</v>
      </c>
      <c r="AR25" s="5">
        <f t="shared" si="145"/>
        <v>5.4684994609745049E-5</v>
      </c>
      <c r="AS25" s="5">
        <f t="shared" si="146"/>
        <v>4.2219732371769123E-5</v>
      </c>
      <c r="AT25" s="5">
        <f t="shared" si="147"/>
        <v>1.629794255503283E-5</v>
      </c>
      <c r="AU25" s="5">
        <f t="shared" si="148"/>
        <v>4.1942936253627697E-6</v>
      </c>
      <c r="AV25" s="5">
        <f t="shared" si="149"/>
        <v>8.0955459361002093E-7</v>
      </c>
      <c r="AW25" s="5">
        <f t="shared" si="150"/>
        <v>1.2574135100553219E-9</v>
      </c>
      <c r="AX25" s="5">
        <f t="shared" si="151"/>
        <v>8.5025918397230017E-5</v>
      </c>
      <c r="AY25" s="5">
        <f t="shared" si="152"/>
        <v>3.988055676503685E-5</v>
      </c>
      <c r="AZ25" s="5">
        <f t="shared" si="153"/>
        <v>9.3527881725364644E-6</v>
      </c>
      <c r="BA25" s="5">
        <f t="shared" si="154"/>
        <v>1.4622772548155047E-6</v>
      </c>
      <c r="BB25" s="5">
        <f t="shared" si="155"/>
        <v>1.7146663089966643E-7</v>
      </c>
      <c r="BC25" s="5">
        <f t="shared" si="156"/>
        <v>1.6084941711435945E-8</v>
      </c>
      <c r="BD25" s="5">
        <f t="shared" si="157"/>
        <v>4.2749083119591451E-6</v>
      </c>
      <c r="BE25" s="5">
        <f t="shared" si="158"/>
        <v>3.3004572119424384E-6</v>
      </c>
      <c r="BF25" s="5">
        <f t="shared" si="159"/>
        <v>1.2740644960021023E-6</v>
      </c>
      <c r="BG25" s="5">
        <f t="shared" si="160"/>
        <v>3.2788191367335959E-7</v>
      </c>
      <c r="BH25" s="5">
        <f t="shared" si="161"/>
        <v>6.3285581097807507E-8</v>
      </c>
      <c r="BI25" s="5">
        <f t="shared" si="162"/>
        <v>9.7719687676998789E-9</v>
      </c>
      <c r="BJ25" s="8">
        <f t="shared" si="163"/>
        <v>0.39276860305459688</v>
      </c>
      <c r="BK25" s="8">
        <f t="shared" si="164"/>
        <v>0.4036530043080806</v>
      </c>
      <c r="BL25" s="8">
        <f t="shared" si="165"/>
        <v>0.19862964608924069</v>
      </c>
      <c r="BM25" s="8">
        <f t="shared" si="166"/>
        <v>0.12952686048126213</v>
      </c>
      <c r="BN25" s="8">
        <f t="shared" si="167"/>
        <v>0.8704559102254299</v>
      </c>
    </row>
    <row r="26" spans="1:66" x14ac:dyDescent="0.25">
      <c r="A26" t="s">
        <v>16</v>
      </c>
      <c r="B26" t="s">
        <v>56</v>
      </c>
      <c r="C26" t="s">
        <v>57</v>
      </c>
      <c r="D26" t="s">
        <v>456</v>
      </c>
      <c r="E26">
        <f>VLOOKUP(A26,home!$A$2:$E$405,3,FALSE)</f>
        <v>1.4567901234567899</v>
      </c>
      <c r="F26">
        <f>VLOOKUP(B26,home!$B$2:$E$405,3,FALSE)</f>
        <v>0.69</v>
      </c>
      <c r="G26">
        <f>VLOOKUP(C26,away!$B$2:$E$405,4,FALSE)</f>
        <v>1.2</v>
      </c>
      <c r="H26">
        <f>VLOOKUP(A26,away!$A$2:$E$405,3,FALSE)</f>
        <v>1.4074074074074101</v>
      </c>
      <c r="I26">
        <f>VLOOKUP(C26,away!$B$2:$E$405,3,FALSE)</f>
        <v>0.51</v>
      </c>
      <c r="J26">
        <f>VLOOKUP(B26,home!$B$2:$E$405,4,FALSE)</f>
        <v>0.14000000000000001</v>
      </c>
      <c r="K26" s="3">
        <f t="shared" si="112"/>
        <v>1.2062222222222219</v>
      </c>
      <c r="L26" s="3">
        <f t="shared" si="113"/>
        <v>0.1004888888888891</v>
      </c>
      <c r="M26" s="5">
        <f t="shared" si="114"/>
        <v>0.27070892546472469</v>
      </c>
      <c r="N26" s="5">
        <f t="shared" si="115"/>
        <v>0.32653512164945003</v>
      </c>
      <c r="O26" s="5">
        <f t="shared" si="116"/>
        <v>2.7203239132255284E-2</v>
      </c>
      <c r="P26" s="5">
        <f t="shared" si="117"/>
        <v>3.2813151557751469E-2</v>
      </c>
      <c r="Q26" s="5">
        <f t="shared" si="118"/>
        <v>0.1969369600348016</v>
      </c>
      <c r="R26" s="5">
        <f t="shared" si="119"/>
        <v>1.3668116372895409E-3</v>
      </c>
      <c r="S26" s="5">
        <f t="shared" si="120"/>
        <v>9.9433636451365381E-4</v>
      </c>
      <c r="T26" s="5">
        <f t="shared" si="121"/>
        <v>1.9789976295052775E-2</v>
      </c>
      <c r="U26" s="5">
        <f t="shared" si="122"/>
        <v>1.6486785704905834E-3</v>
      </c>
      <c r="V26" s="5">
        <f t="shared" si="123"/>
        <v>1.3391714519020754E-5</v>
      </c>
      <c r="W26" s="5">
        <f t="shared" si="124"/>
        <v>7.9183245856955783E-2</v>
      </c>
      <c r="X26" s="5">
        <f t="shared" si="125"/>
        <v>7.9570363947812188E-3</v>
      </c>
      <c r="Y26" s="5">
        <f t="shared" si="126"/>
        <v>3.9979687308000836E-4</v>
      </c>
      <c r="Z26" s="5">
        <f t="shared" si="127"/>
        <v>4.5783127583876418E-5</v>
      </c>
      <c r="AA26" s="5">
        <f t="shared" si="128"/>
        <v>5.5224625894506916E-5</v>
      </c>
      <c r="AB26" s="5">
        <f t="shared" si="129"/>
        <v>3.3306585483931501E-5</v>
      </c>
      <c r="AC26" s="5">
        <f t="shared" si="130"/>
        <v>1.0145222340203855E-7</v>
      </c>
      <c r="AD26" s="5">
        <f t="shared" si="131"/>
        <v>2.3878147695086432E-2</v>
      </c>
      <c r="AE26" s="5">
        <f t="shared" si="132"/>
        <v>2.3994885306040242E-3</v>
      </c>
      <c r="AF26" s="5">
        <f t="shared" si="133"/>
        <v>1.205609681710158E-4</v>
      </c>
      <c r="AG26" s="5">
        <f t="shared" si="134"/>
        <v>4.0383459116247005E-6</v>
      </c>
      <c r="AH26" s="5">
        <f t="shared" si="135"/>
        <v>1.150173905190498E-6</v>
      </c>
      <c r="AI26" s="5">
        <f t="shared" si="136"/>
        <v>1.3873653238608937E-6</v>
      </c>
      <c r="AJ26" s="5">
        <f t="shared" si="137"/>
        <v>8.3673544199076998E-7</v>
      </c>
      <c r="AK26" s="5">
        <f t="shared" si="138"/>
        <v>3.3642962808339995E-7</v>
      </c>
      <c r="AL26" s="5">
        <f t="shared" si="139"/>
        <v>4.9188879556108235E-10</v>
      </c>
      <c r="AM26" s="5">
        <f t="shared" si="140"/>
        <v>5.7604704750635173E-3</v>
      </c>
      <c r="AN26" s="5">
        <f t="shared" si="141"/>
        <v>5.78863277516384E-4</v>
      </c>
      <c r="AO26" s="5">
        <f t="shared" si="142"/>
        <v>2.9084663788101052E-5</v>
      </c>
      <c r="AP26" s="5">
        <f t="shared" si="143"/>
        <v>9.7422851592439429E-7</v>
      </c>
      <c r="AQ26" s="5">
        <f t="shared" si="144"/>
        <v>2.4474785272278453E-8</v>
      </c>
      <c r="AR26" s="5">
        <f t="shared" si="145"/>
        <v>2.3115939552317555E-8</v>
      </c>
      <c r="AS26" s="5">
        <f t="shared" si="146"/>
        <v>2.7882959975551032E-8</v>
      </c>
      <c r="AT26" s="5">
        <f t="shared" si="147"/>
        <v>1.681652297192122E-8</v>
      </c>
      <c r="AU26" s="5">
        <f t="shared" si="148"/>
        <v>6.7614879030806209E-9</v>
      </c>
      <c r="AV26" s="5">
        <f t="shared" si="149"/>
        <v>2.0389642409956438E-9</v>
      </c>
      <c r="AW26" s="5">
        <f t="shared" si="150"/>
        <v>1.6561886300117593E-12</v>
      </c>
      <c r="AX26" s="5">
        <f t="shared" si="151"/>
        <v>1.1580679162461018E-3</v>
      </c>
      <c r="AY26" s="5">
        <f t="shared" si="152"/>
        <v>1.1637295816144187E-4</v>
      </c>
      <c r="AZ26" s="5">
        <f t="shared" si="153"/>
        <v>5.8470946311782378E-6</v>
      </c>
      <c r="BA26" s="5">
        <f t="shared" si="154"/>
        <v>1.9585601423842998E-7</v>
      </c>
      <c r="BB26" s="5">
        <f t="shared" si="155"/>
        <v>4.9203383132565692E-9</v>
      </c>
      <c r="BC26" s="5">
        <f t="shared" si="156"/>
        <v>9.8887866011316803E-11</v>
      </c>
      <c r="BD26" s="5">
        <f t="shared" si="157"/>
        <v>3.8714918020585224E-10</v>
      </c>
      <c r="BE26" s="5">
        <f t="shared" si="158"/>
        <v>4.669879444794144E-10</v>
      </c>
      <c r="BF26" s="5">
        <f t="shared" si="159"/>
        <v>2.8164561807047351E-10</v>
      </c>
      <c r="BG26" s="5">
        <f t="shared" si="160"/>
        <v>1.1324240110270592E-10</v>
      </c>
      <c r="BH26" s="5">
        <f t="shared" si="161"/>
        <v>3.4148875176971527E-11</v>
      </c>
      <c r="BI26" s="5">
        <f t="shared" si="162"/>
        <v>8.2382264204711733E-12</v>
      </c>
      <c r="BJ26" s="8">
        <f t="shared" si="163"/>
        <v>0.66485427860784307</v>
      </c>
      <c r="BK26" s="8">
        <f t="shared" si="164"/>
        <v>0.30464628000378241</v>
      </c>
      <c r="BL26" s="8">
        <f t="shared" si="165"/>
        <v>3.0311049162999856E-2</v>
      </c>
      <c r="BM26" s="8">
        <f t="shared" si="166"/>
        <v>0.14417680846943115</v>
      </c>
      <c r="BN26" s="8">
        <f t="shared" si="167"/>
        <v>0.85556420947627254</v>
      </c>
    </row>
    <row r="27" spans="1:66" x14ac:dyDescent="0.25">
      <c r="A27" t="s">
        <v>16</v>
      </c>
      <c r="B27" t="s">
        <v>236</v>
      </c>
      <c r="C27" t="s">
        <v>58</v>
      </c>
      <c r="D27" t="s">
        <v>456</v>
      </c>
      <c r="E27">
        <f>VLOOKUP(A27,home!$A$2:$E$405,3,FALSE)</f>
        <v>1.4567901234567899</v>
      </c>
      <c r="F27">
        <f>VLOOKUP(B27,home!$B$2:$E$405,3,FALSE)</f>
        <v>0.27</v>
      </c>
      <c r="G27">
        <f>VLOOKUP(C27,away!$B$2:$E$405,4,FALSE)</f>
        <v>0.82</v>
      </c>
      <c r="H27">
        <f>VLOOKUP(A27,away!$A$2:$E$405,3,FALSE)</f>
        <v>1.4074074074074101</v>
      </c>
      <c r="I27">
        <f>VLOOKUP(C27,away!$B$2:$E$405,3,FALSE)</f>
        <v>0.82</v>
      </c>
      <c r="J27">
        <f>VLOOKUP(B27,home!$B$2:$E$405,4,FALSE)</f>
        <v>1.85</v>
      </c>
      <c r="K27" s="3">
        <f t="shared" si="112"/>
        <v>0.32253333333333328</v>
      </c>
      <c r="L27" s="3">
        <f t="shared" si="113"/>
        <v>2.1350370370370411</v>
      </c>
      <c r="M27" s="5">
        <f t="shared" si="114"/>
        <v>8.5642778625479477E-2</v>
      </c>
      <c r="N27" s="5">
        <f t="shared" si="115"/>
        <v>2.7622650866004645E-2</v>
      </c>
      <c r="O27" s="5">
        <f t="shared" si="116"/>
        <v>0.18285050432016298</v>
      </c>
      <c r="P27" s="5">
        <f t="shared" si="117"/>
        <v>5.8975382660063219E-2</v>
      </c>
      <c r="Q27" s="5">
        <f t="shared" si="118"/>
        <v>4.4546128296576813E-3</v>
      </c>
      <c r="R27" s="5">
        <f t="shared" si="119"/>
        <v>0.19519629948222472</v>
      </c>
      <c r="S27" s="5">
        <f t="shared" si="120"/>
        <v>1.0152916030173386E-2</v>
      </c>
      <c r="T27" s="5">
        <f t="shared" si="121"/>
        <v>9.5107633769795259E-3</v>
      </c>
      <c r="U27" s="5">
        <f t="shared" si="122"/>
        <v>6.2957313126333542E-2</v>
      </c>
      <c r="V27" s="5">
        <f t="shared" si="123"/>
        <v>7.7683413931025225E-4</v>
      </c>
      <c r="W27" s="5">
        <f t="shared" si="124"/>
        <v>4.7892037488630801E-4</v>
      </c>
      <c r="X27" s="5">
        <f t="shared" si="125"/>
        <v>1.0225127381739321E-3</v>
      </c>
      <c r="Y27" s="5">
        <f t="shared" si="126"/>
        <v>1.0915512834217521E-3</v>
      </c>
      <c r="Z27" s="5">
        <f t="shared" si="127"/>
        <v>0.13891710962904133</v>
      </c>
      <c r="AA27" s="5">
        <f t="shared" si="128"/>
        <v>4.4805398425686788E-2</v>
      </c>
      <c r="AB27" s="5">
        <f t="shared" si="129"/>
        <v>7.225617252782421E-3</v>
      </c>
      <c r="AC27" s="5">
        <f t="shared" si="130"/>
        <v>3.3434000043928456E-5</v>
      </c>
      <c r="AD27" s="5">
        <f t="shared" si="131"/>
        <v>3.8616946228332631E-5</v>
      </c>
      <c r="AE27" s="5">
        <f t="shared" si="132"/>
        <v>8.244861045475804E-5</v>
      </c>
      <c r="AF27" s="5">
        <f t="shared" si="133"/>
        <v>8.8015418486573916E-5</v>
      </c>
      <c r="AG27" s="5">
        <f t="shared" si="134"/>
        <v>6.2638726099716654E-5</v>
      </c>
      <c r="AH27" s="5">
        <f t="shared" si="135"/>
        <v>7.4148293534034543E-2</v>
      </c>
      <c r="AI27" s="5">
        <f t="shared" si="136"/>
        <v>2.3915296274510604E-2</v>
      </c>
      <c r="AJ27" s="5">
        <f t="shared" si="137"/>
        <v>3.8567401125360759E-3</v>
      </c>
      <c r="AK27" s="5">
        <f t="shared" si="138"/>
        <v>4.1464241476554521E-4</v>
      </c>
      <c r="AL27" s="5">
        <f t="shared" si="139"/>
        <v>9.2093366333662177E-7</v>
      </c>
      <c r="AM27" s="5">
        <f t="shared" si="140"/>
        <v>2.4910504780356443E-6</v>
      </c>
      <c r="AN27" s="5">
        <f t="shared" si="141"/>
        <v>5.3184850317349277E-6</v>
      </c>
      <c r="AO27" s="5">
        <f t="shared" si="142"/>
        <v>5.6775812618405974E-6</v>
      </c>
      <c r="AP27" s="5">
        <f t="shared" si="143"/>
        <v>4.0406154249390579E-6</v>
      </c>
      <c r="AQ27" s="5">
        <f t="shared" si="144"/>
        <v>2.1567158961670126E-6</v>
      </c>
      <c r="AR27" s="5">
        <f t="shared" si="145"/>
        <v>3.1661870585651605E-2</v>
      </c>
      <c r="AS27" s="5">
        <f t="shared" si="146"/>
        <v>1.0212008659558829E-2</v>
      </c>
      <c r="AT27" s="5">
        <f t="shared" si="147"/>
        <v>1.6468565964981869E-3</v>
      </c>
      <c r="AU27" s="5">
        <f t="shared" si="148"/>
        <v>1.7705538253018284E-4</v>
      </c>
      <c r="AV27" s="5">
        <f t="shared" si="149"/>
        <v>1.4276565678017073E-5</v>
      </c>
      <c r="AW27" s="5">
        <f t="shared" si="150"/>
        <v>1.761594175490592E-8</v>
      </c>
      <c r="AX27" s="5">
        <f t="shared" si="151"/>
        <v>1.3390780236373819E-7</v>
      </c>
      <c r="AY27" s="5">
        <f t="shared" si="152"/>
        <v>2.8589811759481728E-7</v>
      </c>
      <c r="AZ27" s="5">
        <f t="shared" si="153"/>
        <v>3.0520153494205317E-7</v>
      </c>
      <c r="BA27" s="5">
        <f t="shared" si="154"/>
        <v>2.1720552695394602E-7</v>
      </c>
      <c r="BB27" s="5">
        <f t="shared" si="155"/>
        <v>1.1593546117395552E-7</v>
      </c>
      <c r="BC27" s="5">
        <f t="shared" si="156"/>
        <v>4.9505300702473019E-8</v>
      </c>
      <c r="BD27" s="5">
        <f t="shared" si="157"/>
        <v>1.1266544393706618E-2</v>
      </c>
      <c r="BE27" s="5">
        <f t="shared" si="158"/>
        <v>3.6338361184501738E-3</v>
      </c>
      <c r="BF27" s="5">
        <f t="shared" si="159"/>
        <v>5.8601663803539792E-4</v>
      </c>
      <c r="BG27" s="5">
        <f t="shared" si="160"/>
        <v>6.3003299884783448E-5</v>
      </c>
      <c r="BH27" s="5">
        <f t="shared" si="161"/>
        <v>5.0801660807097034E-6</v>
      </c>
      <c r="BI27" s="5">
        <f t="shared" si="162"/>
        <v>3.2770457997964743E-7</v>
      </c>
      <c r="BJ27" s="8">
        <f t="shared" si="163"/>
        <v>4.447352327222967E-2</v>
      </c>
      <c r="BK27" s="8">
        <f t="shared" si="164"/>
        <v>0.15558255228685119</v>
      </c>
      <c r="BL27" s="8">
        <f t="shared" si="165"/>
        <v>0.65463698105369172</v>
      </c>
      <c r="BM27" s="8">
        <f t="shared" si="166"/>
        <v>0.43886766917604531</v>
      </c>
      <c r="BN27" s="8">
        <f t="shared" si="167"/>
        <v>0.55474222878359281</v>
      </c>
    </row>
    <row r="28" spans="1:66" x14ac:dyDescent="0.25">
      <c r="A28" t="s">
        <v>16</v>
      </c>
      <c r="B28" t="s">
        <v>60</v>
      </c>
      <c r="C28" t="s">
        <v>233</v>
      </c>
      <c r="D28" t="s">
        <v>457</v>
      </c>
      <c r="E28">
        <f>VLOOKUP(A28,home!$A$2:$E$405,3,FALSE)</f>
        <v>1.4567901234567899</v>
      </c>
      <c r="F28">
        <f>VLOOKUP(B28,home!$B$2:$E$405,3,FALSE)</f>
        <v>2.06</v>
      </c>
      <c r="G28">
        <f>VLOOKUP(C28,away!$B$2:$E$405,4,FALSE)</f>
        <v>1.37</v>
      </c>
      <c r="H28">
        <f>VLOOKUP(A28,away!$A$2:$E$405,3,FALSE)</f>
        <v>1.4074074074074101</v>
      </c>
      <c r="I28">
        <f>VLOOKUP(C28,away!$B$2:$E$405,3,FALSE)</f>
        <v>1.03</v>
      </c>
      <c r="J28">
        <f>VLOOKUP(B28,home!$B$2:$E$405,4,FALSE)</f>
        <v>0.43</v>
      </c>
      <c r="K28" s="3">
        <f t="shared" si="112"/>
        <v>4.1113530864197534</v>
      </c>
      <c r="L28" s="3">
        <f t="shared" si="113"/>
        <v>0.62334074074074197</v>
      </c>
      <c r="M28" s="5">
        <f t="shared" si="114"/>
        <v>8.785138190740855E-3</v>
      </c>
      <c r="N28" s="5">
        <f t="shared" si="115"/>
        <v>3.6118805015126466E-2</v>
      </c>
      <c r="O28" s="5">
        <f t="shared" si="116"/>
        <v>5.4761345473261875E-3</v>
      </c>
      <c r="P28" s="5">
        <f t="shared" si="117"/>
        <v>2.2514322672799361E-2</v>
      </c>
      <c r="Q28" s="5">
        <f t="shared" si="118"/>
        <v>7.4248580238366724E-2</v>
      </c>
      <c r="R28" s="5">
        <f t="shared" si="119"/>
        <v>1.7067488825631364E-3</v>
      </c>
      <c r="S28" s="5">
        <f t="shared" si="120"/>
        <v>1.4424779508567421E-2</v>
      </c>
      <c r="T28" s="5">
        <f t="shared" si="121"/>
        <v>4.6282165004731937E-2</v>
      </c>
      <c r="U28" s="5">
        <f t="shared" si="122"/>
        <v>7.0170472860694158E-3</v>
      </c>
      <c r="V28" s="5">
        <f t="shared" si="123"/>
        <v>4.1074942361452888E-3</v>
      </c>
      <c r="W28" s="5">
        <f t="shared" si="124"/>
        <v>0.10175404317509795</v>
      </c>
      <c r="X28" s="5">
        <f t="shared" si="125"/>
        <v>6.3427440646131011E-2</v>
      </c>
      <c r="Y28" s="5">
        <f t="shared" si="126"/>
        <v>1.9768453917824367E-2</v>
      </c>
      <c r="Z28" s="5">
        <f t="shared" si="127"/>
        <v>3.5462870423844637E-4</v>
      </c>
      <c r="AA28" s="5">
        <f t="shared" si="128"/>
        <v>1.4580038177037745E-3</v>
      </c>
      <c r="AB28" s="5">
        <f t="shared" si="129"/>
        <v>2.997184247964098E-3</v>
      </c>
      <c r="AC28" s="5">
        <f t="shared" si="130"/>
        <v>6.5791118336295509E-4</v>
      </c>
      <c r="AD28" s="5">
        <f t="shared" si="131"/>
        <v>0.10458669986590693</v>
      </c>
      <c r="AE28" s="5">
        <f t="shared" si="132"/>
        <v>6.5193150966044097E-2</v>
      </c>
      <c r="AF28" s="5">
        <f t="shared" si="133"/>
        <v>2.0318773507198469E-2</v>
      </c>
      <c r="AG28" s="5">
        <f t="shared" si="134"/>
        <v>4.221839776306819E-3</v>
      </c>
      <c r="AH28" s="5">
        <f t="shared" si="135"/>
        <v>5.5263629796980649E-5</v>
      </c>
      <c r="AI28" s="5">
        <f t="shared" si="136"/>
        <v>2.2720829493257506E-4</v>
      </c>
      <c r="AJ28" s="5">
        <f t="shared" si="137"/>
        <v>4.6706676231560596E-4</v>
      </c>
      <c r="AK28" s="5">
        <f t="shared" si="138"/>
        <v>6.4009212493678291E-4</v>
      </c>
      <c r="AL28" s="5">
        <f t="shared" si="139"/>
        <v>6.744310379949844E-5</v>
      </c>
      <c r="AM28" s="5">
        <f t="shared" si="140"/>
        <v>8.5998570258430565E-2</v>
      </c>
      <c r="AN28" s="5">
        <f t="shared" si="141"/>
        <v>5.3606412487534859E-2</v>
      </c>
      <c r="AO28" s="5">
        <f t="shared" si="142"/>
        <v>1.6707530434216866E-2</v>
      </c>
      <c r="AP28" s="5">
        <f t="shared" si="143"/>
        <v>3.471494798937744E-3</v>
      </c>
      <c r="AQ28" s="5">
        <f t="shared" si="144"/>
        <v>5.4098103486187148E-4</v>
      </c>
      <c r="AR28" s="5">
        <f t="shared" si="145"/>
        <v>6.8896143867344144E-6</v>
      </c>
      <c r="AS28" s="5">
        <f t="shared" si="146"/>
        <v>2.8325637373142472E-5</v>
      </c>
      <c r="AT28" s="5">
        <f t="shared" si="147"/>
        <v>5.8228348319437996E-5</v>
      </c>
      <c r="AU28" s="5">
        <f t="shared" si="148"/>
        <v>7.9799099860081995E-5</v>
      </c>
      <c r="AV28" s="5">
        <f t="shared" si="149"/>
        <v>8.2020568875816534E-5</v>
      </c>
      <c r="AW28" s="5">
        <f t="shared" si="150"/>
        <v>4.8011506858675748E-6</v>
      </c>
      <c r="AX28" s="5">
        <f t="shared" si="151"/>
        <v>5.8928414543280752E-2</v>
      </c>
      <c r="AY28" s="5">
        <f t="shared" si="152"/>
        <v>3.673248157208614E-2</v>
      </c>
      <c r="AZ28" s="5">
        <f t="shared" si="153"/>
        <v>1.1448426136194912E-2</v>
      </c>
      <c r="BA28" s="5">
        <f t="shared" si="154"/>
        <v>2.3787568093504691E-3</v>
      </c>
      <c r="BB28" s="5">
        <f t="shared" si="155"/>
        <v>3.7069400789565123E-4</v>
      </c>
      <c r="BC28" s="5">
        <f t="shared" si="156"/>
        <v>4.6213735493965956E-5</v>
      </c>
      <c r="BD28" s="5">
        <f t="shared" si="157"/>
        <v>7.1576288920751687E-7</v>
      </c>
      <c r="BE28" s="5">
        <f t="shared" si="158"/>
        <v>2.9427539636880444E-6</v>
      </c>
      <c r="BF28" s="5">
        <f t="shared" si="159"/>
        <v>6.0493502955914016E-6</v>
      </c>
      <c r="BG28" s="5">
        <f t="shared" si="160"/>
        <v>8.2903383362046561E-6</v>
      </c>
      <c r="BH28" s="5">
        <f t="shared" si="161"/>
        <v>8.5211270265047529E-6</v>
      </c>
      <c r="BI28" s="5">
        <f t="shared" si="162"/>
        <v>7.0066723800390164E-6</v>
      </c>
      <c r="BJ28" s="8">
        <f t="shared" si="163"/>
        <v>0.80614992793101881</v>
      </c>
      <c r="BK28" s="8">
        <f t="shared" si="164"/>
        <v>8.728957046750152E-2</v>
      </c>
      <c r="BL28" s="8">
        <f t="shared" si="165"/>
        <v>2.0333538867315006E-2</v>
      </c>
      <c r="BM28" s="8">
        <f t="shared" si="166"/>
        <v>0.72855025600175094</v>
      </c>
      <c r="BN28" s="8">
        <f t="shared" si="167"/>
        <v>0.14884972954692274</v>
      </c>
    </row>
    <row r="29" spans="1:66" s="15" customFormat="1" x14ac:dyDescent="0.25">
      <c r="A29" s="15" t="s">
        <v>143</v>
      </c>
      <c r="B29" s="15" t="s">
        <v>329</v>
      </c>
      <c r="C29" s="15" t="s">
        <v>147</v>
      </c>
      <c r="D29" s="19" t="s">
        <v>458</v>
      </c>
      <c r="E29" s="15">
        <f>VLOOKUP(A29,home!$A$2:$E$405,3,FALSE)</f>
        <v>1.1454545454545499</v>
      </c>
      <c r="F29" s="15">
        <f>VLOOKUP(B29,home!$B$2:$E$405,3,FALSE)</f>
        <v>1.1599999999999999</v>
      </c>
      <c r="G29" s="15">
        <f>VLOOKUP(C29,away!$B$2:$E$405,4,FALSE)</f>
        <v>0.7</v>
      </c>
      <c r="H29" s="15">
        <f>VLOOKUP(A29,away!$A$2:$E$405,3,FALSE)</f>
        <v>1.0363636363636399</v>
      </c>
      <c r="I29" s="15">
        <f>VLOOKUP(C29,away!$B$2:$E$405,3,FALSE)</f>
        <v>1.22</v>
      </c>
      <c r="J29" s="15">
        <f>VLOOKUP(B29,home!$B$2:$E$405,4,FALSE)</f>
        <v>1.61</v>
      </c>
      <c r="K29" s="20">
        <f t="shared" si="112"/>
        <v>0.93010909090909444</v>
      </c>
      <c r="L29" s="20">
        <f t="shared" si="113"/>
        <v>2.0356254545454613</v>
      </c>
      <c r="M29" s="21">
        <f t="shared" si="114"/>
        <v>5.152260964329694E-2</v>
      </c>
      <c r="N29" s="21">
        <f t="shared" si="115"/>
        <v>4.7921647616591054E-2</v>
      </c>
      <c r="O29" s="21">
        <f t="shared" si="116"/>
        <v>0.10488073567450468</v>
      </c>
      <c r="P29" s="21">
        <f t="shared" si="117"/>
        <v>9.7550525712090566E-2</v>
      </c>
      <c r="Q29" s="21">
        <f t="shared" si="118"/>
        <v>2.2286180049766735E-2</v>
      </c>
      <c r="R29" s="21">
        <f t="shared" si="119"/>
        <v>0.10674894761523801</v>
      </c>
      <c r="S29" s="21">
        <f t="shared" si="120"/>
        <v>4.6174413197368425E-2</v>
      </c>
      <c r="T29" s="21">
        <f t="shared" si="121"/>
        <v>4.5366315393888398E-2</v>
      </c>
      <c r="U29" s="21">
        <f t="shared" si="122"/>
        <v>9.9288166621911561E-2</v>
      </c>
      <c r="V29" s="21">
        <f t="shared" si="123"/>
        <v>9.7138331070899843E-3</v>
      </c>
      <c r="W29" s="21">
        <f t="shared" si="124"/>
        <v>6.9095262219749792E-3</v>
      </c>
      <c r="X29" s="21">
        <f t="shared" si="125"/>
        <v>1.4065207456301599E-2</v>
      </c>
      <c r="Y29" s="21">
        <f t="shared" si="126"/>
        <v>1.4315747160755081E-2</v>
      </c>
      <c r="Z29" s="21">
        <f t="shared" si="127"/>
        <v>7.2433625003839486E-2</v>
      </c>
      <c r="AA29" s="21">
        <f t="shared" si="128"/>
        <v>6.7371173103571394E-2</v>
      </c>
      <c r="AB29" s="21">
        <f t="shared" si="129"/>
        <v>3.1331270284421009E-2</v>
      </c>
      <c r="AC29" s="21">
        <f t="shared" si="130"/>
        <v>1.1494826407723252E-3</v>
      </c>
      <c r="AD29" s="21">
        <f t="shared" si="131"/>
        <v>1.6066532882334243E-3</v>
      </c>
      <c r="AE29" s="21">
        <f t="shared" si="132"/>
        <v>3.2705443301571237E-3</v>
      </c>
      <c r="AF29" s="21">
        <f t="shared" si="133"/>
        <v>3.3288016443435891E-3</v>
      </c>
      <c r="AG29" s="21">
        <f t="shared" si="134"/>
        <v>2.2587311201195319E-3</v>
      </c>
      <c r="AH29" s="21">
        <f t="shared" si="135"/>
        <v>3.6861932705704065E-2</v>
      </c>
      <c r="AI29" s="21">
        <f t="shared" si="136"/>
        <v>3.428561871805462E-2</v>
      </c>
      <c r="AJ29" s="21">
        <f t="shared" si="137"/>
        <v>1.5944682828552804E-2</v>
      </c>
      <c r="AK29" s="21">
        <f t="shared" si="138"/>
        <v>4.9434314834996993E-3</v>
      </c>
      <c r="AL29" s="21">
        <f t="shared" si="139"/>
        <v>8.7055090322934312E-5</v>
      </c>
      <c r="AM29" s="21">
        <f t="shared" si="140"/>
        <v>2.9887256586497965E-4</v>
      </c>
      <c r="AN29" s="21">
        <f t="shared" si="141"/>
        <v>6.0839260274006741E-4</v>
      </c>
      <c r="AO29" s="21">
        <f t="shared" si="142"/>
        <v>6.1922973424742317E-4</v>
      </c>
      <c r="AP29" s="21">
        <f t="shared" si="143"/>
        <v>4.2017326974849191E-4</v>
      </c>
      <c r="AQ29" s="21">
        <f t="shared" si="144"/>
        <v>2.1382885080490662E-4</v>
      </c>
      <c r="AR29" s="21">
        <f t="shared" si="145"/>
        <v>1.5007417703894604E-2</v>
      </c>
      <c r="AS29" s="21">
        <f t="shared" si="146"/>
        <v>1.3958535637462459E-2</v>
      </c>
      <c r="AT29" s="21">
        <f t="shared" si="147"/>
        <v>6.4914804460912022E-3</v>
      </c>
      <c r="AU29" s="21">
        <f t="shared" si="148"/>
        <v>2.0125949921226838E-3</v>
      </c>
      <c r="AV29" s="21">
        <f t="shared" si="149"/>
        <v>4.6798322462285628E-4</v>
      </c>
      <c r="AW29" s="21">
        <f t="shared" si="150"/>
        <v>4.5785022481228926E-6</v>
      </c>
      <c r="AX29" s="21">
        <f t="shared" si="151"/>
        <v>4.6330681755724085E-5</v>
      </c>
      <c r="AY29" s="21">
        <f t="shared" si="152"/>
        <v>9.4311915108396922E-5</v>
      </c>
      <c r="AZ29" s="21">
        <f t="shared" si="153"/>
        <v>9.5991867530791761E-5</v>
      </c>
      <c r="BA29" s="21">
        <f t="shared" si="154"/>
        <v>6.5134496325011882E-5</v>
      </c>
      <c r="BB29" s="21">
        <f t="shared" si="155"/>
        <v>3.3147359672047997E-5</v>
      </c>
      <c r="BC29" s="21">
        <f t="shared" si="156"/>
        <v>1.3495121819878916E-5</v>
      </c>
      <c r="BD29" s="21">
        <f t="shared" si="157"/>
        <v>5.0915802475073367E-3</v>
      </c>
      <c r="BE29" s="21">
        <f t="shared" si="158"/>
        <v>4.7357250752997505E-3</v>
      </c>
      <c r="BF29" s="21">
        <f t="shared" si="159"/>
        <v>2.2023704722912265E-3</v>
      </c>
      <c r="BG29" s="21">
        <f t="shared" si="160"/>
        <v>6.828149326092753E-4</v>
      </c>
      <c r="BH29" s="21">
        <f t="shared" si="161"/>
        <v>1.5877309405709189E-4</v>
      </c>
      <c r="BI29" s="21">
        <f t="shared" si="162"/>
        <v>2.9535259634853189E-5</v>
      </c>
      <c r="BJ29" s="22">
        <f t="shared" si="163"/>
        <v>0.16383826274774921</v>
      </c>
      <c r="BK29" s="22">
        <f t="shared" si="164"/>
        <v>0.20629223130604959</v>
      </c>
      <c r="BL29" s="22">
        <f t="shared" si="165"/>
        <v>0.55249477012105108</v>
      </c>
      <c r="BM29" s="22">
        <f t="shared" si="166"/>
        <v>0.56405850945434133</v>
      </c>
      <c r="BN29" s="22">
        <f t="shared" si="167"/>
        <v>0.43091064631148795</v>
      </c>
    </row>
    <row r="30" spans="1:66" x14ac:dyDescent="0.25">
      <c r="A30" t="s">
        <v>10</v>
      </c>
      <c r="B30" t="s">
        <v>453</v>
      </c>
      <c r="C30" t="s">
        <v>224</v>
      </c>
      <c r="D30" s="11">
        <v>44204</v>
      </c>
      <c r="E30">
        <f>VLOOKUP(A30,home!$A$2:$E$405,3,FALSE)</f>
        <v>1.56666666666667</v>
      </c>
      <c r="F30">
        <f>VLOOKUP(B30,home!$B$2:$E$405,3,FALSE)</f>
        <v>1.1499999999999999</v>
      </c>
      <c r="G30">
        <f>VLOOKUP(C30,away!$B$2:$E$405,4,FALSE)</f>
        <v>0.89</v>
      </c>
      <c r="H30">
        <f>VLOOKUP(A30,away!$A$2:$E$405,3,FALSE)</f>
        <v>1.4666666666666699</v>
      </c>
      <c r="I30">
        <f>VLOOKUP(C30,away!$B$2:$E$405,3,FALSE)</f>
        <v>1.02</v>
      </c>
      <c r="J30">
        <f>VLOOKUP(B30,home!$B$2:$E$405,4,FALSE)</f>
        <v>0.55000000000000004</v>
      </c>
      <c r="K30" s="3">
        <f t="shared" ref="K30:K77" si="168">E30*F30*G30</f>
        <v>1.6034833333333367</v>
      </c>
      <c r="L30" s="3">
        <f t="shared" ref="L30:L77" si="169">H30*I30*J30</f>
        <v>0.82280000000000186</v>
      </c>
      <c r="M30" s="5">
        <f t="shared" ref="M30:M77" si="170">_xlfn.POISSON.DIST(0,K30,FALSE) * _xlfn.POISSON.DIST(0,L30,FALSE)</f>
        <v>8.8364644950765209E-2</v>
      </c>
      <c r="N30" s="5">
        <f t="shared" ref="N30:N77" si="171">_xlfn.POISSON.DIST(1,K30,FALSE) * _xlfn.POISSON.DIST(0,L30,FALSE)</f>
        <v>0.14169123543446979</v>
      </c>
      <c r="O30" s="5">
        <f t="shared" ref="O30:O77" si="172">_xlfn.POISSON.DIST(0,K30,FALSE) * _xlfn.POISSON.DIST(1,L30,FALSE)</f>
        <v>7.270642986548978E-2</v>
      </c>
      <c r="P30" s="5">
        <f t="shared" ref="P30:P77" si="173">_xlfn.POISSON.DIST(1,K30,FALSE) * _xlfn.POISSON.DIST(1,L30,FALSE)</f>
        <v>0.11658354851548203</v>
      </c>
      <c r="Q30" s="5">
        <f t="shared" ref="Q30:Q77" si="174">_xlfn.POISSON.DIST(2,K30,FALSE) * _xlfn.POISSON.DIST(0,L30,FALSE)</f>
        <v>0.11359976724929113</v>
      </c>
      <c r="R30" s="5">
        <f t="shared" ref="R30:R77" si="175">_xlfn.POISSON.DIST(0,K30,FALSE) * _xlfn.POISSON.DIST(2,L30,FALSE)</f>
        <v>2.991142524666256E-2</v>
      </c>
      <c r="S30" s="5">
        <f t="shared" ref="S30:S77" si="176">_xlfn.POISSON.DIST(2,K30,FALSE) * _xlfn.POISSON.DIST(2,L30,FALSE)</f>
        <v>3.8453512125903838E-2</v>
      </c>
      <c r="T30" s="5">
        <f t="shared" ref="T30:T77" si="177">_xlfn.POISSON.DIST(2,K30,FALSE) * _xlfn.POISSON.DIST(1,L30,FALSE)</f>
        <v>9.3469888492716965E-2</v>
      </c>
      <c r="U30" s="5">
        <f t="shared" ref="U30:U77" si="178">_xlfn.POISSON.DIST(1,K30,FALSE) * _xlfn.POISSON.DIST(2,L30,FALSE)</f>
        <v>4.7962471859269405E-2</v>
      </c>
      <c r="V30" s="5">
        <f t="shared" ref="V30:V77" si="179">_xlfn.POISSON.DIST(3,K30,FALSE) * _xlfn.POISSON.DIST(3,L30,FALSE)</f>
        <v>5.6370545268778511E-3</v>
      </c>
      <c r="W30" s="5">
        <f t="shared" ref="W30:W77" si="180">_xlfn.POISSON.DIST(3,K30,FALSE) * _xlfn.POISSON.DIST(0,L30,FALSE)</f>
        <v>6.0718444484928184E-2</v>
      </c>
      <c r="X30" s="5">
        <f t="shared" ref="X30:X77" si="181">_xlfn.POISSON.DIST(3,K30,FALSE) * _xlfn.POISSON.DIST(1,L30,FALSE)</f>
        <v>4.9959136122199023E-2</v>
      </c>
      <c r="Y30" s="5">
        <f t="shared" ref="Y30:Y77" si="182">_xlfn.POISSON.DIST(3,K30,FALSE) * _xlfn.POISSON.DIST(2,L30,FALSE)</f>
        <v>2.055318860067272E-2</v>
      </c>
      <c r="Z30" s="5">
        <f t="shared" ref="Z30:Z77" si="183">_xlfn.POISSON.DIST(0,K30,FALSE) * _xlfn.POISSON.DIST(3,L30,FALSE)</f>
        <v>8.2037068976513368E-3</v>
      </c>
      <c r="AA30" s="5">
        <f t="shared" ref="AA30:AA77" si="184">_xlfn.POISSON.DIST(1,K30,FALSE) * _xlfn.POISSON.DIST(3,L30,FALSE)</f>
        <v>1.3154507281935651E-2</v>
      </c>
      <c r="AB30" s="5">
        <f t="shared" ref="AB30:AB77" si="185">_xlfn.POISSON.DIST(2,K30,FALSE) * _xlfn.POISSON.DIST(3,L30,FALSE)</f>
        <v>1.0546516592397916E-2</v>
      </c>
      <c r="AC30" s="5">
        <f t="shared" ref="AC30:AC77" si="186">_xlfn.POISSON.DIST(4,K30,FALSE) * _xlfn.POISSON.DIST(4,L30,FALSE)</f>
        <v>4.648266143976842E-4</v>
      </c>
      <c r="AD30" s="5">
        <f t="shared" ref="AD30:AD77" si="187">_xlfn.POISSON.DIST(4,K30,FALSE) * _xlfn.POISSON.DIST(0,L30,FALSE)</f>
        <v>2.4340253439376961E-2</v>
      </c>
      <c r="AE30" s="5">
        <f t="shared" ref="AE30:AE77" si="188">_xlfn.POISSON.DIST(4,K30,FALSE) * _xlfn.POISSON.DIST(1,L30,FALSE)</f>
        <v>2.0027160529919409E-2</v>
      </c>
      <c r="AF30" s="5">
        <f t="shared" ref="AF30:AF77" si="189">_xlfn.POISSON.DIST(4,K30,FALSE) * _xlfn.POISSON.DIST(2,L30,FALSE)</f>
        <v>8.2391738420088626E-3</v>
      </c>
      <c r="AG30" s="5">
        <f t="shared" ref="AG30:AG77" si="190">_xlfn.POISSON.DIST(4,K30,FALSE) * _xlfn.POISSON.DIST(3,L30,FALSE)</f>
        <v>2.2597307457349692E-3</v>
      </c>
      <c r="AH30" s="5">
        <f t="shared" ref="AH30:AH77" si="191">_xlfn.POISSON.DIST(0,K30,FALSE) * _xlfn.POISSON.DIST(4,L30,FALSE)</f>
        <v>1.6875025088468837E-3</v>
      </c>
      <c r="AI30" s="5">
        <f t="shared" ref="AI30:AI77" si="192">_xlfn.POISSON.DIST(1,K30,FALSE) * _xlfn.POISSON.DIST(4,L30,FALSE)</f>
        <v>2.7058821478941697E-3</v>
      </c>
      <c r="AJ30" s="5">
        <f t="shared" ref="AJ30:AJ77" si="193">_xlfn.POISSON.DIST(2,K30,FALSE) * _xlfn.POISSON.DIST(4,L30,FALSE)</f>
        <v>2.1694184630562563E-3</v>
      </c>
      <c r="AK30" s="5">
        <f t="shared" ref="AK30:AK77" si="194">_xlfn.POISSON.DIST(3,K30,FALSE) * _xlfn.POISSON.DIST(4,L30,FALSE)</f>
        <v>1.1595421161787766E-3</v>
      </c>
      <c r="AL30" s="5">
        <f t="shared" ref="AL30:AL77" si="195">_xlfn.POISSON.DIST(5,K30,FALSE) * _xlfn.POISSON.DIST(5,L30,FALSE)</f>
        <v>2.4530686987364088E-5</v>
      </c>
      <c r="AM30" s="5">
        <f t="shared" ref="AM30:AM77" si="196">_xlfn.POISSON.DIST(5,K30,FALSE) * _xlfn.POISSON.DIST(0,L30,FALSE)</f>
        <v>7.8058381438300649E-3</v>
      </c>
      <c r="AN30" s="5">
        <f t="shared" ref="AN30:AN77" si="197">_xlfn.POISSON.DIST(5,K30,FALSE) * _xlfn.POISSON.DIST(1,L30,FALSE)</f>
        <v>6.422643624743392E-3</v>
      </c>
      <c r="AO30" s="5">
        <f t="shared" ref="AO30:AO77" si="198">_xlfn.POISSON.DIST(5,K30,FALSE) * _xlfn.POISSON.DIST(2,L30,FALSE)</f>
        <v>2.6422755872194371E-3</v>
      </c>
      <c r="AP30" s="5">
        <f t="shared" ref="AP30:AP77" si="199">_xlfn.POISSON.DIST(5,K30,FALSE) * _xlfn.POISSON.DIST(3,L30,FALSE)</f>
        <v>7.2468811772138594E-4</v>
      </c>
      <c r="AQ30" s="5">
        <f t="shared" ref="AQ30:AQ77" si="200">_xlfn.POISSON.DIST(5,K30,FALSE) * _xlfn.POISSON.DIST(4,L30,FALSE)</f>
        <v>1.4906834581528941E-4</v>
      </c>
      <c r="AR30" s="5">
        <f t="shared" ref="AR30:AR77" si="201">_xlfn.POISSON.DIST(0,K30,FALSE) * _xlfn.POISSON.DIST(5,L30,FALSE)</f>
        <v>2.7769541285584386E-4</v>
      </c>
      <c r="AS30" s="5">
        <f t="shared" ref="AS30:AS77" si="202">_xlfn.POISSON.DIST(1,K30,FALSE) * _xlfn.POISSON.DIST(5,L30,FALSE)</f>
        <v>4.4527996625746567E-4</v>
      </c>
      <c r="AT30" s="5">
        <f t="shared" ref="AT30:AT77" si="203">_xlfn.POISSON.DIST(2,K30,FALSE) * _xlfn.POISSON.DIST(5,L30,FALSE)</f>
        <v>3.5699950228053844E-4</v>
      </c>
      <c r="AU30" s="5">
        <f t="shared" ref="AU30:AU77" si="204">_xlfn.POISSON.DIST(3,K30,FALSE) * _xlfn.POISSON.DIST(5,L30,FALSE)</f>
        <v>1.9081425063837993E-4</v>
      </c>
      <c r="AV30" s="5">
        <f t="shared" ref="AV30:AV77" si="205">_xlfn.POISSON.DIST(4,K30,FALSE) * _xlfn.POISSON.DIST(5,L30,FALSE)</f>
        <v>7.6491867665283097E-5</v>
      </c>
      <c r="AW30" s="5">
        <f t="shared" ref="AW30:AW77" si="206">_xlfn.POISSON.DIST(6,K30,FALSE) * _xlfn.POISSON.DIST(6,L30,FALSE)</f>
        <v>8.9901294111177407E-7</v>
      </c>
      <c r="AX30" s="5">
        <f t="shared" ref="AX30:AX77" si="207">_xlfn.POISSON.DIST(6,K30,FALSE) * _xlfn.POISSON.DIST(0,L30,FALSE)</f>
        <v>2.0860885610548569E-3</v>
      </c>
      <c r="AY30" s="5">
        <f t="shared" ref="AY30:AY77" si="208">_xlfn.POISSON.DIST(6,K30,FALSE) * _xlfn.POISSON.DIST(1,L30,FALSE)</f>
        <v>1.7164336680359402E-3</v>
      </c>
      <c r="AZ30" s="5">
        <f t="shared" ref="AZ30:AZ77" si="209">_xlfn.POISSON.DIST(6,K30,FALSE) * _xlfn.POISSON.DIST(2,L30,FALSE)</f>
        <v>7.0614081102998727E-4</v>
      </c>
      <c r="BA30" s="5">
        <f t="shared" ref="BA30:BA77" si="210">_xlfn.POISSON.DIST(6,K30,FALSE) * _xlfn.POISSON.DIST(3,L30,FALSE)</f>
        <v>1.9367088643849163E-4</v>
      </c>
      <c r="BB30" s="5">
        <f t="shared" ref="BB30:BB77" si="211">_xlfn.POISSON.DIST(6,K30,FALSE) * _xlfn.POISSON.DIST(4,L30,FALSE)</f>
        <v>3.9838101340397812E-5</v>
      </c>
      <c r="BC30" s="5">
        <f t="shared" ref="BC30:BC77" si="212">_xlfn.POISSON.DIST(6,K30,FALSE) * _xlfn.POISSON.DIST(5,L30,FALSE)</f>
        <v>6.5557579565758803E-6</v>
      </c>
      <c r="BD30" s="5">
        <f t="shared" ref="BD30:BD77" si="213">_xlfn.POISSON.DIST(0,K30,FALSE) * _xlfn.POISSON.DIST(6,L30,FALSE)</f>
        <v>3.8081297616298126E-5</v>
      </c>
      <c r="BE30" s="5">
        <f t="shared" ref="BE30:BE77" si="214">_xlfn.POISSON.DIST(1,K30,FALSE) * _xlfn.POISSON.DIST(6,L30,FALSE)</f>
        <v>6.106272603944057E-5</v>
      </c>
      <c r="BF30" s="5">
        <f t="shared" ref="BF30:BF77" si="215">_xlfn.POISSON.DIST(2,K30,FALSE) * _xlfn.POISSON.DIST(6,L30,FALSE)</f>
        <v>4.8956531746071264E-5</v>
      </c>
      <c r="BG30" s="5">
        <f t="shared" ref="BG30:BG77" si="216">_xlfn.POISSON.DIST(3,K30,FALSE) * _xlfn.POISSON.DIST(6,L30,FALSE)</f>
        <v>2.616699423754322E-5</v>
      </c>
      <c r="BH30" s="5">
        <f t="shared" ref="BH30:BH77" si="217">_xlfn.POISSON.DIST(4,K30,FALSE) * _xlfn.POISSON.DIST(6,L30,FALSE)</f>
        <v>1.0489584785832509E-5</v>
      </c>
      <c r="BI30" s="5">
        <f t="shared" ref="BI30:BI77" si="218">_xlfn.POISSON.DIST(5,K30,FALSE) * _xlfn.POISSON.DIST(6,L30,FALSE)</f>
        <v>3.3639748755338683E-6</v>
      </c>
      <c r="BJ30" s="8">
        <f t="shared" ref="BJ30:BJ77" si="219">SUM(N30,Q30,T30,W30,X30,Y30,AD30,AE30,AF30,AG30,AM30,AN30,AO30,AP30,AQ30,AX30,AY30,AZ30,BA30,BB30,BC30)</f>
        <v>0.5573512205465041</v>
      </c>
      <c r="BK30" s="8">
        <f t="shared" ref="BK30:BK77" si="220">SUM(M30,P30,S30,V30,AC30,AL30,AY30)</f>
        <v>0.2512445510884499</v>
      </c>
      <c r="BL30" s="8">
        <f t="shared" ref="BL30:BL77" si="221">SUM(O30,R30,U30,AA30,AB30,AH30,AI30,AJ30,AK30,AR30,AS30,AT30,AU30,AV30,BD30,BE30,BF30,BG30,BH30,BI30)</f>
        <v>0.18353909819072967</v>
      </c>
      <c r="BM30" s="8">
        <f t="shared" ref="BM30:BM77" si="222">SUM(S30:BI30)</f>
        <v>0.43576599080607925</v>
      </c>
      <c r="BN30" s="8">
        <f t="shared" ref="BN30:BN77" si="223">SUM(M30:R30)</f>
        <v>0.56285705126216046</v>
      </c>
    </row>
    <row r="31" spans="1:66" x14ac:dyDescent="0.25">
      <c r="A31" t="s">
        <v>10</v>
      </c>
      <c r="B31" t="s">
        <v>40</v>
      </c>
      <c r="C31" t="s">
        <v>222</v>
      </c>
      <c r="D31" s="11">
        <v>44204</v>
      </c>
      <c r="E31">
        <f>VLOOKUP(A31,home!$A$2:$E$405,3,FALSE)</f>
        <v>1.56666666666667</v>
      </c>
      <c r="F31">
        <f>VLOOKUP(B31,home!$B$2:$E$405,3,FALSE)</f>
        <v>0.89</v>
      </c>
      <c r="G31">
        <f>VLOOKUP(C31,away!$B$2:$E$405,4,FALSE)</f>
        <v>1.02</v>
      </c>
      <c r="H31">
        <f>VLOOKUP(A31,away!$A$2:$E$405,3,FALSE)</f>
        <v>1.4666666666666699</v>
      </c>
      <c r="I31">
        <f>VLOOKUP(C31,away!$B$2:$E$405,3,FALSE)</f>
        <v>0.64</v>
      </c>
      <c r="J31">
        <f>VLOOKUP(B31,home!$B$2:$E$405,4,FALSE)</f>
        <v>1.91</v>
      </c>
      <c r="K31" s="3">
        <f t="shared" si="168"/>
        <v>1.4222200000000031</v>
      </c>
      <c r="L31" s="3">
        <f t="shared" si="169"/>
        <v>1.7928533333333372</v>
      </c>
      <c r="M31" s="5">
        <f t="shared" si="170"/>
        <v>4.0152389207113934E-2</v>
      </c>
      <c r="N31" s="5">
        <f t="shared" si="171"/>
        <v>5.7105530978141708E-2</v>
      </c>
      <c r="O31" s="5">
        <f t="shared" si="172"/>
        <v>7.1987344831271727E-2</v>
      </c>
      <c r="P31" s="5">
        <f t="shared" si="173"/>
        <v>0.10238184156593151</v>
      </c>
      <c r="Q31" s="5">
        <f t="shared" si="174"/>
        <v>4.0608314133866445E-2</v>
      </c>
      <c r="R31" s="5">
        <f t="shared" si="175"/>
        <v>6.4531375569280958E-2</v>
      </c>
      <c r="S31" s="5">
        <f t="shared" si="176"/>
        <v>6.5264120575509649E-2</v>
      </c>
      <c r="T31" s="5">
        <f t="shared" si="177"/>
        <v>7.2804751355949715E-2</v>
      </c>
      <c r="U31" s="5">
        <f t="shared" si="178"/>
        <v>9.1777812962142977E-2</v>
      </c>
      <c r="V31" s="5">
        <f t="shared" si="179"/>
        <v>1.849028160700289E-2</v>
      </c>
      <c r="W31" s="5">
        <f t="shared" si="180"/>
        <v>1.9251318842489224E-2</v>
      </c>
      <c r="X31" s="5">
        <f t="shared" si="181"/>
        <v>3.4514791157819684E-2</v>
      </c>
      <c r="Y31" s="5">
        <f t="shared" si="182"/>
        <v>3.0939979188300517E-2</v>
      </c>
      <c r="Z31" s="5">
        <f t="shared" si="183"/>
        <v>3.8565097264656956E-2</v>
      </c>
      <c r="AA31" s="5">
        <f t="shared" si="184"/>
        <v>5.4848052631740543E-2</v>
      </c>
      <c r="AB31" s="5">
        <f t="shared" si="185"/>
        <v>3.9002998706957108E-2</v>
      </c>
      <c r="AC31" s="5">
        <f t="shared" si="186"/>
        <v>2.9466943303062296E-3</v>
      </c>
      <c r="AD31" s="5">
        <f t="shared" si="187"/>
        <v>6.8449026710412685E-3</v>
      </c>
      <c r="AE31" s="5">
        <f t="shared" si="188"/>
        <v>1.2271906570118601E-2</v>
      </c>
      <c r="AF31" s="5">
        <f t="shared" si="189"/>
        <v>1.1000864300296211E-2</v>
      </c>
      <c r="AG31" s="5">
        <f t="shared" si="190"/>
        <v>6.5743120767779249E-3</v>
      </c>
      <c r="AH31" s="5">
        <f t="shared" si="191"/>
        <v>1.7285390795316147E-2</v>
      </c>
      <c r="AI31" s="5">
        <f t="shared" si="192"/>
        <v>2.4583628496914589E-2</v>
      </c>
      <c r="AJ31" s="5">
        <f t="shared" si="193"/>
        <v>1.7481664060440973E-2</v>
      </c>
      <c r="AK31" s="5">
        <f t="shared" si="194"/>
        <v>8.2875907533468077E-3</v>
      </c>
      <c r="AL31" s="5">
        <f t="shared" si="195"/>
        <v>3.005430043153595E-4</v>
      </c>
      <c r="AM31" s="5">
        <f t="shared" si="196"/>
        <v>1.9469914953616665E-3</v>
      </c>
      <c r="AN31" s="5">
        <f t="shared" si="197"/>
        <v>3.4906701924308221E-3</v>
      </c>
      <c r="AO31" s="5">
        <f t="shared" si="198"/>
        <v>3.1291298450334616E-3</v>
      </c>
      <c r="AP31" s="5">
        <f t="shared" si="199"/>
        <v>1.8700236243670237E-3</v>
      </c>
      <c r="AQ31" s="5">
        <f t="shared" si="200"/>
        <v>8.3816952208962678E-4</v>
      </c>
      <c r="AR31" s="5">
        <f t="shared" si="201"/>
        <v>6.1980341010703871E-3</v>
      </c>
      <c r="AS31" s="5">
        <f t="shared" si="202"/>
        <v>8.8149680592243471E-3</v>
      </c>
      <c r="AT31" s="5">
        <f t="shared" si="203"/>
        <v>6.2684119365950391E-3</v>
      </c>
      <c r="AU31" s="5">
        <f t="shared" si="204"/>
        <v>2.9716869414880727E-3</v>
      </c>
      <c r="AV31" s="5">
        <f t="shared" si="205"/>
        <v>1.0565981504807938E-3</v>
      </c>
      <c r="AW31" s="5">
        <f t="shared" si="206"/>
        <v>2.1287059167434025E-5</v>
      </c>
      <c r="AX31" s="5">
        <f t="shared" si="207"/>
        <v>4.6150837408888E-4</v>
      </c>
      <c r="AY31" s="5">
        <f t="shared" si="208"/>
        <v>8.2741682684649718E-4</v>
      </c>
      <c r="AZ31" s="5">
        <f t="shared" si="209"/>
        <v>7.4171850803391782E-4</v>
      </c>
      <c r="BA31" s="5">
        <f t="shared" si="210"/>
        <v>4.4326416650787977E-4</v>
      </c>
      <c r="BB31" s="5">
        <f t="shared" si="211"/>
        <v>1.9867690961771894E-4</v>
      </c>
      <c r="BC31" s="5">
        <f t="shared" si="212"/>
        <v>7.1239711932898702E-5</v>
      </c>
      <c r="BD31" s="5">
        <f t="shared" si="213"/>
        <v>1.8520276830362897E-3</v>
      </c>
      <c r="BE31" s="5">
        <f t="shared" si="214"/>
        <v>2.6339908113678779E-3</v>
      </c>
      <c r="BF31" s="5">
        <f t="shared" si="215"/>
        <v>1.8730572058718159E-3</v>
      </c>
      <c r="BG31" s="5">
        <f t="shared" si="216"/>
        <v>8.8796647311167355E-4</v>
      </c>
      <c r="BH31" s="5">
        <f t="shared" si="217"/>
        <v>3.1572091934722169E-4</v>
      </c>
      <c r="BI31" s="5">
        <f t="shared" si="218"/>
        <v>8.98049211828013E-5</v>
      </c>
      <c r="BJ31" s="8">
        <f t="shared" si="219"/>
        <v>0.30593548045111169</v>
      </c>
      <c r="BK31" s="8">
        <f t="shared" si="220"/>
        <v>0.23036328711702608</v>
      </c>
      <c r="BL31" s="8">
        <f t="shared" si="221"/>
        <v>0.42274812601018824</v>
      </c>
      <c r="BM31" s="8">
        <f t="shared" si="222"/>
        <v>0.62003906478969728</v>
      </c>
      <c r="BN31" s="8">
        <f t="shared" si="223"/>
        <v>0.37676679628560628</v>
      </c>
    </row>
    <row r="32" spans="1:66" x14ac:dyDescent="0.25">
      <c r="A32" t="s">
        <v>10</v>
      </c>
      <c r="B32" t="s">
        <v>219</v>
      </c>
      <c r="C32" t="s">
        <v>223</v>
      </c>
      <c r="D32" s="11">
        <v>44204</v>
      </c>
      <c r="E32">
        <f>VLOOKUP(A32,home!$A$2:$E$405,3,FALSE)</f>
        <v>1.56666666666667</v>
      </c>
      <c r="F32">
        <f>VLOOKUP(B32,home!$B$2:$E$405,3,FALSE)</f>
        <v>1.79</v>
      </c>
      <c r="G32">
        <f>VLOOKUP(C32,away!$B$2:$E$405,4,FALSE)</f>
        <v>1.66</v>
      </c>
      <c r="H32">
        <f>VLOOKUP(A32,away!$A$2:$E$405,3,FALSE)</f>
        <v>1.4666666666666699</v>
      </c>
      <c r="I32">
        <f>VLOOKUP(C32,away!$B$2:$E$405,3,FALSE)</f>
        <v>0.89</v>
      </c>
      <c r="J32">
        <f>VLOOKUP(B32,home!$B$2:$E$405,4,FALSE)</f>
        <v>0.95</v>
      </c>
      <c r="K32" s="3">
        <f t="shared" si="168"/>
        <v>4.6551933333333428</v>
      </c>
      <c r="L32" s="3">
        <f t="shared" si="169"/>
        <v>1.2400666666666693</v>
      </c>
      <c r="M32" s="5">
        <f t="shared" si="170"/>
        <v>2.7524606102656895E-3</v>
      </c>
      <c r="N32" s="5">
        <f t="shared" si="171"/>
        <v>1.2813236283171464E-2</v>
      </c>
      <c r="O32" s="5">
        <f t="shared" si="172"/>
        <v>3.4132346541034804E-3</v>
      </c>
      <c r="P32" s="5">
        <f t="shared" si="173"/>
        <v>1.5889267206884862E-2</v>
      </c>
      <c r="Q32" s="5">
        <f t="shared" si="174"/>
        <v>2.9824046061922349E-2</v>
      </c>
      <c r="R32" s="5">
        <f t="shared" si="175"/>
        <v>2.1163192600326323E-3</v>
      </c>
      <c r="S32" s="5">
        <f t="shared" si="176"/>
        <v>2.2931192133156111E-2</v>
      </c>
      <c r="T32" s="5">
        <f t="shared" si="177"/>
        <v>3.6983805386521254E-2</v>
      </c>
      <c r="U32" s="5">
        <f t="shared" si="178"/>
        <v>9.8518753105088647E-3</v>
      </c>
      <c r="V32" s="5">
        <f t="shared" si="179"/>
        <v>1.4708449023442363E-2</v>
      </c>
      <c r="W32" s="5">
        <f t="shared" si="180"/>
        <v>4.627890013349583E-2</v>
      </c>
      <c r="X32" s="5">
        <f t="shared" si="181"/>
        <v>5.7388921425543853E-2</v>
      </c>
      <c r="Y32" s="5">
        <f t="shared" si="182"/>
        <v>3.5583044247884783E-2</v>
      </c>
      <c r="Z32" s="5">
        <f t="shared" si="183"/>
        <v>8.7479232346371306E-4</v>
      </c>
      <c r="AA32" s="5">
        <f t="shared" si="184"/>
        <v>4.0723273922394628E-3</v>
      </c>
      <c r="AB32" s="5">
        <f t="shared" si="185"/>
        <v>9.4787356637519513E-3</v>
      </c>
      <c r="AC32" s="5">
        <f t="shared" si="186"/>
        <v>5.3067625168885038E-3</v>
      </c>
      <c r="AD32" s="5">
        <f t="shared" si="187"/>
        <v>5.385930684386233E-2</v>
      </c>
      <c r="AE32" s="5">
        <f t="shared" si="188"/>
        <v>6.6789131106845687E-2</v>
      </c>
      <c r="AF32" s="5">
        <f t="shared" si="189"/>
        <v>4.1411487590614637E-2</v>
      </c>
      <c r="AG32" s="5">
        <f t="shared" si="190"/>
        <v>1.7117668459400551E-2</v>
      </c>
      <c r="AH32" s="5">
        <f t="shared" si="191"/>
        <v>2.712002001458093E-4</v>
      </c>
      <c r="AI32" s="5">
        <f t="shared" si="192"/>
        <v>1.2624893637174397E-3</v>
      </c>
      <c r="AJ32" s="5">
        <f t="shared" si="193"/>
        <v>2.9385660346908397E-3</v>
      </c>
      <c r="AK32" s="5">
        <f t="shared" si="194"/>
        <v>4.5598643380841989E-3</v>
      </c>
      <c r="AL32" s="5">
        <f t="shared" si="195"/>
        <v>1.2253845496620276E-3</v>
      </c>
      <c r="AM32" s="5">
        <f t="shared" si="196"/>
        <v>5.0145097231500547E-2</v>
      </c>
      <c r="AN32" s="5">
        <f t="shared" si="197"/>
        <v>6.2183263573542917E-2</v>
      </c>
      <c r="AO32" s="5">
        <f t="shared" si="198"/>
        <v>3.8555696191049142E-2</v>
      </c>
      <c r="AP32" s="5">
        <f t="shared" si="199"/>
        <v>1.5937211218882374E-2</v>
      </c>
      <c r="AQ32" s="5">
        <f t="shared" si="200"/>
        <v>4.9408010980405261E-3</v>
      </c>
      <c r="AR32" s="5">
        <f t="shared" si="201"/>
        <v>6.7261265638829501E-5</v>
      </c>
      <c r="AS32" s="5">
        <f t="shared" si="202"/>
        <v>3.1311419539344217E-4</v>
      </c>
      <c r="AT32" s="5">
        <f t="shared" si="203"/>
        <v>7.2880355748379273E-4</v>
      </c>
      <c r="AU32" s="5">
        <f t="shared" si="204"/>
        <v>1.1309071540360589E-3</v>
      </c>
      <c r="AV32" s="5">
        <f t="shared" si="205"/>
        <v>1.316147861021911E-3</v>
      </c>
      <c r="AW32" s="5">
        <f t="shared" si="206"/>
        <v>1.9649552101521235E-4</v>
      </c>
      <c r="AX32" s="5">
        <f t="shared" si="207"/>
        <v>3.8905853721905616E-2</v>
      </c>
      <c r="AY32" s="5">
        <f t="shared" si="208"/>
        <v>4.8245852338744531E-2</v>
      </c>
      <c r="AZ32" s="5">
        <f t="shared" si="209"/>
        <v>2.9914036645099628E-2</v>
      </c>
      <c r="BA32" s="5">
        <f t="shared" si="210"/>
        <v>1.2365133236344434E-2</v>
      </c>
      <c r="BB32" s="5">
        <f t="shared" si="211"/>
        <v>3.833397388820721E-3</v>
      </c>
      <c r="BC32" s="5">
        <f t="shared" si="212"/>
        <v>9.5073366439272567E-4</v>
      </c>
      <c r="BD32" s="5">
        <f t="shared" si="213"/>
        <v>1.3901408912754099E-5</v>
      </c>
      <c r="BE32" s="5">
        <f t="shared" si="214"/>
        <v>6.4713746094593606E-5</v>
      </c>
      <c r="BF32" s="5">
        <f t="shared" si="215"/>
        <v>1.506274996972894E-4</v>
      </c>
      <c r="BG32" s="5">
        <f t="shared" si="216"/>
        <v>2.3373337746916394E-4</v>
      </c>
      <c r="BH32" s="5">
        <f t="shared" si="217"/>
        <v>2.7201851514298438E-4</v>
      </c>
      <c r="BI32" s="5">
        <f t="shared" si="218"/>
        <v>2.5325975564737115E-4</v>
      </c>
      <c r="BJ32" s="8">
        <f t="shared" si="219"/>
        <v>0.70402662384758585</v>
      </c>
      <c r="BK32" s="8">
        <f t="shared" si="220"/>
        <v>0.11105936837904409</v>
      </c>
      <c r="BL32" s="8">
        <f t="shared" si="221"/>
        <v>4.2509100553812879E-2</v>
      </c>
      <c r="BM32" s="8">
        <f t="shared" si="222"/>
        <v>0.74361196420979692</v>
      </c>
      <c r="BN32" s="8">
        <f t="shared" si="223"/>
        <v>6.6808564076380472E-2</v>
      </c>
    </row>
    <row r="33" spans="1:66" x14ac:dyDescent="0.25">
      <c r="A33" t="s">
        <v>10</v>
      </c>
      <c r="B33" t="s">
        <v>220</v>
      </c>
      <c r="C33" t="s">
        <v>38</v>
      </c>
      <c r="D33" s="11">
        <v>44204</v>
      </c>
      <c r="E33">
        <f>VLOOKUP(A33,home!$A$2:$E$405,3,FALSE)</f>
        <v>1.56666666666667</v>
      </c>
      <c r="F33">
        <f>VLOOKUP(B33,home!$B$2:$E$405,3,FALSE)</f>
        <v>1.1499999999999999</v>
      </c>
      <c r="G33">
        <f>VLOOKUP(C33,away!$B$2:$E$405,4,FALSE)</f>
        <v>0.77</v>
      </c>
      <c r="H33">
        <f>VLOOKUP(A33,away!$A$2:$E$405,3,FALSE)</f>
        <v>1.4666666666666699</v>
      </c>
      <c r="I33">
        <f>VLOOKUP(C33,away!$B$2:$E$405,3,FALSE)</f>
        <v>0.77</v>
      </c>
      <c r="J33">
        <f>VLOOKUP(B33,home!$B$2:$E$405,4,FALSE)</f>
        <v>0.82</v>
      </c>
      <c r="K33" s="3">
        <f t="shared" si="168"/>
        <v>1.3872833333333361</v>
      </c>
      <c r="L33" s="3">
        <f t="shared" si="169"/>
        <v>0.92605333333333528</v>
      </c>
      <c r="M33" s="5">
        <f t="shared" si="170"/>
        <v>9.8930601791074824E-2</v>
      </c>
      <c r="N33" s="5">
        <f t="shared" si="171"/>
        <v>0.13724477502139518</v>
      </c>
      <c r="O33" s="5">
        <f t="shared" si="172"/>
        <v>9.1615013557297675E-2</v>
      </c>
      <c r="P33" s="5">
        <f t="shared" si="173"/>
        <v>0.1270959813911467</v>
      </c>
      <c r="Q33" s="5">
        <f t="shared" si="174"/>
        <v>9.5198694487132474E-2</v>
      </c>
      <c r="R33" s="5">
        <f t="shared" si="175"/>
        <v>4.2420194344057104E-2</v>
      </c>
      <c r="S33" s="5">
        <f t="shared" si="176"/>
        <v>4.0819999558609807E-2</v>
      </c>
      <c r="T33" s="5">
        <f t="shared" si="177"/>
        <v>8.8159068358790837E-2</v>
      </c>
      <c r="U33" s="5">
        <f t="shared" si="178"/>
        <v>5.8848828610271471E-2</v>
      </c>
      <c r="V33" s="5">
        <f t="shared" si="179"/>
        <v>5.8268206987313904E-3</v>
      </c>
      <c r="W33" s="5">
        <f t="shared" si="180"/>
        <v>4.4022520739030332E-2</v>
      </c>
      <c r="X33" s="5">
        <f t="shared" si="181"/>
        <v>4.0767202072114921E-2</v>
      </c>
      <c r="Y33" s="5">
        <f t="shared" si="182"/>
        <v>1.8876301684777837E-2</v>
      </c>
      <c r="Z33" s="5">
        <f t="shared" si="183"/>
        <v>1.3094454124320662E-2</v>
      </c>
      <c r="AA33" s="5">
        <f t="shared" si="184"/>
        <v>1.8165717965768016E-2</v>
      </c>
      <c r="AB33" s="5">
        <f t="shared" si="185"/>
        <v>1.2600498885971964E-2</v>
      </c>
      <c r="AC33" s="5">
        <f t="shared" si="186"/>
        <v>4.6785668544922651E-4</v>
      </c>
      <c r="AD33" s="5">
        <f t="shared" si="187"/>
        <v>1.5267927328144483E-2</v>
      </c>
      <c r="AE33" s="5">
        <f t="shared" si="188"/>
        <v>1.4138914995319322E-2</v>
      </c>
      <c r="AF33" s="5">
        <f t="shared" si="189"/>
        <v>6.5466946805660684E-3</v>
      </c>
      <c r="AG33" s="5">
        <f t="shared" si="190"/>
        <v>2.0208628104179411E-3</v>
      </c>
      <c r="AH33" s="5">
        <f t="shared" si="191"/>
        <v>3.0315407225018965E-3</v>
      </c>
      <c r="AI33" s="5">
        <f t="shared" si="192"/>
        <v>4.2056059186481812E-3</v>
      </c>
      <c r="AJ33" s="5">
        <f t="shared" si="193"/>
        <v>2.9171834987543285E-3</v>
      </c>
      <c r="AK33" s="5">
        <f t="shared" si="194"/>
        <v>1.3489866826989693E-3</v>
      </c>
      <c r="AL33" s="5">
        <f t="shared" si="195"/>
        <v>2.4042188568974422E-5</v>
      </c>
      <c r="AM33" s="5">
        <f t="shared" si="196"/>
        <v>4.236188223375883E-3</v>
      </c>
      <c r="AN33" s="5">
        <f t="shared" si="197"/>
        <v>3.9229362248846562E-3</v>
      </c>
      <c r="AO33" s="5">
        <f t="shared" si="198"/>
        <v>1.8164240837542632E-3</v>
      </c>
      <c r="AP33" s="5">
        <f t="shared" si="199"/>
        <v>5.6070185916919503E-4</v>
      </c>
      <c r="AQ33" s="5">
        <f t="shared" si="200"/>
        <v>1.2980995642245782E-4</v>
      </c>
      <c r="AR33" s="5">
        <f t="shared" si="201"/>
        <v>5.6147367824172596E-4</v>
      </c>
      <c r="AS33" s="5">
        <f t="shared" si="202"/>
        <v>7.7892307593011067E-4</v>
      </c>
      <c r="AT33" s="5">
        <f t="shared" si="203"/>
        <v>5.4029350059328965E-4</v>
      </c>
      <c r="AU33" s="5">
        <f t="shared" si="204"/>
        <v>2.4984672282713183E-4</v>
      </c>
      <c r="AV33" s="5">
        <f t="shared" si="205"/>
        <v>8.6652048616508426E-5</v>
      </c>
      <c r="AW33" s="5">
        <f t="shared" si="206"/>
        <v>8.5797111410646338E-7</v>
      </c>
      <c r="AX33" s="5">
        <f t="shared" si="207"/>
        <v>9.7946555319205239E-4</v>
      </c>
      <c r="AY33" s="5">
        <f t="shared" si="208"/>
        <v>9.0703734041867933E-4</v>
      </c>
      <c r="AZ33" s="5">
        <f t="shared" si="209"/>
        <v>4.1998247627626057E-4</v>
      </c>
      <c r="BA33" s="5">
        <f t="shared" si="210"/>
        <v>1.2964205736573986E-4</v>
      </c>
      <c r="BB33" s="5">
        <f t="shared" si="211"/>
        <v>3.0013864840933709E-5</v>
      </c>
      <c r="BC33" s="5">
        <f t="shared" si="212"/>
        <v>5.5588879164325738E-6</v>
      </c>
      <c r="BD33" s="5">
        <f t="shared" si="213"/>
        <v>8.6659095219113096E-5</v>
      </c>
      <c r="BE33" s="5">
        <f t="shared" si="214"/>
        <v>1.2022071847922219E-4</v>
      </c>
      <c r="BF33" s="5">
        <f t="shared" si="215"/>
        <v>8.3390099533791988E-5</v>
      </c>
      <c r="BG33" s="5">
        <f t="shared" si="216"/>
        <v>3.8561898416079201E-5</v>
      </c>
      <c r="BH33" s="5">
        <f t="shared" si="217"/>
        <v>1.3374069743579966E-5</v>
      </c>
      <c r="BI33" s="5">
        <f t="shared" si="218"/>
        <v>3.7107248108212263E-6</v>
      </c>
      <c r="BJ33" s="8">
        <f t="shared" si="219"/>
        <v>0.47538072270530607</v>
      </c>
      <c r="BK33" s="8">
        <f t="shared" si="220"/>
        <v>0.27407233965399969</v>
      </c>
      <c r="BL33" s="8">
        <f t="shared" si="221"/>
        <v>0.23771667581838099</v>
      </c>
      <c r="BM33" s="8">
        <f t="shared" si="222"/>
        <v>0.40685275234059864</v>
      </c>
      <c r="BN33" s="8">
        <f t="shared" si="223"/>
        <v>0.59250526059210384</v>
      </c>
    </row>
    <row r="34" spans="1:66" x14ac:dyDescent="0.25">
      <c r="A34" t="s">
        <v>16</v>
      </c>
      <c r="B34" t="s">
        <v>57</v>
      </c>
      <c r="C34" t="s">
        <v>60</v>
      </c>
      <c r="D34" s="11">
        <v>44204</v>
      </c>
      <c r="E34">
        <f>VLOOKUP(A34,home!$A$2:$E$405,3,FALSE)</f>
        <v>1.4567901234567899</v>
      </c>
      <c r="F34">
        <f>VLOOKUP(B34,home!$B$2:$E$405,3,FALSE)</f>
        <v>0.41</v>
      </c>
      <c r="G34">
        <f>VLOOKUP(C34,away!$B$2:$E$405,4,FALSE)</f>
        <v>0.86</v>
      </c>
      <c r="H34">
        <f>VLOOKUP(A34,away!$A$2:$E$405,3,FALSE)</f>
        <v>1.4074074074074101</v>
      </c>
      <c r="I34">
        <f>VLOOKUP(C34,away!$B$2:$E$405,3,FALSE)</f>
        <v>0.69</v>
      </c>
      <c r="J34">
        <f>VLOOKUP(B34,home!$B$2:$E$405,4,FALSE)</f>
        <v>1.28</v>
      </c>
      <c r="K34" s="3">
        <f t="shared" si="168"/>
        <v>0.51366419753086401</v>
      </c>
      <c r="L34" s="3">
        <f t="shared" si="169"/>
        <v>1.2430222222222245</v>
      </c>
      <c r="M34" s="5">
        <f t="shared" si="170"/>
        <v>0.17261589383980561</v>
      </c>
      <c r="N34" s="5">
        <f t="shared" si="171"/>
        <v>8.8666604590296544E-2</v>
      </c>
      <c r="O34" s="5">
        <f t="shared" si="172"/>
        <v>0.21456539195163074</v>
      </c>
      <c r="P34" s="5">
        <f t="shared" si="173"/>
        <v>0.1102145598747297</v>
      </c>
      <c r="Q34" s="5">
        <f t="shared" si="174"/>
        <v>2.277243014733055E-2</v>
      </c>
      <c r="R34" s="5">
        <f t="shared" si="175"/>
        <v>0.13335477515784935</v>
      </c>
      <c r="S34" s="5">
        <f t="shared" si="176"/>
        <v>1.7592889244100417E-2</v>
      </c>
      <c r="T34" s="5">
        <f t="shared" si="177"/>
        <v>2.8306636727135199E-2</v>
      </c>
      <c r="U34" s="5">
        <f t="shared" si="178"/>
        <v>6.8499573568365474E-2</v>
      </c>
      <c r="V34" s="5">
        <f t="shared" si="179"/>
        <v>1.2481099585591115E-3</v>
      </c>
      <c r="W34" s="5">
        <f t="shared" si="180"/>
        <v>3.8991273524854007E-3</v>
      </c>
      <c r="X34" s="5">
        <f t="shared" si="181"/>
        <v>4.8467019464138615E-3</v>
      </c>
      <c r="Y34" s="5">
        <f t="shared" si="182"/>
        <v>3.0122791119400701E-3</v>
      </c>
      <c r="Z34" s="5">
        <f t="shared" si="183"/>
        <v>5.5254316320218329E-2</v>
      </c>
      <c r="AA34" s="5">
        <f t="shared" si="184"/>
        <v>2.8382164052741465E-2</v>
      </c>
      <c r="AB34" s="5">
        <f t="shared" si="185"/>
        <v>7.2894507611703909E-3</v>
      </c>
      <c r="AC34" s="5">
        <f t="shared" si="186"/>
        <v>4.9807076965027592E-5</v>
      </c>
      <c r="AD34" s="5">
        <f t="shared" si="187"/>
        <v>5.0071053064626393E-4</v>
      </c>
      <c r="AE34" s="5">
        <f t="shared" si="188"/>
        <v>6.2239431649398821E-4</v>
      </c>
      <c r="AF34" s="5">
        <f t="shared" si="189"/>
        <v>3.8682498319341993E-4</v>
      </c>
      <c r="AG34" s="5">
        <f t="shared" si="190"/>
        <v>1.6027735007338647E-4</v>
      </c>
      <c r="AH34" s="5">
        <f t="shared" si="191"/>
        <v>1.7170585764931887E-2</v>
      </c>
      <c r="AI34" s="5">
        <f t="shared" si="192"/>
        <v>8.8199151580786121E-3</v>
      </c>
      <c r="AJ34" s="5">
        <f t="shared" si="193"/>
        <v>2.2652373209823772E-3</v>
      </c>
      <c r="AK34" s="5">
        <f t="shared" si="194"/>
        <v>3.8785710356645903E-4</v>
      </c>
      <c r="AL34" s="5">
        <f t="shared" si="195"/>
        <v>1.2720648010412638E-6</v>
      </c>
      <c r="AM34" s="5">
        <f t="shared" si="196"/>
        <v>5.1439414583933271E-5</v>
      </c>
      <c r="AN34" s="5">
        <f t="shared" si="197"/>
        <v>6.3940335425931037E-5</v>
      </c>
      <c r="AO34" s="5">
        <f t="shared" si="198"/>
        <v>3.9739628915387616E-5</v>
      </c>
      <c r="AP34" s="5">
        <f t="shared" si="199"/>
        <v>1.6465747281563895E-5</v>
      </c>
      <c r="AQ34" s="5">
        <f t="shared" si="200"/>
        <v>5.1168224441197785E-6</v>
      </c>
      <c r="AR34" s="5">
        <f t="shared" si="201"/>
        <v>4.2686839348765847E-3</v>
      </c>
      <c r="AS34" s="5">
        <f t="shared" si="202"/>
        <v>2.1926701079212712E-3</v>
      </c>
      <c r="AT34" s="5">
        <f t="shared" si="203"/>
        <v>5.6314806571764646E-4</v>
      </c>
      <c r="AU34" s="5">
        <f t="shared" si="204"/>
        <v>9.6422999755971036E-5</v>
      </c>
      <c r="AV34" s="5">
        <f t="shared" si="205"/>
        <v>1.238226069829239E-5</v>
      </c>
      <c r="AW34" s="5">
        <f t="shared" si="206"/>
        <v>2.2561341745565248E-8</v>
      </c>
      <c r="AX34" s="5">
        <f t="shared" si="207"/>
        <v>4.4037642689522485E-6</v>
      </c>
      <c r="AY34" s="5">
        <f t="shared" si="208"/>
        <v>5.4739768477358531E-6</v>
      </c>
      <c r="AZ34" s="5">
        <f t="shared" si="209"/>
        <v>3.4021374328328145E-6</v>
      </c>
      <c r="BA34" s="5">
        <f t="shared" si="210"/>
        <v>1.4096441440217529E-6</v>
      </c>
      <c r="BB34" s="5">
        <f t="shared" si="211"/>
        <v>4.3805474911111638E-7</v>
      </c>
      <c r="BC34" s="5">
        <f t="shared" si="212"/>
        <v>1.0890235753901976E-7</v>
      </c>
      <c r="BD34" s="5">
        <f t="shared" si="213"/>
        <v>8.8434483178243309E-4</v>
      </c>
      <c r="BE34" s="5">
        <f t="shared" si="214"/>
        <v>4.5425627835809032E-4</v>
      </c>
      <c r="BF34" s="5">
        <f t="shared" si="215"/>
        <v>1.1666759334808263E-4</v>
      </c>
      <c r="BG34" s="5">
        <f t="shared" si="216"/>
        <v>1.9975988571666677E-5</v>
      </c>
      <c r="BH34" s="5">
        <f t="shared" si="217"/>
        <v>2.5652375348877185E-6</v>
      </c>
      <c r="BI34" s="5">
        <f t="shared" si="218"/>
        <v>2.6353413596683045E-7</v>
      </c>
      <c r="BJ34" s="8">
        <f t="shared" si="219"/>
        <v>0.15336592548445982</v>
      </c>
      <c r="BK34" s="8">
        <f t="shared" si="220"/>
        <v>0.30172800603580863</v>
      </c>
      <c r="BL34" s="8">
        <f t="shared" si="221"/>
        <v>0.4893463316720178</v>
      </c>
      <c r="BM34" s="8">
        <f t="shared" si="222"/>
        <v>0.25749947253535599</v>
      </c>
      <c r="BN34" s="8">
        <f t="shared" si="223"/>
        <v>0.74218965556164251</v>
      </c>
    </row>
    <row r="35" spans="1:66" x14ac:dyDescent="0.25">
      <c r="A35" t="s">
        <v>16</v>
      </c>
      <c r="B35" t="s">
        <v>287</v>
      </c>
      <c r="C35" t="s">
        <v>448</v>
      </c>
      <c r="D35" s="11">
        <v>44204</v>
      </c>
      <c r="E35">
        <f>VLOOKUP(A35,home!$A$2:$E$405,3,FALSE)</f>
        <v>1.4567901234567899</v>
      </c>
      <c r="F35">
        <f>VLOOKUP(B35,home!$B$2:$E$405,3,FALSE)</f>
        <v>1.2</v>
      </c>
      <c r="G35">
        <f>VLOOKUP(C35,away!$B$2:$E$405,4,FALSE)</f>
        <v>1.1000000000000001</v>
      </c>
      <c r="H35">
        <f>VLOOKUP(A35,away!$A$2:$E$405,3,FALSE)</f>
        <v>1.4074074074074101</v>
      </c>
      <c r="I35">
        <f>VLOOKUP(C35,away!$B$2:$E$405,3,FALSE)</f>
        <v>0.69</v>
      </c>
      <c r="J35">
        <f>VLOOKUP(B35,home!$B$2:$E$405,4,FALSE)</f>
        <v>1.07</v>
      </c>
      <c r="K35" s="3">
        <f t="shared" si="168"/>
        <v>1.9229629629629628</v>
      </c>
      <c r="L35" s="3">
        <f t="shared" si="169"/>
        <v>1.0390888888888909</v>
      </c>
      <c r="M35" s="5">
        <f t="shared" si="170"/>
        <v>5.1712701438304476E-2</v>
      </c>
      <c r="N35" s="5">
        <f t="shared" si="171"/>
        <v>9.9441609580621038E-2</v>
      </c>
      <c r="O35" s="5">
        <f t="shared" si="172"/>
        <v>5.3734093478970749E-2</v>
      </c>
      <c r="P35" s="5">
        <f t="shared" si="173"/>
        <v>0.1033286716084504</v>
      </c>
      <c r="Q35" s="5">
        <f t="shared" si="174"/>
        <v>9.5611266100478598E-2</v>
      </c>
      <c r="R35" s="5">
        <f t="shared" si="175"/>
        <v>2.7917249744257754E-2</v>
      </c>
      <c r="S35" s="5">
        <f t="shared" si="176"/>
        <v>5.1616015405349172E-2</v>
      </c>
      <c r="T35" s="5">
        <f t="shared" si="177"/>
        <v>9.9348604257606388E-2</v>
      </c>
      <c r="U35" s="5">
        <f t="shared" si="178"/>
        <v>5.36838372859949E-2</v>
      </c>
      <c r="V35" s="5">
        <f t="shared" si="179"/>
        <v>1.1459497822082009E-2</v>
      </c>
      <c r="W35" s="5">
        <f t="shared" si="180"/>
        <v>6.1285641184405562E-2</v>
      </c>
      <c r="X35" s="5">
        <f t="shared" si="181"/>
        <v>6.3681228803147222E-2</v>
      </c>
      <c r="Y35" s="5">
        <f t="shared" si="182"/>
        <v>3.3085228640070741E-2</v>
      </c>
      <c r="Z35" s="5">
        <f t="shared" si="183"/>
        <v>9.6695013391981579E-3</v>
      </c>
      <c r="AA35" s="5">
        <f t="shared" si="184"/>
        <v>1.8594092945598825E-2</v>
      </c>
      <c r="AB35" s="5">
        <f t="shared" si="185"/>
        <v>1.787787603213872E-2</v>
      </c>
      <c r="AC35" s="5">
        <f t="shared" si="186"/>
        <v>1.4310975040004695E-3</v>
      </c>
      <c r="AD35" s="5">
        <f t="shared" si="187"/>
        <v>2.9462504539762378E-2</v>
      </c>
      <c r="AE35" s="5">
        <f t="shared" si="188"/>
        <v>3.061416110610559E-2</v>
      </c>
      <c r="AF35" s="5">
        <f t="shared" si="189"/>
        <v>1.5905417324004377E-2</v>
      </c>
      <c r="AG35" s="5">
        <f t="shared" si="190"/>
        <v>5.5090474715046101E-3</v>
      </c>
      <c r="AH35" s="5">
        <f t="shared" si="191"/>
        <v>2.5118678506642635E-3</v>
      </c>
      <c r="AI35" s="5">
        <f t="shared" si="192"/>
        <v>4.8302288446847612E-3</v>
      </c>
      <c r="AJ35" s="5">
        <f t="shared" si="193"/>
        <v>4.6441755854820885E-3</v>
      </c>
      <c r="AK35" s="5">
        <f t="shared" si="194"/>
        <v>2.9768592147929648E-3</v>
      </c>
      <c r="AL35" s="5">
        <f t="shared" si="195"/>
        <v>1.1438072266014337E-4</v>
      </c>
      <c r="AM35" s="5">
        <f t="shared" si="196"/>
        <v>1.1331061005218234E-2</v>
      </c>
      <c r="AN35" s="5">
        <f t="shared" si="197"/>
        <v>1.1773979589844453E-2</v>
      </c>
      <c r="AO35" s="5">
        <f t="shared" si="198"/>
        <v>6.117105684905976E-3</v>
      </c>
      <c r="AP35" s="5">
        <f t="shared" si="199"/>
        <v>2.1187388497816233E-3</v>
      </c>
      <c r="AQ35" s="5">
        <f t="shared" si="200"/>
        <v>5.5038949931632839E-4</v>
      </c>
      <c r="AR35" s="5">
        <f t="shared" si="201"/>
        <v>5.2201079479649148E-4</v>
      </c>
      <c r="AS35" s="5">
        <f t="shared" si="202"/>
        <v>1.0038074246605123E-3</v>
      </c>
      <c r="AT35" s="5">
        <f t="shared" si="203"/>
        <v>9.6514224978469997E-4</v>
      </c>
      <c r="AU35" s="5">
        <f t="shared" si="204"/>
        <v>6.1864426677557581E-4</v>
      </c>
      <c r="AV35" s="5">
        <f t="shared" si="205"/>
        <v>2.9740750306470271E-4</v>
      </c>
      <c r="AW35" s="5">
        <f t="shared" si="206"/>
        <v>6.3485413970769288E-6</v>
      </c>
      <c r="AX35" s="5">
        <f t="shared" si="207"/>
        <v>3.6315351073514272E-3</v>
      </c>
      <c r="AY35" s="5">
        <f t="shared" si="208"/>
        <v>3.7734877796587931E-3</v>
      </c>
      <c r="AZ35" s="5">
        <f t="shared" si="209"/>
        <v>1.9604946121007318E-3</v>
      </c>
      <c r="BA35" s="5">
        <f t="shared" si="210"/>
        <v>6.7904272272013562E-4</v>
      </c>
      <c r="BB35" s="5">
        <f t="shared" si="211"/>
        <v>1.7639643706483823E-4</v>
      </c>
      <c r="BC35" s="5">
        <f t="shared" si="212"/>
        <v>3.6658315558732397E-5</v>
      </c>
      <c r="BD35" s="5">
        <f t="shared" si="213"/>
        <v>9.0402602792182142E-5</v>
      </c>
      <c r="BE35" s="5">
        <f t="shared" si="214"/>
        <v>1.7384085692481838E-4</v>
      </c>
      <c r="BF35" s="5">
        <f t="shared" si="215"/>
        <v>1.6714476465808464E-4</v>
      </c>
      <c r="BG35" s="5">
        <f t="shared" si="216"/>
        <v>1.0713773063021922E-4</v>
      </c>
      <c r="BH35" s="5">
        <f t="shared" si="217"/>
        <v>5.1505471984453537E-5</v>
      </c>
      <c r="BI35" s="5">
        <f t="shared" si="218"/>
        <v>1.9808623003206116E-5</v>
      </c>
      <c r="BJ35" s="8">
        <f t="shared" si="219"/>
        <v>0.57609359861122778</v>
      </c>
      <c r="BK35" s="8">
        <f t="shared" si="220"/>
        <v>0.22343585228050544</v>
      </c>
      <c r="BL35" s="8">
        <f t="shared" si="221"/>
        <v>0.19078713327166003</v>
      </c>
      <c r="BM35" s="8">
        <f t="shared" si="222"/>
        <v>0.56447335431324652</v>
      </c>
      <c r="BN35" s="8">
        <f t="shared" si="223"/>
        <v>0.43174559195108297</v>
      </c>
    </row>
    <row r="36" spans="1:66" x14ac:dyDescent="0.25">
      <c r="A36" t="s">
        <v>16</v>
      </c>
      <c r="B36" t="s">
        <v>233</v>
      </c>
      <c r="C36" t="s">
        <v>230</v>
      </c>
      <c r="D36" s="11">
        <v>44204</v>
      </c>
      <c r="E36">
        <f>VLOOKUP(A36,home!$A$2:$E$405,3,FALSE)</f>
        <v>1.4567901234567899</v>
      </c>
      <c r="F36">
        <f>VLOOKUP(B36,home!$B$2:$E$405,3,FALSE)</f>
        <v>0.41</v>
      </c>
      <c r="G36">
        <f>VLOOKUP(C36,away!$B$2:$E$405,4,FALSE)</f>
        <v>0.69</v>
      </c>
      <c r="H36">
        <f>VLOOKUP(A36,away!$A$2:$E$405,3,FALSE)</f>
        <v>1.4074074074074101</v>
      </c>
      <c r="I36">
        <f>VLOOKUP(C36,away!$B$2:$E$405,3,FALSE)</f>
        <v>1.2</v>
      </c>
      <c r="J36">
        <f>VLOOKUP(B36,home!$B$2:$E$405,4,FALSE)</f>
        <v>1.56</v>
      </c>
      <c r="K36" s="3">
        <f t="shared" si="168"/>
        <v>0.41212592592592578</v>
      </c>
      <c r="L36" s="3">
        <f t="shared" si="169"/>
        <v>2.6346666666666718</v>
      </c>
      <c r="M36" s="5">
        <f t="shared" si="170"/>
        <v>4.7511067618265887E-2</v>
      </c>
      <c r="N36" s="5">
        <f t="shared" si="171"/>
        <v>1.9580542733907098E-2</v>
      </c>
      <c r="O36" s="5">
        <f t="shared" si="172"/>
        <v>0.12517582615159145</v>
      </c>
      <c r="P36" s="5">
        <f t="shared" si="173"/>
        <v>5.158820325626734E-2</v>
      </c>
      <c r="Q36" s="5">
        <f t="shared" si="174"/>
        <v>4.0348246521718098E-3</v>
      </c>
      <c r="R36" s="5">
        <f t="shared" si="175"/>
        <v>0.16489828831703013</v>
      </c>
      <c r="S36" s="5">
        <f t="shared" si="176"/>
        <v>1.4003804000958634E-2</v>
      </c>
      <c r="T36" s="5">
        <f t="shared" si="177"/>
        <v>1.0630418016922018E-2</v>
      </c>
      <c r="U36" s="5">
        <f t="shared" si="178"/>
        <v>6.7958859756256304E-2</v>
      </c>
      <c r="V36" s="5">
        <f t="shared" si="179"/>
        <v>1.6895036213616919E-3</v>
      </c>
      <c r="W36" s="5">
        <f t="shared" si="180"/>
        <v>5.5428528190835306E-4</v>
      </c>
      <c r="X36" s="5">
        <f t="shared" si="181"/>
        <v>1.4603569560678771E-3</v>
      </c>
      <c r="Y36" s="5">
        <f t="shared" si="182"/>
        <v>1.9237768967934206E-3</v>
      </c>
      <c r="Z36" s="5">
        <f t="shared" si="183"/>
        <v>0.1448173412064232</v>
      </c>
      <c r="AA36" s="5">
        <f t="shared" si="184"/>
        <v>5.9682980834827884E-2</v>
      </c>
      <c r="AB36" s="5">
        <f t="shared" si="185"/>
        <v>1.2298451869286362E-2</v>
      </c>
      <c r="AC36" s="5">
        <f t="shared" si="186"/>
        <v>1.1465546422953107E-4</v>
      </c>
      <c r="AD36" s="5">
        <f t="shared" si="187"/>
        <v>5.7108833758398181E-5</v>
      </c>
      <c r="AE36" s="5">
        <f t="shared" si="188"/>
        <v>1.5046274067546006E-4</v>
      </c>
      <c r="AF36" s="5">
        <f t="shared" si="189"/>
        <v>1.9820958371647313E-4</v>
      </c>
      <c r="AG36" s="5">
        <f t="shared" si="190"/>
        <v>1.7407206107722297E-4</v>
      </c>
      <c r="AH36" s="5">
        <f t="shared" si="191"/>
        <v>9.5386355407964252E-2</v>
      </c>
      <c r="AI36" s="5">
        <f t="shared" si="192"/>
        <v>3.9311190043206705E-2</v>
      </c>
      <c r="AJ36" s="5">
        <f t="shared" si="193"/>
        <v>8.1005802979032988E-3</v>
      </c>
      <c r="AK36" s="5">
        <f t="shared" si="194"/>
        <v>1.1128197186035698E-3</v>
      </c>
      <c r="AL36" s="5">
        <f t="shared" si="195"/>
        <v>4.9797823451483417E-6</v>
      </c>
      <c r="AM36" s="5">
        <f t="shared" si="196"/>
        <v>4.707206198245927E-6</v>
      </c>
      <c r="AN36" s="5">
        <f t="shared" si="197"/>
        <v>1.2401919263645294E-5</v>
      </c>
      <c r="AO36" s="5">
        <f t="shared" si="198"/>
        <v>1.6337461643308768E-5</v>
      </c>
      <c r="AP36" s="5">
        <f t="shared" si="199"/>
        <v>1.4347921869856973E-5</v>
      </c>
      <c r="AQ36" s="5">
        <f t="shared" si="200"/>
        <v>9.4504978716124768E-6</v>
      </c>
      <c r="AR36" s="5">
        <f t="shared" si="201"/>
        <v>5.0262250209636712E-2</v>
      </c>
      <c r="AS36" s="5">
        <f t="shared" si="202"/>
        <v>2.0714376406767085E-2</v>
      </c>
      <c r="AT36" s="5">
        <f t="shared" si="203"/>
        <v>4.2684657783085183E-3</v>
      </c>
      <c r="AU36" s="5">
        <f t="shared" si="204"/>
        <v>5.8638180372284194E-4</v>
      </c>
      <c r="AV36" s="5">
        <f t="shared" si="205"/>
        <v>6.0415785951347668E-5</v>
      </c>
      <c r="AW36" s="5">
        <f t="shared" si="206"/>
        <v>1.5019776599888883E-7</v>
      </c>
      <c r="AX36" s="5">
        <f t="shared" si="207"/>
        <v>3.233269521627265E-7</v>
      </c>
      <c r="AY36" s="5">
        <f t="shared" si="208"/>
        <v>8.5185874329806507E-7</v>
      </c>
      <c r="AZ36" s="5">
        <f t="shared" si="209"/>
        <v>1.1221819178379868E-6</v>
      </c>
      <c r="BA36" s="5">
        <f t="shared" si="210"/>
        <v>9.855250976212739E-7</v>
      </c>
      <c r="BB36" s="5">
        <f t="shared" si="211"/>
        <v>6.4913253096654687E-7</v>
      </c>
      <c r="BC36" s="5">
        <f t="shared" si="212"/>
        <v>3.4204956831730631E-7</v>
      </c>
      <c r="BD36" s="5">
        <f t="shared" si="213"/>
        <v>2.2070712536498331E-2</v>
      </c>
      <c r="BE36" s="5">
        <f t="shared" si="214"/>
        <v>9.0959128399493126E-3</v>
      </c>
      <c r="BF36" s="5">
        <f t="shared" si="215"/>
        <v>1.8743307506528138E-3</v>
      </c>
      <c r="BG36" s="5">
        <f t="shared" si="216"/>
        <v>2.5748676536807552E-4</v>
      </c>
      <c r="BH36" s="5">
        <f t="shared" si="217"/>
        <v>2.6529242897747424E-5</v>
      </c>
      <c r="BI36" s="5">
        <f t="shared" si="218"/>
        <v>2.1866777586695907E-6</v>
      </c>
      <c r="BJ36" s="8">
        <f t="shared" si="219"/>
        <v>3.8825576838655007E-2</v>
      </c>
      <c r="BK36" s="8">
        <f t="shared" si="220"/>
        <v>0.11491306560217153</v>
      </c>
      <c r="BL36" s="8">
        <f t="shared" si="221"/>
        <v>0.68314440119418118</v>
      </c>
      <c r="BM36" s="8">
        <f t="shared" si="222"/>
        <v>0.56891093045122021</v>
      </c>
      <c r="BN36" s="8">
        <f t="shared" si="223"/>
        <v>0.41278875272923371</v>
      </c>
    </row>
    <row r="37" spans="1:66" x14ac:dyDescent="0.25">
      <c r="A37" t="s">
        <v>192</v>
      </c>
      <c r="B37" t="s">
        <v>200</v>
      </c>
      <c r="C37" t="s">
        <v>196</v>
      </c>
      <c r="D37" s="11">
        <v>44204</v>
      </c>
      <c r="E37">
        <f>VLOOKUP(A37,home!$A$2:$E$405,3,FALSE)</f>
        <v>1.5208333333333299</v>
      </c>
      <c r="F37">
        <f>VLOOKUP(B37,home!$B$2:$E$405,3,FALSE)</f>
        <v>0.66</v>
      </c>
      <c r="G37">
        <f>VLOOKUP(C37,away!$B$2:$E$405,4,FALSE)</f>
        <v>0.49</v>
      </c>
      <c r="H37">
        <f>VLOOKUP(A37,away!$A$2:$E$405,3,FALSE)</f>
        <v>0.875</v>
      </c>
      <c r="I37">
        <f>VLOOKUP(C37,away!$B$2:$E$405,3,FALSE)</f>
        <v>0.33</v>
      </c>
      <c r="J37">
        <f>VLOOKUP(B37,home!$B$2:$E$405,4,FALSE)</f>
        <v>1.1399999999999999</v>
      </c>
      <c r="K37" s="3">
        <f t="shared" si="168"/>
        <v>0.49183749999999887</v>
      </c>
      <c r="L37" s="3">
        <f t="shared" si="169"/>
        <v>0.329175</v>
      </c>
      <c r="M37" s="5">
        <f t="shared" si="170"/>
        <v>0.43998594313527084</v>
      </c>
      <c r="N37" s="5">
        <f t="shared" si="171"/>
        <v>0.21640158630679324</v>
      </c>
      <c r="O37" s="5">
        <f t="shared" si="172"/>
        <v>0.14483237283155276</v>
      </c>
      <c r="P37" s="5">
        <f t="shared" si="173"/>
        <v>7.123399217253866E-2</v>
      </c>
      <c r="Q37" s="5">
        <f t="shared" si="174"/>
        <v>5.3217207602583597E-2</v>
      </c>
      <c r="R37" s="5">
        <f t="shared" si="175"/>
        <v>2.3837598163413187E-2</v>
      </c>
      <c r="S37" s="5">
        <f t="shared" si="176"/>
        <v>2.883206679671835E-3</v>
      </c>
      <c r="T37" s="5">
        <f t="shared" si="177"/>
        <v>1.7517774312580451E-2</v>
      </c>
      <c r="U37" s="5">
        <f t="shared" si="178"/>
        <v>1.1724224686697706E-2</v>
      </c>
      <c r="V37" s="5">
        <f t="shared" si="179"/>
        <v>5.1865879721326383E-5</v>
      </c>
      <c r="W37" s="5">
        <f t="shared" si="180"/>
        <v>8.7247394480785504E-3</v>
      </c>
      <c r="X37" s="5">
        <f t="shared" si="181"/>
        <v>2.8719661078212564E-3</v>
      </c>
      <c r="Y37" s="5">
        <f t="shared" si="182"/>
        <v>4.7268972177103095E-4</v>
      </c>
      <c r="Z37" s="5">
        <f t="shared" si="183"/>
        <v>2.6155804584805124E-3</v>
      </c>
      <c r="AA37" s="5">
        <f t="shared" si="184"/>
        <v>1.2864405537479061E-3</v>
      </c>
      <c r="AB37" s="5">
        <f t="shared" si="185"/>
        <v>3.1635985292699216E-4</v>
      </c>
      <c r="AC37" s="5">
        <f t="shared" si="186"/>
        <v>5.2481984477781778E-7</v>
      </c>
      <c r="AD37" s="5">
        <f t="shared" si="187"/>
        <v>1.0727885095735809E-3</v>
      </c>
      <c r="AE37" s="5">
        <f t="shared" si="188"/>
        <v>3.5313515763888342E-4</v>
      </c>
      <c r="AF37" s="5">
        <f t="shared" si="189"/>
        <v>5.8121632757889726E-5</v>
      </c>
      <c r="AG37" s="5">
        <f t="shared" si="190"/>
        <v>6.3773961543594507E-6</v>
      </c>
      <c r="AH37" s="5">
        <f t="shared" si="191"/>
        <v>2.1524592435508055E-4</v>
      </c>
      <c r="AI37" s="5">
        <f t="shared" si="192"/>
        <v>1.0586601731999167E-4</v>
      </c>
      <c r="AJ37" s="5">
        <f t="shared" si="193"/>
        <v>2.6034438646810645E-5</v>
      </c>
      <c r="AK37" s="5">
        <f t="shared" si="194"/>
        <v>4.2682377393169003E-6</v>
      </c>
      <c r="AL37" s="5">
        <f t="shared" si="195"/>
        <v>3.3987461007046099E-9</v>
      </c>
      <c r="AM37" s="5">
        <f t="shared" si="196"/>
        <v>1.0552752371547901E-4</v>
      </c>
      <c r="AN37" s="5">
        <f t="shared" si="197"/>
        <v>3.4737022619042798E-5</v>
      </c>
      <c r="AO37" s="5">
        <f t="shared" si="198"/>
        <v>5.7172797103117062E-6</v>
      </c>
      <c r="AP37" s="5">
        <f t="shared" si="199"/>
        <v>6.2732851621395206E-7</v>
      </c>
      <c r="AQ37" s="5">
        <f t="shared" si="200"/>
        <v>5.1625216081181884E-8</v>
      </c>
      <c r="AR37" s="5">
        <f t="shared" si="201"/>
        <v>1.417071542991673E-5</v>
      </c>
      <c r="AS37" s="5">
        <f t="shared" si="202"/>
        <v>6.969689250261652E-6</v>
      </c>
      <c r="AT37" s="5">
        <f t="shared" si="203"/>
        <v>1.7139772683127789E-6</v>
      </c>
      <c r="AU37" s="5">
        <f t="shared" si="204"/>
        <v>2.8099943156792817E-7</v>
      </c>
      <c r="AV37" s="5">
        <f t="shared" si="205"/>
        <v>3.4551514480947631E-8</v>
      </c>
      <c r="AW37" s="5">
        <f t="shared" si="206"/>
        <v>1.5284973993135325E-11</v>
      </c>
      <c r="AX37" s="5">
        <f t="shared" si="207"/>
        <v>8.6503989075686257E-6</v>
      </c>
      <c r="AY37" s="5">
        <f t="shared" si="208"/>
        <v>2.8474950603989018E-6</v>
      </c>
      <c r="AZ37" s="5">
        <f t="shared" si="209"/>
        <v>4.6866209325340418E-7</v>
      </c>
      <c r="BA37" s="5">
        <f t="shared" si="210"/>
        <v>5.1423948182229789E-8</v>
      </c>
      <c r="BB37" s="5">
        <f t="shared" si="211"/>
        <v>4.2318695357213696E-9</v>
      </c>
      <c r="BC37" s="5">
        <f t="shared" si="212"/>
        <v>2.7860513088421642E-10</v>
      </c>
      <c r="BD37" s="5">
        <f t="shared" si="213"/>
        <v>7.7744087527380669E-7</v>
      </c>
      <c r="BE37" s="5">
        <f t="shared" si="214"/>
        <v>3.8237457649247997E-7</v>
      </c>
      <c r="BF37" s="5">
        <f t="shared" si="215"/>
        <v>9.4033077882809852E-8</v>
      </c>
      <c r="BG37" s="5">
        <f t="shared" si="216"/>
        <v>1.5416331314395463E-8</v>
      </c>
      <c r="BH37" s="5">
        <f t="shared" si="217"/>
        <v>1.8955824632109898E-9</v>
      </c>
      <c r="BI37" s="5">
        <f t="shared" si="218"/>
        <v>1.8646370794990668E-10</v>
      </c>
      <c r="BJ37" s="8">
        <f t="shared" si="219"/>
        <v>0.30085506946601398</v>
      </c>
      <c r="BK37" s="8">
        <f t="shared" si="220"/>
        <v>0.51415838358085386</v>
      </c>
      <c r="BL37" s="8">
        <f t="shared" si="221"/>
        <v>0.18237285198620143</v>
      </c>
      <c r="BM37" s="8">
        <f t="shared" si="222"/>
        <v>5.0490337799622219E-2</v>
      </c>
      <c r="BN37" s="8">
        <f t="shared" si="223"/>
        <v>0.94950870021215228</v>
      </c>
    </row>
    <row r="38" spans="1:66" x14ac:dyDescent="0.25">
      <c r="A38" t="s">
        <v>192</v>
      </c>
      <c r="B38" t="s">
        <v>280</v>
      </c>
      <c r="C38" t="s">
        <v>197</v>
      </c>
      <c r="D38" s="11">
        <v>44204</v>
      </c>
      <c r="E38">
        <f>VLOOKUP(A38,home!$A$2:$E$405,3,FALSE)</f>
        <v>1.5208333333333299</v>
      </c>
      <c r="F38">
        <f>VLOOKUP(B38,home!$B$2:$E$405,3,FALSE)</f>
        <v>1.1499999999999999</v>
      </c>
      <c r="G38">
        <f>VLOOKUP(C38,away!$B$2:$E$405,4,FALSE)</f>
        <v>0.99</v>
      </c>
      <c r="H38">
        <f>VLOOKUP(A38,away!$A$2:$E$405,3,FALSE)</f>
        <v>0.875</v>
      </c>
      <c r="I38">
        <f>VLOOKUP(C38,away!$B$2:$E$405,3,FALSE)</f>
        <v>0.99</v>
      </c>
      <c r="J38">
        <f>VLOOKUP(B38,home!$B$2:$E$405,4,FALSE)</f>
        <v>1.1399999999999999</v>
      </c>
      <c r="K38" s="3">
        <f t="shared" si="168"/>
        <v>1.7314687499999959</v>
      </c>
      <c r="L38" s="3">
        <f t="shared" si="169"/>
        <v>0.98752499999999988</v>
      </c>
      <c r="M38" s="5">
        <f t="shared" si="170"/>
        <v>6.5941074259614943E-2</v>
      </c>
      <c r="N38" s="5">
        <f t="shared" si="171"/>
        <v>0.11417490942195239</v>
      </c>
      <c r="O38" s="5">
        <f t="shared" si="172"/>
        <v>6.5118459358226244E-2</v>
      </c>
      <c r="P38" s="5">
        <f t="shared" si="173"/>
        <v>0.11275057742691352</v>
      </c>
      <c r="Q38" s="5">
        <f t="shared" si="174"/>
        <v>9.8845143849095346E-2</v>
      </c>
      <c r="R38" s="5">
        <f t="shared" si="175"/>
        <v>3.2153053288866175E-2</v>
      </c>
      <c r="S38" s="5">
        <f t="shared" si="176"/>
        <v>4.8197170173675051E-2</v>
      </c>
      <c r="T38" s="5">
        <f t="shared" si="177"/>
        <v>9.7612050679577872E-2</v>
      </c>
      <c r="U38" s="5">
        <f t="shared" si="178"/>
        <v>5.5672006986756367E-2</v>
      </c>
      <c r="V38" s="5">
        <f t="shared" si="179"/>
        <v>9.1567590685081354E-3</v>
      </c>
      <c r="W38" s="5">
        <f t="shared" si="180"/>
        <v>5.7049092554654311E-2</v>
      </c>
      <c r="X38" s="5">
        <f t="shared" si="181"/>
        <v>5.6337405125034989E-2</v>
      </c>
      <c r="Y38" s="5">
        <f t="shared" si="182"/>
        <v>2.7817297998050078E-2</v>
      </c>
      <c r="Z38" s="5">
        <f t="shared" si="183"/>
        <v>1.0583981316362524E-2</v>
      </c>
      <c r="AA38" s="5">
        <f t="shared" si="184"/>
        <v>1.832583289986553E-2</v>
      </c>
      <c r="AB38" s="5">
        <f t="shared" si="185"/>
        <v>1.5865303491919485E-2</v>
      </c>
      <c r="AC38" s="5">
        <f t="shared" si="186"/>
        <v>9.7855346982658417E-4</v>
      </c>
      <c r="AD38" s="5">
        <f t="shared" si="187"/>
        <v>2.4694680243560335E-2</v>
      </c>
      <c r="AE38" s="5">
        <f t="shared" si="188"/>
        <v>2.4386614107521916E-2</v>
      </c>
      <c r="AF38" s="5">
        <f t="shared" si="189"/>
        <v>1.2041195548265285E-2</v>
      </c>
      <c r="AG38" s="5">
        <f t="shared" si="190"/>
        <v>3.963660544600226E-3</v>
      </c>
      <c r="AH38" s="5">
        <f t="shared" si="191"/>
        <v>2.6129865373602248E-3</v>
      </c>
      <c r="AI38" s="5">
        <f t="shared" si="192"/>
        <v>4.524304533609926E-3</v>
      </c>
      <c r="AJ38" s="5">
        <f t="shared" si="193"/>
        <v>3.9168459577144472E-3</v>
      </c>
      <c r="AK38" s="5">
        <f t="shared" si="194"/>
        <v>2.2606321247821237E-3</v>
      </c>
      <c r="AL38" s="5">
        <f t="shared" si="195"/>
        <v>6.6927917086500631E-5</v>
      </c>
      <c r="AM38" s="5">
        <f t="shared" si="196"/>
        <v>8.551613426593406E-3</v>
      </c>
      <c r="AN38" s="5">
        <f t="shared" si="197"/>
        <v>8.4449320490966526E-3</v>
      </c>
      <c r="AO38" s="5">
        <f t="shared" si="198"/>
        <v>4.1697907608920842E-3</v>
      </c>
      <c r="AP38" s="5">
        <f t="shared" si="199"/>
        <v>1.3725908737166521E-3</v>
      </c>
      <c r="AQ38" s="5">
        <f t="shared" si="200"/>
        <v>3.3886695064175911E-4</v>
      </c>
      <c r="AR38" s="5">
        <f t="shared" si="201"/>
        <v>5.160779060613312E-4</v>
      </c>
      <c r="AS38" s="5">
        <f t="shared" si="202"/>
        <v>8.9357276691062835E-4</v>
      </c>
      <c r="AT38" s="5">
        <f t="shared" si="203"/>
        <v>7.7359666087839182E-4</v>
      </c>
      <c r="AU38" s="5">
        <f t="shared" si="204"/>
        <v>4.4648614780509331E-4</v>
      </c>
      <c r="AV38" s="5">
        <f t="shared" si="205"/>
        <v>1.9326920305809953E-4</v>
      </c>
      <c r="AW38" s="5">
        <f t="shared" si="206"/>
        <v>3.1788319185018504E-6</v>
      </c>
      <c r="AX38" s="5">
        <f t="shared" si="207"/>
        <v>2.4678085683711428E-3</v>
      </c>
      <c r="AY38" s="5">
        <f t="shared" si="208"/>
        <v>2.4370226564807123E-3</v>
      </c>
      <c r="AZ38" s="5">
        <f t="shared" si="209"/>
        <v>1.2033103994205574E-3</v>
      </c>
      <c r="BA38" s="5">
        <f t="shared" si="210"/>
        <v>3.9609970072926201E-4</v>
      </c>
      <c r="BB38" s="5">
        <f t="shared" si="211"/>
        <v>9.7789589240666089E-5</v>
      </c>
      <c r="BC38" s="5">
        <f t="shared" si="212"/>
        <v>1.9313932822977756E-5</v>
      </c>
      <c r="BD38" s="5">
        <f t="shared" si="213"/>
        <v>8.4939972363869308E-5</v>
      </c>
      <c r="BE38" s="5">
        <f t="shared" si="214"/>
        <v>1.4707090777390299E-4</v>
      </c>
      <c r="BF38" s="5">
        <f t="shared" si="215"/>
        <v>1.2732434042232228E-4</v>
      </c>
      <c r="BG38" s="5">
        <f t="shared" si="216"/>
        <v>7.3486038851870771E-5</v>
      </c>
      <c r="BH38" s="5">
        <f t="shared" si="217"/>
        <v>3.1809694958324943E-5</v>
      </c>
      <c r="BI38" s="5">
        <f t="shared" si="218"/>
        <v>1.1015498553474419E-5</v>
      </c>
      <c r="BJ38" s="8">
        <f t="shared" si="219"/>
        <v>0.54642118898031866</v>
      </c>
      <c r="BK38" s="8">
        <f t="shared" si="220"/>
        <v>0.23952808497210545</v>
      </c>
      <c r="BL38" s="8">
        <f t="shared" si="221"/>
        <v>0.2037480743167378</v>
      </c>
      <c r="BM38" s="8">
        <f t="shared" si="222"/>
        <v>0.50886426815629338</v>
      </c>
      <c r="BN38" s="8">
        <f t="shared" si="223"/>
        <v>0.48898321760466867</v>
      </c>
    </row>
    <row r="39" spans="1:66" x14ac:dyDescent="0.25">
      <c r="A39" t="s">
        <v>143</v>
      </c>
      <c r="B39" t="s">
        <v>152</v>
      </c>
      <c r="C39" t="s">
        <v>145</v>
      </c>
      <c r="D39" s="11">
        <v>44235</v>
      </c>
      <c r="E39">
        <f>VLOOKUP(A39,home!$A$2:$E$405,3,FALSE)</f>
        <v>1.1454545454545499</v>
      </c>
      <c r="F39">
        <f>VLOOKUP(B39,home!$B$2:$E$405,3,FALSE)</f>
        <v>1.6</v>
      </c>
      <c r="G39">
        <f>VLOOKUP(C39,away!$B$2:$E$405,4,FALSE)</f>
        <v>1.75</v>
      </c>
      <c r="H39">
        <f>VLOOKUP(A39,away!$A$2:$E$405,3,FALSE)</f>
        <v>1.0363636363636399</v>
      </c>
      <c r="I39">
        <f>VLOOKUP(C39,away!$B$2:$E$405,3,FALSE)</f>
        <v>0.35</v>
      </c>
      <c r="J39">
        <f>VLOOKUP(B39,home!$B$2:$E$405,4,FALSE)</f>
        <v>0.64</v>
      </c>
      <c r="K39" s="3">
        <f t="shared" si="168"/>
        <v>3.2072727272727404</v>
      </c>
      <c r="L39" s="3">
        <f t="shared" si="169"/>
        <v>0.23214545454545532</v>
      </c>
      <c r="M39" s="5">
        <f t="shared" si="170"/>
        <v>3.2083346572977782E-2</v>
      </c>
      <c r="N39" s="5">
        <f t="shared" si="171"/>
        <v>0.10290004246315099</v>
      </c>
      <c r="O39" s="5">
        <f t="shared" si="172"/>
        <v>7.4480030735233045E-3</v>
      </c>
      <c r="P39" s="5">
        <f t="shared" si="173"/>
        <v>2.388777713035484E-2</v>
      </c>
      <c r="Q39" s="5">
        <f t="shared" si="174"/>
        <v>0.16501424991363556</v>
      </c>
      <c r="R39" s="5">
        <f t="shared" si="175"/>
        <v>8.6451002947950779E-4</v>
      </c>
      <c r="S39" s="5">
        <f t="shared" si="176"/>
        <v>4.4464337201508908E-3</v>
      </c>
      <c r="T39" s="5">
        <f t="shared" si="177"/>
        <v>3.8307308052678291E-2</v>
      </c>
      <c r="U39" s="5">
        <f t="shared" si="178"/>
        <v>2.7727194400033782E-3</v>
      </c>
      <c r="V39" s="5">
        <f t="shared" si="179"/>
        <v>3.6784545073791249E-4</v>
      </c>
      <c r="W39" s="5">
        <f t="shared" si="180"/>
        <v>0.17641523445312379</v>
      </c>
      <c r="X39" s="5">
        <f t="shared" si="181"/>
        <v>4.09539947908635E-2</v>
      </c>
      <c r="Y39" s="5">
        <f t="shared" si="182"/>
        <v>4.7536418680886074E-3</v>
      </c>
      <c r="Z39" s="5">
        <f t="shared" si="183"/>
        <v>6.6897357917541789E-5</v>
      </c>
      <c r="AA39" s="5">
        <f t="shared" si="184"/>
        <v>2.1455807157553492E-4</v>
      </c>
      <c r="AB39" s="5">
        <f t="shared" si="185"/>
        <v>3.440731256902229E-4</v>
      </c>
      <c r="AC39" s="5">
        <f t="shared" si="186"/>
        <v>1.7117545167971654E-5</v>
      </c>
      <c r="AD39" s="5">
        <f t="shared" si="187"/>
        <v>0.14145294253423257</v>
      </c>
      <c r="AE39" s="5">
        <f t="shared" si="188"/>
        <v>3.2837657641401598E-2</v>
      </c>
      <c r="AF39" s="5">
        <f t="shared" si="189"/>
        <v>3.8115564796856083E-3</v>
      </c>
      <c r="AG39" s="5">
        <f t="shared" si="190"/>
        <v>2.9494517050076375E-4</v>
      </c>
      <c r="AH39" s="5">
        <f t="shared" si="191"/>
        <v>3.8824793904144376E-6</v>
      </c>
      <c r="AI39" s="5">
        <f t="shared" si="192"/>
        <v>1.2452170263074719E-5</v>
      </c>
      <c r="AJ39" s="5">
        <f t="shared" si="193"/>
        <v>1.9968753040058088E-5</v>
      </c>
      <c r="AK39" s="5">
        <f t="shared" si="194"/>
        <v>2.1348412341007641E-5</v>
      </c>
      <c r="AL39" s="5">
        <f t="shared" si="195"/>
        <v>5.097973218737544E-7</v>
      </c>
      <c r="AM39" s="5">
        <f t="shared" si="196"/>
        <v>9.0735632956504442E-2</v>
      </c>
      <c r="AN39" s="5">
        <f t="shared" si="197"/>
        <v>2.1063864756157322E-2</v>
      </c>
      <c r="AO39" s="5">
        <f t="shared" si="198"/>
        <v>2.4449402291510684E-3</v>
      </c>
      <c r="AP39" s="5">
        <f t="shared" si="199"/>
        <v>1.8919392027758156E-4</v>
      </c>
      <c r="AQ39" s="5">
        <f t="shared" si="200"/>
        <v>1.0980127155018949E-5</v>
      </c>
      <c r="AR39" s="5">
        <f t="shared" si="201"/>
        <v>1.8025998857022444E-7</v>
      </c>
      <c r="AS39" s="5">
        <f t="shared" si="202"/>
        <v>5.7814294515977673E-7</v>
      </c>
      <c r="AT39" s="5">
        <f t="shared" si="203"/>
        <v>9.2713105023804587E-7</v>
      </c>
      <c r="AU39" s="5">
        <f t="shared" si="204"/>
        <v>9.9118737734540562E-7</v>
      </c>
      <c r="AV39" s="5">
        <f t="shared" si="205"/>
        <v>7.9475206074422861E-7</v>
      </c>
      <c r="AW39" s="5">
        <f t="shared" si="206"/>
        <v>1.0543653490199108E-8</v>
      </c>
      <c r="AX39" s="5">
        <f t="shared" si="207"/>
        <v>4.8502320162204397E-2</v>
      </c>
      <c r="AY39" s="5">
        <f t="shared" si="208"/>
        <v>1.1259593160564144E-2</v>
      </c>
      <c r="AZ39" s="5">
        <f t="shared" si="209"/>
        <v>1.3069316861280312E-3</v>
      </c>
      <c r="BA39" s="5">
        <f t="shared" si="210"/>
        <v>1.0113275011201675E-4</v>
      </c>
      <c r="BB39" s="5">
        <f t="shared" si="211"/>
        <v>5.869377061046518E-6</v>
      </c>
      <c r="BC39" s="5">
        <f t="shared" si="212"/>
        <v>2.725098411470626E-7</v>
      </c>
      <c r="BD39" s="5">
        <f t="shared" si="213"/>
        <v>6.9744228304988863E-9</v>
      </c>
      <c r="BE39" s="5">
        <f t="shared" si="214"/>
        <v>2.2368876132727429E-8</v>
      </c>
      <c r="BF39" s="5">
        <f t="shared" si="215"/>
        <v>3.5871543180119407E-8</v>
      </c>
      <c r="BG39" s="5">
        <f t="shared" si="216"/>
        <v>3.8349940708927815E-8</v>
      </c>
      <c r="BH39" s="5">
        <f t="shared" si="217"/>
        <v>3.0749679732067701E-8</v>
      </c>
      <c r="BI39" s="5">
        <f t="shared" si="218"/>
        <v>1.9724521835406413E-8</v>
      </c>
      <c r="BJ39" s="8">
        <f t="shared" si="219"/>
        <v>0.88236230500251744</v>
      </c>
      <c r="BK39" s="8">
        <f t="shared" si="220"/>
        <v>7.2062623377275412E-2</v>
      </c>
      <c r="BL39" s="8">
        <f t="shared" si="221"/>
        <v>1.1705141067712978E-2</v>
      </c>
      <c r="BM39" s="8">
        <f t="shared" si="222"/>
        <v>0.62273945500539085</v>
      </c>
      <c r="BN39" s="8">
        <f t="shared" si="223"/>
        <v>0.33219792918312196</v>
      </c>
    </row>
    <row r="40" spans="1:66" x14ac:dyDescent="0.25">
      <c r="A40" t="s">
        <v>32</v>
      </c>
      <c r="B40" t="s">
        <v>198</v>
      </c>
      <c r="C40" t="s">
        <v>206</v>
      </c>
      <c r="D40" s="11">
        <v>44235</v>
      </c>
      <c r="E40">
        <f>VLOOKUP(A40,home!$A$2:$E$405,3,FALSE)</f>
        <v>1.2749999999999999</v>
      </c>
      <c r="F40">
        <f>VLOOKUP(B40,home!$B$2:$E$405,3,FALSE)</f>
        <v>0.78</v>
      </c>
      <c r="G40">
        <f>VLOOKUP(C40,away!$B$2:$E$405,4,FALSE)</f>
        <v>1.37</v>
      </c>
      <c r="H40">
        <f>VLOOKUP(A40,away!$A$2:$E$405,3,FALSE)</f>
        <v>1.25</v>
      </c>
      <c r="I40">
        <f>VLOOKUP(C40,away!$B$2:$E$405,3,FALSE)</f>
        <v>0.39</v>
      </c>
      <c r="J40">
        <f>VLOOKUP(B40,home!$B$2:$E$405,4,FALSE)</f>
        <v>0.8</v>
      </c>
      <c r="K40" s="3">
        <f t="shared" si="168"/>
        <v>1.362465</v>
      </c>
      <c r="L40" s="3">
        <f t="shared" si="169"/>
        <v>0.39000000000000007</v>
      </c>
      <c r="M40" s="5">
        <f t="shared" si="170"/>
        <v>0.1733461181911021</v>
      </c>
      <c r="N40" s="5">
        <f t="shared" si="171"/>
        <v>0.23617801892123988</v>
      </c>
      <c r="O40" s="5">
        <f t="shared" si="172"/>
        <v>6.7604986094529834E-2</v>
      </c>
      <c r="P40" s="5">
        <f t="shared" si="173"/>
        <v>9.2109427379283584E-2</v>
      </c>
      <c r="Q40" s="5">
        <f t="shared" si="174"/>
        <v>0.16089214227476362</v>
      </c>
      <c r="R40" s="5">
        <f t="shared" si="175"/>
        <v>1.3182972288433317E-2</v>
      </c>
      <c r="S40" s="5">
        <f t="shared" si="176"/>
        <v>1.2235847419995774E-2</v>
      </c>
      <c r="T40" s="5">
        <f t="shared" si="177"/>
        <v>6.2747935487157819E-2</v>
      </c>
      <c r="U40" s="5">
        <f t="shared" si="178"/>
        <v>1.7961338338960294E-2</v>
      </c>
      <c r="V40" s="5">
        <f t="shared" si="179"/>
        <v>7.224062670536641E-4</v>
      </c>
      <c r="W40" s="5">
        <f t="shared" si="180"/>
        <v>7.306997087479529E-2</v>
      </c>
      <c r="X40" s="5">
        <f t="shared" si="181"/>
        <v>2.8497288641170175E-2</v>
      </c>
      <c r="Y40" s="5">
        <f t="shared" si="182"/>
        <v>5.5569712850281833E-3</v>
      </c>
      <c r="Z40" s="5">
        <f t="shared" si="183"/>
        <v>1.7137863974963318E-3</v>
      </c>
      <c r="AA40" s="5">
        <f t="shared" si="184"/>
        <v>2.3349739840648393E-3</v>
      </c>
      <c r="AB40" s="5">
        <f t="shared" si="185"/>
        <v>1.5906601645994513E-3</v>
      </c>
      <c r="AC40" s="5">
        <f t="shared" si="186"/>
        <v>2.3991173081880948E-5</v>
      </c>
      <c r="AD40" s="5">
        <f t="shared" si="187"/>
        <v>2.4888819466981973E-2</v>
      </c>
      <c r="AE40" s="5">
        <f t="shared" si="188"/>
        <v>9.7066395921229717E-3</v>
      </c>
      <c r="AF40" s="5">
        <f t="shared" si="189"/>
        <v>1.8927947204639794E-3</v>
      </c>
      <c r="AG40" s="5">
        <f t="shared" si="190"/>
        <v>2.4606331366031742E-4</v>
      </c>
      <c r="AH40" s="5">
        <f t="shared" si="191"/>
        <v>1.6709417375589236E-4</v>
      </c>
      <c r="AI40" s="5">
        <f t="shared" si="192"/>
        <v>2.2765996344632184E-4</v>
      </c>
      <c r="AJ40" s="5">
        <f t="shared" si="193"/>
        <v>1.5508936604844651E-4</v>
      </c>
      <c r="AK40" s="5">
        <f t="shared" si="194"/>
        <v>7.043461103773225E-5</v>
      </c>
      <c r="AL40" s="5">
        <f t="shared" si="195"/>
        <v>5.0991928467487705E-7</v>
      </c>
      <c r="AM40" s="5">
        <f t="shared" si="196"/>
        <v>6.782029083016318E-3</v>
      </c>
      <c r="AN40" s="5">
        <f t="shared" si="197"/>
        <v>2.6449913423763649E-3</v>
      </c>
      <c r="AO40" s="5">
        <f t="shared" si="198"/>
        <v>5.1577331176339111E-4</v>
      </c>
      <c r="AP40" s="5">
        <f t="shared" si="199"/>
        <v>6.7050530529240863E-5</v>
      </c>
      <c r="AQ40" s="5">
        <f t="shared" si="200"/>
        <v>6.5374267266009843E-6</v>
      </c>
      <c r="AR40" s="5">
        <f t="shared" si="201"/>
        <v>1.3033345552959609E-5</v>
      </c>
      <c r="AS40" s="5">
        <f t="shared" si="202"/>
        <v>1.7757477148813112E-5</v>
      </c>
      <c r="AT40" s="5">
        <f t="shared" si="203"/>
        <v>1.2096970551778832E-5</v>
      </c>
      <c r="AU40" s="5">
        <f t="shared" si="204"/>
        <v>5.4938996609431179E-6</v>
      </c>
      <c r="AV40" s="5">
        <f t="shared" si="205"/>
        <v>1.8713115003867148E-6</v>
      </c>
      <c r="AW40" s="5">
        <f t="shared" si="206"/>
        <v>7.5264277637743577E-9</v>
      </c>
      <c r="AX40" s="5">
        <f t="shared" si="207"/>
        <v>1.5400462090986379E-3</v>
      </c>
      <c r="AY40" s="5">
        <f t="shared" si="208"/>
        <v>6.0061802154846898E-4</v>
      </c>
      <c r="AZ40" s="5">
        <f t="shared" si="209"/>
        <v>1.1712051420195143E-4</v>
      </c>
      <c r="BA40" s="5">
        <f t="shared" si="210"/>
        <v>1.5225666846253691E-5</v>
      </c>
      <c r="BB40" s="5">
        <f t="shared" si="211"/>
        <v>1.484502517509735E-6</v>
      </c>
      <c r="BC40" s="5">
        <f t="shared" si="212"/>
        <v>1.1579119636575938E-7</v>
      </c>
      <c r="BD40" s="5">
        <f t="shared" si="213"/>
        <v>8.4716746094237448E-7</v>
      </c>
      <c r="BE40" s="5">
        <f t="shared" si="214"/>
        <v>1.1542360146728519E-6</v>
      </c>
      <c r="BF40" s="5">
        <f t="shared" si="215"/>
        <v>7.8630308586562401E-7</v>
      </c>
      <c r="BG40" s="5">
        <f t="shared" si="216"/>
        <v>3.5710347796130262E-7</v>
      </c>
      <c r="BH40" s="5">
        <f t="shared" si="217"/>
        <v>1.2163524752513643E-7</v>
      </c>
      <c r="BI40" s="5">
        <f t="shared" si="218"/>
        <v>3.3144753503866999E-8</v>
      </c>
      <c r="BJ40" s="8">
        <f t="shared" si="219"/>
        <v>0.61596763697720536</v>
      </c>
      <c r="BK40" s="8">
        <f t="shared" si="220"/>
        <v>0.2790389183713502</v>
      </c>
      <c r="BL40" s="8">
        <f t="shared" si="221"/>
        <v>0.10334876157933147</v>
      </c>
      <c r="BM40" s="8">
        <f t="shared" si="222"/>
        <v>0.2561548276809103</v>
      </c>
      <c r="BN40" s="8">
        <f t="shared" si="223"/>
        <v>0.74331366514935238</v>
      </c>
    </row>
    <row r="41" spans="1:66" x14ac:dyDescent="0.25">
      <c r="A41" t="s">
        <v>10</v>
      </c>
      <c r="B41" t="s">
        <v>39</v>
      </c>
      <c r="C41" t="s">
        <v>37</v>
      </c>
      <c r="D41" t="s">
        <v>460</v>
      </c>
      <c r="E41">
        <f>VLOOKUP(A41,home!$A$2:$E$405,3,FALSE)</f>
        <v>1.56666666666667</v>
      </c>
      <c r="F41">
        <f>VLOOKUP(B41,home!$B$2:$E$405,3,FALSE)</f>
        <v>1.53</v>
      </c>
      <c r="G41">
        <f>VLOOKUP(C41,away!$B$2:$E$405,4,FALSE)</f>
        <v>1.28</v>
      </c>
      <c r="H41">
        <f>VLOOKUP(A41,away!$A$2:$E$405,3,FALSE)</f>
        <v>1.4666666666666699</v>
      </c>
      <c r="I41">
        <f>VLOOKUP(C41,away!$B$2:$E$405,3,FALSE)</f>
        <v>1.02</v>
      </c>
      <c r="J41">
        <f>VLOOKUP(B41,home!$B$2:$E$405,4,FALSE)</f>
        <v>0.68</v>
      </c>
      <c r="K41" s="3">
        <f t="shared" si="168"/>
        <v>3.0681600000000064</v>
      </c>
      <c r="L41" s="3">
        <f t="shared" si="169"/>
        <v>1.0172800000000024</v>
      </c>
      <c r="M41" s="5">
        <f t="shared" si="170"/>
        <v>1.6815738762905298E-2</v>
      </c>
      <c r="N41" s="5">
        <f t="shared" si="171"/>
        <v>5.1593377042795617E-2</v>
      </c>
      <c r="O41" s="5">
        <f t="shared" si="172"/>
        <v>1.7106314728728342E-2</v>
      </c>
      <c r="P41" s="5">
        <f t="shared" si="173"/>
        <v>5.248491059809525E-2</v>
      </c>
      <c r="Q41" s="5">
        <f t="shared" si="174"/>
        <v>7.9148367853812115E-2</v>
      </c>
      <c r="R41" s="5">
        <f t="shared" si="175"/>
        <v>8.7009559236204039E-3</v>
      </c>
      <c r="S41" s="5">
        <f t="shared" si="176"/>
        <v>4.0953684511421999E-2</v>
      </c>
      <c r="T41" s="5">
        <f t="shared" si="177"/>
        <v>8.0516051650326173E-2</v>
      </c>
      <c r="U41" s="5">
        <f t="shared" si="178"/>
        <v>2.6695924926615228E-2</v>
      </c>
      <c r="V41" s="5">
        <f t="shared" si="179"/>
        <v>1.4202636791314713E-2</v>
      </c>
      <c r="W41" s="5">
        <f t="shared" si="180"/>
        <v>8.0946618771450873E-2</v>
      </c>
      <c r="X41" s="5">
        <f t="shared" si="181"/>
        <v>8.2345376343821733E-2</v>
      </c>
      <c r="Y41" s="5">
        <f t="shared" si="182"/>
        <v>4.1884152223521584E-2</v>
      </c>
      <c r="Z41" s="5">
        <f t="shared" si="183"/>
        <v>2.9504361473268619E-3</v>
      </c>
      <c r="AA41" s="5">
        <f t="shared" si="184"/>
        <v>9.052410169782402E-3</v>
      </c>
      <c r="AB41" s="5">
        <f t="shared" si="185"/>
        <v>1.3887121393259823E-2</v>
      </c>
      <c r="AC41" s="5">
        <f t="shared" si="186"/>
        <v>2.7705596701679725E-3</v>
      </c>
      <c r="AD41" s="5">
        <f t="shared" si="187"/>
        <v>6.2089294462453808E-2</v>
      </c>
      <c r="AE41" s="5">
        <f t="shared" si="188"/>
        <v>6.3162197470765152E-2</v>
      </c>
      <c r="AF41" s="5">
        <f t="shared" si="189"/>
        <v>3.2126820121530064E-2</v>
      </c>
      <c r="AG41" s="5">
        <f t="shared" si="190"/>
        <v>1.089399052441006E-2</v>
      </c>
      <c r="AH41" s="5">
        <f t="shared" si="191"/>
        <v>7.5035492098816914E-4</v>
      </c>
      <c r="AI41" s="5">
        <f t="shared" si="192"/>
        <v>2.3022089543790654E-3</v>
      </c>
      <c r="AJ41" s="5">
        <f t="shared" si="193"/>
        <v>3.5317727127338458E-3</v>
      </c>
      <c r="AK41" s="5">
        <f t="shared" si="194"/>
        <v>3.6120145887671659E-3</v>
      </c>
      <c r="AL41" s="5">
        <f t="shared" si="195"/>
        <v>3.4589637397609304E-4</v>
      </c>
      <c r="AM41" s="5">
        <f t="shared" si="196"/>
        <v>3.8099977939584535E-2</v>
      </c>
      <c r="AN41" s="5">
        <f t="shared" si="197"/>
        <v>3.8758345558380647E-2</v>
      </c>
      <c r="AO41" s="5">
        <f t="shared" si="198"/>
        <v>1.9714044884814777E-2</v>
      </c>
      <c r="AP41" s="5">
        <f t="shared" si="199"/>
        <v>6.6849011934748083E-3</v>
      </c>
      <c r="AQ41" s="5">
        <f t="shared" si="200"/>
        <v>1.700104071524517E-3</v>
      </c>
      <c r="AR41" s="5">
        <f t="shared" si="201"/>
        <v>1.5266421080456936E-4</v>
      </c>
      <c r="AS41" s="5">
        <f t="shared" si="202"/>
        <v>4.683982250221484E-4</v>
      </c>
      <c r="AT41" s="5">
        <f t="shared" si="203"/>
        <v>7.1856034904197927E-4</v>
      </c>
      <c r="AU41" s="5">
        <f t="shared" si="204"/>
        <v>7.3488604017221443E-4</v>
      </c>
      <c r="AV41" s="5">
        <f t="shared" si="205"/>
        <v>5.6368698825369652E-4</v>
      </c>
      <c r="AW41" s="5">
        <f t="shared" si="206"/>
        <v>2.9989002367082937E-5</v>
      </c>
      <c r="AX41" s="5">
        <f t="shared" si="207"/>
        <v>1.9482804719185978E-2</v>
      </c>
      <c r="AY41" s="5">
        <f t="shared" si="208"/>
        <v>1.9819467584733557E-2</v>
      </c>
      <c r="AZ41" s="5">
        <f t="shared" si="209"/>
        <v>1.0080973992298899E-2</v>
      </c>
      <c r="BA41" s="5">
        <f t="shared" si="210"/>
        <v>3.4183910742952833E-3</v>
      </c>
      <c r="BB41" s="5">
        <f t="shared" si="211"/>
        <v>8.693652180147783E-4</v>
      </c>
      <c r="BC41" s="5">
        <f t="shared" si="212"/>
        <v>1.7687756979641522E-4</v>
      </c>
      <c r="BD41" s="5">
        <f t="shared" si="213"/>
        <v>2.5883708061212103E-5</v>
      </c>
      <c r="BE41" s="5">
        <f t="shared" si="214"/>
        <v>7.9415357725088671E-5</v>
      </c>
      <c r="BF41" s="5">
        <f t="shared" si="215"/>
        <v>1.2182951197890434E-4</v>
      </c>
      <c r="BG41" s="5">
        <f t="shared" si="216"/>
        <v>1.2459747849106529E-4</v>
      </c>
      <c r="BH41" s="5">
        <f t="shared" si="217"/>
        <v>9.5571249901786924E-5</v>
      </c>
      <c r="BI41" s="5">
        <f t="shared" si="218"/>
        <v>5.8645577219733435E-5</v>
      </c>
      <c r="BJ41" s="8">
        <f t="shared" si="219"/>
        <v>0.74351150027099122</v>
      </c>
      <c r="BK41" s="8">
        <f t="shared" si="220"/>
        <v>0.14739289429261487</v>
      </c>
      <c r="BL41" s="8">
        <f t="shared" si="221"/>
        <v>8.8783217015546853E-2</v>
      </c>
      <c r="BM41" s="8">
        <f t="shared" si="222"/>
        <v>0.73699890423415637</v>
      </c>
      <c r="BN41" s="8">
        <f t="shared" si="223"/>
        <v>0.22584966490995706</v>
      </c>
    </row>
    <row r="42" spans="1:66" x14ac:dyDescent="0.25">
      <c r="A42" t="s">
        <v>16</v>
      </c>
      <c r="B42" t="s">
        <v>234</v>
      </c>
      <c r="C42" t="s">
        <v>232</v>
      </c>
      <c r="D42" t="s">
        <v>460</v>
      </c>
      <c r="E42">
        <f>VLOOKUP(A42,home!$A$2:$E$405,3,FALSE)</f>
        <v>1.4567901234567899</v>
      </c>
      <c r="F42">
        <f>VLOOKUP(B42,home!$B$2:$E$405,3,FALSE)</f>
        <v>1.03</v>
      </c>
      <c r="G42">
        <f>VLOOKUP(C42,away!$B$2:$E$405,4,FALSE)</f>
        <v>1.37</v>
      </c>
      <c r="H42">
        <f>VLOOKUP(A42,away!$A$2:$E$405,3,FALSE)</f>
        <v>1.4074074074074101</v>
      </c>
      <c r="I42">
        <f>VLOOKUP(C42,away!$B$2:$E$405,3,FALSE)</f>
        <v>1.37</v>
      </c>
      <c r="J42">
        <f>VLOOKUP(B42,home!$B$2:$E$405,4,FALSE)</f>
        <v>0.89</v>
      </c>
      <c r="K42" s="3">
        <f t="shared" si="168"/>
        <v>2.0556765432098767</v>
      </c>
      <c r="L42" s="3">
        <f t="shared" si="169"/>
        <v>1.7160518518518553</v>
      </c>
      <c r="M42" s="5">
        <f t="shared" si="170"/>
        <v>2.3012254627332984E-2</v>
      </c>
      <c r="N42" s="5">
        <f t="shared" si="171"/>
        <v>4.7305752043781346E-2</v>
      </c>
      <c r="O42" s="5">
        <f t="shared" si="172"/>
        <v>3.9490222168521195E-2</v>
      </c>
      <c r="P42" s="5">
        <f t="shared" si="173"/>
        <v>8.1179123397975672E-2</v>
      </c>
      <c r="Q42" s="5">
        <f t="shared" si="174"/>
        <v>4.8622662417652014E-2</v>
      </c>
      <c r="R42" s="5">
        <f t="shared" si="175"/>
        <v>3.3883634441165995E-2</v>
      </c>
      <c r="S42" s="5">
        <f t="shared" si="176"/>
        <v>7.1592833713872414E-2</v>
      </c>
      <c r="T42" s="5">
        <f t="shared" si="177"/>
        <v>8.343900988377935E-2</v>
      </c>
      <c r="U42" s="5">
        <f t="shared" si="178"/>
        <v>6.9653792519403221E-2</v>
      </c>
      <c r="V42" s="5">
        <f t="shared" si="179"/>
        <v>2.806158707169942E-2</v>
      </c>
      <c r="W42" s="5">
        <f t="shared" si="180"/>
        <v>3.3317488866793227E-2</v>
      </c>
      <c r="X42" s="5">
        <f t="shared" si="181"/>
        <v>5.7174538468914092E-2</v>
      </c>
      <c r="Y42" s="5">
        <f t="shared" si="182"/>
        <v>4.9057236309177583E-2</v>
      </c>
      <c r="Z42" s="5">
        <f t="shared" si="183"/>
        <v>1.93820245434114E-2</v>
      </c>
      <c r="AA42" s="5">
        <f t="shared" si="184"/>
        <v>3.9843173213808931E-2</v>
      </c>
      <c r="AB42" s="5">
        <f t="shared" si="185"/>
        <v>4.0952338291337563E-2</v>
      </c>
      <c r="AC42" s="5">
        <f t="shared" si="186"/>
        <v>6.1869617854903632E-3</v>
      </c>
      <c r="AD42" s="5">
        <f t="shared" si="187"/>
        <v>1.7122495085530764E-2</v>
      </c>
      <c r="AE42" s="5">
        <f t="shared" si="188"/>
        <v>2.938308939984936E-2</v>
      </c>
      <c r="AF42" s="5">
        <f t="shared" si="189"/>
        <v>2.5211452488870058E-2</v>
      </c>
      <c r="AG42" s="5">
        <f t="shared" si="190"/>
        <v>1.4421386577133507E-2</v>
      </c>
      <c r="AH42" s="5">
        <f t="shared" si="191"/>
        <v>8.3151397775898146E-3</v>
      </c>
      <c r="AI42" s="5">
        <f t="shared" si="192"/>
        <v>1.7093237794302767E-2</v>
      </c>
      <c r="AJ42" s="5">
        <f t="shared" si="193"/>
        <v>1.7569083990628374E-2</v>
      </c>
      <c r="AK42" s="5">
        <f t="shared" si="194"/>
        <v>1.2038784615072972E-2</v>
      </c>
      <c r="AL42" s="5">
        <f t="shared" si="195"/>
        <v>8.7301682060536264E-4</v>
      </c>
      <c r="AM42" s="5">
        <f t="shared" si="196"/>
        <v>7.0396623017103975E-3</v>
      </c>
      <c r="AN42" s="5">
        <f t="shared" si="197"/>
        <v>1.2080425529261822E-2</v>
      </c>
      <c r="AO42" s="5">
        <f t="shared" si="198"/>
        <v>1.036531830032409E-2</v>
      </c>
      <c r="AP42" s="5">
        <f t="shared" si="199"/>
        <v>5.9291412214350263E-3</v>
      </c>
      <c r="AQ42" s="5">
        <f t="shared" si="200"/>
        <v>2.5436784432336882E-3</v>
      </c>
      <c r="AR42" s="5">
        <f t="shared" si="201"/>
        <v>2.8538422027480038E-3</v>
      </c>
      <c r="AS42" s="5">
        <f t="shared" si="202"/>
        <v>5.8665764742114757E-3</v>
      </c>
      <c r="AT42" s="5">
        <f t="shared" si="203"/>
        <v>6.0298918234917183E-3</v>
      </c>
      <c r="AU42" s="5">
        <f t="shared" si="204"/>
        <v>4.1318357265483184E-3</v>
      </c>
      <c r="AV42" s="5">
        <f t="shared" si="205"/>
        <v>2.1234294458654791E-3</v>
      </c>
      <c r="AW42" s="5">
        <f t="shared" si="206"/>
        <v>8.5547101070147246E-5</v>
      </c>
      <c r="AX42" s="5">
        <f t="shared" si="207"/>
        <v>2.4118781109574859E-3</v>
      </c>
      <c r="AY42" s="5">
        <f t="shared" si="208"/>
        <v>4.1389078987495486E-3</v>
      </c>
      <c r="AZ42" s="5">
        <f t="shared" si="209"/>
        <v>3.5512902821467174E-3</v>
      </c>
      <c r="BA42" s="5">
        <f t="shared" si="210"/>
        <v>2.0313994217137903E-3</v>
      </c>
      <c r="BB42" s="5">
        <f t="shared" si="211"/>
        <v>8.7149668487068472E-4</v>
      </c>
      <c r="BC42" s="5">
        <f t="shared" si="212"/>
        <v>2.9910669999101816E-4</v>
      </c>
      <c r="BD42" s="5">
        <f t="shared" si="213"/>
        <v>8.1622353281978074E-4</v>
      </c>
      <c r="BE42" s="5">
        <f t="shared" si="214"/>
        <v>1.6778915704335198E-3</v>
      </c>
      <c r="BF42" s="5">
        <f t="shared" si="215"/>
        <v>1.7246011716948854E-3</v>
      </c>
      <c r="BG42" s="5">
        <f t="shared" si="216"/>
        <v>1.1817407250151483E-3</v>
      </c>
      <c r="BH42" s="5">
        <f t="shared" si="217"/>
        <v>6.0731917214236833E-4</v>
      </c>
      <c r="BI42" s="5">
        <f t="shared" si="218"/>
        <v>2.4969035528294163E-4</v>
      </c>
      <c r="BJ42" s="8">
        <f t="shared" si="219"/>
        <v>0.45631741643587548</v>
      </c>
      <c r="BK42" s="8">
        <f t="shared" si="220"/>
        <v>0.21504468531572576</v>
      </c>
      <c r="BL42" s="8">
        <f t="shared" si="221"/>
        <v>0.30610244901208439</v>
      </c>
      <c r="BM42" s="8">
        <f t="shared" si="222"/>
        <v>0.71929956541298867</v>
      </c>
      <c r="BN42" s="8">
        <f t="shared" si="223"/>
        <v>0.2734936490964292</v>
      </c>
    </row>
    <row r="43" spans="1:66" x14ac:dyDescent="0.25">
      <c r="A43" t="s">
        <v>16</v>
      </c>
      <c r="B43" t="s">
        <v>18</v>
      </c>
      <c r="C43" t="s">
        <v>56</v>
      </c>
      <c r="D43" t="s">
        <v>460</v>
      </c>
      <c r="E43">
        <f>VLOOKUP(A43,home!$A$2:$E$405,3,FALSE)</f>
        <v>1.4567901234567899</v>
      </c>
      <c r="F43">
        <f>VLOOKUP(B43,home!$B$2:$E$405,3,FALSE)</f>
        <v>1.03</v>
      </c>
      <c r="G43">
        <f>VLOOKUP(C43,away!$B$2:$E$405,4,FALSE)</f>
        <v>1.03</v>
      </c>
      <c r="H43">
        <f>VLOOKUP(A43,away!$A$2:$E$405,3,FALSE)</f>
        <v>1.4074074074074101</v>
      </c>
      <c r="I43">
        <f>VLOOKUP(C43,away!$B$2:$E$405,3,FALSE)</f>
        <v>1.03</v>
      </c>
      <c r="J43">
        <f>VLOOKUP(B43,home!$B$2:$E$405,4,FALSE)</f>
        <v>1.07</v>
      </c>
      <c r="K43" s="3">
        <f t="shared" si="168"/>
        <v>1.5455086419753086</v>
      </c>
      <c r="L43" s="3">
        <f t="shared" si="169"/>
        <v>1.5511037037037068</v>
      </c>
      <c r="M43" s="5">
        <f t="shared" si="170"/>
        <v>4.5202072307718749E-2</v>
      </c>
      <c r="N43" s="5">
        <f t="shared" si="171"/>
        <v>6.9860193386772115E-2</v>
      </c>
      <c r="O43" s="5">
        <f t="shared" si="172"/>
        <v>7.0113101771585307E-2</v>
      </c>
      <c r="P43" s="5">
        <f t="shared" si="173"/>
        <v>0.10836040470367943</v>
      </c>
      <c r="Q43" s="5">
        <f t="shared" si="174"/>
        <v>5.3984766304661307E-2</v>
      </c>
      <c r="R43" s="5">
        <f t="shared" si="175"/>
        <v>5.4376345918030457E-2</v>
      </c>
      <c r="S43" s="5">
        <f t="shared" si="176"/>
        <v>6.4941587343663232E-2</v>
      </c>
      <c r="T43" s="5">
        <f t="shared" si="177"/>
        <v>8.373597095873922E-2</v>
      </c>
      <c r="U43" s="5">
        <f t="shared" si="178"/>
        <v>8.4039112535354871E-2</v>
      </c>
      <c r="V43" s="5">
        <f t="shared" si="179"/>
        <v>1.7297871357049428E-2</v>
      </c>
      <c r="W43" s="5">
        <f t="shared" si="180"/>
        <v>2.7811307619623818E-2</v>
      </c>
      <c r="X43" s="5">
        <f t="shared" si="181"/>
        <v>4.3138222253641625E-2</v>
      </c>
      <c r="Y43" s="5">
        <f t="shared" si="182"/>
        <v>3.34559281544086E-2</v>
      </c>
      <c r="Z43" s="5">
        <f t="shared" si="183"/>
        <v>2.8114450515776986E-2</v>
      </c>
      <c r="AA43" s="5">
        <f t="shared" si="184"/>
        <v>4.3451126236520504E-2</v>
      </c>
      <c r="AB43" s="5">
        <f t="shared" si="185"/>
        <v>3.357704555105126E-2</v>
      </c>
      <c r="AC43" s="5">
        <f t="shared" si="186"/>
        <v>2.5917013383836428E-3</v>
      </c>
      <c r="AD43" s="5">
        <f t="shared" si="187"/>
        <v>1.07456540676906E-2</v>
      </c>
      <c r="AE43" s="5">
        <f t="shared" si="188"/>
        <v>1.6667623823113691E-2</v>
      </c>
      <c r="AF43" s="5">
        <f t="shared" si="189"/>
        <v>1.2926606521985894E-2</v>
      </c>
      <c r="AG43" s="5">
        <f t="shared" si="190"/>
        <v>6.6835024175242687E-3</v>
      </c>
      <c r="AH43" s="5">
        <f t="shared" si="191"/>
        <v>1.0902107080654068E-2</v>
      </c>
      <c r="AI43" s="5">
        <f t="shared" si="192"/>
        <v>1.6849300708891065E-2</v>
      </c>
      <c r="AJ43" s="5">
        <f t="shared" si="193"/>
        <v>1.3020369928415919E-2</v>
      </c>
      <c r="AK43" s="5">
        <f t="shared" si="194"/>
        <v>6.7076980820274081E-3</v>
      </c>
      <c r="AL43" s="5">
        <f t="shared" si="195"/>
        <v>2.4851763785207066E-4</v>
      </c>
      <c r="AM43" s="5">
        <f t="shared" si="196"/>
        <v>3.3215002450585895E-3</v>
      </c>
      <c r="AN43" s="5">
        <f t="shared" si="197"/>
        <v>5.1519913319631478E-3</v>
      </c>
      <c r="AO43" s="5">
        <f t="shared" si="198"/>
        <v>3.9956364182287167E-3</v>
      </c>
      <c r="AP43" s="5">
        <f t="shared" si="199"/>
        <v>2.0658821489893246E-3</v>
      </c>
      <c r="AQ43" s="5">
        <f t="shared" si="200"/>
        <v>8.0109936317817861E-4</v>
      </c>
      <c r="AR43" s="5">
        <f t="shared" si="201"/>
        <v>3.3820597341953852E-3</v>
      </c>
      <c r="AS43" s="5">
        <f t="shared" si="202"/>
        <v>5.2270025468756833E-3</v>
      </c>
      <c r="AT43" s="5">
        <f t="shared" si="203"/>
        <v>4.0391888039116586E-3</v>
      </c>
      <c r="AU43" s="5">
        <f t="shared" si="204"/>
        <v>2.0808670676717919E-3</v>
      </c>
      <c r="AV43" s="5">
        <f t="shared" si="205"/>
        <v>8.0399950897214406E-4</v>
      </c>
      <c r="AW43" s="5">
        <f t="shared" si="206"/>
        <v>1.6548818351074634E-5</v>
      </c>
      <c r="AX43" s="5">
        <f t="shared" si="207"/>
        <v>8.5556788884352634E-4</v>
      </c>
      <c r="AY43" s="5">
        <f t="shared" si="208"/>
        <v>1.327074521155155E-3</v>
      </c>
      <c r="AZ43" s="5">
        <f t="shared" si="209"/>
        <v>1.0292151024272923E-3</v>
      </c>
      <c r="BA43" s="5">
        <f t="shared" si="210"/>
        <v>5.3213978576092079E-4</v>
      </c>
      <c r="BB43" s="5">
        <f t="shared" si="211"/>
        <v>2.0635099814546534E-4</v>
      </c>
      <c r="BC43" s="5">
        <f t="shared" si="212"/>
        <v>6.4014359497277583E-5</v>
      </c>
      <c r="BD43" s="5">
        <f t="shared" si="213"/>
        <v>8.743208966429393E-4</v>
      </c>
      <c r="BE43" s="5">
        <f t="shared" si="214"/>
        <v>1.3512705016212633E-3</v>
      </c>
      <c r="BF43" s="5">
        <f t="shared" si="215"/>
        <v>1.0442001189509865E-3</v>
      </c>
      <c r="BG43" s="5">
        <f t="shared" si="216"/>
        <v>5.3794010259679802E-4</v>
      </c>
      <c r="BH43" s="5">
        <f t="shared" si="217"/>
        <v>2.0784776935710907E-4</v>
      </c>
      <c r="BI43" s="5">
        <f t="shared" si="218"/>
        <v>6.4246104751340544E-5</v>
      </c>
      <c r="BJ43" s="8">
        <f t="shared" si="219"/>
        <v>0.3783602476714088</v>
      </c>
      <c r="BK43" s="8">
        <f t="shared" si="220"/>
        <v>0.23996922920950176</v>
      </c>
      <c r="BL43" s="8">
        <f t="shared" si="221"/>
        <v>0.35264915096807808</v>
      </c>
      <c r="BM43" s="8">
        <f t="shared" si="222"/>
        <v>0.59588566826951395</v>
      </c>
      <c r="BN43" s="8">
        <f t="shared" si="223"/>
        <v>0.40189688439244736</v>
      </c>
    </row>
    <row r="44" spans="1:66" x14ac:dyDescent="0.25">
      <c r="A44" t="s">
        <v>10</v>
      </c>
      <c r="B44" t="s">
        <v>41</v>
      </c>
      <c r="C44" t="s">
        <v>225</v>
      </c>
      <c r="D44" t="s">
        <v>461</v>
      </c>
      <c r="E44">
        <f>VLOOKUP(A44,home!$A$2:$E$405,3,FALSE)</f>
        <v>1.56666666666667</v>
      </c>
      <c r="F44">
        <f>VLOOKUP(B44,home!$B$2:$E$405,3,FALSE)</f>
        <v>0.77</v>
      </c>
      <c r="G44">
        <f>VLOOKUP(C44,away!$B$2:$E$405,4,FALSE)</f>
        <v>0.38</v>
      </c>
      <c r="H44">
        <f>VLOOKUP(A44,away!$A$2:$E$405,3,FALSE)</f>
        <v>1.4666666666666699</v>
      </c>
      <c r="I44">
        <f>VLOOKUP(C44,away!$B$2:$E$405,3,FALSE)</f>
        <v>0.64</v>
      </c>
      <c r="J44">
        <f>VLOOKUP(B44,home!$B$2:$E$405,4,FALSE)</f>
        <v>0.82</v>
      </c>
      <c r="K44" s="3">
        <f t="shared" si="168"/>
        <v>0.45840666666666763</v>
      </c>
      <c r="L44" s="3">
        <f t="shared" si="169"/>
        <v>0.76970666666666832</v>
      </c>
      <c r="M44" s="5">
        <f t="shared" si="170"/>
        <v>0.29284455688073041</v>
      </c>
      <c r="N44" s="5">
        <f t="shared" si="171"/>
        <v>0.13424189717117296</v>
      </c>
      <c r="O44" s="5">
        <f t="shared" si="172"/>
        <v>0.22540440772814455</v>
      </c>
      <c r="P44" s="5">
        <f t="shared" si="173"/>
        <v>0.10332688319863319</v>
      </c>
      <c r="Q44" s="5">
        <f t="shared" si="174"/>
        <v>3.076869030462347E-2</v>
      </c>
      <c r="R44" s="5">
        <f t="shared" si="175"/>
        <v>8.6747637662202379E-2</v>
      </c>
      <c r="S44" s="5">
        <f t="shared" si="176"/>
        <v>9.1144299430262945E-3</v>
      </c>
      <c r="T44" s="5">
        <f t="shared" si="177"/>
        <v>2.3682866052070765E-2</v>
      </c>
      <c r="U44" s="5">
        <f t="shared" si="178"/>
        <v>3.9765695421938065E-2</v>
      </c>
      <c r="V44" s="5">
        <f t="shared" si="179"/>
        <v>3.5732481277839191E-4</v>
      </c>
      <c r="W44" s="5">
        <f t="shared" si="180"/>
        <v>4.7015242534138198E-3</v>
      </c>
      <c r="X44" s="5">
        <f t="shared" si="181"/>
        <v>3.6187945613476474E-3</v>
      </c>
      <c r="Y44" s="5">
        <f t="shared" si="182"/>
        <v>1.392705149583183E-3</v>
      </c>
      <c r="Z44" s="5">
        <f t="shared" si="183"/>
        <v>2.2256745008727246E-2</v>
      </c>
      <c r="AA44" s="5">
        <f t="shared" si="184"/>
        <v>1.0202640290300649E-2</v>
      </c>
      <c r="AB44" s="5">
        <f t="shared" si="185"/>
        <v>2.3384791633378806E-3</v>
      </c>
      <c r="AC44" s="5">
        <f t="shared" si="186"/>
        <v>7.8798756726088892E-6</v>
      </c>
      <c r="AD44" s="5">
        <f t="shared" si="187"/>
        <v>5.3880251531498058E-4</v>
      </c>
      <c r="AE44" s="5">
        <f t="shared" si="188"/>
        <v>4.1471988805471014E-4</v>
      </c>
      <c r="AF44" s="5">
        <f t="shared" si="189"/>
        <v>1.5960633131748239E-4</v>
      </c>
      <c r="AG44" s="5">
        <f t="shared" si="190"/>
        <v>4.0950019085758425E-5</v>
      </c>
      <c r="AH44" s="5">
        <f t="shared" si="191"/>
        <v>4.2827912528793635E-3</v>
      </c>
      <c r="AI44" s="5">
        <f t="shared" si="192"/>
        <v>1.9632600622615901E-3</v>
      </c>
      <c r="AJ44" s="5">
        <f t="shared" si="193"/>
        <v>4.4998575047056478E-4</v>
      </c>
      <c r="AK44" s="5">
        <f t="shared" si="194"/>
        <v>6.8758822640236822E-5</v>
      </c>
      <c r="AL44" s="5">
        <f t="shared" si="195"/>
        <v>1.1121299325703619E-7</v>
      </c>
      <c r="AM44" s="5">
        <f t="shared" si="196"/>
        <v>4.9398133007431292E-5</v>
      </c>
      <c r="AN44" s="5">
        <f t="shared" si="197"/>
        <v>3.8022072296706656E-5</v>
      </c>
      <c r="AO44" s="5">
        <f t="shared" si="198"/>
        <v>1.4632921263628577E-5</v>
      </c>
      <c r="AP44" s="5">
        <f t="shared" si="199"/>
        <v>3.7543523498077889E-6</v>
      </c>
      <c r="AQ44" s="5">
        <f t="shared" si="200"/>
        <v>7.2243750816568151E-7</v>
      </c>
      <c r="AR44" s="5">
        <f t="shared" si="201"/>
        <v>6.5929859585658803E-4</v>
      </c>
      <c r="AS44" s="5">
        <f t="shared" si="202"/>
        <v>3.0222687166463295E-4</v>
      </c>
      <c r="AT44" s="5">
        <f t="shared" si="203"/>
        <v>6.9271406408439543E-5</v>
      </c>
      <c r="AU44" s="5">
        <f t="shared" si="204"/>
        <v>1.058482483566827E-5</v>
      </c>
      <c r="AV44" s="5">
        <f t="shared" si="205"/>
        <v>1.2130385675423123E-6</v>
      </c>
      <c r="AW44" s="5">
        <f t="shared" si="206"/>
        <v>1.0900067871085155E-9</v>
      </c>
      <c r="AX44" s="5">
        <f t="shared" si="207"/>
        <v>3.7740722485822082E-6</v>
      </c>
      <c r="AY44" s="5">
        <f t="shared" si="208"/>
        <v>2.9049285702153886E-6</v>
      </c>
      <c r="AZ44" s="5">
        <f t="shared" si="209"/>
        <v>1.1179714433426288E-6</v>
      </c>
      <c r="BA44" s="5">
        <f t="shared" si="210"/>
        <v>2.8683669102792637E-7</v>
      </c>
      <c r="BB44" s="5">
        <f t="shared" si="211"/>
        <v>5.5195028332200546E-8</v>
      </c>
      <c r="BC44" s="5">
        <f t="shared" si="212"/>
        <v>8.4967962548300833E-9</v>
      </c>
      <c r="BD44" s="5">
        <f t="shared" si="213"/>
        <v>8.457775409246485E-5</v>
      </c>
      <c r="BE44" s="5">
        <f t="shared" si="214"/>
        <v>3.8771006327679915E-5</v>
      </c>
      <c r="BF44" s="5">
        <f t="shared" si="215"/>
        <v>8.8864438869920123E-6</v>
      </c>
      <c r="BG44" s="5">
        <f t="shared" si="216"/>
        <v>1.3578683735854646E-6</v>
      </c>
      <c r="BH44" s="5">
        <f t="shared" si="217"/>
        <v>1.5561397872685052E-7</v>
      </c>
      <c r="BI44" s="5">
        <f t="shared" si="218"/>
        <v>1.4266897054982659E-8</v>
      </c>
      <c r="BJ44" s="8">
        <f t="shared" si="219"/>
        <v>0.19967523366318832</v>
      </c>
      <c r="BK44" s="8">
        <f t="shared" si="220"/>
        <v>0.40565409085240439</v>
      </c>
      <c r="BL44" s="8">
        <f t="shared" si="221"/>
        <v>0.3724000138450646</v>
      </c>
      <c r="BM44" s="8">
        <f t="shared" si="222"/>
        <v>0.12664910658531417</v>
      </c>
      <c r="BN44" s="8">
        <f t="shared" si="223"/>
        <v>0.87333407294550691</v>
      </c>
    </row>
    <row r="45" spans="1:66" x14ac:dyDescent="0.25">
      <c r="A45" t="s">
        <v>10</v>
      </c>
      <c r="B45" t="s">
        <v>221</v>
      </c>
      <c r="C45" t="s">
        <v>226</v>
      </c>
      <c r="D45" t="s">
        <v>461</v>
      </c>
      <c r="E45">
        <f>VLOOKUP(A45,home!$A$2:$E$405,3,FALSE)</f>
        <v>1.56666666666667</v>
      </c>
      <c r="F45">
        <f>VLOOKUP(B45,home!$B$2:$E$405,3,FALSE)</f>
        <v>0.38</v>
      </c>
      <c r="G45">
        <f>VLOOKUP(C45,away!$B$2:$E$405,4,FALSE)</f>
        <v>1.28</v>
      </c>
      <c r="H45">
        <f>VLOOKUP(A45,away!$A$2:$E$405,3,FALSE)</f>
        <v>1.4666666666666699</v>
      </c>
      <c r="I45">
        <f>VLOOKUP(C45,away!$B$2:$E$405,3,FALSE)</f>
        <v>0.51</v>
      </c>
      <c r="J45">
        <f>VLOOKUP(B45,home!$B$2:$E$405,4,FALSE)</f>
        <v>1.23</v>
      </c>
      <c r="K45" s="3">
        <f t="shared" si="168"/>
        <v>0.7620266666666683</v>
      </c>
      <c r="L45" s="3">
        <f t="shared" si="169"/>
        <v>0.92004000000000208</v>
      </c>
      <c r="M45" s="5">
        <f t="shared" si="170"/>
        <v>0.18598920089353002</v>
      </c>
      <c r="N45" s="5">
        <f t="shared" si="171"/>
        <v>0.141728730792894</v>
      </c>
      <c r="O45" s="5">
        <f t="shared" si="172"/>
        <v>0.17111750439008375</v>
      </c>
      <c r="P45" s="5">
        <f t="shared" si="173"/>
        <v>0.13039610147869451</v>
      </c>
      <c r="Q45" s="5">
        <f t="shared" si="174"/>
        <v>5.4000536148503288E-2</v>
      </c>
      <c r="R45" s="5">
        <f t="shared" si="175"/>
        <v>7.8717474369526488E-2</v>
      </c>
      <c r="S45" s="5">
        <f t="shared" si="176"/>
        <v>2.2855014160977388E-2</v>
      </c>
      <c r="T45" s="5">
        <f t="shared" si="177"/>
        <v>4.9682653278069089E-2</v>
      </c>
      <c r="U45" s="5">
        <f t="shared" si="178"/>
        <v>5.9984814602229174E-2</v>
      </c>
      <c r="V45" s="5">
        <f t="shared" si="179"/>
        <v>1.78039294247808E-3</v>
      </c>
      <c r="W45" s="5">
        <f t="shared" si="180"/>
        <v>1.3716616186485632E-2</v>
      </c>
      <c r="X45" s="5">
        <f t="shared" si="181"/>
        <v>1.261983555621427E-2</v>
      </c>
      <c r="Y45" s="5">
        <f t="shared" si="182"/>
        <v>5.8053767525697002E-3</v>
      </c>
      <c r="Z45" s="5">
        <f t="shared" si="183"/>
        <v>2.414107503964644E-2</v>
      </c>
      <c r="AA45" s="5">
        <f t="shared" si="184"/>
        <v>1.8396142942211684E-2</v>
      </c>
      <c r="AB45" s="5">
        <f t="shared" si="185"/>
        <v>7.0091757428885609E-3</v>
      </c>
      <c r="AC45" s="5">
        <f t="shared" si="186"/>
        <v>7.8014038477770776E-5</v>
      </c>
      <c r="AD45" s="5">
        <f t="shared" si="187"/>
        <v>2.6131068276334271E-3</v>
      </c>
      <c r="AE45" s="5">
        <f t="shared" si="188"/>
        <v>2.4041628056958642E-3</v>
      </c>
      <c r="AF45" s="5">
        <f t="shared" si="189"/>
        <v>1.1059629738762137E-3</v>
      </c>
      <c r="AG45" s="5">
        <f t="shared" si="190"/>
        <v>3.3917672482835799E-4</v>
      </c>
      <c r="AH45" s="5">
        <f t="shared" si="191"/>
        <v>5.5526886698690891E-3</v>
      </c>
      <c r="AI45" s="5">
        <f t="shared" si="192"/>
        <v>4.2312968381381186E-3</v>
      </c>
      <c r="AJ45" s="5">
        <f t="shared" si="193"/>
        <v>1.6121805126218013E-3</v>
      </c>
      <c r="AK45" s="5">
        <f t="shared" si="194"/>
        <v>4.09508180699384E-4</v>
      </c>
      <c r="AL45" s="5">
        <f t="shared" si="195"/>
        <v>2.187810137199006E-6</v>
      </c>
      <c r="AM45" s="5">
        <f t="shared" si="196"/>
        <v>3.982514171010827E-4</v>
      </c>
      <c r="AN45" s="5">
        <f t="shared" si="197"/>
        <v>3.6640723378968099E-4</v>
      </c>
      <c r="AO45" s="5">
        <f t="shared" si="198"/>
        <v>1.6855465568792939E-4</v>
      </c>
      <c r="AP45" s="5">
        <f t="shared" si="199"/>
        <v>5.1692341806374307E-5</v>
      </c>
      <c r="AQ45" s="5">
        <f t="shared" si="200"/>
        <v>1.1889755538884178E-5</v>
      </c>
      <c r="AR45" s="5">
        <f t="shared" si="201"/>
        <v>1.021739136765274E-3</v>
      </c>
      <c r="AS45" s="5">
        <f t="shared" si="202"/>
        <v>7.7859246859212099E-4</v>
      </c>
      <c r="AT45" s="5">
        <f t="shared" si="203"/>
        <v>2.9665411176651324E-4</v>
      </c>
      <c r="AU45" s="5">
        <f t="shared" si="204"/>
        <v>7.5352781314132458E-5</v>
      </c>
      <c r="AV45" s="5">
        <f t="shared" si="205"/>
        <v>1.4355207192217685E-5</v>
      </c>
      <c r="AW45" s="5">
        <f t="shared" si="206"/>
        <v>4.2607299434555799E-8</v>
      </c>
      <c r="AX45" s="5">
        <f t="shared" si="207"/>
        <v>5.0579699978135829E-5</v>
      </c>
      <c r="AY45" s="5">
        <f t="shared" si="208"/>
        <v>4.6535347167884197E-5</v>
      </c>
      <c r="AZ45" s="5">
        <f t="shared" si="209"/>
        <v>2.1407190404170133E-5</v>
      </c>
      <c r="BA45" s="5">
        <f t="shared" si="210"/>
        <v>6.5651571531509109E-6</v>
      </c>
      <c r="BB45" s="5">
        <f t="shared" si="211"/>
        <v>1.5100517967962442E-6</v>
      </c>
      <c r="BC45" s="5">
        <f t="shared" si="212"/>
        <v>2.7786161102488402E-7</v>
      </c>
      <c r="BD45" s="5">
        <f t="shared" si="213"/>
        <v>1.5667347923158743E-4</v>
      </c>
      <c r="BE45" s="5">
        <f t="shared" si="214"/>
        <v>1.1938936913391607E-4</v>
      </c>
      <c r="BF45" s="5">
        <f t="shared" si="215"/>
        <v>4.5488941498277224E-5</v>
      </c>
      <c r="BG45" s="5">
        <f t="shared" si="216"/>
        <v>1.1554595486709093E-5</v>
      </c>
      <c r="BH45" s="5">
        <f t="shared" si="217"/>
        <v>2.201227470854664E-6</v>
      </c>
      <c r="BI45" s="5">
        <f t="shared" si="218"/>
        <v>3.3547880643809618E-7</v>
      </c>
      <c r="BJ45" s="8">
        <f t="shared" si="219"/>
        <v>0.28513982875880489</v>
      </c>
      <c r="BK45" s="8">
        <f t="shared" si="220"/>
        <v>0.34114744667146285</v>
      </c>
      <c r="BL45" s="8">
        <f t="shared" si="221"/>
        <v>0.3495531230455261</v>
      </c>
      <c r="BM45" s="8">
        <f t="shared" si="222"/>
        <v>0.23798543270233982</v>
      </c>
      <c r="BN45" s="8">
        <f t="shared" si="223"/>
        <v>0.76194954807323212</v>
      </c>
    </row>
    <row r="46" spans="1:66" x14ac:dyDescent="0.25">
      <c r="A46" t="s">
        <v>10</v>
      </c>
      <c r="B46" t="s">
        <v>447</v>
      </c>
      <c r="C46" t="s">
        <v>42</v>
      </c>
      <c r="D46" t="s">
        <v>461</v>
      </c>
      <c r="E46">
        <f>VLOOKUP(A46,home!$A$2:$E$405,3,FALSE)</f>
        <v>1.56666666666667</v>
      </c>
      <c r="F46">
        <f>VLOOKUP(B46,home!$B$2:$E$405,3,FALSE)</f>
        <v>1.28</v>
      </c>
      <c r="G46">
        <f>VLOOKUP(C46,away!$B$2:$E$405,4,FALSE)</f>
        <v>1.53</v>
      </c>
      <c r="H46">
        <f>VLOOKUP(A46,away!$A$2:$E$405,3,FALSE)</f>
        <v>1.4666666666666699</v>
      </c>
      <c r="I46">
        <f>VLOOKUP(C46,away!$B$2:$E$405,3,FALSE)</f>
        <v>0.77</v>
      </c>
      <c r="J46">
        <f>VLOOKUP(B46,home!$B$2:$E$405,4,FALSE)</f>
        <v>0.82</v>
      </c>
      <c r="K46" s="3">
        <f t="shared" si="168"/>
        <v>3.0681600000000064</v>
      </c>
      <c r="L46" s="3">
        <f t="shared" si="169"/>
        <v>0.92605333333333528</v>
      </c>
      <c r="M46" s="5">
        <f t="shared" si="170"/>
        <v>1.8421932632393629E-2</v>
      </c>
      <c r="N46" s="5">
        <f t="shared" si="171"/>
        <v>5.652143682540494E-2</v>
      </c>
      <c r="O46" s="5">
        <f t="shared" si="172"/>
        <v>1.7059692120670263E-2</v>
      </c>
      <c r="P46" s="5">
        <f t="shared" si="173"/>
        <v>5.2341864976955775E-2</v>
      </c>
      <c r="Q46" s="5">
        <f t="shared" si="174"/>
        <v>8.6708405805117433E-2</v>
      </c>
      <c r="R46" s="5">
        <f t="shared" si="175"/>
        <v>7.8990923769935665E-3</v>
      </c>
      <c r="S46" s="5">
        <f t="shared" si="176"/>
        <v>3.7179470850527911E-2</v>
      </c>
      <c r="T46" s="5">
        <f t="shared" si="177"/>
        <v>8.0296608223848528E-2</v>
      </c>
      <c r="U46" s="5">
        <f t="shared" si="178"/>
        <v>2.4235679267396625E-2</v>
      </c>
      <c r="V46" s="5">
        <f t="shared" si="179"/>
        <v>1.1737475480425861E-2</v>
      </c>
      <c r="W46" s="5">
        <f t="shared" si="180"/>
        <v>8.867842078500987E-2</v>
      </c>
      <c r="X46" s="5">
        <f t="shared" si="181"/>
        <v>8.212094716269451E-2</v>
      </c>
      <c r="Y46" s="5">
        <f t="shared" si="182"/>
        <v>3.8024188428251976E-2</v>
      </c>
      <c r="Z46" s="5">
        <f t="shared" si="183"/>
        <v>2.4383269420076106E-3</v>
      </c>
      <c r="AA46" s="5">
        <f t="shared" si="184"/>
        <v>7.4811771903900842E-3</v>
      </c>
      <c r="AB46" s="5">
        <f t="shared" si="185"/>
        <v>1.1476724304233649E-2</v>
      </c>
      <c r="AC46" s="5">
        <f t="shared" si="186"/>
        <v>2.0843407455743467E-3</v>
      </c>
      <c r="AD46" s="5">
        <f t="shared" si="187"/>
        <v>6.8019895878934117E-2</v>
      </c>
      <c r="AE46" s="5">
        <f t="shared" si="188"/>
        <v>6.2990051311673331E-2</v>
      </c>
      <c r="AF46" s="5">
        <f t="shared" si="189"/>
        <v>2.9166073492006457E-2</v>
      </c>
      <c r="AG46" s="5">
        <f t="shared" si="190"/>
        <v>9.0031131925058707E-3</v>
      </c>
      <c r="AH46" s="5">
        <f t="shared" si="191"/>
        <v>5.6450519810065641E-4</v>
      </c>
      <c r="AI46" s="5">
        <f t="shared" si="192"/>
        <v>1.7319922686045131E-3</v>
      </c>
      <c r="AJ46" s="5">
        <f t="shared" si="193"/>
        <v>2.6570146994208182E-3</v>
      </c>
      <c r="AK46" s="5">
        <f t="shared" si="194"/>
        <v>2.7173820733916647E-3</v>
      </c>
      <c r="AL46" s="5">
        <f t="shared" si="195"/>
        <v>2.368878098685009E-4</v>
      </c>
      <c r="AM46" s="5">
        <f t="shared" si="196"/>
        <v>4.1739184747982182E-2</v>
      </c>
      <c r="AN46" s="5">
        <f t="shared" si="197"/>
        <v>3.8652711166484811E-2</v>
      </c>
      <c r="AO46" s="5">
        <f t="shared" si="198"/>
        <v>1.7897236009046944E-2</v>
      </c>
      <c r="AP46" s="5">
        <f t="shared" si="199"/>
        <v>5.524598354543774E-3</v>
      </c>
      <c r="AQ46" s="5">
        <f t="shared" si="200"/>
        <v>1.2790181803882801E-3</v>
      </c>
      <c r="AR46" s="5">
        <f t="shared" si="201"/>
        <v>1.0455238407702155E-4</v>
      </c>
      <c r="AS46" s="5">
        <f t="shared" si="202"/>
        <v>3.2078344272975509E-4</v>
      </c>
      <c r="AT46" s="5">
        <f t="shared" si="203"/>
        <v>4.9210746382286389E-4</v>
      </c>
      <c r="AU46" s="5">
        <f t="shared" si="204"/>
        <v>5.0328814540092032E-4</v>
      </c>
      <c r="AV46" s="5">
        <f t="shared" si="205"/>
        <v>3.8604213904832273E-4</v>
      </c>
      <c r="AW46" s="5">
        <f t="shared" si="206"/>
        <v>1.8696237441904245E-5</v>
      </c>
      <c r="AX46" s="5">
        <f t="shared" si="207"/>
        <v>2.1343749512728202E-2</v>
      </c>
      <c r="AY46" s="5">
        <f t="shared" si="208"/>
        <v>1.9765450382093704E-2</v>
      </c>
      <c r="AZ46" s="5">
        <f t="shared" si="209"/>
        <v>9.1519306055862591E-3</v>
      </c>
      <c r="BA46" s="5">
        <f t="shared" si="210"/>
        <v>2.8250586145795089E-3</v>
      </c>
      <c r="BB46" s="5">
        <f t="shared" si="211"/>
        <v>6.5403873672335194E-4</v>
      </c>
      <c r="BC46" s="5">
        <f t="shared" si="212"/>
        <v>1.211349504543568E-4</v>
      </c>
      <c r="BD46" s="5">
        <f t="shared" si="213"/>
        <v>1.6136847297078815E-5</v>
      </c>
      <c r="BE46" s="5">
        <f t="shared" si="214"/>
        <v>4.9510429403005427E-5</v>
      </c>
      <c r="BF46" s="5">
        <f t="shared" si="215"/>
        <v>7.5952959538562763E-5</v>
      </c>
      <c r="BG46" s="5">
        <f t="shared" si="216"/>
        <v>7.7678610779279052E-5</v>
      </c>
      <c r="BH46" s="5">
        <f t="shared" si="217"/>
        <v>5.9582601612138328E-5</v>
      </c>
      <c r="BI46" s="5">
        <f t="shared" si="218"/>
        <v>3.6561790992459741E-5</v>
      </c>
      <c r="BJ46" s="8">
        <f t="shared" si="219"/>
        <v>0.7604832523660584</v>
      </c>
      <c r="BK46" s="8">
        <f t="shared" si="220"/>
        <v>0.14176742287783972</v>
      </c>
      <c r="BL46" s="8">
        <f t="shared" si="221"/>
        <v>7.7945456313903233E-2</v>
      </c>
      <c r="BM46" s="8">
        <f t="shared" si="222"/>
        <v>0.72393527961762172</v>
      </c>
      <c r="BN46" s="8">
        <f t="shared" si="223"/>
        <v>0.23895242473753561</v>
      </c>
    </row>
    <row r="47" spans="1:66" x14ac:dyDescent="0.25">
      <c r="A47" t="s">
        <v>10</v>
      </c>
      <c r="B47" t="s">
        <v>11</v>
      </c>
      <c r="C47" t="s">
        <v>12</v>
      </c>
      <c r="D47" t="s">
        <v>461</v>
      </c>
      <c r="E47">
        <f>VLOOKUP(A47,home!$A$2:$E$405,3,FALSE)</f>
        <v>1.56666666666667</v>
      </c>
      <c r="F47">
        <f>VLOOKUP(B47,home!$B$2:$E$405,3,FALSE)</f>
        <v>0.89</v>
      </c>
      <c r="G47">
        <f>VLOOKUP(C47,away!$B$2:$E$405,4,FALSE)</f>
        <v>0.64</v>
      </c>
      <c r="H47">
        <f>VLOOKUP(A47,away!$A$2:$E$405,3,FALSE)</f>
        <v>1.4666666666666699</v>
      </c>
      <c r="I47">
        <f>VLOOKUP(C47,away!$B$2:$E$405,3,FALSE)</f>
        <v>0.77</v>
      </c>
      <c r="J47">
        <f>VLOOKUP(B47,home!$B$2:$E$405,4,FALSE)</f>
        <v>0.95</v>
      </c>
      <c r="K47" s="3">
        <f t="shared" si="168"/>
        <v>0.89237333333333524</v>
      </c>
      <c r="L47" s="3">
        <f t="shared" si="169"/>
        <v>1.0728666666666689</v>
      </c>
      <c r="M47" s="5">
        <f t="shared" si="170"/>
        <v>0.14012225323919361</v>
      </c>
      <c r="N47" s="5">
        <f t="shared" si="171"/>
        <v>0.12504136219723697</v>
      </c>
      <c r="O47" s="5">
        <f t="shared" si="172"/>
        <v>0.15033249475855651</v>
      </c>
      <c r="P47" s="5">
        <f t="shared" si="173"/>
        <v>0.13415270945600924</v>
      </c>
      <c r="Q47" s="5">
        <f t="shared" si="174"/>
        <v>5.5791788594244607E-2</v>
      </c>
      <c r="R47" s="5">
        <f t="shared" si="175"/>
        <v>8.0643361271648478E-2</v>
      </c>
      <c r="S47" s="5">
        <f t="shared" si="176"/>
        <v>3.2109370635917109E-2</v>
      </c>
      <c r="T47" s="5">
        <f t="shared" si="177"/>
        <v>5.9857150256478683E-2</v>
      </c>
      <c r="U47" s="5">
        <f t="shared" si="178"/>
        <v>7.1963985109185349E-2</v>
      </c>
      <c r="V47" s="5">
        <f t="shared" si="179"/>
        <v>3.4157149442782561E-3</v>
      </c>
      <c r="W47" s="5">
        <f t="shared" si="180"/>
        <v>1.659570145349161E-2</v>
      </c>
      <c r="X47" s="5">
        <f t="shared" si="181"/>
        <v>1.7804974899402734E-2</v>
      </c>
      <c r="Y47" s="5">
        <f t="shared" si="182"/>
        <v>9.5511820352029587E-3</v>
      </c>
      <c r="Z47" s="5">
        <f t="shared" si="183"/>
        <v>2.8839858065436482E-2</v>
      </c>
      <c r="AA47" s="5">
        <f t="shared" si="184"/>
        <v>2.573592027471383E-2</v>
      </c>
      <c r="AB47" s="5">
        <f t="shared" si="185"/>
        <v>1.1483024480973669E-2</v>
      </c>
      <c r="AC47" s="5">
        <f t="shared" si="186"/>
        <v>2.0438733138005707E-4</v>
      </c>
      <c r="AD47" s="5">
        <f t="shared" si="187"/>
        <v>3.7023903562642948E-3</v>
      </c>
      <c r="AE47" s="5">
        <f t="shared" si="188"/>
        <v>3.9721712002240943E-3</v>
      </c>
      <c r="AF47" s="5">
        <f t="shared" si="189"/>
        <v>2.1308050375068825E-3</v>
      </c>
      <c r="AG47" s="5">
        <f t="shared" si="190"/>
        <v>7.620232326355184E-4</v>
      </c>
      <c r="AH47" s="5">
        <f t="shared" si="191"/>
        <v>7.7353305974511722E-3</v>
      </c>
      <c r="AI47" s="5">
        <f t="shared" si="192"/>
        <v>6.9028027496828423E-3</v>
      </c>
      <c r="AJ47" s="5">
        <f t="shared" si="193"/>
        <v>3.0799385495384945E-3</v>
      </c>
      <c r="AK47" s="5">
        <f t="shared" si="194"/>
        <v>9.1615167663783488E-4</v>
      </c>
      <c r="AL47" s="5">
        <f t="shared" si="195"/>
        <v>7.8271976504153112E-6</v>
      </c>
      <c r="AM47" s="5">
        <f t="shared" si="196"/>
        <v>6.6078288470415288E-4</v>
      </c>
      <c r="AN47" s="5">
        <f t="shared" si="197"/>
        <v>7.0893193090293036E-4</v>
      </c>
      <c r="AO47" s="5">
        <f t="shared" si="198"/>
        <v>3.8029471880069598E-4</v>
      </c>
      <c r="AP47" s="5">
        <f t="shared" si="199"/>
        <v>1.3600184243688028E-4</v>
      </c>
      <c r="AQ47" s="5">
        <f t="shared" si="200"/>
        <v>3.6477960838945324E-5</v>
      </c>
      <c r="AR47" s="5">
        <f t="shared" si="201"/>
        <v>1.6597956707304264E-3</v>
      </c>
      <c r="AS47" s="5">
        <f t="shared" si="202"/>
        <v>1.4811573953419496E-3</v>
      </c>
      <c r="AT47" s="5">
        <f t="shared" si="203"/>
        <v>6.6087268103630793E-4</v>
      </c>
      <c r="AU47" s="5">
        <f t="shared" si="204"/>
        <v>1.9658171909510278E-4</v>
      </c>
      <c r="AV47" s="5">
        <f t="shared" si="205"/>
        <v>4.3856070985323544E-5</v>
      </c>
      <c r="AW47" s="5">
        <f t="shared" si="206"/>
        <v>2.081594520295367E-7</v>
      </c>
      <c r="AX47" s="5">
        <f t="shared" si="207"/>
        <v>9.8277504238843626E-5</v>
      </c>
      <c r="AY47" s="5">
        <f t="shared" si="208"/>
        <v>1.0543865838104759E-4</v>
      </c>
      <c r="AZ47" s="5">
        <f t="shared" si="209"/>
        <v>5.656081097754006E-5</v>
      </c>
      <c r="BA47" s="5">
        <f t="shared" si="210"/>
        <v>2.0227402912478979E-5</v>
      </c>
      <c r="BB47" s="5">
        <f t="shared" si="211"/>
        <v>5.4253265845087486E-6</v>
      </c>
      <c r="BC47" s="5">
        <f t="shared" si="212"/>
        <v>1.1641304096599931E-6</v>
      </c>
      <c r="BD47" s="5">
        <f t="shared" si="213"/>
        <v>2.9678990810071999E-4</v>
      </c>
      <c r="BE47" s="5">
        <f t="shared" si="214"/>
        <v>2.6484739959153376E-4</v>
      </c>
      <c r="BF47" s="5">
        <f t="shared" si="215"/>
        <v>1.1817137839908137E-4</v>
      </c>
      <c r="BG47" s="5">
        <f t="shared" si="216"/>
        <v>3.5150995615527719E-5</v>
      </c>
      <c r="BH47" s="5">
        <f t="shared" si="217"/>
        <v>7.8419527818534782E-6</v>
      </c>
      <c r="BI47" s="5">
        <f t="shared" si="218"/>
        <v>1.3995899087570424E-6</v>
      </c>
      <c r="BJ47" s="8">
        <f t="shared" si="219"/>
        <v>0.29741913243387602</v>
      </c>
      <c r="BK47" s="8">
        <f t="shared" si="220"/>
        <v>0.31011770146280976</v>
      </c>
      <c r="BL47" s="8">
        <f t="shared" si="221"/>
        <v>0.36355947422997476</v>
      </c>
      <c r="BM47" s="8">
        <f t="shared" si="222"/>
        <v>0.31374696617627867</v>
      </c>
      <c r="BN47" s="8">
        <f t="shared" si="223"/>
        <v>0.68608396951688944</v>
      </c>
    </row>
    <row r="48" spans="1:66" x14ac:dyDescent="0.25">
      <c r="A48" t="s">
        <v>16</v>
      </c>
      <c r="B48" t="s">
        <v>59</v>
      </c>
      <c r="C48" t="s">
        <v>450</v>
      </c>
      <c r="D48" t="s">
        <v>461</v>
      </c>
      <c r="E48">
        <f>VLOOKUP(A48,home!$A$2:$E$405,3,FALSE)</f>
        <v>1.4567901234567899</v>
      </c>
      <c r="F48">
        <f>VLOOKUP(B48,home!$B$2:$E$405,3,FALSE)</f>
        <v>0.51</v>
      </c>
      <c r="G48">
        <f>VLOOKUP(C48,away!$B$2:$E$405,4,FALSE)</f>
        <v>0.69</v>
      </c>
      <c r="H48">
        <f>VLOOKUP(A48,away!$A$2:$E$405,3,FALSE)</f>
        <v>1.4074074074074101</v>
      </c>
      <c r="I48">
        <f>VLOOKUP(C48,away!$B$2:$E$405,3,FALSE)</f>
        <v>0.82</v>
      </c>
      <c r="J48">
        <f>VLOOKUP(B48,home!$B$2:$E$405,4,FALSE)</f>
        <v>0.89</v>
      </c>
      <c r="K48" s="3">
        <f t="shared" si="168"/>
        <v>0.51264444444444435</v>
      </c>
      <c r="L48" s="3">
        <f t="shared" si="169"/>
        <v>1.0271259259259278</v>
      </c>
      <c r="M48" s="5">
        <f t="shared" si="170"/>
        <v>0.21443033533246325</v>
      </c>
      <c r="N48" s="5">
        <f t="shared" si="171"/>
        <v>0.10992652012854651</v>
      </c>
      <c r="O48" s="5">
        <f t="shared" si="172"/>
        <v>0.22024695672496347</v>
      </c>
      <c r="P48" s="5">
        <f t="shared" si="173"/>
        <v>0.11290837877084846</v>
      </c>
      <c r="Q48" s="5">
        <f t="shared" si="174"/>
        <v>2.8176609920504879E-2</v>
      </c>
      <c r="R48" s="5">
        <f t="shared" si="175"/>
        <v>0.11311067967924793</v>
      </c>
      <c r="S48" s="5">
        <f t="shared" si="176"/>
        <v>1.4862987991992595E-2</v>
      </c>
      <c r="T48" s="5">
        <f t="shared" si="177"/>
        <v>2.8940926554052254E-2</v>
      </c>
      <c r="U48" s="5">
        <f t="shared" si="178"/>
        <v>5.7985561544901545E-2</v>
      </c>
      <c r="V48" s="5">
        <f t="shared" si="179"/>
        <v>8.6956802972063864E-4</v>
      </c>
      <c r="W48" s="5">
        <f t="shared" si="180"/>
        <v>4.8148608463416814E-3</v>
      </c>
      <c r="X48" s="5">
        <f t="shared" si="181"/>
        <v>4.9454684050031956E-3</v>
      </c>
      <c r="Y48" s="5">
        <f t="shared" si="182"/>
        <v>2.5398094073131642E-3</v>
      </c>
      <c r="Z48" s="5">
        <f t="shared" si="183"/>
        <v>3.8726303865886186E-2</v>
      </c>
      <c r="AA48" s="5">
        <f t="shared" si="184"/>
        <v>1.985282453071396E-2</v>
      </c>
      <c r="AB48" s="5">
        <f t="shared" si="185"/>
        <v>5.0887201011004472E-3</v>
      </c>
      <c r="AC48" s="5">
        <f t="shared" si="186"/>
        <v>2.8616962099396074E-5</v>
      </c>
      <c r="AD48" s="5">
        <f t="shared" si="187"/>
        <v>6.1707791591253446E-4</v>
      </c>
      <c r="AE48" s="5">
        <f t="shared" si="188"/>
        <v>6.3381672575010372E-4</v>
      </c>
      <c r="AF48" s="5">
        <f t="shared" si="189"/>
        <v>3.2550479565170756E-4</v>
      </c>
      <c r="AG48" s="5">
        <f t="shared" si="190"/>
        <v>1.1144480487569669E-4</v>
      </c>
      <c r="AH48" s="5">
        <f t="shared" si="191"/>
        <v>9.9441976789842942E-3</v>
      </c>
      <c r="AI48" s="5">
        <f t="shared" si="192"/>
        <v>5.0978376945886366E-3</v>
      </c>
      <c r="AJ48" s="5">
        <f t="shared" si="193"/>
        <v>1.3066890864051692E-3</v>
      </c>
      <c r="AK48" s="5">
        <f t="shared" si="194"/>
        <v>2.2328896692059888E-4</v>
      </c>
      <c r="AL48" s="5">
        <f t="shared" si="195"/>
        <v>6.0273091323202612E-7</v>
      </c>
      <c r="AM48" s="5">
        <f t="shared" si="196"/>
        <v>6.3268313076383372E-5</v>
      </c>
      <c r="AN48" s="5">
        <f t="shared" si="197"/>
        <v>6.4984524650351755E-5</v>
      </c>
      <c r="AO48" s="5">
        <f t="shared" si="198"/>
        <v>3.3373645026174414E-5</v>
      </c>
      <c r="AP48" s="5">
        <f t="shared" si="199"/>
        <v>1.1426312016344209E-5</v>
      </c>
      <c r="AQ48" s="5">
        <f t="shared" si="200"/>
        <v>2.9340653274265248E-6</v>
      </c>
      <c r="AR48" s="5">
        <f t="shared" si="201"/>
        <v>2.042788649723442E-3</v>
      </c>
      <c r="AS48" s="5">
        <f t="shared" si="202"/>
        <v>1.0472242524548904E-3</v>
      </c>
      <c r="AT48" s="5">
        <f t="shared" si="203"/>
        <v>2.6842684755424287E-4</v>
      </c>
      <c r="AU48" s="5">
        <f t="shared" si="204"/>
        <v>4.5869177379472808E-5</v>
      </c>
      <c r="AV48" s="5">
        <f t="shared" si="205"/>
        <v>5.8786447387058768E-6</v>
      </c>
      <c r="AW48" s="5">
        <f t="shared" si="206"/>
        <v>8.8157834237849728E-9</v>
      </c>
      <c r="AX48" s="5">
        <f t="shared" si="207"/>
        <v>5.4056915346632867E-6</v>
      </c>
      <c r="AY48" s="5">
        <f t="shared" si="208"/>
        <v>5.5523259228109773E-6</v>
      </c>
      <c r="AZ48" s="5">
        <f t="shared" si="209"/>
        <v>2.8514689522548783E-6</v>
      </c>
      <c r="BA48" s="5">
        <f t="shared" si="210"/>
        <v>9.762725626112758E-7</v>
      </c>
      <c r="BB48" s="5">
        <f t="shared" si="211"/>
        <v>2.5068871495704619E-7</v>
      </c>
      <c r="BC48" s="5">
        <f t="shared" si="212"/>
        <v>5.1497775693887425E-8</v>
      </c>
      <c r="BD48" s="5">
        <f t="shared" si="213"/>
        <v>3.4970019721969418E-4</v>
      </c>
      <c r="BE48" s="5">
        <f t="shared" si="214"/>
        <v>1.7927186332580272E-4</v>
      </c>
      <c r="BF48" s="5">
        <f t="shared" si="215"/>
        <v>4.5951362389588248E-5</v>
      </c>
      <c r="BG48" s="5">
        <f t="shared" si="216"/>
        <v>7.8522368812252695E-6</v>
      </c>
      <c r="BH48" s="5">
        <f t="shared" si="217"/>
        <v>1.0063514034054757E-6</v>
      </c>
      <c r="BI48" s="5">
        <f t="shared" si="218"/>
        <v>1.0318009122293744E-7</v>
      </c>
      <c r="BJ48" s="8">
        <f t="shared" si="219"/>
        <v>0.18122311430951141</v>
      </c>
      <c r="BK48" s="8">
        <f t="shared" si="220"/>
        <v>0.3431060421439604</v>
      </c>
      <c r="BL48" s="8">
        <f t="shared" si="221"/>
        <v>0.43685082877098785</v>
      </c>
      <c r="BM48" s="8">
        <f t="shared" si="222"/>
        <v>0.20110126502363182</v>
      </c>
      <c r="BN48" s="8">
        <f t="shared" si="223"/>
        <v>0.79879948055657457</v>
      </c>
    </row>
    <row r="49" spans="1:66" x14ac:dyDescent="0.25">
      <c r="A49" t="s">
        <v>16</v>
      </c>
      <c r="B49" t="s">
        <v>449</v>
      </c>
      <c r="C49" t="s">
        <v>231</v>
      </c>
      <c r="D49" t="s">
        <v>461</v>
      </c>
      <c r="E49">
        <f>VLOOKUP(A49,home!$A$2:$E$405,3,FALSE)</f>
        <v>1.4567901234567899</v>
      </c>
      <c r="F49">
        <f>VLOOKUP(B49,home!$B$2:$E$405,3,FALSE)</f>
        <v>0.34</v>
      </c>
      <c r="G49">
        <f>VLOOKUP(C49,away!$B$2:$E$405,4,FALSE)</f>
        <v>1.03</v>
      </c>
      <c r="H49">
        <f>VLOOKUP(A49,away!$A$2:$E$405,3,FALSE)</f>
        <v>1.4074074074074101</v>
      </c>
      <c r="I49">
        <f>VLOOKUP(C49,away!$B$2:$E$405,3,FALSE)</f>
        <v>0.86</v>
      </c>
      <c r="J49">
        <f>VLOOKUP(B49,home!$B$2:$E$405,4,FALSE)</f>
        <v>1.24</v>
      </c>
      <c r="K49" s="3">
        <f t="shared" si="168"/>
        <v>0.5101679012345679</v>
      </c>
      <c r="L49" s="3">
        <f t="shared" si="169"/>
        <v>1.5008592592592622</v>
      </c>
      <c r="M49" s="5">
        <f t="shared" si="170"/>
        <v>0.13385111745432693</v>
      </c>
      <c r="N49" s="5">
        <f t="shared" si="171"/>
        <v>6.8286543669575608E-2</v>
      </c>
      <c r="O49" s="5">
        <f t="shared" si="172"/>
        <v>0.20089168899352558</v>
      </c>
      <c r="P49" s="5">
        <f t="shared" si="173"/>
        <v>0.1024884913492945</v>
      </c>
      <c r="Q49" s="5">
        <f t="shared" si="174"/>
        <v>1.7418801333235027E-2</v>
      </c>
      <c r="R49" s="5">
        <f t="shared" si="175"/>
        <v>0.1507550757670825</v>
      </c>
      <c r="S49" s="5">
        <f t="shared" si="176"/>
        <v>1.9618608829766751E-2</v>
      </c>
      <c r="T49" s="5">
        <f t="shared" si="177"/>
        <v>2.6143169266183371E-2</v>
      </c>
      <c r="U49" s="5">
        <f t="shared" si="178"/>
        <v>7.6910400604550747E-2</v>
      </c>
      <c r="V49" s="5">
        <f t="shared" si="179"/>
        <v>1.6690863198316284E-3</v>
      </c>
      <c r="W49" s="5">
        <f t="shared" si="180"/>
        <v>2.9621711060661359E-3</v>
      </c>
      <c r="X49" s="5">
        <f t="shared" si="181"/>
        <v>4.4458019320496095E-3</v>
      </c>
      <c r="Y49" s="5">
        <f t="shared" si="182"/>
        <v>3.3362614972746881E-3</v>
      </c>
      <c r="Z49" s="5">
        <f t="shared" si="183"/>
        <v>7.5420717115119121E-2</v>
      </c>
      <c r="AA49" s="5">
        <f t="shared" si="184"/>
        <v>3.847722896022638E-2</v>
      </c>
      <c r="AB49" s="5">
        <f t="shared" si="185"/>
        <v>9.8149235719803135E-3</v>
      </c>
      <c r="AC49" s="5">
        <f t="shared" si="186"/>
        <v>7.9875191791758843E-5</v>
      </c>
      <c r="AD49" s="5">
        <f t="shared" si="187"/>
        <v>3.7780115406985983E-4</v>
      </c>
      <c r="AE49" s="5">
        <f t="shared" si="188"/>
        <v>5.6702636024458415E-4</v>
      </c>
      <c r="AF49" s="5">
        <f t="shared" si="189"/>
        <v>4.2551338150858121E-4</v>
      </c>
      <c r="AG49" s="5">
        <f t="shared" si="190"/>
        <v>2.1287856619195766E-4</v>
      </c>
      <c r="AH49" s="5">
        <f t="shared" si="191"/>
        <v>2.829897040555001E-2</v>
      </c>
      <c r="AI49" s="5">
        <f t="shared" si="192"/>
        <v>1.4437226338898598E-2</v>
      </c>
      <c r="AJ49" s="5">
        <f t="shared" si="193"/>
        <v>3.6827047304821615E-3</v>
      </c>
      <c r="AK49" s="5">
        <f t="shared" si="194"/>
        <v>6.2626591440556644E-4</v>
      </c>
      <c r="AL49" s="5">
        <f t="shared" si="195"/>
        <v>2.4463861217344775E-6</v>
      </c>
      <c r="AM49" s="5">
        <f t="shared" si="196"/>
        <v>3.854840437116362E-5</v>
      </c>
      <c r="AN49" s="5">
        <f t="shared" si="197"/>
        <v>5.7855729630131135E-5</v>
      </c>
      <c r="AO49" s="5">
        <f t="shared" si="198"/>
        <v>4.3416653758291398E-5</v>
      </c>
      <c r="AP49" s="5">
        <f t="shared" si="199"/>
        <v>2.1720762266395026E-5</v>
      </c>
      <c r="AQ49" s="5">
        <f t="shared" si="200"/>
        <v>8.1499517914220435E-6</v>
      </c>
      <c r="AR49" s="5">
        <f t="shared" si="201"/>
        <v>8.4945543521347151E-3</v>
      </c>
      <c r="AS49" s="5">
        <f t="shared" si="202"/>
        <v>4.3336489657515324E-3</v>
      </c>
      <c r="AT49" s="5">
        <f t="shared" si="203"/>
        <v>1.1054442987724078E-3</v>
      </c>
      <c r="AU49" s="5">
        <f t="shared" si="204"/>
        <v>1.8798739927881262E-4</v>
      </c>
      <c r="AV49" s="5">
        <f t="shared" si="205"/>
        <v>2.397628423715414E-5</v>
      </c>
      <c r="AW49" s="5">
        <f t="shared" si="206"/>
        <v>5.2032608991846512E-8</v>
      </c>
      <c r="AX49" s="5">
        <f t="shared" si="207"/>
        <v>3.2776930923296613E-6</v>
      </c>
      <c r="AY49" s="5">
        <f t="shared" si="208"/>
        <v>4.9193560266330955E-6</v>
      </c>
      <c r="AZ49" s="5">
        <f t="shared" si="209"/>
        <v>3.6916305210825688E-6</v>
      </c>
      <c r="BA49" s="5">
        <f t="shared" si="210"/>
        <v>1.8468726164436225E-6</v>
      </c>
      <c r="BB49" s="5">
        <f t="shared" si="211"/>
        <v>6.9297396676544766E-7</v>
      </c>
      <c r="BC49" s="5">
        <f t="shared" si="212"/>
        <v>2.0801127888910851E-7</v>
      </c>
      <c r="BD49" s="5">
        <f t="shared" si="213"/>
        <v>2.1248550921137408E-3</v>
      </c>
      <c r="BE49" s="5">
        <f t="shared" si="214"/>
        <v>1.0840328627712518E-3</v>
      </c>
      <c r="BF49" s="5">
        <f t="shared" si="215"/>
        <v>2.7651938523465491E-4</v>
      </c>
      <c r="BG49" s="5">
        <f t="shared" si="216"/>
        <v>4.7023771471945619E-5</v>
      </c>
      <c r="BH49" s="5">
        <f t="shared" si="217"/>
        <v>5.9975046999941117E-6</v>
      </c>
      <c r="BI49" s="5">
        <f t="shared" si="218"/>
        <v>6.1194687708809092E-7</v>
      </c>
      <c r="BJ49" s="8">
        <f t="shared" si="219"/>
        <v>0.12436029630571895</v>
      </c>
      <c r="BK49" s="8">
        <f t="shared" si="220"/>
        <v>0.25771454488715995</v>
      </c>
      <c r="BL49" s="8">
        <f t="shared" si="221"/>
        <v>0.54157913715004502</v>
      </c>
      <c r="BM49" s="8">
        <f t="shared" si="222"/>
        <v>0.32537810956758551</v>
      </c>
      <c r="BN49" s="8">
        <f t="shared" si="223"/>
        <v>0.67369171856704013</v>
      </c>
    </row>
    <row r="50" spans="1:66" x14ac:dyDescent="0.25">
      <c r="A50" t="s">
        <v>16</v>
      </c>
      <c r="B50" t="s">
        <v>235</v>
      </c>
      <c r="C50" t="s">
        <v>236</v>
      </c>
      <c r="D50" t="s">
        <v>461</v>
      </c>
      <c r="E50">
        <f>VLOOKUP(A50,home!$A$2:$E$405,3,FALSE)</f>
        <v>1.4567901234567899</v>
      </c>
      <c r="F50">
        <f>VLOOKUP(B50,home!$B$2:$E$405,3,FALSE)</f>
        <v>1.92</v>
      </c>
      <c r="G50">
        <f>VLOOKUP(C50,away!$B$2:$E$405,4,FALSE)</f>
        <v>1.2</v>
      </c>
      <c r="H50">
        <f>VLOOKUP(A50,away!$A$2:$E$405,3,FALSE)</f>
        <v>1.4074074074074101</v>
      </c>
      <c r="I50">
        <f>VLOOKUP(C50,away!$B$2:$E$405,3,FALSE)</f>
        <v>1.03</v>
      </c>
      <c r="J50">
        <f>VLOOKUP(B50,home!$B$2:$E$405,4,FALSE)</f>
        <v>0.99</v>
      </c>
      <c r="K50" s="3">
        <f t="shared" si="168"/>
        <v>3.3564444444444437</v>
      </c>
      <c r="L50" s="3">
        <f t="shared" si="169"/>
        <v>1.4351333333333363</v>
      </c>
      <c r="M50" s="5">
        <f t="shared" si="170"/>
        <v>8.2993525123917274E-3</v>
      </c>
      <c r="N50" s="5">
        <f t="shared" si="171"/>
        <v>2.7856315632703254E-2</v>
      </c>
      <c r="O50" s="5">
        <f t="shared" si="172"/>
        <v>1.1910677435617139E-2</v>
      </c>
      <c r="P50" s="5">
        <f t="shared" si="173"/>
        <v>3.9977527108346941E-2</v>
      </c>
      <c r="Q50" s="5">
        <f t="shared" si="174"/>
        <v>4.6749087924038882E-2</v>
      </c>
      <c r="R50" s="5">
        <f t="shared" si="175"/>
        <v>8.5467051052176904E-3</v>
      </c>
      <c r="S50" s="5">
        <f t="shared" si="176"/>
        <v>4.8142390364559931E-2</v>
      </c>
      <c r="T50" s="5">
        <f t="shared" si="177"/>
        <v>6.7091174382719138E-2</v>
      </c>
      <c r="U50" s="5">
        <f t="shared" si="178"/>
        <v>2.8686540868712886E-2</v>
      </c>
      <c r="V50" s="5">
        <f t="shared" si="179"/>
        <v>2.5766584575070851E-2</v>
      </c>
      <c r="W50" s="5">
        <f t="shared" si="180"/>
        <v>5.2303572148495035E-2</v>
      </c>
      <c r="X50" s="5">
        <f t="shared" si="181"/>
        <v>7.5062599842710326E-2</v>
      </c>
      <c r="Y50" s="5">
        <f t="shared" si="182"/>
        <v>5.3862419560467625E-2</v>
      </c>
      <c r="Z50" s="5">
        <f t="shared" si="183"/>
        <v>4.0885537955560334E-3</v>
      </c>
      <c r="AA50" s="5">
        <f t="shared" si="184"/>
        <v>1.3723003672906294E-2</v>
      </c>
      <c r="AB50" s="5">
        <f t="shared" si="185"/>
        <v>2.3030249719508514E-2</v>
      </c>
      <c r="AC50" s="5">
        <f t="shared" si="186"/>
        <v>7.7572642850857604E-3</v>
      </c>
      <c r="AD50" s="5">
        <f t="shared" si="187"/>
        <v>4.3888508540603832E-2</v>
      </c>
      <c r="AE50" s="5">
        <f t="shared" si="188"/>
        <v>6.2985861556905373E-2</v>
      </c>
      <c r="AF50" s="5">
        <f t="shared" si="189"/>
        <v>4.5196554724516835E-2</v>
      </c>
      <c r="AG50" s="5">
        <f t="shared" si="190"/>
        <v>2.1621027412326119E-2</v>
      </c>
      <c r="AH50" s="5">
        <f t="shared" si="191"/>
        <v>1.4669049592822495E-3</v>
      </c>
      <c r="AI50" s="5">
        <f t="shared" si="192"/>
        <v>4.9235850011109094E-3</v>
      </c>
      <c r="AJ50" s="5">
        <f t="shared" si="193"/>
        <v>8.2628697618643519E-3</v>
      </c>
      <c r="AK50" s="5">
        <f t="shared" si="194"/>
        <v>9.2446211024591954E-3</v>
      </c>
      <c r="AL50" s="5">
        <f t="shared" si="195"/>
        <v>1.4946527107052932E-3</v>
      </c>
      <c r="AM50" s="5">
        <f t="shared" si="196"/>
        <v>2.9461868133212433E-2</v>
      </c>
      <c r="AN50" s="5">
        <f t="shared" si="197"/>
        <v>4.2281709020244355E-2</v>
      </c>
      <c r="AO50" s="5">
        <f t="shared" si="198"/>
        <v>3.0339945002626739E-2</v>
      </c>
      <c r="AP50" s="5">
        <f t="shared" si="199"/>
        <v>1.4513955468256595E-2</v>
      </c>
      <c r="AQ50" s="5">
        <f t="shared" si="200"/>
        <v>5.2073653227526764E-3</v>
      </c>
      <c r="AR50" s="5">
        <f t="shared" si="201"/>
        <v>4.2104084077958698E-4</v>
      </c>
      <c r="AS50" s="5">
        <f t="shared" si="202"/>
        <v>1.4132001909188624E-3</v>
      </c>
      <c r="AT50" s="5">
        <f t="shared" si="203"/>
        <v>2.3716639648487217E-3</v>
      </c>
      <c r="AU50" s="5">
        <f t="shared" si="204"/>
        <v>2.6534527796351912E-3</v>
      </c>
      <c r="AV50" s="5">
        <f t="shared" si="205"/>
        <v>2.2265417102005514E-3</v>
      </c>
      <c r="AW50" s="5">
        <f t="shared" si="206"/>
        <v>1.9999056543055219E-4</v>
      </c>
      <c r="AX50" s="5">
        <f t="shared" si="207"/>
        <v>1.648118726977929E-2</v>
      </c>
      <c r="AY50" s="5">
        <f t="shared" si="208"/>
        <v>2.3652701223769296E-2</v>
      </c>
      <c r="AZ50" s="5">
        <f t="shared" si="209"/>
        <v>1.697238997480276E-2</v>
      </c>
      <c r="BA50" s="5">
        <f t="shared" si="210"/>
        <v>8.1192141997239904E-3</v>
      </c>
      <c r="BB50" s="5">
        <f t="shared" si="211"/>
        <v>2.9130387346243134E-3</v>
      </c>
      <c r="BC50" s="5">
        <f t="shared" si="212"/>
        <v>8.361197978701022E-4</v>
      </c>
      <c r="BD50" s="5">
        <f t="shared" si="213"/>
        <v>1.0070829088291301E-4</v>
      </c>
      <c r="BE50" s="5">
        <f t="shared" si="214"/>
        <v>3.3802178344344844E-4</v>
      </c>
      <c r="BF50" s="5">
        <f t="shared" si="215"/>
        <v>5.672756685699828E-4</v>
      </c>
      <c r="BG50" s="5">
        <f t="shared" si="216"/>
        <v>6.3467642208007524E-4</v>
      </c>
      <c r="BH50" s="5">
        <f t="shared" si="217"/>
        <v>5.3256403772763646E-4</v>
      </c>
      <c r="BI50" s="5">
        <f t="shared" si="218"/>
        <v>3.5750432114836509E-4</v>
      </c>
      <c r="BJ50" s="8">
        <f t="shared" si="219"/>
        <v>0.68739661587314893</v>
      </c>
      <c r="BK50" s="8">
        <f t="shared" si="220"/>
        <v>0.15509047277992979</v>
      </c>
      <c r="BL50" s="8">
        <f t="shared" si="221"/>
        <v>0.12141180763691459</v>
      </c>
      <c r="BM50" s="8">
        <f t="shared" si="222"/>
        <v>0.80119507370889465</v>
      </c>
      <c r="BN50" s="8">
        <f t="shared" si="223"/>
        <v>0.14333966571831561</v>
      </c>
    </row>
    <row r="51" spans="1:66" x14ac:dyDescent="0.25">
      <c r="A51" t="s">
        <v>16</v>
      </c>
      <c r="B51" t="s">
        <v>58</v>
      </c>
      <c r="C51" t="s">
        <v>49</v>
      </c>
      <c r="D51" t="s">
        <v>461</v>
      </c>
      <c r="E51">
        <f>VLOOKUP(A51,home!$A$2:$E$405,3,FALSE)</f>
        <v>1.4567901234567899</v>
      </c>
      <c r="F51">
        <f>VLOOKUP(B51,home!$B$2:$E$405,3,FALSE)</f>
        <v>1.2</v>
      </c>
      <c r="G51">
        <f>VLOOKUP(C51,away!$B$2:$E$405,4,FALSE)</f>
        <v>0.86</v>
      </c>
      <c r="H51">
        <f>VLOOKUP(A51,away!$A$2:$E$405,3,FALSE)</f>
        <v>1.4074074074074101</v>
      </c>
      <c r="I51">
        <f>VLOOKUP(C51,away!$B$2:$E$405,3,FALSE)</f>
        <v>1.03</v>
      </c>
      <c r="J51">
        <f>VLOOKUP(B51,home!$B$2:$E$405,4,FALSE)</f>
        <v>1.6</v>
      </c>
      <c r="K51" s="3">
        <f t="shared" si="168"/>
        <v>1.5034074074074071</v>
      </c>
      <c r="L51" s="3">
        <f t="shared" si="169"/>
        <v>2.3194074074074122</v>
      </c>
      <c r="M51" s="5">
        <f t="shared" si="170"/>
        <v>2.1866164982982179E-2</v>
      </c>
      <c r="N51" s="5">
        <f t="shared" si="171"/>
        <v>3.287375440700787E-2</v>
      </c>
      <c r="O51" s="5">
        <f t="shared" si="172"/>
        <v>5.0716545033121438E-2</v>
      </c>
      <c r="P51" s="5">
        <f t="shared" si="173"/>
        <v>7.6247629480906118E-2</v>
      </c>
      <c r="Q51" s="5">
        <f t="shared" si="174"/>
        <v>2.4711322942393765E-2</v>
      </c>
      <c r="R51" s="5">
        <f t="shared" si="175"/>
        <v>5.8816165113966742E-2</v>
      </c>
      <c r="S51" s="5">
        <f t="shared" si="176"/>
        <v>6.6469143148583487E-2</v>
      </c>
      <c r="T51" s="5">
        <f t="shared" si="177"/>
        <v>5.7315625479424821E-2</v>
      </c>
      <c r="U51" s="5">
        <f t="shared" si="178"/>
        <v>8.8424658307634726E-2</v>
      </c>
      <c r="V51" s="5">
        <f t="shared" si="179"/>
        <v>2.5753205682797414E-2</v>
      </c>
      <c r="W51" s="5">
        <f t="shared" si="180"/>
        <v>1.238372865281046E-2</v>
      </c>
      <c r="X51" s="5">
        <f t="shared" si="181"/>
        <v>2.8722911968651996E-2</v>
      </c>
      <c r="Y51" s="5">
        <f t="shared" si="182"/>
        <v>3.331006739120123E-2</v>
      </c>
      <c r="Z51" s="5">
        <f t="shared" si="183"/>
        <v>4.547288301354397E-2</v>
      </c>
      <c r="AA51" s="5">
        <f t="shared" si="184"/>
        <v>6.8364269158732463E-2</v>
      </c>
      <c r="AB51" s="5">
        <f t="shared" si="185"/>
        <v>5.1389674327616063E-2</v>
      </c>
      <c r="AC51" s="5">
        <f t="shared" si="186"/>
        <v>5.6126122435499522E-3</v>
      </c>
      <c r="AD51" s="5">
        <f t="shared" si="187"/>
        <v>4.6544473469896505E-3</v>
      </c>
      <c r="AE51" s="5">
        <f t="shared" si="188"/>
        <v>1.0795559653995574E-2</v>
      </c>
      <c r="AF51" s="5">
        <f t="shared" si="189"/>
        <v>1.251965051429297E-2</v>
      </c>
      <c r="AG51" s="5">
        <f t="shared" si="190"/>
        <v>9.6793900470010449E-3</v>
      </c>
      <c r="AH51" s="5">
        <f t="shared" si="191"/>
        <v>2.6367535424446149E-2</v>
      </c>
      <c r="AI51" s="5">
        <f t="shared" si="192"/>
        <v>3.9641148072189554E-2</v>
      </c>
      <c r="AJ51" s="5">
        <f t="shared" si="193"/>
        <v>2.9798397824931815E-2</v>
      </c>
      <c r="AK51" s="5">
        <f t="shared" si="194"/>
        <v>1.493304400629175E-2</v>
      </c>
      <c r="AL51" s="5">
        <f t="shared" si="195"/>
        <v>7.8285036100158212E-4</v>
      </c>
      <c r="AM51" s="5">
        <f t="shared" si="196"/>
        <v>1.3995061237703985E-3</v>
      </c>
      <c r="AN51" s="5">
        <f t="shared" si="197"/>
        <v>3.2460248701850973E-3</v>
      </c>
      <c r="AO51" s="5">
        <f t="shared" si="198"/>
        <v>3.7644270642679997E-3</v>
      </c>
      <c r="AP51" s="5">
        <f t="shared" si="199"/>
        <v>2.9104133391693794E-3</v>
      </c>
      <c r="AQ51" s="5">
        <f t="shared" si="200"/>
        <v>1.6876085643717004E-3</v>
      </c>
      <c r="AR51" s="5">
        <f t="shared" si="201"/>
        <v>1.2231411395707549E-2</v>
      </c>
      <c r="AS51" s="5">
        <f t="shared" si="202"/>
        <v>1.8388794495354105E-2</v>
      </c>
      <c r="AT51" s="5">
        <f t="shared" si="203"/>
        <v>1.3822924928803956E-2</v>
      </c>
      <c r="AU51" s="5">
        <f t="shared" si="204"/>
        <v>6.9271625766667896E-3</v>
      </c>
      <c r="AV51" s="5">
        <f t="shared" si="205"/>
        <v>2.6035868825190589E-3</v>
      </c>
      <c r="AW51" s="5">
        <f t="shared" si="206"/>
        <v>7.5828066267752048E-5</v>
      </c>
      <c r="AX51" s="5">
        <f t="shared" si="207"/>
        <v>3.5067131219807392E-4</v>
      </c>
      <c r="AY51" s="5">
        <f t="shared" si="208"/>
        <v>8.1334963907748982E-4</v>
      </c>
      <c r="AZ51" s="5">
        <f t="shared" si="209"/>
        <v>9.4324458884423778E-4</v>
      </c>
      <c r="BA51" s="5">
        <f t="shared" si="210"/>
        <v>7.2925616212076144E-4</v>
      </c>
      <c r="BB51" s="5">
        <f t="shared" si="211"/>
        <v>4.2286053608009877E-4</v>
      </c>
      <c r="BC51" s="5">
        <f t="shared" si="212"/>
        <v>1.961571719368901E-4</v>
      </c>
      <c r="BD51" s="5">
        <f t="shared" si="213"/>
        <v>4.7282710323752544E-3</v>
      </c>
      <c r="BE51" s="5">
        <f t="shared" si="214"/>
        <v>7.1085176943028261E-3</v>
      </c>
      <c r="BF51" s="5">
        <f t="shared" si="215"/>
        <v>5.3434990786507455E-3</v>
      </c>
      <c r="BG51" s="5">
        <f t="shared" si="216"/>
        <v>2.6778186987727278E-3</v>
      </c>
      <c r="BH51" s="5">
        <f t="shared" si="217"/>
        <v>1.0064631168572463E-3</v>
      </c>
      <c r="BI51" s="5">
        <f t="shared" si="218"/>
        <v>3.0262482103310607E-4</v>
      </c>
      <c r="BJ51" s="8">
        <f t="shared" si="219"/>
        <v>0.24342997777579145</v>
      </c>
      <c r="BK51" s="8">
        <f t="shared" si="220"/>
        <v>0.1975449555388982</v>
      </c>
      <c r="BL51" s="8">
        <f t="shared" si="221"/>
        <v>0.50359251198997401</v>
      </c>
      <c r="BM51" s="8">
        <f t="shared" si="222"/>
        <v>0.72407122478502006</v>
      </c>
      <c r="BN51" s="8">
        <f t="shared" si="223"/>
        <v>0.2652315819603781</v>
      </c>
    </row>
    <row r="52" spans="1:66" x14ac:dyDescent="0.25">
      <c r="A52" t="s">
        <v>143</v>
      </c>
      <c r="B52" t="s">
        <v>140</v>
      </c>
      <c r="C52" t="s">
        <v>329</v>
      </c>
      <c r="D52" t="s">
        <v>461</v>
      </c>
      <c r="E52">
        <f>VLOOKUP(A52,home!$A$2:$E$405,3,FALSE)</f>
        <v>1.1454545454545499</v>
      </c>
      <c r="F52">
        <f>VLOOKUP(B52,home!$B$2:$E$405,3,FALSE)</f>
        <v>0.87</v>
      </c>
      <c r="G52">
        <f>VLOOKUP(C52,away!$B$2:$E$405,4,FALSE)</f>
        <v>1.4</v>
      </c>
      <c r="H52">
        <f>VLOOKUP(A52,away!$A$2:$E$405,3,FALSE)</f>
        <v>1.0363636363636399</v>
      </c>
      <c r="I52">
        <f>VLOOKUP(C52,away!$B$2:$E$405,3,FALSE)</f>
        <v>0.52</v>
      </c>
      <c r="J52">
        <f>VLOOKUP(B52,home!$B$2:$E$405,4,FALSE)</f>
        <v>0.96</v>
      </c>
      <c r="K52" s="3">
        <f t="shared" si="168"/>
        <v>1.3951636363636417</v>
      </c>
      <c r="L52" s="3">
        <f t="shared" si="169"/>
        <v>0.51735272727272907</v>
      </c>
      <c r="M52" s="5">
        <f t="shared" si="170"/>
        <v>0.14770823093124094</v>
      </c>
      <c r="N52" s="5">
        <f t="shared" si="171"/>
        <v>0.20607715258687068</v>
      </c>
      <c r="O52" s="5">
        <f t="shared" si="172"/>
        <v>7.6417256112907575E-2</v>
      </c>
      <c r="P52" s="5">
        <f t="shared" si="173"/>
        <v>0.10661457691941588</v>
      </c>
      <c r="Q52" s="5">
        <f t="shared" si="174"/>
        <v>0.1437556747872818</v>
      </c>
      <c r="R52" s="5">
        <f t="shared" si="175"/>
        <v>1.9767337930355677E-2</v>
      </c>
      <c r="S52" s="5">
        <f t="shared" si="176"/>
        <v>1.9238379506754257E-2</v>
      </c>
      <c r="T52" s="5">
        <f t="shared" si="177"/>
        <v>7.4372390412131728E-2</v>
      </c>
      <c r="U52" s="5">
        <f t="shared" si="178"/>
        <v>2.7578671068143972E-2</v>
      </c>
      <c r="V52" s="5">
        <f t="shared" si="179"/>
        <v>1.5429003205970895E-3</v>
      </c>
      <c r="W52" s="5">
        <f t="shared" si="180"/>
        <v>6.6854229994711023E-2</v>
      </c>
      <c r="X52" s="5">
        <f t="shared" si="181"/>
        <v>3.4587218217482035E-2</v>
      </c>
      <c r="Y52" s="5">
        <f t="shared" si="182"/>
        <v>8.9468958367956743E-3</v>
      </c>
      <c r="Z52" s="5">
        <f t="shared" si="183"/>
        <v>3.4088953963970592E-3</v>
      </c>
      <c r="AA52" s="5">
        <f t="shared" si="184"/>
        <v>4.7559668972205985E-3</v>
      </c>
      <c r="AB52" s="5">
        <f t="shared" si="185"/>
        <v>3.3176760353756992E-3</v>
      </c>
      <c r="AC52" s="5">
        <f t="shared" si="186"/>
        <v>6.960329151607314E-5</v>
      </c>
      <c r="AD52" s="5">
        <f t="shared" si="187"/>
        <v>2.3318147656428079E-2</v>
      </c>
      <c r="AE52" s="5">
        <f t="shared" si="188"/>
        <v>1.2063707285001262E-2</v>
      </c>
      <c r="AF52" s="5">
        <f t="shared" si="189"/>
        <v>3.1205959324576457E-3</v>
      </c>
      <c r="AG52" s="5">
        <f t="shared" si="190"/>
        <v>5.3814960545771622E-4</v>
      </c>
      <c r="AH52" s="5">
        <f t="shared" si="191"/>
        <v>4.4090033257836728E-4</v>
      </c>
      <c r="AI52" s="5">
        <f t="shared" si="192"/>
        <v>6.1512811127397392E-4</v>
      </c>
      <c r="AJ52" s="5">
        <f t="shared" si="193"/>
        <v>4.2910218627724824E-4</v>
      </c>
      <c r="AK52" s="5">
        <f t="shared" si="194"/>
        <v>1.9955592219271805E-4</v>
      </c>
      <c r="AL52" s="5">
        <f t="shared" si="195"/>
        <v>2.0095631585051723E-6</v>
      </c>
      <c r="AM52" s="5">
        <f t="shared" si="196"/>
        <v>6.5065263355212977E-3</v>
      </c>
      <c r="AN52" s="5">
        <f t="shared" si="197"/>
        <v>3.3661691447537793E-3</v>
      </c>
      <c r="AO52" s="5">
        <f t="shared" si="198"/>
        <v>8.7074839374983858E-4</v>
      </c>
      <c r="AP52" s="5">
        <f t="shared" si="199"/>
        <v>1.501613520916091E-4</v>
      </c>
      <c r="AQ52" s="5">
        <f t="shared" si="200"/>
        <v>1.942159625888862E-5</v>
      </c>
      <c r="AR52" s="5">
        <f t="shared" si="201"/>
        <v>4.5620197902974329E-5</v>
      </c>
      <c r="AS52" s="5">
        <f t="shared" si="202"/>
        <v>6.3647641197942651E-5</v>
      </c>
      <c r="AT52" s="5">
        <f t="shared" si="203"/>
        <v>4.4399437269845007E-5</v>
      </c>
      <c r="AU52" s="5">
        <f t="shared" si="204"/>
        <v>2.0648160117965446E-5</v>
      </c>
      <c r="AV52" s="5">
        <f t="shared" si="205"/>
        <v>7.2018905385998507E-6</v>
      </c>
      <c r="AW52" s="5">
        <f t="shared" si="206"/>
        <v>4.029127869669558E-8</v>
      </c>
      <c r="AX52" s="5">
        <f t="shared" si="207"/>
        <v>1.5129448237269495E-3</v>
      </c>
      <c r="AY52" s="5">
        <f t="shared" si="208"/>
        <v>7.8272613076829569E-4</v>
      </c>
      <c r="AZ52" s="5">
        <f t="shared" si="209"/>
        <v>2.0247274923030424E-4</v>
      </c>
      <c r="BA52" s="5">
        <f t="shared" si="210"/>
        <v>3.4916609670901758E-5</v>
      </c>
      <c r="BB52" s="5">
        <f t="shared" si="211"/>
        <v>4.5160508100895931E-6</v>
      </c>
      <c r="BC52" s="5">
        <f t="shared" si="212"/>
        <v>4.6727824062041374E-7</v>
      </c>
      <c r="BD52" s="5">
        <f t="shared" si="213"/>
        <v>3.933622300637565E-6</v>
      </c>
      <c r="BE52" s="5">
        <f t="shared" si="214"/>
        <v>5.4880467930386201E-6</v>
      </c>
      <c r="BF52" s="5">
        <f t="shared" si="215"/>
        <v>3.8283616601547926E-6</v>
      </c>
      <c r="BG52" s="5">
        <f t="shared" si="216"/>
        <v>1.7803969916989023E-6</v>
      </c>
      <c r="BH52" s="5">
        <f t="shared" si="217"/>
        <v>6.2098628527738241E-7</v>
      </c>
      <c r="BI52" s="5">
        <f t="shared" si="218"/>
        <v>1.7327549677990831E-7</v>
      </c>
      <c r="BJ52" s="8">
        <f t="shared" si="219"/>
        <v>0.58708523277944002</v>
      </c>
      <c r="BK52" s="8">
        <f t="shared" si="220"/>
        <v>0.275958426663451</v>
      </c>
      <c r="BL52" s="8">
        <f t="shared" si="221"/>
        <v>0.13371893661288078</v>
      </c>
      <c r="BM52" s="8">
        <f t="shared" si="222"/>
        <v>0.29904857634460691</v>
      </c>
      <c r="BN52" s="8">
        <f t="shared" si="223"/>
        <v>0.70034022926807249</v>
      </c>
    </row>
    <row r="53" spans="1:66" x14ac:dyDescent="0.25">
      <c r="A53" t="s">
        <v>143</v>
      </c>
      <c r="B53" t="s">
        <v>148</v>
      </c>
      <c r="C53" t="s">
        <v>150</v>
      </c>
      <c r="D53" t="s">
        <v>461</v>
      </c>
      <c r="E53">
        <f>VLOOKUP(A53,home!$A$2:$E$405,3,FALSE)</f>
        <v>1.1454545454545499</v>
      </c>
      <c r="F53">
        <f>VLOOKUP(B53,home!$B$2:$E$405,3,FALSE)</f>
        <v>1.02</v>
      </c>
      <c r="G53">
        <f>VLOOKUP(C53,away!$B$2:$E$405,4,FALSE)</f>
        <v>1.22</v>
      </c>
      <c r="H53">
        <f>VLOOKUP(A53,away!$A$2:$E$405,3,FALSE)</f>
        <v>1.0363636363636399</v>
      </c>
      <c r="I53">
        <f>VLOOKUP(C53,away!$B$2:$E$405,3,FALSE)</f>
        <v>1.22</v>
      </c>
      <c r="J53">
        <f>VLOOKUP(B53,home!$B$2:$E$405,4,FALSE)</f>
        <v>0.32</v>
      </c>
      <c r="K53" s="3">
        <f t="shared" si="168"/>
        <v>1.425403636363642</v>
      </c>
      <c r="L53" s="3">
        <f t="shared" si="169"/>
        <v>0.40459636363636498</v>
      </c>
      <c r="M53" s="5">
        <f t="shared" si="170"/>
        <v>0.16041356777517166</v>
      </c>
      <c r="N53" s="5">
        <f t="shared" si="171"/>
        <v>0.22865408282879521</v>
      </c>
      <c r="O53" s="5">
        <f t="shared" si="172"/>
        <v>6.4902746199770017E-2</v>
      </c>
      <c r="P53" s="5">
        <f t="shared" si="173"/>
        <v>9.2512610443138729E-2</v>
      </c>
      <c r="Q53" s="5">
        <f t="shared" si="174"/>
        <v>0.16296218056677905</v>
      </c>
      <c r="R53" s="5">
        <f t="shared" si="175"/>
        <v>1.3129707551220428E-2</v>
      </c>
      <c r="S53" s="5">
        <f t="shared" si="176"/>
        <v>1.3338309236721274E-2</v>
      </c>
      <c r="T53" s="5">
        <f t="shared" si="177"/>
        <v>6.5933905667571513E-2</v>
      </c>
      <c r="U53" s="5">
        <f t="shared" si="178"/>
        <v>1.8715132887900766E-2</v>
      </c>
      <c r="V53" s="5">
        <f t="shared" si="179"/>
        <v>8.5470867132938881E-4</v>
      </c>
      <c r="W53" s="5">
        <f t="shared" si="180"/>
        <v>7.7428961589878414E-2</v>
      </c>
      <c r="X53" s="5">
        <f t="shared" si="181"/>
        <v>3.1327476299404584E-2</v>
      </c>
      <c r="Y53" s="5">
        <f t="shared" si="182"/>
        <v>6.3374914963217508E-3</v>
      </c>
      <c r="Z53" s="5">
        <f t="shared" si="183"/>
        <v>1.770743976944236E-3</v>
      </c>
      <c r="AA53" s="5">
        <f t="shared" si="184"/>
        <v>2.5240249038053311E-3</v>
      </c>
      <c r="AB53" s="5">
        <f t="shared" si="185"/>
        <v>1.7988771380782556E-3</v>
      </c>
      <c r="AC53" s="5">
        <f t="shared" si="186"/>
        <v>3.0807606959987335E-5</v>
      </c>
      <c r="AD53" s="5">
        <f t="shared" si="187"/>
        <v>2.7591880852518371E-2</v>
      </c>
      <c r="AE53" s="5">
        <f t="shared" si="188"/>
        <v>1.1163574658816778E-2</v>
      </c>
      <c r="AF53" s="5">
        <f t="shared" si="189"/>
        <v>2.2583708560701709E-3</v>
      </c>
      <c r="AG53" s="5">
        <f t="shared" si="190"/>
        <v>3.0457621203611195E-4</v>
      </c>
      <c r="AH53" s="5">
        <f t="shared" si="191"/>
        <v>1.7910914350065826E-4</v>
      </c>
      <c r="AI53" s="5">
        <f t="shared" si="192"/>
        <v>2.5530282445181563E-4</v>
      </c>
      <c r="AJ53" s="5">
        <f t="shared" si="193"/>
        <v>1.8195478717376331E-4</v>
      </c>
      <c r="AK53" s="5">
        <f t="shared" si="194"/>
        <v>8.6453005097084911E-5</v>
      </c>
      <c r="AL53" s="5">
        <f t="shared" si="195"/>
        <v>7.1068605502726499E-7</v>
      </c>
      <c r="AM53" s="5">
        <f t="shared" si="196"/>
        <v>7.865913460258403E-3</v>
      </c>
      <c r="AN53" s="5">
        <f t="shared" si="197"/>
        <v>3.1825199826988866E-3</v>
      </c>
      <c r="AO53" s="5">
        <f t="shared" si="198"/>
        <v>6.4381800610001827E-4</v>
      </c>
      <c r="AP53" s="5">
        <f t="shared" si="199"/>
        <v>8.6828808037227491E-5</v>
      </c>
      <c r="AQ53" s="5">
        <f t="shared" si="200"/>
        <v>8.7826549976855536E-6</v>
      </c>
      <c r="AR53" s="5">
        <f t="shared" si="201"/>
        <v>1.4493381630878051E-5</v>
      </c>
      <c r="AS53" s="5">
        <f t="shared" si="202"/>
        <v>2.0658918879859583E-5</v>
      </c>
      <c r="AT53" s="5">
        <f t="shared" si="203"/>
        <v>1.4723649047346677E-5</v>
      </c>
      <c r="AU53" s="5">
        <f t="shared" si="204"/>
        <v>6.9957142975433406E-6</v>
      </c>
      <c r="AV53" s="5">
        <f t="shared" si="205"/>
        <v>2.4929291496698502E-6</v>
      </c>
      <c r="AW53" s="5">
        <f t="shared" si="206"/>
        <v>1.1385054939204412E-8</v>
      </c>
      <c r="AX53" s="5">
        <f t="shared" si="207"/>
        <v>1.8686836082623386E-3</v>
      </c>
      <c r="AY53" s="5">
        <f t="shared" si="208"/>
        <v>7.5606259268982371E-4</v>
      </c>
      <c r="AZ53" s="5">
        <f t="shared" si="209"/>
        <v>1.529500878418924E-4</v>
      </c>
      <c r="BA53" s="5">
        <f t="shared" si="210"/>
        <v>2.062768311956409E-5</v>
      </c>
      <c r="BB53" s="5">
        <f t="shared" si="211"/>
        <v>2.0864713951047148E-6</v>
      </c>
      <c r="BC53" s="5">
        <f t="shared" si="212"/>
        <v>1.6883574785813228E-7</v>
      </c>
      <c r="BD53" s="5">
        <f t="shared" si="213"/>
        <v>9.7732825077455735E-7</v>
      </c>
      <c r="BE53" s="5">
        <f t="shared" si="214"/>
        <v>1.3930872425749714E-6</v>
      </c>
      <c r="BF53" s="5">
        <f t="shared" si="215"/>
        <v>9.9285581066908197E-7</v>
      </c>
      <c r="BG53" s="5">
        <f t="shared" si="216"/>
        <v>4.7174009430416025E-7</v>
      </c>
      <c r="BH53" s="5">
        <f t="shared" si="217"/>
        <v>1.6810501145991938E-7</v>
      </c>
      <c r="BI53" s="5">
        <f t="shared" si="218"/>
        <v>4.7923498925184136E-8</v>
      </c>
      <c r="BJ53" s="8">
        <f t="shared" si="219"/>
        <v>0.62855094321934091</v>
      </c>
      <c r="BK53" s="8">
        <f t="shared" si="220"/>
        <v>0.26790677701206583</v>
      </c>
      <c r="BL53" s="8">
        <f t="shared" si="221"/>
        <v>0.10183672407391213</v>
      </c>
      <c r="BM53" s="8">
        <f t="shared" si="222"/>
        <v>0.27673424170975303</v>
      </c>
      <c r="BN53" s="8">
        <f t="shared" si="223"/>
        <v>0.72257489536487507</v>
      </c>
    </row>
    <row r="54" spans="1:66" x14ac:dyDescent="0.25">
      <c r="A54" t="s">
        <v>143</v>
      </c>
      <c r="B54" t="s">
        <v>156</v>
      </c>
      <c r="C54" t="s">
        <v>160</v>
      </c>
      <c r="D54" t="s">
        <v>461</v>
      </c>
      <c r="E54">
        <f>VLOOKUP(A54,home!$A$2:$E$405,3,FALSE)</f>
        <v>1.1454545454545499</v>
      </c>
      <c r="F54">
        <f>VLOOKUP(B54,home!$B$2:$E$405,3,FALSE)</f>
        <v>0.87</v>
      </c>
      <c r="G54">
        <f>VLOOKUP(C54,away!$B$2:$E$405,4,FALSE)</f>
        <v>0.57999999999999996</v>
      </c>
      <c r="H54">
        <f>VLOOKUP(A54,away!$A$2:$E$405,3,FALSE)</f>
        <v>1.0363636363636399</v>
      </c>
      <c r="I54">
        <f>VLOOKUP(C54,away!$B$2:$E$405,3,FALSE)</f>
        <v>0.87</v>
      </c>
      <c r="J54">
        <f>VLOOKUP(B54,home!$B$2:$E$405,4,FALSE)</f>
        <v>1.35</v>
      </c>
      <c r="K54" s="3">
        <f t="shared" si="168"/>
        <v>0.57799636363636586</v>
      </c>
      <c r="L54" s="3">
        <f t="shared" si="169"/>
        <v>1.2172090909090951</v>
      </c>
      <c r="M54" s="5">
        <f t="shared" si="170"/>
        <v>0.16609332421263273</v>
      </c>
      <c r="N54" s="5">
        <f t="shared" si="171"/>
        <v>9.6001337419177685E-2</v>
      </c>
      <c r="O54" s="5">
        <f t="shared" si="172"/>
        <v>0.20217030417092827</v>
      </c>
      <c r="P54" s="5">
        <f t="shared" si="173"/>
        <v>0.11685370064605455</v>
      </c>
      <c r="Q54" s="5">
        <f t="shared" si="174"/>
        <v>2.7744211966256233E-2</v>
      </c>
      <c r="R54" s="5">
        <f t="shared" si="175"/>
        <v>0.12304176607435546</v>
      </c>
      <c r="S54" s="5">
        <f t="shared" si="176"/>
        <v>2.0552884077985081E-2</v>
      </c>
      <c r="T54" s="5">
        <f t="shared" si="177"/>
        <v>3.3770507025435985E-2</v>
      </c>
      <c r="U54" s="5">
        <f t="shared" si="178"/>
        <v>7.111769336637383E-2</v>
      </c>
      <c r="V54" s="5">
        <f t="shared" si="179"/>
        <v>1.6066473303802901E-3</v>
      </c>
      <c r="W54" s="5">
        <f t="shared" si="180"/>
        <v>5.3453512094842172E-3</v>
      </c>
      <c r="X54" s="5">
        <f t="shared" si="181"/>
        <v>6.5064100862861152E-3</v>
      </c>
      <c r="Y54" s="5">
        <f t="shared" si="182"/>
        <v>3.9598307531050463E-3</v>
      </c>
      <c r="Z54" s="5">
        <f t="shared" si="183"/>
        <v>4.9922518742405241E-2</v>
      </c>
      <c r="AA54" s="5">
        <f t="shared" si="184"/>
        <v>2.8855034296678551E-2</v>
      </c>
      <c r="AB54" s="5">
        <f t="shared" si="185"/>
        <v>8.3390524480414108E-3</v>
      </c>
      <c r="AC54" s="5">
        <f t="shared" si="186"/>
        <v>7.0646535267912433E-5</v>
      </c>
      <c r="AD54" s="5">
        <f t="shared" si="187"/>
        <v>7.7239839036028174E-4</v>
      </c>
      <c r="AE54" s="5">
        <f t="shared" si="188"/>
        <v>9.4017034255008687E-4</v>
      </c>
      <c r="AF54" s="5">
        <f t="shared" si="189"/>
        <v>5.7219194397754207E-4</v>
      </c>
      <c r="AG54" s="5">
        <f t="shared" si="190"/>
        <v>2.321590786514706E-4</v>
      </c>
      <c r="AH54" s="5">
        <f t="shared" si="191"/>
        <v>1.5191535913583841E-2</v>
      </c>
      <c r="AI54" s="5">
        <f t="shared" si="192"/>
        <v>8.7806525161027178E-3</v>
      </c>
      <c r="AJ54" s="5">
        <f t="shared" si="193"/>
        <v>2.5375926123309381E-3</v>
      </c>
      <c r="AK54" s="5">
        <f t="shared" si="194"/>
        <v>4.8890643410592948E-4</v>
      </c>
      <c r="AL54" s="5">
        <f t="shared" si="195"/>
        <v>1.9881133990211738E-6</v>
      </c>
      <c r="AM54" s="5">
        <f t="shared" si="196"/>
        <v>8.9288692181365057E-5</v>
      </c>
      <c r="AN54" s="5">
        <f t="shared" si="197"/>
        <v>1.0868300783854138E-4</v>
      </c>
      <c r="AO54" s="5">
        <f t="shared" si="198"/>
        <v>6.6144972584208532E-5</v>
      </c>
      <c r="AP54" s="5">
        <f t="shared" si="199"/>
        <v>2.6837420649143824E-5</v>
      </c>
      <c r="AQ54" s="5">
        <f t="shared" si="200"/>
        <v>8.1666880976723362E-6</v>
      </c>
      <c r="AR54" s="5">
        <f t="shared" si="201"/>
        <v>3.6982551237772507E-3</v>
      </c>
      <c r="AS54" s="5">
        <f t="shared" si="202"/>
        <v>2.1375780133428093E-3</v>
      </c>
      <c r="AT54" s="5">
        <f t="shared" si="203"/>
        <v>6.1775615935059523E-4</v>
      </c>
      <c r="AU54" s="5">
        <f t="shared" si="204"/>
        <v>1.1902027123953715E-4</v>
      </c>
      <c r="AV54" s="5">
        <f t="shared" si="205"/>
        <v>1.7198320993866599E-5</v>
      </c>
      <c r="AW54" s="5">
        <f t="shared" si="206"/>
        <v>3.8853392459553507E-8</v>
      </c>
      <c r="AX54" s="5">
        <f t="shared" si="207"/>
        <v>8.6014232324459645E-6</v>
      </c>
      <c r="AY54" s="5">
        <f t="shared" si="208"/>
        <v>1.0469730553289923E-5</v>
      </c>
      <c r="AZ54" s="5">
        <f t="shared" si="209"/>
        <v>6.3719256044166047E-6</v>
      </c>
      <c r="BA54" s="5">
        <f t="shared" si="210"/>
        <v>2.5853219240974401E-6</v>
      </c>
      <c r="BB54" s="5">
        <f t="shared" si="211"/>
        <v>7.8671933723449967E-7</v>
      </c>
      <c r="BC54" s="5">
        <f t="shared" si="212"/>
        <v>1.9152038585516219E-7</v>
      </c>
      <c r="BD54" s="5">
        <f t="shared" si="213"/>
        <v>7.5025829286046815E-4</v>
      </c>
      <c r="BE54" s="5">
        <f t="shared" si="214"/>
        <v>4.3364656506137826E-4</v>
      </c>
      <c r="BF54" s="5">
        <f t="shared" si="215"/>
        <v>1.2532306885443866E-4</v>
      </c>
      <c r="BG54" s="5">
        <f t="shared" si="216"/>
        <v>2.4145426025871814E-5</v>
      </c>
      <c r="BH54" s="5">
        <f t="shared" si="217"/>
        <v>3.4889921103511938E-6</v>
      </c>
      <c r="BI54" s="5">
        <f t="shared" si="218"/>
        <v>4.0332495050779223E-7</v>
      </c>
      <c r="BJ54" s="8">
        <f t="shared" si="219"/>
        <v>0.1761726956376729</v>
      </c>
      <c r="BK54" s="8">
        <f t="shared" si="220"/>
        <v>0.30518966064627284</v>
      </c>
      <c r="BL54" s="8">
        <f t="shared" si="221"/>
        <v>0.46844961139106811</v>
      </c>
      <c r="BM54" s="8">
        <f t="shared" si="222"/>
        <v>0.26781941105085338</v>
      </c>
      <c r="BN54" s="8">
        <f t="shared" si="223"/>
        <v>0.73190464448940495</v>
      </c>
    </row>
    <row r="55" spans="1:66" x14ac:dyDescent="0.25">
      <c r="A55" t="s">
        <v>143</v>
      </c>
      <c r="B55" t="s">
        <v>157</v>
      </c>
      <c r="C55" t="s">
        <v>144</v>
      </c>
      <c r="D55" t="s">
        <v>461</v>
      </c>
      <c r="E55">
        <f>VLOOKUP(A55,home!$A$2:$E$405,3,FALSE)</f>
        <v>1.1454545454545499</v>
      </c>
      <c r="F55">
        <f>VLOOKUP(B55,home!$B$2:$E$405,3,FALSE)</f>
        <v>0.52</v>
      </c>
      <c r="G55">
        <f>VLOOKUP(C55,away!$B$2:$E$405,4,FALSE)</f>
        <v>0.44</v>
      </c>
      <c r="H55">
        <f>VLOOKUP(A55,away!$A$2:$E$405,3,FALSE)</f>
        <v>1.0363636363636399</v>
      </c>
      <c r="I55">
        <f>VLOOKUP(C55,away!$B$2:$E$405,3,FALSE)</f>
        <v>1.75</v>
      </c>
      <c r="J55">
        <f>VLOOKUP(B55,home!$B$2:$E$405,4,FALSE)</f>
        <v>2.12</v>
      </c>
      <c r="K55" s="3">
        <f t="shared" si="168"/>
        <v>0.26208000000000103</v>
      </c>
      <c r="L55" s="3">
        <f t="shared" si="169"/>
        <v>3.8449090909091046</v>
      </c>
      <c r="M55" s="5">
        <f t="shared" si="170"/>
        <v>1.6457251291418229E-2</v>
      </c>
      <c r="N55" s="5">
        <f t="shared" si="171"/>
        <v>4.3131164184549067E-3</v>
      </c>
      <c r="O55" s="5">
        <f t="shared" si="172"/>
        <v>6.3276635101749551E-2</v>
      </c>
      <c r="P55" s="5">
        <f t="shared" si="173"/>
        <v>1.6583540527466589E-2</v>
      </c>
      <c r="Q55" s="5">
        <f t="shared" si="174"/>
        <v>5.6519077547433311E-4</v>
      </c>
      <c r="R55" s="5">
        <f t="shared" si="175"/>
        <v>0.12164645477242755</v>
      </c>
      <c r="S55" s="5">
        <f t="shared" si="176"/>
        <v>4.1776997196599757E-3</v>
      </c>
      <c r="T55" s="5">
        <f t="shared" si="177"/>
        <v>2.1731071507192301E-3</v>
      </c>
      <c r="U55" s="5">
        <f t="shared" si="178"/>
        <v>3.1881102866757938E-2</v>
      </c>
      <c r="V55" s="5">
        <f t="shared" si="179"/>
        <v>4.6775093838080948E-4</v>
      </c>
      <c r="W55" s="5">
        <f t="shared" si="180"/>
        <v>4.937506614543793E-5</v>
      </c>
      <c r="X55" s="5">
        <f t="shared" si="181"/>
        <v>1.8984264068683265E-4</v>
      </c>
      <c r="Y55" s="5">
        <f t="shared" si="182"/>
        <v>3.6496384750949688E-4</v>
      </c>
      <c r="Z55" s="5">
        <f t="shared" si="183"/>
        <v>0.15590651994378993</v>
      </c>
      <c r="AA55" s="5">
        <f t="shared" si="184"/>
        <v>4.0859980746868627E-2</v>
      </c>
      <c r="AB55" s="5">
        <f t="shared" si="185"/>
        <v>5.3542918770696857E-3</v>
      </c>
      <c r="AC55" s="5">
        <f t="shared" si="186"/>
        <v>2.9458772101585762E-5</v>
      </c>
      <c r="AD55" s="5">
        <f t="shared" si="187"/>
        <v>3.2350543338491056E-6</v>
      </c>
      <c r="AE55" s="5">
        <f t="shared" si="188"/>
        <v>1.2438489817801325E-5</v>
      </c>
      <c r="AF55" s="5">
        <f t="shared" si="189"/>
        <v>2.3912431288822331E-5</v>
      </c>
      <c r="AG55" s="5">
        <f t="shared" si="190"/>
        <v>3.064704148271076E-5</v>
      </c>
      <c r="AH55" s="5">
        <f t="shared" si="191"/>
        <v>0.1498615989659699</v>
      </c>
      <c r="AI55" s="5">
        <f t="shared" si="192"/>
        <v>3.9275727857001549E-2</v>
      </c>
      <c r="AJ55" s="5">
        <f t="shared" si="193"/>
        <v>5.1466913783815025E-3</v>
      </c>
      <c r="AK55" s="5">
        <f t="shared" si="194"/>
        <v>4.496149588154097E-4</v>
      </c>
      <c r="AL55" s="5">
        <f t="shared" si="195"/>
        <v>1.1873932830831798E-6</v>
      </c>
      <c r="AM55" s="5">
        <f t="shared" si="196"/>
        <v>1.6956860796303549E-7</v>
      </c>
      <c r="AN55" s="5">
        <f t="shared" si="197"/>
        <v>6.5197588228987716E-7</v>
      </c>
      <c r="AO55" s="5">
        <f t="shared" si="198"/>
        <v>1.2533939984349169E-6</v>
      </c>
      <c r="AP55" s="5">
        <f t="shared" si="199"/>
        <v>1.6063953263577742E-6</v>
      </c>
      <c r="AQ55" s="5">
        <f t="shared" si="200"/>
        <v>1.5441109984767261E-6</v>
      </c>
      <c r="AR55" s="5">
        <f t="shared" si="201"/>
        <v>0.11524084484848643</v>
      </c>
      <c r="AS55" s="5">
        <f t="shared" si="202"/>
        <v>3.0202320617891441E-2</v>
      </c>
      <c r="AT55" s="5">
        <f t="shared" si="203"/>
        <v>3.9577120937685098E-3</v>
      </c>
      <c r="AU55" s="5">
        <f t="shared" si="204"/>
        <v>3.4574572851161828E-4</v>
      </c>
      <c r="AV55" s="5">
        <f t="shared" si="205"/>
        <v>2.265326013208132E-5</v>
      </c>
      <c r="AW55" s="5">
        <f t="shared" si="206"/>
        <v>3.3236251984287633E-8</v>
      </c>
      <c r="AX55" s="5">
        <f t="shared" si="207"/>
        <v>7.4067567958254122E-9</v>
      </c>
      <c r="AY55" s="5">
        <f t="shared" si="208"/>
        <v>2.8478306538421916E-8</v>
      </c>
      <c r="AZ55" s="5">
        <f t="shared" si="209"/>
        <v>5.4748249851637331E-8</v>
      </c>
      <c r="BA55" s="5">
        <f t="shared" si="210"/>
        <v>7.0167347855307781E-8</v>
      </c>
      <c r="BB55" s="5">
        <f t="shared" si="211"/>
        <v>6.7446768413463596E-8</v>
      </c>
      <c r="BC55" s="5">
        <f t="shared" si="212"/>
        <v>5.186533860507345E-8</v>
      </c>
      <c r="BD55" s="5">
        <f t="shared" si="213"/>
        <v>7.3848428666998506E-2</v>
      </c>
      <c r="BE55" s="5">
        <f t="shared" si="214"/>
        <v>1.9354196185047044E-2</v>
      </c>
      <c r="BF55" s="5">
        <f t="shared" si="215"/>
        <v>2.5361738680885742E-3</v>
      </c>
      <c r="BG55" s="5">
        <f t="shared" si="216"/>
        <v>2.2156014911621868E-4</v>
      </c>
      <c r="BH55" s="5">
        <f t="shared" si="217"/>
        <v>1.4516620970094706E-5</v>
      </c>
      <c r="BI55" s="5">
        <f t="shared" si="218"/>
        <v>7.6090320476848744E-7</v>
      </c>
      <c r="BJ55" s="8">
        <f t="shared" si="219"/>
        <v>7.7313344734950039E-3</v>
      </c>
      <c r="BK55" s="8">
        <f t="shared" si="220"/>
        <v>3.7716917120616818E-2</v>
      </c>
      <c r="BL55" s="8">
        <f t="shared" si="221"/>
        <v>0.70349701146725707</v>
      </c>
      <c r="BM55" s="8">
        <f t="shared" si="222"/>
        <v>0.68200959887611279</v>
      </c>
      <c r="BN55" s="8">
        <f t="shared" si="223"/>
        <v>0.22284218888699117</v>
      </c>
    </row>
    <row r="56" spans="1:66" x14ac:dyDescent="0.25">
      <c r="A56" t="s">
        <v>143</v>
      </c>
      <c r="B56" t="s">
        <v>153</v>
      </c>
      <c r="C56" t="s">
        <v>149</v>
      </c>
      <c r="D56" t="s">
        <v>461</v>
      </c>
      <c r="E56">
        <f>VLOOKUP(A56,home!$A$2:$E$405,3,FALSE)</f>
        <v>1.1454545454545499</v>
      </c>
      <c r="F56">
        <f>VLOOKUP(B56,home!$B$2:$E$405,3,FALSE)</f>
        <v>1.22</v>
      </c>
      <c r="G56">
        <f>VLOOKUP(C56,away!$B$2:$E$405,4,FALSE)</f>
        <v>0.87</v>
      </c>
      <c r="H56">
        <f>VLOOKUP(A56,away!$A$2:$E$405,3,FALSE)</f>
        <v>1.0363636363636399</v>
      </c>
      <c r="I56">
        <f>VLOOKUP(C56,away!$B$2:$E$405,3,FALSE)</f>
        <v>0.87</v>
      </c>
      <c r="J56">
        <f>VLOOKUP(B56,home!$B$2:$E$405,4,FALSE)</f>
        <v>0.39</v>
      </c>
      <c r="K56" s="3">
        <f t="shared" si="168"/>
        <v>1.2157854545454592</v>
      </c>
      <c r="L56" s="3">
        <f t="shared" si="169"/>
        <v>0.35163818181818302</v>
      </c>
      <c r="M56" s="5">
        <f t="shared" si="170"/>
        <v>0.20858187345841939</v>
      </c>
      <c r="N56" s="5">
        <f t="shared" si="171"/>
        <v>0.25359080783258792</v>
      </c>
      <c r="O56" s="5">
        <f t="shared" si="172"/>
        <v>7.3345350743148935E-2</v>
      </c>
      <c r="P56" s="5">
        <f t="shared" si="173"/>
        <v>8.9172210592055462E-2</v>
      </c>
      <c r="Q56" s="5">
        <f t="shared" si="174"/>
        <v>0.15415600778464653</v>
      </c>
      <c r="R56" s="5">
        <f t="shared" si="175"/>
        <v>1.2895512890068904E-2</v>
      </c>
      <c r="S56" s="5">
        <f t="shared" si="176"/>
        <v>9.5306497755892582E-3</v>
      </c>
      <c r="T56" s="5">
        <f t="shared" si="177"/>
        <v>5.4207138293742782E-2</v>
      </c>
      <c r="U56" s="5">
        <f t="shared" si="178"/>
        <v>1.5678177000649253E-2</v>
      </c>
      <c r="V56" s="5">
        <f t="shared" si="179"/>
        <v>4.5272342902871998E-4</v>
      </c>
      <c r="W56" s="5">
        <f t="shared" si="180"/>
        <v>6.2473543998456615E-2</v>
      </c>
      <c r="X56" s="5">
        <f t="shared" si="181"/>
        <v>2.1968083423355544E-2</v>
      </c>
      <c r="Y56" s="5">
        <f t="shared" si="182"/>
        <v>3.8624084565094547E-3</v>
      </c>
      <c r="Z56" s="5">
        <f t="shared" si="183"/>
        <v>1.5115182354255915E-3</v>
      </c>
      <c r="AA56" s="5">
        <f t="shared" si="184"/>
        <v>1.8376818849106531E-3</v>
      </c>
      <c r="AB56" s="5">
        <f t="shared" si="185"/>
        <v>1.1171134528780273E-3</v>
      </c>
      <c r="AC56" s="5">
        <f t="shared" si="186"/>
        <v>1.2096673444083538E-5</v>
      </c>
      <c r="AD56" s="5">
        <f t="shared" si="187"/>
        <v>1.8988606521807332E-2</v>
      </c>
      <c r="AE56" s="5">
        <f t="shared" si="188"/>
        <v>6.6771190725892233E-3</v>
      </c>
      <c r="AF56" s="5">
        <f t="shared" si="189"/>
        <v>1.1739650052343933E-3</v>
      </c>
      <c r="AG56" s="5">
        <f t="shared" si="190"/>
        <v>1.3760363998626535E-4</v>
      </c>
      <c r="AH56" s="5">
        <f t="shared" si="191"/>
        <v>1.3287688102252079E-4</v>
      </c>
      <c r="AI56" s="5">
        <f t="shared" si="192"/>
        <v>1.6154977919254833E-4</v>
      </c>
      <c r="AJ56" s="5">
        <f t="shared" si="193"/>
        <v>9.8204935863665477E-5</v>
      </c>
      <c r="AK56" s="5">
        <f t="shared" si="194"/>
        <v>3.9798710862538065E-5</v>
      </c>
      <c r="AL56" s="5">
        <f t="shared" si="195"/>
        <v>2.0686114165796421E-7</v>
      </c>
      <c r="AM56" s="5">
        <f t="shared" si="196"/>
        <v>4.6172143222600768E-3</v>
      </c>
      <c r="AN56" s="5">
        <f t="shared" si="197"/>
        <v>1.6235888493444078E-3</v>
      </c>
      <c r="AO56" s="5">
        <f t="shared" si="198"/>
        <v>2.8545791550187171E-4</v>
      </c>
      <c r="AP56" s="5">
        <f t="shared" si="199"/>
        <v>3.3459300797562245E-5</v>
      </c>
      <c r="AQ56" s="5">
        <f t="shared" si="200"/>
        <v>2.9413919243406163E-6</v>
      </c>
      <c r="AR56" s="5">
        <f t="shared" si="201"/>
        <v>9.3449169696860485E-6</v>
      </c>
      <c r="AS56" s="5">
        <f t="shared" si="202"/>
        <v>1.1361414125679328E-5</v>
      </c>
      <c r="AT56" s="5">
        <f t="shared" si="203"/>
        <v>6.9065210185341217E-6</v>
      </c>
      <c r="AU56" s="5">
        <f t="shared" si="204"/>
        <v>2.7989492652820915E-6</v>
      </c>
      <c r="AV56" s="5">
        <f t="shared" si="205"/>
        <v>8.507304511851669E-7</v>
      </c>
      <c r="AW56" s="5">
        <f t="shared" si="206"/>
        <v>2.4565713668352463E-9</v>
      </c>
      <c r="AX56" s="5">
        <f t="shared" si="207"/>
        <v>9.3559033558712865E-4</v>
      </c>
      <c r="AY56" s="5">
        <f t="shared" si="208"/>
        <v>3.2898928453252164E-4</v>
      </c>
      <c r="AZ56" s="5">
        <f t="shared" si="209"/>
        <v>5.7842596925340394E-5</v>
      </c>
      <c r="BA56" s="5">
        <f t="shared" si="210"/>
        <v>6.7798885381562435E-6</v>
      </c>
      <c r="BB56" s="5">
        <f t="shared" si="211"/>
        <v>5.9601691962179985E-7</v>
      </c>
      <c r="BC56" s="5">
        <f t="shared" si="212"/>
        <v>4.1916461189736777E-8</v>
      </c>
      <c r="BD56" s="5">
        <f t="shared" si="213"/>
        <v>5.4767160207704799E-7</v>
      </c>
      <c r="BE56" s="5">
        <f t="shared" si="214"/>
        <v>6.6585116767288366E-7</v>
      </c>
      <c r="BF56" s="5">
        <f t="shared" si="215"/>
        <v>4.0476608227440079E-7</v>
      </c>
      <c r="BG56" s="5">
        <f t="shared" si="216"/>
        <v>1.640362384408557E-7</v>
      </c>
      <c r="BH56" s="5">
        <f t="shared" si="217"/>
        <v>4.9858218178685781E-8</v>
      </c>
      <c r="BI56" s="5">
        <f t="shared" si="218"/>
        <v>1.2123379290240025E-8</v>
      </c>
      <c r="BJ56" s="8">
        <f t="shared" si="219"/>
        <v>0.58512778584770819</v>
      </c>
      <c r="BK56" s="8">
        <f t="shared" si="220"/>
        <v>0.30807875007421115</v>
      </c>
      <c r="BL56" s="8">
        <f t="shared" si="221"/>
        <v>0.10533937311711536</v>
      </c>
      <c r="BM56" s="8">
        <f t="shared" si="222"/>
        <v>0.20798667714557201</v>
      </c>
      <c r="BN56" s="8">
        <f t="shared" si="223"/>
        <v>0.79174176330092716</v>
      </c>
    </row>
    <row r="57" spans="1:66" x14ac:dyDescent="0.25">
      <c r="A57" t="s">
        <v>143</v>
      </c>
      <c r="B57" t="s">
        <v>161</v>
      </c>
      <c r="C57" t="s">
        <v>155</v>
      </c>
      <c r="D57" t="s">
        <v>461</v>
      </c>
      <c r="E57">
        <f>VLOOKUP(A57,home!$A$2:$E$405,3,FALSE)</f>
        <v>1.1454545454545499</v>
      </c>
      <c r="F57">
        <f>VLOOKUP(B57,home!$B$2:$E$405,3,FALSE)</f>
        <v>1.05</v>
      </c>
      <c r="G57">
        <f>VLOOKUP(C57,away!$B$2:$E$405,4,FALSE)</f>
        <v>1.4</v>
      </c>
      <c r="H57">
        <f>VLOOKUP(A57,away!$A$2:$E$405,3,FALSE)</f>
        <v>1.0363636363636399</v>
      </c>
      <c r="I57">
        <f>VLOOKUP(C57,away!$B$2:$E$405,3,FALSE)</f>
        <v>0.87</v>
      </c>
      <c r="J57">
        <f>VLOOKUP(B57,home!$B$2:$E$405,4,FALSE)</f>
        <v>0.77</v>
      </c>
      <c r="K57" s="3">
        <f t="shared" si="168"/>
        <v>1.6838181818181885</v>
      </c>
      <c r="L57" s="3">
        <f t="shared" si="169"/>
        <v>0.69426000000000232</v>
      </c>
      <c r="M57" s="5">
        <f t="shared" si="170"/>
        <v>9.2728613914942873E-2</v>
      </c>
      <c r="N57" s="5">
        <f t="shared" si="171"/>
        <v>0.15613812608477989</v>
      </c>
      <c r="O57" s="5">
        <f t="shared" si="172"/>
        <v>6.4377767496588453E-2</v>
      </c>
      <c r="P57" s="5">
        <f t="shared" si="173"/>
        <v>0.10840045541561964</v>
      </c>
      <c r="Q57" s="5">
        <f t="shared" si="174"/>
        <v>0.13145410778828659</v>
      </c>
      <c r="R57" s="5">
        <f t="shared" si="175"/>
        <v>2.2347454431090822E-2</v>
      </c>
      <c r="S57" s="5">
        <f t="shared" si="176"/>
        <v>3.1680239351717966E-2</v>
      </c>
      <c r="T57" s="5">
        <f t="shared" si="177"/>
        <v>9.1263328873096156E-2</v>
      </c>
      <c r="U57" s="5">
        <f t="shared" si="178"/>
        <v>3.7629050088424168E-2</v>
      </c>
      <c r="V57" s="5">
        <f t="shared" si="179"/>
        <v>4.1149378797311412E-3</v>
      </c>
      <c r="W57" s="5">
        <f t="shared" si="180"/>
        <v>7.3781605589534963E-2</v>
      </c>
      <c r="X57" s="5">
        <f t="shared" si="181"/>
        <v>5.1223617496590719E-2</v>
      </c>
      <c r="Y57" s="5">
        <f t="shared" si="182"/>
        <v>1.7781254341591592E-2</v>
      </c>
      <c r="Z57" s="5">
        <f t="shared" si="183"/>
        <v>5.1716479044430566E-3</v>
      </c>
      <c r="AA57" s="5">
        <f t="shared" si="184"/>
        <v>8.7081147714631515E-3</v>
      </c>
      <c r="AB57" s="5">
        <f t="shared" si="185"/>
        <v>7.3314409907745985E-3</v>
      </c>
      <c r="AC57" s="5">
        <f t="shared" si="186"/>
        <v>3.0064960623899097E-4</v>
      </c>
      <c r="AD57" s="5">
        <f t="shared" si="187"/>
        <v>3.1058702243849361E-2</v>
      </c>
      <c r="AE57" s="5">
        <f t="shared" si="188"/>
        <v>2.1562814619814932E-2</v>
      </c>
      <c r="AF57" s="5">
        <f t="shared" si="189"/>
        <v>7.4850998389763808E-3</v>
      </c>
      <c r="AG57" s="5">
        <f t="shared" si="190"/>
        <v>1.7322018047359203E-3</v>
      </c>
      <c r="AH57" s="5">
        <f t="shared" si="191"/>
        <v>8.9761706853466196E-4</v>
      </c>
      <c r="AI57" s="5">
        <f t="shared" si="192"/>
        <v>1.5114239403090069E-3</v>
      </c>
      <c r="AJ57" s="5">
        <f t="shared" si="193"/>
        <v>1.2724815555637972E-3</v>
      </c>
      <c r="AK57" s="5">
        <f t="shared" si="194"/>
        <v>7.1420919309553776E-4</v>
      </c>
      <c r="AL57" s="5">
        <f t="shared" si="195"/>
        <v>1.4058467116408171E-5</v>
      </c>
      <c r="AM57" s="5">
        <f t="shared" si="196"/>
        <v>1.0459441508374183E-2</v>
      </c>
      <c r="AN57" s="5">
        <f t="shared" si="197"/>
        <v>7.2615718616038842E-3</v>
      </c>
      <c r="AO57" s="5">
        <f t="shared" si="198"/>
        <v>2.5207094403185645E-3</v>
      </c>
      <c r="AP57" s="5">
        <f t="shared" si="199"/>
        <v>5.833425786785243E-4</v>
      </c>
      <c r="AQ57" s="5">
        <f t="shared" si="200"/>
        <v>1.0124785466833838E-4</v>
      </c>
      <c r="AR57" s="5">
        <f t="shared" si="201"/>
        <v>1.2463592520017532E-4</v>
      </c>
      <c r="AS57" s="5">
        <f t="shared" si="202"/>
        <v>2.0986423695978695E-4</v>
      </c>
      <c r="AT57" s="5">
        <f t="shared" si="203"/>
        <v>1.7668660895314497E-4</v>
      </c>
      <c r="AU57" s="5">
        <f t="shared" si="204"/>
        <v>9.916937487970196E-5</v>
      </c>
      <c r="AV57" s="5">
        <f t="shared" si="205"/>
        <v>4.1745799125496517E-5</v>
      </c>
      <c r="AW57" s="5">
        <f t="shared" si="206"/>
        <v>4.5651264046656867E-7</v>
      </c>
      <c r="AX57" s="5">
        <f t="shared" si="207"/>
        <v>2.9352996305773882E-3</v>
      </c>
      <c r="AY57" s="5">
        <f t="shared" si="208"/>
        <v>2.0378611215246642E-3</v>
      </c>
      <c r="AZ57" s="5">
        <f t="shared" si="209"/>
        <v>7.0740273111485896E-4</v>
      </c>
      <c r="BA57" s="5">
        <f t="shared" si="210"/>
        <v>1.6370714003460126E-4</v>
      </c>
      <c r="BB57" s="5">
        <f t="shared" si="211"/>
        <v>2.8413829760105657E-5</v>
      </c>
      <c r="BC57" s="5">
        <f t="shared" si="212"/>
        <v>3.945317089850204E-6</v>
      </c>
      <c r="BD57" s="5">
        <f t="shared" si="213"/>
        <v>1.4421622904912333E-5</v>
      </c>
      <c r="BE57" s="5">
        <f t="shared" si="214"/>
        <v>2.4283390858617029E-5</v>
      </c>
      <c r="BF57" s="5">
        <f t="shared" si="215"/>
        <v>2.0444407521968475E-5</v>
      </c>
      <c r="BG57" s="5">
        <f t="shared" si="216"/>
        <v>1.1474888367330352E-5</v>
      </c>
      <c r="BH57" s="5">
        <f t="shared" si="217"/>
        <v>4.8304064168112178E-6</v>
      </c>
      <c r="BI57" s="5">
        <f t="shared" si="218"/>
        <v>1.6267052300395947E-6</v>
      </c>
      <c r="BJ57" s="8">
        <f t="shared" si="219"/>
        <v>0.6102838016950014</v>
      </c>
      <c r="BK57" s="8">
        <f t="shared" si="220"/>
        <v>0.23927681575689166</v>
      </c>
      <c r="BL57" s="8">
        <f t="shared" si="221"/>
        <v>0.14551874290226219</v>
      </c>
      <c r="BM57" s="8">
        <f t="shared" si="222"/>
        <v>0.42276707851840595</v>
      </c>
      <c r="BN57" s="8">
        <f t="shared" si="223"/>
        <v>0.57544652513130834</v>
      </c>
    </row>
    <row r="58" spans="1:66" x14ac:dyDescent="0.25">
      <c r="A58" t="s">
        <v>143</v>
      </c>
      <c r="B58" t="s">
        <v>158</v>
      </c>
      <c r="C58" t="s">
        <v>159</v>
      </c>
      <c r="D58" t="s">
        <v>461</v>
      </c>
      <c r="E58">
        <f>VLOOKUP(A58,home!$A$2:$E$405,3,FALSE)</f>
        <v>1.1454545454545499</v>
      </c>
      <c r="F58">
        <f>VLOOKUP(B58,home!$B$2:$E$405,3,FALSE)</f>
        <v>0.7</v>
      </c>
      <c r="G58">
        <f>VLOOKUP(C58,away!$B$2:$E$405,4,FALSE)</f>
        <v>1.05</v>
      </c>
      <c r="H58">
        <f>VLOOKUP(A58,away!$A$2:$E$405,3,FALSE)</f>
        <v>1.0363636363636399</v>
      </c>
      <c r="I58">
        <f>VLOOKUP(C58,away!$B$2:$E$405,3,FALSE)</f>
        <v>0.7</v>
      </c>
      <c r="J58">
        <f>VLOOKUP(B58,home!$B$2:$E$405,4,FALSE)</f>
        <v>0.96</v>
      </c>
      <c r="K58" s="3">
        <f t="shared" si="168"/>
        <v>0.84190909090909416</v>
      </c>
      <c r="L58" s="3">
        <f t="shared" si="169"/>
        <v>0.69643636363636596</v>
      </c>
      <c r="M58" s="5">
        <f t="shared" si="170"/>
        <v>0.214736098302132</v>
      </c>
      <c r="N58" s="5">
        <f t="shared" si="171"/>
        <v>0.18078827330691383</v>
      </c>
      <c r="O58" s="5">
        <f t="shared" si="172"/>
        <v>0.14955002744299803</v>
      </c>
      <c r="P58" s="5">
        <f t="shared" si="173"/>
        <v>0.12590752764996455</v>
      </c>
      <c r="Q58" s="5">
        <f t="shared" si="174"/>
        <v>7.6103645413424334E-2</v>
      </c>
      <c r="R58" s="5">
        <f t="shared" si="175"/>
        <v>5.207603864706014E-2</v>
      </c>
      <c r="S58" s="5">
        <f t="shared" si="176"/>
        <v>1.845603236282839E-2</v>
      </c>
      <c r="T58" s="5">
        <f t="shared" si="177"/>
        <v>5.3001346071196651E-2</v>
      </c>
      <c r="U58" s="5">
        <f t="shared" si="178"/>
        <v>4.3843290355493253E-2</v>
      </c>
      <c r="V58" s="5">
        <f t="shared" si="179"/>
        <v>1.2023820159850109E-3</v>
      </c>
      <c r="W58" s="5">
        <f t="shared" si="180"/>
        <v>2.1357450308294713E-2</v>
      </c>
      <c r="X58" s="5">
        <f t="shared" si="181"/>
        <v>1.4874105029253152E-2</v>
      </c>
      <c r="Y58" s="5">
        <f t="shared" si="182"/>
        <v>5.1794338094592234E-3</v>
      </c>
      <c r="Z58" s="5">
        <f t="shared" si="183"/>
        <v>1.2089215662648478E-2</v>
      </c>
      <c r="AA58" s="5">
        <f t="shared" si="184"/>
        <v>1.0178020568344362E-2</v>
      </c>
      <c r="AB58" s="5">
        <f t="shared" si="185"/>
        <v>4.2844840219744317E-3</v>
      </c>
      <c r="AC58" s="5">
        <f t="shared" si="186"/>
        <v>4.406249930742017E-5</v>
      </c>
      <c r="AD58" s="5">
        <f t="shared" si="187"/>
        <v>4.4952578932981385E-3</v>
      </c>
      <c r="AE58" s="5">
        <f t="shared" si="188"/>
        <v>3.1306610608162265E-3</v>
      </c>
      <c r="AF58" s="5">
        <f t="shared" si="189"/>
        <v>1.0901531024864104E-3</v>
      </c>
      <c r="AG58" s="5">
        <f t="shared" si="190"/>
        <v>2.5307408750084614E-4</v>
      </c>
      <c r="AH58" s="5">
        <f t="shared" si="191"/>
        <v>2.1048423488276755E-3</v>
      </c>
      <c r="AI58" s="5">
        <f t="shared" si="192"/>
        <v>1.7720859084084707E-3</v>
      </c>
      <c r="AJ58" s="5">
        <f t="shared" si="193"/>
        <v>7.459676180804959E-4</v>
      </c>
      <c r="AK58" s="5">
        <f t="shared" si="194"/>
        <v>2.0934563972859087E-4</v>
      </c>
      <c r="AL58" s="5">
        <f t="shared" si="195"/>
        <v>1.0334173702029066E-6</v>
      </c>
      <c r="AM58" s="5">
        <f t="shared" si="196"/>
        <v>7.5691969726971321E-4</v>
      </c>
      <c r="AN58" s="5">
        <f t="shared" si="197"/>
        <v>5.2714640153125804E-4</v>
      </c>
      <c r="AO58" s="5">
        <f t="shared" si="198"/>
        <v>1.8356196149321249E-4</v>
      </c>
      <c r="AP58" s="5">
        <f t="shared" si="199"/>
        <v>4.2613074988097193E-5</v>
      </c>
      <c r="AQ58" s="5">
        <f t="shared" si="200"/>
        <v>7.4193237470185434E-6</v>
      </c>
      <c r="AR58" s="5">
        <f t="shared" si="201"/>
        <v>2.9317775028907484E-4</v>
      </c>
      <c r="AS58" s="5">
        <f t="shared" si="202"/>
        <v>2.4682901322064843E-4</v>
      </c>
      <c r="AT58" s="5">
        <f t="shared" si="203"/>
        <v>1.0390379506529245E-4</v>
      </c>
      <c r="AU58" s="5">
        <f t="shared" si="204"/>
        <v>2.9159183215141727E-5</v>
      </c>
      <c r="AV58" s="5">
        <f t="shared" si="205"/>
        <v>6.137345358077922E-6</v>
      </c>
      <c r="AW58" s="5">
        <f t="shared" si="206"/>
        <v>1.6831386569318893E-8</v>
      </c>
      <c r="AX58" s="5">
        <f t="shared" si="207"/>
        <v>1.0620959570325513E-4</v>
      </c>
      <c r="AY58" s="5">
        <f t="shared" si="208"/>
        <v>7.3968224614863595E-5</v>
      </c>
      <c r="AZ58" s="5">
        <f t="shared" si="209"/>
        <v>2.5757080687706768E-5</v>
      </c>
      <c r="BA58" s="5">
        <f t="shared" si="210"/>
        <v>5.9793892040116578E-6</v>
      </c>
      <c r="BB58" s="5">
        <f t="shared" si="211"/>
        <v>1.0410660185021055E-6</v>
      </c>
      <c r="BC58" s="5">
        <f t="shared" si="212"/>
        <v>1.4500724644619926E-7</v>
      </c>
      <c r="BD58" s="5">
        <f t="shared" si="213"/>
        <v>3.402994105173563E-5</v>
      </c>
      <c r="BE58" s="5">
        <f t="shared" si="214"/>
        <v>2.865011673455681E-5</v>
      </c>
      <c r="BF58" s="5">
        <f t="shared" si="215"/>
        <v>1.2060396867215074E-5</v>
      </c>
      <c r="BG58" s="5">
        <f t="shared" si="216"/>
        <v>3.3845859208266435E-6</v>
      </c>
      <c r="BH58" s="5">
        <f t="shared" si="217"/>
        <v>7.1237841392671968E-7</v>
      </c>
      <c r="BI58" s="5">
        <f t="shared" si="218"/>
        <v>1.1995157257046141E-7</v>
      </c>
      <c r="BJ58" s="8">
        <f t="shared" si="219"/>
        <v>0.36200416090514753</v>
      </c>
      <c r="BK58" s="8">
        <f t="shared" si="220"/>
        <v>0.36042110447220238</v>
      </c>
      <c r="BL58" s="8">
        <f t="shared" si="221"/>
        <v>0.26552226700862458</v>
      </c>
      <c r="BM58" s="8">
        <f t="shared" si="222"/>
        <v>0.20080118589290183</v>
      </c>
      <c r="BN58" s="8">
        <f t="shared" si="223"/>
        <v>0.79916161076249292</v>
      </c>
    </row>
    <row r="59" spans="1:66" x14ac:dyDescent="0.25">
      <c r="A59" t="s">
        <v>143</v>
      </c>
      <c r="B59" t="s">
        <v>147</v>
      </c>
      <c r="C59" t="s">
        <v>151</v>
      </c>
      <c r="D59" t="s">
        <v>461</v>
      </c>
      <c r="E59">
        <f>VLOOKUP(A59,home!$A$2:$E$405,3,FALSE)</f>
        <v>1.1454545454545499</v>
      </c>
      <c r="F59">
        <f>VLOOKUP(B59,home!$B$2:$E$405,3,FALSE)</f>
        <v>0.73</v>
      </c>
      <c r="G59">
        <f>VLOOKUP(C59,away!$B$2:$E$405,4,FALSE)</f>
        <v>0.17</v>
      </c>
      <c r="H59">
        <f>VLOOKUP(A59,away!$A$2:$E$405,3,FALSE)</f>
        <v>1.0363636363636399</v>
      </c>
      <c r="I59">
        <f>VLOOKUP(C59,away!$B$2:$E$405,3,FALSE)</f>
        <v>0.7</v>
      </c>
      <c r="J59">
        <f>VLOOKUP(B59,home!$B$2:$E$405,4,FALSE)</f>
        <v>0.32</v>
      </c>
      <c r="K59" s="3">
        <f t="shared" si="168"/>
        <v>0.14215090909090966</v>
      </c>
      <c r="L59" s="3">
        <f t="shared" si="169"/>
        <v>0.23214545454545532</v>
      </c>
      <c r="M59" s="5">
        <f t="shared" si="170"/>
        <v>0.68777305069965955</v>
      </c>
      <c r="N59" s="5">
        <f t="shared" si="171"/>
        <v>9.7767564405184901E-2</v>
      </c>
      <c r="O59" s="5">
        <f t="shared" si="172"/>
        <v>0.15966338747878694</v>
      </c>
      <c r="P59" s="5">
        <f t="shared" si="173"/>
        <v>2.269629567864373E-2</v>
      </c>
      <c r="Q59" s="5">
        <f t="shared" si="174"/>
        <v>6.9488740799005461E-3</v>
      </c>
      <c r="R59" s="5">
        <f t="shared" si="175"/>
        <v>1.8532564830265077E-2</v>
      </c>
      <c r="S59" s="5">
        <f t="shared" si="176"/>
        <v>1.8724266566144069E-4</v>
      </c>
      <c r="T59" s="5">
        <f t="shared" si="177"/>
        <v>1.6131495318576449E-3</v>
      </c>
      <c r="U59" s="5">
        <f t="shared" si="178"/>
        <v>2.6344209384084006E-3</v>
      </c>
      <c r="V59" s="5">
        <f t="shared" si="179"/>
        <v>6.865499372998647E-7</v>
      </c>
      <c r="W59" s="5">
        <f t="shared" si="180"/>
        <v>3.2926292253870708E-4</v>
      </c>
      <c r="X59" s="5">
        <f t="shared" si="181"/>
        <v>7.6436890817713213E-5</v>
      </c>
      <c r="Y59" s="5">
        <f t="shared" si="182"/>
        <v>8.8722383814596854E-6</v>
      </c>
      <c r="Z59" s="5">
        <f t="shared" si="183"/>
        <v>1.4340835621383355E-3</v>
      </c>
      <c r="AA59" s="5">
        <f t="shared" si="184"/>
        <v>2.0385628207029443E-4</v>
      </c>
      <c r="AB59" s="5">
        <f t="shared" si="185"/>
        <v>1.4489177910092628E-5</v>
      </c>
      <c r="AC59" s="5">
        <f t="shared" si="186"/>
        <v>1.4159958324243544E-9</v>
      </c>
      <c r="AD59" s="5">
        <f t="shared" si="187"/>
        <v>1.1701255942201742E-5</v>
      </c>
      <c r="AE59" s="5">
        <f t="shared" si="188"/>
        <v>2.7163933794551338E-6</v>
      </c>
      <c r="AF59" s="5">
        <f t="shared" si="189"/>
        <v>3.1529918789893874E-7</v>
      </c>
      <c r="AG59" s="5">
        <f t="shared" si="190"/>
        <v>2.4398424430870692E-8</v>
      </c>
      <c r="AH59" s="5">
        <f t="shared" si="191"/>
        <v>8.3228995097192387E-5</v>
      </c>
      <c r="AI59" s="5">
        <f t="shared" si="192"/>
        <v>1.1831077315788761E-5</v>
      </c>
      <c r="AJ59" s="5">
        <f t="shared" si="193"/>
        <v>8.408991979821056E-7</v>
      </c>
      <c r="AK59" s="5">
        <f t="shared" si="194"/>
        <v>3.9844861815657724E-8</v>
      </c>
      <c r="AL59" s="5">
        <f t="shared" si="195"/>
        <v>1.8690967934691311E-12</v>
      </c>
      <c r="AM59" s="5">
        <f t="shared" si="196"/>
        <v>3.326688339378771E-7</v>
      </c>
      <c r="AN59" s="5">
        <f t="shared" si="197"/>
        <v>7.722755766761508E-8</v>
      </c>
      <c r="AO59" s="5">
        <f t="shared" si="198"/>
        <v>8.9640132390919314E-9</v>
      </c>
      <c r="AP59" s="5">
        <f t="shared" si="199"/>
        <v>6.9365164264682539E-10</v>
      </c>
      <c r="AQ59" s="5">
        <f t="shared" si="200"/>
        <v>4.025701896961225E-11</v>
      </c>
      <c r="AR59" s="5">
        <f t="shared" si="201"/>
        <v>3.8642465796398409E-6</v>
      </c>
      <c r="AS59" s="5">
        <f t="shared" si="202"/>
        <v>5.4930616424724161E-7</v>
      </c>
      <c r="AT59" s="5">
        <f t="shared" si="203"/>
        <v>3.9042185308492962E-8</v>
      </c>
      <c r="AU59" s="5">
        <f t="shared" si="204"/>
        <v>1.8499607114993444E-9</v>
      </c>
      <c r="AV59" s="5">
        <f t="shared" si="205"/>
        <v>6.5743399230524446E-11</v>
      </c>
      <c r="AW59" s="5">
        <f t="shared" si="206"/>
        <v>1.713322497613678E-15</v>
      </c>
      <c r="AX59" s="5">
        <f t="shared" si="207"/>
        <v>7.8815295284136851E-9</v>
      </c>
      <c r="AY59" s="5">
        <f t="shared" si="208"/>
        <v>1.8296612548870232E-9</v>
      </c>
      <c r="AZ59" s="5">
        <f t="shared" si="209"/>
        <v>2.1237377183997808E-10</v>
      </c>
      <c r="BA59" s="5">
        <f t="shared" si="210"/>
        <v>1.6433868599108182E-11</v>
      </c>
      <c r="BB59" s="5">
        <f t="shared" si="211"/>
        <v>9.537619739700633E-13</v>
      </c>
      <c r="BC59" s="5">
        <f t="shared" si="212"/>
        <v>4.4282301395090228E-14</v>
      </c>
      <c r="BD59" s="5">
        <f t="shared" si="213"/>
        <v>1.4951121311770192E-7</v>
      </c>
      <c r="BE59" s="5">
        <f t="shared" si="214"/>
        <v>2.1253154863966067E-8</v>
      </c>
      <c r="BF59" s="5">
        <f t="shared" si="215"/>
        <v>1.5105776424813321E-9</v>
      </c>
      <c r="BG59" s="5">
        <f t="shared" si="216"/>
        <v>7.1576661710374844E-11</v>
      </c>
      <c r="BH59" s="5">
        <f t="shared" si="217"/>
        <v>2.543671882955572E-12</v>
      </c>
      <c r="BI59" s="5">
        <f t="shared" si="218"/>
        <v>7.2317054118224061E-14</v>
      </c>
      <c r="BJ59" s="8">
        <f t="shared" si="219"/>
        <v>0.10675934695092494</v>
      </c>
      <c r="BK59" s="8">
        <f t="shared" si="220"/>
        <v>0.71065727884142815</v>
      </c>
      <c r="BL59" s="8">
        <f t="shared" si="221"/>
        <v>0.18114928638368516</v>
      </c>
      <c r="BM59" s="8">
        <f t="shared" si="222"/>
        <v>6.6182567360763521E-3</v>
      </c>
      <c r="BN59" s="8">
        <f t="shared" si="223"/>
        <v>0.99338173717244072</v>
      </c>
    </row>
    <row r="60" spans="1:66" x14ac:dyDescent="0.25">
      <c r="A60" t="s">
        <v>192</v>
      </c>
      <c r="B60" t="s">
        <v>281</v>
      </c>
      <c r="C60" t="s">
        <v>194</v>
      </c>
      <c r="D60" t="s">
        <v>461</v>
      </c>
      <c r="E60">
        <f>VLOOKUP(A60,home!$A$2:$E$405,3,FALSE)</f>
        <v>1.5208333333333299</v>
      </c>
      <c r="F60">
        <f>VLOOKUP(B60,home!$B$2:$E$405,3,FALSE)</f>
        <v>1.1499999999999999</v>
      </c>
      <c r="G60">
        <f>VLOOKUP(C60,away!$B$2:$E$405,4,FALSE)</f>
        <v>1.32</v>
      </c>
      <c r="H60">
        <f>VLOOKUP(A60,away!$A$2:$E$405,3,FALSE)</f>
        <v>0.875</v>
      </c>
      <c r="I60">
        <f>VLOOKUP(C60,away!$B$2:$E$405,3,FALSE)</f>
        <v>0</v>
      </c>
      <c r="J60">
        <f>VLOOKUP(B60,home!$B$2:$E$405,4,FALSE)</f>
        <v>0.56999999999999995</v>
      </c>
      <c r="K60" s="3">
        <f t="shared" si="168"/>
        <v>2.3086249999999948</v>
      </c>
      <c r="L60" s="3">
        <f t="shared" si="169"/>
        <v>0</v>
      </c>
      <c r="M60" s="5">
        <f t="shared" si="170"/>
        <v>9.9397829656464085E-2</v>
      </c>
      <c r="N60" s="5">
        <f t="shared" si="171"/>
        <v>0.22947231449065386</v>
      </c>
      <c r="O60" s="5">
        <f t="shared" si="172"/>
        <v>0</v>
      </c>
      <c r="P60" s="5">
        <f t="shared" si="173"/>
        <v>0</v>
      </c>
      <c r="Q60" s="5">
        <f t="shared" si="174"/>
        <v>0.26488276102049235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0.20383832138697758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0.11764656117800253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5.4320358459913107E-2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2.0900889591586112E-2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0.89106120612762552</v>
      </c>
      <c r="BK60" s="8">
        <f t="shared" si="220"/>
        <v>9.9397829656464085E-2</v>
      </c>
      <c r="BL60" s="8">
        <f t="shared" si="221"/>
        <v>0</v>
      </c>
      <c r="BM60" s="8">
        <f t="shared" si="222"/>
        <v>0.3967061306164793</v>
      </c>
      <c r="BN60" s="8">
        <f t="shared" si="223"/>
        <v>0.59375290516761026</v>
      </c>
    </row>
    <row r="61" spans="1:66" x14ac:dyDescent="0.25">
      <c r="A61" t="s">
        <v>192</v>
      </c>
      <c r="B61" t="s">
        <v>205</v>
      </c>
      <c r="C61" t="s">
        <v>202</v>
      </c>
      <c r="D61" t="s">
        <v>461</v>
      </c>
      <c r="E61">
        <f>VLOOKUP(A61,home!$A$2:$E$405,3,FALSE)</f>
        <v>1.5208333333333299</v>
      </c>
      <c r="F61">
        <f>VLOOKUP(B61,home!$B$2:$E$405,3,FALSE)</f>
        <v>0.66</v>
      </c>
      <c r="G61">
        <f>VLOOKUP(C61,away!$B$2:$E$405,4,FALSE)</f>
        <v>1.64</v>
      </c>
      <c r="H61">
        <f>VLOOKUP(A61,away!$A$2:$E$405,3,FALSE)</f>
        <v>0.875</v>
      </c>
      <c r="I61">
        <f>VLOOKUP(C61,away!$B$2:$E$405,3,FALSE)</f>
        <v>0.82</v>
      </c>
      <c r="J61">
        <f>VLOOKUP(B61,home!$B$2:$E$405,4,FALSE)</f>
        <v>1.43</v>
      </c>
      <c r="K61" s="3">
        <f t="shared" si="168"/>
        <v>1.6461499999999962</v>
      </c>
      <c r="L61" s="3">
        <f t="shared" si="169"/>
        <v>1.0260249999999997</v>
      </c>
      <c r="M61" s="5">
        <f t="shared" si="170"/>
        <v>6.9101765403759868E-2</v>
      </c>
      <c r="N61" s="5">
        <f t="shared" si="171"/>
        <v>0.11375187111939905</v>
      </c>
      <c r="O61" s="5">
        <f t="shared" si="172"/>
        <v>7.0900138848392691E-2</v>
      </c>
      <c r="P61" s="5">
        <f t="shared" si="173"/>
        <v>0.11671226356528136</v>
      </c>
      <c r="Q61" s="5">
        <f t="shared" si="174"/>
        <v>9.3626321321599162E-2</v>
      </c>
      <c r="R61" s="5">
        <f t="shared" si="175"/>
        <v>3.6372657480961045E-2</v>
      </c>
      <c r="S61" s="5">
        <f t="shared" si="176"/>
        <v>4.9281492256167958E-2</v>
      </c>
      <c r="T61" s="5">
        <f t="shared" si="177"/>
        <v>9.6062946333993746E-2</v>
      </c>
      <c r="U61" s="5">
        <f t="shared" si="178"/>
        <v>5.9874850112283891E-2</v>
      </c>
      <c r="V61" s="5">
        <f t="shared" si="179"/>
        <v>9.248444392901933E-3</v>
      </c>
      <c r="W61" s="5">
        <f t="shared" si="180"/>
        <v>5.1374322947850042E-2</v>
      </c>
      <c r="X61" s="5">
        <f t="shared" si="181"/>
        <v>5.2711339702567819E-2</v>
      </c>
      <c r="Y61" s="5">
        <f t="shared" si="182"/>
        <v>2.7041576159163565E-2</v>
      </c>
      <c r="Z61" s="5">
        <f t="shared" si="183"/>
        <v>1.2439751963967686E-2</v>
      </c>
      <c r="AA61" s="5">
        <f t="shared" si="184"/>
        <v>2.047769769548536E-2</v>
      </c>
      <c r="AB61" s="5">
        <f t="shared" si="185"/>
        <v>1.6854681030711575E-2</v>
      </c>
      <c r="AC61" s="5">
        <f t="shared" si="186"/>
        <v>9.7628374004472981E-4</v>
      </c>
      <c r="AD61" s="5">
        <f t="shared" si="187"/>
        <v>2.1142460430150799E-2</v>
      </c>
      <c r="AE61" s="5">
        <f t="shared" si="188"/>
        <v>2.1692692962845466E-2</v>
      </c>
      <c r="AF61" s="5">
        <f t="shared" si="189"/>
        <v>1.1128622648601757E-2</v>
      </c>
      <c r="AG61" s="5">
        <f t="shared" si="190"/>
        <v>3.8060816843438726E-3</v>
      </c>
      <c r="AH61" s="5">
        <f t="shared" si="191"/>
        <v>3.1908741272074839E-3</v>
      </c>
      <c r="AI61" s="5">
        <f t="shared" si="192"/>
        <v>5.2526574445025875E-3</v>
      </c>
      <c r="AJ61" s="5">
        <f t="shared" si="193"/>
        <v>4.3233310261339575E-3</v>
      </c>
      <c r="AK61" s="5">
        <f t="shared" si="194"/>
        <v>2.3722837895567995E-3</v>
      </c>
      <c r="AL61" s="5">
        <f t="shared" si="195"/>
        <v>6.595738011428535E-5</v>
      </c>
      <c r="AM61" s="5">
        <f t="shared" si="196"/>
        <v>6.960732247418523E-3</v>
      </c>
      <c r="AN61" s="5">
        <f t="shared" si="197"/>
        <v>7.1418853041575869E-3</v>
      </c>
      <c r="AO61" s="5">
        <f t="shared" si="198"/>
        <v>3.6638764345991435E-3</v>
      </c>
      <c r="AP61" s="5">
        <f t="shared" si="199"/>
        <v>1.2530762729365287E-3</v>
      </c>
      <c r="AQ61" s="5">
        <f t="shared" si="200"/>
        <v>3.2142189573492521E-4</v>
      </c>
      <c r="AR61" s="5">
        <f t="shared" si="201"/>
        <v>6.547833252736119E-4</v>
      </c>
      <c r="AS61" s="5">
        <f t="shared" si="202"/>
        <v>1.0778715708991537E-3</v>
      </c>
      <c r="AT61" s="5">
        <f t="shared" si="203"/>
        <v>8.8716914321781905E-4</v>
      </c>
      <c r="AU61" s="5">
        <f t="shared" si="204"/>
        <v>4.8680449503600315E-4</v>
      </c>
      <c r="AV61" s="5">
        <f t="shared" si="205"/>
        <v>2.0033830487587882E-4</v>
      </c>
      <c r="AW61" s="5">
        <f t="shared" si="206"/>
        <v>3.0944840261615487E-6</v>
      </c>
      <c r="AX61" s="5">
        <f t="shared" si="207"/>
        <v>1.909734898181329E-3</v>
      </c>
      <c r="AY61" s="5">
        <f t="shared" si="208"/>
        <v>1.9594357489064974E-3</v>
      </c>
      <c r="AZ61" s="5">
        <f t="shared" si="209"/>
        <v>1.0052150321358943E-3</v>
      </c>
      <c r="BA61" s="5">
        <f t="shared" si="210"/>
        <v>3.4379191778241027E-4</v>
      </c>
      <c r="BB61" s="5">
        <f t="shared" si="211"/>
        <v>8.8184775610674314E-5</v>
      </c>
      <c r="BC61" s="5">
        <f t="shared" si="212"/>
        <v>1.8095956879188426E-5</v>
      </c>
      <c r="BD61" s="5">
        <f t="shared" si="213"/>
        <v>1.1197067688564286E-4</v>
      </c>
      <c r="BE61" s="5">
        <f t="shared" si="214"/>
        <v>1.8432052975530058E-4</v>
      </c>
      <c r="BF61" s="5">
        <f t="shared" si="215"/>
        <v>1.517096200283437E-4</v>
      </c>
      <c r="BG61" s="5">
        <f t="shared" si="216"/>
        <v>8.3245597003219138E-5</v>
      </c>
      <c r="BH61" s="5">
        <f t="shared" si="217"/>
        <v>3.4258684876712237E-5</v>
      </c>
      <c r="BI61" s="5">
        <f t="shared" si="218"/>
        <v>1.127898682195993E-5</v>
      </c>
      <c r="BJ61" s="8">
        <f t="shared" si="219"/>
        <v>0.517003685794858</v>
      </c>
      <c r="BK61" s="8">
        <f t="shared" si="220"/>
        <v>0.24734564248717664</v>
      </c>
      <c r="BL61" s="8">
        <f t="shared" si="221"/>
        <v>0.22350292248990902</v>
      </c>
      <c r="BM61" s="8">
        <f t="shared" si="222"/>
        <v>0.49787064373163781</v>
      </c>
      <c r="BN61" s="8">
        <f t="shared" si="223"/>
        <v>0.50046501773939323</v>
      </c>
    </row>
    <row r="62" spans="1:66" x14ac:dyDescent="0.25">
      <c r="A62" t="s">
        <v>192</v>
      </c>
      <c r="B62" t="s">
        <v>199</v>
      </c>
      <c r="C62" t="s">
        <v>201</v>
      </c>
      <c r="D62" t="s">
        <v>461</v>
      </c>
      <c r="E62">
        <f>VLOOKUP(A62,home!$A$2:$E$405,3,FALSE)</f>
        <v>1.5208333333333299</v>
      </c>
      <c r="F62">
        <f>VLOOKUP(B62,home!$B$2:$E$405,3,FALSE)</f>
        <v>0.88</v>
      </c>
      <c r="G62">
        <f>VLOOKUP(C62,away!$B$2:$E$405,4,FALSE)</f>
        <v>0.16</v>
      </c>
      <c r="H62">
        <f>VLOOKUP(A62,away!$A$2:$E$405,3,FALSE)</f>
        <v>0.875</v>
      </c>
      <c r="I62">
        <f>VLOOKUP(C62,away!$B$2:$E$405,3,FALSE)</f>
        <v>0.16</v>
      </c>
      <c r="J62">
        <f>VLOOKUP(B62,home!$B$2:$E$405,4,FALSE)</f>
        <v>2.29</v>
      </c>
      <c r="K62" s="3">
        <f t="shared" si="168"/>
        <v>0.21413333333333284</v>
      </c>
      <c r="L62" s="3">
        <f t="shared" si="169"/>
        <v>0.32060000000000005</v>
      </c>
      <c r="M62" s="5">
        <f t="shared" si="170"/>
        <v>0.5858254894478141</v>
      </c>
      <c r="N62" s="5">
        <f t="shared" si="171"/>
        <v>0.12544476480709163</v>
      </c>
      <c r="O62" s="5">
        <f t="shared" si="172"/>
        <v>0.18781565191696922</v>
      </c>
      <c r="P62" s="5">
        <f t="shared" si="173"/>
        <v>4.0217591597153587E-2</v>
      </c>
      <c r="Q62" s="5">
        <f t="shared" si="174"/>
        <v>1.3430952818679249E-2</v>
      </c>
      <c r="R62" s="5">
        <f t="shared" si="175"/>
        <v>3.0106849002290166E-2</v>
      </c>
      <c r="S62" s="5">
        <f t="shared" si="176"/>
        <v>6.9024594482907135E-4</v>
      </c>
      <c r="T62" s="5">
        <f t="shared" si="177"/>
        <v>4.3059634736685674E-3</v>
      </c>
      <c r="U62" s="5">
        <f t="shared" si="178"/>
        <v>6.446879933023719E-3</v>
      </c>
      <c r="V62" s="5">
        <f t="shared" si="179"/>
        <v>5.2651306216147077E-6</v>
      </c>
      <c r="W62" s="5">
        <f t="shared" si="180"/>
        <v>9.5867156563550287E-4</v>
      </c>
      <c r="X62" s="5">
        <f t="shared" si="181"/>
        <v>3.0735010394274223E-4</v>
      </c>
      <c r="Y62" s="5">
        <f t="shared" si="182"/>
        <v>4.9268221662021579E-5</v>
      </c>
      <c r="Z62" s="5">
        <f t="shared" si="183"/>
        <v>3.21741859671141E-3</v>
      </c>
      <c r="AA62" s="5">
        <f t="shared" si="184"/>
        <v>6.8895656884246836E-4</v>
      </c>
      <c r="AB62" s="5">
        <f t="shared" si="185"/>
        <v>7.3764283304066777E-5</v>
      </c>
      <c r="AC62" s="5">
        <f t="shared" si="186"/>
        <v>2.2591078407726776E-8</v>
      </c>
      <c r="AD62" s="5">
        <f t="shared" si="187"/>
        <v>5.1320884480353816E-5</v>
      </c>
      <c r="AE62" s="5">
        <f t="shared" si="188"/>
        <v>1.6453475564401433E-5</v>
      </c>
      <c r="AF62" s="5">
        <f t="shared" si="189"/>
        <v>2.63749213297355E-6</v>
      </c>
      <c r="AG62" s="5">
        <f t="shared" si="190"/>
        <v>2.8185999261044011E-7</v>
      </c>
      <c r="AH62" s="5">
        <f t="shared" si="191"/>
        <v>2.5787610052641953E-4</v>
      </c>
      <c r="AI62" s="5">
        <f t="shared" si="192"/>
        <v>5.5219868992723836E-5</v>
      </c>
      <c r="AJ62" s="5">
        <f t="shared" si="193"/>
        <v>5.9122073068209527E-6</v>
      </c>
      <c r="AK62" s="5">
        <f t="shared" si="194"/>
        <v>4.2200021932241885E-7</v>
      </c>
      <c r="AL62" s="5">
        <f t="shared" si="195"/>
        <v>6.2036137485080657E-11</v>
      </c>
      <c r="AM62" s="5">
        <f t="shared" si="196"/>
        <v>2.1979024126786161E-6</v>
      </c>
      <c r="AN62" s="5">
        <f t="shared" si="197"/>
        <v>7.0464751350476438E-7</v>
      </c>
      <c r="AO62" s="5">
        <f t="shared" si="198"/>
        <v>1.1295499641481372E-7</v>
      </c>
      <c r="AP62" s="5">
        <f t="shared" si="199"/>
        <v>1.2071123950196431E-8</v>
      </c>
      <c r="AQ62" s="5">
        <f t="shared" si="200"/>
        <v>9.6750058460824399E-10</v>
      </c>
      <c r="AR62" s="5">
        <f t="shared" si="201"/>
        <v>1.6535015565754035E-5</v>
      </c>
      <c r="AS62" s="5">
        <f t="shared" si="202"/>
        <v>3.5406979998134556E-6</v>
      </c>
      <c r="AT62" s="5">
        <f t="shared" si="203"/>
        <v>3.7909073251335977E-7</v>
      </c>
      <c r="AU62" s="5">
        <f t="shared" si="204"/>
        <v>2.705865406295352E-8</v>
      </c>
      <c r="AV62" s="5">
        <f t="shared" si="205"/>
        <v>1.4485399475034422E-9</v>
      </c>
      <c r="AW62" s="5">
        <f t="shared" si="206"/>
        <v>1.1830144369782637E-13</v>
      </c>
      <c r="AX62" s="5">
        <f t="shared" si="207"/>
        <v>7.8440694994707632E-8</v>
      </c>
      <c r="AY62" s="5">
        <f t="shared" si="208"/>
        <v>2.5148086815303271E-8</v>
      </c>
      <c r="AZ62" s="5">
        <f t="shared" si="209"/>
        <v>4.0312383164931142E-9</v>
      </c>
      <c r="BA62" s="5">
        <f t="shared" si="210"/>
        <v>4.3080500142256422E-10</v>
      </c>
      <c r="BB62" s="5">
        <f t="shared" si="211"/>
        <v>3.4529020864018525E-11</v>
      </c>
      <c r="BC62" s="5">
        <f t="shared" si="212"/>
        <v>2.2140008178008695E-12</v>
      </c>
      <c r="BD62" s="5">
        <f t="shared" si="213"/>
        <v>8.8352099839678986E-7</v>
      </c>
      <c r="BE62" s="5">
        <f t="shared" si="214"/>
        <v>1.8919129645669881E-7</v>
      </c>
      <c r="BF62" s="5">
        <f t="shared" si="215"/>
        <v>2.0256081473963842E-8</v>
      </c>
      <c r="BG62" s="5">
        <f t="shared" si="216"/>
        <v>1.4458340820971485E-9</v>
      </c>
      <c r="BH62" s="5">
        <f t="shared" si="217"/>
        <v>7.7400317861600523E-11</v>
      </c>
      <c r="BI62" s="5">
        <f t="shared" si="218"/>
        <v>3.3147976129528069E-12</v>
      </c>
      <c r="BJ62" s="8">
        <f t="shared" si="219"/>
        <v>0.14457080133396535</v>
      </c>
      <c r="BK62" s="8">
        <f t="shared" si="220"/>
        <v>0.62673863992161971</v>
      </c>
      <c r="BL62" s="8">
        <f t="shared" si="221"/>
        <v>0.22547310968789255</v>
      </c>
      <c r="BM62" s="8">
        <f t="shared" si="222"/>
        <v>1.7158644802222556E-2</v>
      </c>
      <c r="BN62" s="8">
        <f t="shared" si="223"/>
        <v>0.982841299589998</v>
      </c>
    </row>
    <row r="63" spans="1:66" x14ac:dyDescent="0.25">
      <c r="A63" t="s">
        <v>192</v>
      </c>
      <c r="B63" t="s">
        <v>204</v>
      </c>
      <c r="C63" t="s">
        <v>193</v>
      </c>
      <c r="D63" t="s">
        <v>461</v>
      </c>
      <c r="E63">
        <f>VLOOKUP(A63,home!$A$2:$E$405,3,FALSE)</f>
        <v>1.5208333333333299</v>
      </c>
      <c r="F63">
        <f>VLOOKUP(B63,home!$B$2:$E$405,3,FALSE)</f>
        <v>1.05</v>
      </c>
      <c r="G63">
        <f>VLOOKUP(C63,away!$B$2:$E$405,4,FALSE)</f>
        <v>0.82</v>
      </c>
      <c r="H63">
        <f>VLOOKUP(A63,away!$A$2:$E$405,3,FALSE)</f>
        <v>0.875</v>
      </c>
      <c r="I63">
        <f>VLOOKUP(C63,away!$B$2:$E$405,3,FALSE)</f>
        <v>0.49</v>
      </c>
      <c r="J63">
        <f>VLOOKUP(B63,home!$B$2:$E$405,4,FALSE)</f>
        <v>0.46</v>
      </c>
      <c r="K63" s="3">
        <f t="shared" si="168"/>
        <v>1.3094374999999971</v>
      </c>
      <c r="L63" s="3">
        <f t="shared" si="169"/>
        <v>0.19722499999999998</v>
      </c>
      <c r="M63" s="5">
        <f t="shared" si="170"/>
        <v>0.22164849672849007</v>
      </c>
      <c r="N63" s="5">
        <f t="shared" si="171"/>
        <v>0.29023485343491157</v>
      </c>
      <c r="O63" s="5">
        <f t="shared" si="172"/>
        <v>4.3714624767276444E-2</v>
      </c>
      <c r="P63" s="5">
        <f t="shared" si="173"/>
        <v>5.7241568968700425E-2</v>
      </c>
      <c r="Q63" s="5">
        <f t="shared" si="174"/>
        <v>0.19002220044733814</v>
      </c>
      <c r="R63" s="5">
        <f t="shared" si="175"/>
        <v>4.3108084348630477E-3</v>
      </c>
      <c r="S63" s="5">
        <f t="shared" si="176"/>
        <v>3.6957133325521488E-3</v>
      </c>
      <c r="T63" s="5">
        <f t="shared" si="177"/>
        <v>3.7477128483226263E-2</v>
      </c>
      <c r="U63" s="5">
        <f t="shared" si="178"/>
        <v>5.6447342199259691E-3</v>
      </c>
      <c r="V63" s="5">
        <f t="shared" si="179"/>
        <v>1.060480058071243E-4</v>
      </c>
      <c r="W63" s="5">
        <f t="shared" si="180"/>
        <v>8.2940731699420248E-2</v>
      </c>
      <c r="X63" s="5">
        <f t="shared" si="181"/>
        <v>1.6357985809418156E-2</v>
      </c>
      <c r="Y63" s="5">
        <f t="shared" si="182"/>
        <v>1.6131018756312477E-3</v>
      </c>
      <c r="Z63" s="5">
        <f t="shared" si="183"/>
        <v>2.8339973118862163E-4</v>
      </c>
      <c r="AA63" s="5">
        <f t="shared" si="184"/>
        <v>3.7109423550829991E-4</v>
      </c>
      <c r="AB63" s="5">
        <f t="shared" si="185"/>
        <v>2.4296235400419927E-4</v>
      </c>
      <c r="AC63" s="5">
        <f t="shared" si="186"/>
        <v>1.7117063526257446E-6</v>
      </c>
      <c r="AD63" s="5">
        <f t="shared" si="187"/>
        <v>2.7151426091164853E-2</v>
      </c>
      <c r="AE63" s="5">
        <f t="shared" si="188"/>
        <v>5.354940010829987E-3</v>
      </c>
      <c r="AF63" s="5">
        <f t="shared" si="189"/>
        <v>5.2806402181797198E-4</v>
      </c>
      <c r="AG63" s="5">
        <f t="shared" si="190"/>
        <v>3.4715808901016518E-5</v>
      </c>
      <c r="AH63" s="5">
        <f t="shared" si="191"/>
        <v>1.3973377995918964E-5</v>
      </c>
      <c r="AI63" s="5">
        <f t="shared" si="192"/>
        <v>1.8297265149531096E-5</v>
      </c>
      <c r="AJ63" s="5">
        <f t="shared" si="193"/>
        <v>1.1979562567119542E-5</v>
      </c>
      <c r="AK63" s="5">
        <f t="shared" si="194"/>
        <v>5.2288294863275191E-6</v>
      </c>
      <c r="AL63" s="5">
        <f t="shared" si="195"/>
        <v>1.7682187550861027E-8</v>
      </c>
      <c r="AM63" s="5">
        <f t="shared" si="196"/>
        <v>7.1106191004499204E-3</v>
      </c>
      <c r="AN63" s="5">
        <f t="shared" si="197"/>
        <v>1.4023918520862353E-3</v>
      </c>
      <c r="AO63" s="5">
        <f t="shared" si="198"/>
        <v>1.3829336651385385E-4</v>
      </c>
      <c r="AP63" s="5">
        <f t="shared" si="199"/>
        <v>9.0916364035649459E-6</v>
      </c>
      <c r="AQ63" s="5">
        <f t="shared" si="200"/>
        <v>4.4827449742327378E-7</v>
      </c>
      <c r="AR63" s="5">
        <f t="shared" si="201"/>
        <v>5.5117989504902333E-7</v>
      </c>
      <c r="AS63" s="5">
        <f t="shared" si="202"/>
        <v>7.2173562382325393E-7</v>
      </c>
      <c r="AT63" s="5">
        <f t="shared" si="203"/>
        <v>4.7253384546003014E-7</v>
      </c>
      <c r="AU63" s="5">
        <f t="shared" si="204"/>
        <v>2.0625117908818891E-7</v>
      </c>
      <c r="AV63" s="5">
        <f t="shared" si="205"/>
        <v>6.7518257079322467E-8</v>
      </c>
      <c r="AW63" s="5">
        <f t="shared" si="206"/>
        <v>1.2684700890892975E-10</v>
      </c>
      <c r="AX63" s="5">
        <f t="shared" si="207"/>
        <v>1.5518185497242277E-3</v>
      </c>
      <c r="AY63" s="5">
        <f t="shared" si="208"/>
        <v>3.0605741346936079E-4</v>
      </c>
      <c r="AZ63" s="5">
        <f t="shared" si="209"/>
        <v>3.0181086685747333E-5</v>
      </c>
      <c r="BA63" s="5">
        <f t="shared" si="210"/>
        <v>1.984154940532173E-6</v>
      </c>
      <c r="BB63" s="5">
        <f t="shared" si="211"/>
        <v>9.7831239536614395E-8</v>
      </c>
      <c r="BC63" s="5">
        <f t="shared" si="212"/>
        <v>3.8589532435217539E-9</v>
      </c>
      <c r="BD63" s="5">
        <f t="shared" si="213"/>
        <v>1.8117742466840622E-8</v>
      </c>
      <c r="BE63" s="5">
        <f t="shared" si="214"/>
        <v>2.3724051401423562E-8</v>
      </c>
      <c r="BF63" s="5">
        <f t="shared" si="215"/>
        <v>1.5532581278475753E-8</v>
      </c>
      <c r="BG63" s="5">
        <f t="shared" si="216"/>
        <v>6.7796481326113488E-9</v>
      </c>
      <c r="BH63" s="5">
        <f t="shared" si="217"/>
        <v>2.2193813754115644E-9</v>
      </c>
      <c r="BI63" s="5">
        <f t="shared" si="218"/>
        <v>5.8122823995309481E-10</v>
      </c>
      <c r="BJ63" s="8">
        <f t="shared" si="219"/>
        <v>0.6622661348076232</v>
      </c>
      <c r="BK63" s="8">
        <f t="shared" si="220"/>
        <v>0.28299961383755923</v>
      </c>
      <c r="BL63" s="8">
        <f t="shared" si="221"/>
        <v>5.4335789220210262E-2</v>
      </c>
      <c r="BM63" s="8">
        <f t="shared" si="222"/>
        <v>0.19240632752837919</v>
      </c>
      <c r="BN63" s="8">
        <f t="shared" si="223"/>
        <v>0.80717255278157984</v>
      </c>
    </row>
    <row r="64" spans="1:66" x14ac:dyDescent="0.25">
      <c r="A64" t="s">
        <v>32</v>
      </c>
      <c r="B64" t="s">
        <v>208</v>
      </c>
      <c r="C64" t="s">
        <v>210</v>
      </c>
      <c r="D64" t="s">
        <v>461</v>
      </c>
      <c r="E64">
        <f>VLOOKUP(A64,home!$A$2:$E$405,3,FALSE)</f>
        <v>1.2749999999999999</v>
      </c>
      <c r="F64">
        <f>VLOOKUP(B64,home!$B$2:$E$405,3,FALSE)</f>
        <v>1.37</v>
      </c>
      <c r="G64">
        <f>VLOOKUP(C64,away!$B$2:$E$405,4,FALSE)</f>
        <v>0.39</v>
      </c>
      <c r="H64">
        <f>VLOOKUP(A64,away!$A$2:$E$405,3,FALSE)</f>
        <v>1.25</v>
      </c>
      <c r="I64">
        <f>VLOOKUP(C64,away!$B$2:$E$405,3,FALSE)</f>
        <v>0.59</v>
      </c>
      <c r="J64">
        <f>VLOOKUP(B64,home!$B$2:$E$405,4,FALSE)</f>
        <v>0.4</v>
      </c>
      <c r="K64" s="3">
        <f t="shared" si="168"/>
        <v>0.68123250000000002</v>
      </c>
      <c r="L64" s="3">
        <f t="shared" si="169"/>
        <v>0.29499999999999998</v>
      </c>
      <c r="M64" s="5">
        <f t="shared" si="170"/>
        <v>0.37672775035792877</v>
      </c>
      <c r="N64" s="5">
        <f t="shared" si="171"/>
        <v>0.25663918719570766</v>
      </c>
      <c r="O64" s="5">
        <f t="shared" si="172"/>
        <v>0.111134686355589</v>
      </c>
      <c r="P64" s="5">
        <f t="shared" si="173"/>
        <v>7.570856022273377E-2</v>
      </c>
      <c r="Q64" s="5">
        <f t="shared" si="174"/>
        <v>8.7415477545649975E-2</v>
      </c>
      <c r="R64" s="5">
        <f t="shared" si="175"/>
        <v>1.6392366237449375E-2</v>
      </c>
      <c r="S64" s="5">
        <f t="shared" si="176"/>
        <v>3.8036659667050939E-3</v>
      </c>
      <c r="T64" s="5">
        <f t="shared" si="177"/>
        <v>2.5787565875966742E-2</v>
      </c>
      <c r="U64" s="5">
        <f t="shared" si="178"/>
        <v>1.116701263285323E-2</v>
      </c>
      <c r="V64" s="5">
        <f t="shared" si="179"/>
        <v>8.4933150924523511E-5</v>
      </c>
      <c r="W64" s="5">
        <f t="shared" si="180"/>
        <v>1.9850088102372335E-2</v>
      </c>
      <c r="X64" s="5">
        <f t="shared" si="181"/>
        <v>5.8557759901998385E-3</v>
      </c>
      <c r="Y64" s="5">
        <f t="shared" si="182"/>
        <v>8.6372695855447613E-4</v>
      </c>
      <c r="Z64" s="5">
        <f t="shared" si="183"/>
        <v>1.6119160133491889E-3</v>
      </c>
      <c r="AA64" s="5">
        <f t="shared" si="184"/>
        <v>1.0980895755639012E-3</v>
      </c>
      <c r="AB64" s="5">
        <f t="shared" si="185"/>
        <v>3.7402715339266768E-4</v>
      </c>
      <c r="AC64" s="5">
        <f t="shared" si="186"/>
        <v>1.0667794192169483E-6</v>
      </c>
      <c r="AD64" s="5">
        <f t="shared" si="187"/>
        <v>3.3806312857998398E-3</v>
      </c>
      <c r="AE64" s="5">
        <f t="shared" si="188"/>
        <v>9.9728622931095283E-4</v>
      </c>
      <c r="AF64" s="5">
        <f t="shared" si="189"/>
        <v>1.4709971882336553E-4</v>
      </c>
      <c r="AG64" s="5">
        <f t="shared" si="190"/>
        <v>1.4464805684297612E-5</v>
      </c>
      <c r="AH64" s="5">
        <f t="shared" si="191"/>
        <v>1.1887880598450262E-4</v>
      </c>
      <c r="AI64" s="5">
        <f t="shared" si="192"/>
        <v>8.098410619783767E-5</v>
      </c>
      <c r="AJ64" s="5">
        <f t="shared" si="193"/>
        <v>2.7584502562709227E-5</v>
      </c>
      <c r="AK64" s="5">
        <f t="shared" si="194"/>
        <v>6.2638198806836049E-6</v>
      </c>
      <c r="AL64" s="5">
        <f t="shared" si="195"/>
        <v>8.5753527662801815E-9</v>
      </c>
      <c r="AM64" s="5">
        <f t="shared" si="196"/>
        <v>4.6059918048072809E-4</v>
      </c>
      <c r="AN64" s="5">
        <f t="shared" si="197"/>
        <v>1.3587675824181479E-4</v>
      </c>
      <c r="AO64" s="5">
        <f t="shared" si="198"/>
        <v>2.004182184066768E-5</v>
      </c>
      <c r="AP64" s="5">
        <f t="shared" si="199"/>
        <v>1.9707791476656558E-6</v>
      </c>
      <c r="AQ64" s="5">
        <f t="shared" si="200"/>
        <v>1.4534496214034203E-7</v>
      </c>
      <c r="AR64" s="5">
        <f t="shared" si="201"/>
        <v>7.0138495530856555E-6</v>
      </c>
      <c r="AS64" s="5">
        <f t="shared" si="202"/>
        <v>4.7780622656724229E-6</v>
      </c>
      <c r="AT64" s="5">
        <f t="shared" si="203"/>
        <v>1.6274856511998445E-6</v>
      </c>
      <c r="AU64" s="5">
        <f t="shared" si="204"/>
        <v>3.6956537296033275E-7</v>
      </c>
      <c r="AV64" s="5">
        <f t="shared" si="205"/>
        <v>6.293998573379996E-8</v>
      </c>
      <c r="AW64" s="5">
        <f t="shared" si="206"/>
        <v>4.7870379333047598E-11</v>
      </c>
      <c r="AX64" s="5">
        <f t="shared" si="207"/>
        <v>5.2295855202806242E-5</v>
      </c>
      <c r="AY64" s="5">
        <f t="shared" si="208"/>
        <v>1.5427277284827843E-5</v>
      </c>
      <c r="AZ64" s="5">
        <f t="shared" si="209"/>
        <v>2.2755233995121063E-6</v>
      </c>
      <c r="BA64" s="5">
        <f t="shared" si="210"/>
        <v>2.2375980095202385E-7</v>
      </c>
      <c r="BB64" s="5">
        <f t="shared" si="211"/>
        <v>1.6502285320211752E-8</v>
      </c>
      <c r="BC64" s="5">
        <f t="shared" si="212"/>
        <v>9.7363483389249347E-10</v>
      </c>
      <c r="BD64" s="5">
        <f t="shared" si="213"/>
        <v>3.4484760302671146E-7</v>
      </c>
      <c r="BE64" s="5">
        <f t="shared" si="214"/>
        <v>2.3492139472889418E-7</v>
      </c>
      <c r="BF64" s="5">
        <f t="shared" si="215"/>
        <v>8.00180445173257E-8</v>
      </c>
      <c r="BG64" s="5">
        <f t="shared" si="216"/>
        <v>1.8170297503883031E-8</v>
      </c>
      <c r="BH64" s="5">
        <f t="shared" si="217"/>
        <v>3.0945492985784988E-9</v>
      </c>
      <c r="BI64" s="5">
        <f t="shared" si="218"/>
        <v>4.216215110087756E-10</v>
      </c>
      <c r="BJ64" s="8">
        <f t="shared" si="219"/>
        <v>0.40164017748435077</v>
      </c>
      <c r="BK64" s="8">
        <f t="shared" si="220"/>
        <v>0.45634141233034892</v>
      </c>
      <c r="BL64" s="8">
        <f t="shared" si="221"/>
        <v>0.14041442656581316</v>
      </c>
      <c r="BM64" s="8">
        <f t="shared" si="222"/>
        <v>7.5974477249389064E-2</v>
      </c>
      <c r="BN64" s="8">
        <f t="shared" si="223"/>
        <v>0.92401802791505838</v>
      </c>
    </row>
    <row r="65" spans="1:66" x14ac:dyDescent="0.25">
      <c r="A65" t="s">
        <v>32</v>
      </c>
      <c r="B65" t="s">
        <v>33</v>
      </c>
      <c r="C65" t="s">
        <v>34</v>
      </c>
      <c r="D65" t="s">
        <v>461</v>
      </c>
      <c r="E65">
        <f>VLOOKUP(A65,home!$A$2:$E$405,3,FALSE)</f>
        <v>1.2749999999999999</v>
      </c>
      <c r="F65">
        <f>VLOOKUP(B65,home!$B$2:$E$405,3,FALSE)</f>
        <v>1.18</v>
      </c>
      <c r="G65">
        <f>VLOOKUP(C65,away!$B$2:$E$405,4,FALSE)</f>
        <v>1.37</v>
      </c>
      <c r="H65">
        <f>VLOOKUP(A65,away!$A$2:$E$405,3,FALSE)</f>
        <v>1.25</v>
      </c>
      <c r="I65">
        <f>VLOOKUP(C65,away!$B$2:$E$405,3,FALSE)</f>
        <v>0.78</v>
      </c>
      <c r="J65">
        <f>VLOOKUP(B65,home!$B$2:$E$405,4,FALSE)</f>
        <v>1.6</v>
      </c>
      <c r="K65" s="3">
        <f t="shared" si="168"/>
        <v>2.0611649999999999</v>
      </c>
      <c r="L65" s="3">
        <f t="shared" si="169"/>
        <v>1.5600000000000003</v>
      </c>
      <c r="M65" s="5">
        <f t="shared" si="170"/>
        <v>2.6751492842527373E-2</v>
      </c>
      <c r="N65" s="5">
        <f t="shared" si="171"/>
        <v>5.5139240744767927E-2</v>
      </c>
      <c r="O65" s="5">
        <f t="shared" si="172"/>
        <v>4.1732328834342705E-2</v>
      </c>
      <c r="P65" s="5">
        <f t="shared" si="173"/>
        <v>8.6017215561837973E-2</v>
      </c>
      <c r="Q65" s="5">
        <f t="shared" si="174"/>
        <v>5.6825536574844814E-2</v>
      </c>
      <c r="R65" s="5">
        <f t="shared" si="175"/>
        <v>3.2551216490787321E-2</v>
      </c>
      <c r="S65" s="5">
        <f t="shared" si="176"/>
        <v>6.91453129042712E-2</v>
      </c>
      <c r="T65" s="5">
        <f t="shared" si="177"/>
        <v>8.8647837056757911E-2</v>
      </c>
      <c r="U65" s="5">
        <f t="shared" si="178"/>
        <v>6.7093428138233643E-2</v>
      </c>
      <c r="V65" s="5">
        <f t="shared" si="179"/>
        <v>2.4703449137870908E-2</v>
      </c>
      <c r="W65" s="5">
        <f t="shared" si="180"/>
        <v>3.9042269031429995E-2</v>
      </c>
      <c r="X65" s="5">
        <f t="shared" si="181"/>
        <v>6.0905939689030804E-2</v>
      </c>
      <c r="Y65" s="5">
        <f t="shared" si="182"/>
        <v>4.7506632957444041E-2</v>
      </c>
      <c r="Z65" s="5">
        <f t="shared" si="183"/>
        <v>1.6926632575209412E-2</v>
      </c>
      <c r="AA65" s="5">
        <f t="shared" si="184"/>
        <v>3.4888582631881507E-2</v>
      </c>
      <c r="AB65" s="5">
        <f t="shared" si="185"/>
        <v>3.5955562710221031E-2</v>
      </c>
      <c r="AC65" s="5">
        <f t="shared" si="186"/>
        <v>4.9644937623703192E-3</v>
      </c>
      <c r="AD65" s="5">
        <f t="shared" si="187"/>
        <v>2.0118139612041851E-2</v>
      </c>
      <c r="AE65" s="5">
        <f t="shared" si="188"/>
        <v>3.1384297794785292E-2</v>
      </c>
      <c r="AF65" s="5">
        <f t="shared" si="189"/>
        <v>2.4479752279932536E-2</v>
      </c>
      <c r="AG65" s="5">
        <f t="shared" si="190"/>
        <v>1.272947118556492E-2</v>
      </c>
      <c r="AH65" s="5">
        <f t="shared" si="191"/>
        <v>6.601386704331671E-3</v>
      </c>
      <c r="AI65" s="5">
        <f t="shared" si="192"/>
        <v>1.3606547226433787E-2</v>
      </c>
      <c r="AJ65" s="5">
        <f t="shared" si="193"/>
        <v>1.4022669456986202E-2</v>
      </c>
      <c r="AK65" s="5">
        <f t="shared" si="194"/>
        <v>9.6343451637696548E-3</v>
      </c>
      <c r="AL65" s="5">
        <f t="shared" si="195"/>
        <v>6.3851678502867932E-4</v>
      </c>
      <c r="AM65" s="5">
        <f t="shared" si="196"/>
        <v>8.293361046690843E-3</v>
      </c>
      <c r="AN65" s="5">
        <f t="shared" si="197"/>
        <v>1.2937643232837717E-2</v>
      </c>
      <c r="AO65" s="5">
        <f t="shared" si="198"/>
        <v>1.0091361721613424E-2</v>
      </c>
      <c r="AP65" s="5">
        <f t="shared" si="199"/>
        <v>5.2475080952389813E-3</v>
      </c>
      <c r="AQ65" s="5">
        <f t="shared" si="200"/>
        <v>2.0465281571432027E-3</v>
      </c>
      <c r="AR65" s="5">
        <f t="shared" si="201"/>
        <v>2.0596326517514814E-3</v>
      </c>
      <c r="AS65" s="5">
        <f t="shared" si="202"/>
        <v>4.2452427346473419E-3</v>
      </c>
      <c r="AT65" s="5">
        <f t="shared" si="203"/>
        <v>4.375072870579695E-3</v>
      </c>
      <c r="AU65" s="5">
        <f t="shared" si="204"/>
        <v>3.0059156910961322E-3</v>
      </c>
      <c r="AV65" s="5">
        <f t="shared" si="205"/>
        <v>1.5489220538595398E-3</v>
      </c>
      <c r="AW65" s="5">
        <f t="shared" si="206"/>
        <v>5.7030499465924275E-5</v>
      </c>
      <c r="AX65" s="5">
        <f t="shared" si="207"/>
        <v>2.848997586967088E-3</v>
      </c>
      <c r="AY65" s="5">
        <f t="shared" si="208"/>
        <v>4.4444362356686577E-3</v>
      </c>
      <c r="AZ65" s="5">
        <f t="shared" si="209"/>
        <v>3.4666602638215543E-3</v>
      </c>
      <c r="BA65" s="5">
        <f t="shared" si="210"/>
        <v>1.8026633371872086E-3</v>
      </c>
      <c r="BB65" s="5">
        <f t="shared" si="211"/>
        <v>7.030387015030114E-4</v>
      </c>
      <c r="BC65" s="5">
        <f t="shared" si="212"/>
        <v>2.1934807486893957E-4</v>
      </c>
      <c r="BD65" s="5">
        <f t="shared" si="213"/>
        <v>5.3550448945538498E-4</v>
      </c>
      <c r="BE65" s="5">
        <f t="shared" si="214"/>
        <v>1.1037631110083085E-3</v>
      </c>
      <c r="BF65" s="5">
        <f t="shared" si="215"/>
        <v>1.1375189463507206E-3</v>
      </c>
      <c r="BG65" s="5">
        <f t="shared" si="216"/>
        <v>7.815380796849942E-4</v>
      </c>
      <c r="BH65" s="5">
        <f t="shared" si="217"/>
        <v>4.0271973400348023E-4</v>
      </c>
      <c r="BI65" s="5">
        <f t="shared" si="218"/>
        <v>1.6601436410745656E-4</v>
      </c>
      <c r="BJ65" s="8">
        <f t="shared" si="219"/>
        <v>0.48888066338014069</v>
      </c>
      <c r="BK65" s="8">
        <f t="shared" si="220"/>
        <v>0.21666491722957509</v>
      </c>
      <c r="BL65" s="8">
        <f t="shared" si="221"/>
        <v>0.27544791208353209</v>
      </c>
      <c r="BM65" s="8">
        <f t="shared" si="222"/>
        <v>0.6945156884831466</v>
      </c>
      <c r="BN65" s="8">
        <f t="shared" si="223"/>
        <v>0.29901703104910815</v>
      </c>
    </row>
    <row r="66" spans="1:66" x14ac:dyDescent="0.25">
      <c r="A66" t="s">
        <v>32</v>
      </c>
      <c r="B66" t="s">
        <v>362</v>
      </c>
      <c r="C66" t="s">
        <v>207</v>
      </c>
      <c r="D66" t="s">
        <v>461</v>
      </c>
      <c r="E66">
        <f>VLOOKUP(A66,home!$A$2:$E$405,3,FALSE)</f>
        <v>1.2749999999999999</v>
      </c>
      <c r="F66">
        <f>VLOOKUP(B66,home!$B$2:$E$405,3,FALSE)</f>
        <v>1.96</v>
      </c>
      <c r="G66">
        <f>VLOOKUP(C66,away!$B$2:$E$405,4,FALSE)</f>
        <v>1.37</v>
      </c>
      <c r="H66">
        <f>VLOOKUP(A66,away!$A$2:$E$405,3,FALSE)</f>
        <v>1.25</v>
      </c>
      <c r="I66">
        <f>VLOOKUP(C66,away!$B$2:$E$405,3,FALSE)</f>
        <v>1.37</v>
      </c>
      <c r="J66">
        <f>VLOOKUP(B66,home!$B$2:$E$405,4,FALSE)</f>
        <v>0.8</v>
      </c>
      <c r="K66" s="3">
        <f t="shared" si="168"/>
        <v>3.4236299999999997</v>
      </c>
      <c r="L66" s="3">
        <f t="shared" si="169"/>
        <v>1.37</v>
      </c>
      <c r="M66" s="5">
        <f t="shared" si="170"/>
        <v>8.2823378616295584E-3</v>
      </c>
      <c r="N66" s="5">
        <f t="shared" si="171"/>
        <v>2.83556603732108E-2</v>
      </c>
      <c r="O66" s="5">
        <f t="shared" si="172"/>
        <v>1.1346802870432495E-2</v>
      </c>
      <c r="P66" s="5">
        <f t="shared" si="173"/>
        <v>3.8847254711298795E-2</v>
      </c>
      <c r="Q66" s="5">
        <f t="shared" si="174"/>
        <v>4.8539644761767843E-2</v>
      </c>
      <c r="R66" s="5">
        <f t="shared" si="175"/>
        <v>7.7725599662462619E-3</v>
      </c>
      <c r="S66" s="5">
        <f t="shared" si="176"/>
        <v>4.5552029626681048E-2</v>
      </c>
      <c r="T66" s="5">
        <f t="shared" si="177"/>
        <v>6.6499313323621953E-2</v>
      </c>
      <c r="U66" s="5">
        <f t="shared" si="178"/>
        <v>2.6610369477239684E-2</v>
      </c>
      <c r="V66" s="5">
        <f t="shared" si="179"/>
        <v>2.3739557156820867E-2</v>
      </c>
      <c r="W66" s="5">
        <f t="shared" si="180"/>
        <v>5.5393927998577085E-2</v>
      </c>
      <c r="X66" s="5">
        <f t="shared" si="181"/>
        <v>7.5889681358050604E-2</v>
      </c>
      <c r="Y66" s="5">
        <f t="shared" si="182"/>
        <v>5.1984431730264687E-2</v>
      </c>
      <c r="Z66" s="5">
        <f t="shared" si="183"/>
        <v>3.5494690512524584E-3</v>
      </c>
      <c r="AA66" s="5">
        <f t="shared" si="184"/>
        <v>1.2152068727939454E-2</v>
      </c>
      <c r="AB66" s="5">
        <f t="shared" si="185"/>
        <v>2.0802093529517677E-2</v>
      </c>
      <c r="AC66" s="5">
        <f t="shared" si="186"/>
        <v>6.9592112683915667E-3</v>
      </c>
      <c r="AD66" s="5">
        <f t="shared" si="187"/>
        <v>4.7412078428442105E-2</v>
      </c>
      <c r="AE66" s="5">
        <f t="shared" si="188"/>
        <v>6.4954547446965688E-2</v>
      </c>
      <c r="AF66" s="5">
        <f t="shared" si="189"/>
        <v>4.4493865001171515E-2</v>
      </c>
      <c r="AG66" s="5">
        <f t="shared" si="190"/>
        <v>2.0318865017201652E-2</v>
      </c>
      <c r="AH66" s="5">
        <f t="shared" si="191"/>
        <v>1.2156931500539672E-3</v>
      </c>
      <c r="AI66" s="5">
        <f t="shared" si="192"/>
        <v>4.1620835393192633E-3</v>
      </c>
      <c r="AJ66" s="5">
        <f t="shared" si="193"/>
        <v>7.1247170338598047E-3</v>
      </c>
      <c r="AK66" s="5">
        <f t="shared" si="194"/>
        <v>8.1307983262111482E-3</v>
      </c>
      <c r="AL66" s="5">
        <f t="shared" si="195"/>
        <v>1.3056518932192266E-3</v>
      </c>
      <c r="AM66" s="5">
        <f t="shared" si="196"/>
        <v>3.2464282813993446E-2</v>
      </c>
      <c r="AN66" s="5">
        <f t="shared" si="197"/>
        <v>4.4476067455171027E-2</v>
      </c>
      <c r="AO66" s="5">
        <f t="shared" si="198"/>
        <v>3.046610620679216E-2</v>
      </c>
      <c r="AP66" s="5">
        <f t="shared" si="199"/>
        <v>1.3912855167768417E-2</v>
      </c>
      <c r="AQ66" s="5">
        <f t="shared" si="200"/>
        <v>4.7651528949606836E-3</v>
      </c>
      <c r="AR66" s="5">
        <f t="shared" si="201"/>
        <v>3.3309992311478682E-4</v>
      </c>
      <c r="AS66" s="5">
        <f t="shared" si="202"/>
        <v>1.1404108897734775E-3</v>
      </c>
      <c r="AT66" s="5">
        <f t="shared" si="203"/>
        <v>1.9521724672775854E-3</v>
      </c>
      <c r="AU66" s="5">
        <f t="shared" si="204"/>
        <v>2.2278387413818533E-3</v>
      </c>
      <c r="AV66" s="5">
        <f t="shared" si="205"/>
        <v>1.9068238875392884E-3</v>
      </c>
      <c r="AW66" s="5">
        <f t="shared" si="206"/>
        <v>1.7011095883109805E-4</v>
      </c>
      <c r="AX66" s="5">
        <f t="shared" si="207"/>
        <v>1.8524282095078733E-2</v>
      </c>
      <c r="AY66" s="5">
        <f t="shared" si="208"/>
        <v>2.5378266470257867E-2</v>
      </c>
      <c r="AZ66" s="5">
        <f t="shared" si="209"/>
        <v>1.7384112532126645E-2</v>
      </c>
      <c r="BA66" s="5">
        <f t="shared" si="210"/>
        <v>7.9387447230044993E-3</v>
      </c>
      <c r="BB66" s="5">
        <f t="shared" si="211"/>
        <v>2.7190200676290412E-3</v>
      </c>
      <c r="BC66" s="5">
        <f t="shared" si="212"/>
        <v>7.4501149853035693E-4</v>
      </c>
      <c r="BD66" s="5">
        <f t="shared" si="213"/>
        <v>7.6057815777876288E-5</v>
      </c>
      <c r="BE66" s="5">
        <f t="shared" si="214"/>
        <v>2.6039381983161057E-4</v>
      </c>
      <c r="BF66" s="5">
        <f t="shared" si="215"/>
        <v>4.4574604669504839E-4</v>
      </c>
      <c r="BG66" s="5">
        <f t="shared" si="216"/>
        <v>5.0868984594885621E-4</v>
      </c>
      <c r="BH66" s="5">
        <f t="shared" si="217"/>
        <v>4.3539145432147056E-4</v>
      </c>
      <c r="BI66" s="5">
        <f t="shared" si="218"/>
        <v>2.9812384895172323E-4</v>
      </c>
      <c r="BJ66" s="8">
        <f t="shared" si="219"/>
        <v>0.70261591736458684</v>
      </c>
      <c r="BK66" s="8">
        <f t="shared" si="220"/>
        <v>0.15006430898829892</v>
      </c>
      <c r="BL66" s="8">
        <f t="shared" si="221"/>
        <v>0.10890193536143336</v>
      </c>
      <c r="BM66" s="8">
        <f t="shared" si="222"/>
        <v>0.79677921470955893</v>
      </c>
      <c r="BN66" s="8">
        <f t="shared" si="223"/>
        <v>0.14314426054458576</v>
      </c>
    </row>
    <row r="67" spans="1:66" x14ac:dyDescent="0.25">
      <c r="A67" t="s">
        <v>32</v>
      </c>
      <c r="B67" t="s">
        <v>209</v>
      </c>
      <c r="C67" t="s">
        <v>195</v>
      </c>
      <c r="D67" t="s">
        <v>461</v>
      </c>
      <c r="E67">
        <f>VLOOKUP(A67,home!$A$2:$E$405,3,FALSE)</f>
        <v>1.2749999999999999</v>
      </c>
      <c r="F67">
        <f>VLOOKUP(B67,home!$B$2:$E$405,3,FALSE)</f>
        <v>1.57</v>
      </c>
      <c r="G67">
        <f>VLOOKUP(C67,away!$B$2:$E$405,4,FALSE)</f>
        <v>1.76</v>
      </c>
      <c r="H67">
        <f>VLOOKUP(A67,away!$A$2:$E$405,3,FALSE)</f>
        <v>1.25</v>
      </c>
      <c r="I67">
        <f>VLOOKUP(C67,away!$B$2:$E$405,3,FALSE)</f>
        <v>1.18</v>
      </c>
      <c r="J67">
        <f>VLOOKUP(B67,home!$B$2:$E$405,4,FALSE)</f>
        <v>1.6</v>
      </c>
      <c r="K67" s="3">
        <f t="shared" si="168"/>
        <v>3.5230799999999998</v>
      </c>
      <c r="L67" s="3">
        <f t="shared" si="169"/>
        <v>2.36</v>
      </c>
      <c r="M67" s="5">
        <f t="shared" si="170"/>
        <v>2.7861905790159958E-3</v>
      </c>
      <c r="N67" s="5">
        <f t="shared" si="171"/>
        <v>9.8159723051196735E-3</v>
      </c>
      <c r="O67" s="5">
        <f t="shared" si="172"/>
        <v>6.575409766477751E-3</v>
      </c>
      <c r="P67" s="5">
        <f t="shared" si="173"/>
        <v>2.3165694640082432E-2</v>
      </c>
      <c r="Q67" s="5">
        <f t="shared" si="174"/>
        <v>1.7291227854360512E-2</v>
      </c>
      <c r="R67" s="5">
        <f t="shared" si="175"/>
        <v>7.7589835244437468E-3</v>
      </c>
      <c r="S67" s="5">
        <f t="shared" si="176"/>
        <v>4.8152611328823168E-2</v>
      </c>
      <c r="T67" s="5">
        <f t="shared" si="177"/>
        <v>4.0807297736290812E-2</v>
      </c>
      <c r="U67" s="5">
        <f t="shared" si="178"/>
        <v>2.7335519675297276E-2</v>
      </c>
      <c r="V67" s="5">
        <f t="shared" si="179"/>
        <v>4.4484820503558516E-2</v>
      </c>
      <c r="W67" s="5">
        <f t="shared" si="180"/>
        <v>2.0306126343046807E-2</v>
      </c>
      <c r="X67" s="5">
        <f t="shared" si="181"/>
        <v>4.7922458169590468E-2</v>
      </c>
      <c r="Y67" s="5">
        <f t="shared" si="182"/>
        <v>5.654850064011676E-2</v>
      </c>
      <c r="Z67" s="5">
        <f t="shared" si="183"/>
        <v>6.1037337058957473E-3</v>
      </c>
      <c r="AA67" s="5">
        <f t="shared" si="184"/>
        <v>2.1503942144567186E-2</v>
      </c>
      <c r="AB67" s="5">
        <f t="shared" si="185"/>
        <v>3.788005424534089E-2</v>
      </c>
      <c r="AC67" s="5">
        <f t="shared" si="186"/>
        <v>2.3116728259402343E-2</v>
      </c>
      <c r="AD67" s="5">
        <f t="shared" si="187"/>
        <v>1.7885026899165338E-2</v>
      </c>
      <c r="AE67" s="5">
        <f t="shared" si="188"/>
        <v>4.2208663482030201E-2</v>
      </c>
      <c r="AF67" s="5">
        <f t="shared" si="189"/>
        <v>4.9806222908795647E-2</v>
      </c>
      <c r="AG67" s="5">
        <f t="shared" si="190"/>
        <v>3.918089535491924E-2</v>
      </c>
      <c r="AH67" s="5">
        <f t="shared" si="191"/>
        <v>3.6012028864784895E-3</v>
      </c>
      <c r="AI67" s="5">
        <f t="shared" si="192"/>
        <v>1.2687325865294637E-2</v>
      </c>
      <c r="AJ67" s="5">
        <f t="shared" si="193"/>
        <v>2.2349232004751116E-2</v>
      </c>
      <c r="AK67" s="5">
        <f t="shared" si="194"/>
        <v>2.6246044097099516E-2</v>
      </c>
      <c r="AL67" s="5">
        <f t="shared" si="195"/>
        <v>7.688132634835163E-3</v>
      </c>
      <c r="AM67" s="5">
        <f t="shared" si="196"/>
        <v>1.2602076113582283E-2</v>
      </c>
      <c r="AN67" s="5">
        <f t="shared" si="197"/>
        <v>2.974089962805419E-2</v>
      </c>
      <c r="AO67" s="5">
        <f t="shared" si="198"/>
        <v>3.509426156110395E-2</v>
      </c>
      <c r="AP67" s="5">
        <f t="shared" si="199"/>
        <v>2.7607485761401769E-2</v>
      </c>
      <c r="AQ67" s="5">
        <f t="shared" si="200"/>
        <v>1.628841659922704E-2</v>
      </c>
      <c r="AR67" s="5">
        <f t="shared" si="201"/>
        <v>1.6997677624178472E-3</v>
      </c>
      <c r="AS67" s="5">
        <f t="shared" si="202"/>
        <v>5.9884178084190689E-3</v>
      </c>
      <c r="AT67" s="5">
        <f t="shared" si="203"/>
        <v>1.0548837506242527E-2</v>
      </c>
      <c r="AU67" s="5">
        <f t="shared" si="204"/>
        <v>1.2388132813830971E-2</v>
      </c>
      <c r="AV67" s="5">
        <f t="shared" si="205"/>
        <v>1.0911095738437907E-2</v>
      </c>
      <c r="AW67" s="5">
        <f t="shared" si="206"/>
        <v>1.7756316367388534E-3</v>
      </c>
      <c r="AX67" s="5">
        <f t="shared" si="207"/>
        <v>7.399687052373244E-3</v>
      </c>
      <c r="AY67" s="5">
        <f t="shared" si="208"/>
        <v>1.7463261443600858E-2</v>
      </c>
      <c r="AZ67" s="5">
        <f t="shared" si="209"/>
        <v>2.0606648503449013E-2</v>
      </c>
      <c r="BA67" s="5">
        <f t="shared" si="210"/>
        <v>1.6210563489379888E-2</v>
      </c>
      <c r="BB67" s="5">
        <f t="shared" si="211"/>
        <v>9.5642324587341329E-3</v>
      </c>
      <c r="BC67" s="5">
        <f t="shared" si="212"/>
        <v>4.5143177205225109E-3</v>
      </c>
      <c r="BD67" s="5">
        <f t="shared" si="213"/>
        <v>6.6857531988435298E-4</v>
      </c>
      <c r="BE67" s="5">
        <f t="shared" si="214"/>
        <v>2.3554443379781662E-3</v>
      </c>
      <c r="BF67" s="5">
        <f t="shared" si="215"/>
        <v>4.1492094191220592E-3</v>
      </c>
      <c r="BG67" s="5">
        <f t="shared" si="216"/>
        <v>4.8726655734401807E-3</v>
      </c>
      <c r="BH67" s="5">
        <f t="shared" si="217"/>
        <v>4.2916976571189085E-3</v>
      </c>
      <c r="BI67" s="5">
        <f t="shared" si="218"/>
        <v>3.0239988363684961E-3</v>
      </c>
      <c r="BJ67" s="8">
        <f t="shared" si="219"/>
        <v>0.53886424202486438</v>
      </c>
      <c r="BK67" s="8">
        <f t="shared" si="220"/>
        <v>0.16685743938931846</v>
      </c>
      <c r="BL67" s="8">
        <f t="shared" si="221"/>
        <v>0.22683555698301108</v>
      </c>
      <c r="BM67" s="8">
        <f t="shared" si="222"/>
        <v>0.85557986362672789</v>
      </c>
      <c r="BN67" s="8">
        <f t="shared" si="223"/>
        <v>6.7393478669500115E-2</v>
      </c>
    </row>
    <row r="68" spans="1:66" x14ac:dyDescent="0.25">
      <c r="A68" t="s">
        <v>298</v>
      </c>
      <c r="B68" t="s">
        <v>299</v>
      </c>
      <c r="C68" t="s">
        <v>358</v>
      </c>
      <c r="D68" t="s">
        <v>461</v>
      </c>
      <c r="E68">
        <f>VLOOKUP(A68,home!$A$2:$E$405,3,FALSE)</f>
        <v>1.7111111111111099</v>
      </c>
      <c r="F68">
        <f>VLOOKUP(B68,home!$B$2:$E$405,3,FALSE)</f>
        <v>0.94</v>
      </c>
      <c r="G68">
        <f>VLOOKUP(C68,away!$B$2:$E$405,4,FALSE)</f>
        <v>0.28999999999999998</v>
      </c>
      <c r="H68">
        <f>VLOOKUP(A68,away!$A$2:$E$405,3,FALSE)</f>
        <v>1.24444444444444</v>
      </c>
      <c r="I68">
        <f>VLOOKUP(C68,away!$B$2:$E$405,3,FALSE)</f>
        <v>1.02</v>
      </c>
      <c r="J68">
        <f>VLOOKUP(B68,home!$B$2:$E$405,4,FALSE)</f>
        <v>1.1299999999999999</v>
      </c>
      <c r="K68" s="3">
        <f t="shared" si="168"/>
        <v>0.46644888888888852</v>
      </c>
      <c r="L68" s="3">
        <f t="shared" si="169"/>
        <v>1.4343466666666613</v>
      </c>
      <c r="M68" s="5">
        <f t="shared" si="170"/>
        <v>0.14944967639576326</v>
      </c>
      <c r="N68" s="5">
        <f t="shared" si="171"/>
        <v>6.9710635499607723E-2</v>
      </c>
      <c r="O68" s="5">
        <f t="shared" si="172"/>
        <v>0.21436264517267423</v>
      </c>
      <c r="P68" s="5">
        <f t="shared" si="173"/>
        <v>9.9989217660076957E-2</v>
      </c>
      <c r="Q68" s="5">
        <f t="shared" si="174"/>
        <v>1.6258224236265162E-2</v>
      </c>
      <c r="R68" s="5">
        <f t="shared" si="175"/>
        <v>0.15373517278063681</v>
      </c>
      <c r="S68" s="5">
        <f t="shared" si="176"/>
        <v>1.6724431744165484E-2</v>
      </c>
      <c r="T68" s="5">
        <f t="shared" si="177"/>
        <v>2.3319929739206064E-2</v>
      </c>
      <c r="U68" s="5">
        <f t="shared" si="178"/>
        <v>7.1709600526669331E-2</v>
      </c>
      <c r="V68" s="5">
        <f t="shared" si="179"/>
        <v>1.2432745748252795E-3</v>
      </c>
      <c r="W68" s="5">
        <f t="shared" si="180"/>
        <v>2.5278768767707624E-3</v>
      </c>
      <c r="X68" s="5">
        <f t="shared" si="181"/>
        <v>3.6258517719398734E-3</v>
      </c>
      <c r="Y68" s="5">
        <f t="shared" si="182"/>
        <v>2.6003642014546828E-3</v>
      </c>
      <c r="Z68" s="5">
        <f t="shared" si="183"/>
        <v>7.3503177542443218E-2</v>
      </c>
      <c r="AA68" s="5">
        <f t="shared" si="184"/>
        <v>3.4285475494475345E-2</v>
      </c>
      <c r="AB68" s="5">
        <f t="shared" si="185"/>
        <v>7.9962109747126198E-3</v>
      </c>
      <c r="AC68" s="5">
        <f t="shared" si="186"/>
        <v>5.1988257465444348E-5</v>
      </c>
      <c r="AD68" s="5">
        <f t="shared" si="187"/>
        <v>2.9478134010440881E-4</v>
      </c>
      <c r="AE68" s="5">
        <f t="shared" si="188"/>
        <v>4.2281863257429025E-4</v>
      </c>
      <c r="AF68" s="5">
        <f t="shared" si="189"/>
        <v>3.0323424811874456E-4</v>
      </c>
      <c r="AG68" s="5">
        <f t="shared" si="190"/>
        <v>1.4498101100276418E-4</v>
      </c>
      <c r="AH68" s="5">
        <f t="shared" si="191"/>
        <v>2.6357259424352811E-2</v>
      </c>
      <c r="AI68" s="5">
        <f t="shared" si="192"/>
        <v>1.2294314372645554E-2</v>
      </c>
      <c r="AJ68" s="5">
        <f t="shared" si="193"/>
        <v>2.8673346393856053E-3</v>
      </c>
      <c r="AK68" s="5">
        <f t="shared" si="194"/>
        <v>4.458216855380127E-4</v>
      </c>
      <c r="AL68" s="5">
        <f t="shared" si="195"/>
        <v>1.3913085171799812E-6</v>
      </c>
      <c r="AM68" s="5">
        <f t="shared" si="196"/>
        <v>2.750008571137582E-5</v>
      </c>
      <c r="AN68" s="5">
        <f t="shared" si="197"/>
        <v>3.9444656273159389E-5</v>
      </c>
      <c r="AO68" s="5">
        <f t="shared" si="198"/>
        <v>2.8288655621609195E-5</v>
      </c>
      <c r="AP68" s="5">
        <f t="shared" si="199"/>
        <v>1.352524629844542E-5</v>
      </c>
      <c r="AQ68" s="5">
        <f t="shared" si="200"/>
        <v>4.8499729860051976E-6</v>
      </c>
      <c r="AR68" s="5">
        <f t="shared" si="201"/>
        <v>7.5610894395577756E-3</v>
      </c>
      <c r="AS68" s="5">
        <f t="shared" si="202"/>
        <v>3.5268617678712332E-3</v>
      </c>
      <c r="AT68" s="5">
        <f t="shared" si="203"/>
        <v>8.2255037644411884E-4</v>
      </c>
      <c r="AU68" s="5">
        <f t="shared" si="204"/>
        <v>1.2789256971583213E-4</v>
      </c>
      <c r="AV68" s="5">
        <f t="shared" si="205"/>
        <v>1.4913836760273647E-5</v>
      </c>
      <c r="AW68" s="5">
        <f t="shared" si="206"/>
        <v>2.585705947454966E-8</v>
      </c>
      <c r="AX68" s="5">
        <f t="shared" si="207"/>
        <v>2.1378974040700753E-6</v>
      </c>
      <c r="AY68" s="5">
        <f t="shared" si="208"/>
        <v>3.0664860152032205E-6</v>
      </c>
      <c r="AZ68" s="5">
        <f t="shared" si="209"/>
        <v>2.1992019971433366E-6</v>
      </c>
      <c r="BA68" s="5">
        <f t="shared" si="210"/>
        <v>1.0514726846430698E-6</v>
      </c>
      <c r="BB68" s="5">
        <f t="shared" si="211"/>
        <v>3.7704408507720821E-7</v>
      </c>
      <c r="BC68" s="5">
        <f t="shared" si="212"/>
        <v>1.0816238532337487E-7</v>
      </c>
      <c r="BD68" s="5">
        <f t="shared" si="213"/>
        <v>1.8075372389997006E-3</v>
      </c>
      <c r="BE68" s="5">
        <f t="shared" si="214"/>
        <v>8.4312373675669969E-4</v>
      </c>
      <c r="BF68" s="5">
        <f t="shared" si="215"/>
        <v>1.9663706510300515E-4</v>
      </c>
      <c r="BG68" s="5">
        <f t="shared" si="216"/>
        <v>3.0573713510556275E-5</v>
      </c>
      <c r="BH68" s="5">
        <f t="shared" si="217"/>
        <v>3.565268674051542E-6</v>
      </c>
      <c r="BI68" s="5">
        <f t="shared" si="218"/>
        <v>3.3260312232034066E-7</v>
      </c>
      <c r="BJ68" s="8">
        <f t="shared" si="219"/>
        <v>0.11933124643850654</v>
      </c>
      <c r="BK68" s="8">
        <f t="shared" si="220"/>
        <v>0.26746304642682878</v>
      </c>
      <c r="BL68" s="8">
        <f t="shared" si="221"/>
        <v>0.53898891268760574</v>
      </c>
      <c r="BM68" s="8">
        <f t="shared" si="222"/>
        <v>0.29577777072140465</v>
      </c>
      <c r="BN68" s="8">
        <f t="shared" si="223"/>
        <v>0.70350557174502426</v>
      </c>
    </row>
    <row r="69" spans="1:66" x14ac:dyDescent="0.25">
      <c r="A69" t="s">
        <v>298</v>
      </c>
      <c r="B69" t="s">
        <v>324</v>
      </c>
      <c r="C69" t="s">
        <v>330</v>
      </c>
      <c r="D69" t="s">
        <v>461</v>
      </c>
      <c r="E69">
        <f>VLOOKUP(A69,home!$A$2:$E$405,3,FALSE)</f>
        <v>1.7111111111111099</v>
      </c>
      <c r="F69">
        <f>VLOOKUP(B69,home!$B$2:$E$405,3,FALSE)</f>
        <v>0.88</v>
      </c>
      <c r="G69">
        <f>VLOOKUP(C69,away!$B$2:$E$405,4,FALSE)</f>
        <v>1.17</v>
      </c>
      <c r="H69">
        <f>VLOOKUP(A69,away!$A$2:$E$405,3,FALSE)</f>
        <v>1.24444444444444</v>
      </c>
      <c r="I69">
        <f>VLOOKUP(C69,away!$B$2:$E$405,3,FALSE)</f>
        <v>0.82</v>
      </c>
      <c r="J69">
        <f>VLOOKUP(B69,home!$B$2:$E$405,4,FALSE)</f>
        <v>1.41</v>
      </c>
      <c r="K69" s="3">
        <f t="shared" si="168"/>
        <v>1.7617599999999987</v>
      </c>
      <c r="L69" s="3">
        <f t="shared" si="169"/>
        <v>1.4388266666666614</v>
      </c>
      <c r="M69" s="5">
        <f t="shared" si="170"/>
        <v>4.0738297165383339E-2</v>
      </c>
      <c r="N69" s="5">
        <f t="shared" si="171"/>
        <v>7.1771102414085686E-2</v>
      </c>
      <c r="O69" s="5">
        <f t="shared" si="172"/>
        <v>5.86153483161444E-2</v>
      </c>
      <c r="P69" s="5">
        <f t="shared" si="173"/>
        <v>0.10326617604945047</v>
      </c>
      <c r="Q69" s="5">
        <f t="shared" si="174"/>
        <v>6.322172869451978E-2</v>
      </c>
      <c r="R69" s="5">
        <f t="shared" si="175"/>
        <v>4.2168663116611688E-2</v>
      </c>
      <c r="S69" s="5">
        <f t="shared" si="176"/>
        <v>6.5441512396703552E-2</v>
      </c>
      <c r="T69" s="5">
        <f t="shared" si="177"/>
        <v>9.0965109158439902E-2</v>
      </c>
      <c r="U69" s="5">
        <f t="shared" si="178"/>
        <v>7.4291063932321738E-2</v>
      </c>
      <c r="V69" s="5">
        <f t="shared" si="179"/>
        <v>1.8431727528918924E-2</v>
      </c>
      <c r="W69" s="5">
        <f t="shared" si="180"/>
        <v>3.7127170914952351E-2</v>
      </c>
      <c r="X69" s="5">
        <f t="shared" si="181"/>
        <v>5.3419563570324312E-2</v>
      </c>
      <c r="Y69" s="5">
        <f t="shared" si="182"/>
        <v>3.8430746293338779E-2</v>
      </c>
      <c r="Z69" s="5">
        <f t="shared" si="183"/>
        <v>2.0224465663287918E-2</v>
      </c>
      <c r="AA69" s="5">
        <f t="shared" si="184"/>
        <v>3.5630654626954097E-2</v>
      </c>
      <c r="AB69" s="5">
        <f t="shared" si="185"/>
        <v>3.1386331047791309E-2</v>
      </c>
      <c r="AC69" s="5">
        <f t="shared" si="186"/>
        <v>2.9201239256666264E-3</v>
      </c>
      <c r="AD69" s="5">
        <f t="shared" si="187"/>
        <v>1.6352291157781591E-2</v>
      </c>
      <c r="AE69" s="5">
        <f t="shared" si="188"/>
        <v>2.3528112578913605E-2</v>
      </c>
      <c r="AF69" s="5">
        <f t="shared" si="189"/>
        <v>1.6926437897438109E-2</v>
      </c>
      <c r="AG69" s="5">
        <f t="shared" si="190"/>
        <v>8.11807007283704E-3</v>
      </c>
      <c r="AH69" s="5">
        <f t="shared" si="191"/>
        <v>7.2748751288557317E-3</v>
      </c>
      <c r="AI69" s="5">
        <f t="shared" si="192"/>
        <v>1.2816584007012861E-2</v>
      </c>
      <c r="AJ69" s="5">
        <f t="shared" si="193"/>
        <v>1.1289872520097485E-2</v>
      </c>
      <c r="AK69" s="5">
        <f t="shared" si="194"/>
        <v>6.6300152703356431E-3</v>
      </c>
      <c r="AL69" s="5">
        <f t="shared" si="195"/>
        <v>2.9608506233818666E-4</v>
      </c>
      <c r="AM69" s="5">
        <f t="shared" si="196"/>
        <v>5.7617624940266574E-3</v>
      </c>
      <c r="AN69" s="5">
        <f t="shared" si="197"/>
        <v>8.2901775234053652E-3</v>
      </c>
      <c r="AO69" s="5">
        <f t="shared" si="198"/>
        <v>5.9640642460381107E-3</v>
      </c>
      <c r="AP69" s="5">
        <f t="shared" si="199"/>
        <v>2.8604182263042757E-3</v>
      </c>
      <c r="AQ69" s="5">
        <f t="shared" si="200"/>
        <v>1.028911505456487E-3</v>
      </c>
      <c r="AR69" s="5">
        <f t="shared" si="201"/>
        <v>2.0934568664135378E-3</v>
      </c>
      <c r="AS69" s="5">
        <f t="shared" si="202"/>
        <v>3.6881685689727113E-3</v>
      </c>
      <c r="AT69" s="5">
        <f t="shared" si="203"/>
        <v>3.2488339290366809E-3</v>
      </c>
      <c r="AU69" s="5">
        <f t="shared" si="204"/>
        <v>1.9078885542732191E-3</v>
      </c>
      <c r="AV69" s="5">
        <f t="shared" si="205"/>
        <v>8.4031043484409545E-4</v>
      </c>
      <c r="AW69" s="5">
        <f t="shared" si="206"/>
        <v>2.0848231476215563E-5</v>
      </c>
      <c r="AX69" s="5">
        <f t="shared" si="207"/>
        <v>1.6918071152460662E-3</v>
      </c>
      <c r="AY69" s="5">
        <f t="shared" si="208"/>
        <v>2.4342171922724374E-3</v>
      </c>
      <c r="AZ69" s="5">
        <f t="shared" si="209"/>
        <v>1.7512083043500159E-3</v>
      </c>
      <c r="BA69" s="5">
        <f t="shared" si="210"/>
        <v>8.3989506906230287E-4</v>
      </c>
      <c r="BB69" s="5">
        <f t="shared" si="211"/>
        <v>3.0211585564216985E-4</v>
      </c>
      <c r="BC69" s="5">
        <f t="shared" si="212"/>
        <v>8.6938469904153891E-5</v>
      </c>
      <c r="BD69" s="5">
        <f t="shared" si="213"/>
        <v>5.0202026081870327E-4</v>
      </c>
      <c r="BE69" s="5">
        <f t="shared" si="214"/>
        <v>8.8443921469995789E-4</v>
      </c>
      <c r="BF69" s="5">
        <f t="shared" si="215"/>
        <v>7.7908481544489865E-4</v>
      </c>
      <c r="BG69" s="5">
        <f t="shared" si="216"/>
        <v>4.5752015481940111E-4</v>
      </c>
      <c r="BH69" s="5">
        <f t="shared" si="217"/>
        <v>2.0151017698865674E-4</v>
      </c>
      <c r="BI69" s="5">
        <f t="shared" si="218"/>
        <v>7.1002513882307159E-5</v>
      </c>
      <c r="BJ69" s="8">
        <f t="shared" si="219"/>
        <v>0.45087184875433917</v>
      </c>
      <c r="BK69" s="8">
        <f t="shared" si="220"/>
        <v>0.23352813932073355</v>
      </c>
      <c r="BL69" s="8">
        <f t="shared" si="221"/>
        <v>0.29477764345631913</v>
      </c>
      <c r="BM69" s="8">
        <f t="shared" si="222"/>
        <v>0.61720741247768807</v>
      </c>
      <c r="BN69" s="8">
        <f t="shared" si="223"/>
        <v>0.37978131575619545</v>
      </c>
    </row>
    <row r="70" spans="1:66" x14ac:dyDescent="0.25">
      <c r="A70" t="s">
        <v>298</v>
      </c>
      <c r="B70" t="s">
        <v>325</v>
      </c>
      <c r="C70" t="s">
        <v>338</v>
      </c>
      <c r="D70" t="s">
        <v>461</v>
      </c>
      <c r="E70">
        <f>VLOOKUP(A70,home!$A$2:$E$405,3,FALSE)</f>
        <v>1.7111111111111099</v>
      </c>
      <c r="F70">
        <f>VLOOKUP(B70,home!$B$2:$E$405,3,FALSE)</f>
        <v>1.17</v>
      </c>
      <c r="G70">
        <f>VLOOKUP(C70,away!$B$2:$E$405,4,FALSE)</f>
        <v>0.88</v>
      </c>
      <c r="H70">
        <f>VLOOKUP(A70,away!$A$2:$E$405,3,FALSE)</f>
        <v>1.24444444444444</v>
      </c>
      <c r="I70">
        <f>VLOOKUP(C70,away!$B$2:$E$405,3,FALSE)</f>
        <v>0.73</v>
      </c>
      <c r="J70">
        <f>VLOOKUP(B70,home!$B$2:$E$405,4,FALSE)</f>
        <v>0.8</v>
      </c>
      <c r="K70" s="3">
        <f t="shared" si="168"/>
        <v>1.7617599999999987</v>
      </c>
      <c r="L70" s="3">
        <f t="shared" si="169"/>
        <v>0.72675555555555293</v>
      </c>
      <c r="M70" s="5">
        <f t="shared" si="170"/>
        <v>8.3033133208839899E-2</v>
      </c>
      <c r="N70" s="5">
        <f t="shared" si="171"/>
        <v>0.14628445276200566</v>
      </c>
      <c r="O70" s="5">
        <f t="shared" si="172"/>
        <v>6.0344790854708674E-2</v>
      </c>
      <c r="P70" s="5">
        <f t="shared" si="173"/>
        <v>0.10631303873619147</v>
      </c>
      <c r="Q70" s="5">
        <f t="shared" si="174"/>
        <v>0.12885904874899551</v>
      </c>
      <c r="R70" s="5">
        <f t="shared" si="175"/>
        <v>2.1927956001248725E-2</v>
      </c>
      <c r="S70" s="5">
        <f t="shared" si="176"/>
        <v>3.4029976253261707E-2</v>
      </c>
      <c r="T70" s="5">
        <f t="shared" si="177"/>
        <v>9.3649029561936298E-2</v>
      </c>
      <c r="U70" s="5">
        <f t="shared" si="178"/>
        <v>3.8631795764759919E-2</v>
      </c>
      <c r="V70" s="5">
        <f t="shared" si="179"/>
        <v>4.841213573147882E-3</v>
      </c>
      <c r="W70" s="5">
        <f t="shared" si="180"/>
        <v>7.5672905908010041E-2</v>
      </c>
      <c r="X70" s="5">
        <f t="shared" si="181"/>
        <v>5.4995704773678919E-2</v>
      </c>
      <c r="Y70" s="5">
        <f t="shared" si="182"/>
        <v>1.9984216987982095E-2</v>
      </c>
      <c r="Z70" s="5">
        <f t="shared" si="183"/>
        <v>5.3120879486284129E-3</v>
      </c>
      <c r="AA70" s="5">
        <f t="shared" si="184"/>
        <v>9.3586240643755841E-3</v>
      </c>
      <c r="AB70" s="5">
        <f t="shared" si="185"/>
        <v>8.2438247658271607E-3</v>
      </c>
      <c r="AC70" s="5">
        <f t="shared" si="186"/>
        <v>3.8740869626536915E-4</v>
      </c>
      <c r="AD70" s="5">
        <f t="shared" si="187"/>
        <v>3.3329374678123892E-2</v>
      </c>
      <c r="AE70" s="5">
        <f t="shared" si="188"/>
        <v>2.4222308210519107E-2</v>
      </c>
      <c r="AF70" s="5">
        <f t="shared" si="189"/>
        <v>8.8018485301868225E-3</v>
      </c>
      <c r="AG70" s="5">
        <f t="shared" si="190"/>
        <v>2.1322641061572501E-3</v>
      </c>
      <c r="AH70" s="5">
        <f t="shared" si="191"/>
        <v>9.6514735706634976E-4</v>
      </c>
      <c r="AI70" s="5">
        <f t="shared" si="192"/>
        <v>1.7003580077852107E-3</v>
      </c>
      <c r="AJ70" s="5">
        <f t="shared" si="193"/>
        <v>1.4978113618978359E-3</v>
      </c>
      <c r="AK70" s="5">
        <f t="shared" si="194"/>
        <v>8.7959471497904302E-4</v>
      </c>
      <c r="AL70" s="5">
        <f t="shared" si="195"/>
        <v>1.9841041348738529E-5</v>
      </c>
      <c r="AM70" s="5">
        <f t="shared" si="196"/>
        <v>1.1743671826586307E-2</v>
      </c>
      <c r="AN70" s="5">
        <f t="shared" si="197"/>
        <v>8.5347787425928273E-3</v>
      </c>
      <c r="AO70" s="5">
        <f t="shared" si="198"/>
        <v>3.1013489333083862E-3</v>
      </c>
      <c r="AP70" s="5">
        <f t="shared" si="199"/>
        <v>7.5130752233271928E-4</v>
      </c>
      <c r="AQ70" s="5">
        <f t="shared" si="200"/>
        <v>1.3650422894649533E-4</v>
      </c>
      <c r="AR70" s="5">
        <f t="shared" si="201"/>
        <v>1.4028524073554579E-4</v>
      </c>
      <c r="AS70" s="5">
        <f t="shared" si="202"/>
        <v>2.4714892571825491E-4</v>
      </c>
      <c r="AT70" s="5">
        <f t="shared" si="203"/>
        <v>2.1770854568669632E-4</v>
      </c>
      <c r="AU70" s="5">
        <f t="shared" si="204"/>
        <v>1.2785006914966458E-4</v>
      </c>
      <c r="AV70" s="5">
        <f t="shared" si="205"/>
        <v>5.6310284456278195E-5</v>
      </c>
      <c r="AW70" s="5">
        <f t="shared" si="206"/>
        <v>7.0566254563353274E-7</v>
      </c>
      <c r="AX70" s="5">
        <f t="shared" si="207"/>
        <v>3.4482552128677797E-3</v>
      </c>
      <c r="AY70" s="5">
        <f t="shared" si="208"/>
        <v>2.5060386329250547E-3</v>
      </c>
      <c r="AZ70" s="5">
        <f t="shared" si="209"/>
        <v>9.1063874945756314E-4</v>
      </c>
      <c r="BA70" s="5">
        <f t="shared" si="210"/>
        <v>2.2060392342414841E-4</v>
      </c>
      <c r="BB70" s="5">
        <f t="shared" si="211"/>
        <v>4.0081281731462905E-5</v>
      </c>
      <c r="BC70" s="5">
        <f t="shared" si="212"/>
        <v>5.8258588344255942E-6</v>
      </c>
      <c r="BD70" s="5">
        <f t="shared" si="213"/>
        <v>1.6992179677834334E-5</v>
      </c>
      <c r="BE70" s="5">
        <f t="shared" si="214"/>
        <v>2.993614246922139E-5</v>
      </c>
      <c r="BF70" s="5">
        <f t="shared" si="215"/>
        <v>2.6370149178287727E-5</v>
      </c>
      <c r="BG70" s="5">
        <f t="shared" si="216"/>
        <v>1.5485958005446716E-5</v>
      </c>
      <c r="BH70" s="5">
        <f t="shared" si="217"/>
        <v>6.8206353439189422E-6</v>
      </c>
      <c r="BI70" s="5">
        <f t="shared" si="218"/>
        <v>2.4032645047005262E-6</v>
      </c>
      <c r="BJ70" s="8">
        <f t="shared" si="219"/>
        <v>0.61933020918060289</v>
      </c>
      <c r="BK70" s="8">
        <f t="shared" si="220"/>
        <v>0.23113065014198012</v>
      </c>
      <c r="BL70" s="8">
        <f t="shared" si="221"/>
        <v>0.14443721428757428</v>
      </c>
      <c r="BM70" s="8">
        <f t="shared" si="222"/>
        <v>0.4509424082764163</v>
      </c>
      <c r="BN70" s="8">
        <f t="shared" si="223"/>
        <v>0.54676242031198996</v>
      </c>
    </row>
    <row r="71" spans="1:66" x14ac:dyDescent="0.25">
      <c r="A71" t="s">
        <v>298</v>
      </c>
      <c r="B71" t="s">
        <v>331</v>
      </c>
      <c r="C71" t="s">
        <v>366</v>
      </c>
      <c r="D71" t="s">
        <v>461</v>
      </c>
      <c r="E71">
        <f>VLOOKUP(A71,home!$A$2:$E$405,3,FALSE)</f>
        <v>1.7111111111111099</v>
      </c>
      <c r="F71">
        <f>VLOOKUP(B71,home!$B$2:$E$405,3,FALSE)</f>
        <v>0.57999999999999996</v>
      </c>
      <c r="G71">
        <f>VLOOKUP(C71,away!$B$2:$E$405,4,FALSE)</f>
        <v>0.57999999999999996</v>
      </c>
      <c r="H71">
        <f>VLOOKUP(A71,away!$A$2:$E$405,3,FALSE)</f>
        <v>1.24444444444444</v>
      </c>
      <c r="I71">
        <f>VLOOKUP(C71,away!$B$2:$E$405,3,FALSE)</f>
        <v>0.73</v>
      </c>
      <c r="J71">
        <f>VLOOKUP(B71,home!$B$2:$E$405,4,FALSE)</f>
        <v>1</v>
      </c>
      <c r="K71" s="3">
        <f t="shared" si="168"/>
        <v>0.57561777777777734</v>
      </c>
      <c r="L71" s="3">
        <f t="shared" si="169"/>
        <v>0.90844444444444117</v>
      </c>
      <c r="M71" s="5">
        <f t="shared" si="170"/>
        <v>0.22671484916546614</v>
      </c>
      <c r="N71" s="5">
        <f t="shared" si="171"/>
        <v>0.13050109766584961</v>
      </c>
      <c r="O71" s="5">
        <f t="shared" si="172"/>
        <v>0.20595784519742716</v>
      </c>
      <c r="P71" s="5">
        <f t="shared" si="173"/>
        <v>0.11855299716844249</v>
      </c>
      <c r="Q71" s="5">
        <f t="shared" si="174"/>
        <v>3.7559375917988518E-2</v>
      </c>
      <c r="R71" s="5">
        <f t="shared" si="175"/>
        <v>9.3550630129675447E-2</v>
      </c>
      <c r="S71" s="5">
        <f t="shared" si="176"/>
        <v>1.5498337657807023E-2</v>
      </c>
      <c r="T71" s="5">
        <f t="shared" si="177"/>
        <v>3.4120606389497002E-2</v>
      </c>
      <c r="U71" s="5">
        <f t="shared" si="178"/>
        <v>5.3849405824954559E-2</v>
      </c>
      <c r="V71" s="5">
        <f t="shared" si="179"/>
        <v>9.0048230052710079E-4</v>
      </c>
      <c r="W71" s="5">
        <f t="shared" si="180"/>
        <v>7.2066148335442398E-3</v>
      </c>
      <c r="X71" s="5">
        <f t="shared" si="181"/>
        <v>6.5468092087841651E-3</v>
      </c>
      <c r="Y71" s="5">
        <f t="shared" si="182"/>
        <v>2.9737062272788407E-3</v>
      </c>
      <c r="Z71" s="5">
        <f t="shared" si="183"/>
        <v>2.8328516738526811E-2</v>
      </c>
      <c r="AA71" s="5">
        <f t="shared" si="184"/>
        <v>1.6306397852771371E-2</v>
      </c>
      <c r="AB71" s="5">
        <f t="shared" si="185"/>
        <v>4.6931262477862886E-3</v>
      </c>
      <c r="AC71" s="5">
        <f t="shared" si="186"/>
        <v>2.9429831134127564E-5</v>
      </c>
      <c r="AD71" s="5">
        <f t="shared" si="187"/>
        <v>1.0370639039462752E-3</v>
      </c>
      <c r="AE71" s="5">
        <f t="shared" si="188"/>
        <v>9.4211494207385726E-4</v>
      </c>
      <c r="AF71" s="5">
        <f t="shared" si="189"/>
        <v>4.27929542577546E-4</v>
      </c>
      <c r="AG71" s="5">
        <f t="shared" si="190"/>
        <v>1.2958340518940759E-4</v>
      </c>
      <c r="AH71" s="5">
        <f t="shared" si="191"/>
        <v>6.4337209126165088E-3</v>
      </c>
      <c r="AI71" s="5">
        <f t="shared" si="192"/>
        <v>3.7033641345627284E-3</v>
      </c>
      <c r="AJ71" s="5">
        <f t="shared" si="193"/>
        <v>1.0658611167194598E-3</v>
      </c>
      <c r="AK71" s="5">
        <f t="shared" si="194"/>
        <v>2.0450953580859854E-4</v>
      </c>
      <c r="AL71" s="5">
        <f t="shared" si="195"/>
        <v>6.1557409229345194E-7</v>
      </c>
      <c r="AM71" s="5">
        <f t="shared" si="196"/>
        <v>1.1939048396062027E-4</v>
      </c>
      <c r="AN71" s="5">
        <f t="shared" si="197"/>
        <v>1.0845962187355864E-4</v>
      </c>
      <c r="AO71" s="5">
        <f t="shared" si="198"/>
        <v>4.9264770468789559E-5</v>
      </c>
      <c r="AP71" s="5">
        <f t="shared" si="199"/>
        <v>1.491810234640082E-5</v>
      </c>
      <c r="AQ71" s="5">
        <f t="shared" si="200"/>
        <v>3.388066799560351E-6</v>
      </c>
      <c r="AR71" s="5">
        <f t="shared" si="201"/>
        <v>1.1689356040344978E-3</v>
      </c>
      <c r="AS71" s="5">
        <f t="shared" si="202"/>
        <v>6.7286011475966147E-4</v>
      </c>
      <c r="AT71" s="5">
        <f t="shared" si="203"/>
        <v>1.9365512200662831E-4</v>
      </c>
      <c r="AU71" s="5">
        <f t="shared" si="204"/>
        <v>3.7157110328246583E-5</v>
      </c>
      <c r="AV71" s="5">
        <f t="shared" si="205"/>
        <v>5.347073318947248E-6</v>
      </c>
      <c r="AW71" s="5">
        <f t="shared" si="206"/>
        <v>8.9415004856030963E-9</v>
      </c>
      <c r="AX71" s="5">
        <f t="shared" si="207"/>
        <v>1.1453880844204268E-5</v>
      </c>
      <c r="AY71" s="5">
        <f t="shared" si="208"/>
        <v>1.0405214420245973E-5</v>
      </c>
      <c r="AZ71" s="5">
        <f t="shared" si="209"/>
        <v>4.7262796166628191E-6</v>
      </c>
      <c r="BA71" s="5">
        <f t="shared" si="210"/>
        <v>1.4311874868827808E-6</v>
      </c>
      <c r="BB71" s="5">
        <f t="shared" si="211"/>
        <v>3.2503858035426585E-7</v>
      </c>
      <c r="BC71" s="5">
        <f t="shared" si="212"/>
        <v>5.9055898510588195E-8</v>
      </c>
      <c r="BD71" s="5">
        <f t="shared" si="213"/>
        <v>1.7698550923307438E-4</v>
      </c>
      <c r="BE71" s="5">
        <f t="shared" si="214"/>
        <v>1.0187600552361058E-4</v>
      </c>
      <c r="BF71" s="5">
        <f t="shared" si="215"/>
        <v>2.9320819954188647E-5</v>
      </c>
      <c r="BG71" s="5">
        <f t="shared" si="216"/>
        <v>5.625861741550794E-6</v>
      </c>
      <c r="BH71" s="5">
        <f t="shared" si="217"/>
        <v>8.0958650843912096E-7</v>
      </c>
      <c r="BI71" s="5">
        <f t="shared" si="218"/>
        <v>9.320247738131933E-8</v>
      </c>
      <c r="BJ71" s="8">
        <f t="shared" si="219"/>
        <v>0.22176872373902526</v>
      </c>
      <c r="BK71" s="8">
        <f t="shared" si="220"/>
        <v>0.36170711691188939</v>
      </c>
      <c r="BL71" s="8">
        <f t="shared" si="221"/>
        <v>0.38815752696220845</v>
      </c>
      <c r="BM71" s="8">
        <f t="shared" si="222"/>
        <v>0.1871146928338808</v>
      </c>
      <c r="BN71" s="8">
        <f t="shared" si="223"/>
        <v>0.81283679524484942</v>
      </c>
    </row>
    <row r="72" spans="1:66" x14ac:dyDescent="0.25">
      <c r="A72" t="s">
        <v>298</v>
      </c>
      <c r="B72" t="s">
        <v>363</v>
      </c>
      <c r="C72" t="s">
        <v>203</v>
      </c>
      <c r="D72" t="s">
        <v>461</v>
      </c>
      <c r="E72">
        <f>VLOOKUP(A72,home!$A$2:$E$405,3,FALSE)</f>
        <v>1.7111111111111099</v>
      </c>
      <c r="F72">
        <f>VLOOKUP(B72,home!$B$2:$E$405,3,FALSE)</f>
        <v>1.4</v>
      </c>
      <c r="G72">
        <f>VLOOKUP(C72,away!$B$2:$E$405,4,FALSE)</f>
        <v>0.82</v>
      </c>
      <c r="H72">
        <f>VLOOKUP(A72,away!$A$2:$E$405,3,FALSE)</f>
        <v>1.24444444444444</v>
      </c>
      <c r="I72">
        <f>VLOOKUP(C72,away!$B$2:$E$405,3,FALSE)</f>
        <v>0.57999999999999996</v>
      </c>
      <c r="J72">
        <f>VLOOKUP(B72,home!$B$2:$E$405,4,FALSE)</f>
        <v>0.96</v>
      </c>
      <c r="K72" s="3">
        <f t="shared" si="168"/>
        <v>1.9643555555555541</v>
      </c>
      <c r="L72" s="3">
        <f t="shared" si="169"/>
        <v>0.69290666666666412</v>
      </c>
      <c r="M72" s="5">
        <f t="shared" si="170"/>
        <v>7.013998681704002E-2</v>
      </c>
      <c r="N72" s="5">
        <f t="shared" si="171"/>
        <v>0.13777987277064585</v>
      </c>
      <c r="O72" s="5">
        <f t="shared" si="172"/>
        <v>4.8600464465438961E-2</v>
      </c>
      <c r="P72" s="5">
        <f t="shared" si="173"/>
        <v>9.5468592375265296E-2</v>
      </c>
      <c r="Q72" s="5">
        <f t="shared" si="174"/>
        <v>0.13532432926037785</v>
      </c>
      <c r="R72" s="5">
        <f t="shared" si="175"/>
        <v>1.6837792915599482E-2</v>
      </c>
      <c r="S72" s="5">
        <f t="shared" si="176"/>
        <v>3.248593471327943E-2</v>
      </c>
      <c r="T72" s="5">
        <f t="shared" si="177"/>
        <v>9.3767129906710531E-2</v>
      </c>
      <c r="U72" s="5">
        <f t="shared" si="178"/>
        <v>3.3075412057051792E-2</v>
      </c>
      <c r="V72" s="5">
        <f t="shared" si="179"/>
        <v>4.9130105534704403E-3</v>
      </c>
      <c r="W72" s="5">
        <f t="shared" si="180"/>
        <v>8.8608365994817417E-2</v>
      </c>
      <c r="X72" s="5">
        <f t="shared" si="181"/>
        <v>6.1397327520248721E-2</v>
      </c>
      <c r="Y72" s="5">
        <f t="shared" si="182"/>
        <v>2.1271308777148491E-2</v>
      </c>
      <c r="Z72" s="5">
        <f t="shared" si="183"/>
        <v>3.8890063210572042E-3</v>
      </c>
      <c r="AA72" s="5">
        <f t="shared" si="184"/>
        <v>7.6393911723593852E-3</v>
      </c>
      <c r="AB72" s="5">
        <f t="shared" si="185"/>
        <v>7.5032402452431101E-3</v>
      </c>
      <c r="AC72" s="5">
        <f t="shared" si="186"/>
        <v>4.1794829093721081E-4</v>
      </c>
      <c r="AD72" s="5">
        <f t="shared" si="187"/>
        <v>4.3514584002654857E-2</v>
      </c>
      <c r="AE72" s="5">
        <f t="shared" si="188"/>
        <v>3.0151545352666124E-2</v>
      </c>
      <c r="AF72" s="5">
        <f t="shared" si="189"/>
        <v>1.0446103392582316E-2</v>
      </c>
      <c r="AG72" s="5">
        <f t="shared" si="190"/>
        <v>2.4127248938031818E-3</v>
      </c>
      <c r="AH72" s="5">
        <f t="shared" si="191"/>
        <v>6.7367960164233323E-4</v>
      </c>
      <c r="AI72" s="5">
        <f t="shared" si="192"/>
        <v>1.3233462681505697E-3</v>
      </c>
      <c r="AJ72" s="5">
        <f t="shared" si="193"/>
        <v>1.2997612968826413E-3</v>
      </c>
      <c r="AK72" s="5">
        <f t="shared" si="194"/>
        <v>8.5106444147583604E-4</v>
      </c>
      <c r="AL72" s="5">
        <f t="shared" si="195"/>
        <v>2.27550285263126E-5</v>
      </c>
      <c r="AM72" s="5">
        <f t="shared" si="196"/>
        <v>1.7095622966660784E-2</v>
      </c>
      <c r="AN72" s="5">
        <f t="shared" si="197"/>
        <v>1.1845671124418989E-2</v>
      </c>
      <c r="AO72" s="5">
        <f t="shared" si="198"/>
        <v>4.1039722466253582E-3</v>
      </c>
      <c r="AP72" s="5">
        <f t="shared" si="199"/>
        <v>9.4788990983389284E-4</v>
      </c>
      <c r="AQ72" s="5">
        <f t="shared" si="200"/>
        <v>1.6419980944749183E-4</v>
      </c>
      <c r="AR72" s="5">
        <f t="shared" si="201"/>
        <v>9.3359417435063063E-5</v>
      </c>
      <c r="AS72" s="5">
        <f t="shared" si="202"/>
        <v>1.8339109030199617E-4</v>
      </c>
      <c r="AT72" s="5">
        <f t="shared" si="203"/>
        <v>1.801226535370583E-4</v>
      </c>
      <c r="AU72" s="5">
        <f t="shared" si="204"/>
        <v>1.1794164505230957E-4</v>
      </c>
      <c r="AV72" s="5">
        <f t="shared" si="205"/>
        <v>5.7919831422466389E-5</v>
      </c>
      <c r="AW72" s="5">
        <f t="shared" si="206"/>
        <v>8.6033922281290739E-7</v>
      </c>
      <c r="AX72" s="5">
        <f t="shared" si="207"/>
        <v>5.5969803250405384E-3</v>
      </c>
      <c r="AY72" s="5">
        <f t="shared" si="208"/>
        <v>3.8781849804227415E-3</v>
      </c>
      <c r="AZ72" s="5">
        <f t="shared" si="209"/>
        <v>1.3436101137507218E-3</v>
      </c>
      <c r="BA72" s="5">
        <f t="shared" si="210"/>
        <v>3.1033213507287679E-4</v>
      </c>
      <c r="BB72" s="5">
        <f t="shared" si="211"/>
        <v>5.3757801318223988E-5</v>
      </c>
      <c r="BC72" s="5">
        <f t="shared" si="212"/>
        <v>7.4498277837478775E-6</v>
      </c>
      <c r="BD72" s="5">
        <f t="shared" si="213"/>
        <v>1.07815604561452E-5</v>
      </c>
      <c r="BE72" s="5">
        <f t="shared" si="214"/>
        <v>2.1178818179586893E-5</v>
      </c>
      <c r="BF72" s="5">
        <f t="shared" si="215"/>
        <v>2.0801364575586249E-5</v>
      </c>
      <c r="BG72" s="5">
        <f t="shared" si="216"/>
        <v>1.3620425355729781E-5</v>
      </c>
      <c r="BH72" s="5">
        <f t="shared" si="217"/>
        <v>6.688839554139383E-6</v>
      </c>
      <c r="BI72" s="5">
        <f t="shared" si="218"/>
        <v>2.6278518276786866E-6</v>
      </c>
      <c r="BJ72" s="8">
        <f t="shared" si="219"/>
        <v>0.67002096311203074</v>
      </c>
      <c r="BK72" s="8">
        <f t="shared" si="220"/>
        <v>0.20732641275894145</v>
      </c>
      <c r="BL72" s="8">
        <f t="shared" si="221"/>
        <v>0.11851258596154189</v>
      </c>
      <c r="BM72" s="8">
        <f t="shared" si="222"/>
        <v>0.49172060490800384</v>
      </c>
      <c r="BN72" s="8">
        <f t="shared" si="223"/>
        <v>0.5041510386043675</v>
      </c>
    </row>
    <row r="73" spans="1:66" x14ac:dyDescent="0.25">
      <c r="A73" t="s">
        <v>304</v>
      </c>
      <c r="B73" t="s">
        <v>305</v>
      </c>
      <c r="C73" t="s">
        <v>332</v>
      </c>
      <c r="D73" t="s">
        <v>461</v>
      </c>
      <c r="E73">
        <f>VLOOKUP(A73,home!$A$2:$E$405,3,FALSE)</f>
        <v>1.2888888888888901</v>
      </c>
      <c r="F73">
        <f>VLOOKUP(B73,home!$B$2:$E$405,3,FALSE)</f>
        <v>0.93</v>
      </c>
      <c r="G73">
        <f>VLOOKUP(C73,away!$B$2:$E$405,4,FALSE)</f>
        <v>0.93</v>
      </c>
      <c r="H73">
        <f>VLOOKUP(A73,away!$A$2:$E$405,3,FALSE)</f>
        <v>1.2666666666666699</v>
      </c>
      <c r="I73">
        <f>VLOOKUP(C73,away!$B$2:$E$405,3,FALSE)</f>
        <v>0.62</v>
      </c>
      <c r="J73">
        <f>VLOOKUP(B73,home!$B$2:$E$405,4,FALSE)</f>
        <v>1.1100000000000001</v>
      </c>
      <c r="K73" s="3">
        <f t="shared" si="168"/>
        <v>1.1147600000000011</v>
      </c>
      <c r="L73" s="3">
        <f t="shared" si="169"/>
        <v>0.87172000000000227</v>
      </c>
      <c r="M73" s="5">
        <f t="shared" si="170"/>
        <v>0.13717744119311015</v>
      </c>
      <c r="N73" s="5">
        <f t="shared" si="171"/>
        <v>0.15291992434443163</v>
      </c>
      <c r="O73" s="5">
        <f t="shared" si="172"/>
        <v>0.11958031903685831</v>
      </c>
      <c r="P73" s="5">
        <f t="shared" si="173"/>
        <v>0.13330335644952832</v>
      </c>
      <c r="Q73" s="5">
        <f t="shared" si="174"/>
        <v>8.5234507431099393E-2</v>
      </c>
      <c r="R73" s="5">
        <f t="shared" si="175"/>
        <v>5.2120277855405198E-2</v>
      </c>
      <c r="S73" s="5">
        <f t="shared" si="176"/>
        <v>3.2384670333103022E-2</v>
      </c>
      <c r="T73" s="5">
        <f t="shared" si="177"/>
        <v>7.4300624817838168E-2</v>
      </c>
      <c r="U73" s="5">
        <f t="shared" si="178"/>
        <v>5.8101600942091554E-2</v>
      </c>
      <c r="V73" s="5">
        <f t="shared" si="179"/>
        <v>3.4966757210926742E-3</v>
      </c>
      <c r="W73" s="5">
        <f t="shared" si="180"/>
        <v>3.1672006501297492E-2</v>
      </c>
      <c r="X73" s="5">
        <f t="shared" si="181"/>
        <v>2.7609121507311124E-2</v>
      </c>
      <c r="Y73" s="5">
        <f t="shared" si="182"/>
        <v>1.2033711700176657E-2</v>
      </c>
      <c r="Z73" s="5">
        <f t="shared" si="183"/>
        <v>1.5144762870704645E-2</v>
      </c>
      <c r="AA73" s="5">
        <f t="shared" si="184"/>
        <v>1.6882775857746727E-2</v>
      </c>
      <c r="AB73" s="5">
        <f t="shared" si="185"/>
        <v>9.4101216075908808E-3</v>
      </c>
      <c r="AC73" s="5">
        <f t="shared" si="186"/>
        <v>2.1237029116409799E-4</v>
      </c>
      <c r="AD73" s="5">
        <f t="shared" si="187"/>
        <v>8.8266714918466011E-3</v>
      </c>
      <c r="AE73" s="5">
        <f t="shared" si="188"/>
        <v>7.6943860728725397E-3</v>
      </c>
      <c r="AF73" s="5">
        <f t="shared" si="189"/>
        <v>3.3536751137222334E-3</v>
      </c>
      <c r="AG73" s="5">
        <f t="shared" si="190"/>
        <v>9.744885567113177E-4</v>
      </c>
      <c r="AH73" s="5">
        <f t="shared" si="191"/>
        <v>3.3004981724126712E-3</v>
      </c>
      <c r="AI73" s="5">
        <f t="shared" si="192"/>
        <v>3.6792633426787533E-3</v>
      </c>
      <c r="AJ73" s="5">
        <f t="shared" si="193"/>
        <v>2.0507478019422855E-3</v>
      </c>
      <c r="AK73" s="5">
        <f t="shared" si="194"/>
        <v>7.6203053989772832E-4</v>
      </c>
      <c r="AL73" s="5">
        <f t="shared" si="195"/>
        <v>8.2549061641950931E-6</v>
      </c>
      <c r="AM73" s="5">
        <f t="shared" si="196"/>
        <v>1.9679240624501854E-3</v>
      </c>
      <c r="AN73" s="5">
        <f t="shared" si="197"/>
        <v>1.7154787637190803E-3</v>
      </c>
      <c r="AO73" s="5">
        <f t="shared" si="198"/>
        <v>7.4770857395460013E-4</v>
      </c>
      <c r="AP73" s="5">
        <f t="shared" si="199"/>
        <v>2.1726417269590193E-4</v>
      </c>
      <c r="AQ73" s="5">
        <f t="shared" si="200"/>
        <v>4.7348381155618022E-5</v>
      </c>
      <c r="AR73" s="5">
        <f t="shared" si="201"/>
        <v>5.7542205337111647E-4</v>
      </c>
      <c r="AS73" s="5">
        <f t="shared" si="202"/>
        <v>6.4145748821598653E-4</v>
      </c>
      <c r="AT73" s="5">
        <f t="shared" si="203"/>
        <v>3.5753557478182692E-4</v>
      </c>
      <c r="AU73" s="5">
        <f t="shared" si="204"/>
        <v>1.3285545244792995E-4</v>
      </c>
      <c r="AV73" s="5">
        <f t="shared" si="205"/>
        <v>3.702548604271361E-5</v>
      </c>
      <c r="AW73" s="5">
        <f t="shared" si="206"/>
        <v>2.2282710976630061E-7</v>
      </c>
      <c r="AX73" s="5">
        <f t="shared" si="207"/>
        <v>3.6562717130949522E-4</v>
      </c>
      <c r="AY73" s="5">
        <f t="shared" si="208"/>
        <v>3.1872451777391407E-4</v>
      </c>
      <c r="AZ73" s="5">
        <f t="shared" si="209"/>
        <v>1.3891926831693854E-4</v>
      </c>
      <c r="BA73" s="5">
        <f t="shared" si="210"/>
        <v>4.0366234859080656E-5</v>
      </c>
      <c r="BB73" s="5">
        <f t="shared" si="211"/>
        <v>8.7970135628394694E-6</v>
      </c>
      <c r="BC73" s="5">
        <f t="shared" si="212"/>
        <v>1.533706532599689E-6</v>
      </c>
      <c r="BD73" s="5">
        <f t="shared" si="213"/>
        <v>8.3601152060778453E-5</v>
      </c>
      <c r="BE73" s="5">
        <f t="shared" si="214"/>
        <v>9.3195220271273489E-5</v>
      </c>
      <c r="BF73" s="5">
        <f t="shared" si="215"/>
        <v>5.1945151874802466E-5</v>
      </c>
      <c r="BG73" s="5">
        <f t="shared" si="216"/>
        <v>1.9302125834651624E-5</v>
      </c>
      <c r="BH73" s="5">
        <f t="shared" si="217"/>
        <v>5.3793094488590624E-6</v>
      </c>
      <c r="BI73" s="5">
        <f t="shared" si="218"/>
        <v>1.1993278002420269E-6</v>
      </c>
      <c r="BJ73" s="8">
        <f t="shared" si="219"/>
        <v>0.41018880940363744</v>
      </c>
      <c r="BK73" s="8">
        <f t="shared" si="220"/>
        <v>0.30690149341193634</v>
      </c>
      <c r="BL73" s="8">
        <f t="shared" si="221"/>
        <v>0.26788655349877444</v>
      </c>
      <c r="BM73" s="8">
        <f t="shared" si="222"/>
        <v>0.31946729118395578</v>
      </c>
      <c r="BN73" s="8">
        <f t="shared" si="223"/>
        <v>0.68033582631043299</v>
      </c>
    </row>
    <row r="74" spans="1:66" x14ac:dyDescent="0.25">
      <c r="A74" t="s">
        <v>304</v>
      </c>
      <c r="B74" t="s">
        <v>310</v>
      </c>
      <c r="C74" t="s">
        <v>339</v>
      </c>
      <c r="D74" t="s">
        <v>461</v>
      </c>
      <c r="E74">
        <f>VLOOKUP(A74,home!$A$2:$E$405,3,FALSE)</f>
        <v>1.2888888888888901</v>
      </c>
      <c r="F74">
        <f>VLOOKUP(B74,home!$B$2:$E$405,3,FALSE)</f>
        <v>0.97</v>
      </c>
      <c r="G74">
        <f>VLOOKUP(C74,away!$B$2:$E$405,4,FALSE)</f>
        <v>0.62</v>
      </c>
      <c r="H74">
        <f>VLOOKUP(A74,away!$A$2:$E$405,3,FALSE)</f>
        <v>1.2666666666666699</v>
      </c>
      <c r="I74">
        <f>VLOOKUP(C74,away!$B$2:$E$405,3,FALSE)</f>
        <v>0.78</v>
      </c>
      <c r="J74">
        <f>VLOOKUP(B74,home!$B$2:$E$405,4,FALSE)</f>
        <v>1.58</v>
      </c>
      <c r="K74" s="3">
        <f t="shared" si="168"/>
        <v>0.77513777777777859</v>
      </c>
      <c r="L74" s="3">
        <f t="shared" si="169"/>
        <v>1.561040000000004</v>
      </c>
      <c r="M74" s="5">
        <f t="shared" si="170"/>
        <v>9.6696528410969304E-2</v>
      </c>
      <c r="N74" s="5">
        <f t="shared" si="171"/>
        <v>7.4953132151304572E-2</v>
      </c>
      <c r="O74" s="5">
        <f t="shared" si="172"/>
        <v>0.1509471487106599</v>
      </c>
      <c r="P74" s="5">
        <f t="shared" si="173"/>
        <v>0.11700483741347277</v>
      </c>
      <c r="Q74" s="5">
        <f t="shared" si="174"/>
        <v>2.9049502146623201E-2</v>
      </c>
      <c r="R74" s="5">
        <f t="shared" si="175"/>
        <v>0.11781726851164459</v>
      </c>
      <c r="S74" s="5">
        <f t="shared" si="176"/>
        <v>3.5394579834264736E-2</v>
      </c>
      <c r="T74" s="5">
        <f t="shared" si="177"/>
        <v>4.5347434830964796E-2</v>
      </c>
      <c r="U74" s="5">
        <f t="shared" si="178"/>
        <v>9.1324615697964032E-2</v>
      </c>
      <c r="V74" s="5">
        <f t="shared" si="179"/>
        <v>4.7586875108498183E-3</v>
      </c>
      <c r="W74" s="5">
        <f t="shared" si="180"/>
        <v>7.5057888464947721E-3</v>
      </c>
      <c r="X74" s="5">
        <f t="shared" si="181"/>
        <v>1.1716836620932227E-2</v>
      </c>
      <c r="Y74" s="5">
        <f t="shared" si="182"/>
        <v>9.1452253193700477E-3</v>
      </c>
      <c r="Z74" s="5">
        <f t="shared" si="183"/>
        <v>6.1305822945806047E-2</v>
      </c>
      <c r="AA74" s="5">
        <f t="shared" si="184"/>
        <v>4.7520459363050042E-2</v>
      </c>
      <c r="AB74" s="5">
        <f t="shared" si="185"/>
        <v>1.8417451634826922E-2</v>
      </c>
      <c r="AC74" s="5">
        <f t="shared" si="186"/>
        <v>3.5988201157420265E-4</v>
      </c>
      <c r="AD74" s="5">
        <f t="shared" si="187"/>
        <v>1.4545051217352983E-3</v>
      </c>
      <c r="AE74" s="5">
        <f t="shared" si="188"/>
        <v>2.2705406752336755E-3</v>
      </c>
      <c r="AF74" s="5">
        <f t="shared" si="189"/>
        <v>1.7722024078333934E-3</v>
      </c>
      <c r="AG74" s="5">
        <f t="shared" si="190"/>
        <v>9.2215961557474914E-4</v>
      </c>
      <c r="AH74" s="5">
        <f t="shared" si="191"/>
        <v>2.3925210462830339E-2</v>
      </c>
      <c r="AI74" s="5">
        <f t="shared" si="192"/>
        <v>1.8545334471023963E-2</v>
      </c>
      <c r="AJ74" s="5">
        <f t="shared" si="193"/>
        <v>7.1875946750075762E-3</v>
      </c>
      <c r="AK74" s="5">
        <f t="shared" si="194"/>
        <v>1.8571253879842557E-3</v>
      </c>
      <c r="AL74" s="5">
        <f t="shared" si="195"/>
        <v>1.741859276407958E-5</v>
      </c>
      <c r="AM74" s="5">
        <f t="shared" si="196"/>
        <v>2.2548837356565932E-4</v>
      </c>
      <c r="AN74" s="5">
        <f t="shared" si="197"/>
        <v>3.5199637067093772E-4</v>
      </c>
      <c r="AO74" s="5">
        <f t="shared" si="198"/>
        <v>2.7474020723608109E-4</v>
      </c>
      <c r="AP74" s="5">
        <f t="shared" si="199"/>
        <v>1.4296015103460437E-4</v>
      </c>
      <c r="AQ74" s="5">
        <f t="shared" si="200"/>
        <v>5.5791628542764861E-5</v>
      </c>
      <c r="AR74" s="5">
        <f t="shared" si="201"/>
        <v>7.4696421081793547E-3</v>
      </c>
      <c r="AS74" s="5">
        <f t="shared" si="202"/>
        <v>5.7900017845294652E-3</v>
      </c>
      <c r="AT74" s="5">
        <f t="shared" si="203"/>
        <v>2.2440245582947714E-3</v>
      </c>
      <c r="AU74" s="5">
        <f t="shared" si="204"/>
        <v>5.7980940313179003E-4</v>
      </c>
      <c r="AV74" s="5">
        <f t="shared" si="205"/>
        <v>1.1235804306955897E-4</v>
      </c>
      <c r="AW74" s="5">
        <f t="shared" si="206"/>
        <v>5.8546845471210226E-7</v>
      </c>
      <c r="AX74" s="5">
        <f t="shared" si="207"/>
        <v>2.9130759466735114E-5</v>
      </c>
      <c r="AY74" s="5">
        <f t="shared" si="208"/>
        <v>4.5474280757952293E-5</v>
      </c>
      <c r="AZ74" s="5">
        <f t="shared" si="209"/>
        <v>3.5493585617197022E-5</v>
      </c>
      <c r="BA74" s="5">
        <f t="shared" si="210"/>
        <v>1.8468968963956462E-5</v>
      </c>
      <c r="BB74" s="5">
        <f t="shared" si="211"/>
        <v>7.2076998278736695E-6</v>
      </c>
      <c r="BC74" s="5">
        <f t="shared" si="212"/>
        <v>2.2503015478607888E-6</v>
      </c>
      <c r="BD74" s="5">
        <f t="shared" si="213"/>
        <v>1.9434016860920545E-3</v>
      </c>
      <c r="BE74" s="5">
        <f t="shared" si="214"/>
        <v>1.5064040642869829E-3</v>
      </c>
      <c r="BF74" s="5">
        <f t="shared" si="215"/>
        <v>5.8383534941341291E-4</v>
      </c>
      <c r="BG74" s="5">
        <f t="shared" si="216"/>
        <v>1.5085094511080861E-4</v>
      </c>
      <c r="BH74" s="5">
        <f t="shared" si="217"/>
        <v>2.9232566592217453E-5</v>
      </c>
      <c r="BI74" s="5">
        <f t="shared" si="218"/>
        <v>4.5318533414064748E-6</v>
      </c>
      <c r="BJ74" s="8">
        <f t="shared" si="219"/>
        <v>0.18532633006329832</v>
      </c>
      <c r="BK74" s="8">
        <f t="shared" si="220"/>
        <v>0.25427740805465288</v>
      </c>
      <c r="BL74" s="8">
        <f t="shared" si="221"/>
        <v>0.4979563012770335</v>
      </c>
      <c r="BM74" s="8">
        <f t="shared" si="222"/>
        <v>0.41235255618381328</v>
      </c>
      <c r="BN74" s="8">
        <f t="shared" si="223"/>
        <v>0.58646841734467436</v>
      </c>
    </row>
    <row r="75" spans="1:66" x14ac:dyDescent="0.25">
      <c r="A75" t="s">
        <v>304</v>
      </c>
      <c r="B75" t="s">
        <v>335</v>
      </c>
      <c r="C75" t="s">
        <v>378</v>
      </c>
      <c r="D75" t="s">
        <v>461</v>
      </c>
      <c r="E75">
        <f>VLOOKUP(A75,home!$A$2:$E$405,3,FALSE)</f>
        <v>1.2888888888888901</v>
      </c>
      <c r="F75">
        <f>VLOOKUP(B75,home!$B$2:$E$405,3,FALSE)</f>
        <v>0.78</v>
      </c>
      <c r="G75">
        <f>VLOOKUP(C75,away!$B$2:$E$405,4,FALSE)</f>
        <v>0.78</v>
      </c>
      <c r="H75">
        <f>VLOOKUP(A75,away!$A$2:$E$405,3,FALSE)</f>
        <v>1.2666666666666699</v>
      </c>
      <c r="I75">
        <f>VLOOKUP(C75,away!$B$2:$E$405,3,FALSE)</f>
        <v>0.78</v>
      </c>
      <c r="J75">
        <f>VLOOKUP(B75,home!$B$2:$E$405,4,FALSE)</f>
        <v>0.95</v>
      </c>
      <c r="K75" s="3">
        <f t="shared" si="168"/>
        <v>0.78416000000000075</v>
      </c>
      <c r="L75" s="3">
        <f t="shared" si="169"/>
        <v>0.93860000000000232</v>
      </c>
      <c r="M75" s="5">
        <f t="shared" si="170"/>
        <v>0.17857260674336886</v>
      </c>
      <c r="N75" s="5">
        <f t="shared" si="171"/>
        <v>0.14002949530388026</v>
      </c>
      <c r="O75" s="5">
        <f t="shared" si="172"/>
        <v>0.16760824868932642</v>
      </c>
      <c r="P75" s="5">
        <f t="shared" si="173"/>
        <v>0.13143168429222232</v>
      </c>
      <c r="Q75" s="5">
        <f t="shared" si="174"/>
        <v>5.4902764518745414E-2</v>
      </c>
      <c r="R75" s="5">
        <f t="shared" si="175"/>
        <v>7.8658551109901081E-2</v>
      </c>
      <c r="S75" s="5">
        <f t="shared" si="176"/>
        <v>2.41838431309844E-2</v>
      </c>
      <c r="T75" s="5">
        <f t="shared" si="177"/>
        <v>5.1531734777294565E-2</v>
      </c>
      <c r="U75" s="5">
        <f t="shared" si="178"/>
        <v>6.1680889438340089E-2</v>
      </c>
      <c r="V75" s="5">
        <f t="shared" si="179"/>
        <v>1.9777347422684222E-3</v>
      </c>
      <c r="W75" s="5">
        <f t="shared" si="180"/>
        <v>1.4350850608339816E-2</v>
      </c>
      <c r="X75" s="5">
        <f t="shared" si="181"/>
        <v>1.3469708380987783E-2</v>
      </c>
      <c r="Y75" s="5">
        <f t="shared" si="182"/>
        <v>6.3213341431975828E-3</v>
      </c>
      <c r="Z75" s="5">
        <f t="shared" si="183"/>
        <v>2.4609638690584447E-2</v>
      </c>
      <c r="AA75" s="5">
        <f t="shared" si="184"/>
        <v>1.9297894275608716E-2</v>
      </c>
      <c r="AB75" s="5">
        <f t="shared" si="185"/>
        <v>7.5663183875806722E-3</v>
      </c>
      <c r="AC75" s="5">
        <f t="shared" si="186"/>
        <v>9.0977352643855123E-5</v>
      </c>
      <c r="AD75" s="5">
        <f t="shared" si="187"/>
        <v>2.8133407532589393E-3</v>
      </c>
      <c r="AE75" s="5">
        <f t="shared" si="188"/>
        <v>2.6406016310088465E-3</v>
      </c>
      <c r="AF75" s="5">
        <f t="shared" si="189"/>
        <v>1.2392343454324549E-3</v>
      </c>
      <c r="AG75" s="5">
        <f t="shared" si="190"/>
        <v>3.8771511887430169E-4</v>
      </c>
      <c r="AH75" s="5">
        <f t="shared" si="191"/>
        <v>5.7746517187456546E-3</v>
      </c>
      <c r="AI75" s="5">
        <f t="shared" si="192"/>
        <v>4.5282508917715968E-3</v>
      </c>
      <c r="AJ75" s="5">
        <f t="shared" si="193"/>
        <v>1.7754366096458091E-3</v>
      </c>
      <c r="AK75" s="5">
        <f t="shared" si="194"/>
        <v>4.6407545727328634E-4</v>
      </c>
      <c r="AL75" s="5">
        <f t="shared" si="195"/>
        <v>2.6784190270825795E-6</v>
      </c>
      <c r="AM75" s="5">
        <f t="shared" si="196"/>
        <v>4.4122185701510656E-4</v>
      </c>
      <c r="AN75" s="5">
        <f t="shared" si="197"/>
        <v>4.1413083499437998E-4</v>
      </c>
      <c r="AO75" s="5">
        <f t="shared" si="198"/>
        <v>1.9435160086286301E-4</v>
      </c>
      <c r="AP75" s="5">
        <f t="shared" si="199"/>
        <v>6.0806137523294564E-5</v>
      </c>
      <c r="AQ75" s="5">
        <f t="shared" si="200"/>
        <v>1.4268160169841104E-5</v>
      </c>
      <c r="AR75" s="5">
        <f t="shared" si="201"/>
        <v>1.0840176206429373E-3</v>
      </c>
      <c r="AS75" s="5">
        <f t="shared" si="202"/>
        <v>8.500432574033664E-4</v>
      </c>
      <c r="AT75" s="5">
        <f t="shared" si="203"/>
        <v>3.3328496036271214E-4</v>
      </c>
      <c r="AU75" s="5">
        <f t="shared" si="204"/>
        <v>8.7116244839341547E-5</v>
      </c>
      <c r="AV75" s="5">
        <f t="shared" si="205"/>
        <v>1.7078268638304528E-5</v>
      </c>
      <c r="AW75" s="5">
        <f t="shared" si="206"/>
        <v>5.4759724659179668E-8</v>
      </c>
      <c r="AX75" s="5">
        <f t="shared" si="207"/>
        <v>5.7664755232827694E-5</v>
      </c>
      <c r="AY75" s="5">
        <f t="shared" si="208"/>
        <v>5.4124139261532203E-5</v>
      </c>
      <c r="AZ75" s="5">
        <f t="shared" si="209"/>
        <v>2.5400458555437126E-5</v>
      </c>
      <c r="BA75" s="5">
        <f t="shared" si="210"/>
        <v>7.9469568000444484E-6</v>
      </c>
      <c r="BB75" s="5">
        <f t="shared" si="211"/>
        <v>1.8647534131304344E-6</v>
      </c>
      <c r="BC75" s="5">
        <f t="shared" si="212"/>
        <v>3.5005151071284611E-7</v>
      </c>
      <c r="BD75" s="5">
        <f t="shared" si="213"/>
        <v>1.6957648978924383E-4</v>
      </c>
      <c r="BE75" s="5">
        <f t="shared" si="214"/>
        <v>1.3297510023313355E-4</v>
      </c>
      <c r="BF75" s="5">
        <f t="shared" si="215"/>
        <v>5.2136877299407047E-5</v>
      </c>
      <c r="BG75" s="5">
        <f t="shared" si="216"/>
        <v>1.3627884567701024E-5</v>
      </c>
      <c r="BH75" s="5">
        <f t="shared" si="217"/>
        <v>2.6716104906521105E-6</v>
      </c>
      <c r="BI75" s="5">
        <f t="shared" si="218"/>
        <v>4.1899401646995233E-7</v>
      </c>
      <c r="BJ75" s="8">
        <f t="shared" si="219"/>
        <v>0.28895890928635909</v>
      </c>
      <c r="BK75" s="8">
        <f t="shared" si="220"/>
        <v>0.33631364881977643</v>
      </c>
      <c r="BL75" s="8">
        <f t="shared" si="221"/>
        <v>0.35009726388647661</v>
      </c>
      <c r="BM75" s="8">
        <f t="shared" si="222"/>
        <v>0.24872204064621548</v>
      </c>
      <c r="BN75" s="8">
        <f t="shared" si="223"/>
        <v>0.75120335065744437</v>
      </c>
    </row>
    <row r="76" spans="1:66" x14ac:dyDescent="0.25">
      <c r="A76" t="s">
        <v>304</v>
      </c>
      <c r="B76" t="s">
        <v>459</v>
      </c>
      <c r="C76" t="s">
        <v>327</v>
      </c>
      <c r="D76" t="s">
        <v>461</v>
      </c>
      <c r="E76">
        <f>VLOOKUP(A76,home!$A$2:$E$405,3,FALSE)</f>
        <v>1.2888888888888901</v>
      </c>
      <c r="F76">
        <f>VLOOKUP(B76,home!$B$2:$E$405,3,FALSE)</f>
        <v>1.0900000000000001</v>
      </c>
      <c r="G76">
        <f>VLOOKUP(C76,away!$B$2:$E$405,4,FALSE)</f>
        <v>1.55</v>
      </c>
      <c r="H76">
        <f>VLOOKUP(A76,away!$A$2:$E$405,3,FALSE)</f>
        <v>1.2666666666666699</v>
      </c>
      <c r="I76">
        <f>VLOOKUP(C76,away!$B$2:$E$405,3,FALSE)</f>
        <v>0.47</v>
      </c>
      <c r="J76">
        <f>VLOOKUP(B76,home!$B$2:$E$405,4,FALSE)</f>
        <v>0.32</v>
      </c>
      <c r="K76" s="3">
        <f t="shared" si="168"/>
        <v>2.1775777777777798</v>
      </c>
      <c r="L76" s="3">
        <f t="shared" si="169"/>
        <v>0.19050666666666716</v>
      </c>
      <c r="M76" s="5">
        <f t="shared" si="170"/>
        <v>9.3659965419076077E-2</v>
      </c>
      <c r="N76" s="5">
        <f t="shared" si="171"/>
        <v>0.20395185936401539</v>
      </c>
      <c r="O76" s="5">
        <f t="shared" si="172"/>
        <v>1.7842847812103498E-2</v>
      </c>
      <c r="P76" s="5">
        <f t="shared" si="173"/>
        <v>3.8854188887907454E-2</v>
      </c>
      <c r="Q76" s="5">
        <f t="shared" si="174"/>
        <v>0.2220605183437695</v>
      </c>
      <c r="R76" s="5">
        <f t="shared" si="175"/>
        <v>1.6995907302622358E-3</v>
      </c>
      <c r="S76" s="5">
        <f t="shared" si="176"/>
        <v>4.0295978847054853E-3</v>
      </c>
      <c r="T76" s="5">
        <f t="shared" si="177"/>
        <v>4.230400914794382E-2</v>
      </c>
      <c r="U76" s="5">
        <f t="shared" si="178"/>
        <v>3.7009910055361534E-3</v>
      </c>
      <c r="V76" s="5">
        <f t="shared" si="179"/>
        <v>1.8573897924156985E-4</v>
      </c>
      <c r="W76" s="5">
        <f t="shared" si="180"/>
        <v>0.16118468335573582</v>
      </c>
      <c r="X76" s="5">
        <f t="shared" si="181"/>
        <v>3.0706756743823456E-2</v>
      </c>
      <c r="Y76" s="5">
        <f t="shared" si="182"/>
        <v>2.9249209357050036E-3</v>
      </c>
      <c r="Z76" s="5">
        <f t="shared" si="183"/>
        <v>1.0792778823994177E-4</v>
      </c>
      <c r="AA76" s="5">
        <f t="shared" si="184"/>
        <v>2.3502115327600319E-4</v>
      </c>
      <c r="AB76" s="5">
        <f t="shared" si="185"/>
        <v>2.5588842034076508E-4</v>
      </c>
      <c r="AC76" s="5">
        <f t="shared" si="186"/>
        <v>4.8157831837542602E-6</v>
      </c>
      <c r="AD76" s="5">
        <f t="shared" si="187"/>
        <v>8.7748046148399553E-2</v>
      </c>
      <c r="AE76" s="5">
        <f t="shared" si="188"/>
        <v>1.6716587778244481E-2</v>
      </c>
      <c r="AF76" s="5">
        <f t="shared" si="189"/>
        <v>1.5923107078370513E-3</v>
      </c>
      <c r="AG76" s="5">
        <f t="shared" si="190"/>
        <v>1.011152684158927E-4</v>
      </c>
      <c r="AH76" s="5">
        <f t="shared" si="191"/>
        <v>5.1402407945743052E-6</v>
      </c>
      <c r="AI76" s="5">
        <f t="shared" si="192"/>
        <v>1.1193274126691804E-5</v>
      </c>
      <c r="AJ76" s="5">
        <f t="shared" si="193"/>
        <v>1.2187112499429532E-5</v>
      </c>
      <c r="AK76" s="5">
        <f t="shared" si="194"/>
        <v>8.846128451345187E-6</v>
      </c>
      <c r="AL76" s="5">
        <f t="shared" si="195"/>
        <v>7.9911773884420484E-8</v>
      </c>
      <c r="AM76" s="5">
        <f t="shared" si="196"/>
        <v>3.8215639067234769E-2</v>
      </c>
      <c r="AN76" s="5">
        <f t="shared" si="197"/>
        <v>7.2803340132353558E-3</v>
      </c>
      <c r="AO76" s="5">
        <f t="shared" si="198"/>
        <v>6.9347608254071347E-4</v>
      </c>
      <c r="AP76" s="5">
        <f t="shared" si="199"/>
        <v>4.4037272299296635E-5</v>
      </c>
      <c r="AQ76" s="5">
        <f t="shared" si="200"/>
        <v>2.0973484887078391E-6</v>
      </c>
      <c r="AR76" s="5">
        <f t="shared" si="201"/>
        <v>1.9585002792767428E-7</v>
      </c>
      <c r="AS76" s="5">
        <f t="shared" si="202"/>
        <v>4.2647866859246104E-7</v>
      </c>
      <c r="AT76" s="5">
        <f t="shared" si="203"/>
        <v>4.6434523571159892E-7</v>
      </c>
      <c r="AU76" s="5">
        <f t="shared" si="204"/>
        <v>3.3704928883418762E-7</v>
      </c>
      <c r="AV76" s="5">
        <f t="shared" si="205"/>
        <v>1.8348776034528277E-7</v>
      </c>
      <c r="AW76" s="5">
        <f t="shared" si="206"/>
        <v>9.2085685317458394E-10</v>
      </c>
      <c r="AX76" s="5">
        <f t="shared" si="207"/>
        <v>1.3869587732731144E-2</v>
      </c>
      <c r="AY76" s="5">
        <f t="shared" si="208"/>
        <v>2.6422489270035076E-3</v>
      </c>
      <c r="AZ76" s="5">
        <f t="shared" si="209"/>
        <v>2.5168301779350804E-4</v>
      </c>
      <c r="BA76" s="5">
        <f t="shared" si="210"/>
        <v>1.5982430925482906E-5</v>
      </c>
      <c r="BB76" s="5">
        <f t="shared" si="211"/>
        <v>7.6118991021100082E-7</v>
      </c>
      <c r="BC76" s="5">
        <f t="shared" si="212"/>
        <v>2.9002350498919488E-8</v>
      </c>
      <c r="BD76" s="5">
        <f t="shared" si="213"/>
        <v>6.2184559978458178E-9</v>
      </c>
      <c r="BE76" s="5">
        <f t="shared" si="214"/>
        <v>1.3541171592998001E-8</v>
      </c>
      <c r="BF76" s="5">
        <f t="shared" si="215"/>
        <v>1.4743477172994096E-8</v>
      </c>
      <c r="BG76" s="5">
        <f t="shared" si="216"/>
        <v>1.0701689419695302E-8</v>
      </c>
      <c r="BH76" s="5">
        <f t="shared" si="217"/>
        <v>5.8259402662520174E-9</v>
      </c>
      <c r="BI76" s="5">
        <f t="shared" si="218"/>
        <v>2.537287611690229E-9</v>
      </c>
      <c r="BJ76" s="8">
        <f t="shared" si="219"/>
        <v>0.83230668387840323</v>
      </c>
      <c r="BK76" s="8">
        <f t="shared" si="220"/>
        <v>0.13937663579289175</v>
      </c>
      <c r="BL76" s="8">
        <f t="shared" si="221"/>
        <v>2.3773366656394172E-2</v>
      </c>
      <c r="BM76" s="8">
        <f t="shared" si="222"/>
        <v>0.41485339555264811</v>
      </c>
      <c r="BN76" s="8">
        <f t="shared" si="223"/>
        <v>0.57806897055713413</v>
      </c>
    </row>
    <row r="77" spans="1:66" s="15" customFormat="1" x14ac:dyDescent="0.25">
      <c r="A77" s="15" t="s">
        <v>304</v>
      </c>
      <c r="B77" s="15" t="s">
        <v>375</v>
      </c>
      <c r="C77" s="15" t="s">
        <v>376</v>
      </c>
      <c r="D77" s="15" t="s">
        <v>461</v>
      </c>
      <c r="E77" s="15">
        <f>VLOOKUP(A77,home!$A$2:$E$405,3,FALSE)</f>
        <v>1.2888888888888901</v>
      </c>
      <c r="F77" s="15">
        <f>VLOOKUP(B77,home!$B$2:$E$405,3,FALSE)</f>
        <v>0.62</v>
      </c>
      <c r="G77" s="15">
        <f>VLOOKUP(C77,away!$B$2:$E$405,4,FALSE)</f>
        <v>0.78</v>
      </c>
      <c r="H77" s="15">
        <f>VLOOKUP(A77,away!$A$2:$E$405,3,FALSE)</f>
        <v>1.2666666666666699</v>
      </c>
      <c r="I77" s="15">
        <f>VLOOKUP(C77,away!$B$2:$E$405,3,FALSE)</f>
        <v>1.4</v>
      </c>
      <c r="J77" s="15">
        <f>VLOOKUP(B77,home!$B$2:$E$405,4,FALSE)</f>
        <v>1.42</v>
      </c>
      <c r="K77" s="20">
        <f t="shared" si="168"/>
        <v>0.62330666666666734</v>
      </c>
      <c r="L77" s="20">
        <f t="shared" si="169"/>
        <v>2.5181333333333398</v>
      </c>
      <c r="M77" s="21">
        <f t="shared" si="170"/>
        <v>4.3220515527059085E-2</v>
      </c>
      <c r="N77" s="21">
        <f t="shared" si="171"/>
        <v>2.693963546478614E-2</v>
      </c>
      <c r="O77" s="21">
        <f t="shared" si="172"/>
        <v>0.10883502083253865</v>
      </c>
      <c r="P77" s="21">
        <f t="shared" si="173"/>
        <v>6.7837594051726971E-2</v>
      </c>
      <c r="Q77" s="21">
        <f t="shared" si="174"/>
        <v>8.3958271913854906E-3</v>
      </c>
      <c r="R77" s="21">
        <f t="shared" si="175"/>
        <v>0.13703054689622204</v>
      </c>
      <c r="S77" s="21">
        <f t="shared" si="176"/>
        <v>2.6618951154375781E-2</v>
      </c>
      <c r="T77" s="21">
        <f t="shared" si="177"/>
        <v>2.1141812311534239E-2</v>
      </c>
      <c r="U77" s="21">
        <f t="shared" si="178"/>
        <v>8.5412053417394607E-2</v>
      </c>
      <c r="V77" s="21">
        <f t="shared" si="179"/>
        <v>4.6422542640343952E-3</v>
      </c>
      <c r="W77" s="21">
        <f t="shared" si="180"/>
        <v>1.7443916868572864E-3</v>
      </c>
      <c r="X77" s="21">
        <f t="shared" si="181"/>
        <v>4.392610853064906E-3</v>
      </c>
      <c r="Y77" s="21">
        <f t="shared" si="182"/>
        <v>5.530589904732269E-3</v>
      </c>
      <c r="Z77" s="21">
        <f t="shared" si="183"/>
        <v>0.11502039594142471</v>
      </c>
      <c r="AA77" s="21">
        <f t="shared" si="184"/>
        <v>7.1692979592929723E-2</v>
      </c>
      <c r="AB77" s="21">
        <f t="shared" si="185"/>
        <v>2.2343356066735213E-2</v>
      </c>
      <c r="AC77" s="21">
        <f t="shared" si="186"/>
        <v>4.5539623430003695E-4</v>
      </c>
      <c r="AD77" s="21">
        <f t="shared" si="187"/>
        <v>2.7182274192401497E-4</v>
      </c>
      <c r="AE77" s="21">
        <f t="shared" si="188"/>
        <v>6.8448590719692802E-4</v>
      </c>
      <c r="AF77" s="21">
        <f t="shared" si="189"/>
        <v>8.6181338955474784E-4</v>
      </c>
      <c r="AG77" s="21">
        <f t="shared" si="190"/>
        <v>7.233870077836004E-4</v>
      </c>
      <c r="AH77" s="21">
        <f t="shared" si="191"/>
        <v>7.2409173258325077E-2</v>
      </c>
      <c r="AI77" s="21">
        <f t="shared" si="192"/>
        <v>4.5133120419735794E-2</v>
      </c>
      <c r="AJ77" s="21">
        <f t="shared" si="193"/>
        <v>1.4065887422545408E-2</v>
      </c>
      <c r="AK77" s="21">
        <f t="shared" si="194"/>
        <v>2.9224538010184601E-3</v>
      </c>
      <c r="AL77" s="21">
        <f t="shared" si="195"/>
        <v>2.8591037842470783E-5</v>
      </c>
      <c r="AM77" s="21">
        <f t="shared" si="196"/>
        <v>3.3885785438570315E-5</v>
      </c>
      <c r="AN77" s="21">
        <f t="shared" si="197"/>
        <v>8.532892583904541E-5</v>
      </c>
      <c r="AO77" s="21">
        <f t="shared" si="198"/>
        <v>1.0743480622641439E-4</v>
      </c>
      <c r="AP77" s="21">
        <f t="shared" si="199"/>
        <v>9.0178388906314111E-5</v>
      </c>
      <c r="AQ77" s="21">
        <f t="shared" si="200"/>
        <v>5.6770301762821742E-5</v>
      </c>
      <c r="AR77" s="21">
        <f t="shared" si="201"/>
        <v>3.6467190564179498E-2</v>
      </c>
      <c r="AS77" s="21">
        <f t="shared" si="202"/>
        <v>2.273024299325687E-2</v>
      </c>
      <c r="AT77" s="21">
        <f t="shared" si="203"/>
        <v>7.0839559963251546E-3</v>
      </c>
      <c r="AU77" s="21">
        <f t="shared" si="204"/>
        <v>1.471825666294261E-3</v>
      </c>
      <c r="AV77" s="21">
        <f t="shared" si="205"/>
        <v>2.2934968749308059E-4</v>
      </c>
      <c r="AW77" s="21">
        <f t="shared" si="206"/>
        <v>1.2465448635413306E-6</v>
      </c>
      <c r="AX77" s="21">
        <f t="shared" si="207"/>
        <v>3.520205994849525E-6</v>
      </c>
      <c r="AY77" s="21">
        <f t="shared" si="208"/>
        <v>8.8643480558304408E-6</v>
      </c>
      <c r="AZ77" s="21">
        <f t="shared" si="209"/>
        <v>1.1160805158827611E-5</v>
      </c>
      <c r="BA77" s="21">
        <f t="shared" si="210"/>
        <v>9.3681318324275013E-6</v>
      </c>
      <c r="BB77" s="21">
        <f t="shared" si="211"/>
        <v>5.8975512595742066E-6</v>
      </c>
      <c r="BC77" s="21">
        <f t="shared" si="212"/>
        <v>2.9701640823551676E-6</v>
      </c>
      <c r="BD77" s="21">
        <f t="shared" si="213"/>
        <v>1.5304874688779916E-2</v>
      </c>
      <c r="BE77" s="21">
        <f t="shared" si="214"/>
        <v>9.5396304260144584E-3</v>
      </c>
      <c r="BF77" s="21">
        <f t="shared" si="215"/>
        <v>2.9730576210354959E-3</v>
      </c>
      <c r="BG77" s="21">
        <f t="shared" si="216"/>
        <v>6.1770887852518903E-4</v>
      </c>
      <c r="BH77" s="21">
        <f t="shared" si="217"/>
        <v>9.6255515510985197E-5</v>
      </c>
      <c r="BI77" s="21">
        <f t="shared" si="218"/>
        <v>1.1999340904286777E-5</v>
      </c>
      <c r="BJ77" s="22">
        <f t="shared" si="219"/>
        <v>7.1101755873376637E-2</v>
      </c>
      <c r="BK77" s="22">
        <f t="shared" si="220"/>
        <v>0.1428121666173946</v>
      </c>
      <c r="BL77" s="22">
        <f t="shared" si="221"/>
        <v>0.65637068308576418</v>
      </c>
      <c r="BM77" s="22">
        <f t="shared" si="222"/>
        <v>0.5930382437510493</v>
      </c>
      <c r="BN77" s="22">
        <f t="shared" si="223"/>
        <v>0.39225913996371842</v>
      </c>
    </row>
    <row r="78" spans="1:66" x14ac:dyDescent="0.25">
      <c r="A78" t="s">
        <v>10</v>
      </c>
      <c r="B78" t="s">
        <v>224</v>
      </c>
      <c r="C78" t="s">
        <v>221</v>
      </c>
      <c r="D78" s="11">
        <v>44355</v>
      </c>
      <c r="E78">
        <f>VLOOKUP(A78,home!$A$2:$E$405,3,FALSE)</f>
        <v>1.56666666666667</v>
      </c>
      <c r="F78">
        <f>VLOOKUP(B78,home!$B$2:$E$405,3,FALSE)</f>
        <v>1.28</v>
      </c>
      <c r="G78">
        <f>VLOOKUP(C78,away!$B$2:$E$405,4,FALSE)</f>
        <v>0.89</v>
      </c>
      <c r="H78">
        <f>VLOOKUP(A78,away!$A$2:$E$405,3,FALSE)</f>
        <v>1.4666666666666699</v>
      </c>
      <c r="I78">
        <f>VLOOKUP(C78,away!$B$2:$E$405,3,FALSE)</f>
        <v>1.02</v>
      </c>
      <c r="J78">
        <f>VLOOKUP(B78,home!$B$2:$E$405,4,FALSE)</f>
        <v>0.82</v>
      </c>
      <c r="K78" s="3">
        <f t="shared" ref="K78:K141" si="224">E78*F78*G78</f>
        <v>1.7847466666666705</v>
      </c>
      <c r="L78" s="3">
        <f t="shared" ref="L78:L141" si="225">H78*I78*J78</f>
        <v>1.2267200000000027</v>
      </c>
      <c r="M78" s="5">
        <f t="shared" ref="M78:M141" si="226">_xlfn.POISSON.DIST(0,K78,FALSE) * _xlfn.POISSON.DIST(0,L78,FALSE)</f>
        <v>4.9219437288309353E-2</v>
      </c>
      <c r="N78" s="5">
        <f t="shared" ref="N78:N141" si="227">_xlfn.POISSON.DIST(1,K78,FALSE) * _xlfn.POISSON.DIST(0,L78,FALSE)</f>
        <v>8.7844226635519343E-2</v>
      </c>
      <c r="O78" s="5">
        <f t="shared" ref="O78:O141" si="228">_xlfn.POISSON.DIST(0,K78,FALSE) * _xlfn.POISSON.DIST(1,L78,FALSE)</f>
        <v>6.0378468110314977E-2</v>
      </c>
      <c r="P78" s="5">
        <f t="shared" ref="P78:P141" si="229">_xlfn.POISSON.DIST(1,K78,FALSE) * _xlfn.POISSON.DIST(1,L78,FALSE)</f>
        <v>0.10776026969832452</v>
      </c>
      <c r="Q78" s="5">
        <f t="shared" ref="Q78:Q141" si="230">_xlfn.POISSON.DIST(2,K78,FALSE) * _xlfn.POISSON.DIST(0,L78,FALSE)</f>
        <v>7.8389845336827371E-2</v>
      </c>
      <c r="R78" s="5">
        <f t="shared" ref="R78:R141" si="231">_xlfn.POISSON.DIST(0,K78,FALSE) * _xlfn.POISSON.DIST(2,L78,FALSE)</f>
        <v>3.7033737200142886E-2</v>
      </c>
      <c r="S78" s="5">
        <f t="shared" ref="S78:S141" si="232">_xlfn.POISSON.DIST(2,K78,FALSE) * _xlfn.POISSON.DIST(2,L78,FALSE)</f>
        <v>5.8982164187672471E-2</v>
      </c>
      <c r="T78" s="5">
        <f t="shared" ref="T78:T141" si="233">_xlfn.POISSON.DIST(2,K78,FALSE) * _xlfn.POISSON.DIST(1,L78,FALSE)</f>
        <v>9.6162391071593065E-2</v>
      </c>
      <c r="U78" s="5">
        <f t="shared" ref="U78:U141" si="234">_xlfn.POISSON.DIST(1,K78,FALSE) * _xlfn.POISSON.DIST(2,L78,FALSE)</f>
        <v>6.6095839022164496E-2</v>
      </c>
      <c r="V78" s="5">
        <f t="shared" ref="V78:V141" si="235">_xlfn.POISSON.DIST(3,K78,FALSE) * _xlfn.POISSON.DIST(3,L78,FALSE)</f>
        <v>1.4348292441693812E-2</v>
      </c>
      <c r="W78" s="5">
        <f t="shared" ref="W78:W141" si="236">_xlfn.POISSON.DIST(3,K78,FALSE) * _xlfn.POISSON.DIST(0,L78,FALSE)</f>
        <v>4.6635338388472829E-2</v>
      </c>
      <c r="X78" s="5">
        <f t="shared" ref="X78:X141" si="237">_xlfn.POISSON.DIST(3,K78,FALSE) * _xlfn.POISSON.DIST(1,L78,FALSE)</f>
        <v>5.7208502307907506E-2</v>
      </c>
      <c r="Y78" s="5">
        <f t="shared" ref="Y78:Y141" si="238">_xlfn.POISSON.DIST(3,K78,FALSE) * _xlfn.POISSON.DIST(2,L78,FALSE)</f>
        <v>3.508940697557824E-2</v>
      </c>
      <c r="Z78" s="5">
        <f t="shared" ref="Z78:Z141" si="239">_xlfn.POISSON.DIST(0,K78,FALSE) * _xlfn.POISSON.DIST(3,L78,FALSE)</f>
        <v>1.5143342032719798E-2</v>
      </c>
      <c r="AA78" s="5">
        <f t="shared" ref="AA78:AA141" si="240">_xlfn.POISSON.DIST(1,K78,FALSE) * _xlfn.POISSON.DIST(3,L78,FALSE)</f>
        <v>2.702702921508994E-2</v>
      </c>
      <c r="AB78" s="5">
        <f t="shared" ref="AB78:AB141" si="241">_xlfn.POISSON.DIST(2,K78,FALSE) * _xlfn.POISSON.DIST(3,L78,FALSE)</f>
        <v>2.4118200150767252E-2</v>
      </c>
      <c r="AC78" s="5">
        <f t="shared" ref="AC78:AC141" si="242">_xlfn.POISSON.DIST(4,K78,FALSE) * _xlfn.POISSON.DIST(4,L78,FALSE)</f>
        <v>1.9633705051451864E-3</v>
      </c>
      <c r="AD78" s="5">
        <f t="shared" ref="AD78:AD141" si="243">_xlfn.POISSON.DIST(4,K78,FALSE) * _xlfn.POISSON.DIST(0,L78,FALSE)</f>
        <v>2.0808066184424778E-2</v>
      </c>
      <c r="AE78" s="5">
        <f t="shared" ref="AE78:AE141" si="244">_xlfn.POISSON.DIST(4,K78,FALSE) * _xlfn.POISSON.DIST(1,L78,FALSE)</f>
        <v>2.5525670949757617E-2</v>
      </c>
      <c r="AF78" s="5">
        <f t="shared" ref="AF78:AF141" si="245">_xlfn.POISSON.DIST(4,K78,FALSE) * _xlfn.POISSON.DIST(2,L78,FALSE)</f>
        <v>1.5656425533743371E-2</v>
      </c>
      <c r="AG78" s="5">
        <f t="shared" ref="AG78:AG141" si="246">_xlfn.POISSON.DIST(4,K78,FALSE) * _xlfn.POISSON.DIST(3,L78,FALSE)</f>
        <v>6.402016776917905E-3</v>
      </c>
      <c r="AH78" s="5">
        <f t="shared" ref="AH78:AH141" si="247">_xlfn.POISSON.DIST(0,K78,FALSE) * _xlfn.POISSON.DIST(4,L78,FALSE)</f>
        <v>4.6441601345945148E-3</v>
      </c>
      <c r="AI78" s="5">
        <f t="shared" ref="AI78:AI141" si="248">_xlfn.POISSON.DIST(1,K78,FALSE) * _xlfn.POISSON.DIST(4,L78,FALSE)</f>
        <v>8.2886493196837954E-3</v>
      </c>
      <c r="AJ78" s="5">
        <f t="shared" ref="AJ78:AJ141" si="249">_xlfn.POISSON.DIST(2,K78,FALSE) * _xlfn.POISSON.DIST(4,L78,FALSE)</f>
        <v>7.3965696222373116E-3</v>
      </c>
      <c r="AK78" s="5">
        <f t="shared" ref="AK78:AK141" si="250">_xlfn.POISSON.DIST(3,K78,FALSE) * _xlfn.POISSON.DIST(4,L78,FALSE)</f>
        <v>4.4003343260186657E-3</v>
      </c>
      <c r="AL78" s="5">
        <f t="shared" ref="AL78:AL141" si="251">_xlfn.POISSON.DIST(5,K78,FALSE) * _xlfn.POISSON.DIST(5,L78,FALSE)</f>
        <v>1.7194291264474419E-4</v>
      </c>
      <c r="AM78" s="5">
        <f t="shared" ref="AM78:AM141" si="252">_xlfn.POISSON.DIST(5,K78,FALSE) * _xlfn.POISSON.DIST(0,L78,FALSE)</f>
        <v>7.4274253524863219E-3</v>
      </c>
      <c r="AN78" s="5">
        <f t="shared" ref="AN78:AN141" si="253">_xlfn.POISSON.DIST(5,K78,FALSE) * _xlfn.POISSON.DIST(1,L78,FALSE)</f>
        <v>9.1113712284020404E-3</v>
      </c>
      <c r="AO78" s="5">
        <f t="shared" ref="AO78:AO141" si="254">_xlfn.POISSON.DIST(5,K78,FALSE) * _xlfn.POISSON.DIST(2,L78,FALSE)</f>
        <v>5.5885506566526891E-3</v>
      </c>
      <c r="AP78" s="5">
        <f t="shared" ref="AP78:AP141" si="255">_xlfn.POISSON.DIST(5,K78,FALSE) * _xlfn.POISSON.DIST(3,L78,FALSE)</f>
        <v>2.2851956205096678E-3</v>
      </c>
      <c r="AQ78" s="5">
        <f t="shared" ref="AQ78:AQ141" si="256">_xlfn.POISSON.DIST(5,K78,FALSE) * _xlfn.POISSON.DIST(4,L78,FALSE)</f>
        <v>7.0082379289790602E-4</v>
      </c>
      <c r="AR78" s="5">
        <f t="shared" ref="AR78:AR141" si="257">_xlfn.POISSON.DIST(0,K78,FALSE) * _xlfn.POISSON.DIST(5,L78,FALSE)</f>
        <v>1.1394168240619589E-3</v>
      </c>
      <c r="AS78" s="5">
        <f t="shared" ref="AS78:AS141" si="258">_xlfn.POISSON.DIST(1,K78,FALSE) * _xlfn.POISSON.DIST(5,L78,FALSE)</f>
        <v>2.0335703786885052E-3</v>
      </c>
      <c r="AT78" s="5">
        <f t="shared" ref="AT78:AT141" si="259">_xlfn.POISSON.DIST(2,K78,FALSE) * _xlfn.POISSON.DIST(5,L78,FALSE)</f>
        <v>1.8147039773981947E-3</v>
      </c>
      <c r="AU78" s="5">
        <f t="shared" ref="AU78:AU141" si="260">_xlfn.POISSON.DIST(3,K78,FALSE) * _xlfn.POISSON.DIST(5,L78,FALSE)</f>
        <v>1.0795956248827255E-3</v>
      </c>
      <c r="AV78" s="5">
        <f t="shared" ref="AV78:AV141" si="261">_xlfn.POISSON.DIST(4,K78,FALSE) * _xlfn.POISSON.DIST(5,L78,FALSE)</f>
        <v>4.8170117321434149E-4</v>
      </c>
      <c r="AW78" s="5">
        <f t="shared" ref="AW78:AW141" si="262">_xlfn.POISSON.DIST(6,K78,FALSE) * _xlfn.POISSON.DIST(6,L78,FALSE)</f>
        <v>1.0456920443159281E-5</v>
      </c>
      <c r="AX78" s="5">
        <f t="shared" ref="AX78:AX141" si="263">_xlfn.POISSON.DIST(6,K78,FALSE) * _xlfn.POISSON.DIST(0,L78,FALSE)</f>
        <v>2.2093454399609103E-3</v>
      </c>
      <c r="AY78" s="5">
        <f t="shared" ref="AY78:AY141" si="264">_xlfn.POISSON.DIST(6,K78,FALSE) * _xlfn.POISSON.DIST(1,L78,FALSE)</f>
        <v>2.710248238108854E-3</v>
      </c>
      <c r="AZ78" s="5">
        <f t="shared" ref="AZ78:AZ141" si="265">_xlfn.POISSON.DIST(6,K78,FALSE) * _xlfn.POISSON.DIST(2,L78,FALSE)</f>
        <v>1.6623578593264506E-3</v>
      </c>
      <c r="BA78" s="5">
        <f t="shared" ref="BA78:BA141" si="266">_xlfn.POISSON.DIST(6,K78,FALSE) * _xlfn.POISSON.DIST(3,L78,FALSE)</f>
        <v>6.797492110643162E-4</v>
      </c>
      <c r="BB78" s="5">
        <f t="shared" ref="BB78:BB141" si="267">_xlfn.POISSON.DIST(6,K78,FALSE) * _xlfn.POISSON.DIST(4,L78,FALSE)</f>
        <v>2.0846548804920483E-4</v>
      </c>
      <c r="BC78" s="5">
        <f t="shared" ref="BC78:BC141" si="268">_xlfn.POISSON.DIST(6,K78,FALSE) * _xlfn.POISSON.DIST(5,L78,FALSE)</f>
        <v>5.1145756699944206E-5</v>
      </c>
      <c r="BD78" s="5">
        <f t="shared" ref="BD78:BD141" si="269">_xlfn.POISSON.DIST(0,K78,FALSE) * _xlfn.POISSON.DIST(6,L78,FALSE)</f>
        <v>2.3295756773554819E-4</v>
      </c>
      <c r="BE78" s="5">
        <f t="shared" ref="BE78:BE141" si="270">_xlfn.POISSON.DIST(1,K78,FALSE) * _xlfn.POISSON.DIST(6,L78,FALSE)</f>
        <v>4.1577024249079468E-4</v>
      </c>
      <c r="BF78" s="5">
        <f t="shared" ref="BF78:BF141" si="271">_xlfn.POISSON.DIST(2,K78,FALSE) * _xlfn.POISSON.DIST(6,L78,FALSE)</f>
        <v>3.7102227719231965E-4</v>
      </c>
      <c r="BG78" s="5">
        <f t="shared" ref="BG78:BG141" si="272">_xlfn.POISSON.DIST(3,K78,FALSE) * _xlfn.POISSON.DIST(6,L78,FALSE)</f>
        <v>2.2072692415935663E-4</v>
      </c>
      <c r="BH78" s="5">
        <f t="shared" ref="BH78:BH141" si="273">_xlfn.POISSON.DIST(4,K78,FALSE) * _xlfn.POISSON.DIST(6,L78,FALSE)</f>
        <v>9.8485410534249705E-5</v>
      </c>
      <c r="BI78" s="5">
        <f t="shared" ref="BI78:BI141" si="274">_xlfn.POISSON.DIST(5,K78,FALSE) * _xlfn.POISSON.DIST(6,L78,FALSE)</f>
        <v>3.5154301633260167E-5</v>
      </c>
      <c r="BJ78" s="8">
        <f t="shared" ref="BJ78:BJ141" si="275">SUM(N78,Q78,T78,W78,X78,Y78,AD78,AE78,AF78,AG78,AM78,AN78,AO78,AP78,AQ78,AX78,AY78,AZ78,BA78,BB78,BC78)</f>
        <v>0.50235656880490032</v>
      </c>
      <c r="BK78" s="8">
        <f t="shared" ref="BK78:BK141" si="276">SUM(M78,P78,S78,V78,AC78,AL78,AY78)</f>
        <v>0.23515572527189896</v>
      </c>
      <c r="BL78" s="8">
        <f t="shared" ref="BL78:BL141" si="277">SUM(O78,R78,U78,AA78,AB78,AH78,AI78,AJ78,AK78,AR78,AS78,AT78,AU78,AV78,BD78,BE78,BF78,BG78,BH78,BI78)</f>
        <v>0.24730609180300506</v>
      </c>
      <c r="BM78" s="8">
        <f t="shared" ref="BM78:BM141" si="278">SUM(S78:BI78)</f>
        <v>0.57663595232541986</v>
      </c>
      <c r="BN78" s="8">
        <f t="shared" ref="BN78:BN141" si="279">SUM(M78:R78)</f>
        <v>0.42062598426943842</v>
      </c>
    </row>
    <row r="79" spans="1:66" x14ac:dyDescent="0.25">
      <c r="A79" t="s">
        <v>72</v>
      </c>
      <c r="B79" t="s">
        <v>77</v>
      </c>
      <c r="C79" t="s">
        <v>63</v>
      </c>
      <c r="D79" s="11">
        <v>44355</v>
      </c>
      <c r="E79">
        <f>VLOOKUP(A79,home!$A$2:$E$405,3,FALSE)</f>
        <v>1.39393939393939</v>
      </c>
      <c r="F79">
        <f>VLOOKUP(B79,home!$B$2:$E$405,3,FALSE)</f>
        <v>1.55</v>
      </c>
      <c r="G79">
        <f>VLOOKUP(C79,away!$B$2:$E$405,4,FALSE)</f>
        <v>0.6</v>
      </c>
      <c r="H79">
        <f>VLOOKUP(A79,away!$A$2:$E$405,3,FALSE)</f>
        <v>1.15151515151515</v>
      </c>
      <c r="I79">
        <f>VLOOKUP(C79,away!$B$2:$E$405,3,FALSE)</f>
        <v>1.2</v>
      </c>
      <c r="J79">
        <f>VLOOKUP(B79,home!$B$2:$E$405,4,FALSE)</f>
        <v>1.01</v>
      </c>
      <c r="K79" s="3">
        <f t="shared" si="224"/>
        <v>1.2963636363636326</v>
      </c>
      <c r="L79" s="3">
        <f t="shared" si="225"/>
        <v>1.3956363636363618</v>
      </c>
      <c r="M79" s="5">
        <f t="shared" si="226"/>
        <v>6.7745313164434356E-2</v>
      </c>
      <c r="N79" s="5">
        <f t="shared" si="227"/>
        <v>8.7822560520439186E-2</v>
      </c>
      <c r="O79" s="5">
        <f t="shared" si="228"/>
        <v>9.4547822518217708E-2</v>
      </c>
      <c r="P79" s="5">
        <f t="shared" si="229"/>
        <v>0.12256835900998005</v>
      </c>
      <c r="Q79" s="5">
        <f t="shared" si="230"/>
        <v>5.6924986955520875E-2</v>
      </c>
      <c r="R79" s="5">
        <f t="shared" si="231"/>
        <v>6.597718960453075E-2</v>
      </c>
      <c r="S79" s="5">
        <f t="shared" si="232"/>
        <v>5.54392692596124E-2</v>
      </c>
      <c r="T79" s="5">
        <f t="shared" si="233"/>
        <v>7.9446581794650473E-2</v>
      </c>
      <c r="U79" s="5">
        <f t="shared" si="234"/>
        <v>8.5530429432782343E-2</v>
      </c>
      <c r="V79" s="5">
        <f t="shared" si="235"/>
        <v>1.1144846846157071E-2</v>
      </c>
      <c r="W79" s="5">
        <f t="shared" si="236"/>
        <v>2.4598494363203802E-2</v>
      </c>
      <c r="X79" s="5">
        <f t="shared" si="237"/>
        <v>3.4330553223991297E-2</v>
      </c>
      <c r="Y79" s="5">
        <f t="shared" si="238"/>
        <v>2.3956484231577903E-2</v>
      </c>
      <c r="Z79" s="5">
        <f t="shared" si="239"/>
        <v>3.069338832753802E-2</v>
      </c>
      <c r="AA79" s="5">
        <f t="shared" si="240"/>
        <v>3.9789792504608262E-2</v>
      </c>
      <c r="AB79" s="5">
        <f t="shared" si="241"/>
        <v>2.5791020050714191E-2</v>
      </c>
      <c r="AC79" s="5">
        <f t="shared" si="242"/>
        <v>1.2602399390672582E-3</v>
      </c>
      <c r="AD79" s="5">
        <f t="shared" si="243"/>
        <v>7.9721484004383024E-3</v>
      </c>
      <c r="AE79" s="5">
        <f t="shared" si="244"/>
        <v>1.1126220203957151E-2</v>
      </c>
      <c r="AF79" s="5">
        <f t="shared" si="245"/>
        <v>7.7640787532340903E-3</v>
      </c>
      <c r="AG79" s="5">
        <f t="shared" si="246"/>
        <v>3.6119435460499872E-3</v>
      </c>
      <c r="AH79" s="5">
        <f t="shared" si="247"/>
        <v>1.0709202218280985E-2</v>
      </c>
      <c r="AI79" s="5">
        <f t="shared" si="248"/>
        <v>1.3883020330244217E-2</v>
      </c>
      <c r="AJ79" s="5">
        <f t="shared" si="249"/>
        <v>8.9987213595128165E-3</v>
      </c>
      <c r="AK79" s="5">
        <f t="shared" si="250"/>
        <v>3.8885383814137101E-3</v>
      </c>
      <c r="AL79" s="5">
        <f t="shared" si="251"/>
        <v>9.1203676874522876E-5</v>
      </c>
      <c r="AM79" s="5">
        <f t="shared" si="252"/>
        <v>2.0669606580045402E-3</v>
      </c>
      <c r="AN79" s="5">
        <f t="shared" si="253"/>
        <v>2.884725456516878E-3</v>
      </c>
      <c r="AO79" s="5">
        <f t="shared" si="254"/>
        <v>2.0130138731112301E-3</v>
      </c>
      <c r="AP79" s="5">
        <f t="shared" si="255"/>
        <v>9.3647845393950168E-4</v>
      </c>
      <c r="AQ79" s="5">
        <f t="shared" si="256"/>
        <v>3.2674584601998229E-4</v>
      </c>
      <c r="AR79" s="5">
        <f t="shared" si="257"/>
        <v>2.9892304082736248E-3</v>
      </c>
      <c r="AS79" s="5">
        <f t="shared" si="258"/>
        <v>3.8751296019983424E-3</v>
      </c>
      <c r="AT79" s="5">
        <f t="shared" si="259"/>
        <v>2.5117885511134639E-3</v>
      </c>
      <c r="AU79" s="5">
        <f t="shared" si="260"/>
        <v>1.0853971132993303E-3</v>
      </c>
      <c r="AV79" s="5">
        <f t="shared" si="261"/>
        <v>3.517673371738275E-4</v>
      </c>
      <c r="AW79" s="5">
        <f t="shared" si="262"/>
        <v>4.5836237749324118E-6</v>
      </c>
      <c r="AX79" s="5">
        <f t="shared" si="263"/>
        <v>4.465887724718889E-4</v>
      </c>
      <c r="AY79" s="5">
        <f t="shared" si="264"/>
        <v>6.2327553045349359E-4</v>
      </c>
      <c r="AZ79" s="5">
        <f t="shared" si="265"/>
        <v>4.3493299743281924E-4</v>
      </c>
      <c r="BA79" s="5">
        <f t="shared" si="266"/>
        <v>2.0233610232086761E-4</v>
      </c>
      <c r="BB79" s="5">
        <f t="shared" si="267"/>
        <v>7.0596905518862665E-5</v>
      </c>
      <c r="BC79" s="5">
        <f t="shared" si="268"/>
        <v>1.9705521700465046E-5</v>
      </c>
      <c r="BD79" s="5">
        <f t="shared" si="269"/>
        <v>6.9531310951237359E-4</v>
      </c>
      <c r="BE79" s="5">
        <f t="shared" si="270"/>
        <v>9.0137863105876534E-4</v>
      </c>
      <c r="BF79" s="5">
        <f t="shared" si="271"/>
        <v>5.8425723994990719E-4</v>
      </c>
      <c r="BG79" s="5">
        <f t="shared" si="272"/>
        <v>2.5246994671774707E-4</v>
      </c>
      <c r="BH79" s="5">
        <f t="shared" si="273"/>
        <v>8.1823214549887817E-5</v>
      </c>
      <c r="BI79" s="5">
        <f t="shared" si="274"/>
        <v>2.1214527990570824E-5</v>
      </c>
      <c r="BJ79" s="8">
        <f t="shared" si="275"/>
        <v>0.34757941211055354</v>
      </c>
      <c r="BK79" s="8">
        <f t="shared" si="276"/>
        <v>0.25887250742657919</v>
      </c>
      <c r="BL79" s="8">
        <f t="shared" si="277"/>
        <v>0.36246550608194295</v>
      </c>
      <c r="BM79" s="8">
        <f t="shared" si="278"/>
        <v>0.50340589026681226</v>
      </c>
      <c r="BN79" s="8">
        <f t="shared" si="279"/>
        <v>0.49558623177312294</v>
      </c>
    </row>
    <row r="80" spans="1:66" x14ac:dyDescent="0.25">
      <c r="A80" t="s">
        <v>19</v>
      </c>
      <c r="B80" t="s">
        <v>21</v>
      </c>
      <c r="C80" t="s">
        <v>245</v>
      </c>
      <c r="D80" s="11">
        <v>44355</v>
      </c>
      <c r="E80">
        <f>VLOOKUP(A80,home!$A$2:$E$405,3,FALSE)</f>
        <v>1.61797752808989</v>
      </c>
      <c r="F80">
        <f>VLOOKUP(B80,home!$B$2:$E$405,3,FALSE)</f>
        <v>0.87</v>
      </c>
      <c r="G80">
        <f>VLOOKUP(C80,away!$B$2:$E$405,4,FALSE)</f>
        <v>0.93</v>
      </c>
      <c r="H80">
        <f>VLOOKUP(A80,away!$A$2:$E$405,3,FALSE)</f>
        <v>1.28089887640449</v>
      </c>
      <c r="I80">
        <f>VLOOKUP(C80,away!$B$2:$E$405,3,FALSE)</f>
        <v>0.93</v>
      </c>
      <c r="J80">
        <f>VLOOKUP(B80,home!$B$2:$E$405,4,FALSE)</f>
        <v>0.94</v>
      </c>
      <c r="K80" s="3">
        <f t="shared" si="224"/>
        <v>1.3091056179775302</v>
      </c>
      <c r="L80" s="3">
        <f t="shared" si="225"/>
        <v>1.1197617977528052</v>
      </c>
      <c r="M80" s="5">
        <f t="shared" si="226"/>
        <v>8.8136598199926502E-2</v>
      </c>
      <c r="N80" s="5">
        <f t="shared" si="227"/>
        <v>0.11538011585295205</v>
      </c>
      <c r="O80" s="5">
        <f t="shared" si="228"/>
        <v>9.8691995648166345E-2</v>
      </c>
      <c r="P80" s="5">
        <f t="shared" si="229"/>
        <v>0.12919824595242851</v>
      </c>
      <c r="Q80" s="5">
        <f t="shared" si="230"/>
        <v>7.5522378932998929E-2</v>
      </c>
      <c r="R80" s="5">
        <f t="shared" si="231"/>
        <v>5.5255763235401385E-2</v>
      </c>
      <c r="S80" s="5">
        <f t="shared" si="232"/>
        <v>4.7347489856938159E-2</v>
      </c>
      <c r="T80" s="5">
        <f t="shared" si="233"/>
        <v>8.4567074804583461E-2</v>
      </c>
      <c r="U80" s="5">
        <f t="shared" si="234"/>
        <v>7.2335630077100213E-2</v>
      </c>
      <c r="V80" s="5">
        <f t="shared" si="235"/>
        <v>7.7117827008212148E-3</v>
      </c>
      <c r="W80" s="5">
        <f t="shared" si="236"/>
        <v>3.2955590181405592E-2</v>
      </c>
      <c r="X80" s="5">
        <f t="shared" si="237"/>
        <v>3.6902410907535418E-2</v>
      </c>
      <c r="Y80" s="5">
        <f t="shared" si="238"/>
        <v>2.066095498961729E-2</v>
      </c>
      <c r="Z80" s="5">
        <f t="shared" si="239"/>
        <v>2.0624430925558802E-2</v>
      </c>
      <c r="AA80" s="5">
        <f t="shared" si="240"/>
        <v>2.6999558392238537E-2</v>
      </c>
      <c r="AB80" s="5">
        <f t="shared" si="241"/>
        <v>1.7672636787095925E-2</v>
      </c>
      <c r="AC80" s="5">
        <f t="shared" si="242"/>
        <v>7.0653736533793127E-4</v>
      </c>
      <c r="AD80" s="5">
        <f t="shared" si="243"/>
        <v>1.0785587062560796E-2</v>
      </c>
      <c r="AE80" s="5">
        <f t="shared" si="244"/>
        <v>1.2077288358992473E-2</v>
      </c>
      <c r="AF80" s="5">
        <f t="shared" si="245"/>
        <v>6.7618430624222193E-3</v>
      </c>
      <c r="AG80" s="5">
        <f t="shared" si="246"/>
        <v>2.5238845145667457E-3</v>
      </c>
      <c r="AH80" s="5">
        <f t="shared" si="247"/>
        <v>5.7736124627080689E-3</v>
      </c>
      <c r="AI80" s="5">
        <f t="shared" si="248"/>
        <v>7.5582685109562165E-3</v>
      </c>
      <c r="AJ80" s="5">
        <f t="shared" si="249"/>
        <v>4.9472858849377238E-3</v>
      </c>
      <c r="AK80" s="5">
        <f t="shared" si="250"/>
        <v>2.1588399152376371E-3</v>
      </c>
      <c r="AL80" s="5">
        <f t="shared" si="251"/>
        <v>4.1428142299954125E-5</v>
      </c>
      <c r="AM80" s="5">
        <f t="shared" si="252"/>
        <v>2.8238945233568201E-3</v>
      </c>
      <c r="AN80" s="5">
        <f t="shared" si="253"/>
        <v>3.1620892081383333E-3</v>
      </c>
      <c r="AO80" s="5">
        <f t="shared" si="254"/>
        <v>1.770393348179862E-3</v>
      </c>
      <c r="AP80" s="5">
        <f t="shared" si="255"/>
        <v>6.608062794291634E-4</v>
      </c>
      <c r="AQ80" s="5">
        <f t="shared" si="256"/>
        <v>1.8498640685498562E-4</v>
      </c>
      <c r="AR80" s="5">
        <f t="shared" si="257"/>
        <v>1.2930141341539981E-3</v>
      </c>
      <c r="AS80" s="5">
        <f t="shared" si="258"/>
        <v>1.6926920671453507E-3</v>
      </c>
      <c r="AT80" s="5">
        <f t="shared" si="259"/>
        <v>1.1079563473029889E-3</v>
      </c>
      <c r="AU80" s="5">
        <f t="shared" si="260"/>
        <v>4.8347729290940214E-4</v>
      </c>
      <c r="AV80" s="5">
        <f t="shared" si="261"/>
        <v>1.5823071007806653E-4</v>
      </c>
      <c r="AW80" s="5">
        <f t="shared" si="262"/>
        <v>1.6869153575051105E-6</v>
      </c>
      <c r="AX80" s="5">
        <f t="shared" si="263"/>
        <v>6.1612936418373252E-4</v>
      </c>
      <c r="AY80" s="5">
        <f t="shared" si="264"/>
        <v>6.899181244866691E-4</v>
      </c>
      <c r="AZ80" s="5">
        <f t="shared" si="265"/>
        <v>3.8627197968871811E-4</v>
      </c>
      <c r="BA80" s="5">
        <f t="shared" si="266"/>
        <v>1.4417753546592466E-4</v>
      </c>
      <c r="BB80" s="5">
        <f t="shared" si="267"/>
        <v>4.0361124077223162E-5</v>
      </c>
      <c r="BC80" s="5">
        <f t="shared" si="268"/>
        <v>9.0389689712070898E-6</v>
      </c>
      <c r="BD80" s="5">
        <f t="shared" si="269"/>
        <v>2.4131130523001102E-4</v>
      </c>
      <c r="BE80" s="5">
        <f t="shared" si="270"/>
        <v>3.1590198535809796E-4</v>
      </c>
      <c r="BF80" s="5">
        <f t="shared" si="271"/>
        <v>2.0677453188127081E-4</v>
      </c>
      <c r="BG80" s="5">
        <f t="shared" si="272"/>
        <v>9.022990044681518E-5</v>
      </c>
      <c r="BH80" s="5">
        <f t="shared" si="273"/>
        <v>2.9530117396119749E-5</v>
      </c>
      <c r="BI80" s="5">
        <f t="shared" si="274"/>
        <v>7.7316085165592677E-6</v>
      </c>
      <c r="BJ80" s="8">
        <f t="shared" si="275"/>
        <v>0.40862519553046756</v>
      </c>
      <c r="BK80" s="8">
        <f t="shared" si="276"/>
        <v>0.27383200034223898</v>
      </c>
      <c r="BL80" s="8">
        <f t="shared" si="277"/>
        <v>0.29702044091426077</v>
      </c>
      <c r="BM80" s="8">
        <f t="shared" si="278"/>
        <v>0.43722873868152318</v>
      </c>
      <c r="BN80" s="8">
        <f t="shared" si="279"/>
        <v>0.56218509782187376</v>
      </c>
    </row>
    <row r="81" spans="1:66" x14ac:dyDescent="0.25">
      <c r="A81" t="s">
        <v>28</v>
      </c>
      <c r="B81" t="s">
        <v>29</v>
      </c>
      <c r="C81" t="s">
        <v>462</v>
      </c>
      <c r="D81" s="11">
        <v>44355</v>
      </c>
      <c r="E81">
        <f>VLOOKUP(A81,home!$A$2:$E$405,3,FALSE)</f>
        <v>1.3611111111111101</v>
      </c>
      <c r="F81">
        <f>VLOOKUP(B81,home!$B$2:$E$405,3,FALSE)</f>
        <v>1.29</v>
      </c>
      <c r="G81">
        <f>VLOOKUP(C81,away!$B$2:$E$405,4,FALSE)</f>
        <v>1.65</v>
      </c>
      <c r="H81">
        <f>VLOOKUP(A81,away!$A$2:$E$405,3,FALSE)</f>
        <v>1.1666666666666701</v>
      </c>
      <c r="I81">
        <f>VLOOKUP(C81,away!$B$2:$E$405,3,FALSE)</f>
        <v>0.37</v>
      </c>
      <c r="J81">
        <f>VLOOKUP(B81,home!$B$2:$E$405,4,FALSE)</f>
        <v>0.21</v>
      </c>
      <c r="K81" s="3">
        <f t="shared" si="224"/>
        <v>2.8971249999999977</v>
      </c>
      <c r="L81" s="3">
        <f t="shared" si="225"/>
        <v>9.0650000000000258E-2</v>
      </c>
      <c r="M81" s="5">
        <f t="shared" si="226"/>
        <v>5.0399450839794586E-2</v>
      </c>
      <c r="N81" s="5">
        <f t="shared" si="227"/>
        <v>0.14601350901423979</v>
      </c>
      <c r="O81" s="5">
        <f t="shared" si="228"/>
        <v>4.5687102186273924E-3</v>
      </c>
      <c r="P81" s="5">
        <f t="shared" si="229"/>
        <v>1.3236124592140875E-2</v>
      </c>
      <c r="Q81" s="5">
        <f t="shared" si="230"/>
        <v>0.2115096936514396</v>
      </c>
      <c r="R81" s="5">
        <f t="shared" si="231"/>
        <v>2.0707679065928711E-4</v>
      </c>
      <c r="S81" s="5">
        <f t="shared" si="232"/>
        <v>8.690322577897282E-4</v>
      </c>
      <c r="T81" s="5">
        <f t="shared" si="233"/>
        <v>1.9173353729503052E-2</v>
      </c>
      <c r="U81" s="5">
        <f t="shared" si="234"/>
        <v>5.9992734713878667E-4</v>
      </c>
      <c r="V81" s="5">
        <f t="shared" si="235"/>
        <v>2.5358784332035382E-5</v>
      </c>
      <c r="W81" s="5">
        <f t="shared" si="236"/>
        <v>0.20425667373997547</v>
      </c>
      <c r="X81" s="5">
        <f t="shared" si="237"/>
        <v>1.8515867474528828E-2</v>
      </c>
      <c r="Y81" s="5">
        <f t="shared" si="238"/>
        <v>8.3923169328302145E-4</v>
      </c>
      <c r="Z81" s="5">
        <f t="shared" si="239"/>
        <v>6.257170357754813E-6</v>
      </c>
      <c r="AA81" s="5">
        <f t="shared" si="240"/>
        <v>1.8127804672710399E-5</v>
      </c>
      <c r="AB81" s="5">
        <f t="shared" si="241"/>
        <v>2.625925805621304E-5</v>
      </c>
      <c r="AC81" s="5">
        <f t="shared" si="242"/>
        <v>4.1623969027831233E-7</v>
      </c>
      <c r="AD81" s="5">
        <f t="shared" si="243"/>
        <v>0.14793927897723153</v>
      </c>
      <c r="AE81" s="5">
        <f t="shared" si="244"/>
        <v>1.3410695639286076E-2</v>
      </c>
      <c r="AF81" s="5">
        <f t="shared" si="245"/>
        <v>6.0783977985064304E-4</v>
      </c>
      <c r="AG81" s="5">
        <f t="shared" si="246"/>
        <v>1.8366892014486991E-5</v>
      </c>
      <c r="AH81" s="5">
        <f t="shared" si="247"/>
        <v>1.4180312323261876E-7</v>
      </c>
      <c r="AI81" s="5">
        <f t="shared" si="248"/>
        <v>4.108213733953003E-7</v>
      </c>
      <c r="AJ81" s="5">
        <f t="shared" si="249"/>
        <v>5.9510043569892936E-7</v>
      </c>
      <c r="AK81" s="5">
        <f t="shared" si="250"/>
        <v>5.7469344992475302E-7</v>
      </c>
      <c r="AL81" s="5">
        <f t="shared" si="251"/>
        <v>4.3725876444413411E-9</v>
      </c>
      <c r="AM81" s="5">
        <f t="shared" si="252"/>
        <v>8.5719716721382233E-2</v>
      </c>
      <c r="AN81" s="5">
        <f t="shared" si="253"/>
        <v>7.7704923207933211E-3</v>
      </c>
      <c r="AO81" s="5">
        <f t="shared" si="254"/>
        <v>3.5219756443995821E-4</v>
      </c>
      <c r="AP81" s="5">
        <f t="shared" si="255"/>
        <v>1.0642236405494106E-5</v>
      </c>
      <c r="AQ81" s="5">
        <f t="shared" si="256"/>
        <v>2.411796825395107E-7</v>
      </c>
      <c r="AR81" s="5">
        <f t="shared" si="257"/>
        <v>2.570890624207385E-9</v>
      </c>
      <c r="AS81" s="5">
        <f t="shared" si="258"/>
        <v>7.4481914996568149E-9</v>
      </c>
      <c r="AT81" s="5">
        <f t="shared" si="259"/>
        <v>1.0789170899221618E-8</v>
      </c>
      <c r="AU81" s="5">
        <f t="shared" si="260"/>
        <v>1.0419192247135801E-8</v>
      </c>
      <c r="AV81" s="5">
        <f t="shared" si="261"/>
        <v>7.5464255847458236E-9</v>
      </c>
      <c r="AW81" s="5">
        <f t="shared" si="262"/>
        <v>3.1898559016189065E-11</v>
      </c>
      <c r="AX81" s="5">
        <f t="shared" si="263"/>
        <v>4.1390122384405745E-2</v>
      </c>
      <c r="AY81" s="5">
        <f t="shared" si="264"/>
        <v>3.7520145941463911E-3</v>
      </c>
      <c r="AZ81" s="5">
        <f t="shared" si="265"/>
        <v>1.7006006147968564E-4</v>
      </c>
      <c r="BA81" s="5">
        <f t="shared" si="266"/>
        <v>5.1386481910445178E-6</v>
      </c>
      <c r="BB81" s="5">
        <f t="shared" si="267"/>
        <v>1.1645461462954665E-7</v>
      </c>
      <c r="BC81" s="5">
        <f t="shared" si="268"/>
        <v>2.1113221632336862E-9</v>
      </c>
      <c r="BD81" s="5">
        <f t="shared" si="269"/>
        <v>3.8841872514066727E-11</v>
      </c>
      <c r="BE81" s="5">
        <f t="shared" si="270"/>
        <v>1.1252975990731547E-10</v>
      </c>
      <c r="BF81" s="5">
        <f t="shared" si="271"/>
        <v>1.6300639033574055E-10</v>
      </c>
      <c r="BG81" s="5">
        <f t="shared" si="272"/>
        <v>1.5741662953381067E-10</v>
      </c>
      <c r="BH81" s="5">
        <f t="shared" si="273"/>
        <v>1.1401391320953525E-10</v>
      </c>
      <c r="BI81" s="5">
        <f t="shared" si="274"/>
        <v>6.6062511661434851E-11</v>
      </c>
      <c r="BJ81" s="8">
        <f t="shared" si="275"/>
        <v>0.90145525486821565</v>
      </c>
      <c r="BK81" s="8">
        <f t="shared" si="276"/>
        <v>6.8282401680481539E-2</v>
      </c>
      <c r="BL81" s="8">
        <f t="shared" si="277"/>
        <v>5.4218632632785724E-3</v>
      </c>
      <c r="BM81" s="8">
        <f t="shared" si="278"/>
        <v>0.54547919731318428</v>
      </c>
      <c r="BN81" s="8">
        <f t="shared" si="279"/>
        <v>0.42593456510690153</v>
      </c>
    </row>
    <row r="82" spans="1:66" x14ac:dyDescent="0.25">
      <c r="A82" t="s">
        <v>10</v>
      </c>
      <c r="B82" t="s">
        <v>223</v>
      </c>
      <c r="C82" t="s">
        <v>453</v>
      </c>
      <c r="D82" s="11">
        <v>44385</v>
      </c>
      <c r="E82">
        <f>VLOOKUP(A82,home!$A$2:$E$405,3,FALSE)</f>
        <v>1.56666666666667</v>
      </c>
      <c r="F82">
        <f>VLOOKUP(B82,home!$B$2:$E$405,3,FALSE)</f>
        <v>0</v>
      </c>
      <c r="G82">
        <f>VLOOKUP(C82,away!$B$2:$E$405,4,FALSE)</f>
        <v>0.64</v>
      </c>
      <c r="H82">
        <f>VLOOKUP(A82,away!$A$2:$E$405,3,FALSE)</f>
        <v>1.4666666666666699</v>
      </c>
      <c r="I82">
        <f>VLOOKUP(C82,away!$B$2:$E$405,3,FALSE)</f>
        <v>1.4</v>
      </c>
      <c r="J82">
        <f>VLOOKUP(B82,home!$B$2:$E$405,4,FALSE)</f>
        <v>1.23</v>
      </c>
      <c r="K82" s="3">
        <f t="shared" si="224"/>
        <v>0</v>
      </c>
      <c r="L82" s="3">
        <f t="shared" si="225"/>
        <v>2.5256000000000052</v>
      </c>
      <c r="M82" s="5">
        <f t="shared" si="226"/>
        <v>8.0010292206662725E-2</v>
      </c>
      <c r="N82" s="5">
        <f t="shared" si="227"/>
        <v>0</v>
      </c>
      <c r="O82" s="5">
        <f t="shared" si="228"/>
        <v>0.20207399399714782</v>
      </c>
      <c r="P82" s="5">
        <f t="shared" si="229"/>
        <v>0</v>
      </c>
      <c r="Q82" s="5">
        <f t="shared" si="230"/>
        <v>0</v>
      </c>
      <c r="R82" s="5">
        <f t="shared" si="231"/>
        <v>0.25517903961959881</v>
      </c>
      <c r="S82" s="5">
        <f t="shared" si="232"/>
        <v>0</v>
      </c>
      <c r="T82" s="5">
        <f t="shared" si="233"/>
        <v>0</v>
      </c>
      <c r="U82" s="5">
        <f t="shared" si="234"/>
        <v>0</v>
      </c>
      <c r="V82" s="5">
        <f t="shared" si="235"/>
        <v>0</v>
      </c>
      <c r="W82" s="5">
        <f t="shared" si="236"/>
        <v>0</v>
      </c>
      <c r="X82" s="5">
        <f t="shared" si="237"/>
        <v>0</v>
      </c>
      <c r="Y82" s="5">
        <f t="shared" si="238"/>
        <v>0</v>
      </c>
      <c r="Z82" s="5">
        <f t="shared" si="239"/>
        <v>0.21482672748775336</v>
      </c>
      <c r="AA82" s="5">
        <f t="shared" si="240"/>
        <v>0</v>
      </c>
      <c r="AB82" s="5">
        <f t="shared" si="241"/>
        <v>0</v>
      </c>
      <c r="AC82" s="5">
        <f t="shared" si="242"/>
        <v>0</v>
      </c>
      <c r="AD82" s="5">
        <f t="shared" si="243"/>
        <v>0</v>
      </c>
      <c r="AE82" s="5">
        <f t="shared" si="244"/>
        <v>0</v>
      </c>
      <c r="AF82" s="5">
        <f t="shared" si="245"/>
        <v>0</v>
      </c>
      <c r="AG82" s="5">
        <f t="shared" si="246"/>
        <v>0</v>
      </c>
      <c r="AH82" s="5">
        <f t="shared" si="247"/>
        <v>0.13564159573576773</v>
      </c>
      <c r="AI82" s="5">
        <f t="shared" si="248"/>
        <v>0</v>
      </c>
      <c r="AJ82" s="5">
        <f t="shared" si="249"/>
        <v>0</v>
      </c>
      <c r="AK82" s="5">
        <f t="shared" si="250"/>
        <v>0</v>
      </c>
      <c r="AL82" s="5">
        <f t="shared" si="251"/>
        <v>0</v>
      </c>
      <c r="AM82" s="5">
        <f t="shared" si="252"/>
        <v>0</v>
      </c>
      <c r="AN82" s="5">
        <f t="shared" si="253"/>
        <v>0</v>
      </c>
      <c r="AO82" s="5">
        <f t="shared" si="254"/>
        <v>0</v>
      </c>
      <c r="AP82" s="5">
        <f t="shared" si="255"/>
        <v>0</v>
      </c>
      <c r="AQ82" s="5">
        <f t="shared" si="256"/>
        <v>0</v>
      </c>
      <c r="AR82" s="5">
        <f t="shared" si="257"/>
        <v>6.8515282838051111E-2</v>
      </c>
      <c r="AS82" s="5">
        <f t="shared" si="258"/>
        <v>0</v>
      </c>
      <c r="AT82" s="5">
        <f t="shared" si="259"/>
        <v>0</v>
      </c>
      <c r="AU82" s="5">
        <f t="shared" si="260"/>
        <v>0</v>
      </c>
      <c r="AV82" s="5">
        <f t="shared" si="261"/>
        <v>0</v>
      </c>
      <c r="AW82" s="5">
        <f t="shared" si="262"/>
        <v>0</v>
      </c>
      <c r="AX82" s="5">
        <f t="shared" si="263"/>
        <v>0</v>
      </c>
      <c r="AY82" s="5">
        <f t="shared" si="264"/>
        <v>0</v>
      </c>
      <c r="AZ82" s="5">
        <f t="shared" si="265"/>
        <v>0</v>
      </c>
      <c r="BA82" s="5">
        <f t="shared" si="266"/>
        <v>0</v>
      </c>
      <c r="BB82" s="5">
        <f t="shared" si="267"/>
        <v>0</v>
      </c>
      <c r="BC82" s="5">
        <f t="shared" si="268"/>
        <v>0</v>
      </c>
      <c r="BD82" s="5">
        <f t="shared" si="269"/>
        <v>2.8840366389297059E-2</v>
      </c>
      <c r="BE82" s="5">
        <f t="shared" si="270"/>
        <v>0</v>
      </c>
      <c r="BF82" s="5">
        <f t="shared" si="271"/>
        <v>0</v>
      </c>
      <c r="BG82" s="5">
        <f t="shared" si="272"/>
        <v>0</v>
      </c>
      <c r="BH82" s="5">
        <f t="shared" si="273"/>
        <v>0</v>
      </c>
      <c r="BI82" s="5">
        <f t="shared" si="274"/>
        <v>0</v>
      </c>
      <c r="BJ82" s="8">
        <f t="shared" si="275"/>
        <v>0</v>
      </c>
      <c r="BK82" s="8">
        <f t="shared" si="276"/>
        <v>8.0010292206662725E-2</v>
      </c>
      <c r="BL82" s="8">
        <f t="shared" si="277"/>
        <v>0.69025027857986254</v>
      </c>
      <c r="BM82" s="8">
        <f t="shared" si="278"/>
        <v>0.44782397245086919</v>
      </c>
      <c r="BN82" s="8">
        <f t="shared" si="279"/>
        <v>0.53726332582340941</v>
      </c>
    </row>
    <row r="83" spans="1:66" x14ac:dyDescent="0.25">
      <c r="A83" t="s">
        <v>10</v>
      </c>
      <c r="B83" t="s">
        <v>42</v>
      </c>
      <c r="C83" t="s">
        <v>11</v>
      </c>
      <c r="D83" s="11">
        <v>44385</v>
      </c>
      <c r="E83">
        <f>VLOOKUP(A83,home!$A$2:$E$405,3,FALSE)</f>
        <v>1.56666666666667</v>
      </c>
      <c r="F83">
        <f>VLOOKUP(B83,home!$B$2:$E$405,3,FALSE)</f>
        <v>1.53</v>
      </c>
      <c r="G83">
        <f>VLOOKUP(C83,away!$B$2:$E$405,4,FALSE)</f>
        <v>0.64</v>
      </c>
      <c r="H83">
        <f>VLOOKUP(A83,away!$A$2:$E$405,3,FALSE)</f>
        <v>1.4666666666666699</v>
      </c>
      <c r="I83">
        <f>VLOOKUP(C83,away!$B$2:$E$405,3,FALSE)</f>
        <v>1.79</v>
      </c>
      <c r="J83">
        <f>VLOOKUP(B83,home!$B$2:$E$405,4,FALSE)</f>
        <v>0.95</v>
      </c>
      <c r="K83" s="3">
        <f t="shared" si="224"/>
        <v>1.5340800000000032</v>
      </c>
      <c r="L83" s="3">
        <f t="shared" si="225"/>
        <v>2.4940666666666722</v>
      </c>
      <c r="M83" s="5">
        <f t="shared" si="226"/>
        <v>1.7807302256736365E-2</v>
      </c>
      <c r="N83" s="5">
        <f t="shared" si="227"/>
        <v>2.7317826246014185E-2</v>
      </c>
      <c r="O83" s="5">
        <f t="shared" si="228"/>
        <v>4.4412598981784374E-2</v>
      </c>
      <c r="P83" s="5">
        <f t="shared" si="229"/>
        <v>6.813247984597591E-2</v>
      </c>
      <c r="Q83" s="5">
        <f t="shared" si="230"/>
        <v>2.0953865443742763E-2</v>
      </c>
      <c r="R83" s="5">
        <f t="shared" si="231"/>
        <v>5.5383991350251308E-2</v>
      </c>
      <c r="S83" s="5">
        <f t="shared" si="232"/>
        <v>6.5170382675543537E-2</v>
      </c>
      <c r="T83" s="5">
        <f t="shared" si="233"/>
        <v>5.2260337341057478E-2</v>
      </c>
      <c r="U83" s="5">
        <f t="shared" si="234"/>
        <v>8.4963473450593713E-2</v>
      </c>
      <c r="V83" s="5">
        <f t="shared" si="235"/>
        <v>2.7705361917632579E-2</v>
      </c>
      <c r="W83" s="5">
        <f t="shared" si="236"/>
        <v>1.0714968633312319E-2</v>
      </c>
      <c r="X83" s="5">
        <f t="shared" si="237"/>
        <v>2.67238461027232E-2</v>
      </c>
      <c r="Y83" s="5">
        <f t="shared" si="238"/>
        <v>3.3325526884966004E-2</v>
      </c>
      <c r="Z83" s="5">
        <f t="shared" si="239"/>
        <v>4.6043788897872362E-2</v>
      </c>
      <c r="AA83" s="5">
        <f t="shared" si="240"/>
        <v>7.0634855672448191E-2</v>
      </c>
      <c r="AB83" s="5">
        <f t="shared" si="241"/>
        <v>5.4179759694994771E-2</v>
      </c>
      <c r="AC83" s="5">
        <f t="shared" si="242"/>
        <v>6.625214003725963E-3</v>
      </c>
      <c r="AD83" s="5">
        <f t="shared" si="243"/>
        <v>4.1094047702479528E-3</v>
      </c>
      <c r="AE83" s="5">
        <f t="shared" si="244"/>
        <v>1.0249129457316432E-2</v>
      </c>
      <c r="AF83" s="5">
        <f t="shared" si="245"/>
        <v>1.27810060709222E-2</v>
      </c>
      <c r="AG83" s="5">
        <f t="shared" si="246"/>
        <v>1.0625560402650478E-2</v>
      </c>
      <c r="AH83" s="5">
        <f t="shared" si="247"/>
        <v>2.8709069774305106E-2</v>
      </c>
      <c r="AI83" s="5">
        <f t="shared" si="248"/>
        <v>4.404200975936607E-2</v>
      </c>
      <c r="AJ83" s="5">
        <f t="shared" si="249"/>
        <v>3.3781983165824224E-2</v>
      </c>
      <c r="AK83" s="5">
        <f t="shared" si="250"/>
        <v>1.7274754911675908E-2</v>
      </c>
      <c r="AL83" s="5">
        <f t="shared" si="251"/>
        <v>1.0139486668473395E-3</v>
      </c>
      <c r="AM83" s="5">
        <f t="shared" si="252"/>
        <v>1.2608311339883974E-3</v>
      </c>
      <c r="AN83" s="5">
        <f t="shared" si="253"/>
        <v>3.1445969035760026E-3</v>
      </c>
      <c r="AO83" s="5">
        <f t="shared" si="254"/>
        <v>3.9214171586560709E-3</v>
      </c>
      <c r="AP83" s="5">
        <f t="shared" si="255"/>
        <v>3.2600919404996132E-3</v>
      </c>
      <c r="AQ83" s="5">
        <f t="shared" si="256"/>
        <v>2.0327216597671879E-3</v>
      </c>
      <c r="AR83" s="5">
        <f t="shared" si="257"/>
        <v>1.4320466791020415E-2</v>
      </c>
      <c r="AS83" s="5">
        <f t="shared" si="258"/>
        <v>2.1968741694768645E-2</v>
      </c>
      <c r="AT83" s="5">
        <f t="shared" si="259"/>
        <v>1.6850903629555377E-2</v>
      </c>
      <c r="AU83" s="5">
        <f t="shared" si="260"/>
        <v>8.6168780800094536E-3</v>
      </c>
      <c r="AV83" s="5">
        <f t="shared" si="261"/>
        <v>3.3047450812452354E-3</v>
      </c>
      <c r="AW83" s="5">
        <f t="shared" si="262"/>
        <v>1.0776296542849896E-4</v>
      </c>
      <c r="AX83" s="5">
        <f t="shared" si="263"/>
        <v>3.2236930433815399E-4</v>
      </c>
      <c r="AY83" s="5">
        <f t="shared" si="264"/>
        <v>8.0401053630631356E-4</v>
      </c>
      <c r="AZ83" s="5">
        <f t="shared" si="265"/>
        <v>1.0026279391251857E-3</v>
      </c>
      <c r="BA83" s="5">
        <f t="shared" si="266"/>
        <v>8.335403073469424E-4</v>
      </c>
      <c r="BB83" s="5">
        <f t="shared" si="267"/>
        <v>5.1972627396927541E-4</v>
      </c>
      <c r="BC83" s="5">
        <f t="shared" si="268"/>
        <v>2.5924639513952817E-4</v>
      </c>
      <c r="BD83" s="5">
        <f t="shared" si="269"/>
        <v>5.952699812431842E-3</v>
      </c>
      <c r="BE83" s="5">
        <f t="shared" si="270"/>
        <v>9.1319177282554592E-3</v>
      </c>
      <c r="BF83" s="5">
        <f t="shared" si="271"/>
        <v>7.004546174281083E-3</v>
      </c>
      <c r="BG83" s="5">
        <f t="shared" si="272"/>
        <v>3.5818447316803815E-3</v>
      </c>
      <c r="BH83" s="5">
        <f t="shared" si="273"/>
        <v>1.3737090914940637E-3</v>
      </c>
      <c r="BI83" s="5">
        <f t="shared" si="274"/>
        <v>4.2147592861584322E-4</v>
      </c>
      <c r="BJ83" s="8">
        <f t="shared" si="275"/>
        <v>0.22642265090566568</v>
      </c>
      <c r="BK83" s="8">
        <f t="shared" si="276"/>
        <v>0.18725869990276803</v>
      </c>
      <c r="BL83" s="8">
        <f t="shared" si="277"/>
        <v>0.52591042550460132</v>
      </c>
      <c r="BM83" s="8">
        <f t="shared" si="278"/>
        <v>0.75093125351552481</v>
      </c>
      <c r="BN83" s="8">
        <f t="shared" si="279"/>
        <v>0.23400806412450492</v>
      </c>
    </row>
    <row r="84" spans="1:66" x14ac:dyDescent="0.25">
      <c r="A84" t="s">
        <v>10</v>
      </c>
      <c r="B84" t="s">
        <v>225</v>
      </c>
      <c r="C84" t="s">
        <v>40</v>
      </c>
      <c r="D84" s="11">
        <v>44385</v>
      </c>
      <c r="E84">
        <f>VLOOKUP(A84,home!$A$2:$E$405,3,FALSE)</f>
        <v>1.56666666666667</v>
      </c>
      <c r="F84">
        <f>VLOOKUP(B84,home!$B$2:$E$405,3,FALSE)</f>
        <v>0.64</v>
      </c>
      <c r="G84">
        <f>VLOOKUP(C84,away!$B$2:$E$405,4,FALSE)</f>
        <v>1.1499999999999999</v>
      </c>
      <c r="H84">
        <f>VLOOKUP(A84,away!$A$2:$E$405,3,FALSE)</f>
        <v>1.4666666666666699</v>
      </c>
      <c r="I84">
        <f>VLOOKUP(C84,away!$B$2:$E$405,3,FALSE)</f>
        <v>1.02</v>
      </c>
      <c r="J84">
        <f>VLOOKUP(B84,home!$B$2:$E$405,4,FALSE)</f>
        <v>1.23</v>
      </c>
      <c r="K84" s="3">
        <f t="shared" si="224"/>
        <v>1.1530666666666691</v>
      </c>
      <c r="L84" s="3">
        <f t="shared" si="225"/>
        <v>1.8400800000000042</v>
      </c>
      <c r="M84" s="5">
        <f t="shared" si="226"/>
        <v>5.0129447622581119E-2</v>
      </c>
      <c r="N84" s="5">
        <f t="shared" si="227"/>
        <v>5.7802595072010993E-2</v>
      </c>
      <c r="O84" s="5">
        <f t="shared" si="228"/>
        <v>9.2242193981359272E-2</v>
      </c>
      <c r="P84" s="5">
        <f t="shared" si="229"/>
        <v>0.10636139914010621</v>
      </c>
      <c r="Q84" s="5">
        <f t="shared" si="230"/>
        <v>3.3325122812183472E-2</v>
      </c>
      <c r="R84" s="5">
        <f t="shared" si="231"/>
        <v>8.486650815060999E-2</v>
      </c>
      <c r="S84" s="5">
        <f t="shared" si="232"/>
        <v>5.6417673461182795E-2</v>
      </c>
      <c r="T84" s="5">
        <f t="shared" si="233"/>
        <v>6.1320891984242697E-2</v>
      </c>
      <c r="U84" s="5">
        <f t="shared" si="234"/>
        <v>9.7856741664863578E-2</v>
      </c>
      <c r="V84" s="5">
        <f t="shared" si="235"/>
        <v>1.3300371937378659E-2</v>
      </c>
      <c r="W84" s="5">
        <f t="shared" si="236"/>
        <v>1.2808696092433921E-2</v>
      </c>
      <c r="X84" s="5">
        <f t="shared" si="237"/>
        <v>2.356902550576586E-2</v>
      </c>
      <c r="Y84" s="5">
        <f t="shared" si="238"/>
        <v>2.1684446226324879E-2</v>
      </c>
      <c r="Z84" s="5">
        <f t="shared" si="239"/>
        <v>5.2053721439258273E-2</v>
      </c>
      <c r="AA84" s="5">
        <f t="shared" si="240"/>
        <v>6.0021411067560863E-2</v>
      </c>
      <c r="AB84" s="5">
        <f t="shared" si="241"/>
        <v>3.4604344194151163E-2</v>
      </c>
      <c r="AC84" s="5">
        <f t="shared" si="242"/>
        <v>1.7637414676325935E-3</v>
      </c>
      <c r="AD84" s="5">
        <f t="shared" si="243"/>
        <v>3.6923201269122925E-3</v>
      </c>
      <c r="AE84" s="5">
        <f t="shared" si="244"/>
        <v>6.7941644191287856E-3</v>
      </c>
      <c r="AF84" s="5">
        <f t="shared" si="245"/>
        <v>6.2509030321752646E-3</v>
      </c>
      <c r="AG84" s="5">
        <f t="shared" si="246"/>
        <v>3.834053883815029E-3</v>
      </c>
      <c r="AH84" s="5">
        <f t="shared" si="247"/>
        <v>2.3945752936487642E-2</v>
      </c>
      <c r="AI84" s="5">
        <f t="shared" si="248"/>
        <v>2.7611049519299408E-2</v>
      </c>
      <c r="AJ84" s="5">
        <f t="shared" si="249"/>
        <v>1.591869041619345E-2</v>
      </c>
      <c r="AK84" s="5">
        <f t="shared" si="250"/>
        <v>6.1184370986329438E-3</v>
      </c>
      <c r="AL84" s="5">
        <f t="shared" si="251"/>
        <v>1.4968767390472818E-4</v>
      </c>
      <c r="AM84" s="5">
        <f t="shared" si="252"/>
        <v>8.5149825220100131E-4</v>
      </c>
      <c r="AN84" s="5">
        <f t="shared" si="253"/>
        <v>1.566824903910022E-3</v>
      </c>
      <c r="AO84" s="5">
        <f t="shared" si="254"/>
        <v>1.4415415845933802E-3</v>
      </c>
      <c r="AP84" s="5">
        <f t="shared" si="255"/>
        <v>8.8418394632619782E-4</v>
      </c>
      <c r="AQ84" s="5">
        <f t="shared" si="256"/>
        <v>4.0674229898897841E-4</v>
      </c>
      <c r="AR84" s="5">
        <f t="shared" si="257"/>
        <v>8.8124202126744541E-3</v>
      </c>
      <c r="AS84" s="5">
        <f t="shared" si="258"/>
        <v>1.0161307999894512E-2</v>
      </c>
      <c r="AT84" s="5">
        <f t="shared" si="259"/>
        <v>5.8583327722058617E-3</v>
      </c>
      <c r="AU84" s="5">
        <f t="shared" si="260"/>
        <v>2.251682747290506E-3</v>
      </c>
      <c r="AV84" s="5">
        <f t="shared" si="261"/>
        <v>6.4908507995227785E-4</v>
      </c>
      <c r="AW84" s="5">
        <f t="shared" si="262"/>
        <v>8.8221545449926289E-6</v>
      </c>
      <c r="AX84" s="5">
        <f t="shared" si="263"/>
        <v>1.6363904188965045E-4</v>
      </c>
      <c r="AY84" s="5">
        <f t="shared" si="264"/>
        <v>3.0110892820030868E-4</v>
      </c>
      <c r="AZ84" s="5">
        <f t="shared" si="265"/>
        <v>2.7703225830141273E-4</v>
      </c>
      <c r="BA84" s="5">
        <f t="shared" si="266"/>
        <v>1.6992050595175491E-4</v>
      </c>
      <c r="BB84" s="5">
        <f t="shared" si="267"/>
        <v>7.8166831147926454E-5</v>
      </c>
      <c r="BC84" s="5">
        <f t="shared" si="268"/>
        <v>2.8766644531735362E-5</v>
      </c>
      <c r="BD84" s="5">
        <f t="shared" si="269"/>
        <v>2.70259303082301E-3</v>
      </c>
      <c r="BE84" s="5">
        <f t="shared" si="270"/>
        <v>3.1162699374076589E-3</v>
      </c>
      <c r="BF84" s="5">
        <f t="shared" si="271"/>
        <v>1.7966334945800993E-3</v>
      </c>
      <c r="BG84" s="5">
        <f t="shared" si="272"/>
        <v>6.9054606493905467E-4</v>
      </c>
      <c r="BH84" s="5">
        <f t="shared" si="273"/>
        <v>1.9906141231976521E-4</v>
      </c>
      <c r="BI84" s="5">
        <f t="shared" si="274"/>
        <v>4.5906215833102188E-5</v>
      </c>
      <c r="BJ84" s="8">
        <f t="shared" si="275"/>
        <v>0.23725164435103557</v>
      </c>
      <c r="BK84" s="8">
        <f t="shared" si="276"/>
        <v>0.22842343023098638</v>
      </c>
      <c r="BL84" s="8">
        <f t="shared" si="277"/>
        <v>0.47946896799707867</v>
      </c>
      <c r="BM84" s="8">
        <f t="shared" si="278"/>
        <v>0.5721782104658526</v>
      </c>
      <c r="BN84" s="8">
        <f t="shared" si="279"/>
        <v>0.42472726677885103</v>
      </c>
    </row>
    <row r="85" spans="1:66" x14ac:dyDescent="0.25">
      <c r="A85" t="s">
        <v>10</v>
      </c>
      <c r="B85" t="s">
        <v>38</v>
      </c>
      <c r="C85" t="s">
        <v>39</v>
      </c>
      <c r="D85" s="11">
        <v>44385</v>
      </c>
      <c r="E85">
        <f>VLOOKUP(A85,home!$A$2:$E$405,3,FALSE)</f>
        <v>1.56666666666667</v>
      </c>
      <c r="F85">
        <f>VLOOKUP(B85,home!$B$2:$E$405,3,FALSE)</f>
        <v>1.02</v>
      </c>
      <c r="G85">
        <f>VLOOKUP(C85,away!$B$2:$E$405,4,FALSE)</f>
        <v>1.28</v>
      </c>
      <c r="H85">
        <f>VLOOKUP(A85,away!$A$2:$E$405,3,FALSE)</f>
        <v>1.4666666666666699</v>
      </c>
      <c r="I85">
        <f>VLOOKUP(C85,away!$B$2:$E$405,3,FALSE)</f>
        <v>1.1499999999999999</v>
      </c>
      <c r="J85">
        <f>VLOOKUP(B85,home!$B$2:$E$405,4,FALSE)</f>
        <v>0.82</v>
      </c>
      <c r="K85" s="3">
        <f t="shared" si="224"/>
        <v>2.0454400000000046</v>
      </c>
      <c r="L85" s="3">
        <f t="shared" si="225"/>
        <v>1.3830666666666696</v>
      </c>
      <c r="M85" s="5">
        <f t="shared" si="226"/>
        <v>3.2435341401268886E-2</v>
      </c>
      <c r="N85" s="5">
        <f t="shared" si="227"/>
        <v>6.6344544715811582E-2</v>
      </c>
      <c r="O85" s="5">
        <f t="shared" si="228"/>
        <v>4.4860239514048383E-2</v>
      </c>
      <c r="P85" s="5">
        <f t="shared" si="229"/>
        <v>9.175892831161532E-2</v>
      </c>
      <c r="Q85" s="5">
        <f t="shared" si="230"/>
        <v>6.785189277175499E-2</v>
      </c>
      <c r="R85" s="5">
        <f t="shared" si="231"/>
        <v>3.1022350965281661E-2</v>
      </c>
      <c r="S85" s="5">
        <f t="shared" si="232"/>
        <v>6.4896040562153465E-2</v>
      </c>
      <c r="T85" s="5">
        <f t="shared" si="233"/>
        <v>9.3843691162855458E-2</v>
      </c>
      <c r="U85" s="5">
        <f t="shared" si="234"/>
        <v>6.3454357558425864E-2</v>
      </c>
      <c r="V85" s="5">
        <f t="shared" si="235"/>
        <v>2.0398843690561434E-2</v>
      </c>
      <c r="W85" s="5">
        <f t="shared" si="236"/>
        <v>4.6262325183686281E-2</v>
      </c>
      <c r="X85" s="5">
        <f t="shared" si="237"/>
        <v>6.3983879884050507E-2</v>
      </c>
      <c r="Y85" s="5">
        <f t="shared" si="238"/>
        <v>4.424698573581716E-2</v>
      </c>
      <c r="Z85" s="5">
        <f t="shared" si="239"/>
        <v>1.4301993180571881E-2</v>
      </c>
      <c r="AA85" s="5">
        <f t="shared" si="240"/>
        <v>2.9253868931269012E-2</v>
      </c>
      <c r="AB85" s="5">
        <f t="shared" si="241"/>
        <v>2.9918516833387521E-2</v>
      </c>
      <c r="AC85" s="5">
        <f t="shared" si="242"/>
        <v>3.6067449018912772E-3</v>
      </c>
      <c r="AD85" s="5">
        <f t="shared" si="243"/>
        <v>2.365670260592987E-2</v>
      </c>
      <c r="AE85" s="5">
        <f t="shared" si="244"/>
        <v>3.2718796817508146E-2</v>
      </c>
      <c r="AF85" s="5">
        <f t="shared" si="245"/>
        <v>2.2626138625867515E-2</v>
      </c>
      <c r="AG85" s="5">
        <f t="shared" si="246"/>
        <v>1.0431152709605521E-2</v>
      </c>
      <c r="AH85" s="5">
        <f t="shared" si="247"/>
        <v>4.9451525087357484E-3</v>
      </c>
      <c r="AI85" s="5">
        <f t="shared" si="248"/>
        <v>1.0115012747468472E-2</v>
      </c>
      <c r="AJ85" s="5">
        <f t="shared" si="249"/>
        <v>1.0344825837090982E-2</v>
      </c>
      <c r="AK85" s="5">
        <f t="shared" si="250"/>
        <v>7.0532401867398082E-3</v>
      </c>
      <c r="AL85" s="5">
        <f t="shared" si="251"/>
        <v>4.0813635077444055E-4</v>
      </c>
      <c r="AM85" s="5">
        <f t="shared" si="252"/>
        <v>9.6776731556546605E-3</v>
      </c>
      <c r="AN85" s="5">
        <f t="shared" si="253"/>
        <v>1.3384867152480801E-2</v>
      </c>
      <c r="AO85" s="5">
        <f t="shared" si="254"/>
        <v>9.2560817981789095E-3</v>
      </c>
      <c r="AP85" s="5">
        <f t="shared" si="255"/>
        <v>4.2672593996671126E-3</v>
      </c>
      <c r="AQ85" s="5">
        <f t="shared" si="256"/>
        <v>1.4754760584249019E-3</v>
      </c>
      <c r="AR85" s="5">
        <f t="shared" si="257"/>
        <v>1.3678951192830923E-3</v>
      </c>
      <c r="AS85" s="5">
        <f t="shared" si="258"/>
        <v>2.7979473927864148E-3</v>
      </c>
      <c r="AT85" s="5">
        <f t="shared" si="259"/>
        <v>2.8615167575505294E-3</v>
      </c>
      <c r="AU85" s="5">
        <f t="shared" si="260"/>
        <v>1.9510202788547227E-3</v>
      </c>
      <c r="AV85" s="5">
        <f t="shared" si="261"/>
        <v>9.9767372979515326E-4</v>
      </c>
      <c r="AW85" s="5">
        <f t="shared" si="262"/>
        <v>3.2072486825718993E-5</v>
      </c>
      <c r="AX85" s="5">
        <f t="shared" si="263"/>
        <v>3.2991832965837188E-3</v>
      </c>
      <c r="AY85" s="5">
        <f t="shared" si="264"/>
        <v>4.5629904447283985E-3</v>
      </c>
      <c r="AZ85" s="5">
        <f t="shared" si="265"/>
        <v>3.1554599922111854E-3</v>
      </c>
      <c r="BA85" s="5">
        <f t="shared" si="266"/>
        <v>1.4547371777425195E-3</v>
      </c>
      <c r="BB85" s="5">
        <f t="shared" si="267"/>
        <v>5.0299962482410637E-4</v>
      </c>
      <c r="BC85" s="5">
        <f t="shared" si="268"/>
        <v>1.3913640288801225E-4</v>
      </c>
      <c r="BD85" s="5">
        <f t="shared" si="269"/>
        <v>3.1531502382941228E-4</v>
      </c>
      <c r="BE85" s="5">
        <f t="shared" si="270"/>
        <v>6.4495796234163448E-4</v>
      </c>
      <c r="BF85" s="5">
        <f t="shared" si="271"/>
        <v>6.5961140724603816E-4</v>
      </c>
      <c r="BG85" s="5">
        <f t="shared" si="272"/>
        <v>4.497318522791131E-4</v>
      </c>
      <c r="BH85" s="5">
        <f t="shared" si="273"/>
        <v>2.2997487998144782E-4</v>
      </c>
      <c r="BI85" s="5">
        <f t="shared" si="274"/>
        <v>9.407996370185072E-5</v>
      </c>
      <c r="BJ85" s="8">
        <f t="shared" si="275"/>
        <v>0.52314197471627144</v>
      </c>
      <c r="BK85" s="8">
        <f t="shared" si="276"/>
        <v>0.21806702566299324</v>
      </c>
      <c r="BL85" s="8">
        <f t="shared" si="277"/>
        <v>0.24333728945009689</v>
      </c>
      <c r="BM85" s="8">
        <f t="shared" si="278"/>
        <v>0.66004406737224997</v>
      </c>
      <c r="BN85" s="8">
        <f t="shared" si="279"/>
        <v>0.33427329767978081</v>
      </c>
    </row>
    <row r="86" spans="1:66" x14ac:dyDescent="0.25">
      <c r="A86" t="s">
        <v>72</v>
      </c>
      <c r="B86" t="s">
        <v>75</v>
      </c>
      <c r="C86" t="s">
        <v>90</v>
      </c>
      <c r="D86" s="11">
        <v>44385</v>
      </c>
      <c r="E86">
        <f>VLOOKUP(A86,home!$A$2:$E$405,3,FALSE)</f>
        <v>1.39393939393939</v>
      </c>
      <c r="F86">
        <f>VLOOKUP(B86,home!$B$2:$E$405,3,FALSE)</f>
        <v>1.72</v>
      </c>
      <c r="G86">
        <f>VLOOKUP(C86,away!$B$2:$E$405,4,FALSE)</f>
        <v>1.32</v>
      </c>
      <c r="H86">
        <f>VLOOKUP(A86,away!$A$2:$E$405,3,FALSE)</f>
        <v>1.15151515151515</v>
      </c>
      <c r="I86">
        <f>VLOOKUP(C86,away!$B$2:$E$405,3,FALSE)</f>
        <v>0.84</v>
      </c>
      <c r="J86">
        <f>VLOOKUP(B86,home!$B$2:$E$405,4,FALSE)</f>
        <v>1.04</v>
      </c>
      <c r="K86" s="3">
        <f t="shared" si="224"/>
        <v>3.1647999999999912</v>
      </c>
      <c r="L86" s="3">
        <f t="shared" si="225"/>
        <v>1.0059636363636351</v>
      </c>
      <c r="M86" s="5">
        <f t="shared" si="226"/>
        <v>1.5440464720451387E-2</v>
      </c>
      <c r="N86" s="5">
        <f t="shared" si="227"/>
        <v>4.8865982747284417E-2</v>
      </c>
      <c r="O86" s="5">
        <f t="shared" si="228"/>
        <v>1.5532546037329691E-2</v>
      </c>
      <c r="P86" s="5">
        <f t="shared" si="229"/>
        <v>4.9157401698940874E-2</v>
      </c>
      <c r="Q86" s="5">
        <f t="shared" si="230"/>
        <v>7.7325531099302666E-2</v>
      </c>
      <c r="R86" s="5">
        <f t="shared" si="231"/>
        <v>7.8125882468488735E-3</v>
      </c>
      <c r="S86" s="5">
        <f t="shared" si="232"/>
        <v>3.9125281938411659E-2</v>
      </c>
      <c r="T86" s="5">
        <f t="shared" si="233"/>
        <v>7.7786672448403843E-2</v>
      </c>
      <c r="U86" s="5">
        <f t="shared" si="234"/>
        <v>2.4725279283627249E-2</v>
      </c>
      <c r="V86" s="5">
        <f t="shared" si="235"/>
        <v>1.3840236861404176E-2</v>
      </c>
      <c r="W86" s="5">
        <f t="shared" si="236"/>
        <v>8.1573280274357451E-2</v>
      </c>
      <c r="X86" s="5">
        <f t="shared" si="237"/>
        <v>8.205975365490259E-2</v>
      </c>
      <c r="Y86" s="5">
        <f t="shared" si="238"/>
        <v>4.1274564092894948E-2</v>
      </c>
      <c r="Z86" s="5">
        <f t="shared" si="239"/>
        <v>2.6197265607372966E-3</v>
      </c>
      <c r="AA86" s="5">
        <f t="shared" si="240"/>
        <v>8.2909106194213739E-3</v>
      </c>
      <c r="AB86" s="5">
        <f t="shared" si="241"/>
        <v>1.3119536964172349E-2</v>
      </c>
      <c r="AC86" s="5">
        <f t="shared" si="242"/>
        <v>2.7539248952437151E-3</v>
      </c>
      <c r="AD86" s="5">
        <f t="shared" si="243"/>
        <v>6.454077935307144E-2</v>
      </c>
      <c r="AE86" s="5">
        <f t="shared" si="244"/>
        <v>6.4925677091758754E-2</v>
      </c>
      <c r="AF86" s="5">
        <f t="shared" si="245"/>
        <v>3.2656435110298393E-2</v>
      </c>
      <c r="AG86" s="5">
        <f t="shared" si="246"/>
        <v>1.0950395404742954E-2</v>
      </c>
      <c r="AH86" s="5">
        <f t="shared" si="247"/>
        <v>6.5883741432942256E-4</v>
      </c>
      <c r="AI86" s="5">
        <f t="shared" si="248"/>
        <v>2.0850886488697506E-3</v>
      </c>
      <c r="AJ86" s="5">
        <f t="shared" si="249"/>
        <v>3.2994442779714851E-3</v>
      </c>
      <c r="AK86" s="5">
        <f t="shared" si="250"/>
        <v>3.4806937503080418E-3</v>
      </c>
      <c r="AL86" s="5">
        <f t="shared" si="251"/>
        <v>3.5070393223307449E-4</v>
      </c>
      <c r="AM86" s="5">
        <f t="shared" si="252"/>
        <v>4.0851731699319979E-2</v>
      </c>
      <c r="AN86" s="5">
        <f t="shared" si="253"/>
        <v>4.1095356571999503E-2</v>
      </c>
      <c r="AO86" s="5">
        <f t="shared" si="254"/>
        <v>2.0670217167414413E-2</v>
      </c>
      <c r="AP86" s="5">
        <f t="shared" si="255"/>
        <v>6.9311622753860814E-3</v>
      </c>
      <c r="AQ86" s="5">
        <f t="shared" si="256"/>
        <v>1.7431243016934571E-3</v>
      </c>
      <c r="AR86" s="5">
        <f t="shared" si="257"/>
        <v>1.3255329621824819E-4</v>
      </c>
      <c r="AS86" s="5">
        <f t="shared" si="258"/>
        <v>4.195046718715107E-4</v>
      </c>
      <c r="AT86" s="5">
        <f t="shared" si="259"/>
        <v>6.6382419276947685E-4</v>
      </c>
      <c r="AU86" s="5">
        <f t="shared" si="260"/>
        <v>7.0029026842561139E-4</v>
      </c>
      <c r="AV86" s="5">
        <f t="shared" si="261"/>
        <v>5.540696603783422E-4</v>
      </c>
      <c r="AW86" s="5">
        <f t="shared" si="262"/>
        <v>3.101463586877245E-5</v>
      </c>
      <c r="AX86" s="5">
        <f t="shared" si="263"/>
        <v>2.1547926747001251E-2</v>
      </c>
      <c r="AY86" s="5">
        <f t="shared" si="264"/>
        <v>2.1676430746510607E-2</v>
      </c>
      <c r="AZ86" s="5">
        <f t="shared" si="265"/>
        <v>1.0902850548572159E-2</v>
      </c>
      <c r="BA86" s="5">
        <f t="shared" si="266"/>
        <v>3.6559570615236343E-3</v>
      </c>
      <c r="BB86" s="5">
        <f t="shared" si="267"/>
        <v>9.1943996499990613E-4</v>
      </c>
      <c r="BC86" s="5">
        <f t="shared" si="268"/>
        <v>1.8498463412187184E-4</v>
      </c>
      <c r="BD86" s="5">
        <f t="shared" si="269"/>
        <v>2.2223965979282495E-5</v>
      </c>
      <c r="BE86" s="5">
        <f t="shared" si="270"/>
        <v>7.0334407531233052E-5</v>
      </c>
      <c r="BF86" s="5">
        <f t="shared" si="271"/>
        <v>1.112971664774229E-4</v>
      </c>
      <c r="BG86" s="5">
        <f t="shared" si="272"/>
        <v>1.1741109082258233E-4</v>
      </c>
      <c r="BH86" s="5">
        <f t="shared" si="273"/>
        <v>9.2895655058826881E-5</v>
      </c>
      <c r="BI86" s="5">
        <f t="shared" si="274"/>
        <v>5.87992338260349E-5</v>
      </c>
      <c r="BJ86" s="8">
        <f t="shared" si="275"/>
        <v>0.75213825299556025</v>
      </c>
      <c r="BK86" s="8">
        <f t="shared" si="276"/>
        <v>0.1423444447931955</v>
      </c>
      <c r="BL86" s="8">
        <f t="shared" si="277"/>
        <v>8.1948128852236818E-2</v>
      </c>
      <c r="BM86" s="8">
        <f t="shared" si="278"/>
        <v>0.7432706225409299</v>
      </c>
      <c r="BN86" s="8">
        <f t="shared" si="279"/>
        <v>0.21413451455015792</v>
      </c>
    </row>
    <row r="87" spans="1:66" x14ac:dyDescent="0.25">
      <c r="A87" t="s">
        <v>72</v>
      </c>
      <c r="B87" t="s">
        <v>79</v>
      </c>
      <c r="C87" t="s">
        <v>103</v>
      </c>
      <c r="D87" s="11">
        <v>44385</v>
      </c>
      <c r="E87">
        <f>VLOOKUP(A87,home!$A$2:$E$405,3,FALSE)</f>
        <v>1.39393939393939</v>
      </c>
      <c r="F87">
        <f>VLOOKUP(B87,home!$B$2:$E$405,3,FALSE)</f>
        <v>0.43</v>
      </c>
      <c r="G87">
        <f>VLOOKUP(C87,away!$B$2:$E$405,4,FALSE)</f>
        <v>1</v>
      </c>
      <c r="H87">
        <f>VLOOKUP(A87,away!$A$2:$E$405,3,FALSE)</f>
        <v>1.15151515151515</v>
      </c>
      <c r="I87">
        <f>VLOOKUP(C87,away!$B$2:$E$405,3,FALSE)</f>
        <v>1</v>
      </c>
      <c r="J87">
        <f>VLOOKUP(B87,home!$B$2:$E$405,4,FALSE)</f>
        <v>0.69</v>
      </c>
      <c r="K87" s="3">
        <f t="shared" si="224"/>
        <v>0.5993939393939377</v>
      </c>
      <c r="L87" s="3">
        <f t="shared" si="225"/>
        <v>0.79454545454545344</v>
      </c>
      <c r="M87" s="5">
        <f t="shared" si="226"/>
        <v>0.24809602902877123</v>
      </c>
      <c r="N87" s="5">
        <f t="shared" si="227"/>
        <v>0.1487072561875479</v>
      </c>
      <c r="O87" s="5">
        <f t="shared" si="228"/>
        <v>0.19712357215558707</v>
      </c>
      <c r="P87" s="5">
        <f t="shared" si="229"/>
        <v>0.11815467446174245</v>
      </c>
      <c r="Q87" s="5">
        <f t="shared" si="230"/>
        <v>4.4567114051358922E-2</v>
      </c>
      <c r="R87" s="5">
        <f t="shared" si="231"/>
        <v>7.8311819119992188E-2</v>
      </c>
      <c r="S87" s="5">
        <f t="shared" si="232"/>
        <v>1.4067664798799895E-2</v>
      </c>
      <c r="T87" s="5">
        <f t="shared" si="233"/>
        <v>3.5410597891716036E-2</v>
      </c>
      <c r="U87" s="5">
        <f t="shared" si="234"/>
        <v>4.6939629763437608E-2</v>
      </c>
      <c r="V87" s="5">
        <f t="shared" si="235"/>
        <v>7.4440725465414151E-4</v>
      </c>
      <c r="W87" s="5">
        <f t="shared" si="236"/>
        <v>8.9044193528876481E-3</v>
      </c>
      <c r="X87" s="5">
        <f t="shared" si="237"/>
        <v>7.0749659222034481E-3</v>
      </c>
      <c r="Y87" s="5">
        <f t="shared" si="238"/>
        <v>2.8106910072753654E-3</v>
      </c>
      <c r="Z87" s="5">
        <f t="shared" si="239"/>
        <v>2.0740766639658514E-2</v>
      </c>
      <c r="AA87" s="5">
        <f t="shared" si="240"/>
        <v>1.243188982219528E-2</v>
      </c>
      <c r="AB87" s="5">
        <f t="shared" si="241"/>
        <v>3.7257997073185138E-3</v>
      </c>
      <c r="AC87" s="5">
        <f t="shared" si="242"/>
        <v>2.2157548526910184E-5</v>
      </c>
      <c r="AD87" s="5">
        <f t="shared" si="243"/>
        <v>1.3343137484857358E-3</v>
      </c>
      <c r="AE87" s="5">
        <f t="shared" si="244"/>
        <v>1.0601729237968468E-3</v>
      </c>
      <c r="AF87" s="5">
        <f t="shared" si="245"/>
        <v>4.2117778881747397E-4</v>
      </c>
      <c r="AG87" s="5">
        <f t="shared" si="246"/>
        <v>1.1154829922014298E-4</v>
      </c>
      <c r="AH87" s="5">
        <f t="shared" si="247"/>
        <v>4.1198704643321624E-3</v>
      </c>
      <c r="AI87" s="5">
        <f t="shared" si="248"/>
        <v>2.469425387408786E-3</v>
      </c>
      <c r="AJ87" s="5">
        <f t="shared" si="249"/>
        <v>7.4007930549917624E-4</v>
      </c>
      <c r="AK87" s="5">
        <f t="shared" si="250"/>
        <v>1.4786635012902695E-4</v>
      </c>
      <c r="AL87" s="5">
        <f t="shared" si="251"/>
        <v>4.2209751495276488E-7</v>
      </c>
      <c r="AM87" s="5">
        <f t="shared" si="252"/>
        <v>1.5995591481847142E-4</v>
      </c>
      <c r="AN87" s="5">
        <f t="shared" si="253"/>
        <v>1.2709224504667621E-4</v>
      </c>
      <c r="AO87" s="5">
        <f t="shared" si="254"/>
        <v>5.0490282804906744E-5</v>
      </c>
      <c r="AP87" s="5">
        <f t="shared" si="255"/>
        <v>1.3372274900451044E-5</v>
      </c>
      <c r="AQ87" s="5">
        <f t="shared" si="256"/>
        <v>2.6562200597714074E-6</v>
      </c>
      <c r="AR87" s="5">
        <f t="shared" si="257"/>
        <v>6.5468487015023723E-4</v>
      </c>
      <c r="AS87" s="5">
        <f t="shared" si="258"/>
        <v>3.9241414338095923E-4</v>
      </c>
      <c r="AT87" s="5">
        <f t="shared" si="259"/>
        <v>1.176053296375053E-4</v>
      </c>
      <c r="AU87" s="5">
        <f t="shared" si="260"/>
        <v>2.3497307275048978E-5</v>
      </c>
      <c r="AV87" s="5">
        <f t="shared" si="261"/>
        <v>3.5210358931853587E-6</v>
      </c>
      <c r="AW87" s="5">
        <f t="shared" si="262"/>
        <v>5.5839483097636824E-9</v>
      </c>
      <c r="AX87" s="5">
        <f t="shared" si="263"/>
        <v>1.5979434318734118E-5</v>
      </c>
      <c r="AY87" s="5">
        <f t="shared" si="264"/>
        <v>1.2696386904157818E-5</v>
      </c>
      <c r="AZ87" s="5">
        <f t="shared" si="265"/>
        <v>5.043928251924507E-6</v>
      </c>
      <c r="BA87" s="5">
        <f t="shared" si="266"/>
        <v>1.335876755206671E-6</v>
      </c>
      <c r="BB87" s="5">
        <f t="shared" si="267"/>
        <v>2.6535370092059739E-7</v>
      </c>
      <c r="BC87" s="5">
        <f t="shared" si="268"/>
        <v>4.2167115382654873E-8</v>
      </c>
      <c r="BD87" s="5">
        <f t="shared" si="269"/>
        <v>8.6696147956258557E-5</v>
      </c>
      <c r="BE87" s="5">
        <f t="shared" si="270"/>
        <v>5.1965145653781491E-5</v>
      </c>
      <c r="BF87" s="5">
        <f t="shared" si="271"/>
        <v>1.5573796682299922E-5</v>
      </c>
      <c r="BG87" s="5">
        <f t="shared" si="272"/>
        <v>3.1116131149079964E-6</v>
      </c>
      <c r="BH87" s="5">
        <f t="shared" si="273"/>
        <v>4.662705107036362E-7</v>
      </c>
      <c r="BI87" s="5">
        <f t="shared" si="274"/>
        <v>5.5895943646775146E-8</v>
      </c>
      <c r="BJ87" s="8">
        <f t="shared" si="275"/>
        <v>0.25079118725798616</v>
      </c>
      <c r="BK87" s="8">
        <f t="shared" si="276"/>
        <v>0.38109805157691373</v>
      </c>
      <c r="BL87" s="8">
        <f t="shared" si="277"/>
        <v>0.34735954363209837</v>
      </c>
      <c r="BM87" s="8">
        <f t="shared" si="278"/>
        <v>0.16501639329870113</v>
      </c>
      <c r="BN87" s="8">
        <f t="shared" si="279"/>
        <v>0.83496046500499976</v>
      </c>
    </row>
    <row r="88" spans="1:66" x14ac:dyDescent="0.25">
      <c r="A88" t="s">
        <v>72</v>
      </c>
      <c r="B88" t="s">
        <v>81</v>
      </c>
      <c r="C88" t="s">
        <v>89</v>
      </c>
      <c r="D88" s="11">
        <v>44385</v>
      </c>
      <c r="E88">
        <f>VLOOKUP(A88,home!$A$2:$E$405,3,FALSE)</f>
        <v>1.39393939393939</v>
      </c>
      <c r="F88">
        <f>VLOOKUP(B88,home!$B$2:$E$405,3,FALSE)</f>
        <v>0.6</v>
      </c>
      <c r="G88">
        <f>VLOOKUP(C88,away!$B$2:$E$405,4,FALSE)</f>
        <v>1.1499999999999999</v>
      </c>
      <c r="H88">
        <f>VLOOKUP(A88,away!$A$2:$E$405,3,FALSE)</f>
        <v>1.15151515151515</v>
      </c>
      <c r="I88">
        <f>VLOOKUP(C88,away!$B$2:$E$405,3,FALSE)</f>
        <v>0.56999999999999995</v>
      </c>
      <c r="J88">
        <f>VLOOKUP(B88,home!$B$2:$E$405,4,FALSE)</f>
        <v>1.45</v>
      </c>
      <c r="K88" s="3">
        <f t="shared" si="224"/>
        <v>0.96181818181817902</v>
      </c>
      <c r="L88" s="3">
        <f t="shared" si="225"/>
        <v>0.95172727272727142</v>
      </c>
      <c r="M88" s="5">
        <f t="shared" si="226"/>
        <v>0.14755630392035415</v>
      </c>
      <c r="N88" s="5">
        <f t="shared" si="227"/>
        <v>0.14192233595248566</v>
      </c>
      <c r="O88" s="5">
        <f t="shared" si="228"/>
        <v>0.14043335870383505</v>
      </c>
      <c r="P88" s="5">
        <f t="shared" si="229"/>
        <v>0.13507135773514276</v>
      </c>
      <c r="Q88" s="5">
        <f t="shared" si="230"/>
        <v>6.825174156260426E-2</v>
      </c>
      <c r="R88" s="5">
        <f t="shared" si="231"/>
        <v>6.6827128739565769E-2</v>
      </c>
      <c r="S88" s="5">
        <f t="shared" si="232"/>
        <v>3.0910695096873903E-2</v>
      </c>
      <c r="T88" s="5">
        <f t="shared" si="233"/>
        <v>6.4957043856263913E-2</v>
      </c>
      <c r="U88" s="5">
        <f t="shared" si="234"/>
        <v>6.4275547460418525E-2</v>
      </c>
      <c r="V88" s="5">
        <f t="shared" si="235"/>
        <v>3.1439219729419983E-3</v>
      </c>
      <c r="W88" s="5">
        <f t="shared" si="236"/>
        <v>2.1881921991889427E-2</v>
      </c>
      <c r="X88" s="5">
        <f t="shared" si="237"/>
        <v>2.0825621939371826E-2</v>
      </c>
      <c r="Y88" s="5">
        <f t="shared" si="238"/>
        <v>9.9101561856037874E-3</v>
      </c>
      <c r="Z88" s="5">
        <f t="shared" si="239"/>
        <v>2.1200400326500404E-2</v>
      </c>
      <c r="AA88" s="5">
        <f t="shared" si="240"/>
        <v>2.0390930495852146E-2</v>
      </c>
      <c r="AB88" s="5">
        <f t="shared" si="241"/>
        <v>9.8061838475506837E-3</v>
      </c>
      <c r="AC88" s="5">
        <f t="shared" si="242"/>
        <v>1.7986939485818151E-4</v>
      </c>
      <c r="AD88" s="5">
        <f t="shared" si="243"/>
        <v>5.2616076062315786E-3</v>
      </c>
      <c r="AE88" s="5">
        <f t="shared" si="244"/>
        <v>5.0076154572398467E-3</v>
      </c>
      <c r="AF88" s="5">
        <f t="shared" si="245"/>
        <v>2.3829421009929036E-3</v>
      </c>
      <c r="AG88" s="5">
        <f t="shared" si="246"/>
        <v>7.5597032894832367E-4</v>
      </c>
      <c r="AH88" s="5">
        <f t="shared" si="247"/>
        <v>5.0442497958666441E-3</v>
      </c>
      <c r="AI88" s="5">
        <f t="shared" si="248"/>
        <v>4.8516511672971755E-3</v>
      </c>
      <c r="AJ88" s="5">
        <f t="shared" si="249"/>
        <v>2.3332031522729072E-3</v>
      </c>
      <c r="AK88" s="5">
        <f t="shared" si="250"/>
        <v>7.4803907124385732E-4</v>
      </c>
      <c r="AL88" s="5">
        <f t="shared" si="251"/>
        <v>6.5860157060065214E-6</v>
      </c>
      <c r="AM88" s="5">
        <f t="shared" si="252"/>
        <v>1.0121419722532721E-3</v>
      </c>
      <c r="AN88" s="5">
        <f t="shared" si="253"/>
        <v>9.6328311886540818E-4</v>
      </c>
      <c r="AO88" s="5">
        <f t="shared" si="254"/>
        <v>4.5839140779099742E-4</v>
      </c>
      <c r="AP88" s="5">
        <f t="shared" si="255"/>
        <v>1.4542120145951353E-4</v>
      </c>
      <c r="AQ88" s="5">
        <f t="shared" si="256"/>
        <v>3.4600330865446464E-5</v>
      </c>
      <c r="AR88" s="5">
        <f t="shared" si="257"/>
        <v>9.6015002023505159E-4</v>
      </c>
      <c r="AS88" s="5">
        <f t="shared" si="258"/>
        <v>9.2348974673516512E-4</v>
      </c>
      <c r="AT88" s="5">
        <f t="shared" si="259"/>
        <v>4.4411461456627348E-4</v>
      </c>
      <c r="AU88" s="5">
        <f t="shared" si="260"/>
        <v>1.4238583703367154E-4</v>
      </c>
      <c r="AV88" s="5">
        <f t="shared" si="261"/>
        <v>3.423732172309637E-5</v>
      </c>
      <c r="AW88" s="5">
        <f t="shared" si="262"/>
        <v>1.6746565733448227E-7</v>
      </c>
      <c r="AX88" s="5">
        <f t="shared" si="263"/>
        <v>1.6224942524908456E-4</v>
      </c>
      <c r="AY88" s="5">
        <f t="shared" si="264"/>
        <v>1.5441720299387855E-4</v>
      </c>
      <c r="AZ88" s="5">
        <f t="shared" si="265"/>
        <v>7.3481531733768734E-5</v>
      </c>
      <c r="BA88" s="5">
        <f t="shared" si="266"/>
        <v>2.3311459264267395E-5</v>
      </c>
      <c r="BB88" s="5">
        <f t="shared" si="267"/>
        <v>5.546537887218521E-6</v>
      </c>
      <c r="BC88" s="5">
        <f t="shared" si="268"/>
        <v>1.0557582752961933E-6</v>
      </c>
      <c r="BD88" s="5">
        <f t="shared" si="269"/>
        <v>1.5230016002788999E-4</v>
      </c>
      <c r="BE88" s="5">
        <f t="shared" si="270"/>
        <v>1.4648506300864284E-4</v>
      </c>
      <c r="BF88" s="5">
        <f t="shared" si="271"/>
        <v>7.0445998483247113E-5</v>
      </c>
      <c r="BG88" s="5">
        <f t="shared" si="272"/>
        <v>2.2585414059174315E-5</v>
      </c>
      <c r="BH88" s="5">
        <f t="shared" si="273"/>
        <v>5.4307654715014439E-6</v>
      </c>
      <c r="BI88" s="5">
        <f t="shared" si="274"/>
        <v>1.0446817943360933E-6</v>
      </c>
      <c r="BJ88" s="8">
        <f t="shared" si="275"/>
        <v>0.34419085692826956</v>
      </c>
      <c r="BK88" s="8">
        <f t="shared" si="276"/>
        <v>0.31702315133887088</v>
      </c>
      <c r="BL88" s="8">
        <f t="shared" si="277"/>
        <v>0.31761296205704087</v>
      </c>
      <c r="BM88" s="8">
        <f t="shared" si="278"/>
        <v>0.29981089429935753</v>
      </c>
      <c r="BN88" s="8">
        <f t="shared" si="279"/>
        <v>0.70006222661398765</v>
      </c>
    </row>
    <row r="89" spans="1:66" x14ac:dyDescent="0.25">
      <c r="A89" t="s">
        <v>72</v>
      </c>
      <c r="B89" t="s">
        <v>83</v>
      </c>
      <c r="C89" t="s">
        <v>88</v>
      </c>
      <c r="D89" s="11">
        <v>44385</v>
      </c>
      <c r="E89">
        <f>VLOOKUP(A89,home!$A$2:$E$405,3,FALSE)</f>
        <v>1.39393939393939</v>
      </c>
      <c r="F89">
        <f>VLOOKUP(B89,home!$B$2:$E$405,3,FALSE)</f>
        <v>0.6</v>
      </c>
      <c r="G89">
        <f>VLOOKUP(C89,away!$B$2:$E$405,4,FALSE)</f>
        <v>0.6</v>
      </c>
      <c r="H89">
        <f>VLOOKUP(A89,away!$A$2:$E$405,3,FALSE)</f>
        <v>1.15151515151515</v>
      </c>
      <c r="I89">
        <f>VLOOKUP(C89,away!$B$2:$E$405,3,FALSE)</f>
        <v>0.84</v>
      </c>
      <c r="J89">
        <f>VLOOKUP(B89,home!$B$2:$E$405,4,FALSE)</f>
        <v>0.43</v>
      </c>
      <c r="K89" s="3">
        <f t="shared" si="224"/>
        <v>0.50181818181818039</v>
      </c>
      <c r="L89" s="3">
        <f t="shared" si="225"/>
        <v>0.41592727272727215</v>
      </c>
      <c r="M89" s="5">
        <f t="shared" si="226"/>
        <v>0.39941853396993171</v>
      </c>
      <c r="N89" s="5">
        <f t="shared" si="227"/>
        <v>0.20043548250127424</v>
      </c>
      <c r="O89" s="5">
        <f t="shared" si="228"/>
        <v>0.166129061510839</v>
      </c>
      <c r="P89" s="5">
        <f t="shared" si="229"/>
        <v>8.3366583594529878E-2</v>
      </c>
      <c r="Q89" s="5">
        <f t="shared" si="230"/>
        <v>5.0291084700319566E-2</v>
      </c>
      <c r="R89" s="5">
        <f t="shared" si="231"/>
        <v>3.4548803737472246E-2</v>
      </c>
      <c r="S89" s="5">
        <f t="shared" si="232"/>
        <v>4.3500655760424301E-3</v>
      </c>
      <c r="T89" s="5">
        <f t="shared" si="233"/>
        <v>2.0917433701900159E-2</v>
      </c>
      <c r="U89" s="5">
        <f t="shared" si="234"/>
        <v>1.7337217875531479E-2</v>
      </c>
      <c r="V89" s="5">
        <f t="shared" si="235"/>
        <v>1.0088279020180991E-4</v>
      </c>
      <c r="W89" s="5">
        <f t="shared" si="236"/>
        <v>8.4123268953261564E-3</v>
      </c>
      <c r="X89" s="5">
        <f t="shared" si="237"/>
        <v>3.4989161828632887E-3</v>
      </c>
      <c r="Y89" s="5">
        <f t="shared" si="238"/>
        <v>7.2764733271982261E-4</v>
      </c>
      <c r="Z89" s="5">
        <f t="shared" si="239"/>
        <v>4.7899299048388723E-3</v>
      </c>
      <c r="AA89" s="5">
        <f t="shared" si="240"/>
        <v>2.4036739158827727E-3</v>
      </c>
      <c r="AB89" s="5">
        <f t="shared" si="241"/>
        <v>6.0310363707603929E-4</v>
      </c>
      <c r="AC89" s="5">
        <f t="shared" si="242"/>
        <v>1.3160151644405369E-6</v>
      </c>
      <c r="AD89" s="5">
        <f t="shared" si="243"/>
        <v>1.0553646468681875E-3</v>
      </c>
      <c r="AE89" s="5">
        <f t="shared" si="244"/>
        <v>4.3895493930466592E-4</v>
      </c>
      <c r="AF89" s="5">
        <f t="shared" si="245"/>
        <v>9.1286665377577478E-5</v>
      </c>
      <c r="AG89" s="5">
        <f t="shared" si="246"/>
        <v>1.2656204588954299E-5</v>
      </c>
      <c r="AH89" s="5">
        <f t="shared" si="247"/>
        <v>4.9806562046860858E-4</v>
      </c>
      <c r="AI89" s="5">
        <f t="shared" si="248"/>
        <v>2.4993838408970108E-4</v>
      </c>
      <c r="AJ89" s="5">
        <f t="shared" si="249"/>
        <v>6.2711812735233893E-5</v>
      </c>
      <c r="AK89" s="5">
        <f t="shared" si="250"/>
        <v>1.0489975948439091E-5</v>
      </c>
      <c r="AL89" s="5">
        <f t="shared" si="251"/>
        <v>1.0987140444139748E-8</v>
      </c>
      <c r="AM89" s="5">
        <f t="shared" si="252"/>
        <v>1.0592023364931603E-4</v>
      </c>
      <c r="AN89" s="5">
        <f t="shared" si="253"/>
        <v>4.4055113908395456E-5</v>
      </c>
      <c r="AO89" s="5">
        <f t="shared" si="254"/>
        <v>9.1618616888041191E-6</v>
      </c>
      <c r="AP89" s="5">
        <f t="shared" si="255"/>
        <v>1.2702227151095921E-6</v>
      </c>
      <c r="AQ89" s="5">
        <f t="shared" si="256"/>
        <v>1.3208006741294085E-7</v>
      </c>
      <c r="AR89" s="5">
        <f t="shared" si="257"/>
        <v>4.1431815032144995E-5</v>
      </c>
      <c r="AS89" s="5">
        <f t="shared" si="258"/>
        <v>2.0791238088858156E-5</v>
      </c>
      <c r="AT89" s="5">
        <f t="shared" si="259"/>
        <v>5.2167106477498492E-6</v>
      </c>
      <c r="AU89" s="5">
        <f t="shared" si="260"/>
        <v>8.7261341744179024E-7</v>
      </c>
      <c r="AV89" s="5">
        <f t="shared" si="261"/>
        <v>1.0947331964269702E-7</v>
      </c>
      <c r="AW89" s="5">
        <f t="shared" si="262"/>
        <v>6.3700958351550514E-11</v>
      </c>
      <c r="AX89" s="5">
        <f t="shared" si="263"/>
        <v>8.8587831779427596E-6</v>
      </c>
      <c r="AY89" s="5">
        <f t="shared" si="264"/>
        <v>3.6846095268839694E-6</v>
      </c>
      <c r="AZ89" s="5">
        <f t="shared" si="265"/>
        <v>7.662647957908869E-7</v>
      </c>
      <c r="BA89" s="5">
        <f t="shared" si="266"/>
        <v>1.0623680890007455E-7</v>
      </c>
      <c r="BB89" s="5">
        <f t="shared" si="267"/>
        <v>1.10466965472641E-8</v>
      </c>
      <c r="BC89" s="5">
        <f t="shared" si="268"/>
        <v>9.1892447350986623E-10</v>
      </c>
      <c r="BD89" s="5">
        <f t="shared" si="269"/>
        <v>2.8721036384101442E-6</v>
      </c>
      <c r="BE89" s="5">
        <f t="shared" si="270"/>
        <v>1.4412738258203591E-6</v>
      </c>
      <c r="BF89" s="5">
        <f t="shared" si="271"/>
        <v>3.6162870538765263E-7</v>
      </c>
      <c r="BG89" s="5">
        <f t="shared" si="272"/>
        <v>6.0490619810298071E-8</v>
      </c>
      <c r="BH89" s="5">
        <f t="shared" si="273"/>
        <v>7.5888232125646461E-9</v>
      </c>
      <c r="BI89" s="5">
        <f t="shared" si="274"/>
        <v>7.6164189333375915E-10</v>
      </c>
      <c r="BJ89" s="8">
        <f t="shared" si="275"/>
        <v>0.28605512114250226</v>
      </c>
      <c r="BK89" s="8">
        <f t="shared" si="276"/>
        <v>0.48724107754253759</v>
      </c>
      <c r="BL89" s="8">
        <f t="shared" si="277"/>
        <v>0.22191623216780387</v>
      </c>
      <c r="BM89" s="8">
        <f t="shared" si="278"/>
        <v>6.5809126197489964E-2</v>
      </c>
      <c r="BN89" s="8">
        <f t="shared" si="279"/>
        <v>0.93418955001436654</v>
      </c>
    </row>
    <row r="90" spans="1:66" x14ac:dyDescent="0.25">
      <c r="A90" t="s">
        <v>72</v>
      </c>
      <c r="B90" t="s">
        <v>78</v>
      </c>
      <c r="C90" t="s">
        <v>106</v>
      </c>
      <c r="D90" s="11">
        <v>44385</v>
      </c>
      <c r="E90">
        <f>VLOOKUP(A90,home!$A$2:$E$405,3,FALSE)</f>
        <v>1.39393939393939</v>
      </c>
      <c r="F90">
        <f>VLOOKUP(B90,home!$B$2:$E$405,3,FALSE)</f>
        <v>1.32</v>
      </c>
      <c r="G90">
        <f>VLOOKUP(C90,away!$B$2:$E$405,4,FALSE)</f>
        <v>2.2999999999999998</v>
      </c>
      <c r="H90">
        <f>VLOOKUP(A90,away!$A$2:$E$405,3,FALSE)</f>
        <v>1.15151515151515</v>
      </c>
      <c r="I90">
        <f>VLOOKUP(C90,away!$B$2:$E$405,3,FALSE)</f>
        <v>0.43</v>
      </c>
      <c r="J90">
        <f>VLOOKUP(B90,home!$B$2:$E$405,4,FALSE)</f>
        <v>1.1599999999999999</v>
      </c>
      <c r="K90" s="3">
        <f t="shared" si="224"/>
        <v>4.2319999999999878</v>
      </c>
      <c r="L90" s="3">
        <f t="shared" si="225"/>
        <v>0.57437575757575676</v>
      </c>
      <c r="M90" s="5">
        <f t="shared" si="226"/>
        <v>8.1774430927791728E-3</v>
      </c>
      <c r="N90" s="5">
        <f t="shared" si="227"/>
        <v>3.4606939168641361E-2</v>
      </c>
      <c r="O90" s="5">
        <f t="shared" si="228"/>
        <v>4.696925071447677E-3</v>
      </c>
      <c r="P90" s="5">
        <f t="shared" si="229"/>
        <v>1.9877386902366512E-2</v>
      </c>
      <c r="Q90" s="5">
        <f t="shared" si="230"/>
        <v>7.3228283280844922E-2</v>
      </c>
      <c r="R90" s="5">
        <f t="shared" si="231"/>
        <v>1.3488999480946624E-3</v>
      </c>
      <c r="S90" s="5">
        <f t="shared" si="232"/>
        <v>1.2079280331992202E-2</v>
      </c>
      <c r="T90" s="5">
        <f t="shared" si="233"/>
        <v>4.2060550685407427E-2</v>
      </c>
      <c r="U90" s="5">
        <f t="shared" si="234"/>
        <v>5.708544580336595E-3</v>
      </c>
      <c r="V90" s="5">
        <f t="shared" si="235"/>
        <v>3.2624233100329333E-3</v>
      </c>
      <c r="W90" s="5">
        <f t="shared" si="236"/>
        <v>0.10330069828151159</v>
      </c>
      <c r="X90" s="5">
        <f t="shared" si="237"/>
        <v>5.933341683354789E-2</v>
      </c>
      <c r="Y90" s="5">
        <f t="shared" si="238"/>
        <v>1.7039838121663615E-2</v>
      </c>
      <c r="Z90" s="5">
        <f t="shared" si="239"/>
        <v>2.5825847652692359E-4</v>
      </c>
      <c r="AA90" s="5">
        <f t="shared" si="240"/>
        <v>1.0929498726619375E-3</v>
      </c>
      <c r="AB90" s="5">
        <f t="shared" si="241"/>
        <v>2.3126819305526536E-3</v>
      </c>
      <c r="AC90" s="5">
        <f t="shared" si="242"/>
        <v>4.9563513953162022E-4</v>
      </c>
      <c r="AD90" s="5">
        <f t="shared" si="243"/>
        <v>0.10929213878183895</v>
      </c>
      <c r="AE90" s="5">
        <f t="shared" si="244"/>
        <v>6.277475500989349E-2</v>
      </c>
      <c r="AF90" s="5">
        <f t="shared" si="245"/>
        <v>1.8028148732720052E-2</v>
      </c>
      <c r="AG90" s="5">
        <f t="shared" si="246"/>
        <v>3.451643862014834E-3</v>
      </c>
      <c r="AH90" s="5">
        <f t="shared" si="247"/>
        <v>3.7084352026378133E-5</v>
      </c>
      <c r="AI90" s="5">
        <f t="shared" si="248"/>
        <v>1.5694097777563181E-4</v>
      </c>
      <c r="AJ90" s="5">
        <f t="shared" si="249"/>
        <v>3.3208710897323599E-4</v>
      </c>
      <c r="AK90" s="5">
        <f t="shared" si="250"/>
        <v>4.6846421505824344E-4</v>
      </c>
      <c r="AL90" s="5">
        <f t="shared" si="251"/>
        <v>4.819076730513898E-5</v>
      </c>
      <c r="AM90" s="5">
        <f t="shared" si="252"/>
        <v>9.2504866264948207E-2</v>
      </c>
      <c r="AN90" s="5">
        <f t="shared" si="253"/>
        <v>5.3132552640373691E-2</v>
      </c>
      <c r="AO90" s="5">
        <f t="shared" si="254"/>
        <v>1.5259025087374208E-2</v>
      </c>
      <c r="AP90" s="5">
        <f t="shared" si="255"/>
        <v>2.9214713648093465E-3</v>
      </c>
      <c r="AQ90" s="5">
        <f t="shared" si="256"/>
        <v>4.1950558209956205E-4</v>
      </c>
      <c r="AR90" s="5">
        <f t="shared" si="257"/>
        <v>4.2600705578713995E-6</v>
      </c>
      <c r="AS90" s="5">
        <f t="shared" si="258"/>
        <v>1.8028618600911713E-5</v>
      </c>
      <c r="AT90" s="5">
        <f t="shared" si="259"/>
        <v>3.8148556959529083E-5</v>
      </c>
      <c r="AU90" s="5">
        <f t="shared" si="260"/>
        <v>5.381489768424219E-5</v>
      </c>
      <c r="AV90" s="5">
        <f t="shared" si="261"/>
        <v>5.6936161749928079E-5</v>
      </c>
      <c r="AW90" s="5">
        <f t="shared" si="262"/>
        <v>3.2538917523145326E-6</v>
      </c>
      <c r="AX90" s="5">
        <f t="shared" si="263"/>
        <v>6.5246765672209953E-2</v>
      </c>
      <c r="AY90" s="5">
        <f t="shared" si="264"/>
        <v>3.747616046234347E-2</v>
      </c>
      <c r="AZ90" s="5">
        <f t="shared" si="265"/>
        <v>1.0762699028294576E-2</v>
      </c>
      <c r="BA90" s="5">
        <f t="shared" si="266"/>
        <v>2.0606111359788531E-3</v>
      </c>
      <c r="BB90" s="5">
        <f t="shared" si="267"/>
        <v>2.9589127057422362E-4</v>
      </c>
      <c r="BC90" s="5">
        <f t="shared" si="268"/>
        <v>3.3990554539224597E-5</v>
      </c>
      <c r="BD90" s="5">
        <f t="shared" si="269"/>
        <v>4.0781354233392679E-7</v>
      </c>
      <c r="BE90" s="5">
        <f t="shared" si="270"/>
        <v>1.7258669111571731E-6</v>
      </c>
      <c r="BF90" s="5">
        <f t="shared" si="271"/>
        <v>3.6519343840085689E-6</v>
      </c>
      <c r="BG90" s="5">
        <f t="shared" si="272"/>
        <v>5.1516621043747383E-6</v>
      </c>
      <c r="BH90" s="5">
        <f t="shared" si="273"/>
        <v>5.4504585064284578E-6</v>
      </c>
      <c r="BI90" s="5">
        <f t="shared" si="274"/>
        <v>4.6132680798410329E-6</v>
      </c>
      <c r="BJ90" s="8">
        <f t="shared" si="275"/>
        <v>0.8032299518216296</v>
      </c>
      <c r="BK90" s="8">
        <f t="shared" si="276"/>
        <v>8.1416520006351051E-2</v>
      </c>
      <c r="BL90" s="8">
        <f t="shared" si="277"/>
        <v>1.6346767366007642E-2</v>
      </c>
      <c r="BM90" s="8">
        <f t="shared" si="278"/>
        <v>0.72184271363574959</v>
      </c>
      <c r="BN90" s="8">
        <f t="shared" si="279"/>
        <v>0.1419358774641743</v>
      </c>
    </row>
    <row r="91" spans="1:66" x14ac:dyDescent="0.25">
      <c r="A91" t="s">
        <v>72</v>
      </c>
      <c r="B91" t="s">
        <v>80</v>
      </c>
      <c r="C91" t="s">
        <v>102</v>
      </c>
      <c r="D91" s="11">
        <v>44385</v>
      </c>
      <c r="E91">
        <f>VLOOKUP(A91,home!$A$2:$E$405,3,FALSE)</f>
        <v>1.39393939393939</v>
      </c>
      <c r="F91">
        <f>VLOOKUP(B91,home!$B$2:$E$405,3,FALSE)</f>
        <v>1</v>
      </c>
      <c r="G91">
        <f>VLOOKUP(C91,away!$B$2:$E$405,4,FALSE)</f>
        <v>1</v>
      </c>
      <c r="H91">
        <f>VLOOKUP(A91,away!$A$2:$E$405,3,FALSE)</f>
        <v>1.15151515151515</v>
      </c>
      <c r="I91">
        <f>VLOOKUP(C91,away!$B$2:$E$405,3,FALSE)</f>
        <v>0.56999999999999995</v>
      </c>
      <c r="J91">
        <f>VLOOKUP(B91,home!$B$2:$E$405,4,FALSE)</f>
        <v>1.22</v>
      </c>
      <c r="K91" s="3">
        <f t="shared" si="224"/>
        <v>1.39393939393939</v>
      </c>
      <c r="L91" s="3">
        <f t="shared" si="225"/>
        <v>0.80076363636363523</v>
      </c>
      <c r="M91" s="5">
        <f t="shared" si="226"/>
        <v>0.11139163653407587</v>
      </c>
      <c r="N91" s="5">
        <f t="shared" si="227"/>
        <v>0.15527319032022655</v>
      </c>
      <c r="O91" s="5">
        <f t="shared" si="228"/>
        <v>8.9198371931522941E-2</v>
      </c>
      <c r="P91" s="5">
        <f t="shared" si="229"/>
        <v>0.1243371245106074</v>
      </c>
      <c r="Q91" s="5">
        <f t="shared" si="230"/>
        <v>0.10822070840500608</v>
      </c>
      <c r="R91" s="5">
        <f t="shared" si="231"/>
        <v>3.5713406332801165E-2</v>
      </c>
      <c r="S91" s="5">
        <f t="shared" si="232"/>
        <v>3.4696771258129866E-2</v>
      </c>
      <c r="T91" s="5">
        <f t="shared" si="233"/>
        <v>8.6659207992241291E-2</v>
      </c>
      <c r="U91" s="5">
        <f t="shared" si="234"/>
        <v>4.9782323979056034E-2</v>
      </c>
      <c r="V91" s="5">
        <f t="shared" si="235"/>
        <v>4.3032322735552676E-3</v>
      </c>
      <c r="W91" s="5">
        <f t="shared" si="236"/>
        <v>5.0284369561921893E-2</v>
      </c>
      <c r="X91" s="5">
        <f t="shared" si="237"/>
        <v>4.0265894622657464E-2</v>
      </c>
      <c r="Y91" s="5">
        <f t="shared" si="238"/>
        <v>1.6121732099737069E-2</v>
      </c>
      <c r="Z91" s="5">
        <f t="shared" si="239"/>
        <v>9.532665707328648E-3</v>
      </c>
      <c r="AA91" s="5">
        <f t="shared" si="240"/>
        <v>1.3287958258700503E-2</v>
      </c>
      <c r="AB91" s="5">
        <f t="shared" si="241"/>
        <v>9.261304240912446E-3</v>
      </c>
      <c r="AC91" s="5">
        <f t="shared" si="242"/>
        <v>3.0020853878885446E-4</v>
      </c>
      <c r="AD91" s="5">
        <f t="shared" si="243"/>
        <v>1.7523340907942431E-2</v>
      </c>
      <c r="AE91" s="5">
        <f t="shared" si="244"/>
        <v>1.4032054186683626E-2</v>
      </c>
      <c r="AF91" s="5">
        <f t="shared" si="245"/>
        <v>5.6181793680901764E-3</v>
      </c>
      <c r="AG91" s="5">
        <f t="shared" si="246"/>
        <v>1.4996112468450135E-3</v>
      </c>
      <c r="AH91" s="5">
        <f t="shared" si="247"/>
        <v>1.9083530140098527E-3</v>
      </c>
      <c r="AI91" s="5">
        <f t="shared" si="248"/>
        <v>2.660128443771303E-3</v>
      </c>
      <c r="AJ91" s="5">
        <f t="shared" si="249"/>
        <v>1.8540289153557515E-3</v>
      </c>
      <c r="AK91" s="5">
        <f t="shared" si="250"/>
        <v>8.6146798087236715E-4</v>
      </c>
      <c r="AL91" s="5">
        <f t="shared" si="251"/>
        <v>1.3403902708662879E-5</v>
      </c>
      <c r="AM91" s="5">
        <f t="shared" si="252"/>
        <v>4.885295041002111E-3</v>
      </c>
      <c r="AN91" s="5">
        <f t="shared" si="253"/>
        <v>3.9119666217420843E-3</v>
      </c>
      <c r="AO91" s="5">
        <f t="shared" si="254"/>
        <v>1.5662803086796786E-3</v>
      </c>
      <c r="AP91" s="5">
        <f t="shared" si="255"/>
        <v>4.1807343851436559E-4</v>
      </c>
      <c r="AQ91" s="5">
        <f t="shared" si="256"/>
        <v>8.3694501722952994E-5</v>
      </c>
      <c r="AR91" s="5">
        <f t="shared" si="257"/>
        <v>3.0562793979280672E-4</v>
      </c>
      <c r="AS91" s="5">
        <f t="shared" si="258"/>
        <v>4.260268251657294E-4</v>
      </c>
      <c r="AT91" s="5">
        <f t="shared" si="259"/>
        <v>2.9692778723671971E-4</v>
      </c>
      <c r="AU91" s="5">
        <f t="shared" si="260"/>
        <v>1.379664465948391E-4</v>
      </c>
      <c r="AV91" s="5">
        <f t="shared" si="261"/>
        <v>4.8079216237595319E-5</v>
      </c>
      <c r="AW91" s="5">
        <f t="shared" si="262"/>
        <v>4.1560139917916571E-7</v>
      </c>
      <c r="AX91" s="5">
        <f t="shared" si="263"/>
        <v>1.1349675347782655E-3</v>
      </c>
      <c r="AY91" s="5">
        <f t="shared" si="264"/>
        <v>9.0884073030371437E-4</v>
      </c>
      <c r="AZ91" s="5">
        <f t="shared" si="265"/>
        <v>3.6388330403669216E-4</v>
      </c>
      <c r="BA91" s="5">
        <f t="shared" si="266"/>
        <v>9.7128172584145294E-5</v>
      </c>
      <c r="BB91" s="5">
        <f t="shared" si="267"/>
        <v>1.9444177167958729E-5</v>
      </c>
      <c r="BC91" s="5">
        <f t="shared" si="268"/>
        <v>3.1140380030226815E-6</v>
      </c>
      <c r="BD91" s="5">
        <f t="shared" si="269"/>
        <v>4.0789290073802332E-5</v>
      </c>
      <c r="BE91" s="5">
        <f t="shared" si="270"/>
        <v>5.6857798284694005E-5</v>
      </c>
      <c r="BF91" s="5">
        <f t="shared" si="271"/>
        <v>3.9628162440847226E-5</v>
      </c>
      <c r="BG91" s="5">
        <f t="shared" si="272"/>
        <v>1.8413085578575433E-5</v>
      </c>
      <c r="BH91" s="5">
        <f t="shared" si="273"/>
        <v>6.4166813379883912E-6</v>
      </c>
      <c r="BI91" s="5">
        <f t="shared" si="274"/>
        <v>1.7888929790755439E-6</v>
      </c>
      <c r="BJ91" s="8">
        <f t="shared" si="275"/>
        <v>0.50889097657988658</v>
      </c>
      <c r="BK91" s="8">
        <f t="shared" si="276"/>
        <v>0.27595121774816966</v>
      </c>
      <c r="BL91" s="8">
        <f t="shared" si="277"/>
        <v>0.20590586522272503</v>
      </c>
      <c r="BM91" s="8">
        <f t="shared" si="278"/>
        <v>0.37523786209496546</v>
      </c>
      <c r="BN91" s="8">
        <f t="shared" si="279"/>
        <v>0.62413443803424007</v>
      </c>
    </row>
    <row r="92" spans="1:66" x14ac:dyDescent="0.25">
      <c r="A92" t="s">
        <v>72</v>
      </c>
      <c r="B92" t="s">
        <v>365</v>
      </c>
      <c r="C92" t="s">
        <v>86</v>
      </c>
      <c r="D92" s="11">
        <v>44385</v>
      </c>
      <c r="E92">
        <f>VLOOKUP(A92,home!$A$2:$E$405,3,FALSE)</f>
        <v>1.39393939393939</v>
      </c>
      <c r="F92">
        <f>VLOOKUP(B92,home!$B$2:$E$405,3,FALSE)</f>
        <v>1.32</v>
      </c>
      <c r="G92">
        <f>VLOOKUP(C92,away!$B$2:$E$405,4,FALSE)</f>
        <v>0.72</v>
      </c>
      <c r="H92">
        <f>VLOOKUP(A92,away!$A$2:$E$405,3,FALSE)</f>
        <v>1.15151515151515</v>
      </c>
      <c r="I92">
        <f>VLOOKUP(C92,away!$B$2:$E$405,3,FALSE)</f>
        <v>0.6</v>
      </c>
      <c r="J92">
        <f>VLOOKUP(B92,home!$B$2:$E$405,4,FALSE)</f>
        <v>1.01</v>
      </c>
      <c r="K92" s="3">
        <f t="shared" si="224"/>
        <v>1.3247999999999964</v>
      </c>
      <c r="L92" s="3">
        <f t="shared" si="225"/>
        <v>0.69781818181818089</v>
      </c>
      <c r="M92" s="5">
        <f t="shared" si="226"/>
        <v>0.13230860322520929</v>
      </c>
      <c r="N92" s="5">
        <f t="shared" si="227"/>
        <v>0.1752824375527568</v>
      </c>
      <c r="O92" s="5">
        <f t="shared" si="228"/>
        <v>9.2327348941518658E-2</v>
      </c>
      <c r="P92" s="5">
        <f t="shared" si="229"/>
        <v>0.12231527187772361</v>
      </c>
      <c r="Q92" s="5">
        <f t="shared" si="230"/>
        <v>0.11610708663494582</v>
      </c>
      <c r="R92" s="5">
        <f t="shared" si="231"/>
        <v>3.221385138523164E-2</v>
      </c>
      <c r="S92" s="5">
        <f t="shared" si="232"/>
        <v>2.8269185392758446E-2</v>
      </c>
      <c r="T92" s="5">
        <f t="shared" si="233"/>
        <v>8.1021636091803906E-2</v>
      </c>
      <c r="U92" s="5">
        <f t="shared" si="234"/>
        <v>4.2676910315154762E-2</v>
      </c>
      <c r="V92" s="5">
        <f t="shared" si="235"/>
        <v>2.9037778284920416E-3</v>
      </c>
      <c r="W92" s="5">
        <f t="shared" si="236"/>
        <v>5.1272889457991903E-2</v>
      </c>
      <c r="X92" s="5">
        <f t="shared" si="237"/>
        <v>3.5779154498140488E-2</v>
      </c>
      <c r="Y92" s="5">
        <f t="shared" si="238"/>
        <v>1.2483672269442088E-2</v>
      </c>
      <c r="Z92" s="5">
        <f t="shared" si="239"/>
        <v>7.4931370676678127E-3</v>
      </c>
      <c r="AA92" s="5">
        <f t="shared" si="240"/>
        <v>9.9269079872462921E-3</v>
      </c>
      <c r="AB92" s="5">
        <f t="shared" si="241"/>
        <v>6.5755838507519275E-3</v>
      </c>
      <c r="AC92" s="5">
        <f t="shared" si="242"/>
        <v>1.6777838227569099E-4</v>
      </c>
      <c r="AD92" s="5">
        <f t="shared" si="243"/>
        <v>1.6981580988486893E-2</v>
      </c>
      <c r="AE92" s="5">
        <f t="shared" si="244"/>
        <v>1.1850055969784112E-2</v>
      </c>
      <c r="AF92" s="5">
        <f t="shared" si="245"/>
        <v>4.1345922556392132E-3</v>
      </c>
      <c r="AG92" s="5">
        <f t="shared" si="246"/>
        <v>9.6173121679656276E-4</v>
      </c>
      <c r="AH92" s="5">
        <f t="shared" si="247"/>
        <v>1.3072118211685919E-3</v>
      </c>
      <c r="AI92" s="5">
        <f t="shared" si="248"/>
        <v>1.7317942206841459E-3</v>
      </c>
      <c r="AJ92" s="5">
        <f t="shared" si="249"/>
        <v>1.1471404917811753E-3</v>
      </c>
      <c r="AK92" s="5">
        <f t="shared" si="250"/>
        <v>5.0657724117056531E-4</v>
      </c>
      <c r="AL92" s="5">
        <f t="shared" si="251"/>
        <v>6.2042400699596106E-6</v>
      </c>
      <c r="AM92" s="5">
        <f t="shared" si="252"/>
        <v>4.4994396987094714E-3</v>
      </c>
      <c r="AN92" s="5">
        <f t="shared" si="253"/>
        <v>3.1397908297539877E-3</v>
      </c>
      <c r="AO92" s="5">
        <f t="shared" si="254"/>
        <v>1.0955015640541621E-3</v>
      </c>
      <c r="AP92" s="5">
        <f t="shared" si="255"/>
        <v>2.5482030320241641E-4</v>
      </c>
      <c r="AQ92" s="5">
        <f t="shared" si="256"/>
        <v>4.4454560167766934E-5</v>
      </c>
      <c r="AR92" s="5">
        <f t="shared" si="257"/>
        <v>1.8243923525981996E-4</v>
      </c>
      <c r="AS92" s="5">
        <f t="shared" si="258"/>
        <v>2.4169549887220887E-4</v>
      </c>
      <c r="AT92" s="5">
        <f t="shared" si="259"/>
        <v>1.6009909845295076E-4</v>
      </c>
      <c r="AU92" s="5">
        <f t="shared" si="260"/>
        <v>7.0699761876822815E-5</v>
      </c>
      <c r="AV92" s="5">
        <f t="shared" si="261"/>
        <v>2.3415761133603683E-5</v>
      </c>
      <c r="AW92" s="5">
        <f t="shared" si="262"/>
        <v>1.5932308012672346E-7</v>
      </c>
      <c r="AX92" s="5">
        <f t="shared" si="263"/>
        <v>9.9347628547504776E-4</v>
      </c>
      <c r="AY92" s="5">
        <f t="shared" si="264"/>
        <v>6.9326581520967796E-4</v>
      </c>
      <c r="AZ92" s="5">
        <f t="shared" si="265"/>
        <v>2.4188674534315815E-4</v>
      </c>
      <c r="BA92" s="5">
        <f t="shared" si="266"/>
        <v>5.6264322947093338E-5</v>
      </c>
      <c r="BB92" s="5">
        <f t="shared" si="267"/>
        <v>9.8155668850429036E-6</v>
      </c>
      <c r="BC92" s="5">
        <f t="shared" si="268"/>
        <v>1.369896207447077E-6</v>
      </c>
      <c r="BD92" s="5">
        <f t="shared" si="269"/>
        <v>2.1218235906884487E-5</v>
      </c>
      <c r="BE92" s="5">
        <f t="shared" si="270"/>
        <v>2.8109918929440494E-5</v>
      </c>
      <c r="BF92" s="5">
        <f t="shared" si="271"/>
        <v>1.8620010298861337E-5</v>
      </c>
      <c r="BG92" s="5">
        <f t="shared" si="272"/>
        <v>8.222596547977139E-6</v>
      </c>
      <c r="BH92" s="5">
        <f t="shared" si="273"/>
        <v>2.7233239766900244E-6</v>
      </c>
      <c r="BI92" s="5">
        <f t="shared" si="274"/>
        <v>7.2157192086378641E-7</v>
      </c>
      <c r="BJ92" s="8">
        <f t="shared" si="275"/>
        <v>0.5169049225237432</v>
      </c>
      <c r="BK92" s="8">
        <f t="shared" si="276"/>
        <v>0.28666408676173877</v>
      </c>
      <c r="BL92" s="8">
        <f t="shared" si="277"/>
        <v>0.18917129126788385</v>
      </c>
      <c r="BM92" s="8">
        <f t="shared" si="278"/>
        <v>0.32898573151151816</v>
      </c>
      <c r="BN92" s="8">
        <f t="shared" si="279"/>
        <v>0.67055459961738584</v>
      </c>
    </row>
    <row r="93" spans="1:66" x14ac:dyDescent="0.25">
      <c r="A93" t="s">
        <v>72</v>
      </c>
      <c r="B93" t="s">
        <v>76</v>
      </c>
      <c r="C93" t="s">
        <v>367</v>
      </c>
      <c r="D93" s="11">
        <v>44385</v>
      </c>
      <c r="E93">
        <f>VLOOKUP(A93,home!$A$2:$E$405,3,FALSE)</f>
        <v>1.39393939393939</v>
      </c>
      <c r="F93">
        <f>VLOOKUP(B93,home!$B$2:$E$405,3,FALSE)</f>
        <v>1.2</v>
      </c>
      <c r="G93">
        <f>VLOOKUP(C93,away!$B$2:$E$405,4,FALSE)</f>
        <v>1.32</v>
      </c>
      <c r="H93">
        <f>VLOOKUP(A93,away!$A$2:$E$405,3,FALSE)</f>
        <v>1.15151515151515</v>
      </c>
      <c r="I93">
        <f>VLOOKUP(C93,away!$B$2:$E$405,3,FALSE)</f>
        <v>0.72</v>
      </c>
      <c r="J93">
        <f>VLOOKUP(B93,home!$B$2:$E$405,4,FALSE)</f>
        <v>0.57999999999999996</v>
      </c>
      <c r="K93" s="3">
        <f t="shared" si="224"/>
        <v>2.207999999999994</v>
      </c>
      <c r="L93" s="3">
        <f t="shared" si="225"/>
        <v>0.48087272727272662</v>
      </c>
      <c r="M93" s="5">
        <f t="shared" si="226"/>
        <v>6.7957502849269671E-2</v>
      </c>
      <c r="N93" s="5">
        <f t="shared" si="227"/>
        <v>0.150050166291187</v>
      </c>
      <c r="O93" s="5">
        <f t="shared" si="228"/>
        <v>3.2678909733772403E-2</v>
      </c>
      <c r="P93" s="5">
        <f t="shared" si="229"/>
        <v>7.215503269216926E-2</v>
      </c>
      <c r="Q93" s="5">
        <f t="shared" si="230"/>
        <v>0.16565538358547002</v>
      </c>
      <c r="R93" s="5">
        <f t="shared" si="231"/>
        <v>7.857198223989191E-3</v>
      </c>
      <c r="S93" s="5">
        <f t="shared" si="232"/>
        <v>1.9152957821139117E-2</v>
      </c>
      <c r="T93" s="5">
        <f t="shared" si="233"/>
        <v>7.9659156092154654E-2</v>
      </c>
      <c r="U93" s="5">
        <f t="shared" si="234"/>
        <v>1.7348693678568089E-2</v>
      </c>
      <c r="V93" s="5">
        <f t="shared" si="235"/>
        <v>2.2595531354046377E-3</v>
      </c>
      <c r="W93" s="5">
        <f t="shared" si="236"/>
        <v>0.12192236231890562</v>
      </c>
      <c r="X93" s="5">
        <f t="shared" si="237"/>
        <v>5.862913888382567E-2</v>
      </c>
      <c r="Y93" s="5">
        <f t="shared" si="238"/>
        <v>1.4096576956358353E-2</v>
      </c>
      <c r="Z93" s="5">
        <f t="shared" si="239"/>
        <v>1.2594374462307023E-3</v>
      </c>
      <c r="AA93" s="5">
        <f t="shared" si="240"/>
        <v>2.7808378812773826E-3</v>
      </c>
      <c r="AB93" s="5">
        <f t="shared" si="241"/>
        <v>3.0700450209302224E-3</v>
      </c>
      <c r="AC93" s="5">
        <f t="shared" si="242"/>
        <v>1.4994493205227385E-4</v>
      </c>
      <c r="AD93" s="5">
        <f t="shared" si="243"/>
        <v>6.7301144000035701E-2</v>
      </c>
      <c r="AE93" s="5">
        <f t="shared" si="244"/>
        <v>3.2363284663871679E-2</v>
      </c>
      <c r="AF93" s="5">
        <f t="shared" si="245"/>
        <v>7.7813104799097886E-3</v>
      </c>
      <c r="AG93" s="5">
        <f t="shared" si="246"/>
        <v>1.2472733307433564E-3</v>
      </c>
      <c r="AH93" s="5">
        <f t="shared" si="247"/>
        <v>1.5140727989958893E-4</v>
      </c>
      <c r="AI93" s="5">
        <f t="shared" si="248"/>
        <v>3.3430727401829145E-4</v>
      </c>
      <c r="AJ93" s="5">
        <f t="shared" si="249"/>
        <v>3.6907523051619279E-4</v>
      </c>
      <c r="AK93" s="5">
        <f t="shared" si="250"/>
        <v>2.7163936965991721E-4</v>
      </c>
      <c r="AL93" s="5">
        <f t="shared" si="251"/>
        <v>6.3682631177629781E-6</v>
      </c>
      <c r="AM93" s="5">
        <f t="shared" si="252"/>
        <v>2.9720185190415662E-2</v>
      </c>
      <c r="AN93" s="5">
        <f t="shared" si="253"/>
        <v>1.4291626507565682E-2</v>
      </c>
      <c r="AO93" s="5">
        <f t="shared" si="254"/>
        <v>3.4362267079281507E-3</v>
      </c>
      <c r="AP93" s="5">
        <f t="shared" si="255"/>
        <v>5.5079590285626423E-4</v>
      </c>
      <c r="AQ93" s="5">
        <f t="shared" si="256"/>
        <v>6.6215681994283897E-5</v>
      </c>
      <c r="AR93" s="5">
        <f t="shared" si="257"/>
        <v>1.456152632285209E-5</v>
      </c>
      <c r="AS93" s="5">
        <f t="shared" si="258"/>
        <v>3.2151850120857327E-5</v>
      </c>
      <c r="AT93" s="5">
        <f t="shared" si="259"/>
        <v>3.5495642533426392E-5</v>
      </c>
      <c r="AU93" s="5">
        <f t="shared" si="260"/>
        <v>2.6124792904601757E-5</v>
      </c>
      <c r="AV93" s="5">
        <f t="shared" si="261"/>
        <v>1.4420885683340129E-5</v>
      </c>
      <c r="AW93" s="5">
        <f t="shared" si="262"/>
        <v>1.8782254194364489E-7</v>
      </c>
      <c r="AX93" s="5">
        <f t="shared" si="263"/>
        <v>1.0937028150072945E-2</v>
      </c>
      <c r="AY93" s="5">
        <f t="shared" si="264"/>
        <v>5.259318554784162E-3</v>
      </c>
      <c r="AZ93" s="5">
        <f t="shared" si="265"/>
        <v>1.2645314285175573E-3</v>
      </c>
      <c r="BA93" s="5">
        <f t="shared" si="266"/>
        <v>2.026928922511049E-4</v>
      </c>
      <c r="BB93" s="5">
        <f t="shared" si="267"/>
        <v>2.4367370973896434E-5</v>
      </c>
      <c r="BC93" s="5">
        <f t="shared" si="268"/>
        <v>2.3435208273367718E-6</v>
      </c>
      <c r="BD93" s="5">
        <f t="shared" si="269"/>
        <v>1.1670401460205797E-6</v>
      </c>
      <c r="BE93" s="5">
        <f t="shared" si="270"/>
        <v>2.5768246424134328E-6</v>
      </c>
      <c r="BF93" s="5">
        <f t="shared" si="271"/>
        <v>2.8448144052244221E-6</v>
      </c>
      <c r="BG93" s="5">
        <f t="shared" si="272"/>
        <v>2.0937834022451694E-6</v>
      </c>
      <c r="BH93" s="5">
        <f t="shared" si="273"/>
        <v>1.1557684380393302E-6</v>
      </c>
      <c r="BI93" s="5">
        <f t="shared" si="274"/>
        <v>5.1038734223816634E-7</v>
      </c>
      <c r="BJ93" s="8">
        <f t="shared" si="275"/>
        <v>0.76446112851064885</v>
      </c>
      <c r="BK93" s="8">
        <f t="shared" si="276"/>
        <v>0.1669406782479369</v>
      </c>
      <c r="BL93" s="8">
        <f t="shared" si="277"/>
        <v>6.4995217008572526E-2</v>
      </c>
      <c r="BM93" s="8">
        <f t="shared" si="278"/>
        <v>0.49604313710528919</v>
      </c>
      <c r="BN93" s="8">
        <f t="shared" si="279"/>
        <v>0.49635419337585757</v>
      </c>
    </row>
    <row r="94" spans="1:66" x14ac:dyDescent="0.25">
      <c r="A94" t="s">
        <v>72</v>
      </c>
      <c r="B94" t="s">
        <v>237</v>
      </c>
      <c r="C94" t="s">
        <v>74</v>
      </c>
      <c r="D94" s="11">
        <v>44385</v>
      </c>
      <c r="E94">
        <f>VLOOKUP(A94,home!$A$2:$E$405,3,FALSE)</f>
        <v>1.39393939393939</v>
      </c>
      <c r="F94">
        <f>VLOOKUP(B94,home!$B$2:$E$405,3,FALSE)</f>
        <v>1.43</v>
      </c>
      <c r="G94">
        <f>VLOOKUP(C94,away!$B$2:$E$405,4,FALSE)</f>
        <v>0.86</v>
      </c>
      <c r="H94">
        <f>VLOOKUP(A94,away!$A$2:$E$405,3,FALSE)</f>
        <v>1.15151515151515</v>
      </c>
      <c r="I94">
        <f>VLOOKUP(C94,away!$B$2:$E$405,3,FALSE)</f>
        <v>1</v>
      </c>
      <c r="J94">
        <f>VLOOKUP(B94,home!$B$2:$E$405,4,FALSE)</f>
        <v>1.22</v>
      </c>
      <c r="K94" s="3">
        <f t="shared" si="224"/>
        <v>1.7142666666666617</v>
      </c>
      <c r="L94" s="3">
        <f t="shared" si="225"/>
        <v>1.404848484848483</v>
      </c>
      <c r="M94" s="5">
        <f t="shared" si="226"/>
        <v>4.4196258114942877E-2</v>
      </c>
      <c r="N94" s="5">
        <f t="shared" si="227"/>
        <v>7.5764172077842529E-2</v>
      </c>
      <c r="O94" s="5">
        <f t="shared" si="228"/>
        <v>6.2089046248749974E-2</v>
      </c>
      <c r="P94" s="5">
        <f t="shared" si="229"/>
        <v>0.10643718234935681</v>
      </c>
      <c r="Q94" s="5">
        <f t="shared" si="230"/>
        <v>6.4939997360321244E-2</v>
      </c>
      <c r="R94" s="5">
        <f t="shared" si="231"/>
        <v>4.36128512741219E-2</v>
      </c>
      <c r="S94" s="5">
        <f t="shared" si="232"/>
        <v>6.4082765542089595E-2</v>
      </c>
      <c r="T94" s="5">
        <f t="shared" si="233"/>
        <v>9.1230856897711793E-2</v>
      </c>
      <c r="U94" s="5">
        <f t="shared" si="234"/>
        <v>7.4764057177517815E-2</v>
      </c>
      <c r="V94" s="5">
        <f t="shared" si="235"/>
        <v>1.7147728720269546E-2</v>
      </c>
      <c r="W94" s="5">
        <f t="shared" si="236"/>
        <v>3.7108157602739902E-2</v>
      </c>
      <c r="X94" s="5">
        <f t="shared" si="237"/>
        <v>5.2131338983727862E-2</v>
      </c>
      <c r="Y94" s="5">
        <f t="shared" si="238"/>
        <v>3.6618316292206375E-2</v>
      </c>
      <c r="Z94" s="5">
        <f t="shared" si="239"/>
        <v>2.0423149344124123E-2</v>
      </c>
      <c r="AA94" s="5">
        <f t="shared" si="240"/>
        <v>3.501072414898708E-2</v>
      </c>
      <c r="AB94" s="5">
        <f t="shared" si="241"/>
        <v>3.0008858692235043E-2</v>
      </c>
      <c r="AC94" s="5">
        <f t="shared" si="242"/>
        <v>2.5810385405392855E-3</v>
      </c>
      <c r="AD94" s="5">
        <f t="shared" si="243"/>
        <v>1.5903319409947526E-2</v>
      </c>
      <c r="AE94" s="5">
        <f t="shared" si="244"/>
        <v>2.2341754177126256E-2</v>
      </c>
      <c r="AF94" s="5">
        <f t="shared" si="245"/>
        <v>1.5693389752296547E-2</v>
      </c>
      <c r="AG94" s="5">
        <f t="shared" si="246"/>
        <v>7.3489449385501686E-3</v>
      </c>
      <c r="AH94" s="5">
        <f t="shared" si="247"/>
        <v>7.1728576029817725E-3</v>
      </c>
      <c r="AI94" s="5">
        <f t="shared" si="248"/>
        <v>1.2296190693538184E-2</v>
      </c>
      <c r="AJ94" s="5">
        <f t="shared" si="249"/>
        <v>1.0539474916454667E-2</v>
      </c>
      <c r="AK94" s="5">
        <f t="shared" si="250"/>
        <v>6.0224901778158776E-3</v>
      </c>
      <c r="AL94" s="5">
        <f t="shared" si="251"/>
        <v>2.4863504876419741E-4</v>
      </c>
      <c r="AM94" s="5">
        <f t="shared" si="252"/>
        <v>5.4525060707651873E-3</v>
      </c>
      <c r="AN94" s="5">
        <f t="shared" si="253"/>
        <v>7.6599448921416289E-3</v>
      </c>
      <c r="AO94" s="5">
        <f t="shared" si="254"/>
        <v>5.3805309878740227E-3</v>
      </c>
      <c r="AP94" s="5">
        <f t="shared" si="255"/>
        <v>2.5196102686650432E-3</v>
      </c>
      <c r="AQ94" s="5">
        <f t="shared" si="256"/>
        <v>8.8491766708569217E-4</v>
      </c>
      <c r="AR94" s="5">
        <f t="shared" si="257"/>
        <v>2.01535562711657E-3</v>
      </c>
      <c r="AS94" s="5">
        <f t="shared" si="258"/>
        <v>3.4548569730450218E-3</v>
      </c>
      <c r="AT94" s="5">
        <f t="shared" si="259"/>
        <v>2.9612730734959814E-3</v>
      </c>
      <c r="AU94" s="5">
        <f t="shared" si="260"/>
        <v>1.6921372402638986E-3</v>
      </c>
      <c r="AV94" s="5">
        <f t="shared" si="261"/>
        <v>7.2519361660242988E-4</v>
      </c>
      <c r="AW94" s="5">
        <f t="shared" si="262"/>
        <v>1.663289002313409E-5</v>
      </c>
      <c r="AX94" s="5">
        <f t="shared" si="263"/>
        <v>1.5578415678183977E-3</v>
      </c>
      <c r="AY94" s="5">
        <f t="shared" si="264"/>
        <v>2.1885313661836612E-3</v>
      </c>
      <c r="AZ94" s="5">
        <f t="shared" si="265"/>
        <v>1.5372774869132487E-3</v>
      </c>
      <c r="BA94" s="5">
        <f t="shared" si="266"/>
        <v>7.1988064942725351E-4</v>
      </c>
      <c r="BB94" s="5">
        <f t="shared" si="267"/>
        <v>2.5283080990490503E-4</v>
      </c>
      <c r="BC94" s="5">
        <f t="shared" si="268"/>
        <v>7.1037796043584014E-5</v>
      </c>
      <c r="BD94" s="5">
        <f t="shared" si="269"/>
        <v>4.7187821653092948E-4</v>
      </c>
      <c r="BE94" s="5">
        <f t="shared" si="270"/>
        <v>8.0892509732508565E-4</v>
      </c>
      <c r="BF94" s="5">
        <f t="shared" si="271"/>
        <v>6.9335666508723995E-4</v>
      </c>
      <c r="BG94" s="5">
        <f t="shared" si="272"/>
        <v>3.9619940635673853E-4</v>
      </c>
      <c r="BH94" s="5">
        <f t="shared" si="273"/>
        <v>1.697978589176192E-4</v>
      </c>
      <c r="BI94" s="5">
        <f t="shared" si="274"/>
        <v>5.8215761922768554E-5</v>
      </c>
      <c r="BJ94" s="8">
        <f t="shared" si="275"/>
        <v>0.44730515705529278</v>
      </c>
      <c r="BK94" s="8">
        <f t="shared" si="276"/>
        <v>0.23688213968214597</v>
      </c>
      <c r="BL94" s="8">
        <f t="shared" si="277"/>
        <v>0.2949637404690667</v>
      </c>
      <c r="BM94" s="8">
        <f t="shared" si="278"/>
        <v>0.60036278064913351</v>
      </c>
      <c r="BN94" s="8">
        <f t="shared" si="279"/>
        <v>0.39703950742533534</v>
      </c>
    </row>
    <row r="95" spans="1:66" x14ac:dyDescent="0.25">
      <c r="A95" t="s">
        <v>91</v>
      </c>
      <c r="B95" t="s">
        <v>117</v>
      </c>
      <c r="C95" t="s">
        <v>107</v>
      </c>
      <c r="D95" s="11">
        <v>44385</v>
      </c>
      <c r="E95">
        <f>VLOOKUP(A95,home!$A$2:$E$405,3,FALSE)</f>
        <v>1.515625</v>
      </c>
      <c r="F95">
        <f>VLOOKUP(B95,home!$B$2:$E$405,3,FALSE)</f>
        <v>0.92</v>
      </c>
      <c r="G95">
        <f>VLOOKUP(C95,away!$B$2:$E$405,4,FALSE)</f>
        <v>1.19</v>
      </c>
      <c r="H95">
        <f>VLOOKUP(A95,away!$A$2:$E$405,3,FALSE)</f>
        <v>1.203125</v>
      </c>
      <c r="I95">
        <f>VLOOKUP(C95,away!$B$2:$E$405,3,FALSE)</f>
        <v>1.45</v>
      </c>
      <c r="J95">
        <f>VLOOKUP(B95,home!$B$2:$E$405,4,FALSE)</f>
        <v>1.1599999999999999</v>
      </c>
      <c r="K95" s="3">
        <f t="shared" si="224"/>
        <v>1.6593062500000002</v>
      </c>
      <c r="L95" s="3">
        <f t="shared" si="225"/>
        <v>2.0236562499999997</v>
      </c>
      <c r="M95" s="5">
        <f t="shared" si="226"/>
        <v>2.514836234659576E-2</v>
      </c>
      <c r="N95" s="5">
        <f t="shared" si="227"/>
        <v>4.1728834818971022E-2</v>
      </c>
      <c r="O95" s="5">
        <f t="shared" si="228"/>
        <v>5.0891640639953169E-2</v>
      </c>
      <c r="P95" s="5">
        <f t="shared" si="229"/>
        <v>8.4444817386628304E-2</v>
      </c>
      <c r="Q95" s="5">
        <f t="shared" si="230"/>
        <v>3.4620458210168133E-2</v>
      </c>
      <c r="R95" s="5">
        <f t="shared" si="231"/>
        <v>5.1493593326897617E-2</v>
      </c>
      <c r="S95" s="5">
        <f t="shared" si="232"/>
        <v>7.0888583968036115E-2</v>
      </c>
      <c r="T95" s="5">
        <f t="shared" si="233"/>
        <v>7.0059906634870536E-2</v>
      </c>
      <c r="U95" s="5">
        <f t="shared" si="234"/>
        <v>8.5443641242279531E-2</v>
      </c>
      <c r="V95" s="5">
        <f t="shared" si="235"/>
        <v>2.6448258651225194E-2</v>
      </c>
      <c r="W95" s="5">
        <f t="shared" si="236"/>
        <v>1.9148647561998598E-2</v>
      </c>
      <c r="X95" s="5">
        <f t="shared" si="237"/>
        <v>3.8750280317885716E-2</v>
      </c>
      <c r="Y95" s="5">
        <f t="shared" si="238"/>
        <v>3.9208623477270714E-2</v>
      </c>
      <c r="Z95" s="5">
        <f t="shared" si="239"/>
        <v>3.4735110656978208E-2</v>
      </c>
      <c r="AA95" s="5">
        <f t="shared" si="240"/>
        <v>5.7636186207565554E-2</v>
      </c>
      <c r="AB95" s="5">
        <f t="shared" si="241"/>
        <v>4.7818042000188681E-2</v>
      </c>
      <c r="AC95" s="5">
        <f t="shared" si="242"/>
        <v>5.5506058933777712E-3</v>
      </c>
      <c r="AD95" s="5">
        <f t="shared" si="243"/>
        <v>7.9433676446678848E-3</v>
      </c>
      <c r="AE95" s="5">
        <f t="shared" si="244"/>
        <v>1.6074645580179941E-2</v>
      </c>
      <c r="AF95" s="5">
        <f t="shared" si="245"/>
        <v>1.6264778497433009E-2</v>
      </c>
      <c r="AG95" s="5">
        <f t="shared" si="246"/>
        <v>1.0971440220398636E-2</v>
      </c>
      <c r="AH95" s="5">
        <f t="shared" si="247"/>
        <v>1.7572980943858896E-2</v>
      </c>
      <c r="AI95" s="5">
        <f t="shared" si="248"/>
        <v>2.9158957111275967E-2</v>
      </c>
      <c r="AJ95" s="5">
        <f t="shared" si="249"/>
        <v>2.419181988911109E-2</v>
      </c>
      <c r="AK95" s="5">
        <f t="shared" si="250"/>
        <v>1.3380545980292114E-2</v>
      </c>
      <c r="AL95" s="5">
        <f t="shared" si="251"/>
        <v>7.4552751322970814E-4</v>
      </c>
      <c r="AM95" s="5">
        <f t="shared" si="252"/>
        <v>2.636095915769042E-3</v>
      </c>
      <c r="AN95" s="5">
        <f t="shared" si="253"/>
        <v>5.3345519755454941E-3</v>
      </c>
      <c r="AO95" s="5">
        <f t="shared" si="254"/>
        <v>5.3976497231312441E-3</v>
      </c>
      <c r="AP95" s="5">
        <f t="shared" si="255"/>
        <v>3.6409958658417691E-3</v>
      </c>
      <c r="AQ95" s="5">
        <f t="shared" si="256"/>
        <v>1.842031010033715E-3</v>
      </c>
      <c r="AR95" s="5">
        <f t="shared" si="257"/>
        <v>7.1123345436341912E-3</v>
      </c>
      <c r="AS95" s="5">
        <f t="shared" si="258"/>
        <v>1.1801541160343113E-2</v>
      </c>
      <c r="AT95" s="5">
        <f t="shared" si="259"/>
        <v>9.7911855034947936E-3</v>
      </c>
      <c r="AU95" s="5">
        <f t="shared" si="260"/>
        <v>5.4155251002861032E-3</v>
      </c>
      <c r="AV95" s="5">
        <f t="shared" si="261"/>
        <v>2.2465036614841521E-3</v>
      </c>
      <c r="AW95" s="5">
        <f t="shared" si="262"/>
        <v>6.9538363576266652E-5</v>
      </c>
      <c r="AX95" s="5">
        <f t="shared" si="263"/>
        <v>7.2901507143917355E-4</v>
      </c>
      <c r="AY95" s="5">
        <f t="shared" si="264"/>
        <v>1.4752759056620797E-3</v>
      </c>
      <c r="AZ95" s="5">
        <f t="shared" si="265"/>
        <v>1.4927256534837392E-3</v>
      </c>
      <c r="BA95" s="5">
        <f t="shared" si="266"/>
        <v>1.0069211994025674E-3</v>
      </c>
      <c r="BB95" s="5">
        <f t="shared" si="267"/>
        <v>5.0941559460712562E-4</v>
      </c>
      <c r="BC95" s="5">
        <f t="shared" si="268"/>
        <v>2.0617641037483521E-4</v>
      </c>
      <c r="BD95" s="5">
        <f t="shared" si="269"/>
        <v>2.3988200418860366E-3</v>
      </c>
      <c r="BE95" s="5">
        <f t="shared" si="270"/>
        <v>3.9803770881267631E-3</v>
      </c>
      <c r="BF95" s="5">
        <f t="shared" si="271"/>
        <v>3.3023322898427707E-3</v>
      </c>
      <c r="BG95" s="5">
        <f t="shared" si="272"/>
        <v>1.8265268693709738E-3</v>
      </c>
      <c r="BH95" s="5">
        <f t="shared" si="273"/>
        <v>7.5769186253504773E-4</v>
      </c>
      <c r="BI95" s="5">
        <f t="shared" si="274"/>
        <v>2.514485686157093E-4</v>
      </c>
      <c r="BJ95" s="8">
        <f t="shared" si="275"/>
        <v>0.31904183728913499</v>
      </c>
      <c r="BK95" s="8">
        <f t="shared" si="276"/>
        <v>0.21470143166475492</v>
      </c>
      <c r="BL95" s="8">
        <f t="shared" si="277"/>
        <v>0.42647169403104218</v>
      </c>
      <c r="BM95" s="8">
        <f t="shared" si="278"/>
        <v>0.70521662937061058</v>
      </c>
      <c r="BN95" s="8">
        <f t="shared" si="279"/>
        <v>0.28832770672921398</v>
      </c>
    </row>
    <row r="96" spans="1:66" x14ac:dyDescent="0.25">
      <c r="A96" t="s">
        <v>91</v>
      </c>
      <c r="B96" t="s">
        <v>122</v>
      </c>
      <c r="C96" t="s">
        <v>105</v>
      </c>
      <c r="D96" s="11">
        <v>44385</v>
      </c>
      <c r="E96">
        <f>VLOOKUP(A96,home!$A$2:$E$405,3,FALSE)</f>
        <v>1.515625</v>
      </c>
      <c r="F96">
        <f>VLOOKUP(B96,home!$B$2:$E$405,3,FALSE)</f>
        <v>0.88</v>
      </c>
      <c r="G96">
        <f>VLOOKUP(C96,away!$B$2:$E$405,4,FALSE)</f>
        <v>1.06</v>
      </c>
      <c r="H96">
        <f>VLOOKUP(A96,away!$A$2:$E$405,3,FALSE)</f>
        <v>1.203125</v>
      </c>
      <c r="I96">
        <f>VLOOKUP(C96,away!$B$2:$E$405,3,FALSE)</f>
        <v>0.66</v>
      </c>
      <c r="J96">
        <f>VLOOKUP(B96,home!$B$2:$E$405,4,FALSE)</f>
        <v>1.39</v>
      </c>
      <c r="K96" s="3">
        <f t="shared" si="224"/>
        <v>1.413775</v>
      </c>
      <c r="L96" s="3">
        <f t="shared" si="225"/>
        <v>1.1037468749999999</v>
      </c>
      <c r="M96" s="5">
        <f t="shared" si="226"/>
        <v>8.0659242972100101E-2</v>
      </c>
      <c r="N96" s="5">
        <f t="shared" si="227"/>
        <v>0.11403402123288083</v>
      </c>
      <c r="O96" s="5">
        <f t="shared" si="228"/>
        <v>8.9027387370321176E-2</v>
      </c>
      <c r="P96" s="5">
        <f t="shared" si="229"/>
        <v>0.12586469457947583</v>
      </c>
      <c r="Q96" s="5">
        <f t="shared" si="230"/>
        <v>8.0609224184258074E-2</v>
      </c>
      <c r="R96" s="5">
        <f t="shared" si="231"/>
        <v>4.9131850299703246E-2</v>
      </c>
      <c r="S96" s="5">
        <f t="shared" si="232"/>
        <v>4.910138242638986E-2</v>
      </c>
      <c r="T96" s="5">
        <f t="shared" si="233"/>
        <v>8.8972179289549244E-2</v>
      </c>
      <c r="U96" s="5">
        <f t="shared" si="234"/>
        <v>6.9461381657462948E-2</v>
      </c>
      <c r="V96" s="5">
        <f t="shared" si="235"/>
        <v>8.5133599280746222E-3</v>
      </c>
      <c r="W96" s="5">
        <f t="shared" si="236"/>
        <v>3.7987768640366487E-2</v>
      </c>
      <c r="X96" s="5">
        <f t="shared" si="237"/>
        <v>4.1928880925027501E-2</v>
      </c>
      <c r="Y96" s="5">
        <f t="shared" si="238"/>
        <v>2.3139435646623113E-2</v>
      </c>
      <c r="Z96" s="5">
        <f t="shared" si="239"/>
        <v>1.8076375410421758E-2</v>
      </c>
      <c r="AA96" s="5">
        <f t="shared" si="240"/>
        <v>2.5555927645869021E-2</v>
      </c>
      <c r="AB96" s="5">
        <f t="shared" si="241"/>
        <v>1.8065165803769243E-2</v>
      </c>
      <c r="AC96" s="5">
        <f t="shared" si="242"/>
        <v>8.3029189193706298E-4</v>
      </c>
      <c r="AD96" s="5">
        <f t="shared" si="243"/>
        <v>1.3426539402383525E-2</v>
      </c>
      <c r="AE96" s="5">
        <f t="shared" si="244"/>
        <v>1.4819500907445179E-2</v>
      </c>
      <c r="AF96" s="5">
        <f t="shared" si="245"/>
        <v>8.1784889078261418E-3</v>
      </c>
      <c r="AG96" s="5">
        <f t="shared" si="246"/>
        <v>3.0089938580784227E-3</v>
      </c>
      <c r="AH96" s="5">
        <f t="shared" si="247"/>
        <v>4.9879357176449632E-3</v>
      </c>
      <c r="AI96" s="5">
        <f t="shared" si="248"/>
        <v>7.0518188192135083E-3</v>
      </c>
      <c r="AJ96" s="5">
        <f t="shared" si="249"/>
        <v>4.9848425755667902E-3</v>
      </c>
      <c r="AK96" s="5">
        <f t="shared" si="250"/>
        <v>2.3491486040906466E-3</v>
      </c>
      <c r="AL96" s="5">
        <f t="shared" si="251"/>
        <v>5.1825150616214676E-5</v>
      </c>
      <c r="AM96" s="5">
        <f t="shared" si="252"/>
        <v>3.7964211487209539E-3</v>
      </c>
      <c r="AN96" s="5">
        <f t="shared" si="253"/>
        <v>4.1902879790846614E-3</v>
      </c>
      <c r="AO96" s="5">
        <f t="shared" si="254"/>
        <v>2.3125086311323807E-3</v>
      </c>
      <c r="AP96" s="5">
        <f t="shared" si="255"/>
        <v>8.5080805834096443E-4</v>
      </c>
      <c r="AQ96" s="5">
        <f t="shared" si="256"/>
        <v>2.3476918390466424E-4</v>
      </c>
      <c r="AR96" s="5">
        <f t="shared" si="257"/>
        <v>1.1010836922103018E-3</v>
      </c>
      <c r="AS96" s="5">
        <f t="shared" si="258"/>
        <v>1.5566845969546194E-3</v>
      </c>
      <c r="AT96" s="5">
        <f t="shared" si="259"/>
        <v>1.100400883029759E-3</v>
      </c>
      <c r="AU96" s="5">
        <f t="shared" si="260"/>
        <v>5.1857308613513248E-4</v>
      </c>
      <c r="AV96" s="5">
        <f t="shared" si="261"/>
        <v>1.8328641621267414E-4</v>
      </c>
      <c r="AW96" s="5">
        <f t="shared" si="262"/>
        <v>2.2464039642058258E-6</v>
      </c>
      <c r="AX96" s="5">
        <f t="shared" si="263"/>
        <v>8.9454755158882809E-4</v>
      </c>
      <c r="AY96" s="5">
        <f t="shared" si="264"/>
        <v>9.8735406460506996E-4</v>
      </c>
      <c r="AZ96" s="5">
        <f t="shared" si="265"/>
        <v>5.4489448166319715E-4</v>
      </c>
      <c r="BA96" s="5">
        <f t="shared" si="266"/>
        <v>2.0047519378016624E-4</v>
      </c>
      <c r="BB96" s="5">
        <f t="shared" si="267"/>
        <v>5.531846716246947E-5</v>
      </c>
      <c r="BC96" s="5">
        <f t="shared" si="268"/>
        <v>1.2211517052073156E-5</v>
      </c>
      <c r="BD96" s="5">
        <f t="shared" si="269"/>
        <v>2.0255294739843037E-4</v>
      </c>
      <c r="BE96" s="5">
        <f t="shared" si="270"/>
        <v>2.863642932082159E-4</v>
      </c>
      <c r="BF96" s="5">
        <f t="shared" si="271"/>
        <v>2.0242733931522279E-4</v>
      </c>
      <c r="BG96" s="5">
        <f t="shared" si="272"/>
        <v>9.5395570546793042E-5</v>
      </c>
      <c r="BH96" s="5">
        <f t="shared" si="273"/>
        <v>3.3716968187448061E-5</v>
      </c>
      <c r="BI96" s="5">
        <f t="shared" si="274"/>
        <v>9.5336413398418769E-6</v>
      </c>
      <c r="BJ96" s="8">
        <f t="shared" si="275"/>
        <v>0.44018462927147395</v>
      </c>
      <c r="BK96" s="8">
        <f t="shared" si="276"/>
        <v>0.26600815101319875</v>
      </c>
      <c r="BL96" s="8">
        <f t="shared" si="277"/>
        <v>0.27590547792817993</v>
      </c>
      <c r="BM96" s="8">
        <f t="shared" si="278"/>
        <v>0.45986310532389424</v>
      </c>
      <c r="BN96" s="8">
        <f t="shared" si="279"/>
        <v>0.53932642063873926</v>
      </c>
    </row>
    <row r="97" spans="1:66" x14ac:dyDescent="0.25">
      <c r="A97" t="s">
        <v>91</v>
      </c>
      <c r="B97" t="s">
        <v>109</v>
      </c>
      <c r="C97" t="s">
        <v>118</v>
      </c>
      <c r="D97" s="11">
        <v>44385</v>
      </c>
      <c r="E97">
        <f>VLOOKUP(A97,home!$A$2:$E$405,3,FALSE)</f>
        <v>1.515625</v>
      </c>
      <c r="F97">
        <f>VLOOKUP(B97,home!$B$2:$E$405,3,FALSE)</f>
        <v>0.79</v>
      </c>
      <c r="G97">
        <f>VLOOKUP(C97,away!$B$2:$E$405,4,FALSE)</f>
        <v>1.43</v>
      </c>
      <c r="H97">
        <f>VLOOKUP(A97,away!$A$2:$E$405,3,FALSE)</f>
        <v>1.203125</v>
      </c>
      <c r="I97">
        <f>VLOOKUP(C97,away!$B$2:$E$405,3,FALSE)</f>
        <v>0.66</v>
      </c>
      <c r="J97">
        <f>VLOOKUP(B97,home!$B$2:$E$405,4,FALSE)</f>
        <v>1.1599999999999999</v>
      </c>
      <c r="K97" s="3">
        <f t="shared" si="224"/>
        <v>1.7122015625000002</v>
      </c>
      <c r="L97" s="3">
        <f t="shared" si="225"/>
        <v>0.92111249999999989</v>
      </c>
      <c r="M97" s="5">
        <f t="shared" si="226"/>
        <v>7.1839985092353315E-2</v>
      </c>
      <c r="N97" s="5">
        <f t="shared" si="227"/>
        <v>0.12300453472510407</v>
      </c>
      <c r="O97" s="5">
        <f t="shared" si="228"/>
        <v>6.6172708268380287E-2</v>
      </c>
      <c r="P97" s="5">
        <f t="shared" si="229"/>
        <v>0.11330101449197741</v>
      </c>
      <c r="Q97" s="5">
        <f t="shared" si="230"/>
        <v>0.10530427827545437</v>
      </c>
      <c r="R97" s="5">
        <f t="shared" si="231"/>
        <v>3.047625437242921E-2</v>
      </c>
      <c r="S97" s="5">
        <f t="shared" si="232"/>
        <v>4.4672614660236282E-2</v>
      </c>
      <c r="T97" s="5">
        <f t="shared" si="233"/>
        <v>9.6997087022999459E-2</v>
      </c>
      <c r="U97" s="5">
        <f t="shared" si="234"/>
        <v>5.2181490355620752E-2</v>
      </c>
      <c r="V97" s="5">
        <f t="shared" si="235"/>
        <v>7.8282813835146483E-3</v>
      </c>
      <c r="W97" s="5">
        <f t="shared" si="236"/>
        <v>6.0100716600389258E-2</v>
      </c>
      <c r="X97" s="5">
        <f t="shared" si="237"/>
        <v>5.5359521319576041E-2</v>
      </c>
      <c r="Y97" s="5">
        <f t="shared" si="238"/>
        <v>2.5496173540738989E-2</v>
      </c>
      <c r="Z97" s="5">
        <f t="shared" si="239"/>
        <v>9.3573529518747346E-3</v>
      </c>
      <c r="AA97" s="5">
        <f t="shared" si="240"/>
        <v>1.6021674345063911E-2</v>
      </c>
      <c r="AB97" s="5">
        <f t="shared" si="241"/>
        <v>1.3716167923742299E-2</v>
      </c>
      <c r="AC97" s="5">
        <f t="shared" si="242"/>
        <v>7.716387167089609E-4</v>
      </c>
      <c r="AD97" s="5">
        <f t="shared" si="243"/>
        <v>2.5726135217639057E-2</v>
      </c>
      <c r="AE97" s="5">
        <f t="shared" si="244"/>
        <v>2.3696664725657554E-2</v>
      </c>
      <c r="AF97" s="5">
        <f t="shared" si="245"/>
        <v>1.0913647043556117E-2</v>
      </c>
      <c r="AG97" s="5">
        <f t="shared" si="246"/>
        <v>3.3508989041358623E-3</v>
      </c>
      <c r="AH97" s="5">
        <f t="shared" si="247"/>
        <v>2.1547936927209287E-3</v>
      </c>
      <c r="AI97" s="5">
        <f t="shared" si="248"/>
        <v>3.6894411275419192E-3</v>
      </c>
      <c r="AJ97" s="5">
        <f t="shared" si="249"/>
        <v>3.1585334316645191E-3</v>
      </c>
      <c r="AK97" s="5">
        <f t="shared" si="250"/>
        <v>1.8026819589681586E-3</v>
      </c>
      <c r="AL97" s="5">
        <f t="shared" si="251"/>
        <v>4.8678990850023779E-5</v>
      </c>
      <c r="AM97" s="5">
        <f t="shared" si="252"/>
        <v>8.8096657833455719E-3</v>
      </c>
      <c r="AN97" s="5">
        <f t="shared" si="253"/>
        <v>8.1146932738618976E-3</v>
      </c>
      <c r="AO97" s="5">
        <f t="shared" si="254"/>
        <v>3.737272704110057E-3</v>
      </c>
      <c r="AP97" s="5">
        <f t="shared" si="255"/>
        <v>1.1474828678881919E-3</v>
      </c>
      <c r="AQ97" s="5">
        <f t="shared" si="256"/>
        <v>2.6424020328691546E-4</v>
      </c>
      <c r="AR97" s="5">
        <f t="shared" si="257"/>
        <v>3.9696148105728123E-4</v>
      </c>
      <c r="AS97" s="5">
        <f t="shared" si="258"/>
        <v>6.7967806811859114E-4</v>
      </c>
      <c r="AT97" s="5">
        <f t="shared" si="259"/>
        <v>5.8187292511481677E-4</v>
      </c>
      <c r="AU97" s="5">
        <f t="shared" si="260"/>
        <v>3.3209457718601156E-4</v>
      </c>
      <c r="AV97" s="5">
        <f t="shared" si="261"/>
        <v>1.4215321348891655E-4</v>
      </c>
      <c r="AW97" s="5">
        <f t="shared" si="262"/>
        <v>2.1325863772348155E-6</v>
      </c>
      <c r="AX97" s="5">
        <f t="shared" si="263"/>
        <v>2.5139872532245118E-3</v>
      </c>
      <c r="AY97" s="5">
        <f t="shared" si="264"/>
        <v>2.3156650837857628E-3</v>
      </c>
      <c r="AZ97" s="5">
        <f t="shared" si="265"/>
        <v>1.0664940272443065E-3</v>
      </c>
      <c r="BA97" s="5">
        <f t="shared" si="266"/>
        <v>3.2745365989002377E-4</v>
      </c>
      <c r="BB97" s="5">
        <f t="shared" si="267"/>
        <v>7.5405414823862367E-5</v>
      </c>
      <c r="BC97" s="5">
        <f t="shared" si="268"/>
        <v>1.3891374032388982E-5</v>
      </c>
      <c r="BD97" s="5">
        <f t="shared" si="269"/>
        <v>6.0941030370062474E-5</v>
      </c>
      <c r="BE97" s="5">
        <f t="shared" si="270"/>
        <v>1.0434332741998093E-4</v>
      </c>
      <c r="BF97" s="5">
        <f t="shared" si="271"/>
        <v>8.9328404122470238E-5</v>
      </c>
      <c r="BG97" s="5">
        <f t="shared" si="272"/>
        <v>5.0982744371374998E-5</v>
      </c>
      <c r="BH97" s="5">
        <f t="shared" si="273"/>
        <v>2.1823183643301596E-5</v>
      </c>
      <c r="BI97" s="5">
        <f t="shared" si="274"/>
        <v>7.4731378265570854E-6</v>
      </c>
      <c r="BJ97" s="8">
        <f t="shared" si="275"/>
        <v>0.55833590902074448</v>
      </c>
      <c r="BK97" s="8">
        <f t="shared" si="276"/>
        <v>0.24077787841942641</v>
      </c>
      <c r="BL97" s="8">
        <f t="shared" si="277"/>
        <v>0.19184139756885132</v>
      </c>
      <c r="BM97" s="8">
        <f t="shared" si="278"/>
        <v>0.4879002302377895</v>
      </c>
      <c r="BN97" s="8">
        <f t="shared" si="279"/>
        <v>0.51009877522569869</v>
      </c>
    </row>
    <row r="98" spans="1:66" x14ac:dyDescent="0.25">
      <c r="A98" t="s">
        <v>91</v>
      </c>
      <c r="B98" t="s">
        <v>113</v>
      </c>
      <c r="C98" t="s">
        <v>92</v>
      </c>
      <c r="D98" s="11">
        <v>44385</v>
      </c>
      <c r="E98">
        <f>VLOOKUP(A98,home!$A$2:$E$405,3,FALSE)</f>
        <v>1.515625</v>
      </c>
      <c r="F98">
        <f>VLOOKUP(B98,home!$B$2:$E$405,3,FALSE)</f>
        <v>0.66</v>
      </c>
      <c r="G98">
        <f>VLOOKUP(C98,away!$B$2:$E$405,4,FALSE)</f>
        <v>1.32</v>
      </c>
      <c r="H98">
        <f>VLOOKUP(A98,away!$A$2:$E$405,3,FALSE)</f>
        <v>1.203125</v>
      </c>
      <c r="I98">
        <f>VLOOKUP(C98,away!$B$2:$E$405,3,FALSE)</f>
        <v>0.99</v>
      </c>
      <c r="J98">
        <f>VLOOKUP(B98,home!$B$2:$E$405,4,FALSE)</f>
        <v>0.62</v>
      </c>
      <c r="K98" s="3">
        <f t="shared" si="224"/>
        <v>1.3204125</v>
      </c>
      <c r="L98" s="3">
        <f t="shared" si="225"/>
        <v>0.73847812499999999</v>
      </c>
      <c r="M98" s="5">
        <f t="shared" si="226"/>
        <v>0.12759544260130534</v>
      </c>
      <c r="N98" s="5">
        <f t="shared" si="227"/>
        <v>0.16847861735379607</v>
      </c>
      <c r="O98" s="5">
        <f t="shared" si="228"/>
        <v>9.4226443210757072E-2</v>
      </c>
      <c r="P98" s="5">
        <f t="shared" si="229"/>
        <v>0.12441777344602377</v>
      </c>
      <c r="Q98" s="5">
        <f t="shared" si="230"/>
        <v>0.11123063616833466</v>
      </c>
      <c r="R98" s="5">
        <f t="shared" si="231"/>
        <v>3.4792083553849426E-2</v>
      </c>
      <c r="S98" s="5">
        <f t="shared" si="232"/>
        <v>3.0329810441653927E-2</v>
      </c>
      <c r="T98" s="5">
        <f t="shared" si="233"/>
        <v>8.2141391640148942E-2</v>
      </c>
      <c r="U98" s="5">
        <f t="shared" si="234"/>
        <v>4.5939902025547201E-2</v>
      </c>
      <c r="V98" s="5">
        <f t="shared" si="235"/>
        <v>3.2860521306493939E-3</v>
      </c>
      <c r="W98" s="5">
        <f t="shared" si="236"/>
        <v>4.8956774126540398E-2</v>
      </c>
      <c r="X98" s="5">
        <f t="shared" si="237"/>
        <v>3.6153506763016055E-2</v>
      </c>
      <c r="Y98" s="5">
        <f t="shared" si="238"/>
        <v>1.3349286943263457E-2</v>
      </c>
      <c r="Z98" s="5">
        <f t="shared" si="239"/>
        <v>8.5643975425633567E-3</v>
      </c>
      <c r="AA98" s="5">
        <f t="shared" si="240"/>
        <v>1.1308537570169936E-2</v>
      </c>
      <c r="AB98" s="5">
        <f t="shared" si="241"/>
        <v>7.4659671821860072E-3</v>
      </c>
      <c r="AC98" s="5">
        <f t="shared" si="242"/>
        <v>2.0026346611006304E-4</v>
      </c>
      <c r="AD98" s="5">
        <f t="shared" si="243"/>
        <v>1.6160784129090135E-2</v>
      </c>
      <c r="AE98" s="5">
        <f t="shared" si="244"/>
        <v>1.1934385562180237E-2</v>
      </c>
      <c r="AF98" s="5">
        <f t="shared" si="245"/>
        <v>4.4066413364929656E-3</v>
      </c>
      <c r="AG98" s="5">
        <f t="shared" si="246"/>
        <v>1.0847360772402734E-3</v>
      </c>
      <c r="AH98" s="5">
        <f t="shared" si="247"/>
        <v>1.5811550597466986E-3</v>
      </c>
      <c r="AI98" s="5">
        <f t="shared" si="248"/>
        <v>2.0877769053277875E-3</v>
      </c>
      <c r="AJ98" s="5">
        <f t="shared" si="249"/>
        <v>1.3783633615030637E-3</v>
      </c>
      <c r="AK98" s="5">
        <f t="shared" si="250"/>
        <v>6.0666940402355474E-4</v>
      </c>
      <c r="AL98" s="5">
        <f t="shared" si="251"/>
        <v>7.8110421651509351E-6</v>
      </c>
      <c r="AM98" s="5">
        <f t="shared" si="252"/>
        <v>4.2677802747704474E-3</v>
      </c>
      <c r="AN98" s="5">
        <f t="shared" si="253"/>
        <v>3.1516623752244639E-3</v>
      </c>
      <c r="AO98" s="5">
        <f t="shared" si="254"/>
        <v>1.1637168607444041E-3</v>
      </c>
      <c r="AP98" s="5">
        <f t="shared" si="255"/>
        <v>2.8645981511780461E-4</v>
      </c>
      <c r="AQ98" s="5">
        <f t="shared" si="256"/>
        <v>5.2886076789010746E-5</v>
      </c>
      <c r="AR98" s="5">
        <f t="shared" si="257"/>
        <v>2.3352968477120099E-4</v>
      </c>
      <c r="AS98" s="5">
        <f t="shared" si="258"/>
        <v>3.0835551489295337E-4</v>
      </c>
      <c r="AT98" s="5">
        <f t="shared" si="259"/>
        <v>2.0357823815429595E-4</v>
      </c>
      <c r="AU98" s="5">
        <f t="shared" si="260"/>
        <v>8.9602416795636443E-5</v>
      </c>
      <c r="AV98" s="5">
        <f t="shared" si="261"/>
        <v>2.9578037791792082E-5</v>
      </c>
      <c r="AW98" s="5">
        <f t="shared" si="262"/>
        <v>2.1156983324016739E-7</v>
      </c>
      <c r="AX98" s="5">
        <f t="shared" si="263"/>
        <v>9.392050703433875E-4</v>
      </c>
      <c r="AY98" s="5">
        <f t="shared" si="264"/>
        <v>6.9358239933767771E-4</v>
      </c>
      <c r="AZ98" s="5">
        <f t="shared" si="265"/>
        <v>2.5609771489794471E-4</v>
      </c>
      <c r="BA98" s="5">
        <f t="shared" si="266"/>
        <v>6.3040853438206274E-5</v>
      </c>
      <c r="BB98" s="5">
        <f t="shared" si="267"/>
        <v>1.1638572811361592E-5</v>
      </c>
      <c r="BC98" s="5">
        <f t="shared" si="268"/>
        <v>1.7189662854820576E-6</v>
      </c>
      <c r="BD98" s="5">
        <f t="shared" si="269"/>
        <v>2.8742760623612923E-5</v>
      </c>
      <c r="BE98" s="5">
        <f t="shared" si="270"/>
        <v>3.7952300411926291E-5</v>
      </c>
      <c r="BF98" s="5">
        <f t="shared" si="271"/>
        <v>2.5056345933831316E-5</v>
      </c>
      <c r="BG98" s="5">
        <f t="shared" si="272"/>
        <v>1.1028237458451682E-5</v>
      </c>
      <c r="BH98" s="5">
        <f t="shared" si="273"/>
        <v>3.6404556482769588E-6</v>
      </c>
      <c r="BI98" s="5">
        <f t="shared" si="274"/>
        <v>9.6138062873610027E-7</v>
      </c>
      <c r="BJ98" s="8">
        <f t="shared" si="275"/>
        <v>0.50478454907986359</v>
      </c>
      <c r="BK98" s="8">
        <f t="shared" si="276"/>
        <v>0.28653073552724539</v>
      </c>
      <c r="BL98" s="8">
        <f t="shared" si="277"/>
        <v>0.20035892364622149</v>
      </c>
      <c r="BM98" s="8">
        <f t="shared" si="278"/>
        <v>0.33880423863232273</v>
      </c>
      <c r="BN98" s="8">
        <f t="shared" si="279"/>
        <v>0.66074099633406624</v>
      </c>
    </row>
    <row r="99" spans="1:66" x14ac:dyDescent="0.25">
      <c r="A99" t="s">
        <v>91</v>
      </c>
      <c r="B99" t="s">
        <v>100</v>
      </c>
      <c r="C99" t="s">
        <v>101</v>
      </c>
      <c r="D99" s="11">
        <v>44385</v>
      </c>
      <c r="E99">
        <f>VLOOKUP(A99,home!$A$2:$E$405,3,FALSE)</f>
        <v>1.515625</v>
      </c>
      <c r="F99">
        <f>VLOOKUP(B99,home!$B$2:$E$405,3,FALSE)</f>
        <v>0.99</v>
      </c>
      <c r="G99">
        <f>VLOOKUP(C99,away!$B$2:$E$405,4,FALSE)</f>
        <v>0.66</v>
      </c>
      <c r="H99">
        <f>VLOOKUP(A99,away!$A$2:$E$405,3,FALSE)</f>
        <v>1.203125</v>
      </c>
      <c r="I99">
        <f>VLOOKUP(C99,away!$B$2:$E$405,3,FALSE)</f>
        <v>0.44</v>
      </c>
      <c r="J99">
        <f>VLOOKUP(B99,home!$B$2:$E$405,4,FALSE)</f>
        <v>1.45</v>
      </c>
      <c r="K99" s="3">
        <f t="shared" si="224"/>
        <v>0.99030937500000005</v>
      </c>
      <c r="L99" s="3">
        <f t="shared" si="225"/>
        <v>0.76759375000000007</v>
      </c>
      <c r="M99" s="5">
        <f t="shared" si="226"/>
        <v>0.172405998892106</v>
      </c>
      <c r="N99" s="5">
        <f t="shared" si="227"/>
        <v>0.17073527700909222</v>
      </c>
      <c r="O99" s="5">
        <f t="shared" si="228"/>
        <v>0.13233776721208748</v>
      </c>
      <c r="P99" s="5">
        <f t="shared" si="229"/>
        <v>0.13105533153669788</v>
      </c>
      <c r="Q99" s="5">
        <f t="shared" si="230"/>
        <v>8.4540372732662974E-2</v>
      </c>
      <c r="R99" s="5">
        <f t="shared" si="231"/>
        <v>5.0790821500476646E-2</v>
      </c>
      <c r="S99" s="5">
        <f t="shared" si="232"/>
        <v>2.4905600783274445E-2</v>
      </c>
      <c r="T99" s="5">
        <f t="shared" si="233"/>
        <v>6.4892661732262519E-2</v>
      </c>
      <c r="U99" s="5">
        <f t="shared" si="234"/>
        <v>5.0298626695873601E-2</v>
      </c>
      <c r="V99" s="5">
        <f t="shared" si="235"/>
        <v>2.1035693451938783E-3</v>
      </c>
      <c r="W99" s="5">
        <f t="shared" si="236"/>
        <v>2.7907041227716842E-2</v>
      </c>
      <c r="X99" s="5">
        <f t="shared" si="237"/>
        <v>2.1421270427387777E-2</v>
      </c>
      <c r="Y99" s="5">
        <f t="shared" si="238"/>
        <v>8.221416648561344E-3</v>
      </c>
      <c r="Z99" s="5">
        <f t="shared" si="239"/>
        <v>1.2995572380377166E-2</v>
      </c>
      <c r="AA99" s="5">
        <f t="shared" si="240"/>
        <v>1.2869637161778576E-2</v>
      </c>
      <c r="AB99" s="5">
        <f t="shared" si="241"/>
        <v>6.3724611670788571E-3</v>
      </c>
      <c r="AC99" s="5">
        <f t="shared" si="242"/>
        <v>9.9939959933378263E-5</v>
      </c>
      <c r="AD99" s="5">
        <f t="shared" si="243"/>
        <v>6.909151139079874E-3</v>
      </c>
      <c r="AE99" s="5">
        <f t="shared" si="244"/>
        <v>5.3034212321630926E-3</v>
      </c>
      <c r="AF99" s="5">
        <f t="shared" si="245"/>
        <v>2.0354364957128443E-3</v>
      </c>
      <c r="AG99" s="5">
        <f t="shared" si="246"/>
        <v>5.2079611087702709E-4</v>
      </c>
      <c r="AH99" s="5">
        <f t="shared" si="247"/>
        <v>2.4938300342125341E-3</v>
      </c>
      <c r="AI99" s="5">
        <f t="shared" si="248"/>
        <v>2.4696632625372437E-3</v>
      </c>
      <c r="AJ99" s="5">
        <f t="shared" si="249"/>
        <v>1.2228653409918592E-3</v>
      </c>
      <c r="AK99" s="5">
        <f t="shared" si="250"/>
        <v>4.0367167051560336E-4</v>
      </c>
      <c r="AL99" s="5">
        <f t="shared" si="251"/>
        <v>3.0387955563030942E-6</v>
      </c>
      <c r="AM99" s="5">
        <f t="shared" si="252"/>
        <v>1.3684394292645459E-3</v>
      </c>
      <c r="AN99" s="5">
        <f t="shared" si="253"/>
        <v>1.0504055531570327E-3</v>
      </c>
      <c r="AO99" s="5">
        <f t="shared" si="254"/>
        <v>4.0314236878431553E-4</v>
      </c>
      <c r="AP99" s="5">
        <f t="shared" si="255"/>
        <v>1.0314985421301191E-4</v>
      </c>
      <c r="AQ99" s="5">
        <f t="shared" si="256"/>
        <v>1.979429585182978E-5</v>
      </c>
      <c r="AR99" s="5">
        <f t="shared" si="257"/>
        <v>3.8284966956476566E-4</v>
      </c>
      <c r="AS99" s="5">
        <f t="shared" si="258"/>
        <v>3.7913961698563968E-4</v>
      </c>
      <c r="AT99" s="5">
        <f t="shared" si="259"/>
        <v>1.8773275856739406E-4</v>
      </c>
      <c r="AU99" s="5">
        <f t="shared" si="260"/>
        <v>6.1971170267967308E-5</v>
      </c>
      <c r="AV99" s="5">
        <f t="shared" si="261"/>
        <v>1.5342657724022324E-5</v>
      </c>
      <c r="AW99" s="5">
        <f t="shared" si="262"/>
        <v>6.4165458546611047E-8</v>
      </c>
      <c r="AX99" s="5">
        <f t="shared" si="263"/>
        <v>2.2586306598672146E-4</v>
      </c>
      <c r="AY99" s="5">
        <f t="shared" si="264"/>
        <v>1.7337107780724499E-4</v>
      </c>
      <c r="AZ99" s="5">
        <f t="shared" si="265"/>
        <v>6.6539277877802482E-5</v>
      </c>
      <c r="BA99" s="5">
        <f t="shared" si="266"/>
        <v>1.7025044609504818E-5</v>
      </c>
      <c r="BB99" s="5">
        <f t="shared" si="267"/>
        <v>3.2670794589317725E-6</v>
      </c>
      <c r="BC99" s="5">
        <f t="shared" si="268"/>
        <v>5.0155795468588232E-7</v>
      </c>
      <c r="BD99" s="5">
        <f t="shared" si="269"/>
        <v>4.8978835591246536E-5</v>
      </c>
      <c r="BE99" s="5">
        <f t="shared" si="270"/>
        <v>4.850420006259512E-5</v>
      </c>
      <c r="BF99" s="5">
        <f t="shared" si="271"/>
        <v>2.4017082024431762E-5</v>
      </c>
      <c r="BG99" s="5">
        <f t="shared" si="272"/>
        <v>7.9281138296462527E-6</v>
      </c>
      <c r="BH99" s="5">
        <f t="shared" si="273"/>
        <v>1.9628213628914593E-6</v>
      </c>
      <c r="BI99" s="5">
        <f t="shared" si="274"/>
        <v>3.887600794243379E-7</v>
      </c>
      <c r="BJ99" s="8">
        <f t="shared" si="275"/>
        <v>0.39591834336048209</v>
      </c>
      <c r="BK99" s="8">
        <f t="shared" si="276"/>
        <v>0.33074685039056911</v>
      </c>
      <c r="BL99" s="8">
        <f t="shared" si="277"/>
        <v>0.26041815973161236</v>
      </c>
      <c r="BM99" s="8">
        <f t="shared" si="278"/>
        <v>0.25804005006756875</v>
      </c>
      <c r="BN99" s="8">
        <f t="shared" si="279"/>
        <v>0.74186556888312327</v>
      </c>
    </row>
    <row r="100" spans="1:66" s="15" customFormat="1" x14ac:dyDescent="0.25">
      <c r="A100" t="s">
        <v>91</v>
      </c>
      <c r="B100" t="s">
        <v>95</v>
      </c>
      <c r="C100" t="s">
        <v>351</v>
      </c>
      <c r="D100" s="11">
        <v>44385</v>
      </c>
      <c r="E100">
        <f>VLOOKUP(A100,home!$A$2:$E$405,3,FALSE)</f>
        <v>1.515625</v>
      </c>
      <c r="F100">
        <f>VLOOKUP(B100,home!$B$2:$E$405,3,FALSE)</f>
        <v>0.66</v>
      </c>
      <c r="G100">
        <f>VLOOKUP(C100,away!$B$2:$E$405,4,FALSE)</f>
        <v>0.99</v>
      </c>
      <c r="H100">
        <f>VLOOKUP(A100,away!$A$2:$E$405,3,FALSE)</f>
        <v>1.203125</v>
      </c>
      <c r="I100">
        <f>VLOOKUP(C100,away!$B$2:$E$405,3,FALSE)</f>
        <v>0.99</v>
      </c>
      <c r="J100">
        <f>VLOOKUP(B100,home!$B$2:$E$405,4,FALSE)</f>
        <v>1.5</v>
      </c>
      <c r="K100" s="3">
        <f t="shared" si="224"/>
        <v>0.99030937499999994</v>
      </c>
      <c r="L100" s="3">
        <f t="shared" si="225"/>
        <v>1.786640625</v>
      </c>
      <c r="M100" s="5">
        <f t="shared" si="226"/>
        <v>6.2228013675056405E-2</v>
      </c>
      <c r="N100" s="5">
        <f t="shared" si="227"/>
        <v>6.1624985330036568E-2</v>
      </c>
      <c r="O100" s="5">
        <f t="shared" si="228"/>
        <v>0.11117909724491132</v>
      </c>
      <c r="P100" s="5">
        <f t="shared" si="229"/>
        <v>0.11010170230567234</v>
      </c>
      <c r="Q100" s="5">
        <f t="shared" si="230"/>
        <v>3.0513900353286331E-2</v>
      </c>
      <c r="R100" s="5">
        <f t="shared" si="231"/>
        <v>9.9318545894292107E-2</v>
      </c>
      <c r="S100" s="5">
        <f t="shared" si="232"/>
        <v>4.8701477576915078E-2</v>
      </c>
      <c r="T100" s="5">
        <f t="shared" si="233"/>
        <v>5.4517373998383203E-2</v>
      </c>
      <c r="U100" s="5">
        <f t="shared" si="234"/>
        <v>9.8356087110485227E-2</v>
      </c>
      <c r="V100" s="5">
        <f t="shared" si="235"/>
        <v>9.5743152558265491E-3</v>
      </c>
      <c r="W100" s="5">
        <f t="shared" si="236"/>
        <v>1.0072733862558423E-2</v>
      </c>
      <c r="X100" s="5">
        <f t="shared" si="237"/>
        <v>1.7996355523660041E-2</v>
      </c>
      <c r="Y100" s="5">
        <f t="shared" si="238"/>
        <v>1.6076509940257097E-2</v>
      </c>
      <c r="Z100" s="5">
        <f t="shared" si="239"/>
        <v>5.9148849636889739E-2</v>
      </c>
      <c r="AA100" s="5">
        <f t="shared" si="240"/>
        <v>5.8575660315877257E-2</v>
      </c>
      <c r="AB100" s="5">
        <f t="shared" si="241"/>
        <v>2.9004012778814342E-2</v>
      </c>
      <c r="AC100" s="5">
        <f t="shared" si="242"/>
        <v>1.0587558820194776E-3</v>
      </c>
      <c r="AD100" s="5">
        <f t="shared" si="243"/>
        <v>2.4937806939928915E-3</v>
      </c>
      <c r="AE100" s="5">
        <f t="shared" si="244"/>
        <v>4.4554898977283925E-3</v>
      </c>
      <c r="AF100" s="5">
        <f t="shared" si="245"/>
        <v>3.9801796277793219E-3</v>
      </c>
      <c r="AG100" s="5">
        <f t="shared" si="246"/>
        <v>2.3703835392626382E-3</v>
      </c>
      <c r="AH100" s="5">
        <f t="shared" si="247"/>
        <v>2.6419434420820915E-2</v>
      </c>
      <c r="AI100" s="5">
        <f t="shared" si="248"/>
        <v>2.6163413589136649E-2</v>
      </c>
      <c r="AJ100" s="5">
        <f t="shared" si="249"/>
        <v>1.2954936879662206E-2</v>
      </c>
      <c r="AK100" s="5">
        <f t="shared" si="250"/>
        <v>4.2764651481542433E-3</v>
      </c>
      <c r="AL100" s="5">
        <f t="shared" si="251"/>
        <v>7.493141307398961E-5</v>
      </c>
      <c r="AM100" s="5">
        <f t="shared" si="252"/>
        <v>4.9392288009103341E-4</v>
      </c>
      <c r="AN100" s="5">
        <f t="shared" si="253"/>
        <v>8.8246268318764392E-4</v>
      </c>
      <c r="AO100" s="5">
        <f t="shared" si="254"/>
        <v>7.8832183991477491E-4</v>
      </c>
      <c r="AP100" s="5">
        <f t="shared" si="255"/>
        <v>4.6948260825549444E-4</v>
      </c>
      <c r="AQ100" s="5">
        <f t="shared" si="256"/>
        <v>2.0969917516005661E-4</v>
      </c>
      <c r="AR100" s="5">
        <f t="shared" si="257"/>
        <v>9.4404069651524009E-3</v>
      </c>
      <c r="AS100" s="5">
        <f t="shared" si="258"/>
        <v>9.348923521405721E-3</v>
      </c>
      <c r="AT100" s="5">
        <f t="shared" si="259"/>
        <v>4.6291633047030479E-3</v>
      </c>
      <c r="AU100" s="5">
        <f t="shared" si="260"/>
        <v>1.5281012730178035E-3</v>
      </c>
      <c r="AV100" s="5">
        <f t="shared" si="261"/>
        <v>3.7832325415474127E-4</v>
      </c>
      <c r="AW100" s="5">
        <f t="shared" si="262"/>
        <v>3.6827269265183464E-6</v>
      </c>
      <c r="AX100" s="5">
        <f t="shared" si="263"/>
        <v>8.1522743113525165E-5</v>
      </c>
      <c r="AY100" s="5">
        <f t="shared" si="264"/>
        <v>1.4565184470806302E-4</v>
      </c>
      <c r="AZ100" s="5">
        <f t="shared" si="265"/>
        <v>1.301137514308084E-4</v>
      </c>
      <c r="BA100" s="5">
        <f t="shared" si="266"/>
        <v>7.7488838059144706E-5</v>
      </c>
      <c r="BB100" s="5">
        <f t="shared" si="267"/>
        <v>3.4611176515128507E-5</v>
      </c>
      <c r="BC100" s="5">
        <f t="shared" si="268"/>
        <v>1.2367546808194907E-5</v>
      </c>
      <c r="BD100" s="5">
        <f t="shared" si="269"/>
        <v>2.81110243341237E-3</v>
      </c>
      <c r="BE100" s="5">
        <f t="shared" si="270"/>
        <v>2.7838610938935833E-3</v>
      </c>
      <c r="BF100" s="5">
        <f t="shared" si="271"/>
        <v>1.3784418699902849E-3</v>
      </c>
      <c r="BG100" s="5">
        <f t="shared" si="272"/>
        <v>4.5502796891463683E-4</v>
      </c>
      <c r="BH100" s="5">
        <f t="shared" si="273"/>
        <v>1.1265461587584333E-4</v>
      </c>
      <c r="BI100" s="5">
        <f t="shared" si="274"/>
        <v>2.2312584447774305E-5</v>
      </c>
      <c r="BJ100" s="8">
        <f t="shared" si="275"/>
        <v>0.20742733785418876</v>
      </c>
      <c r="BK100" s="8">
        <f t="shared" si="276"/>
        <v>0.23188484795327191</v>
      </c>
      <c r="BL100" s="8">
        <f t="shared" si="277"/>
        <v>0.49913597226712242</v>
      </c>
      <c r="BM100" s="8">
        <f t="shared" si="278"/>
        <v>0.52248879379043622</v>
      </c>
      <c r="BN100" s="8">
        <f t="shared" si="279"/>
        <v>0.47496624480325506</v>
      </c>
    </row>
    <row r="101" spans="1:66" x14ac:dyDescent="0.25">
      <c r="A101" t="s">
        <v>91</v>
      </c>
      <c r="B101" t="s">
        <v>99</v>
      </c>
      <c r="C101" t="s">
        <v>129</v>
      </c>
      <c r="D101" s="11">
        <v>44385</v>
      </c>
      <c r="E101">
        <f>VLOOKUP(A101,home!$A$2:$E$405,3,FALSE)</f>
        <v>1.515625</v>
      </c>
      <c r="F101">
        <f>VLOOKUP(B101,home!$B$2:$E$405,3,FALSE)</f>
        <v>1.65</v>
      </c>
      <c r="G101">
        <f>VLOOKUP(C101,away!$B$2:$E$405,4,FALSE)</f>
        <v>1.32</v>
      </c>
      <c r="H101">
        <f>VLOOKUP(A101,away!$A$2:$E$405,3,FALSE)</f>
        <v>1.203125</v>
      </c>
      <c r="I101">
        <f>VLOOKUP(C101,away!$B$2:$E$405,3,FALSE)</f>
        <v>1.19</v>
      </c>
      <c r="J101">
        <f>VLOOKUP(B101,home!$B$2:$E$405,4,FALSE)</f>
        <v>1.66</v>
      </c>
      <c r="K101" s="3">
        <f t="shared" si="224"/>
        <v>3.3010312499999999</v>
      </c>
      <c r="L101" s="3">
        <f t="shared" si="225"/>
        <v>2.3766531249999998</v>
      </c>
      <c r="M101" s="5">
        <f t="shared" si="226"/>
        <v>3.4214721236877077E-3</v>
      </c>
      <c r="N101" s="5">
        <f t="shared" si="227"/>
        <v>1.1294386401296987E-2</v>
      </c>
      <c r="O101" s="5">
        <f t="shared" si="228"/>
        <v>8.131652414862774E-3</v>
      </c>
      <c r="P101" s="5">
        <f t="shared" si="229"/>
        <v>2.6842838735599981E-2</v>
      </c>
      <c r="Q101" s="5">
        <f t="shared" si="230"/>
        <v>1.8641561230128199E-2</v>
      </c>
      <c r="R101" s="5">
        <f t="shared" si="231"/>
        <v>9.6630585615987072E-3</v>
      </c>
      <c r="S101" s="5">
        <f t="shared" si="232"/>
        <v>5.2648243602290555E-2</v>
      </c>
      <c r="T101" s="5">
        <f t="shared" si="233"/>
        <v>4.430452475246302E-2</v>
      </c>
      <c r="U101" s="5">
        <f t="shared" si="234"/>
        <v>3.1898058282417381E-2</v>
      </c>
      <c r="V101" s="5">
        <f t="shared" si="235"/>
        <v>4.5894095408189797E-2</v>
      </c>
      <c r="W101" s="5">
        <f t="shared" si="236"/>
        <v>2.0512125389813875E-2</v>
      </c>
      <c r="X101" s="5">
        <f t="shared" si="237"/>
        <v>4.8750206908092973E-2</v>
      </c>
      <c r="Y101" s="5">
        <f t="shared" si="238"/>
        <v>5.7931165796257893E-2</v>
      </c>
      <c r="Z101" s="5">
        <f t="shared" si="239"/>
        <v>7.6552461091605227E-3</v>
      </c>
      <c r="AA101" s="5">
        <f t="shared" si="240"/>
        <v>2.5270206632779794E-2</v>
      </c>
      <c r="AB101" s="5">
        <f t="shared" si="241"/>
        <v>4.1708870894381696E-2</v>
      </c>
      <c r="AC101" s="5">
        <f t="shared" si="242"/>
        <v>2.2503613894537793E-2</v>
      </c>
      <c r="AD101" s="5">
        <f t="shared" si="243"/>
        <v>1.6927791728923509E-2</v>
      </c>
      <c r="AE101" s="5">
        <f t="shared" si="244"/>
        <v>4.0231489111895197E-2</v>
      </c>
      <c r="AF101" s="5">
        <f t="shared" si="245"/>
        <v>4.7808147160594609E-2</v>
      </c>
      <c r="AG101" s="5">
        <f t="shared" si="246"/>
        <v>3.7874460783229015E-2</v>
      </c>
      <c r="AH101" s="5">
        <f t="shared" si="247"/>
        <v>4.5484661469951115E-3</v>
      </c>
      <c r="AI101" s="5">
        <f t="shared" si="248"/>
        <v>1.5014628890797957E-2</v>
      </c>
      <c r="AJ101" s="5">
        <f t="shared" si="249"/>
        <v>2.4781879587838451E-2</v>
      </c>
      <c r="AK101" s="5">
        <f t="shared" si="250"/>
        <v>2.726858631773061E-2</v>
      </c>
      <c r="AL101" s="5">
        <f t="shared" si="251"/>
        <v>7.0619997112613695E-3</v>
      </c>
      <c r="AM101" s="5">
        <f t="shared" si="252"/>
        <v>1.1175833898133607E-2</v>
      </c>
      <c r="AN101" s="5">
        <f t="shared" si="253"/>
        <v>2.6561080558480162E-2</v>
      </c>
      <c r="AO101" s="5">
        <f t="shared" si="254"/>
        <v>3.1563237556344319E-2</v>
      </c>
      <c r="AP101" s="5">
        <f t="shared" si="255"/>
        <v>2.5004955724467693E-2</v>
      </c>
      <c r="AQ101" s="5">
        <f t="shared" si="256"/>
        <v>1.4857026540760694E-2</v>
      </c>
      <c r="AR101" s="5">
        <f t="shared" si="257"/>
        <v>2.1620252564425284E-3</v>
      </c>
      <c r="AS101" s="5">
        <f t="shared" si="258"/>
        <v>7.136912934806049E-3</v>
      </c>
      <c r="AT101" s="5">
        <f t="shared" si="259"/>
        <v>1.1779586313161993E-2</v>
      </c>
      <c r="AU101" s="5">
        <f t="shared" si="260"/>
        <v>1.296159417727334E-2</v>
      </c>
      <c r="AV101" s="5">
        <f t="shared" si="261"/>
        <v>1.0696656857249335E-2</v>
      </c>
      <c r="AW101" s="5">
        <f t="shared" si="262"/>
        <v>1.5390071270446758E-3</v>
      </c>
      <c r="AX101" s="5">
        <f t="shared" si="263"/>
        <v>6.1486294904247243E-3</v>
      </c>
      <c r="AY101" s="5">
        <f t="shared" si="264"/>
        <v>1.4613159492885075E-2</v>
      </c>
      <c r="AZ101" s="5">
        <f t="shared" si="265"/>
        <v>1.7365205587444369E-2</v>
      </c>
      <c r="BA101" s="5">
        <f t="shared" si="266"/>
        <v>1.3757023375222371E-2</v>
      </c>
      <c r="BB101" s="5">
        <f t="shared" si="267"/>
        <v>8.1739181488550746E-3</v>
      </c>
      <c r="BC101" s="5">
        <f t="shared" si="268"/>
        <v>3.8853136223941254E-3</v>
      </c>
      <c r="BD101" s="5">
        <f t="shared" si="269"/>
        <v>8.563973470088424E-4</v>
      </c>
      <c r="BE101" s="5">
        <f t="shared" si="270"/>
        <v>2.8269944048932827E-3</v>
      </c>
      <c r="BF101" s="5">
        <f t="shared" si="271"/>
        <v>4.6659984370639399E-3</v>
      </c>
      <c r="BG101" s="5">
        <f t="shared" si="272"/>
        <v>5.1342022177330738E-3</v>
      </c>
      <c r="BH101" s="5">
        <f t="shared" si="273"/>
        <v>4.2370404911390453E-3</v>
      </c>
      <c r="BI101" s="5">
        <f t="shared" si="274"/>
        <v>2.7973206137530677E-3</v>
      </c>
      <c r="BJ101" s="8">
        <f t="shared" si="275"/>
        <v>0.51738124325810741</v>
      </c>
      <c r="BK101" s="8">
        <f t="shared" si="276"/>
        <v>0.17298542296845226</v>
      </c>
      <c r="BL101" s="8">
        <f t="shared" si="277"/>
        <v>0.25354013677992698</v>
      </c>
      <c r="BM101" s="8">
        <f t="shared" si="278"/>
        <v>0.86049292728263238</v>
      </c>
      <c r="BN101" s="8">
        <f t="shared" si="279"/>
        <v>7.7994969467174352E-2</v>
      </c>
    </row>
    <row r="102" spans="1:66" x14ac:dyDescent="0.25">
      <c r="A102" t="s">
        <v>91</v>
      </c>
      <c r="B102" t="s">
        <v>84</v>
      </c>
      <c r="C102" t="s">
        <v>108</v>
      </c>
      <c r="D102" s="11">
        <v>44385</v>
      </c>
      <c r="E102">
        <f>VLOOKUP(A102,home!$A$2:$E$405,3,FALSE)</f>
        <v>1.515625</v>
      </c>
      <c r="F102">
        <f>VLOOKUP(B102,home!$B$2:$E$405,3,FALSE)</f>
        <v>1.1000000000000001</v>
      </c>
      <c r="G102">
        <f>VLOOKUP(C102,away!$B$2:$E$405,4,FALSE)</f>
        <v>0.79</v>
      </c>
      <c r="H102">
        <f>VLOOKUP(A102,away!$A$2:$E$405,3,FALSE)</f>
        <v>1.203125</v>
      </c>
      <c r="I102">
        <f>VLOOKUP(C102,away!$B$2:$E$405,3,FALSE)</f>
        <v>1.06</v>
      </c>
      <c r="J102">
        <f>VLOOKUP(B102,home!$B$2:$E$405,4,FALSE)</f>
        <v>0.97</v>
      </c>
      <c r="K102" s="3">
        <f t="shared" si="224"/>
        <v>1.3170781250000001</v>
      </c>
      <c r="L102" s="3">
        <f t="shared" si="225"/>
        <v>1.2370531250000001</v>
      </c>
      <c r="M102" s="5">
        <f t="shared" si="226"/>
        <v>7.7759756520598369E-2</v>
      </c>
      <c r="N102" s="5">
        <f t="shared" si="227"/>
        <v>0.10241567431860621</v>
      </c>
      <c r="O102" s="5">
        <f t="shared" si="228"/>
        <v>9.6192949803045324E-2</v>
      </c>
      <c r="P102" s="5">
        <f t="shared" si="229"/>
        <v>0.12669362996481404</v>
      </c>
      <c r="Q102" s="5">
        <f t="shared" si="230"/>
        <v>6.7444722151080272E-2</v>
      </c>
      <c r="R102" s="5">
        <f t="shared" si="231"/>
        <v>5.9497894578412695E-2</v>
      </c>
      <c r="S102" s="5">
        <f t="shared" si="232"/>
        <v>5.1605343791840758E-2</v>
      </c>
      <c r="T102" s="5">
        <f t="shared" si="233"/>
        <v>8.3432704301750565E-2</v>
      </c>
      <c r="U102" s="5">
        <f t="shared" si="234"/>
        <v>7.8363375432783461E-2</v>
      </c>
      <c r="V102" s="5">
        <f t="shared" si="235"/>
        <v>9.3422622348054655E-3</v>
      </c>
      <c r="W102" s="5">
        <f t="shared" si="236"/>
        <v>2.9609989397296931E-2</v>
      </c>
      <c r="X102" s="5">
        <f t="shared" si="237"/>
        <v>3.6629129915143034E-2</v>
      </c>
      <c r="Y102" s="5">
        <f t="shared" si="238"/>
        <v>2.2656089813779343E-2</v>
      </c>
      <c r="Z102" s="5">
        <f t="shared" si="239"/>
        <v>2.4534018806381987E-2</v>
      </c>
      <c r="AA102" s="5">
        <f t="shared" si="240"/>
        <v>3.2313219488224326E-2</v>
      </c>
      <c r="AB102" s="5">
        <f t="shared" si="241"/>
        <v>2.127951726813198E-2</v>
      </c>
      <c r="AC102" s="5">
        <f t="shared" si="242"/>
        <v>9.5133167814861856E-4</v>
      </c>
      <c r="AD102" s="5">
        <f t="shared" si="243"/>
        <v>9.7496673291654328E-3</v>
      </c>
      <c r="AE102" s="5">
        <f t="shared" si="244"/>
        <v>1.20608564372545E-2</v>
      </c>
      <c r="AF102" s="5">
        <f t="shared" si="245"/>
        <v>7.4599600729410255E-3</v>
      </c>
      <c r="AG102" s="5">
        <f t="shared" si="246"/>
        <v>3.0761223068689735E-3</v>
      </c>
      <c r="AH102" s="5">
        <f t="shared" si="247"/>
        <v>7.5874711583109053E-3</v>
      </c>
      <c r="AI102" s="5">
        <f t="shared" si="248"/>
        <v>9.9932922866797051E-3</v>
      </c>
      <c r="AJ102" s="5">
        <f t="shared" si="249"/>
        <v>6.5809733337585351E-3</v>
      </c>
      <c r="AK102" s="5">
        <f t="shared" si="250"/>
        <v>2.8892186730338975E-3</v>
      </c>
      <c r="AL102" s="5">
        <f t="shared" si="251"/>
        <v>6.2000021089695246E-5</v>
      </c>
      <c r="AM102" s="5">
        <f t="shared" si="252"/>
        <v>2.5682147130541922E-3</v>
      </c>
      <c r="AN102" s="5">
        <f t="shared" si="253"/>
        <v>3.1770180364546667E-3</v>
      </c>
      <c r="AO102" s="5">
        <f t="shared" si="254"/>
        <v>1.9650700450888053E-3</v>
      </c>
      <c r="AP102" s="5">
        <f t="shared" si="255"/>
        <v>8.102986800403323E-4</v>
      </c>
      <c r="AQ102" s="5">
        <f t="shared" si="256"/>
        <v>2.5059562858181713E-4</v>
      </c>
      <c r="AR102" s="5">
        <f t="shared" si="257"/>
        <v>1.8772209814471748E-3</v>
      </c>
      <c r="AS102" s="5">
        <f t="shared" si="258"/>
        <v>2.4724466904551047E-3</v>
      </c>
      <c r="AT102" s="5">
        <f t="shared" si="259"/>
        <v>1.6282027256135326E-3</v>
      </c>
      <c r="AU102" s="5">
        <f t="shared" si="260"/>
        <v>7.1482339765698726E-4</v>
      </c>
      <c r="AV102" s="5">
        <f t="shared" si="261"/>
        <v>2.3536956507304858E-4</v>
      </c>
      <c r="AW102" s="5">
        <f t="shared" si="262"/>
        <v>2.8060100612825548E-6</v>
      </c>
      <c r="AX102" s="5">
        <f t="shared" si="263"/>
        <v>5.6375656981113784E-4</v>
      </c>
      <c r="AY102" s="5">
        <f t="shared" si="264"/>
        <v>6.973968264241486E-4</v>
      </c>
      <c r="AZ102" s="5">
        <f t="shared" si="265"/>
        <v>4.3135846174653794E-4</v>
      </c>
      <c r="BA102" s="5">
        <f t="shared" si="266"/>
        <v>1.7787111103291587E-4</v>
      </c>
      <c r="BB102" s="5">
        <f t="shared" si="267"/>
        <v>5.5009003437622658E-5</v>
      </c>
      <c r="BC102" s="5">
        <f t="shared" si="268"/>
        <v>1.360981192112937E-5</v>
      </c>
      <c r="BD102" s="5">
        <f t="shared" si="269"/>
        <v>3.8703701356913216E-4</v>
      </c>
      <c r="BE102" s="5">
        <f t="shared" si="270"/>
        <v>5.0975798413723211E-4</v>
      </c>
      <c r="BF102" s="5">
        <f t="shared" si="271"/>
        <v>3.3569554497562279E-4</v>
      </c>
      <c r="BG102" s="5">
        <f t="shared" si="272"/>
        <v>1.4737908631578219E-4</v>
      </c>
      <c r="BH102" s="5">
        <f t="shared" si="273"/>
        <v>4.8527442667250896E-5</v>
      </c>
      <c r="BI102" s="5">
        <f t="shared" si="274"/>
        <v>1.2782886639845557E-5</v>
      </c>
      <c r="BJ102" s="8">
        <f t="shared" si="275"/>
        <v>0.38524511493147962</v>
      </c>
      <c r="BK102" s="8">
        <f t="shared" si="276"/>
        <v>0.26711172103772102</v>
      </c>
      <c r="BL102" s="8">
        <f t="shared" si="277"/>
        <v>0.32306715534093156</v>
      </c>
      <c r="BM102" s="8">
        <f t="shared" si="278"/>
        <v>0.46925879196359449</v>
      </c>
      <c r="BN102" s="8">
        <f t="shared" si="279"/>
        <v>0.53000462733655684</v>
      </c>
    </row>
    <row r="103" spans="1:66" x14ac:dyDescent="0.25">
      <c r="A103" t="s">
        <v>91</v>
      </c>
      <c r="B103" t="s">
        <v>371</v>
      </c>
      <c r="C103" t="s">
        <v>98</v>
      </c>
      <c r="D103" s="11">
        <v>44385</v>
      </c>
      <c r="E103">
        <f>VLOOKUP(A103,home!$A$2:$E$405,3,FALSE)</f>
        <v>1.515625</v>
      </c>
      <c r="F103">
        <f>VLOOKUP(B103,home!$B$2:$E$405,3,FALSE)</f>
        <v>0.66</v>
      </c>
      <c r="G103">
        <f>VLOOKUP(C103,away!$B$2:$E$405,4,FALSE)</f>
        <v>0.79</v>
      </c>
      <c r="H103">
        <f>VLOOKUP(A103,away!$A$2:$E$405,3,FALSE)</f>
        <v>1.203125</v>
      </c>
      <c r="I103">
        <f>VLOOKUP(C103,away!$B$2:$E$405,3,FALSE)</f>
        <v>0.26</v>
      </c>
      <c r="J103">
        <f>VLOOKUP(B103,home!$B$2:$E$405,4,FALSE)</f>
        <v>1.25</v>
      </c>
      <c r="K103" s="3">
        <f t="shared" si="224"/>
        <v>0.79024687500000002</v>
      </c>
      <c r="L103" s="3">
        <f t="shared" si="225"/>
        <v>0.39101562499999998</v>
      </c>
      <c r="M103" s="5">
        <f t="shared" si="226"/>
        <v>0.30689104397737432</v>
      </c>
      <c r="N103" s="5">
        <f t="shared" si="227"/>
        <v>0.24251968846860761</v>
      </c>
      <c r="O103" s="5">
        <f t="shared" si="228"/>
        <v>0.11999919336771547</v>
      </c>
      <c r="P103" s="5">
        <f t="shared" si="229"/>
        <v>9.482898756135788E-2</v>
      </c>
      <c r="Q103" s="5">
        <f t="shared" si="230"/>
        <v>9.5825212969145354E-2</v>
      </c>
      <c r="R103" s="5">
        <f t="shared" si="231"/>
        <v>2.3460779797086558E-2</v>
      </c>
      <c r="S103" s="5">
        <f t="shared" si="232"/>
        <v>7.3255126358258496E-3</v>
      </c>
      <c r="T103" s="5">
        <f t="shared" si="233"/>
        <v>3.7469155539888471E-2</v>
      </c>
      <c r="U103" s="5">
        <f t="shared" si="234"/>
        <v>1.8539807919710785E-2</v>
      </c>
      <c r="V103" s="5">
        <f t="shared" si="235"/>
        <v>2.5150835207042653E-4</v>
      </c>
      <c r="W103" s="5">
        <f t="shared" si="236"/>
        <v>2.5241858365025533E-2</v>
      </c>
      <c r="X103" s="5">
        <f t="shared" si="237"/>
        <v>9.8699610247619356E-3</v>
      </c>
      <c r="Y103" s="5">
        <f t="shared" si="238"/>
        <v>1.9296544894114639E-3</v>
      </c>
      <c r="Z103" s="5">
        <f t="shared" si="239"/>
        <v>3.0578438251150585E-3</v>
      </c>
      <c r="AA103" s="5">
        <f t="shared" si="240"/>
        <v>2.4164515270352215E-3</v>
      </c>
      <c r="AB103" s="5">
        <f t="shared" si="241"/>
        <v>9.5479663391428093E-4</v>
      </c>
      <c r="AC103" s="5">
        <f t="shared" si="242"/>
        <v>4.8572373766922427E-6</v>
      </c>
      <c r="AD103" s="5">
        <f t="shared" si="243"/>
        <v>4.9868249230385076E-3</v>
      </c>
      <c r="AE103" s="5">
        <f t="shared" si="244"/>
        <v>1.9499264640474787E-3</v>
      </c>
      <c r="AF103" s="5">
        <f t="shared" si="245"/>
        <v>3.8122585752178238E-4</v>
      </c>
      <c r="AG103" s="5">
        <f t="shared" si="246"/>
        <v>4.9688422315013569E-5</v>
      </c>
      <c r="AH103" s="5">
        <f t="shared" si="247"/>
        <v>2.9891617860743866E-4</v>
      </c>
      <c r="AI103" s="5">
        <f t="shared" si="248"/>
        <v>2.3621757603147026E-4</v>
      </c>
      <c r="AJ103" s="5">
        <f t="shared" si="249"/>
        <v>9.3335100639472138E-5</v>
      </c>
      <c r="AK103" s="5">
        <f t="shared" si="250"/>
        <v>2.4585923869384457E-5</v>
      </c>
      <c r="AL103" s="5">
        <f t="shared" si="251"/>
        <v>6.0035235542536104E-8</v>
      </c>
      <c r="AM103" s="5">
        <f t="shared" si="252"/>
        <v>7.8816456232065949E-4</v>
      </c>
      <c r="AN103" s="5">
        <f t="shared" si="253"/>
        <v>3.0818465893866408E-4</v>
      </c>
      <c r="AO103" s="5">
        <f t="shared" si="254"/>
        <v>6.0252508515156773E-5</v>
      </c>
      <c r="AP103" s="5">
        <f t="shared" si="255"/>
        <v>7.8532240916239506E-6</v>
      </c>
      <c r="AQ103" s="5">
        <f t="shared" si="256"/>
        <v>7.6768333161284873E-7</v>
      </c>
      <c r="AR103" s="5">
        <f t="shared" si="257"/>
        <v>2.3376179280159868E-5</v>
      </c>
      <c r="AS103" s="5">
        <f t="shared" si="258"/>
        <v>1.8472952625586083E-5</v>
      </c>
      <c r="AT103" s="5">
        <f t="shared" si="259"/>
        <v>7.2990965421962242E-6</v>
      </c>
      <c r="AU103" s="5">
        <f t="shared" si="260"/>
        <v>1.9226960775979577E-6</v>
      </c>
      <c r="AV103" s="5">
        <f t="shared" si="261"/>
        <v>3.7985114172413573E-7</v>
      </c>
      <c r="AW103" s="5">
        <f t="shared" si="262"/>
        <v>5.1530056352707692E-10</v>
      </c>
      <c r="AX103" s="5">
        <f t="shared" si="263"/>
        <v>1.0380743039327395E-4</v>
      </c>
      <c r="AY103" s="5">
        <f t="shared" si="264"/>
        <v>4.0590327274870002E-5</v>
      </c>
      <c r="AZ103" s="5">
        <f t="shared" si="265"/>
        <v>7.9357260941689188E-6</v>
      </c>
      <c r="BA103" s="5">
        <f t="shared" si="266"/>
        <v>1.0343309661800897E-6</v>
      </c>
      <c r="BB103" s="5">
        <f t="shared" si="267"/>
        <v>1.0110989229944036E-7</v>
      </c>
      <c r="BC103" s="5">
        <f t="shared" si="268"/>
        <v>7.907109546229678E-9</v>
      </c>
      <c r="BD103" s="5">
        <f t="shared" si="269"/>
        <v>1.5234085585572926E-6</v>
      </c>
      <c r="BE103" s="5">
        <f t="shared" si="270"/>
        <v>1.2038688527481549E-6</v>
      </c>
      <c r="BF103" s="5">
        <f t="shared" si="271"/>
        <v>4.7567679939703231E-7</v>
      </c>
      <c r="BG103" s="5">
        <f t="shared" si="272"/>
        <v>1.253007014111689E-7</v>
      </c>
      <c r="BH103" s="5">
        <f t="shared" si="273"/>
        <v>2.4754621931371072E-8</v>
      </c>
      <c r="BI103" s="5">
        <f t="shared" si="274"/>
        <v>3.9124525246144921E-9</v>
      </c>
      <c r="BJ103" s="8">
        <f t="shared" si="275"/>
        <v>0.42154189599269121</v>
      </c>
      <c r="BK103" s="8">
        <f t="shared" si="276"/>
        <v>0.40934256012651565</v>
      </c>
      <c r="BL103" s="8">
        <f t="shared" si="277"/>
        <v>0.16607889172226395</v>
      </c>
      <c r="BM103" s="8">
        <f t="shared" si="278"/>
        <v>0.11645569571332429</v>
      </c>
      <c r="BN103" s="8">
        <f t="shared" si="279"/>
        <v>0.88352490614128731</v>
      </c>
    </row>
    <row r="104" spans="1:66" s="10" customFormat="1" x14ac:dyDescent="0.25">
      <c r="A104" t="s">
        <v>91</v>
      </c>
      <c r="B104" t="s">
        <v>93</v>
      </c>
      <c r="C104" t="s">
        <v>111</v>
      </c>
      <c r="D104" s="11">
        <v>44385</v>
      </c>
      <c r="E104">
        <f>VLOOKUP(A104,home!$A$2:$E$405,3,FALSE)</f>
        <v>1.515625</v>
      </c>
      <c r="F104">
        <f>VLOOKUP(B104,home!$B$2:$E$405,3,FALSE)</f>
        <v>1.54</v>
      </c>
      <c r="G104">
        <f>VLOOKUP(C104,away!$B$2:$E$405,4,FALSE)</f>
        <v>0.49</v>
      </c>
      <c r="H104">
        <f>VLOOKUP(A104,away!$A$2:$E$405,3,FALSE)</f>
        <v>1.203125</v>
      </c>
      <c r="I104">
        <f>VLOOKUP(C104,away!$B$2:$E$405,3,FALSE)</f>
        <v>1.48</v>
      </c>
      <c r="J104">
        <f>VLOOKUP(B104,home!$B$2:$E$405,4,FALSE)</f>
        <v>0.42</v>
      </c>
      <c r="K104" s="3">
        <f t="shared" si="224"/>
        <v>1.1436906249999998</v>
      </c>
      <c r="L104" s="3">
        <f t="shared" si="225"/>
        <v>0.74786249999999999</v>
      </c>
      <c r="M104" s="5">
        <f t="shared" si="226"/>
        <v>0.15083735754648026</v>
      </c>
      <c r="N104" s="5">
        <f t="shared" si="227"/>
        <v>0.17251127172568245</v>
      </c>
      <c r="O104" s="5">
        <f t="shared" si="228"/>
        <v>0.1128056033081046</v>
      </c>
      <c r="P104" s="5">
        <f t="shared" si="229"/>
        <v>0.12901471095094819</v>
      </c>
      <c r="Q104" s="5">
        <f t="shared" si="230"/>
        <v>9.8649762089745283E-2</v>
      </c>
      <c r="R104" s="5">
        <f t="shared" si="231"/>
        <v>4.2181540252003685E-2</v>
      </c>
      <c r="S104" s="5">
        <f t="shared" si="232"/>
        <v>2.7587323048648024E-2</v>
      </c>
      <c r="T104" s="5">
        <f t="shared" si="233"/>
        <v>7.3776457700842138E-2</v>
      </c>
      <c r="U104" s="5">
        <f t="shared" si="234"/>
        <v>4.8242632134276743E-2</v>
      </c>
      <c r="V104" s="5">
        <f t="shared" si="235"/>
        <v>2.6217867796481131E-3</v>
      </c>
      <c r="W104" s="5">
        <f t="shared" si="236"/>
        <v>3.7608269353507369E-2</v>
      </c>
      <c r="X104" s="5">
        <f t="shared" si="237"/>
        <v>2.812581433938741E-2</v>
      </c>
      <c r="Y104" s="5">
        <f t="shared" si="238"/>
        <v>1.0517120913195057E-2</v>
      </c>
      <c r="Z104" s="5">
        <f t="shared" si="239"/>
        <v>1.0515330715571369E-2</v>
      </c>
      <c r="AA104" s="5">
        <f t="shared" si="240"/>
        <v>1.2026285158173514E-2</v>
      </c>
      <c r="AB104" s="5">
        <f t="shared" si="241"/>
        <v>6.8771747944898444E-3</v>
      </c>
      <c r="AC104" s="5">
        <f t="shared" si="242"/>
        <v>1.4015471243881337E-4</v>
      </c>
      <c r="AD104" s="5">
        <f t="shared" si="243"/>
        <v>1.0753056270520301E-2</v>
      </c>
      <c r="AE104" s="5">
        <f t="shared" si="244"/>
        <v>8.04180754511199E-3</v>
      </c>
      <c r="AF104" s="5">
        <f t="shared" si="245"/>
        <v>3.0070831476031574E-3</v>
      </c>
      <c r="AG104" s="5">
        <f t="shared" si="246"/>
        <v>7.4962824015812213E-4</v>
      </c>
      <c r="AH104" s="5">
        <f t="shared" si="247"/>
        <v>1.9660053793184979E-3</v>
      </c>
      <c r="AI104" s="5">
        <f t="shared" si="248"/>
        <v>2.2485019210261347E-3</v>
      </c>
      <c r="AJ104" s="5">
        <f t="shared" si="249"/>
        <v>1.2857952836860401E-3</v>
      </c>
      <c r="AK104" s="5">
        <f t="shared" si="250"/>
        <v>4.9018400387364658E-4</v>
      </c>
      <c r="AL104" s="5">
        <f t="shared" si="251"/>
        <v>4.795103814553324E-6</v>
      </c>
      <c r="AM104" s="5">
        <f t="shared" si="252"/>
        <v>2.4596339293383061E-3</v>
      </c>
      <c r="AN104" s="5">
        <f t="shared" si="253"/>
        <v>1.8394679794797692E-3</v>
      </c>
      <c r="AO104" s="5">
        <f t="shared" si="254"/>
        <v>6.8783456090184441E-4</v>
      </c>
      <c r="AP104" s="5">
        <f t="shared" si="255"/>
        <v>1.7146855810081855E-4</v>
      </c>
      <c r="AQ104" s="5">
        <f t="shared" si="256"/>
        <v>3.2058726133168341E-5</v>
      </c>
      <c r="AR104" s="5">
        <f t="shared" si="257"/>
        <v>2.9406033959811613E-4</v>
      </c>
      <c r="AS104" s="5">
        <f t="shared" si="258"/>
        <v>3.3631405358268163E-4</v>
      </c>
      <c r="AT104" s="5">
        <f t="shared" si="259"/>
        <v>1.923196150691303E-4</v>
      </c>
      <c r="AU104" s="5">
        <f t="shared" si="260"/>
        <v>7.3318046919391039E-5</v>
      </c>
      <c r="AV104" s="5">
        <f t="shared" si="261"/>
        <v>2.096329072625442E-5</v>
      </c>
      <c r="AW104" s="5">
        <f t="shared" si="262"/>
        <v>1.1392678229296551E-7</v>
      </c>
      <c r="AX104" s="5">
        <f t="shared" si="263"/>
        <v>4.6884337765268884E-4</v>
      </c>
      <c r="AY104" s="5">
        <f t="shared" si="264"/>
        <v>3.5063038051978403E-4</v>
      </c>
      <c r="AZ104" s="5">
        <f t="shared" si="265"/>
        <v>1.3111165647573849E-4</v>
      </c>
      <c r="BA104" s="5">
        <f t="shared" si="266"/>
        <v>3.2684497063695658E-5</v>
      </c>
      <c r="BB104" s="5">
        <f t="shared" si="267"/>
        <v>6.1108774213245224E-6</v>
      </c>
      <c r="BC104" s="5">
        <f t="shared" si="268"/>
        <v>9.1401921310106244E-7</v>
      </c>
      <c r="BD104" s="5">
        <f t="shared" si="269"/>
        <v>3.6652783453782678E-5</v>
      </c>
      <c r="BE104" s="5">
        <f t="shared" si="270"/>
        <v>4.191944481624636E-5</v>
      </c>
      <c r="BF104" s="5">
        <f t="shared" si="271"/>
        <v>2.3971438020772903E-5</v>
      </c>
      <c r="BG104" s="5">
        <f t="shared" si="272"/>
        <v>9.1386363107088436E-6</v>
      </c>
      <c r="BH104" s="5">
        <f t="shared" si="273"/>
        <v>2.6129431684605736E-6</v>
      </c>
      <c r="BI104" s="5">
        <f t="shared" si="274"/>
        <v>5.9767972108523071E-7</v>
      </c>
      <c r="BJ104" s="8">
        <f t="shared" si="275"/>
        <v>0.44992102988805338</v>
      </c>
      <c r="BK104" s="8">
        <f t="shared" si="276"/>
        <v>0.31055675852249781</v>
      </c>
      <c r="BL104" s="8">
        <f t="shared" si="277"/>
        <v>0.22915559050633935</v>
      </c>
      <c r="BM104" s="8">
        <f t="shared" si="278"/>
        <v>0.29379794730575992</v>
      </c>
      <c r="BN104" s="8">
        <f t="shared" si="279"/>
        <v>0.7060002458729645</v>
      </c>
    </row>
    <row r="105" spans="1:66" x14ac:dyDescent="0.25">
      <c r="A105" t="s">
        <v>91</v>
      </c>
      <c r="B105" t="s">
        <v>389</v>
      </c>
      <c r="C105" t="s">
        <v>94</v>
      </c>
      <c r="D105" s="11">
        <v>44385</v>
      </c>
      <c r="E105">
        <f>VLOOKUP(A105,home!$A$2:$E$405,3,FALSE)</f>
        <v>1.515625</v>
      </c>
      <c r="F105">
        <f>VLOOKUP(B105,home!$B$2:$E$405,3,FALSE)</f>
        <v>1.48</v>
      </c>
      <c r="G105">
        <f>VLOOKUP(C105,away!$B$2:$E$405,4,FALSE)</f>
        <v>1.54</v>
      </c>
      <c r="H105">
        <f>VLOOKUP(A105,away!$A$2:$E$405,3,FALSE)</f>
        <v>1.203125</v>
      </c>
      <c r="I105">
        <f>VLOOKUP(C105,away!$B$2:$E$405,3,FALSE)</f>
        <v>0.77</v>
      </c>
      <c r="J105">
        <f>VLOOKUP(B105,home!$B$2:$E$405,4,FALSE)</f>
        <v>1.04</v>
      </c>
      <c r="K105" s="3">
        <f t="shared" si="224"/>
        <v>3.4544125000000001</v>
      </c>
      <c r="L105" s="3">
        <f t="shared" si="225"/>
        <v>0.9634625</v>
      </c>
      <c r="M105" s="5">
        <f t="shared" si="226"/>
        <v>1.2059832218625272E-2</v>
      </c>
      <c r="N105" s="5">
        <f t="shared" si="227"/>
        <v>4.1659635163921876E-2</v>
      </c>
      <c r="O105" s="5">
        <f t="shared" si="228"/>
        <v>1.1619196098937251E-2</v>
      </c>
      <c r="P105" s="5">
        <f t="shared" si="229"/>
        <v>4.013749624412008E-2</v>
      </c>
      <c r="Q105" s="5">
        <f t="shared" si="230"/>
        <v>7.1954782227845668E-2</v>
      </c>
      <c r="R105" s="5">
        <f t="shared" si="231"/>
        <v>5.5973298607361662E-3</v>
      </c>
      <c r="S105" s="5">
        <f t="shared" si="232"/>
        <v>3.3396372676285827E-2</v>
      </c>
      <c r="T105" s="5">
        <f t="shared" si="233"/>
        <v>6.932573437219576E-2</v>
      </c>
      <c r="U105" s="5">
        <f t="shared" si="234"/>
        <v>1.933548623755027E-2</v>
      </c>
      <c r="V105" s="5">
        <f t="shared" si="235"/>
        <v>1.2349967124671225E-2</v>
      </c>
      <c r="W105" s="5">
        <f t="shared" si="236"/>
        <v>8.2853833054215953E-2</v>
      </c>
      <c r="X105" s="5">
        <f t="shared" si="237"/>
        <v>7.9826561128997539E-2</v>
      </c>
      <c r="Y105" s="5">
        <f t="shared" si="238"/>
        <v>3.8454949075873393E-2</v>
      </c>
      <c r="Z105" s="5">
        <f t="shared" si="239"/>
        <v>1.7976058069831729E-3</v>
      </c>
      <c r="AA105" s="5">
        <f t="shared" si="240"/>
        <v>6.2096719697152594E-3</v>
      </c>
      <c r="AB105" s="5">
        <f t="shared" si="241"/>
        <v>1.0725384236542011E-2</v>
      </c>
      <c r="AC105" s="5">
        <f t="shared" si="242"/>
        <v>2.5689451462472513E-3</v>
      </c>
      <c r="AD105" s="5">
        <f t="shared" si="243"/>
        <v>7.1552829143849209E-2</v>
      </c>
      <c r="AE105" s="5">
        <f t="shared" si="244"/>
        <v>6.8938467649005825E-2</v>
      </c>
      <c r="AF105" s="5">
        <f t="shared" si="245"/>
        <v>3.3209814193640136E-2</v>
      </c>
      <c r="AG105" s="5">
        <f t="shared" si="246"/>
        <v>1.0665470202513336E-2</v>
      </c>
      <c r="AH105" s="5">
        <f t="shared" si="247"/>
        <v>4.3298144620263125E-4</v>
      </c>
      <c r="AI105" s="5">
        <f t="shared" si="248"/>
        <v>1.4956965200304468E-3</v>
      </c>
      <c r="AJ105" s="5">
        <f t="shared" si="249"/>
        <v>2.5833763774998392E-3</v>
      </c>
      <c r="AK105" s="5">
        <f t="shared" si="250"/>
        <v>2.9746825502133868E-3</v>
      </c>
      <c r="AL105" s="5">
        <f t="shared" si="251"/>
        <v>3.4199821121757993E-4</v>
      </c>
      <c r="AM105" s="5">
        <f t="shared" si="252"/>
        <v>4.9434597480975388E-2</v>
      </c>
      <c r="AN105" s="5">
        <f t="shared" si="253"/>
        <v>4.7628380875514249E-2</v>
      </c>
      <c r="AO105" s="5">
        <f t="shared" si="254"/>
        <v>2.2944079454637577E-2</v>
      </c>
      <c r="AP105" s="5">
        <f t="shared" si="255"/>
        <v>7.3685867171879183E-3</v>
      </c>
      <c r="AQ105" s="5">
        <f t="shared" si="256"/>
        <v>1.774839245002166E-3</v>
      </c>
      <c r="AR105" s="5">
        <f t="shared" si="257"/>
        <v>8.3432277322400528E-5</v>
      </c>
      <c r="AS105" s="5">
        <f t="shared" si="258"/>
        <v>2.8820950168596696E-4</v>
      </c>
      <c r="AT105" s="5">
        <f t="shared" si="259"/>
        <v>4.977972526213878E-4</v>
      </c>
      <c r="AU105" s="5">
        <f t="shared" si="260"/>
        <v>5.7319901730699312E-4</v>
      </c>
      <c r="AV105" s="5">
        <f t="shared" si="261"/>
        <v>4.9501646259324857E-4</v>
      </c>
      <c r="AW105" s="5">
        <f t="shared" si="262"/>
        <v>3.1617705208391017E-5</v>
      </c>
      <c r="AX105" s="5">
        <f t="shared" si="263"/>
        <v>2.8461248578458335E-2</v>
      </c>
      <c r="AY105" s="5">
        <f t="shared" si="264"/>
        <v>2.7421345708522914E-2</v>
      </c>
      <c r="AZ105" s="5">
        <f t="shared" si="265"/>
        <v>1.3209719144848879E-2</v>
      </c>
      <c r="BA105" s="5">
        <f t="shared" si="266"/>
        <v>4.2423563438646547E-3</v>
      </c>
      <c r="BB105" s="5">
        <f t="shared" si="267"/>
        <v>1.0218378122376747E-3</v>
      </c>
      <c r="BC105" s="5">
        <f t="shared" si="268"/>
        <v>1.9690048263460818E-4</v>
      </c>
      <c r="BD105" s="5">
        <f t="shared" si="269"/>
        <v>1.3397311748288882E-5</v>
      </c>
      <c r="BE105" s="5">
        <f t="shared" si="270"/>
        <v>4.6279841169685971E-5</v>
      </c>
      <c r="BF105" s="5">
        <f t="shared" si="271"/>
        <v>7.9934830917288951E-5</v>
      </c>
      <c r="BG105" s="5">
        <f t="shared" si="272"/>
        <v>9.2042626368689782E-5</v>
      </c>
      <c r="BH105" s="5">
        <f t="shared" si="273"/>
        <v>7.9488299765207918E-5</v>
      </c>
      <c r="BI105" s="5">
        <f t="shared" si="274"/>
        <v>5.4917075262536244E-5</v>
      </c>
      <c r="BJ105" s="8">
        <f t="shared" si="275"/>
        <v>0.77214596805594304</v>
      </c>
      <c r="BK105" s="8">
        <f t="shared" si="276"/>
        <v>0.12827595732969013</v>
      </c>
      <c r="BL105" s="8">
        <f t="shared" si="277"/>
        <v>6.3277519794188955E-2</v>
      </c>
      <c r="BM105" s="8">
        <f t="shared" si="278"/>
        <v>0.7550790511693044</v>
      </c>
      <c r="BN105" s="8">
        <f t="shared" si="279"/>
        <v>0.18302827181418632</v>
      </c>
    </row>
    <row r="106" spans="1:66" x14ac:dyDescent="0.25">
      <c r="A106" t="s">
        <v>91</v>
      </c>
      <c r="B106" t="s">
        <v>97</v>
      </c>
      <c r="C106" t="s">
        <v>370</v>
      </c>
      <c r="D106" s="11">
        <v>44385</v>
      </c>
      <c r="E106">
        <f>VLOOKUP(A106,home!$A$2:$E$405,3,FALSE)</f>
        <v>1.515625</v>
      </c>
      <c r="F106">
        <f>VLOOKUP(B106,home!$B$2:$E$405,3,FALSE)</f>
        <v>0.66</v>
      </c>
      <c r="G106">
        <f>VLOOKUP(C106,away!$B$2:$E$405,4,FALSE)</f>
        <v>0.66</v>
      </c>
      <c r="H106">
        <f>VLOOKUP(A106,away!$A$2:$E$405,3,FALSE)</f>
        <v>1.203125</v>
      </c>
      <c r="I106">
        <f>VLOOKUP(C106,away!$B$2:$E$405,3,FALSE)</f>
        <v>0.55000000000000004</v>
      </c>
      <c r="J106">
        <f>VLOOKUP(B106,home!$B$2:$E$405,4,FALSE)</f>
        <v>1.39</v>
      </c>
      <c r="K106" s="3">
        <f t="shared" si="224"/>
        <v>0.66020624999999999</v>
      </c>
      <c r="L106" s="3">
        <f t="shared" si="225"/>
        <v>0.91978906249999992</v>
      </c>
      <c r="M106" s="5">
        <f t="shared" si="226"/>
        <v>0.20597606371541924</v>
      </c>
      <c r="N106" s="5">
        <f t="shared" si="227"/>
        <v>0.13598668461531799</v>
      </c>
      <c r="O106" s="5">
        <f t="shared" si="228"/>
        <v>0.18945453054224573</v>
      </c>
      <c r="P106" s="5">
        <f t="shared" si="229"/>
        <v>0.12507906515480649</v>
      </c>
      <c r="Q106" s="5">
        <f t="shared" si="230"/>
        <v>4.4889629549905885E-2</v>
      </c>
      <c r="R106" s="5">
        <f t="shared" si="231"/>
        <v>8.7129102516914886E-2</v>
      </c>
      <c r="S106" s="5">
        <f t="shared" si="232"/>
        <v>1.8988580830459342E-2</v>
      </c>
      <c r="T106" s="5">
        <f t="shared" si="233"/>
        <v>4.1288990279680228E-2</v>
      </c>
      <c r="U106" s="5">
        <f t="shared" si="234"/>
        <v>5.7523178038557936E-2</v>
      </c>
      <c r="V106" s="5">
        <f t="shared" si="235"/>
        <v>1.2812027745406082E-3</v>
      </c>
      <c r="W106" s="5">
        <f t="shared" si="236"/>
        <v>9.8788046630108508E-3</v>
      </c>
      <c r="X106" s="5">
        <f t="shared" si="237"/>
        <v>9.0864164796113783E-3</v>
      </c>
      <c r="Y106" s="5">
        <f t="shared" si="238"/>
        <v>4.1787932476331502E-3</v>
      </c>
      <c r="Z106" s="5">
        <f t="shared" si="239"/>
        <v>2.6713465173499842E-2</v>
      </c>
      <c r="AA106" s="5">
        <f t="shared" si="240"/>
        <v>1.7636396666701928E-2</v>
      </c>
      <c r="AB106" s="5">
        <f t="shared" si="241"/>
        <v>5.821829653417889E-3</v>
      </c>
      <c r="AC106" s="5">
        <f t="shared" si="242"/>
        <v>4.8625688108683141E-5</v>
      </c>
      <c r="AD106" s="5">
        <f t="shared" si="243"/>
        <v>1.6305121452622267E-3</v>
      </c>
      <c r="AE106" s="5">
        <f t="shared" si="244"/>
        <v>1.4997272374856073E-3</v>
      </c>
      <c r="AF106" s="5">
        <f t="shared" si="245"/>
        <v>6.8971635488630073E-4</v>
      </c>
      <c r="AG106" s="5">
        <f t="shared" si="246"/>
        <v>2.1146451981726258E-4</v>
      </c>
      <c r="AH106" s="5">
        <f t="shared" si="247"/>
        <v>6.1426882720149525E-3</v>
      </c>
      <c r="AI106" s="5">
        <f t="shared" si="248"/>
        <v>4.0554411889859717E-3</v>
      </c>
      <c r="AJ106" s="5">
        <f t="shared" si="249"/>
        <v>1.3387138097379846E-3</v>
      </c>
      <c r="AK106" s="5">
        <f t="shared" si="250"/>
        <v>2.946090747167761E-4</v>
      </c>
      <c r="AL106" s="5">
        <f t="shared" si="251"/>
        <v>1.1811189128356929E-6</v>
      </c>
      <c r="AM106" s="5">
        <f t="shared" si="252"/>
        <v>2.152948618006061E-4</v>
      </c>
      <c r="AN106" s="5">
        <f t="shared" si="253"/>
        <v>1.9802585909664653E-4</v>
      </c>
      <c r="AO106" s="5">
        <f t="shared" si="254"/>
        <v>9.1071009644630793E-5</v>
      </c>
      <c r="AP106" s="5">
        <f t="shared" si="255"/>
        <v>2.7922039527321135E-5</v>
      </c>
      <c r="AQ106" s="5">
        <f t="shared" si="256"/>
        <v>6.4205966399806602E-6</v>
      </c>
      <c r="AR106" s="5">
        <f t="shared" si="257"/>
        <v>1.1299954973892762E-3</v>
      </c>
      <c r="AS106" s="5">
        <f t="shared" si="258"/>
        <v>7.4603008984825878E-4</v>
      </c>
      <c r="AT106" s="5">
        <f t="shared" si="259"/>
        <v>2.4626686400294095E-4</v>
      </c>
      <c r="AU106" s="5">
        <f t="shared" si="260"/>
        <v>5.4195640927547213E-5</v>
      </c>
      <c r="AV106" s="5">
        <f t="shared" si="261"/>
        <v>8.9450752157806168E-6</v>
      </c>
      <c r="AW106" s="5">
        <f t="shared" si="262"/>
        <v>1.9923195441758409E-8</v>
      </c>
      <c r="AX106" s="5">
        <f t="shared" si="263"/>
        <v>2.368983555894105E-5</v>
      </c>
      <c r="AY106" s="5">
        <f t="shared" si="264"/>
        <v>2.1789651639537551E-5</v>
      </c>
      <c r="AZ106" s="5">
        <f t="shared" si="265"/>
        <v>1.0020941626865914E-5</v>
      </c>
      <c r="BA106" s="5">
        <f t="shared" si="266"/>
        <v>3.0723841681140743E-6</v>
      </c>
      <c r="BB106" s="5">
        <f t="shared" si="267"/>
        <v>7.0648633840737152E-7</v>
      </c>
      <c r="BC106" s="5">
        <f t="shared" si="268"/>
        <v>1.2996368137455484E-7</v>
      </c>
      <c r="BD106" s="5">
        <f t="shared" si="269"/>
        <v>1.7322624986215049E-4</v>
      </c>
      <c r="BE106" s="5">
        <f t="shared" si="270"/>
        <v>1.1436505282305338E-4</v>
      </c>
      <c r="BF106" s="5">
        <f t="shared" si="271"/>
        <v>3.7752261327679989E-5</v>
      </c>
      <c r="BG106" s="5">
        <f t="shared" si="272"/>
        <v>8.3080929600558762E-6</v>
      </c>
      <c r="BH106" s="5">
        <f t="shared" si="273"/>
        <v>1.3712637244524723E-6</v>
      </c>
      <c r="BI106" s="5">
        <f t="shared" si="274"/>
        <v>1.8106337625636008E-7</v>
      </c>
      <c r="BJ106" s="8">
        <f t="shared" si="275"/>
        <v>0.24993888272233333</v>
      </c>
      <c r="BK106" s="8">
        <f t="shared" si="276"/>
        <v>0.35139650893388674</v>
      </c>
      <c r="BL106" s="8">
        <f t="shared" si="277"/>
        <v>0.37191712691475148</v>
      </c>
      <c r="BM106" s="8">
        <f t="shared" si="278"/>
        <v>0.21142913792141713</v>
      </c>
      <c r="BN106" s="8">
        <f t="shared" si="279"/>
        <v>0.78851507609461013</v>
      </c>
    </row>
    <row r="107" spans="1:66" x14ac:dyDescent="0.25">
      <c r="A107" t="s">
        <v>114</v>
      </c>
      <c r="B107" t="s">
        <v>320</v>
      </c>
      <c r="C107" t="s">
        <v>121</v>
      </c>
      <c r="D107" s="11">
        <v>44385</v>
      </c>
      <c r="E107">
        <f>VLOOKUP(A107,home!$A$2:$E$405,3,FALSE)</f>
        <v>1.2436974789916</v>
      </c>
      <c r="F107">
        <f>VLOOKUP(B107,home!$B$2:$E$405,3,FALSE)</f>
        <v>0.8</v>
      </c>
      <c r="G107">
        <f>VLOOKUP(C107,away!$B$2:$E$405,4,FALSE)</f>
        <v>0.64</v>
      </c>
      <c r="H107">
        <f>VLOOKUP(A107,away!$A$2:$E$405,3,FALSE)</f>
        <v>1.0588235294117601</v>
      </c>
      <c r="I107">
        <f>VLOOKUP(C107,away!$B$2:$E$405,3,FALSE)</f>
        <v>0.96</v>
      </c>
      <c r="J107">
        <f>VLOOKUP(B107,home!$B$2:$E$405,4,FALSE)</f>
        <v>1.1299999999999999</v>
      </c>
      <c r="K107" s="3">
        <f t="shared" si="224"/>
        <v>0.63677310924369923</v>
      </c>
      <c r="L107" s="3">
        <f t="shared" si="225"/>
        <v>1.1486117647058771</v>
      </c>
      <c r="M107" s="5">
        <f t="shared" si="226"/>
        <v>0.16773249270871513</v>
      </c>
      <c r="N107" s="5">
        <f t="shared" si="227"/>
        <v>0.10680754090332463</v>
      </c>
      <c r="O107" s="5">
        <f t="shared" si="228"/>
        <v>0.19265951444867296</v>
      </c>
      <c r="P107" s="5">
        <f t="shared" si="229"/>
        <v>0.12268039804086286</v>
      </c>
      <c r="Q107" s="5">
        <f t="shared" si="230"/>
        <v>3.4006084955841807E-2</v>
      </c>
      <c r="R107" s="5">
        <f t="shared" si="231"/>
        <v>0.11064549243913387</v>
      </c>
      <c r="S107" s="5">
        <f t="shared" si="232"/>
        <v>2.2432266730813565E-2</v>
      </c>
      <c r="T107" s="5">
        <f t="shared" si="233"/>
        <v>3.9059789251867441E-2</v>
      </c>
      <c r="U107" s="5">
        <f t="shared" si="234"/>
        <v>7.0456074244267489E-2</v>
      </c>
      <c r="V107" s="5">
        <f t="shared" si="235"/>
        <v>1.8230082165376839E-3</v>
      </c>
      <c r="W107" s="5">
        <f t="shared" si="236"/>
        <v>7.2180534835122592E-3</v>
      </c>
      <c r="X107" s="5">
        <f t="shared" si="237"/>
        <v>8.290741149438419E-3</v>
      </c>
      <c r="Y107" s="5">
        <f t="shared" si="238"/>
        <v>4.7614214111880489E-3</v>
      </c>
      <c r="Z107" s="5">
        <f t="shared" si="239"/>
        <v>4.2362904775754773E-2</v>
      </c>
      <c r="AA107" s="5">
        <f t="shared" si="240"/>
        <v>2.6975558590652118E-2</v>
      </c>
      <c r="AB107" s="5">
        <f t="shared" si="241"/>
        <v>8.5886551586775665E-3</v>
      </c>
      <c r="AC107" s="5">
        <f t="shared" si="242"/>
        <v>8.3334842442019233E-5</v>
      </c>
      <c r="AD107" s="5">
        <f t="shared" si="243"/>
        <v>1.1490655898458537E-3</v>
      </c>
      <c r="AE107" s="5">
        <f t="shared" si="244"/>
        <v>1.3198302549156456E-3</v>
      </c>
      <c r="AF107" s="5">
        <f t="shared" si="245"/>
        <v>7.5798627910543385E-4</v>
      </c>
      <c r="AG107" s="5">
        <f t="shared" si="246"/>
        <v>2.902106525553779E-4</v>
      </c>
      <c r="AH107" s="5">
        <f t="shared" si="247"/>
        <v>1.2164632703136684E-2</v>
      </c>
      <c r="AI107" s="5">
        <f t="shared" si="248"/>
        <v>7.7461109891839314E-3</v>
      </c>
      <c r="AJ107" s="5">
        <f t="shared" si="249"/>
        <v>2.4662575895647194E-3</v>
      </c>
      <c r="AK107" s="5">
        <f t="shared" si="250"/>
        <v>5.234821711676659E-4</v>
      </c>
      <c r="AL107" s="5">
        <f t="shared" si="251"/>
        <v>2.4380610998761624E-6</v>
      </c>
      <c r="AM107" s="5">
        <f t="shared" si="252"/>
        <v>1.4633881367421791E-4</v>
      </c>
      <c r="AN107" s="5">
        <f t="shared" si="253"/>
        <v>1.68086483019308E-4</v>
      </c>
      <c r="AO107" s="5">
        <f t="shared" si="254"/>
        <v>9.653305594200593E-5</v>
      </c>
      <c r="AP107" s="5">
        <f t="shared" si="255"/>
        <v>3.6959667912666191E-5</v>
      </c>
      <c r="AQ107" s="5">
        <f t="shared" si="256"/>
        <v>1.0613077346027678E-5</v>
      </c>
      <c r="AR107" s="5">
        <f t="shared" si="257"/>
        <v>2.7944880472297292E-3</v>
      </c>
      <c r="AS107" s="5">
        <f t="shared" si="258"/>
        <v>1.7794548425788279E-3</v>
      </c>
      <c r="AT107" s="5">
        <f t="shared" si="259"/>
        <v>5.6655449643383884E-4</v>
      </c>
      <c r="AU107" s="5">
        <f t="shared" si="260"/>
        <v>1.2025555608339131E-4</v>
      </c>
      <c r="AV107" s="5">
        <f t="shared" si="261"/>
        <v>1.914387608776278E-5</v>
      </c>
      <c r="AW107" s="5">
        <f t="shared" si="262"/>
        <v>4.953361903670119E-8</v>
      </c>
      <c r="AX107" s="5">
        <f t="shared" si="263"/>
        <v>1.5530770231061018E-5</v>
      </c>
      <c r="AY107" s="5">
        <f t="shared" si="264"/>
        <v>1.7838825402340502E-5</v>
      </c>
      <c r="AZ107" s="5">
        <f t="shared" si="265"/>
        <v>1.0244942362831178E-5</v>
      </c>
      <c r="BA107" s="5">
        <f t="shared" si="266"/>
        <v>3.9224871088938387E-6</v>
      </c>
      <c r="BB107" s="5">
        <f t="shared" si="267"/>
        <v>1.126353710045652E-6</v>
      </c>
      <c r="BC107" s="5">
        <f t="shared" si="268"/>
        <v>2.5874862451570955E-7</v>
      </c>
      <c r="BD107" s="5">
        <f t="shared" si="269"/>
        <v>5.3496364122966925E-4</v>
      </c>
      <c r="BE107" s="5">
        <f t="shared" si="270"/>
        <v>3.4065046115814727E-4</v>
      </c>
      <c r="BF107" s="5">
        <f t="shared" si="271"/>
        <v>1.0845852665848673E-4</v>
      </c>
      <c r="BG107" s="5">
        <f t="shared" si="272"/>
        <v>2.3021157748105084E-5</v>
      </c>
      <c r="BH107" s="5">
        <f t="shared" si="273"/>
        <v>3.6648135494126371E-6</v>
      </c>
      <c r="BI107" s="5">
        <f t="shared" si="274"/>
        <v>4.667309437315845E-7</v>
      </c>
      <c r="BJ107" s="8">
        <f t="shared" si="275"/>
        <v>0.20416817715692884</v>
      </c>
      <c r="BK107" s="8">
        <f t="shared" si="276"/>
        <v>0.31477177742587348</v>
      </c>
      <c r="BL107" s="8">
        <f t="shared" si="277"/>
        <v>0.43851690048415803</v>
      </c>
      <c r="BM107" s="8">
        <f t="shared" si="278"/>
        <v>0.26527044705438069</v>
      </c>
      <c r="BN107" s="8">
        <f t="shared" si="279"/>
        <v>0.73453152349655126</v>
      </c>
    </row>
    <row r="108" spans="1:66" x14ac:dyDescent="0.25">
      <c r="A108" t="s">
        <v>114</v>
      </c>
      <c r="B108" t="s">
        <v>127</v>
      </c>
      <c r="C108" t="s">
        <v>119</v>
      </c>
      <c r="D108" s="11">
        <v>44385</v>
      </c>
      <c r="E108">
        <f>VLOOKUP(A108,home!$A$2:$E$405,3,FALSE)</f>
        <v>1.2436974789916</v>
      </c>
      <c r="F108">
        <f>VLOOKUP(B108,home!$B$2:$E$405,3,FALSE)</f>
        <v>1.29</v>
      </c>
      <c r="G108">
        <f>VLOOKUP(C108,away!$B$2:$E$405,4,FALSE)</f>
        <v>1.1299999999999999</v>
      </c>
      <c r="H108">
        <f>VLOOKUP(A108,away!$A$2:$E$405,3,FALSE)</f>
        <v>1.0588235294117601</v>
      </c>
      <c r="I108">
        <f>VLOOKUP(C108,away!$B$2:$E$405,3,FALSE)</f>
        <v>0.64</v>
      </c>
      <c r="J108">
        <f>VLOOKUP(B108,home!$B$2:$E$405,4,FALSE)</f>
        <v>0.56999999999999995</v>
      </c>
      <c r="K108" s="3">
        <f t="shared" si="224"/>
        <v>1.8129378151260553</v>
      </c>
      <c r="L108" s="3">
        <f t="shared" si="225"/>
        <v>0.38625882352941004</v>
      </c>
      <c r="M108" s="5">
        <f t="shared" si="226"/>
        <v>0.11089220910178607</v>
      </c>
      <c r="N108" s="5">
        <f t="shared" si="227"/>
        <v>0.20104067928349367</v>
      </c>
      <c r="O108" s="5">
        <f t="shared" si="228"/>
        <v>4.2833094226233222E-2</v>
      </c>
      <c r="P108" s="5">
        <f t="shared" si="229"/>
        <v>7.7653736261595704E-2</v>
      </c>
      <c r="Q108" s="5">
        <f t="shared" si="230"/>
        <v>0.18223712492583757</v>
      </c>
      <c r="R108" s="5">
        <f t="shared" si="231"/>
        <v>8.2723302919746038E-3</v>
      </c>
      <c r="S108" s="5">
        <f t="shared" si="232"/>
        <v>1.3594513997485921E-2</v>
      </c>
      <c r="T108" s="5">
        <f t="shared" si="233"/>
        <v>7.0390697477236142E-2</v>
      </c>
      <c r="U108" s="5">
        <f t="shared" si="234"/>
        <v>1.499722040553352E-2</v>
      </c>
      <c r="V108" s="5">
        <f t="shared" si="235"/>
        <v>1.0577486943964219E-3</v>
      </c>
      <c r="W108" s="5">
        <f t="shared" si="236"/>
        <v>0.11012819169930065</v>
      </c>
      <c r="X108" s="5">
        <f t="shared" si="237"/>
        <v>4.253798576319321E-2</v>
      </c>
      <c r="Y108" s="5">
        <f t="shared" si="238"/>
        <v>8.2153361681008997E-3</v>
      </c>
      <c r="Z108" s="5">
        <f t="shared" si="239"/>
        <v>1.0650868554749372E-3</v>
      </c>
      <c r="AA108" s="5">
        <f t="shared" si="240"/>
        <v>1.9309362366842133E-3</v>
      </c>
      <c r="AB108" s="5">
        <f t="shared" si="241"/>
        <v>1.7503336610410032E-3</v>
      </c>
      <c r="AC108" s="5">
        <f t="shared" si="242"/>
        <v>4.6293907170652609E-5</v>
      </c>
      <c r="AD108" s="5">
        <f t="shared" si="243"/>
        <v>4.991389081077837E-2</v>
      </c>
      <c r="AE108" s="5">
        <f t="shared" si="244"/>
        <v>1.9279680742346685E-2</v>
      </c>
      <c r="AF108" s="5">
        <f t="shared" si="245"/>
        <v>3.723473400780726E-3</v>
      </c>
      <c r="AG108" s="5">
        <f t="shared" si="246"/>
        <v>4.7940815174287165E-4</v>
      </c>
      <c r="AH108" s="5">
        <f t="shared" si="247"/>
        <v>1.02849798938097E-4</v>
      </c>
      <c r="AI108" s="5">
        <f t="shared" si="248"/>
        <v>1.8646028977298764E-4</v>
      </c>
      <c r="AJ108" s="5">
        <f t="shared" si="249"/>
        <v>1.6902045517440571E-4</v>
      </c>
      <c r="AK108" s="5">
        <f t="shared" si="250"/>
        <v>1.0214119157183283E-4</v>
      </c>
      <c r="AL108" s="5">
        <f t="shared" si="251"/>
        <v>1.2967168341461967E-6</v>
      </c>
      <c r="AM108" s="5">
        <f t="shared" si="252"/>
        <v>1.8098156030186607E-2</v>
      </c>
      <c r="AN108" s="5">
        <f t="shared" si="253"/>
        <v>6.9905724562715774E-3</v>
      </c>
      <c r="AO108" s="5">
        <f t="shared" si="254"/>
        <v>1.3500851463782786E-3</v>
      </c>
      <c r="AP108" s="5">
        <f t="shared" si="255"/>
        <v>1.7382743343486844E-4</v>
      </c>
      <c r="AQ108" s="5">
        <f t="shared" si="256"/>
        <v>1.6785594983922275E-5</v>
      </c>
      <c r="AR108" s="5">
        <f t="shared" si="257"/>
        <v>7.9453284676131409E-6</v>
      </c>
      <c r="AS108" s="5">
        <f t="shared" si="258"/>
        <v>1.4404386432533416E-5</v>
      </c>
      <c r="AT108" s="5">
        <f t="shared" si="259"/>
        <v>1.3057128433614266E-5</v>
      </c>
      <c r="AU108" s="5">
        <f t="shared" si="260"/>
        <v>7.8905872980856458E-6</v>
      </c>
      <c r="AV108" s="5">
        <f t="shared" si="261"/>
        <v>3.5762860240631989E-6</v>
      </c>
      <c r="AW108" s="5">
        <f t="shared" si="262"/>
        <v>2.5223419876827842E-8</v>
      </c>
      <c r="AX108" s="5">
        <f t="shared" si="263"/>
        <v>5.468471908529499E-3</v>
      </c>
      <c r="AY108" s="5">
        <f t="shared" si="264"/>
        <v>2.1122455258922317E-3</v>
      </c>
      <c r="AZ108" s="5">
        <f t="shared" si="265"/>
        <v>4.0793673591819668E-4</v>
      </c>
      <c r="BA108" s="5">
        <f t="shared" si="266"/>
        <v>5.2523054563396761E-5</v>
      </c>
      <c r="BB108" s="5">
        <f t="shared" si="267"/>
        <v>5.0718733159571603E-6</v>
      </c>
      <c r="BC108" s="5">
        <f t="shared" si="268"/>
        <v>3.9181116402236405E-7</v>
      </c>
      <c r="BD108" s="5">
        <f t="shared" si="269"/>
        <v>5.114922044091637E-7</v>
      </c>
      <c r="BE108" s="5">
        <f t="shared" si="270"/>
        <v>9.2730355951555888E-7</v>
      </c>
      <c r="BF108" s="5">
        <f t="shared" si="271"/>
        <v>8.4057184457337596E-7</v>
      </c>
      <c r="BG108" s="5">
        <f t="shared" si="272"/>
        <v>5.0796816111911143E-7</v>
      </c>
      <c r="BH108" s="5">
        <f t="shared" si="273"/>
        <v>2.3022867204322046E-7</v>
      </c>
      <c r="BI108" s="5">
        <f t="shared" si="274"/>
        <v>8.347805313468186E-8</v>
      </c>
      <c r="BJ108" s="8">
        <f t="shared" si="275"/>
        <v>0.72262253599344939</v>
      </c>
      <c r="BK108" s="8">
        <f t="shared" si="276"/>
        <v>0.20535804420516116</v>
      </c>
      <c r="BL108" s="8">
        <f t="shared" si="277"/>
        <v>7.0394361316074558E-2</v>
      </c>
      <c r="BM108" s="8">
        <f t="shared" si="278"/>
        <v>0.37439863397676676</v>
      </c>
      <c r="BN108" s="8">
        <f t="shared" si="279"/>
        <v>0.62292917409092086</v>
      </c>
    </row>
    <row r="109" spans="1:66" x14ac:dyDescent="0.25">
      <c r="A109" t="s">
        <v>114</v>
      </c>
      <c r="B109" t="s">
        <v>123</v>
      </c>
      <c r="C109" t="s">
        <v>379</v>
      </c>
      <c r="D109" s="11">
        <v>44385</v>
      </c>
      <c r="E109">
        <f>VLOOKUP(A109,home!$A$2:$E$405,3,FALSE)</f>
        <v>1.2436974789916</v>
      </c>
      <c r="F109">
        <f>VLOOKUP(B109,home!$B$2:$E$405,3,FALSE)</f>
        <v>1.45</v>
      </c>
      <c r="G109">
        <f>VLOOKUP(C109,away!$B$2:$E$405,4,FALSE)</f>
        <v>0.8</v>
      </c>
      <c r="H109">
        <f>VLOOKUP(A109,away!$A$2:$E$405,3,FALSE)</f>
        <v>1.0588235294117601</v>
      </c>
      <c r="I109">
        <f>VLOOKUP(C109,away!$B$2:$E$405,3,FALSE)</f>
        <v>0.64</v>
      </c>
      <c r="J109">
        <f>VLOOKUP(B109,home!$B$2:$E$405,4,FALSE)</f>
        <v>1.1299999999999999</v>
      </c>
      <c r="K109" s="3">
        <f t="shared" si="224"/>
        <v>1.4426890756302562</v>
      </c>
      <c r="L109" s="3">
        <f t="shared" si="225"/>
        <v>0.76574117647058482</v>
      </c>
      <c r="M109" s="5">
        <f t="shared" si="226"/>
        <v>0.10987298610595207</v>
      </c>
      <c r="N109" s="5">
        <f t="shared" si="227"/>
        <v>0.15851255676193199</v>
      </c>
      <c r="O109" s="5">
        <f t="shared" si="228"/>
        <v>8.4134269643107953E-2</v>
      </c>
      <c r="P109" s="5">
        <f t="shared" si="229"/>
        <v>0.12137959170024214</v>
      </c>
      <c r="Q109" s="5">
        <f t="shared" si="230"/>
        <v>0.11434216699533009</v>
      </c>
      <c r="R109" s="5">
        <f t="shared" si="231"/>
        <v>3.2212537309003447E-2</v>
      </c>
      <c r="S109" s="5">
        <f t="shared" si="232"/>
        <v>3.3522810755116469E-2</v>
      </c>
      <c r="T109" s="5">
        <f t="shared" si="233"/>
        <v>8.7556505475200122E-2</v>
      </c>
      <c r="U109" s="5">
        <f t="shared" si="234"/>
        <v>4.6472675674031322E-2</v>
      </c>
      <c r="V109" s="5">
        <f t="shared" si="235"/>
        <v>4.1148372278764613E-3</v>
      </c>
      <c r="W109" s="5">
        <f t="shared" si="236"/>
        <v>5.4986731736017709E-2</v>
      </c>
      <c r="X109" s="5">
        <f t="shared" si="237"/>
        <v>4.2105604649810641E-2</v>
      </c>
      <c r="Y109" s="5">
        <f t="shared" si="238"/>
        <v>1.6120997620275662E-2</v>
      </c>
      <c r="Z109" s="5">
        <f t="shared" si="239"/>
        <v>8.2221554053663014E-3</v>
      </c>
      <c r="AA109" s="5">
        <f t="shared" si="240"/>
        <v>1.1862013781456224E-2</v>
      </c>
      <c r="AB109" s="5">
        <f t="shared" si="241"/>
        <v>8.55659884874122E-3</v>
      </c>
      <c r="AC109" s="5">
        <f t="shared" si="242"/>
        <v>2.8411059006292475E-4</v>
      </c>
      <c r="AD109" s="5">
        <f t="shared" si="243"/>
        <v>1.9832189295041072E-2</v>
      </c>
      <c r="AE109" s="5">
        <f t="shared" si="244"/>
        <v>1.5186323962772086E-2</v>
      </c>
      <c r="AF109" s="5">
        <f t="shared" si="245"/>
        <v>5.8143967887582648E-3</v>
      </c>
      <c r="AG109" s="5">
        <f t="shared" si="246"/>
        <v>1.4841076791635148E-3</v>
      </c>
      <c r="AH109" s="5">
        <f t="shared" si="247"/>
        <v>1.5740107383072927E-3</v>
      </c>
      <c r="AI109" s="5">
        <f t="shared" si="248"/>
        <v>2.2708080970806452E-3</v>
      </c>
      <c r="AJ109" s="5">
        <f t="shared" si="249"/>
        <v>1.6380350172554886E-3</v>
      </c>
      <c r="AK109" s="5">
        <f t="shared" si="250"/>
        <v>7.8772507496477036E-4</v>
      </c>
      <c r="AL109" s="5">
        <f t="shared" si="251"/>
        <v>1.2554579116034257E-5</v>
      </c>
      <c r="AM109" s="5">
        <f t="shared" si="252"/>
        <v>5.7223365683574138E-3</v>
      </c>
      <c r="AN109" s="5">
        <f t="shared" si="253"/>
        <v>4.3818287360146545E-3</v>
      </c>
      <c r="AO109" s="5">
        <f t="shared" si="254"/>
        <v>1.6776733457042384E-3</v>
      </c>
      <c r="AP109" s="5">
        <f t="shared" si="255"/>
        <v>4.2822118715763526E-4</v>
      </c>
      <c r="AQ109" s="5">
        <f t="shared" si="256"/>
        <v>8.1976648910929537E-5</v>
      </c>
      <c r="AR109" s="5">
        <f t="shared" si="257"/>
        <v>2.410569669057521E-4</v>
      </c>
      <c r="AS109" s="5">
        <f t="shared" si="258"/>
        <v>3.4777025275949271E-4</v>
      </c>
      <c r="AT109" s="5">
        <f t="shared" si="259"/>
        <v>2.5086217224264655E-4</v>
      </c>
      <c r="AU109" s="5">
        <f t="shared" si="260"/>
        <v>1.2063870512778062E-4</v>
      </c>
      <c r="AV109" s="5">
        <f t="shared" si="261"/>
        <v>4.3511035496507227E-5</v>
      </c>
      <c r="AW109" s="5">
        <f t="shared" si="262"/>
        <v>3.8526042688032474E-7</v>
      </c>
      <c r="AX109" s="5">
        <f t="shared" si="263"/>
        <v>1.3759254090414605E-3</v>
      </c>
      <c r="AY109" s="5">
        <f t="shared" si="264"/>
        <v>1.0536027414551783E-3</v>
      </c>
      <c r="AZ109" s="5">
        <f t="shared" si="265"/>
        <v>4.0339350138726086E-4</v>
      </c>
      <c r="BA109" s="5">
        <f t="shared" si="266"/>
        <v>1.029650047776232E-4</v>
      </c>
      <c r="BB109" s="5">
        <f t="shared" si="267"/>
        <v>1.9711135973429146E-5</v>
      </c>
      <c r="BC109" s="5">
        <f t="shared" si="268"/>
        <v>3.0187256899730612E-6</v>
      </c>
      <c r="BD109" s="5">
        <f t="shared" si="269"/>
        <v>3.0764540905806892E-5</v>
      </c>
      <c r="BE109" s="5">
        <f t="shared" si="270"/>
        <v>4.4383667081587741E-5</v>
      </c>
      <c r="BF109" s="5">
        <f t="shared" si="271"/>
        <v>3.2015915817508429E-5</v>
      </c>
      <c r="BG109" s="5">
        <f t="shared" si="272"/>
        <v>1.5396337332072441E-5</v>
      </c>
      <c r="BH109" s="5">
        <f t="shared" si="273"/>
        <v>5.5530319184248006E-6</v>
      </c>
      <c r="BI109" s="5">
        <f t="shared" si="274"/>
        <v>1.6022596970675169E-6</v>
      </c>
      <c r="BJ109" s="8">
        <f t="shared" si="275"/>
        <v>0.53119223396877091</v>
      </c>
      <c r="BK109" s="8">
        <f t="shared" si="276"/>
        <v>0.27024049369982128</v>
      </c>
      <c r="BL109" s="8">
        <f t="shared" si="277"/>
        <v>0.190642229069233</v>
      </c>
      <c r="BM109" s="8">
        <f t="shared" si="278"/>
        <v>0.37878978614659548</v>
      </c>
      <c r="BN109" s="8">
        <f t="shared" si="279"/>
        <v>0.6204541085155677</v>
      </c>
    </row>
    <row r="110" spans="1:66" x14ac:dyDescent="0.25">
      <c r="A110" t="s">
        <v>114</v>
      </c>
      <c r="B110" t="s">
        <v>126</v>
      </c>
      <c r="C110" t="s">
        <v>110</v>
      </c>
      <c r="D110" s="11">
        <v>44385</v>
      </c>
      <c r="E110">
        <f>VLOOKUP(A110,home!$A$2:$E$405,3,FALSE)</f>
        <v>1.2436974789916</v>
      </c>
      <c r="F110">
        <f>VLOOKUP(B110,home!$B$2:$E$405,3,FALSE)</f>
        <v>1.29</v>
      </c>
      <c r="G110">
        <f>VLOOKUP(C110,away!$B$2:$E$405,4,FALSE)</f>
        <v>1.45</v>
      </c>
      <c r="H110">
        <f>VLOOKUP(A110,away!$A$2:$E$405,3,FALSE)</f>
        <v>1.0588235294117601</v>
      </c>
      <c r="I110">
        <f>VLOOKUP(C110,away!$B$2:$E$405,3,FALSE)</f>
        <v>1.45</v>
      </c>
      <c r="J110">
        <f>VLOOKUP(B110,home!$B$2:$E$405,4,FALSE)</f>
        <v>1.1299999999999999</v>
      </c>
      <c r="K110" s="3">
        <f t="shared" si="224"/>
        <v>2.3263361344537881</v>
      </c>
      <c r="L110" s="3">
        <f t="shared" si="225"/>
        <v>1.7348823529411685</v>
      </c>
      <c r="M110" s="5">
        <f t="shared" si="226"/>
        <v>1.7228014202688362E-2</v>
      </c>
      <c r="N110" s="5">
        <f t="shared" si="227"/>
        <v>4.0078151964597006E-2</v>
      </c>
      <c r="O110" s="5">
        <f t="shared" si="228"/>
        <v>2.9888577816463861E-2</v>
      </c>
      <c r="P110" s="5">
        <f t="shared" si="229"/>
        <v>6.9530878581873776E-2</v>
      </c>
      <c r="Q110" s="5">
        <f t="shared" si="230"/>
        <v>4.6617626558686051E-2</v>
      </c>
      <c r="R110" s="5">
        <f t="shared" si="231"/>
        <v>2.5926583104146021E-2</v>
      </c>
      <c r="S110" s="5">
        <f t="shared" si="232"/>
        <v>7.0155257296178442E-2</v>
      </c>
      <c r="T110" s="5">
        <f t="shared" si="233"/>
        <v>8.0876097652665971E-2</v>
      </c>
      <c r="U110" s="5">
        <f t="shared" si="234"/>
        <v>6.0313947118093951E-2</v>
      </c>
      <c r="V110" s="5">
        <f t="shared" si="235"/>
        <v>3.1460107935258615E-2</v>
      </c>
      <c r="W110" s="5">
        <f t="shared" si="236"/>
        <v>3.6149423055314649E-2</v>
      </c>
      <c r="X110" s="5">
        <f t="shared" si="237"/>
        <v>6.2714996127670009E-2</v>
      </c>
      <c r="Y110" s="5">
        <f t="shared" si="238"/>
        <v>5.440157002333422E-2</v>
      </c>
      <c r="Z110" s="5">
        <f t="shared" si="239"/>
        <v>1.4993190499815203E-2</v>
      </c>
      <c r="AA110" s="5">
        <f t="shared" si="240"/>
        <v>3.4879200830469359E-2</v>
      </c>
      <c r="AB110" s="5">
        <f t="shared" si="241"/>
        <v>4.0570372616395727E-2</v>
      </c>
      <c r="AC110" s="5">
        <f t="shared" si="242"/>
        <v>7.9356539561222569E-3</v>
      </c>
      <c r="AD110" s="5">
        <f t="shared" si="243"/>
        <v>2.1023927273308828E-2</v>
      </c>
      <c r="AE110" s="5">
        <f t="shared" si="244"/>
        <v>3.6474040415982033E-2</v>
      </c>
      <c r="AF110" s="5">
        <f t="shared" si="245"/>
        <v>3.1639084529075101E-2</v>
      </c>
      <c r="AG110" s="5">
        <f t="shared" si="246"/>
        <v>1.8296696470902114E-2</v>
      </c>
      <c r="AH110" s="5">
        <f t="shared" si="247"/>
        <v>6.5028554031036408E-3</v>
      </c>
      <c r="AI110" s="5">
        <f t="shared" si="248"/>
        <v>1.5127827501368055E-2</v>
      </c>
      <c r="AJ110" s="5">
        <f t="shared" si="249"/>
        <v>1.7596205876108138E-2</v>
      </c>
      <c r="AK110" s="5">
        <f t="shared" si="250"/>
        <v>1.3644896519626143E-2</v>
      </c>
      <c r="AL110" s="5">
        <f t="shared" si="251"/>
        <v>1.2811064239889021E-3</v>
      </c>
      <c r="AM110" s="5">
        <f t="shared" si="252"/>
        <v>9.7817443408053668E-3</v>
      </c>
      <c r="AN110" s="5">
        <f t="shared" si="253"/>
        <v>1.6970175637845374E-2</v>
      </c>
      <c r="AO110" s="5">
        <f t="shared" si="254"/>
        <v>1.4720629120205043E-2</v>
      </c>
      <c r="AP110" s="5">
        <f t="shared" si="255"/>
        <v>8.5128532282785392E-3</v>
      </c>
      <c r="AQ110" s="5">
        <f t="shared" si="256"/>
        <v>3.6921997097296723E-3</v>
      </c>
      <c r="AR110" s="5">
        <f t="shared" si="257"/>
        <v>2.2563378165145263E-3</v>
      </c>
      <c r="AS110" s="5">
        <f t="shared" si="258"/>
        <v>5.2490001940923032E-3</v>
      </c>
      <c r="AT110" s="5">
        <f t="shared" si="259"/>
        <v>6.1054694106359372E-3</v>
      </c>
      <c r="AU110" s="5">
        <f t="shared" si="260"/>
        <v>4.7344580359215509E-3</v>
      </c>
      <c r="AV110" s="5">
        <f t="shared" si="261"/>
        <v>2.7534852015048536E-3</v>
      </c>
      <c r="AW110" s="5">
        <f t="shared" si="262"/>
        <v>1.4362340018614505E-4</v>
      </c>
      <c r="AX110" s="5">
        <f t="shared" si="263"/>
        <v>3.7926042196673952E-3</v>
      </c>
      <c r="AY110" s="5">
        <f t="shared" si="264"/>
        <v>6.5797221323911758E-3</v>
      </c>
      <c r="AZ110" s="5">
        <f t="shared" si="265"/>
        <v>5.7075219073709433E-3</v>
      </c>
      <c r="BA110" s="5">
        <f t="shared" si="266"/>
        <v>3.3006263453743238E-3</v>
      </c>
      <c r="BB110" s="5">
        <f t="shared" si="267"/>
        <v>1.4315496000606538E-3</v>
      </c>
      <c r="BC110" s="5">
        <f t="shared" si="268"/>
        <v>4.9671402770104294E-4</v>
      </c>
      <c r="BD110" s="5">
        <f t="shared" si="269"/>
        <v>6.5241344335747672E-4</v>
      </c>
      <c r="BE110" s="5">
        <f t="shared" si="270"/>
        <v>1.5177329678859178E-3</v>
      </c>
      <c r="BF110" s="5">
        <f t="shared" si="271"/>
        <v>1.765378522822401E-3</v>
      </c>
      <c r="BG110" s="5">
        <f t="shared" si="272"/>
        <v>1.3689546162101343E-3</v>
      </c>
      <c r="BH110" s="5">
        <f t="shared" si="273"/>
        <v>7.9616214752923806E-4</v>
      </c>
      <c r="BI110" s="5">
        <f t="shared" si="274"/>
        <v>3.7042815453631887E-4</v>
      </c>
      <c r="BJ110" s="8">
        <f t="shared" si="275"/>
        <v>0.50325795434096543</v>
      </c>
      <c r="BK110" s="8">
        <f t="shared" si="276"/>
        <v>0.20417074052850151</v>
      </c>
      <c r="BL110" s="8">
        <f t="shared" si="277"/>
        <v>0.27202028729678557</v>
      </c>
      <c r="BM110" s="8">
        <f t="shared" si="278"/>
        <v>0.75873624170540799</v>
      </c>
      <c r="BN110" s="8">
        <f t="shared" si="279"/>
        <v>0.22926983222845509</v>
      </c>
    </row>
    <row r="111" spans="1:66" x14ac:dyDescent="0.25">
      <c r="A111" t="s">
        <v>114</v>
      </c>
      <c r="B111" t="s">
        <v>345</v>
      </c>
      <c r="C111" t="s">
        <v>120</v>
      </c>
      <c r="D111" s="11">
        <v>44385</v>
      </c>
      <c r="E111">
        <f>VLOOKUP(A111,home!$A$2:$E$405,3,FALSE)</f>
        <v>1.2436974789916</v>
      </c>
      <c r="F111">
        <f>VLOOKUP(B111,home!$B$2:$E$405,3,FALSE)</f>
        <v>1.1299999999999999</v>
      </c>
      <c r="G111">
        <f>VLOOKUP(C111,away!$B$2:$E$405,4,FALSE)</f>
        <v>1.61</v>
      </c>
      <c r="H111">
        <f>VLOOKUP(A111,away!$A$2:$E$405,3,FALSE)</f>
        <v>1.0588235294117601</v>
      </c>
      <c r="I111">
        <f>VLOOKUP(C111,away!$B$2:$E$405,3,FALSE)</f>
        <v>0.8</v>
      </c>
      <c r="J111">
        <f>VLOOKUP(B111,home!$B$2:$E$405,4,FALSE)</f>
        <v>0.38</v>
      </c>
      <c r="K111" s="3">
        <f t="shared" si="224"/>
        <v>2.2626588235294181</v>
      </c>
      <c r="L111" s="3">
        <f t="shared" si="225"/>
        <v>0.32188235294117507</v>
      </c>
      <c r="M111" s="5">
        <f t="shared" si="226"/>
        <v>7.5430681033842525E-2</v>
      </c>
      <c r="N111" s="5">
        <f t="shared" si="227"/>
        <v>0.1706738960060569</v>
      </c>
      <c r="O111" s="5">
        <f t="shared" si="228"/>
        <v>2.42798050951285E-2</v>
      </c>
      <c r="P111" s="5">
        <f t="shared" si="229"/>
        <v>5.4936915232067021E-2</v>
      </c>
      <c r="Q111" s="5">
        <f t="shared" si="230"/>
        <v>0.19308839837212349</v>
      </c>
      <c r="R111" s="5">
        <f t="shared" si="231"/>
        <v>3.9076203964865455E-3</v>
      </c>
      <c r="S111" s="5">
        <f t="shared" si="232"/>
        <v>1.000277544180345E-2</v>
      </c>
      <c r="T111" s="5">
        <f t="shared" si="233"/>
        <v>6.215174799366207E-2</v>
      </c>
      <c r="U111" s="5">
        <f t="shared" si="234"/>
        <v>8.8416117691138049E-3</v>
      </c>
      <c r="V111" s="5">
        <f t="shared" si="235"/>
        <v>8.0945787134196166E-4</v>
      </c>
      <c r="W111" s="5">
        <f t="shared" si="236"/>
        <v>0.14563105609928284</v>
      </c>
      <c r="X111" s="5">
        <f t="shared" si="237"/>
        <v>4.6876066998545428E-2</v>
      </c>
      <c r="Y111" s="5">
        <f t="shared" si="238"/>
        <v>7.5442893710599822E-3</v>
      </c>
      <c r="Z111" s="5">
        <f t="shared" si="239"/>
        <v>4.1926468254067229E-4</v>
      </c>
      <c r="AA111" s="5">
        <f t="shared" si="240"/>
        <v>9.4865293334491245E-4</v>
      </c>
      <c r="AB111" s="5">
        <f t="shared" si="241"/>
        <v>1.0732389650499657E-3</v>
      </c>
      <c r="AC111" s="5">
        <f t="shared" si="242"/>
        <v>3.6846013661446485E-5</v>
      </c>
      <c r="AD111" s="5">
        <f t="shared" si="243"/>
        <v>8.2378348515737512E-2</v>
      </c>
      <c r="AE111" s="5">
        <f t="shared" si="244"/>
        <v>2.6516136651653748E-2</v>
      </c>
      <c r="AF111" s="5">
        <f t="shared" si="245"/>
        <v>4.267538228172019E-3</v>
      </c>
      <c r="AG111" s="5">
        <f t="shared" si="246"/>
        <v>4.5788174871680762E-4</v>
      </c>
      <c r="AH111" s="5">
        <f t="shared" si="247"/>
        <v>3.3738475630331603E-5</v>
      </c>
      <c r="AI111" s="5">
        <f t="shared" si="248"/>
        <v>7.6338659577402054E-5</v>
      </c>
      <c r="AJ111" s="5">
        <f t="shared" si="249"/>
        <v>8.6364170834608641E-5</v>
      </c>
      <c r="AK111" s="5">
        <f t="shared" si="250"/>
        <v>6.5137551058576412E-5</v>
      </c>
      <c r="AL111" s="5">
        <f t="shared" si="251"/>
        <v>1.073412728833931E-6</v>
      </c>
      <c r="AM111" s="5">
        <f t="shared" si="252"/>
        <v>3.7278819427382981E-2</v>
      </c>
      <c r="AN111" s="5">
        <f t="shared" si="253"/>
        <v>1.1999394112155224E-2</v>
      </c>
      <c r="AO111" s="5">
        <f t="shared" si="254"/>
        <v>1.9311966053445026E-3</v>
      </c>
      <c r="AP111" s="5">
        <f t="shared" si="255"/>
        <v>2.0720603577343281E-4</v>
      </c>
      <c r="AQ111" s="5">
        <f t="shared" si="256"/>
        <v>1.6673991584591466E-5</v>
      </c>
      <c r="AR111" s="5">
        <f t="shared" si="257"/>
        <v>2.1719639841079272E-6</v>
      </c>
      <c r="AS111" s="5">
        <f t="shared" si="258"/>
        <v>4.9144134730299104E-6</v>
      </c>
      <c r="AT111" s="5">
        <f t="shared" si="259"/>
        <v>5.5598205036114901E-6</v>
      </c>
      <c r="AU111" s="5">
        <f t="shared" si="260"/>
        <v>4.1933256399121025E-6</v>
      </c>
      <c r="AV111" s="5">
        <f t="shared" si="261"/>
        <v>2.3720163147698162E-6</v>
      </c>
      <c r="AW111" s="5">
        <f t="shared" si="262"/>
        <v>2.1716032405417683E-8</v>
      </c>
      <c r="AX111" s="5">
        <f t="shared" si="263"/>
        <v>1.4058208284687996E-2</v>
      </c>
      <c r="AY111" s="5">
        <f t="shared" si="264"/>
        <v>4.525089160812493E-3</v>
      </c>
      <c r="AZ111" s="5">
        <f t="shared" si="265"/>
        <v>7.2827317317546614E-4</v>
      </c>
      <c r="BA111" s="5">
        <f t="shared" si="266"/>
        <v>7.8139427521884978E-5</v>
      </c>
      <c r="BB111" s="5">
        <f t="shared" si="267"/>
        <v>6.2879256970551892E-6</v>
      </c>
      <c r="BC111" s="5">
        <f t="shared" si="268"/>
        <v>4.0479446369748065E-7</v>
      </c>
      <c r="BD111" s="5">
        <f t="shared" si="269"/>
        <v>1.1651947961802472E-7</v>
      </c>
      <c r="BE111" s="5">
        <f t="shared" si="270"/>
        <v>2.636438286707798E-7</v>
      </c>
      <c r="BF111" s="5">
        <f t="shared" si="271"/>
        <v>2.9826801760550906E-7</v>
      </c>
      <c r="BG111" s="5">
        <f t="shared" si="272"/>
        <v>2.2495958727057762E-7</v>
      </c>
      <c r="BH111" s="5">
        <f t="shared" si="273"/>
        <v>1.2725169876882716E-7</v>
      </c>
      <c r="BI111" s="5">
        <f t="shared" si="274"/>
        <v>5.7585435805678845E-8</v>
      </c>
      <c r="BJ111" s="8">
        <f t="shared" si="275"/>
        <v>0.81041505292361016</v>
      </c>
      <c r="BK111" s="8">
        <f t="shared" si="276"/>
        <v>0.14574283816625772</v>
      </c>
      <c r="BL111" s="8">
        <f t="shared" si="277"/>
        <v>3.9332807784187816E-2</v>
      </c>
      <c r="BM111" s="8">
        <f t="shared" si="278"/>
        <v>0.46906757997611132</v>
      </c>
      <c r="BN111" s="8">
        <f t="shared" si="279"/>
        <v>0.52231731613570487</v>
      </c>
    </row>
    <row r="112" spans="1:66" x14ac:dyDescent="0.25">
      <c r="A112" t="s">
        <v>114</v>
      </c>
      <c r="B112" t="s">
        <v>356</v>
      </c>
      <c r="C112" t="s">
        <v>96</v>
      </c>
      <c r="D112" s="11">
        <v>44385</v>
      </c>
      <c r="E112">
        <f>VLOOKUP(A112,home!$A$2:$E$405,3,FALSE)</f>
        <v>1.2436974789916</v>
      </c>
      <c r="F112">
        <f>VLOOKUP(B112,home!$B$2:$E$405,3,FALSE)</f>
        <v>1.07</v>
      </c>
      <c r="G112">
        <f>VLOOKUP(C112,away!$B$2:$E$405,4,FALSE)</f>
        <v>1.45</v>
      </c>
      <c r="H112">
        <f>VLOOKUP(A112,away!$A$2:$E$405,3,FALSE)</f>
        <v>1.0588235294117601</v>
      </c>
      <c r="I112">
        <f>VLOOKUP(C112,away!$B$2:$E$405,3,FALSE)</f>
        <v>0.8</v>
      </c>
      <c r="J112">
        <f>VLOOKUP(B112,home!$B$2:$E$405,4,FALSE)</f>
        <v>1.57</v>
      </c>
      <c r="K112" s="3">
        <f t="shared" si="224"/>
        <v>1.9295966386554675</v>
      </c>
      <c r="L112" s="3">
        <f t="shared" si="225"/>
        <v>1.3298823529411707</v>
      </c>
      <c r="M112" s="5">
        <f t="shared" si="226"/>
        <v>3.8408403906676436E-2</v>
      </c>
      <c r="N112" s="5">
        <f t="shared" si="227"/>
        <v>7.4112727074444371E-2</v>
      </c>
      <c r="O112" s="5">
        <f t="shared" si="228"/>
        <v>5.1078658560125709E-2</v>
      </c>
      <c r="P112" s="5">
        <f t="shared" si="229"/>
        <v>9.8561207864648878E-2</v>
      </c>
      <c r="Q112" s="5">
        <f t="shared" si="230"/>
        <v>7.1503834522218979E-2</v>
      </c>
      <c r="R112" s="5">
        <f t="shared" si="231"/>
        <v>3.3964303315509328E-2</v>
      </c>
      <c r="S112" s="5">
        <f t="shared" si="232"/>
        <v>6.3230378690963485E-2</v>
      </c>
      <c r="T112" s="5">
        <f t="shared" si="233"/>
        <v>9.509168769872467E-2</v>
      </c>
      <c r="U112" s="5">
        <f t="shared" si="234"/>
        <v>6.5537405511881558E-2</v>
      </c>
      <c r="V112" s="5">
        <f t="shared" si="235"/>
        <v>1.8028642645393132E-2</v>
      </c>
      <c r="W112" s="5">
        <f t="shared" si="236"/>
        <v>4.5991186248350163E-2</v>
      </c>
      <c r="X112" s="5">
        <f t="shared" si="237"/>
        <v>6.1162866982511534E-2</v>
      </c>
      <c r="Y112" s="5">
        <f t="shared" si="238"/>
        <v>4.0669708727665149E-2</v>
      </c>
      <c r="Z112" s="5">
        <f t="shared" si="239"/>
        <v>1.505617586974572E-2</v>
      </c>
      <c r="AA112" s="5">
        <f t="shared" si="240"/>
        <v>2.90523463492669E-2</v>
      </c>
      <c r="AB112" s="5">
        <f t="shared" si="241"/>
        <v>2.8029654930299932E-2</v>
      </c>
      <c r="AC112" s="5">
        <f t="shared" si="242"/>
        <v>2.8914973914426125E-3</v>
      </c>
      <c r="AD112" s="5">
        <f t="shared" si="243"/>
        <v>2.2186109598148519E-2</v>
      </c>
      <c r="AE112" s="5">
        <f t="shared" si="244"/>
        <v>2.9504915634996444E-2</v>
      </c>
      <c r="AF112" s="5">
        <f t="shared" si="245"/>
        <v>1.9619033313999907E-2</v>
      </c>
      <c r="AG112" s="5">
        <f t="shared" si="246"/>
        <v>8.6970020620178046E-3</v>
      </c>
      <c r="AH112" s="5">
        <f t="shared" si="247"/>
        <v>5.0057356479883781E-3</v>
      </c>
      <c r="AI112" s="5">
        <f t="shared" si="248"/>
        <v>9.6590506803562234E-3</v>
      </c>
      <c r="AJ112" s="5">
        <f t="shared" si="249"/>
        <v>9.319035862709088E-3</v>
      </c>
      <c r="AK112" s="5">
        <f t="shared" si="250"/>
        <v>5.9939934253977374E-3</v>
      </c>
      <c r="AL112" s="5">
        <f t="shared" si="251"/>
        <v>2.9679908192022108E-4</v>
      </c>
      <c r="AM112" s="5">
        <f t="shared" si="252"/>
        <v>8.56204850108583E-3</v>
      </c>
      <c r="AN112" s="5">
        <f t="shared" si="253"/>
        <v>1.1386517206620447E-2</v>
      </c>
      <c r="AO112" s="5">
        <f t="shared" si="254"/>
        <v>7.5713641472727657E-3</v>
      </c>
      <c r="AP112" s="5">
        <f t="shared" si="255"/>
        <v>3.3563411890498423E-3</v>
      </c>
      <c r="AQ112" s="5">
        <f t="shared" si="256"/>
        <v>1.1158847294417426E-3</v>
      </c>
      <c r="AR112" s="5">
        <f t="shared" si="257"/>
        <v>1.3314079003496552E-3</v>
      </c>
      <c r="AS112" s="5">
        <f t="shared" si="258"/>
        <v>2.569080209194028E-3</v>
      </c>
      <c r="AT112" s="5">
        <f t="shared" si="259"/>
        <v>2.4786442680485416E-3</v>
      </c>
      <c r="AU112" s="5">
        <f t="shared" si="260"/>
        <v>1.5942612160163691E-3</v>
      </c>
      <c r="AV112" s="5">
        <f t="shared" si="261"/>
        <v>7.6907027089099123E-4</v>
      </c>
      <c r="AW112" s="5">
        <f t="shared" si="262"/>
        <v>2.1156304517693565E-5</v>
      </c>
      <c r="AX112" s="5">
        <f t="shared" si="263"/>
        <v>2.7535500012833827E-3</v>
      </c>
      <c r="AY112" s="5">
        <f t="shared" si="264"/>
        <v>3.6618975546479082E-3</v>
      </c>
      <c r="AZ112" s="5">
        <f t="shared" si="265"/>
        <v>2.4349464681023402E-3</v>
      </c>
      <c r="BA112" s="5">
        <f t="shared" si="266"/>
        <v>1.0793974460952447E-3</v>
      </c>
      <c r="BB112" s="5">
        <f t="shared" si="267"/>
        <v>3.5886790384295856E-4</v>
      </c>
      <c r="BC112" s="5">
        <f t="shared" si="268"/>
        <v>9.5450418471547849E-5</v>
      </c>
      <c r="BD112" s="5">
        <f t="shared" si="269"/>
        <v>2.9510264520691041E-4</v>
      </c>
      <c r="BE112" s="5">
        <f t="shared" si="270"/>
        <v>5.6942907224959128E-4</v>
      </c>
      <c r="BF112" s="5">
        <f t="shared" si="271"/>
        <v>5.4938421188275655E-4</v>
      </c>
      <c r="BG112" s="5">
        <f t="shared" si="272"/>
        <v>3.5336330952645003E-4</v>
      </c>
      <c r="BH112" s="5">
        <f t="shared" si="273"/>
        <v>1.7046216357160244E-4</v>
      </c>
      <c r="BI112" s="5">
        <f t="shared" si="274"/>
        <v>6.5784643569140449E-5</v>
      </c>
      <c r="BJ112" s="8">
        <f t="shared" si="275"/>
        <v>0.51091533742899176</v>
      </c>
      <c r="BK112" s="8">
        <f t="shared" si="276"/>
        <v>0.22507882713569272</v>
      </c>
      <c r="BL112" s="8">
        <f t="shared" si="277"/>
        <v>0.24838617419404083</v>
      </c>
      <c r="BM112" s="8">
        <f t="shared" si="278"/>
        <v>0.62816663813471707</v>
      </c>
      <c r="BN112" s="8">
        <f t="shared" si="279"/>
        <v>0.36762913524362367</v>
      </c>
    </row>
    <row r="113" spans="1:66" x14ac:dyDescent="0.25">
      <c r="A113" t="s">
        <v>114</v>
      </c>
      <c r="B113" t="s">
        <v>104</v>
      </c>
      <c r="C113" t="s">
        <v>124</v>
      </c>
      <c r="D113" s="11">
        <v>44385</v>
      </c>
      <c r="E113">
        <f>VLOOKUP(A113,home!$A$2:$E$405,3,FALSE)</f>
        <v>1.2436974789916</v>
      </c>
      <c r="F113">
        <f>VLOOKUP(B113,home!$B$2:$E$405,3,FALSE)</f>
        <v>0.8</v>
      </c>
      <c r="G113">
        <f>VLOOKUP(C113,away!$B$2:$E$405,4,FALSE)</f>
        <v>0.48</v>
      </c>
      <c r="H113">
        <f>VLOOKUP(A113,away!$A$2:$E$405,3,FALSE)</f>
        <v>1.0588235294117601</v>
      </c>
      <c r="I113">
        <f>VLOOKUP(C113,away!$B$2:$E$405,3,FALSE)</f>
        <v>0.96</v>
      </c>
      <c r="J113">
        <f>VLOOKUP(B113,home!$B$2:$E$405,4,FALSE)</f>
        <v>1.1299999999999999</v>
      </c>
      <c r="K113" s="3">
        <f t="shared" si="224"/>
        <v>0.47757983193277437</v>
      </c>
      <c r="L113" s="3">
        <f t="shared" si="225"/>
        <v>1.1486117647058771</v>
      </c>
      <c r="M113" s="5">
        <f t="shared" si="226"/>
        <v>0.19667717565609333</v>
      </c>
      <c r="N113" s="5">
        <f t="shared" si="227"/>
        <v>9.3929052494849813E-2</v>
      </c>
      <c r="O113" s="5">
        <f t="shared" si="228"/>
        <v>0.22590571780771312</v>
      </c>
      <c r="P113" s="5">
        <f t="shared" si="229"/>
        <v>0.1078880147432604</v>
      </c>
      <c r="Q113" s="5">
        <f t="shared" si="230"/>
        <v>2.2429310552047551E-2</v>
      </c>
      <c r="R113" s="5">
        <f t="shared" si="231"/>
        <v>0.12973898259413269</v>
      </c>
      <c r="S113" s="5">
        <f t="shared" si="232"/>
        <v>1.4795595480783179E-2</v>
      </c>
      <c r="T113" s="5">
        <f t="shared" si="233"/>
        <v>2.5762569974323489E-2</v>
      </c>
      <c r="U113" s="5">
        <f t="shared" si="234"/>
        <v>6.1960721502435034E-2</v>
      </c>
      <c r="V113" s="5">
        <f t="shared" si="235"/>
        <v>9.0179781384905973E-4</v>
      </c>
      <c r="W113" s="5">
        <f t="shared" si="236"/>
        <v>3.570595454604958E-3</v>
      </c>
      <c r="X113" s="5">
        <f t="shared" si="237"/>
        <v>4.1012279461645849E-3</v>
      </c>
      <c r="Y113" s="5">
        <f t="shared" si="238"/>
        <v>2.3553593343525825E-3</v>
      </c>
      <c r="Z113" s="5">
        <f t="shared" si="239"/>
        <v>4.9673240582863924E-2</v>
      </c>
      <c r="AA113" s="5">
        <f t="shared" si="240"/>
        <v>2.3722937889120426E-2</v>
      </c>
      <c r="AB113" s="5">
        <f t="shared" si="241"/>
        <v>5.664798345018888E-3</v>
      </c>
      <c r="AC113" s="5">
        <f t="shared" si="242"/>
        <v>3.0917789364547545E-5</v>
      </c>
      <c r="AD113" s="5">
        <f t="shared" si="243"/>
        <v>4.2631109427754098E-4</v>
      </c>
      <c r="AE113" s="5">
        <f t="shared" si="244"/>
        <v>4.8966593831181987E-4</v>
      </c>
      <c r="AF113" s="5">
        <f t="shared" si="245"/>
        <v>2.8121802876034943E-4</v>
      </c>
      <c r="AG113" s="5">
        <f t="shared" si="246"/>
        <v>1.0767011209384432E-4</v>
      </c>
      <c r="AH113" s="5">
        <f t="shared" si="247"/>
        <v>1.4263817131135738E-2</v>
      </c>
      <c r="AI113" s="5">
        <f t="shared" si="248"/>
        <v>6.8121113882076345E-3</v>
      </c>
      <c r="AJ113" s="5">
        <f t="shared" si="249"/>
        <v>1.6266635059437697E-3</v>
      </c>
      <c r="AK113" s="5">
        <f t="shared" si="250"/>
        <v>2.5895389459326776E-4</v>
      </c>
      <c r="AL113" s="5">
        <f t="shared" si="251"/>
        <v>6.7840285049120425E-7</v>
      </c>
      <c r="AM113" s="5">
        <f t="shared" si="252"/>
        <v>4.0719516151229045E-5</v>
      </c>
      <c r="AN113" s="5">
        <f t="shared" si="253"/>
        <v>4.6770915304432665E-5</v>
      </c>
      <c r="AO113" s="5">
        <f t="shared" si="254"/>
        <v>2.6860811782366768E-5</v>
      </c>
      <c r="AP113" s="5">
        <f t="shared" si="255"/>
        <v>1.0284214807592234E-5</v>
      </c>
      <c r="AQ113" s="5">
        <f t="shared" si="256"/>
        <v>2.9531425296907081E-6</v>
      </c>
      <c r="AR113" s="5">
        <f t="shared" si="257"/>
        <v>3.2767176332871469E-3</v>
      </c>
      <c r="AS113" s="5">
        <f t="shared" si="258"/>
        <v>1.564894256596434E-3</v>
      </c>
      <c r="AT113" s="5">
        <f t="shared" si="259"/>
        <v>3.7368096802894437E-4</v>
      </c>
      <c r="AU113" s="5">
        <f t="shared" si="260"/>
        <v>5.9487497969246569E-5</v>
      </c>
      <c r="AV113" s="5">
        <f t="shared" si="261"/>
        <v>7.1025073205635078E-6</v>
      </c>
      <c r="AW113" s="5">
        <f t="shared" si="262"/>
        <v>1.0337235298784232E-8</v>
      </c>
      <c r="AX113" s="5">
        <f t="shared" si="263"/>
        <v>3.2411366133146409E-6</v>
      </c>
      <c r="AY113" s="5">
        <f t="shared" si="264"/>
        <v>3.7228076450721599E-6</v>
      </c>
      <c r="AZ113" s="5">
        <f t="shared" si="265"/>
        <v>2.1380303294334326E-6</v>
      </c>
      <c r="BA113" s="5">
        <f t="shared" si="266"/>
        <v>8.1858892989507417E-7</v>
      </c>
      <c r="BB113" s="5">
        <f t="shared" si="267"/>
        <v>2.3506021883386925E-7</v>
      </c>
      <c r="BC113" s="5">
        <f t="shared" si="268"/>
        <v>5.3998586553384021E-8</v>
      </c>
      <c r="BD113" s="5">
        <f t="shared" si="269"/>
        <v>6.2727940386880169E-4</v>
      </c>
      <c r="BE113" s="5">
        <f t="shared" si="270"/>
        <v>2.9957599227455327E-4</v>
      </c>
      <c r="BF113" s="5">
        <f t="shared" si="271"/>
        <v>7.1535726020787609E-5</v>
      </c>
      <c r="BG113" s="5">
        <f t="shared" si="272"/>
        <v>1.1388006670065582E-5</v>
      </c>
      <c r="BH113" s="5">
        <f t="shared" si="273"/>
        <v>1.3596705778848087E-6</v>
      </c>
      <c r="BI113" s="5">
        <f t="shared" si="274"/>
        <v>1.2987024921403306E-7</v>
      </c>
      <c r="BJ113" s="8">
        <f t="shared" si="275"/>
        <v>0.15359077915268493</v>
      </c>
      <c r="BK113" s="8">
        <f t="shared" si="276"/>
        <v>0.32029790269384606</v>
      </c>
      <c r="BL113" s="8">
        <f t="shared" si="277"/>
        <v>0.47624785559116423</v>
      </c>
      <c r="BM113" s="8">
        <f t="shared" si="278"/>
        <v>0.22323781170205245</v>
      </c>
      <c r="BN113" s="8">
        <f t="shared" si="279"/>
        <v>0.77656825384809691</v>
      </c>
    </row>
    <row r="114" spans="1:66" x14ac:dyDescent="0.25">
      <c r="A114" t="s">
        <v>114</v>
      </c>
      <c r="B114" t="s">
        <v>135</v>
      </c>
      <c r="C114" t="s">
        <v>130</v>
      </c>
      <c r="D114" s="11">
        <v>44385</v>
      </c>
      <c r="E114">
        <f>VLOOKUP(A114,home!$A$2:$E$405,3,FALSE)</f>
        <v>1.2436974789916</v>
      </c>
      <c r="F114">
        <f>VLOOKUP(B114,home!$B$2:$E$405,3,FALSE)</f>
        <v>0.32</v>
      </c>
      <c r="G114">
        <f>VLOOKUP(C114,away!$B$2:$E$405,4,FALSE)</f>
        <v>1.21</v>
      </c>
      <c r="H114">
        <f>VLOOKUP(A114,away!$A$2:$E$405,3,FALSE)</f>
        <v>1.0588235294117601</v>
      </c>
      <c r="I114">
        <f>VLOOKUP(C114,away!$B$2:$E$405,3,FALSE)</f>
        <v>0.8</v>
      </c>
      <c r="J114">
        <f>VLOOKUP(B114,home!$B$2:$E$405,4,FALSE)</f>
        <v>1.51</v>
      </c>
      <c r="K114" s="3">
        <f t="shared" si="224"/>
        <v>0.48155966386554755</v>
      </c>
      <c r="L114" s="3">
        <f t="shared" si="225"/>
        <v>1.2790588235294063</v>
      </c>
      <c r="M114" s="5">
        <f t="shared" si="226"/>
        <v>0.1719384891424999</v>
      </c>
      <c r="N114" s="5">
        <f t="shared" si="227"/>
        <v>8.2798641037012344E-2</v>
      </c>
      <c r="O114" s="5">
        <f t="shared" si="228"/>
        <v>0.21991944164202951</v>
      </c>
      <c r="P114" s="5">
        <f t="shared" si="229"/>
        <v>0.10590433239463463</v>
      </c>
      <c r="Q114" s="5">
        <f t="shared" si="230"/>
        <v>1.99362428731539E-2</v>
      </c>
      <c r="R114" s="5">
        <f t="shared" si="231"/>
        <v>0.14064495114894909</v>
      </c>
      <c r="S114" s="5">
        <f t="shared" si="232"/>
        <v>1.6307761682519267E-2</v>
      </c>
      <c r="T114" s="5">
        <f t="shared" si="233"/>
        <v>2.5499627354932736E-2</v>
      </c>
      <c r="U114" s="5">
        <f t="shared" si="234"/>
        <v>6.7728935399674284E-2</v>
      </c>
      <c r="V114" s="5">
        <f t="shared" si="235"/>
        <v>1.1160726544651701E-3</v>
      </c>
      <c r="W114" s="5">
        <f t="shared" si="236"/>
        <v>3.20016347224597E-3</v>
      </c>
      <c r="X114" s="5">
        <f t="shared" si="237"/>
        <v>4.0931973259127107E-3</v>
      </c>
      <c r="Y114" s="5">
        <f t="shared" si="238"/>
        <v>2.6177200780778116E-3</v>
      </c>
      <c r="Z114" s="5">
        <f t="shared" si="239"/>
        <v>5.9964388583975202E-2</v>
      </c>
      <c r="AA114" s="5">
        <f t="shared" si="240"/>
        <v>2.8876430810402174E-2</v>
      </c>
      <c r="AB114" s="5">
        <f t="shared" si="241"/>
        <v>6.9528621573470067E-3</v>
      </c>
      <c r="AC114" s="5">
        <f t="shared" si="242"/>
        <v>4.2964830753035242E-5</v>
      </c>
      <c r="AD114" s="5">
        <f t="shared" si="243"/>
        <v>3.8526741150239315E-4</v>
      </c>
      <c r="AE114" s="5">
        <f t="shared" si="244"/>
        <v>4.9277968210047066E-4</v>
      </c>
      <c r="AF114" s="5">
        <f t="shared" si="245"/>
        <v>3.1514710022331136E-4</v>
      </c>
      <c r="AG114" s="5">
        <f t="shared" si="246"/>
        <v>1.3436389308344414E-4</v>
      </c>
      <c r="AH114" s="5">
        <f t="shared" si="247"/>
        <v>1.9174495078969865E-2</v>
      </c>
      <c r="AI114" s="5">
        <f t="shared" si="248"/>
        <v>9.2336634050203242E-3</v>
      </c>
      <c r="AJ114" s="5">
        <f t="shared" si="249"/>
        <v>2.2232799227845973E-3</v>
      </c>
      <c r="AK114" s="5">
        <f t="shared" si="250"/>
        <v>3.5688064409839041E-4</v>
      </c>
      <c r="AL114" s="5">
        <f t="shared" si="251"/>
        <v>1.0585557055994747E-6</v>
      </c>
      <c r="AM114" s="5">
        <f t="shared" si="252"/>
        <v>3.7105849036288423E-5</v>
      </c>
      <c r="AN114" s="5">
        <f t="shared" si="253"/>
        <v>4.746056361441482E-5</v>
      </c>
      <c r="AO114" s="5">
        <f t="shared" si="254"/>
        <v>3.0352426330347985E-5</v>
      </c>
      <c r="AP114" s="5">
        <f t="shared" si="255"/>
        <v>1.2940846237785952E-5</v>
      </c>
      <c r="AQ114" s="5">
        <f t="shared" si="256"/>
        <v>4.1380258910943595E-6</v>
      </c>
      <c r="AR114" s="5">
        <f t="shared" si="257"/>
        <v>4.9050614234955161E-3</v>
      </c>
      <c r="AS114" s="5">
        <f t="shared" si="258"/>
        <v>2.3620797303383649E-3</v>
      </c>
      <c r="AT114" s="5">
        <f t="shared" si="259"/>
        <v>5.6874116048268313E-4</v>
      </c>
      <c r="AU114" s="5">
        <f t="shared" si="260"/>
        <v>9.1294267356180784E-5</v>
      </c>
      <c r="AV114" s="5">
        <f t="shared" si="261"/>
        <v>1.0990909175223461E-5</v>
      </c>
      <c r="AW114" s="5">
        <f t="shared" si="262"/>
        <v>1.8111392281291094E-8</v>
      </c>
      <c r="AX114" s="5">
        <f t="shared" si="263"/>
        <v>2.9781133648934661E-6</v>
      </c>
      <c r="AY114" s="5">
        <f t="shared" si="264"/>
        <v>3.809182176837838E-6</v>
      </c>
      <c r="AZ114" s="5">
        <f t="shared" si="265"/>
        <v>2.4360840368576941E-6</v>
      </c>
      <c r="BA114" s="5">
        <f t="shared" si="266"/>
        <v>1.0386315940673227E-6</v>
      </c>
      <c r="BB114" s="5">
        <f t="shared" si="267"/>
        <v>3.3211772619705533E-7</v>
      </c>
      <c r="BC114" s="5">
        <f t="shared" si="268"/>
        <v>8.4959621628573399E-8</v>
      </c>
      <c r="BD114" s="5">
        <f t="shared" si="269"/>
        <v>1.0456436822792747E-3</v>
      </c>
      <c r="BE114" s="5">
        <f t="shared" si="270"/>
        <v>5.035398201615409E-4</v>
      </c>
      <c r="BF114" s="5">
        <f t="shared" si="271"/>
        <v>1.2124223326995496E-4</v>
      </c>
      <c r="BG114" s="5">
        <f t="shared" si="272"/>
        <v>1.9461789699929275E-5</v>
      </c>
      <c r="BH114" s="5">
        <f t="shared" si="273"/>
        <v>2.3430032265299787E-6</v>
      </c>
      <c r="BI114" s="5">
        <f t="shared" si="274"/>
        <v>2.2565916924073407E-7</v>
      </c>
      <c r="BJ114" s="8">
        <f t="shared" si="275"/>
        <v>0.13961582702787548</v>
      </c>
      <c r="BK114" s="8">
        <f t="shared" si="276"/>
        <v>0.29531448844275449</v>
      </c>
      <c r="BL114" s="8">
        <f t="shared" si="277"/>
        <v>0.50474156388792979</v>
      </c>
      <c r="BM114" s="8">
        <f t="shared" si="278"/>
        <v>0.25849037863347085</v>
      </c>
      <c r="BN114" s="8">
        <f t="shared" si="279"/>
        <v>0.74114209823827926</v>
      </c>
    </row>
    <row r="115" spans="1:66" x14ac:dyDescent="0.25">
      <c r="A115" t="s">
        <v>114</v>
      </c>
      <c r="B115" t="s">
        <v>131</v>
      </c>
      <c r="C115" t="s">
        <v>128</v>
      </c>
      <c r="D115" s="11">
        <v>44385</v>
      </c>
      <c r="E115">
        <f>VLOOKUP(A115,home!$A$2:$E$405,3,FALSE)</f>
        <v>1.2436974789916</v>
      </c>
      <c r="F115">
        <f>VLOOKUP(B115,home!$B$2:$E$405,3,FALSE)</f>
        <v>0.94</v>
      </c>
      <c r="G115">
        <f>VLOOKUP(C115,away!$B$2:$E$405,4,FALSE)</f>
        <v>1.29</v>
      </c>
      <c r="H115">
        <f>VLOOKUP(A115,away!$A$2:$E$405,3,FALSE)</f>
        <v>1.0588235294117601</v>
      </c>
      <c r="I115">
        <f>VLOOKUP(C115,away!$B$2:$E$405,3,FALSE)</f>
        <v>1.45</v>
      </c>
      <c r="J115">
        <f>VLOOKUP(B115,home!$B$2:$E$405,4,FALSE)</f>
        <v>0.63</v>
      </c>
      <c r="K115" s="3">
        <f t="shared" si="224"/>
        <v>1.5081075630252141</v>
      </c>
      <c r="L115" s="3">
        <f t="shared" si="225"/>
        <v>0.96723529411764275</v>
      </c>
      <c r="M115" s="5">
        <f t="shared" si="226"/>
        <v>8.413413932109387E-2</v>
      </c>
      <c r="N115" s="5">
        <f t="shared" si="227"/>
        <v>0.12688333181875872</v>
      </c>
      <c r="O115" s="5">
        <f t="shared" si="228"/>
        <v>8.137750899157295E-2</v>
      </c>
      <c r="P115" s="5">
        <f t="shared" si="229"/>
        <v>0.12272603677034354</v>
      </c>
      <c r="Q115" s="5">
        <f t="shared" si="230"/>
        <v>9.5676856168853908E-2</v>
      </c>
      <c r="R115" s="5">
        <f t="shared" si="231"/>
        <v>3.935559942201259E-2</v>
      </c>
      <c r="S115" s="5">
        <f t="shared" si="232"/>
        <v>4.4754959826336198E-2</v>
      </c>
      <c r="T115" s="5">
        <f t="shared" si="233"/>
        <v>9.2542032116732814E-2</v>
      </c>
      <c r="U115" s="5">
        <f t="shared" si="234"/>
        <v>5.935247713572793E-2</v>
      </c>
      <c r="V115" s="5">
        <f t="shared" si="235"/>
        <v>7.2537588844879507E-3</v>
      </c>
      <c r="W115" s="5">
        <f t="shared" si="236"/>
        <v>4.80969967982414E-2</v>
      </c>
      <c r="X115" s="5">
        <f t="shared" si="237"/>
        <v>4.6521112844322338E-2</v>
      </c>
      <c r="Y115" s="5">
        <f t="shared" si="238"/>
        <v>2.2498431132329081E-2</v>
      </c>
      <c r="Z115" s="5">
        <f t="shared" si="239"/>
        <v>1.2688708260708826E-2</v>
      </c>
      <c r="AA115" s="5">
        <f t="shared" si="240"/>
        <v>1.9135936892995493E-2</v>
      </c>
      <c r="AB115" s="5">
        <f t="shared" si="241"/>
        <v>1.442952557694986E-2</v>
      </c>
      <c r="AC115" s="5">
        <f t="shared" si="242"/>
        <v>6.6131380106547271E-4</v>
      </c>
      <c r="AD115" s="5">
        <f t="shared" si="243"/>
        <v>1.8133861157556837E-2</v>
      </c>
      <c r="AE115" s="5">
        <f t="shared" si="244"/>
        <v>1.7539710530217984E-2</v>
      </c>
      <c r="AF115" s="5">
        <f t="shared" si="245"/>
        <v>8.4825135367168538E-3</v>
      </c>
      <c r="AG115" s="5">
        <f t="shared" si="246"/>
        <v>2.7348621585144041E-3</v>
      </c>
      <c r="AH115" s="5">
        <f t="shared" si="247"/>
        <v>3.0682416166299162E-3</v>
      </c>
      <c r="AI115" s="5">
        <f t="shared" si="248"/>
        <v>4.6272383872282856E-3</v>
      </c>
      <c r="AJ115" s="5">
        <f t="shared" si="249"/>
        <v>3.4891866038497866E-3</v>
      </c>
      <c r="AK115" s="5">
        <f t="shared" si="250"/>
        <v>1.7540229020240417E-3</v>
      </c>
      <c r="AL115" s="5">
        <f t="shared" si="251"/>
        <v>3.8586201758861306E-5</v>
      </c>
      <c r="AM115" s="5">
        <f t="shared" si="252"/>
        <v>5.4695626317121252E-3</v>
      </c>
      <c r="AN115" s="5">
        <f t="shared" si="253"/>
        <v>5.2903540207789451E-3</v>
      </c>
      <c r="AO115" s="5">
        <f t="shared" si="254"/>
        <v>2.5585085636372885E-3</v>
      </c>
      <c r="AP115" s="5">
        <f t="shared" si="255"/>
        <v>8.2489326101740684E-4</v>
      </c>
      <c r="AQ115" s="5">
        <f t="shared" si="256"/>
        <v>1.9946646898395823E-4</v>
      </c>
      <c r="AR115" s="5">
        <f t="shared" si="257"/>
        <v>5.9354231649700587E-4</v>
      </c>
      <c r="AS115" s="5">
        <f t="shared" si="258"/>
        <v>8.9512565648463974E-4</v>
      </c>
      <c r="AT115" s="5">
        <f t="shared" si="259"/>
        <v>6.7497288620119763E-4</v>
      </c>
      <c r="AU115" s="5">
        <f t="shared" si="260"/>
        <v>3.393105715056611E-4</v>
      </c>
      <c r="AV115" s="5">
        <f t="shared" si="261"/>
        <v>1.2792920977552379E-4</v>
      </c>
      <c r="AW115" s="5">
        <f t="shared" si="262"/>
        <v>1.5634859516859604E-6</v>
      </c>
      <c r="AX115" s="5">
        <f t="shared" si="263"/>
        <v>1.3747814618875255E-3</v>
      </c>
      <c r="AY115" s="5">
        <f t="shared" si="264"/>
        <v>1.3297371516362633E-3</v>
      </c>
      <c r="AZ115" s="5">
        <f t="shared" si="265"/>
        <v>6.4308435248102889E-4</v>
      </c>
      <c r="BA115" s="5">
        <f t="shared" si="266"/>
        <v>2.0733796093814726E-4</v>
      </c>
      <c r="BB115" s="5">
        <f t="shared" si="267"/>
        <v>5.0136148407440297E-5</v>
      </c>
      <c r="BC115" s="5">
        <f t="shared" si="268"/>
        <v>9.6986904501592615E-6</v>
      </c>
      <c r="BD115" s="5">
        <f t="shared" si="269"/>
        <v>9.5682512844708035E-5</v>
      </c>
      <c r="BE115" s="5">
        <f t="shared" si="270"/>
        <v>1.4429952127036137E-4</v>
      </c>
      <c r="BF115" s="5">
        <f t="shared" si="271"/>
        <v>1.0880959968437488E-4</v>
      </c>
      <c r="BG115" s="5">
        <f t="shared" si="272"/>
        <v>5.4698860071250571E-5</v>
      </c>
      <c r="BH115" s="5">
        <f t="shared" si="273"/>
        <v>2.0622941140577719E-5</v>
      </c>
      <c r="BI115" s="5">
        <f t="shared" si="274"/>
        <v>6.2203227011858175E-6</v>
      </c>
      <c r="BJ115" s="8">
        <f t="shared" si="275"/>
        <v>0.49706726897417453</v>
      </c>
      <c r="BK115" s="8">
        <f t="shared" si="276"/>
        <v>0.26089853195672214</v>
      </c>
      <c r="BL115" s="8">
        <f t="shared" si="277"/>
        <v>0.22965095192716731</v>
      </c>
      <c r="BM115" s="8">
        <f t="shared" si="278"/>
        <v>0.44882381496045276</v>
      </c>
      <c r="BN115" s="8">
        <f t="shared" si="279"/>
        <v>0.55015347249263558</v>
      </c>
    </row>
    <row r="116" spans="1:66" x14ac:dyDescent="0.25">
      <c r="A116" t="s">
        <v>114</v>
      </c>
      <c r="B116" t="s">
        <v>116</v>
      </c>
      <c r="C116" t="s">
        <v>112</v>
      </c>
      <c r="D116" s="11">
        <v>44385</v>
      </c>
      <c r="E116">
        <f>VLOOKUP(A116,home!$A$2:$E$405,3,FALSE)</f>
        <v>1.2436974789916</v>
      </c>
      <c r="F116">
        <f>VLOOKUP(B116,home!$B$2:$E$405,3,FALSE)</f>
        <v>0.48</v>
      </c>
      <c r="G116">
        <f>VLOOKUP(C116,away!$B$2:$E$405,4,FALSE)</f>
        <v>0.64</v>
      </c>
      <c r="H116">
        <f>VLOOKUP(A116,away!$A$2:$E$405,3,FALSE)</f>
        <v>1.0588235294117601</v>
      </c>
      <c r="I116">
        <f>VLOOKUP(C116,away!$B$2:$E$405,3,FALSE)</f>
        <v>1.45</v>
      </c>
      <c r="J116">
        <f>VLOOKUP(B116,home!$B$2:$E$405,4,FALSE)</f>
        <v>1.7</v>
      </c>
      <c r="K116" s="3">
        <f t="shared" si="224"/>
        <v>0.38206386554621952</v>
      </c>
      <c r="L116" s="3">
        <f t="shared" si="225"/>
        <v>2.6099999999999883</v>
      </c>
      <c r="M116" s="5">
        <f t="shared" si="226"/>
        <v>5.0183757242587536E-2</v>
      </c>
      <c r="N116" s="5">
        <f t="shared" si="227"/>
        <v>1.9173400279736085E-2</v>
      </c>
      <c r="O116" s="5">
        <f t="shared" si="228"/>
        <v>0.13097960640315287</v>
      </c>
      <c r="P116" s="5">
        <f t="shared" si="229"/>
        <v>5.0042574730110957E-2</v>
      </c>
      <c r="Q116" s="5">
        <f t="shared" si="230"/>
        <v>3.6627317132704677E-3</v>
      </c>
      <c r="R116" s="5">
        <f t="shared" si="231"/>
        <v>0.17092838635611377</v>
      </c>
      <c r="S116" s="5">
        <f t="shared" si="232"/>
        <v>1.2475447351984767E-2</v>
      </c>
      <c r="T116" s="5">
        <f t="shared" si="233"/>
        <v>9.5597297716358762E-3</v>
      </c>
      <c r="U116" s="5">
        <f t="shared" si="234"/>
        <v>6.5305560022794529E-2</v>
      </c>
      <c r="V116" s="5">
        <f t="shared" si="235"/>
        <v>1.3822611155181114E-3</v>
      </c>
      <c r="W116" s="5">
        <f t="shared" si="236"/>
        <v>4.6646581227694731E-4</v>
      </c>
      <c r="X116" s="5">
        <f t="shared" si="237"/>
        <v>1.217475770042827E-3</v>
      </c>
      <c r="Y116" s="5">
        <f t="shared" si="238"/>
        <v>1.5888058799058825E-3</v>
      </c>
      <c r="Z116" s="5">
        <f t="shared" si="239"/>
        <v>0.14870769612981832</v>
      </c>
      <c r="AA116" s="5">
        <f t="shared" si="240"/>
        <v>5.6815837219830981E-2</v>
      </c>
      <c r="AB116" s="5">
        <f t="shared" si="241"/>
        <v>1.0853639196226698E-2</v>
      </c>
      <c r="AC116" s="5">
        <f t="shared" si="242"/>
        <v>8.6148274076343153E-5</v>
      </c>
      <c r="AD116" s="5">
        <f t="shared" si="243"/>
        <v>4.4554932845921928E-5</v>
      </c>
      <c r="AE116" s="5">
        <f t="shared" si="244"/>
        <v>1.1628837472785569E-4</v>
      </c>
      <c r="AF116" s="5">
        <f t="shared" si="245"/>
        <v>1.5175632901985104E-4</v>
      </c>
      <c r="AG116" s="5">
        <f t="shared" si="246"/>
        <v>1.3202800624726981E-4</v>
      </c>
      <c r="AH116" s="5">
        <f t="shared" si="247"/>
        <v>9.7031771724705992E-2</v>
      </c>
      <c r="AI116" s="5">
        <f t="shared" si="248"/>
        <v>3.7072333785939542E-2</v>
      </c>
      <c r="AJ116" s="5">
        <f t="shared" si="249"/>
        <v>7.0819995755378876E-3</v>
      </c>
      <c r="AK116" s="5">
        <f t="shared" si="250"/>
        <v>9.0192537787556356E-4</v>
      </c>
      <c r="AL116" s="5">
        <f t="shared" si="251"/>
        <v>3.4362364878307379E-6</v>
      </c>
      <c r="AM116" s="5">
        <f t="shared" si="252"/>
        <v>3.4045659744530326E-6</v>
      </c>
      <c r="AN116" s="5">
        <f t="shared" si="253"/>
        <v>8.8859171933223739E-6</v>
      </c>
      <c r="AO116" s="5">
        <f t="shared" si="254"/>
        <v>1.1596121937285649E-5</v>
      </c>
      <c r="AP116" s="5">
        <f t="shared" si="255"/>
        <v>1.008862608543847E-5</v>
      </c>
      <c r="AQ116" s="5">
        <f t="shared" si="256"/>
        <v>6.5828285207485705E-6</v>
      </c>
      <c r="AR116" s="5">
        <f t="shared" si="257"/>
        <v>5.0650584840296296E-2</v>
      </c>
      <c r="AS116" s="5">
        <f t="shared" si="258"/>
        <v>1.9351758236260352E-2</v>
      </c>
      <c r="AT116" s="5">
        <f t="shared" si="259"/>
        <v>3.6968037784307602E-3</v>
      </c>
      <c r="AU116" s="5">
        <f t="shared" si="260"/>
        <v>4.7080504725104198E-4</v>
      </c>
      <c r="AV116" s="5">
        <f t="shared" si="261"/>
        <v>4.4969399067850918E-5</v>
      </c>
      <c r="AW116" s="5">
        <f t="shared" si="262"/>
        <v>9.5182480171688899E-8</v>
      </c>
      <c r="AX116" s="5">
        <f t="shared" si="263"/>
        <v>2.1679360611777604E-7</v>
      </c>
      <c r="AY116" s="5">
        <f t="shared" si="264"/>
        <v>5.6583131196739286E-7</v>
      </c>
      <c r="AZ116" s="5">
        <f t="shared" si="265"/>
        <v>7.3840986211744459E-7</v>
      </c>
      <c r="BA116" s="5">
        <f t="shared" si="266"/>
        <v>6.4241658004217386E-7</v>
      </c>
      <c r="BB116" s="5">
        <f t="shared" si="267"/>
        <v>4.1917681847751654E-7</v>
      </c>
      <c r="BC116" s="5">
        <f t="shared" si="268"/>
        <v>2.1881029924526261E-7</v>
      </c>
      <c r="BD116" s="5">
        <f t="shared" si="269"/>
        <v>2.203300440552881E-2</v>
      </c>
      <c r="BE116" s="5">
        <f t="shared" si="270"/>
        <v>8.4180148327732233E-3</v>
      </c>
      <c r="BF116" s="5">
        <f t="shared" si="271"/>
        <v>1.6081096436173748E-3</v>
      </c>
      <c r="BG116" s="5">
        <f t="shared" si="272"/>
        <v>2.0480019555420254E-4</v>
      </c>
      <c r="BH116" s="5">
        <f t="shared" si="273"/>
        <v>1.9561688594515078E-5</v>
      </c>
      <c r="BI116" s="5">
        <f t="shared" si="274"/>
        <v>1.4947628722063657E-6</v>
      </c>
      <c r="BJ116" s="8">
        <f t="shared" si="275"/>
        <v>3.6156596367898197E-2</v>
      </c>
      <c r="BK116" s="8">
        <f t="shared" si="276"/>
        <v>0.11417419078207749</v>
      </c>
      <c r="BL116" s="8">
        <f t="shared" si="277"/>
        <v>0.68347096649242445</v>
      </c>
      <c r="BM116" s="8">
        <f t="shared" si="278"/>
        <v>0.55753852239841506</v>
      </c>
      <c r="BN116" s="8">
        <f t="shared" si="279"/>
        <v>0.42497045672497169</v>
      </c>
    </row>
    <row r="117" spans="1:66" x14ac:dyDescent="0.25">
      <c r="A117" t="s">
        <v>114</v>
      </c>
      <c r="B117" t="s">
        <v>132</v>
      </c>
      <c r="C117" t="s">
        <v>115</v>
      </c>
      <c r="D117" s="11">
        <v>44385</v>
      </c>
      <c r="E117">
        <f>VLOOKUP(A117,home!$A$2:$E$405,3,FALSE)</f>
        <v>1.2436974789916</v>
      </c>
      <c r="F117">
        <f>VLOOKUP(B117,home!$B$2:$E$405,3,FALSE)</f>
        <v>0.8</v>
      </c>
      <c r="G117">
        <f>VLOOKUP(C117,away!$B$2:$E$405,4,FALSE)</f>
        <v>0.64</v>
      </c>
      <c r="H117">
        <f>VLOOKUP(A117,away!$A$2:$E$405,3,FALSE)</f>
        <v>1.0588235294117601</v>
      </c>
      <c r="I117">
        <f>VLOOKUP(C117,away!$B$2:$E$405,3,FALSE)</f>
        <v>0.96</v>
      </c>
      <c r="J117">
        <f>VLOOKUP(B117,home!$B$2:$E$405,4,FALSE)</f>
        <v>1.1299999999999999</v>
      </c>
      <c r="K117" s="3">
        <f t="shared" si="224"/>
        <v>0.63677310924369923</v>
      </c>
      <c r="L117" s="3">
        <f t="shared" si="225"/>
        <v>1.1486117647058771</v>
      </c>
      <c r="M117" s="5">
        <f t="shared" si="226"/>
        <v>0.16773249270871513</v>
      </c>
      <c r="N117" s="5">
        <f t="shared" si="227"/>
        <v>0.10680754090332463</v>
      </c>
      <c r="O117" s="5">
        <f t="shared" si="228"/>
        <v>0.19265951444867296</v>
      </c>
      <c r="P117" s="5">
        <f t="shared" si="229"/>
        <v>0.12268039804086286</v>
      </c>
      <c r="Q117" s="5">
        <f t="shared" si="230"/>
        <v>3.4006084955841807E-2</v>
      </c>
      <c r="R117" s="5">
        <f t="shared" si="231"/>
        <v>0.11064549243913387</v>
      </c>
      <c r="S117" s="5">
        <f t="shared" si="232"/>
        <v>2.2432266730813565E-2</v>
      </c>
      <c r="T117" s="5">
        <f t="shared" si="233"/>
        <v>3.9059789251867441E-2</v>
      </c>
      <c r="U117" s="5">
        <f t="shared" si="234"/>
        <v>7.0456074244267489E-2</v>
      </c>
      <c r="V117" s="5">
        <f t="shared" si="235"/>
        <v>1.8230082165376839E-3</v>
      </c>
      <c r="W117" s="5">
        <f t="shared" si="236"/>
        <v>7.2180534835122592E-3</v>
      </c>
      <c r="X117" s="5">
        <f t="shared" si="237"/>
        <v>8.290741149438419E-3</v>
      </c>
      <c r="Y117" s="5">
        <f t="shared" si="238"/>
        <v>4.7614214111880489E-3</v>
      </c>
      <c r="Z117" s="5">
        <f t="shared" si="239"/>
        <v>4.2362904775754773E-2</v>
      </c>
      <c r="AA117" s="5">
        <f t="shared" si="240"/>
        <v>2.6975558590652118E-2</v>
      </c>
      <c r="AB117" s="5">
        <f t="shared" si="241"/>
        <v>8.5886551586775665E-3</v>
      </c>
      <c r="AC117" s="5">
        <f t="shared" si="242"/>
        <v>8.3334842442019233E-5</v>
      </c>
      <c r="AD117" s="5">
        <f t="shared" si="243"/>
        <v>1.1490655898458537E-3</v>
      </c>
      <c r="AE117" s="5">
        <f t="shared" si="244"/>
        <v>1.3198302549156456E-3</v>
      </c>
      <c r="AF117" s="5">
        <f t="shared" si="245"/>
        <v>7.5798627910543385E-4</v>
      </c>
      <c r="AG117" s="5">
        <f t="shared" si="246"/>
        <v>2.902106525553779E-4</v>
      </c>
      <c r="AH117" s="5">
        <f t="shared" si="247"/>
        <v>1.2164632703136684E-2</v>
      </c>
      <c r="AI117" s="5">
        <f t="shared" si="248"/>
        <v>7.7461109891839314E-3</v>
      </c>
      <c r="AJ117" s="5">
        <f t="shared" si="249"/>
        <v>2.4662575895647194E-3</v>
      </c>
      <c r="AK117" s="5">
        <f t="shared" si="250"/>
        <v>5.234821711676659E-4</v>
      </c>
      <c r="AL117" s="5">
        <f t="shared" si="251"/>
        <v>2.4380610998761624E-6</v>
      </c>
      <c r="AM117" s="5">
        <f t="shared" si="252"/>
        <v>1.4633881367421791E-4</v>
      </c>
      <c r="AN117" s="5">
        <f t="shared" si="253"/>
        <v>1.68086483019308E-4</v>
      </c>
      <c r="AO117" s="5">
        <f t="shared" si="254"/>
        <v>9.653305594200593E-5</v>
      </c>
      <c r="AP117" s="5">
        <f t="shared" si="255"/>
        <v>3.6959667912666191E-5</v>
      </c>
      <c r="AQ117" s="5">
        <f t="shared" si="256"/>
        <v>1.0613077346027678E-5</v>
      </c>
      <c r="AR117" s="5">
        <f t="shared" si="257"/>
        <v>2.7944880472297292E-3</v>
      </c>
      <c r="AS117" s="5">
        <f t="shared" si="258"/>
        <v>1.7794548425788279E-3</v>
      </c>
      <c r="AT117" s="5">
        <f t="shared" si="259"/>
        <v>5.6655449643383884E-4</v>
      </c>
      <c r="AU117" s="5">
        <f t="shared" si="260"/>
        <v>1.2025555608339131E-4</v>
      </c>
      <c r="AV117" s="5">
        <f t="shared" si="261"/>
        <v>1.914387608776278E-5</v>
      </c>
      <c r="AW117" s="5">
        <f t="shared" si="262"/>
        <v>4.953361903670119E-8</v>
      </c>
      <c r="AX117" s="5">
        <f t="shared" si="263"/>
        <v>1.5530770231061018E-5</v>
      </c>
      <c r="AY117" s="5">
        <f t="shared" si="264"/>
        <v>1.7838825402340502E-5</v>
      </c>
      <c r="AZ117" s="5">
        <f t="shared" si="265"/>
        <v>1.0244942362831178E-5</v>
      </c>
      <c r="BA117" s="5">
        <f t="shared" si="266"/>
        <v>3.9224871088938387E-6</v>
      </c>
      <c r="BB117" s="5">
        <f t="shared" si="267"/>
        <v>1.126353710045652E-6</v>
      </c>
      <c r="BC117" s="5">
        <f t="shared" si="268"/>
        <v>2.5874862451570955E-7</v>
      </c>
      <c r="BD117" s="5">
        <f t="shared" si="269"/>
        <v>5.3496364122966925E-4</v>
      </c>
      <c r="BE117" s="5">
        <f t="shared" si="270"/>
        <v>3.4065046115814727E-4</v>
      </c>
      <c r="BF117" s="5">
        <f t="shared" si="271"/>
        <v>1.0845852665848673E-4</v>
      </c>
      <c r="BG117" s="5">
        <f t="shared" si="272"/>
        <v>2.3021157748105084E-5</v>
      </c>
      <c r="BH117" s="5">
        <f t="shared" si="273"/>
        <v>3.6648135494126371E-6</v>
      </c>
      <c r="BI117" s="5">
        <f t="shared" si="274"/>
        <v>4.667309437315845E-7</v>
      </c>
      <c r="BJ117" s="8">
        <f t="shared" si="275"/>
        <v>0.20416817715692884</v>
      </c>
      <c r="BK117" s="8">
        <f t="shared" si="276"/>
        <v>0.31477177742587348</v>
      </c>
      <c r="BL117" s="8">
        <f t="shared" si="277"/>
        <v>0.43851690048415803</v>
      </c>
      <c r="BM117" s="8">
        <f t="shared" si="278"/>
        <v>0.26527044705438069</v>
      </c>
      <c r="BN117" s="8">
        <f t="shared" si="279"/>
        <v>0.73453152349655126</v>
      </c>
    </row>
    <row r="118" spans="1:66" x14ac:dyDescent="0.25">
      <c r="A118" t="s">
        <v>114</v>
      </c>
      <c r="B118" t="s">
        <v>133</v>
      </c>
      <c r="C118" t="s">
        <v>134</v>
      </c>
      <c r="D118" s="11">
        <v>44385</v>
      </c>
      <c r="E118">
        <f>VLOOKUP(A118,home!$A$2:$E$405,3,FALSE)</f>
        <v>1.2436974789916</v>
      </c>
      <c r="F118">
        <f>VLOOKUP(B118,home!$B$2:$E$405,3,FALSE)</f>
        <v>0.96</v>
      </c>
      <c r="G118">
        <f>VLOOKUP(C118,away!$B$2:$E$405,4,FALSE)</f>
        <v>1.29</v>
      </c>
      <c r="H118">
        <f>VLOOKUP(A118,away!$A$2:$E$405,3,FALSE)</f>
        <v>1.0588235294117601</v>
      </c>
      <c r="I118">
        <f>VLOOKUP(C118,away!$B$2:$E$405,3,FALSE)</f>
        <v>0.64</v>
      </c>
      <c r="J118">
        <f>VLOOKUP(B118,home!$B$2:$E$405,4,FALSE)</f>
        <v>0.38</v>
      </c>
      <c r="K118" s="3">
        <f t="shared" si="224"/>
        <v>1.5401949579831975</v>
      </c>
      <c r="L118" s="3">
        <f t="shared" si="225"/>
        <v>0.25750588235294009</v>
      </c>
      <c r="M118" s="5">
        <f t="shared" si="226"/>
        <v>0.16567937398902327</v>
      </c>
      <c r="N118" s="5">
        <f t="shared" si="227"/>
        <v>0.25517853645970612</v>
      </c>
      <c r="O118" s="5">
        <f t="shared" si="228"/>
        <v>4.2663413386726176E-2</v>
      </c>
      <c r="P118" s="5">
        <f t="shared" si="229"/>
        <v>6.5709974188588496E-2</v>
      </c>
      <c r="Q118" s="5">
        <f t="shared" si="230"/>
        <v>0.19651234762038547</v>
      </c>
      <c r="R118" s="5">
        <f t="shared" si="231"/>
        <v>5.49303995416858E-3</v>
      </c>
      <c r="S118" s="5">
        <f t="shared" si="232"/>
        <v>6.5152960865107988E-3</v>
      </c>
      <c r="T118" s="5">
        <f t="shared" si="233"/>
        <v>5.0603085467235041E-2</v>
      </c>
      <c r="U118" s="5">
        <f t="shared" si="234"/>
        <v>8.4603524414106988E-3</v>
      </c>
      <c r="V118" s="5">
        <f t="shared" si="235"/>
        <v>2.8711408558986461E-4</v>
      </c>
      <c r="W118" s="5">
        <f t="shared" si="236"/>
        <v>0.10088910899545306</v>
      </c>
      <c r="X118" s="5">
        <f t="shared" si="237"/>
        <v>2.5979539031676081E-2</v>
      </c>
      <c r="Y118" s="5">
        <f t="shared" si="238"/>
        <v>3.3449420607371979E-3</v>
      </c>
      <c r="Z118" s="5">
        <f t="shared" si="239"/>
        <v>4.7149670006604464E-4</v>
      </c>
      <c r="AA118" s="5">
        <f t="shared" si="240"/>
        <v>7.2619684014743776E-4</v>
      </c>
      <c r="AB118" s="5">
        <f t="shared" si="241"/>
        <v>5.5924235584920703E-4</v>
      </c>
      <c r="AC118" s="5">
        <f t="shared" si="242"/>
        <v>7.1170065934626158E-6</v>
      </c>
      <c r="AD118" s="5">
        <f t="shared" si="243"/>
        <v>3.8847224247553512E-2</v>
      </c>
      <c r="AE118" s="5">
        <f t="shared" si="244"/>
        <v>1.0003388756828794E-2</v>
      </c>
      <c r="AF118" s="5">
        <f t="shared" si="245"/>
        <v>1.2879657241733394E-3</v>
      </c>
      <c r="AG118" s="5">
        <f t="shared" si="246"/>
        <v>1.1055291674786642E-4</v>
      </c>
      <c r="AH118" s="5">
        <f t="shared" si="247"/>
        <v>3.0353293444251583E-5</v>
      </c>
      <c r="AI118" s="5">
        <f t="shared" si="248"/>
        <v>4.6749989521020728E-5</v>
      </c>
      <c r="AJ118" s="5">
        <f t="shared" si="249"/>
        <v>3.6002049073021727E-5</v>
      </c>
      <c r="AK118" s="5">
        <f t="shared" si="250"/>
        <v>1.8483391486443909E-5</v>
      </c>
      <c r="AL118" s="5">
        <f t="shared" si="251"/>
        <v>1.1290682920794391E-7</v>
      </c>
      <c r="AM118" s="5">
        <f t="shared" si="252"/>
        <v>1.1966459783544901E-2</v>
      </c>
      <c r="AN118" s="5">
        <f t="shared" si="253"/>
        <v>3.0814337852027021E-3</v>
      </c>
      <c r="AO118" s="5">
        <f t="shared" si="254"/>
        <v>3.9674366288539086E-4</v>
      </c>
      <c r="AP118" s="5">
        <f t="shared" si="255"/>
        <v>3.405460899308E-5</v>
      </c>
      <c r="AQ118" s="5">
        <f t="shared" si="256"/>
        <v>2.1923155342368579E-6</v>
      </c>
      <c r="AR118" s="5">
        <f t="shared" si="257"/>
        <v>1.5632303221359437E-6</v>
      </c>
      <c r="AS118" s="5">
        <f t="shared" si="258"/>
        <v>2.4076794603202296E-6</v>
      </c>
      <c r="AT118" s="5">
        <f t="shared" si="259"/>
        <v>1.8541478826124624E-6</v>
      </c>
      <c r="AU118" s="5">
        <f t="shared" si="260"/>
        <v>9.5191640671831226E-7</v>
      </c>
      <c r="AV118" s="5">
        <f t="shared" si="261"/>
        <v>3.665342125122568E-7</v>
      </c>
      <c r="AW118" s="5">
        <f t="shared" si="262"/>
        <v>1.2438859490977683E-9</v>
      </c>
      <c r="AX118" s="5">
        <f t="shared" si="263"/>
        <v>3.0717801705874301E-3</v>
      </c>
      <c r="AY118" s="5">
        <f t="shared" si="264"/>
        <v>7.910014632213809E-4</v>
      </c>
      <c r="AZ118" s="5">
        <f t="shared" si="265"/>
        <v>1.0184376486464419E-4</v>
      </c>
      <c r="BA118" s="5">
        <f t="shared" si="266"/>
        <v>8.7417895112051866E-6</v>
      </c>
      <c r="BB118" s="5">
        <f t="shared" si="267"/>
        <v>5.6276555535664198E-7</v>
      </c>
      <c r="BC118" s="5">
        <f t="shared" si="268"/>
        <v>2.8983088177990898E-8</v>
      </c>
      <c r="BD118" s="5">
        <f t="shared" si="269"/>
        <v>6.7090167237081131E-8</v>
      </c>
      <c r="BE118" s="5">
        <f t="shared" si="270"/>
        <v>1.0333193730880185E-7</v>
      </c>
      <c r="BF118" s="5">
        <f t="shared" si="271"/>
        <v>7.9575664420826253E-8</v>
      </c>
      <c r="BG118" s="5">
        <f t="shared" si="272"/>
        <v>4.0854012373039848E-8</v>
      </c>
      <c r="BH118" s="5">
        <f t="shared" si="273"/>
        <v>1.5730785967584782E-8</v>
      </c>
      <c r="BI118" s="5">
        <f t="shared" si="274"/>
        <v>4.8456954464773816E-9</v>
      </c>
      <c r="BJ118" s="8">
        <f t="shared" si="275"/>
        <v>0.70221153437348494</v>
      </c>
      <c r="BK118" s="8">
        <f t="shared" si="276"/>
        <v>0.23898998972635649</v>
      </c>
      <c r="BL118" s="8">
        <f t="shared" si="277"/>
        <v>5.8041288638373892E-2</v>
      </c>
      <c r="BM118" s="8">
        <f t="shared" si="278"/>
        <v>0.2676866236203479</v>
      </c>
      <c r="BN118" s="8">
        <f t="shared" si="279"/>
        <v>0.73123668559859822</v>
      </c>
    </row>
    <row r="119" spans="1:66" x14ac:dyDescent="0.25">
      <c r="A119" t="s">
        <v>19</v>
      </c>
      <c r="B119" t="s">
        <v>253</v>
      </c>
      <c r="C119" t="s">
        <v>243</v>
      </c>
      <c r="D119" s="11">
        <v>44385</v>
      </c>
      <c r="E119">
        <f>VLOOKUP(A119,home!$A$2:$E$405,3,FALSE)</f>
        <v>1.61797752808989</v>
      </c>
      <c r="F119">
        <f>VLOOKUP(B119,home!$B$2:$E$405,3,FALSE)</f>
        <v>1.36</v>
      </c>
      <c r="G119">
        <f>VLOOKUP(C119,away!$B$2:$E$405,4,FALSE)</f>
        <v>1.24</v>
      </c>
      <c r="H119">
        <f>VLOOKUP(A119,away!$A$2:$E$405,3,FALSE)</f>
        <v>1.28089887640449</v>
      </c>
      <c r="I119">
        <f>VLOOKUP(C119,away!$B$2:$E$405,3,FALSE)</f>
        <v>0.62</v>
      </c>
      <c r="J119">
        <f>VLOOKUP(B119,home!$B$2:$E$405,4,FALSE)</f>
        <v>1.0900000000000001</v>
      </c>
      <c r="K119" s="3">
        <f t="shared" si="224"/>
        <v>2.7285573033707911</v>
      </c>
      <c r="L119" s="3">
        <f t="shared" si="225"/>
        <v>0.86563146067415431</v>
      </c>
      <c r="M119" s="5">
        <f t="shared" si="226"/>
        <v>2.7482969307992412E-2</v>
      </c>
      <c r="N119" s="5">
        <f t="shared" si="227"/>
        <v>7.4988856623637981E-2</v>
      </c>
      <c r="O119" s="5">
        <f t="shared" si="228"/>
        <v>2.3790122865740421E-2</v>
      </c>
      <c r="P119" s="5">
        <f t="shared" si="229"/>
        <v>6.4912713493404481E-2</v>
      </c>
      <c r="Q119" s="5">
        <f t="shared" si="230"/>
        <v>0.10230569620592629</v>
      </c>
      <c r="R119" s="5">
        <f t="shared" si="231"/>
        <v>1.029673940294424E-2</v>
      </c>
      <c r="S119" s="5">
        <f t="shared" si="232"/>
        <v>3.8329740919328441E-2</v>
      </c>
      <c r="T119" s="5">
        <f t="shared" si="233"/>
        <v>8.8559029242022261E-2</v>
      </c>
      <c r="U119" s="5">
        <f t="shared" si="234"/>
        <v>2.8095243498809302E-2</v>
      </c>
      <c r="V119" s="5">
        <f t="shared" si="235"/>
        <v>1.0059108334367723E-2</v>
      </c>
      <c r="W119" s="5">
        <f t="shared" si="236"/>
        <v>9.3048984853037864E-2</v>
      </c>
      <c r="X119" s="5">
        <f t="shared" si="237"/>
        <v>8.0546128672582415E-2</v>
      </c>
      <c r="Y119" s="5">
        <f t="shared" si="238"/>
        <v>3.4861631507247949E-2</v>
      </c>
      <c r="Z119" s="5">
        <f t="shared" si="239"/>
        <v>2.9710605231839139E-3</v>
      </c>
      <c r="AA119" s="5">
        <f t="shared" si="240"/>
        <v>8.1067088892901127E-3</v>
      </c>
      <c r="AB119" s="5">
        <f t="shared" si="241"/>
        <v>1.1059809873086726E-2</v>
      </c>
      <c r="AC119" s="5">
        <f t="shared" si="242"/>
        <v>1.4849287434846932E-3</v>
      </c>
      <c r="AD119" s="5">
        <f t="shared" si="243"/>
        <v>6.3472371797998639E-2</v>
      </c>
      <c r="AE119" s="5">
        <f t="shared" si="244"/>
        <v>5.4943681911954555E-2</v>
      </c>
      <c r="AF119" s="5">
        <f t="shared" si="245"/>
        <v>2.3780489814130664E-2</v>
      </c>
      <c r="AG119" s="5">
        <f t="shared" si="246"/>
        <v>6.8617133777842598E-3</v>
      </c>
      <c r="AH119" s="5">
        <f t="shared" si="247"/>
        <v>6.4296086510875214E-4</v>
      </c>
      <c r="AI119" s="5">
        <f t="shared" si="248"/>
        <v>1.7543555642740875E-3</v>
      </c>
      <c r="AJ119" s="5">
        <f t="shared" si="249"/>
        <v>2.3934298438046241E-3</v>
      </c>
      <c r="AK119" s="5">
        <f t="shared" si="250"/>
        <v>2.1768701601395726E-3</v>
      </c>
      <c r="AL119" s="5">
        <f t="shared" si="251"/>
        <v>1.4029161551464719E-4</v>
      </c>
      <c r="AM119" s="5">
        <f t="shared" si="252"/>
        <v>3.4637600726339077E-2</v>
      </c>
      <c r="AN119" s="5">
        <f t="shared" si="253"/>
        <v>2.998339691098904E-2</v>
      </c>
      <c r="AO119" s="5">
        <f t="shared" si="254"/>
        <v>1.2977285832016185E-2</v>
      </c>
      <c r="AP119" s="5">
        <f t="shared" si="255"/>
        <v>3.7445156301180596E-3</v>
      </c>
      <c r="AQ119" s="5">
        <f t="shared" si="256"/>
        <v>8.1034263360407418E-4</v>
      </c>
      <c r="AR119" s="5">
        <f t="shared" si="257"/>
        <v>1.1131343056408141E-4</v>
      </c>
      <c r="AS119" s="5">
        <f t="shared" si="258"/>
        <v>3.0372507392888181E-4</v>
      </c>
      <c r="AT119" s="5">
        <f t="shared" si="259"/>
        <v>4.14365634342742E-4</v>
      </c>
      <c r="AU119" s="5">
        <f t="shared" si="260"/>
        <v>3.7687345928391977E-4</v>
      </c>
      <c r="AV119" s="5">
        <f t="shared" si="261"/>
        <v>2.5708020744393841E-4</v>
      </c>
      <c r="AW119" s="5">
        <f t="shared" si="262"/>
        <v>9.2043966709521433E-6</v>
      </c>
      <c r="AX119" s="5">
        <f t="shared" si="263"/>
        <v>1.5751779738848986E-2</v>
      </c>
      <c r="AY119" s="5">
        <f t="shared" si="264"/>
        <v>1.3635236103557396E-2</v>
      </c>
      <c r="AZ119" s="5">
        <f t="shared" si="265"/>
        <v>5.9015446724796769E-3</v>
      </c>
      <c r="BA119" s="5">
        <f t="shared" si="266"/>
        <v>1.7028542450241188E-3</v>
      </c>
      <c r="BB119" s="5">
        <f t="shared" si="267"/>
        <v>3.6851105185885301E-4</v>
      </c>
      <c r="BC119" s="5">
        <f t="shared" si="268"/>
        <v>6.379895201902961E-5</v>
      </c>
      <c r="BD119" s="5">
        <f t="shared" si="269"/>
        <v>1.6059401248639468E-5</v>
      </c>
      <c r="BE119" s="5">
        <f t="shared" si="270"/>
        <v>4.3818996564737219E-5</v>
      </c>
      <c r="BF119" s="5">
        <f t="shared" si="271"/>
        <v>5.978132155154669E-5</v>
      </c>
      <c r="BG119" s="5">
        <f t="shared" si="272"/>
        <v>5.4372253841543455E-5</v>
      </c>
      <c r="BH119" s="5">
        <f t="shared" si="273"/>
        <v>3.7089452580018482E-5</v>
      </c>
      <c r="BI119" s="5">
        <f t="shared" si="274"/>
        <v>2.0240139343046808E-5</v>
      </c>
      <c r="BJ119" s="8">
        <f t="shared" si="275"/>
        <v>0.7429454505031774</v>
      </c>
      <c r="BK119" s="8">
        <f t="shared" si="276"/>
        <v>0.15604498851764981</v>
      </c>
      <c r="BL119" s="8">
        <f t="shared" si="277"/>
        <v>9.0010960333890944E-2</v>
      </c>
      <c r="BM119" s="8">
        <f t="shared" si="278"/>
        <v>0.67456933027136967</v>
      </c>
      <c r="BN119" s="8">
        <f t="shared" si="279"/>
        <v>0.3037770978996458</v>
      </c>
    </row>
    <row r="120" spans="1:66" x14ac:dyDescent="0.25">
      <c r="A120" t="s">
        <v>19</v>
      </c>
      <c r="B120" t="s">
        <v>146</v>
      </c>
      <c r="C120" t="s">
        <v>142</v>
      </c>
      <c r="D120" s="11">
        <v>44385</v>
      </c>
      <c r="E120">
        <f>VLOOKUP(A120,home!$A$2:$E$405,3,FALSE)</f>
        <v>1.61797752808989</v>
      </c>
      <c r="F120">
        <f>VLOOKUP(B120,home!$B$2:$E$405,3,FALSE)</f>
        <v>0.62</v>
      </c>
      <c r="G120">
        <f>VLOOKUP(C120,away!$B$2:$E$405,4,FALSE)</f>
        <v>0.74</v>
      </c>
      <c r="H120">
        <f>VLOOKUP(A120,away!$A$2:$E$405,3,FALSE)</f>
        <v>1.28089887640449</v>
      </c>
      <c r="I120">
        <f>VLOOKUP(C120,away!$B$2:$E$405,3,FALSE)</f>
        <v>1.24</v>
      </c>
      <c r="J120">
        <f>VLOOKUP(B120,home!$B$2:$E$405,4,FALSE)</f>
        <v>1.17</v>
      </c>
      <c r="K120" s="3">
        <f t="shared" si="224"/>
        <v>0.74232808988764154</v>
      </c>
      <c r="L120" s="3">
        <f t="shared" si="225"/>
        <v>1.8583280898876338</v>
      </c>
      <c r="M120" s="5">
        <f t="shared" si="226"/>
        <v>7.4224857381033182E-2</v>
      </c>
      <c r="N120" s="5">
        <f t="shared" si="227"/>
        <v>5.5099196601844966E-2</v>
      </c>
      <c r="O120" s="5">
        <f t="shared" si="228"/>
        <v>0.13793413743907743</v>
      </c>
      <c r="P120" s="5">
        <f t="shared" si="229"/>
        <v>0.10239238477544975</v>
      </c>
      <c r="Q120" s="5">
        <f t="shared" si="230"/>
        <v>2.0450840683895601E-2</v>
      </c>
      <c r="R120" s="5">
        <f t="shared" si="231"/>
        <v>0.12816344107872957</v>
      </c>
      <c r="S120" s="5">
        <f t="shared" si="232"/>
        <v>3.5312295738687417E-2</v>
      </c>
      <c r="T120" s="5">
        <f t="shared" si="233"/>
        <v>3.8004371704700023E-2</v>
      </c>
      <c r="U120" s="5">
        <f t="shared" si="234"/>
        <v>9.5139322409400609E-2</v>
      </c>
      <c r="V120" s="5">
        <f t="shared" si="235"/>
        <v>5.4125476141876332E-3</v>
      </c>
      <c r="W120" s="5">
        <f t="shared" si="236"/>
        <v>5.0604111671575637E-3</v>
      </c>
      <c r="X120" s="5">
        <f t="shared" si="237"/>
        <v>9.403904218309965E-3</v>
      </c>
      <c r="Y120" s="5">
        <f t="shared" si="238"/>
        <v>8.7377696817491114E-3</v>
      </c>
      <c r="Z120" s="5">
        <f t="shared" si="239"/>
        <v>7.9389907551087255E-2</v>
      </c>
      <c r="AA120" s="5">
        <f t="shared" si="240"/>
        <v>5.8933358428755044E-2</v>
      </c>
      <c r="AB120" s="5">
        <f t="shared" si="241"/>
        <v>2.1873943696540738E-2</v>
      </c>
      <c r="AC120" s="5">
        <f t="shared" si="242"/>
        <v>4.6665941630101403E-4</v>
      </c>
      <c r="AD120" s="5">
        <f t="shared" si="243"/>
        <v>9.3912133894054112E-4</v>
      </c>
      <c r="AE120" s="5">
        <f t="shared" si="244"/>
        <v>1.7451955639660927E-3</v>
      </c>
      <c r="AF120" s="5">
        <f t="shared" si="245"/>
        <v>1.6215729694327406E-3</v>
      </c>
      <c r="AG120" s="5">
        <f t="shared" si="246"/>
        <v>1.0044715329664542E-3</v>
      </c>
      <c r="AH120" s="5">
        <f t="shared" si="247"/>
        <v>3.6883123813941987E-2</v>
      </c>
      <c r="AI120" s="5">
        <f t="shared" si="248"/>
        <v>2.7379378849892937E-2</v>
      </c>
      <c r="AJ120" s="5">
        <f t="shared" si="249"/>
        <v>1.0162241001975559E-2</v>
      </c>
      <c r="AK120" s="5">
        <f t="shared" si="250"/>
        <v>2.5145723173247959E-3</v>
      </c>
      <c r="AL120" s="5">
        <f t="shared" si="251"/>
        <v>2.575006389985474E-5</v>
      </c>
      <c r="AM120" s="5">
        <f t="shared" si="252"/>
        <v>1.3942722994169133E-4</v>
      </c>
      <c r="AN120" s="5">
        <f t="shared" si="253"/>
        <v>2.5910153789586714E-4</v>
      </c>
      <c r="AO120" s="5">
        <f t="shared" si="254"/>
        <v>2.407478330024876E-4</v>
      </c>
      <c r="AP120" s="5">
        <f t="shared" si="255"/>
        <v>1.4912948688269992E-4</v>
      </c>
      <c r="AQ120" s="5">
        <f t="shared" si="256"/>
        <v>6.928287862616273E-5</v>
      </c>
      <c r="AR120" s="5">
        <f t="shared" si="257"/>
        <v>1.3708189005250377E-2</v>
      </c>
      <c r="AS120" s="5">
        <f t="shared" si="258"/>
        <v>1.017597376008628E-2</v>
      </c>
      <c r="AT120" s="5">
        <f t="shared" si="259"/>
        <v>3.7769555820358048E-3</v>
      </c>
      <c r="AU120" s="5">
        <f t="shared" si="260"/>
        <v>9.3458007426770132E-4</v>
      </c>
      <c r="AV120" s="5">
        <f t="shared" si="261"/>
        <v>1.7344126034454823E-4</v>
      </c>
      <c r="AW120" s="5">
        <f t="shared" si="262"/>
        <v>9.8672037608166014E-7</v>
      </c>
      <c r="AX120" s="5">
        <f t="shared" si="263"/>
        <v>1.7250124880156772E-5</v>
      </c>
      <c r="AY120" s="5">
        <f t="shared" si="264"/>
        <v>3.2056391618864879E-5</v>
      </c>
      <c r="AZ120" s="5">
        <f t="shared" si="265"/>
        <v>2.9785646502887568E-5</v>
      </c>
      <c r="BA120" s="5">
        <f t="shared" si="266"/>
        <v>1.8450501190593108E-5</v>
      </c>
      <c r="BB120" s="5">
        <f t="shared" si="267"/>
        <v>8.5717711587461094E-6</v>
      </c>
      <c r="BC120" s="5">
        <f t="shared" si="268"/>
        <v>3.1858326248773117E-6</v>
      </c>
      <c r="BD120" s="5">
        <f t="shared" si="269"/>
        <v>4.2457187816575988E-3</v>
      </c>
      <c r="BE120" s="5">
        <f t="shared" si="270"/>
        <v>3.1517163133879698E-3</v>
      </c>
      <c r="BF120" s="5">
        <f t="shared" si="271"/>
        <v>1.1698037753925055E-3</v>
      </c>
      <c r="BG120" s="5">
        <f t="shared" si="272"/>
        <v>2.8945940071015673E-4</v>
      </c>
      <c r="BH120" s="5">
        <f t="shared" si="273"/>
        <v>5.3718461007298013E-5</v>
      </c>
      <c r="BI120" s="5">
        <f t="shared" si="274"/>
        <v>7.9753445102502622E-6</v>
      </c>
      <c r="BJ120" s="8">
        <f t="shared" si="275"/>
        <v>0.14303384469728811</v>
      </c>
      <c r="BK120" s="8">
        <f t="shared" si="276"/>
        <v>0.21786655138117772</v>
      </c>
      <c r="BL120" s="8">
        <f t="shared" si="277"/>
        <v>0.55667105079428925</v>
      </c>
      <c r="BM120" s="8">
        <f t="shared" si="278"/>
        <v>0.4786654267925689</v>
      </c>
      <c r="BN120" s="8">
        <f t="shared" si="279"/>
        <v>0.51826485796003052</v>
      </c>
    </row>
    <row r="121" spans="1:66" x14ac:dyDescent="0.25">
      <c r="A121" t="s">
        <v>143</v>
      </c>
      <c r="B121" t="s">
        <v>149</v>
      </c>
      <c r="C121" t="s">
        <v>147</v>
      </c>
      <c r="D121" s="11">
        <v>44385</v>
      </c>
      <c r="E121">
        <f>VLOOKUP(A121,home!$A$2:$E$405,3,FALSE)</f>
        <v>1.1454545454545499</v>
      </c>
      <c r="F121">
        <f>VLOOKUP(B121,home!$B$2:$E$405,3,FALSE)</f>
        <v>1.1599999999999999</v>
      </c>
      <c r="G121">
        <f>VLOOKUP(C121,away!$B$2:$E$405,4,FALSE)</f>
        <v>0.7</v>
      </c>
      <c r="H121">
        <f>VLOOKUP(A121,away!$A$2:$E$405,3,FALSE)</f>
        <v>1.0363636363636399</v>
      </c>
      <c r="I121">
        <f>VLOOKUP(C121,away!$B$2:$E$405,3,FALSE)</f>
        <v>1.22</v>
      </c>
      <c r="J121">
        <f>VLOOKUP(B121,home!$B$2:$E$405,4,FALSE)</f>
        <v>1.1299999999999999</v>
      </c>
      <c r="K121" s="3">
        <f t="shared" si="224"/>
        <v>0.93010909090909444</v>
      </c>
      <c r="L121" s="3">
        <f t="shared" si="225"/>
        <v>1.4287309090909137</v>
      </c>
      <c r="M121" s="5">
        <f t="shared" si="226"/>
        <v>9.4529814205705942E-2</v>
      </c>
      <c r="N121" s="5">
        <f t="shared" si="227"/>
        <v>8.7923039554674745E-2</v>
      </c>
      <c r="O121" s="5">
        <f t="shared" si="228"/>
        <v>0.13505766738631342</v>
      </c>
      <c r="P121" s="5">
        <f t="shared" si="229"/>
        <v>0.12561836423298681</v>
      </c>
      <c r="Q121" s="5">
        <f t="shared" si="230"/>
        <v>4.0889009195081434E-2</v>
      </c>
      <c r="R121" s="5">
        <f t="shared" si="231"/>
        <v>9.6480531952272922E-2</v>
      </c>
      <c r="S121" s="5">
        <f t="shared" si="232"/>
        <v>4.1732795005374197E-2</v>
      </c>
      <c r="T121" s="5">
        <f t="shared" si="233"/>
        <v>5.8419391279115426E-2</v>
      </c>
      <c r="U121" s="5">
        <f t="shared" si="234"/>
        <v>8.9737419864554399E-2</v>
      </c>
      <c r="V121" s="5">
        <f t="shared" si="235"/>
        <v>6.1619659216576115E-3</v>
      </c>
      <c r="W121" s="5">
        <f t="shared" si="236"/>
        <v>1.2677079723536933E-2</v>
      </c>
      <c r="X121" s="5">
        <f t="shared" si="237"/>
        <v>1.8112135638026911E-2</v>
      </c>
      <c r="Y121" s="5">
        <f t="shared" si="238"/>
        <v>1.2938684007848065E-2</v>
      </c>
      <c r="Z121" s="5">
        <f t="shared" si="239"/>
        <v>4.5948239375248619E-2</v>
      </c>
      <c r="AA121" s="5">
        <f t="shared" si="240"/>
        <v>4.2736875154185942E-2</v>
      </c>
      <c r="AB121" s="5">
        <f t="shared" si="241"/>
        <v>1.9874978048977674E-2</v>
      </c>
      <c r="AC121" s="5">
        <f t="shared" si="242"/>
        <v>5.1178038778169096E-4</v>
      </c>
      <c r="AD121" s="5">
        <f t="shared" si="243"/>
        <v>2.9477667742602623E-3</v>
      </c>
      <c r="AE121" s="5">
        <f t="shared" si="244"/>
        <v>4.2115655031768548E-3</v>
      </c>
      <c r="AF121" s="5">
        <f t="shared" si="245"/>
        <v>3.0085969050249002E-3</v>
      </c>
      <c r="AG121" s="5">
        <f t="shared" si="246"/>
        <v>1.4328251304014451E-3</v>
      </c>
      <c r="AH121" s="5">
        <f t="shared" si="247"/>
        <v>1.6411917453431471E-2</v>
      </c>
      <c r="AI121" s="5">
        <f t="shared" si="248"/>
        <v>1.5264873622686245E-2</v>
      </c>
      <c r="AJ121" s="5">
        <f t="shared" si="249"/>
        <v>7.098998864019458E-3</v>
      </c>
      <c r="AK121" s="5">
        <f t="shared" si="250"/>
        <v>2.2009477932592777E-3</v>
      </c>
      <c r="AL121" s="5">
        <f t="shared" si="251"/>
        <v>2.7203698938732978E-5</v>
      </c>
      <c r="AM121" s="5">
        <f t="shared" si="252"/>
        <v>5.4834893492384954E-4</v>
      </c>
      <c r="AN121" s="5">
        <f t="shared" si="253"/>
        <v>7.8344307229278579E-4</v>
      </c>
      <c r="AO121" s="5">
        <f t="shared" si="254"/>
        <v>5.5966466644892521E-4</v>
      </c>
      <c r="AP121" s="5">
        <f t="shared" si="255"/>
        <v>2.6653673589387865E-4</v>
      </c>
      <c r="AQ121" s="5">
        <f t="shared" si="256"/>
        <v>9.5202318244946523E-5</v>
      </c>
      <c r="AR121" s="5">
        <f t="shared" si="257"/>
        <v>4.6896427486332343E-3</v>
      </c>
      <c r="AS121" s="5">
        <f t="shared" si="258"/>
        <v>4.3618793536196838E-3</v>
      </c>
      <c r="AT121" s="5">
        <f t="shared" si="259"/>
        <v>2.0285118201251763E-3</v>
      </c>
      <c r="AU121" s="5">
        <f t="shared" si="260"/>
        <v>6.2891242830499339E-4</v>
      </c>
      <c r="AV121" s="5">
        <f t="shared" si="261"/>
        <v>1.462392917380471E-4</v>
      </c>
      <c r="AW121" s="5">
        <f t="shared" si="262"/>
        <v>1.0041758872244188E-6</v>
      </c>
      <c r="AX121" s="5">
        <f t="shared" si="263"/>
        <v>8.5004054893831927E-5</v>
      </c>
      <c r="AY121" s="5">
        <f t="shared" si="264"/>
        <v>1.2144792062487842E-4</v>
      </c>
      <c r="AZ121" s="5">
        <f t="shared" si="265"/>
        <v>8.6758199020791856E-5</v>
      </c>
      <c r="BA121" s="5">
        <f t="shared" si="266"/>
        <v>4.1318040186022126E-5</v>
      </c>
      <c r="BB121" s="5">
        <f t="shared" si="267"/>
        <v>1.4758090279207577E-5</v>
      </c>
      <c r="BC121" s="5">
        <f t="shared" si="268"/>
        <v>4.2170679482116024E-6</v>
      </c>
      <c r="BD121" s="5">
        <f t="shared" si="269"/>
        <v>1.1167062579277281E-3</v>
      </c>
      <c r="BE121" s="5">
        <f t="shared" si="270"/>
        <v>1.0386586423736558E-3</v>
      </c>
      <c r="BF121" s="5">
        <f t="shared" si="271"/>
        <v>4.8303292281151757E-4</v>
      </c>
      <c r="BG121" s="5">
        <f t="shared" si="272"/>
        <v>1.497577709051278E-4</v>
      </c>
      <c r="BH121" s="5">
        <f t="shared" si="273"/>
        <v>3.4822766038285213E-5</v>
      </c>
      <c r="BI121" s="5">
        <f t="shared" si="274"/>
        <v>6.4777942525619114E-6</v>
      </c>
      <c r="BJ121" s="8">
        <f t="shared" si="275"/>
        <v>0.24516679281190426</v>
      </c>
      <c r="BK121" s="8">
        <f t="shared" si="276"/>
        <v>0.26870337137306988</v>
      </c>
      <c r="BL121" s="8">
        <f t="shared" si="277"/>
        <v>0.43954885193643095</v>
      </c>
      <c r="BM121" s="8">
        <f t="shared" si="278"/>
        <v>0.41874838522488084</v>
      </c>
      <c r="BN121" s="8">
        <f t="shared" si="279"/>
        <v>0.58049842652703521</v>
      </c>
    </row>
    <row r="122" spans="1:66" x14ac:dyDescent="0.25">
      <c r="A122" t="s">
        <v>143</v>
      </c>
      <c r="B122" t="s">
        <v>150</v>
      </c>
      <c r="C122" t="s">
        <v>452</v>
      </c>
      <c r="D122" s="11">
        <v>44385</v>
      </c>
      <c r="E122">
        <f>VLOOKUP(A122,home!$A$2:$E$405,3,FALSE)</f>
        <v>1.1454545454545499</v>
      </c>
      <c r="F122">
        <f>VLOOKUP(B122,home!$B$2:$E$405,3,FALSE)</f>
        <v>0.57999999999999996</v>
      </c>
      <c r="G122">
        <f>VLOOKUP(C122,away!$B$2:$E$405,4,FALSE)</f>
        <v>0.87</v>
      </c>
      <c r="H122">
        <f>VLOOKUP(A122,away!$A$2:$E$405,3,FALSE)</f>
        <v>1.0363636363636399</v>
      </c>
      <c r="I122">
        <f>VLOOKUP(C122,away!$B$2:$E$405,3,FALSE)</f>
        <v>1.02</v>
      </c>
      <c r="J122">
        <f>VLOOKUP(B122,home!$B$2:$E$405,4,FALSE)</f>
        <v>1.29</v>
      </c>
      <c r="K122" s="3">
        <f t="shared" si="224"/>
        <v>0.57799636363636586</v>
      </c>
      <c r="L122" s="3">
        <f t="shared" si="225"/>
        <v>1.3636472727272777</v>
      </c>
      <c r="M122" s="5">
        <f t="shared" si="226"/>
        <v>0.14346794674496333</v>
      </c>
      <c r="N122" s="5">
        <f t="shared" si="227"/>
        <v>8.2923951516964592E-2</v>
      </c>
      <c r="O122" s="5">
        <f t="shared" si="228"/>
        <v>0.19563967430255153</v>
      </c>
      <c r="P122" s="5">
        <f t="shared" si="229"/>
        <v>0.11307902032987777</v>
      </c>
      <c r="Q122" s="5">
        <f t="shared" si="230"/>
        <v>2.3964871217581916E-2</v>
      </c>
      <c r="R122" s="5">
        <f t="shared" si="231"/>
        <v>0.13339175414996368</v>
      </c>
      <c r="S122" s="5">
        <f t="shared" si="232"/>
        <v>2.2281745032386151E-2</v>
      </c>
      <c r="T122" s="5">
        <f t="shared" si="233"/>
        <v>3.2679631277116011E-2</v>
      </c>
      <c r="U122" s="5">
        <f t="shared" si="234"/>
        <v>7.7099948837755131E-2</v>
      </c>
      <c r="V122" s="5">
        <f t="shared" si="235"/>
        <v>1.9513440355049597E-3</v>
      </c>
      <c r="W122" s="5">
        <f t="shared" si="236"/>
        <v>4.6172028062587186E-3</v>
      </c>
      <c r="X122" s="5">
        <f t="shared" si="237"/>
        <v>6.2962360143834339E-3</v>
      </c>
      <c r="Y122" s="5">
        <f t="shared" si="238"/>
        <v>4.2929225347306185E-3</v>
      </c>
      <c r="Z122" s="5">
        <f t="shared" si="239"/>
        <v>6.0633100583635156E-2</v>
      </c>
      <c r="AA122" s="5">
        <f t="shared" si="240"/>
        <v>3.5045711653339133E-2</v>
      </c>
      <c r="AB122" s="5">
        <f t="shared" si="241"/>
        <v>1.0128146948339313E-2</v>
      </c>
      <c r="AC122" s="5">
        <f t="shared" si="242"/>
        <v>9.6126032359383762E-5</v>
      </c>
      <c r="AD122" s="5">
        <f t="shared" si="243"/>
        <v>6.6718160804729067E-4</v>
      </c>
      <c r="AE122" s="5">
        <f t="shared" si="244"/>
        <v>9.098003802274873E-4</v>
      </c>
      <c r="AF122" s="5">
        <f t="shared" si="245"/>
        <v>6.2032340361172693E-4</v>
      </c>
      <c r="AG122" s="5">
        <f t="shared" si="246"/>
        <v>2.819674391813445E-4</v>
      </c>
      <c r="AH122" s="5">
        <f t="shared" si="247"/>
        <v>2.0670540561968202E-2</v>
      </c>
      <c r="AI122" s="5">
        <f t="shared" si="248"/>
        <v>1.1947497279215624E-2</v>
      </c>
      <c r="AJ122" s="5">
        <f t="shared" si="249"/>
        <v>3.4528049909710017E-3</v>
      </c>
      <c r="AK122" s="5">
        <f t="shared" si="250"/>
        <v>6.6523624304224468E-4</v>
      </c>
      <c r="AL122" s="5">
        <f t="shared" si="251"/>
        <v>3.0305968166450678E-6</v>
      </c>
      <c r="AM122" s="5">
        <f t="shared" si="252"/>
        <v>7.7125708667279458E-5</v>
      </c>
      <c r="AN122" s="5">
        <f t="shared" si="253"/>
        <v>1.0517226228129419E-4</v>
      </c>
      <c r="AO122" s="5">
        <f t="shared" si="254"/>
        <v>7.170893431322241E-5</v>
      </c>
      <c r="AP122" s="5">
        <f t="shared" si="255"/>
        <v>3.2595230902135074E-5</v>
      </c>
      <c r="AQ122" s="5">
        <f t="shared" si="256"/>
        <v>1.1112099430903096E-5</v>
      </c>
      <c r="AR122" s="5">
        <f t="shared" si="257"/>
        <v>5.6374652526253004E-3</v>
      </c>
      <c r="AS122" s="5">
        <f t="shared" si="258"/>
        <v>3.2584344161437906E-3</v>
      </c>
      <c r="AT122" s="5">
        <f t="shared" si="259"/>
        <v>9.4168162183934769E-4</v>
      </c>
      <c r="AU122" s="5">
        <f t="shared" si="260"/>
        <v>1.8142951770877945E-4</v>
      </c>
      <c r="AV122" s="5">
        <f t="shared" si="261"/>
        <v>2.6216400372993539E-5</v>
      </c>
      <c r="AW122" s="5">
        <f t="shared" si="262"/>
        <v>6.6351816403799921E-8</v>
      </c>
      <c r="AX122" s="5">
        <f t="shared" si="263"/>
        <v>7.4297298587608752E-6</v>
      </c>
      <c r="AY122" s="5">
        <f t="shared" si="264"/>
        <v>1.013153085899969E-5</v>
      </c>
      <c r="AZ122" s="5">
        <f t="shared" si="265"/>
        <v>6.9079172122135918E-6</v>
      </c>
      <c r="BA122" s="5">
        <f t="shared" si="266"/>
        <v>3.1399874888869607E-6</v>
      </c>
      <c r="BB122" s="5">
        <f t="shared" si="267"/>
        <v>1.0704588439046196E-6</v>
      </c>
      <c r="BC122" s="5">
        <f t="shared" si="268"/>
        <v>2.9194565661146576E-7</v>
      </c>
      <c r="BD122" s="5">
        <f t="shared" si="269"/>
        <v>1.2812523528062138E-3</v>
      </c>
      <c r="BE122" s="5">
        <f t="shared" si="270"/>
        <v>7.4055920082252973E-4</v>
      </c>
      <c r="BF122" s="5">
        <f t="shared" si="271"/>
        <v>2.1402026256643765E-4</v>
      </c>
      <c r="BG122" s="5">
        <f t="shared" si="272"/>
        <v>4.1234311169300401E-5</v>
      </c>
      <c r="BH122" s="5">
        <f t="shared" si="273"/>
        <v>5.9583204782265027E-6</v>
      </c>
      <c r="BI122" s="5">
        <f t="shared" si="274"/>
        <v>6.8877751395900259E-7</v>
      </c>
      <c r="BJ122" s="8">
        <f t="shared" si="275"/>
        <v>0.15758077400361734</v>
      </c>
      <c r="BK122" s="8">
        <f t="shared" si="276"/>
        <v>0.28088934430276724</v>
      </c>
      <c r="BL122" s="8">
        <f t="shared" si="277"/>
        <v>0.50037025540119273</v>
      </c>
      <c r="BM122" s="8">
        <f t="shared" si="278"/>
        <v>0.3069961908502673</v>
      </c>
      <c r="BN122" s="8">
        <f t="shared" si="279"/>
        <v>0.69246721826190272</v>
      </c>
    </row>
    <row r="123" spans="1:66" x14ac:dyDescent="0.25">
      <c r="A123" t="s">
        <v>143</v>
      </c>
      <c r="B123" t="s">
        <v>152</v>
      </c>
      <c r="C123" t="s">
        <v>148</v>
      </c>
      <c r="D123" s="11">
        <v>44385</v>
      </c>
      <c r="E123">
        <f>VLOOKUP(A123,home!$A$2:$E$405,3,FALSE)</f>
        <v>1.1454545454545499</v>
      </c>
      <c r="F123">
        <f>VLOOKUP(B123,home!$B$2:$E$405,3,FALSE)</f>
        <v>1.6</v>
      </c>
      <c r="G123">
        <f>VLOOKUP(C123,away!$B$2:$E$405,4,FALSE)</f>
        <v>0.87</v>
      </c>
      <c r="H123">
        <f>VLOOKUP(A123,away!$A$2:$E$405,3,FALSE)</f>
        <v>1.0363636363636399</v>
      </c>
      <c r="I123">
        <f>VLOOKUP(C123,away!$B$2:$E$405,3,FALSE)</f>
        <v>0.87</v>
      </c>
      <c r="J123">
        <f>VLOOKUP(B123,home!$B$2:$E$405,4,FALSE)</f>
        <v>0.64</v>
      </c>
      <c r="K123" s="3">
        <f t="shared" si="224"/>
        <v>1.5944727272727337</v>
      </c>
      <c r="L123" s="3">
        <f t="shared" si="225"/>
        <v>0.57704727272727474</v>
      </c>
      <c r="M123" s="5">
        <f t="shared" si="226"/>
        <v>0.11400419876431118</v>
      </c>
      <c r="N123" s="5">
        <f t="shared" si="227"/>
        <v>0.18177658572427408</v>
      </c>
      <c r="O123" s="5">
        <f t="shared" si="228"/>
        <v>6.5785811976403902E-2</v>
      </c>
      <c r="P123" s="5">
        <f t="shared" si="229"/>
        <v>0.104893683037868</v>
      </c>
      <c r="Q123" s="5">
        <f t="shared" si="230"/>
        <v>0.14491890419705458</v>
      </c>
      <c r="R123" s="5">
        <f t="shared" si="231"/>
        <v>1.8980761692566579E-2</v>
      </c>
      <c r="S123" s="5">
        <f t="shared" si="232"/>
        <v>2.4127805950365337E-2</v>
      </c>
      <c r="T123" s="5">
        <f t="shared" si="233"/>
        <v>8.3625058433535557E-2</v>
      </c>
      <c r="U123" s="5">
        <f t="shared" si="234"/>
        <v>3.0264306861660466E-2</v>
      </c>
      <c r="V123" s="5">
        <f t="shared" si="235"/>
        <v>2.4666288680482134E-3</v>
      </c>
      <c r="W123" s="5">
        <f t="shared" si="236"/>
        <v>7.7023080136151223E-2</v>
      </c>
      <c r="X123" s="5">
        <f t="shared" si="237"/>
        <v>4.4445958329620387E-2</v>
      </c>
      <c r="Y123" s="5">
        <f t="shared" si="238"/>
        <v>1.2823709518928771E-2</v>
      </c>
      <c r="Z123" s="5">
        <f t="shared" si="239"/>
        <v>3.6509322563272927E-3</v>
      </c>
      <c r="AA123" s="5">
        <f t="shared" si="240"/>
        <v>5.8213119118341742E-3</v>
      </c>
      <c r="AB123" s="5">
        <f t="shared" si="241"/>
        <v>4.640961540183744E-3</v>
      </c>
      <c r="AC123" s="5">
        <f t="shared" si="242"/>
        <v>1.4184443942718436E-4</v>
      </c>
      <c r="AD123" s="5">
        <f t="shared" si="243"/>
        <v>3.0702800161908832E-2</v>
      </c>
      <c r="AE123" s="5">
        <f t="shared" si="244"/>
        <v>1.7716967098520019E-2</v>
      </c>
      <c r="AF123" s="5">
        <f t="shared" si="245"/>
        <v>5.1117637725999173E-3</v>
      </c>
      <c r="AG123" s="5">
        <f t="shared" si="246"/>
        <v>9.8324311460162264E-4</v>
      </c>
      <c r="AH123" s="5">
        <f t="shared" si="247"/>
        <v>5.266901253564248E-4</v>
      </c>
      <c r="AI123" s="5">
        <f t="shared" si="248"/>
        <v>8.3979304060467666E-4</v>
      </c>
      <c r="AJ123" s="5">
        <f t="shared" si="249"/>
        <v>6.6951354989880027E-4</v>
      </c>
      <c r="AK123" s="5">
        <f t="shared" si="250"/>
        <v>3.5584036528439654E-4</v>
      </c>
      <c r="AL123" s="5">
        <f t="shared" si="251"/>
        <v>5.2203641028059659E-6</v>
      </c>
      <c r="AM123" s="5">
        <f t="shared" si="252"/>
        <v>9.7909555018137091E-3</v>
      </c>
      <c r="AN123" s="5">
        <f t="shared" si="253"/>
        <v>5.6498441697157053E-3</v>
      </c>
      <c r="AO123" s="5">
        <f t="shared" si="254"/>
        <v>1.6301135847342709E-3</v>
      </c>
      <c r="AP123" s="5">
        <f t="shared" si="255"/>
        <v>3.1355086610219751E-4</v>
      </c>
      <c r="AQ123" s="5">
        <f t="shared" si="256"/>
        <v>4.5233418036386979E-5</v>
      </c>
      <c r="AR123" s="5">
        <f t="shared" si="257"/>
        <v>6.0785020081862295E-5</v>
      </c>
      <c r="AS123" s="5">
        <f t="shared" si="258"/>
        <v>9.6920056747254858E-5</v>
      </c>
      <c r="AT123" s="5">
        <f t="shared" si="259"/>
        <v>7.72681936046118E-5</v>
      </c>
      <c r="AU123" s="5">
        <f t="shared" si="260"/>
        <v>4.1067342462727655E-5</v>
      </c>
      <c r="AV123" s="5">
        <f t="shared" si="261"/>
        <v>1.6370189384597174E-5</v>
      </c>
      <c r="AW123" s="5">
        <f t="shared" si="262"/>
        <v>1.3342179583374847E-7</v>
      </c>
      <c r="AX123" s="5">
        <f t="shared" si="263"/>
        <v>2.6019019202638089E-3</v>
      </c>
      <c r="AY123" s="5">
        <f t="shared" si="264"/>
        <v>1.50142040699209E-3</v>
      </c>
      <c r="AZ123" s="5">
        <f t="shared" si="265"/>
        <v>4.3319527553593016E-4</v>
      </c>
      <c r="BA123" s="5">
        <f t="shared" si="266"/>
        <v>8.3324717435449621E-5</v>
      </c>
      <c r="BB123" s="5">
        <f t="shared" si="267"/>
        <v>1.2020575236724248E-5</v>
      </c>
      <c r="BC123" s="5">
        <f t="shared" si="268"/>
        <v>1.3872880313929487E-6</v>
      </c>
      <c r="BD123" s="5">
        <f t="shared" si="269"/>
        <v>5.8459716768185419E-6</v>
      </c>
      <c r="BE123" s="5">
        <f t="shared" si="270"/>
        <v>9.3212424030960167E-6</v>
      </c>
      <c r="BF123" s="5">
        <f t="shared" si="271"/>
        <v>7.4312333980173789E-6</v>
      </c>
      <c r="BG123" s="5">
        <f t="shared" si="272"/>
        <v>3.9496329943789984E-6</v>
      </c>
      <c r="BH123" s="5">
        <f t="shared" si="273"/>
        <v>1.5743955230684634E-6</v>
      </c>
      <c r="BI123" s="5">
        <f t="shared" si="274"/>
        <v>5.0206614469459141E-7</v>
      </c>
      <c r="BJ123" s="8">
        <f t="shared" si="275"/>
        <v>0.62119101821109268</v>
      </c>
      <c r="BK123" s="8">
        <f t="shared" si="276"/>
        <v>0.24714080183111481</v>
      </c>
      <c r="BL123" s="8">
        <f t="shared" si="277"/>
        <v>0.12820602640821432</v>
      </c>
      <c r="BM123" s="8">
        <f t="shared" si="278"/>
        <v>0.36832754632907444</v>
      </c>
      <c r="BN123" s="8">
        <f t="shared" si="279"/>
        <v>0.6303599453924783</v>
      </c>
    </row>
    <row r="124" spans="1:66" x14ac:dyDescent="0.25">
      <c r="A124" t="s">
        <v>143</v>
      </c>
      <c r="B124" t="s">
        <v>329</v>
      </c>
      <c r="C124" t="s">
        <v>158</v>
      </c>
      <c r="D124" s="11">
        <v>44385</v>
      </c>
      <c r="E124">
        <f>VLOOKUP(A124,home!$A$2:$E$405,3,FALSE)</f>
        <v>1.1454545454545499</v>
      </c>
      <c r="F124">
        <f>VLOOKUP(B124,home!$B$2:$E$405,3,FALSE)</f>
        <v>1.1599999999999999</v>
      </c>
      <c r="G124">
        <f>VLOOKUP(C124,away!$B$2:$E$405,4,FALSE)</f>
        <v>1.31</v>
      </c>
      <c r="H124">
        <f>VLOOKUP(A124,away!$A$2:$E$405,3,FALSE)</f>
        <v>1.0363636363636399</v>
      </c>
      <c r="I124">
        <f>VLOOKUP(C124,away!$B$2:$E$405,3,FALSE)</f>
        <v>1.02</v>
      </c>
      <c r="J124">
        <f>VLOOKUP(B124,home!$B$2:$E$405,4,FALSE)</f>
        <v>1.61</v>
      </c>
      <c r="K124" s="3">
        <f t="shared" si="224"/>
        <v>1.740632727272734</v>
      </c>
      <c r="L124" s="3">
        <f t="shared" si="225"/>
        <v>1.7019163636363699</v>
      </c>
      <c r="M124" s="5">
        <f t="shared" si="226"/>
        <v>3.1983053617516258E-2</v>
      </c>
      <c r="N124" s="5">
        <f t="shared" si="227"/>
        <v>5.5670749844767393E-2</v>
      </c>
      <c r="O124" s="5">
        <f t="shared" si="228"/>
        <v>5.4432482310710316E-2</v>
      </c>
      <c r="P124" s="5">
        <f t="shared" si="229"/>
        <v>9.4746960136716532E-2</v>
      </c>
      <c r="Q124" s="5">
        <f t="shared" si="230"/>
        <v>4.8451164565807815E-2</v>
      </c>
      <c r="R124" s="5">
        <f t="shared" si="231"/>
        <v>4.6319766178972564E-2</v>
      </c>
      <c r="S124" s="5">
        <f t="shared" si="232"/>
        <v>7.0169866849675216E-2</v>
      </c>
      <c r="T124" s="5">
        <f t="shared" si="233"/>
        <v>8.2459829811786969E-2</v>
      </c>
      <c r="U124" s="5">
        <f t="shared" si="234"/>
        <v>8.0625700930740354E-2</v>
      </c>
      <c r="V124" s="5">
        <f t="shared" si="235"/>
        <v>2.3096889776944407E-2</v>
      </c>
      <c r="W124" s="5">
        <f t="shared" si="236"/>
        <v>2.8111894239240705E-2</v>
      </c>
      <c r="X124" s="5">
        <f t="shared" si="237"/>
        <v>4.7844092818578765E-2</v>
      </c>
      <c r="Y124" s="5">
        <f t="shared" si="238"/>
        <v>4.0713322235638269E-2</v>
      </c>
      <c r="Z124" s="5">
        <f t="shared" si="239"/>
        <v>2.6277456006601294E-2</v>
      </c>
      <c r="AA124" s="5">
        <f t="shared" si="240"/>
        <v>4.5739399914559692E-2</v>
      </c>
      <c r="AB124" s="5">
        <f t="shared" si="241"/>
        <v>3.9807748208549161E-2</v>
      </c>
      <c r="AC124" s="5">
        <f t="shared" si="242"/>
        <v>4.2764054855986755E-3</v>
      </c>
      <c r="AD124" s="5">
        <f t="shared" si="243"/>
        <v>1.2233120784613055E-2</v>
      </c>
      <c r="AE124" s="5">
        <f t="shared" si="244"/>
        <v>2.0819748441673148E-2</v>
      </c>
      <c r="AF124" s="5">
        <f t="shared" si="245"/>
        <v>1.7716735279838171E-2</v>
      </c>
      <c r="AG124" s="5">
        <f t="shared" si="246"/>
        <v>1.0050800560990119E-2</v>
      </c>
      <c r="AH124" s="5">
        <f t="shared" si="247"/>
        <v>1.1180508093092397E-2</v>
      </c>
      <c r="AI124" s="5">
        <f t="shared" si="248"/>
        <v>1.9461158294374288E-2</v>
      </c>
      <c r="AJ124" s="5">
        <f t="shared" si="249"/>
        <v>1.6937364518911559E-2</v>
      </c>
      <c r="AK124" s="5">
        <f t="shared" si="250"/>
        <v>9.8272436651218233E-3</v>
      </c>
      <c r="AL124" s="5">
        <f t="shared" si="251"/>
        <v>5.0673888105612157E-4</v>
      </c>
      <c r="AM124" s="5">
        <f t="shared" si="252"/>
        <v>4.2586740788755533E-3</v>
      </c>
      <c r="AN124" s="5">
        <f t="shared" si="253"/>
        <v>7.2479071022323489E-3</v>
      </c>
      <c r="AO124" s="5">
        <f t="shared" si="254"/>
        <v>6.1676658497027501E-3</v>
      </c>
      <c r="AP124" s="5">
        <f t="shared" si="255"/>
        <v>3.4989504783501076E-3</v>
      </c>
      <c r="AQ124" s="5">
        <f t="shared" si="256"/>
        <v>1.4887302686643388E-3</v>
      </c>
      <c r="AR124" s="5">
        <f t="shared" si="257"/>
        <v>3.8056579354805633E-3</v>
      </c>
      <c r="AS124" s="5">
        <f t="shared" si="258"/>
        <v>6.6242527513026544E-3</v>
      </c>
      <c r="AT124" s="5">
        <f t="shared" si="259"/>
        <v>5.7651955663219276E-3</v>
      </c>
      <c r="AU124" s="5">
        <f t="shared" si="260"/>
        <v>3.3450293606225377E-3</v>
      </c>
      <c r="AV124" s="5">
        <f t="shared" si="261"/>
        <v>1.4556168946969444E-3</v>
      </c>
      <c r="AW124" s="5">
        <f t="shared" si="262"/>
        <v>4.1699138843027273E-5</v>
      </c>
      <c r="AX124" s="5">
        <f t="shared" si="263"/>
        <v>1.2354645794131417E-3</v>
      </c>
      <c r="AY124" s="5">
        <f t="shared" si="264"/>
        <v>2.1026573843963515E-3</v>
      </c>
      <c r="AZ124" s="5">
        <f t="shared" si="265"/>
        <v>1.7892735048124998E-3</v>
      </c>
      <c r="BA124" s="5">
        <f t="shared" si="266"/>
        <v>1.0150646189537973E-3</v>
      </c>
      <c r="BB124" s="5">
        <f t="shared" si="267"/>
        <v>4.3188877128644623E-4</v>
      </c>
      <c r="BC124" s="5">
        <f t="shared" si="268"/>
        <v>1.4700771342464171E-4</v>
      </c>
      <c r="BD124" s="5">
        <f t="shared" si="269"/>
        <v>1.0794852524661622E-3</v>
      </c>
      <c r="BE124" s="5">
        <f t="shared" si="270"/>
        <v>1.8789873590508712E-3</v>
      </c>
      <c r="BF124" s="5">
        <f t="shared" si="271"/>
        <v>1.6353134456478554E-3</v>
      </c>
      <c r="BG124" s="5">
        <f t="shared" si="272"/>
        <v>9.48826700947933E-4</v>
      </c>
      <c r="BH124" s="5">
        <f t="shared" si="273"/>
        <v>4.1288970204504791E-4</v>
      </c>
      <c r="BI124" s="5">
        <f t="shared" si="274"/>
        <v>1.4373786562669951E-4</v>
      </c>
      <c r="BJ124" s="8">
        <f t="shared" si="275"/>
        <v>0.39345474293304639</v>
      </c>
      <c r="BK124" s="8">
        <f t="shared" si="276"/>
        <v>0.22688257213190358</v>
      </c>
      <c r="BL124" s="8">
        <f t="shared" si="277"/>
        <v>0.35142636494924134</v>
      </c>
      <c r="BM124" s="8">
        <f t="shared" si="278"/>
        <v>0.66437600112074857</v>
      </c>
      <c r="BN124" s="8">
        <f t="shared" si="279"/>
        <v>0.33160417665449088</v>
      </c>
    </row>
    <row r="125" spans="1:66" x14ac:dyDescent="0.25">
      <c r="A125" t="s">
        <v>143</v>
      </c>
      <c r="B125" t="s">
        <v>155</v>
      </c>
      <c r="C125" t="s">
        <v>153</v>
      </c>
      <c r="D125" s="11">
        <v>44385</v>
      </c>
      <c r="E125">
        <f>VLOOKUP(A125,home!$A$2:$E$405,3,FALSE)</f>
        <v>1.1454545454545499</v>
      </c>
      <c r="F125">
        <f>VLOOKUP(B125,home!$B$2:$E$405,3,FALSE)</f>
        <v>0.57999999999999996</v>
      </c>
      <c r="G125">
        <f>VLOOKUP(C125,away!$B$2:$E$405,4,FALSE)</f>
        <v>1.1599999999999999</v>
      </c>
      <c r="H125">
        <f>VLOOKUP(A125,away!$A$2:$E$405,3,FALSE)</f>
        <v>1.0363636363636399</v>
      </c>
      <c r="I125">
        <f>VLOOKUP(C125,away!$B$2:$E$405,3,FALSE)</f>
        <v>0.44</v>
      </c>
      <c r="J125">
        <f>VLOOKUP(B125,home!$B$2:$E$405,4,FALSE)</f>
        <v>1.1299999999999999</v>
      </c>
      <c r="K125" s="3">
        <f t="shared" si="224"/>
        <v>0.77066181818182111</v>
      </c>
      <c r="L125" s="3">
        <f t="shared" si="225"/>
        <v>0.51528000000000174</v>
      </c>
      <c r="M125" s="5">
        <f t="shared" si="226"/>
        <v>0.2763901517412925</v>
      </c>
      <c r="N125" s="5">
        <f t="shared" si="227"/>
        <v>0.21300333686849393</v>
      </c>
      <c r="O125" s="5">
        <f t="shared" si="228"/>
        <v>0.14241831738925367</v>
      </c>
      <c r="P125" s="5">
        <f t="shared" si="229"/>
        <v>0.10975635942159792</v>
      </c>
      <c r="Q125" s="5">
        <f t="shared" si="230"/>
        <v>8.2076769434934194E-2</v>
      </c>
      <c r="R125" s="5">
        <f t="shared" si="231"/>
        <v>3.6692655292167434E-2</v>
      </c>
      <c r="S125" s="5">
        <f t="shared" si="232"/>
        <v>1.0896244274252162E-2</v>
      </c>
      <c r="T125" s="5">
        <f t="shared" si="233"/>
        <v>4.2292517754433039E-2</v>
      </c>
      <c r="U125" s="5">
        <f t="shared" si="234"/>
        <v>2.8277628441380577E-2</v>
      </c>
      <c r="V125" s="5">
        <f t="shared" si="235"/>
        <v>4.8077452807434527E-4</v>
      </c>
      <c r="W125" s="5">
        <f t="shared" si="236"/>
        <v>2.1084477454405511E-2</v>
      </c>
      <c r="X125" s="5">
        <f t="shared" si="237"/>
        <v>1.0864409542706109E-2</v>
      </c>
      <c r="Y125" s="5">
        <f t="shared" si="238"/>
        <v>2.799106474582811E-3</v>
      </c>
      <c r="Z125" s="5">
        <f t="shared" si="239"/>
        <v>6.3023304729827008E-3</v>
      </c>
      <c r="AA125" s="5">
        <f t="shared" si="240"/>
        <v>4.8569654610915447E-3</v>
      </c>
      <c r="AB125" s="5">
        <f t="shared" si="241"/>
        <v>1.871538916545558E-3</v>
      </c>
      <c r="AC125" s="5">
        <f t="shared" si="242"/>
        <v>1.1932421789369016E-5</v>
      </c>
      <c r="AD125" s="5">
        <f t="shared" si="243"/>
        <v>4.0622504326064401E-3</v>
      </c>
      <c r="AE125" s="5">
        <f t="shared" si="244"/>
        <v>2.0931964029134538E-3</v>
      </c>
      <c r="AF125" s="5">
        <f t="shared" si="245"/>
        <v>5.3929112124662386E-4</v>
      </c>
      <c r="AG125" s="5">
        <f t="shared" si="246"/>
        <v>9.2628642985320445E-5</v>
      </c>
      <c r="AH125" s="5">
        <f t="shared" si="247"/>
        <v>8.1186621152963393E-4</v>
      </c>
      <c r="AI125" s="5">
        <f t="shared" si="248"/>
        <v>6.2567429069781478E-4</v>
      </c>
      <c r="AJ125" s="5">
        <f t="shared" si="249"/>
        <v>2.4109164322939951E-4</v>
      </c>
      <c r="AK125" s="5">
        <f t="shared" si="250"/>
        <v>6.1933374706537342E-5</v>
      </c>
      <c r="AL125" s="5">
        <f t="shared" si="251"/>
        <v>1.895377482060162E-7</v>
      </c>
      <c r="AM125" s="5">
        <f t="shared" si="252"/>
        <v>6.2612426086047389E-4</v>
      </c>
      <c r="AN125" s="5">
        <f t="shared" si="253"/>
        <v>3.2262930913618605E-4</v>
      </c>
      <c r="AO125" s="5">
        <f t="shared" si="254"/>
        <v>8.3122215205847237E-5</v>
      </c>
      <c r="AP125" s="5">
        <f t="shared" si="255"/>
        <v>1.4277071683756372E-5</v>
      </c>
      <c r="AQ125" s="5">
        <f t="shared" si="256"/>
        <v>1.8391723743015014E-6</v>
      </c>
      <c r="AR125" s="5">
        <f t="shared" si="257"/>
        <v>8.3667684295398256E-5</v>
      </c>
      <c r="AS125" s="5">
        <f t="shared" si="258"/>
        <v>6.4479489702154224E-5</v>
      </c>
      <c r="AT125" s="5">
        <f t="shared" si="259"/>
        <v>2.4845940384649084E-5</v>
      </c>
      <c r="AU125" s="5">
        <f t="shared" si="260"/>
        <v>6.3826058637569352E-6</v>
      </c>
      <c r="AV125" s="5">
        <f t="shared" si="261"/>
        <v>1.2297076599252177E-6</v>
      </c>
      <c r="AW125" s="5">
        <f t="shared" si="262"/>
        <v>2.0907415241541005E-9</v>
      </c>
      <c r="AX125" s="5">
        <f t="shared" si="263"/>
        <v>8.0421676880413584E-5</v>
      </c>
      <c r="AY125" s="5">
        <f t="shared" si="264"/>
        <v>4.1439681662939651E-5</v>
      </c>
      <c r="AZ125" s="5">
        <f t="shared" si="265"/>
        <v>1.0676519583639806E-5</v>
      </c>
      <c r="BA125" s="5">
        <f t="shared" si="266"/>
        <v>1.8337990036859796E-6</v>
      </c>
      <c r="BB125" s="5">
        <f t="shared" si="267"/>
        <v>2.362299876548286E-7</v>
      </c>
      <c r="BC125" s="5">
        <f t="shared" si="268"/>
        <v>2.4344917607756103E-8</v>
      </c>
      <c r="BD125" s="5">
        <f t="shared" si="269"/>
        <v>7.1853807272888238E-6</v>
      </c>
      <c r="BE125" s="5">
        <f t="shared" si="270"/>
        <v>5.5374985756210212E-6</v>
      </c>
      <c r="BF125" s="5">
        <f t="shared" si="271"/>
        <v>2.1337693602336697E-6</v>
      </c>
      <c r="BG125" s="5">
        <f t="shared" si="272"/>
        <v>5.4813819157944723E-7</v>
      </c>
      <c r="BH125" s="5">
        <f t="shared" si="273"/>
        <v>1.0560729383437802E-7</v>
      </c>
      <c r="BI125" s="5">
        <f t="shared" si="274"/>
        <v>1.6277501815932721E-8</v>
      </c>
      <c r="BJ125" s="8">
        <f t="shared" si="275"/>
        <v>0.38009060841060394</v>
      </c>
      <c r="BK125" s="8">
        <f t="shared" si="276"/>
        <v>0.39757709160641747</v>
      </c>
      <c r="BL125" s="8">
        <f t="shared" si="277"/>
        <v>0.21605380312015843</v>
      </c>
      <c r="BM125" s="8">
        <f t="shared" si="278"/>
        <v>0.13964480587150144</v>
      </c>
      <c r="BN125" s="8">
        <f t="shared" si="279"/>
        <v>0.86033759014773958</v>
      </c>
    </row>
    <row r="126" spans="1:66" x14ac:dyDescent="0.25">
      <c r="A126" t="s">
        <v>143</v>
      </c>
      <c r="B126" t="s">
        <v>145</v>
      </c>
      <c r="C126" t="s">
        <v>156</v>
      </c>
      <c r="D126" s="11">
        <v>44385</v>
      </c>
      <c r="E126">
        <f>VLOOKUP(A126,home!$A$2:$E$405,3,FALSE)</f>
        <v>1.1454545454545499</v>
      </c>
      <c r="F126">
        <f>VLOOKUP(B126,home!$B$2:$E$405,3,FALSE)</f>
        <v>1.46</v>
      </c>
      <c r="G126">
        <f>VLOOKUP(C126,away!$B$2:$E$405,4,FALSE)</f>
        <v>0.73</v>
      </c>
      <c r="H126">
        <f>VLOOKUP(A126,away!$A$2:$E$405,3,FALSE)</f>
        <v>1.0363636363636399</v>
      </c>
      <c r="I126">
        <f>VLOOKUP(C126,away!$B$2:$E$405,3,FALSE)</f>
        <v>0.73</v>
      </c>
      <c r="J126">
        <f>VLOOKUP(B126,home!$B$2:$E$405,4,FALSE)</f>
        <v>0.96</v>
      </c>
      <c r="K126" s="3">
        <f t="shared" si="224"/>
        <v>1.2208254545454593</v>
      </c>
      <c r="L126" s="3">
        <f t="shared" si="225"/>
        <v>0.7262836363636388</v>
      </c>
      <c r="M126" s="5">
        <f t="shared" si="226"/>
        <v>0.14268596808426381</v>
      </c>
      <c r="N126" s="5">
        <f t="shared" si="227"/>
        <v>0.17419466184373031</v>
      </c>
      <c r="O126" s="5">
        <f t="shared" si="228"/>
        <v>0.10363048375830522</v>
      </c>
      <c r="P126" s="5">
        <f t="shared" si="229"/>
        <v>0.12651473243899883</v>
      </c>
      <c r="Q126" s="5">
        <f t="shared" si="230"/>
        <v>0.10633063861238232</v>
      </c>
      <c r="R126" s="5">
        <f t="shared" si="231"/>
        <v>3.7632562291052461E-2</v>
      </c>
      <c r="S126" s="5">
        <f t="shared" si="232"/>
        <v>2.8044063720861226E-2</v>
      </c>
      <c r="T126" s="5">
        <f t="shared" si="233"/>
        <v>7.7226202868268964E-2</v>
      </c>
      <c r="U126" s="5">
        <f t="shared" si="234"/>
        <v>4.5942789964684434E-2</v>
      </c>
      <c r="V126" s="5">
        <f t="shared" si="235"/>
        <v>2.7628561330117879E-3</v>
      </c>
      <c r="W126" s="5">
        <f t="shared" si="236"/>
        <v>4.3270383405356883E-2</v>
      </c>
      <c r="X126" s="5">
        <f t="shared" si="237"/>
        <v>3.1426571406491445E-2</v>
      </c>
      <c r="Y126" s="5">
        <f t="shared" si="238"/>
        <v>1.141230227977408E-2</v>
      </c>
      <c r="Z126" s="5">
        <f t="shared" si="239"/>
        <v>9.1106380621422452E-3</v>
      </c>
      <c r="AA126" s="5">
        <f t="shared" si="240"/>
        <v>1.1122498853413969E-2</v>
      </c>
      <c r="AB126" s="5">
        <f t="shared" si="241"/>
        <v>6.7893148592002303E-3</v>
      </c>
      <c r="AC126" s="5">
        <f t="shared" si="242"/>
        <v>1.5310808463179154E-4</v>
      </c>
      <c r="AD126" s="5">
        <f t="shared" si="243"/>
        <v>1.3206396372300273E-2</v>
      </c>
      <c r="AE126" s="5">
        <f t="shared" si="244"/>
        <v>9.5915895805338096E-3</v>
      </c>
      <c r="AF126" s="5">
        <f t="shared" si="245"/>
        <v>3.4831072795288415E-3</v>
      </c>
      <c r="AG126" s="5">
        <f t="shared" si="246"/>
        <v>8.4324127360695621E-4</v>
      </c>
      <c r="AH126" s="5">
        <f t="shared" si="247"/>
        <v>1.6542268353414108E-3</v>
      </c>
      <c r="AI126" s="5">
        <f t="shared" si="248"/>
        <v>2.0195222281769749E-3</v>
      </c>
      <c r="AJ126" s="5">
        <f t="shared" si="249"/>
        <v>1.2327420710894071E-3</v>
      </c>
      <c r="AK126" s="5">
        <f t="shared" si="250"/>
        <v>5.0165429975834556E-4</v>
      </c>
      <c r="AL126" s="5">
        <f t="shared" si="251"/>
        <v>5.4302265657964065E-6</v>
      </c>
      <c r="AM126" s="5">
        <f t="shared" si="252"/>
        <v>3.2245409708241959E-3</v>
      </c>
      <c r="AN126" s="5">
        <f t="shared" si="253"/>
        <v>2.3419313418937349E-3</v>
      </c>
      <c r="AO126" s="5">
        <f t="shared" si="254"/>
        <v>8.504532055522789E-4</v>
      </c>
      <c r="AP126" s="5">
        <f t="shared" si="255"/>
        <v>2.0589008222854079E-4</v>
      </c>
      <c r="AQ126" s="5">
        <f t="shared" si="256"/>
        <v>3.7383649403038293E-5</v>
      </c>
      <c r="AR126" s="5">
        <f t="shared" si="257"/>
        <v>2.402875762684149E-4</v>
      </c>
      <c r="AS126" s="5">
        <f t="shared" si="258"/>
        <v>2.9334918951951438E-4</v>
      </c>
      <c r="AT126" s="5">
        <f t="shared" si="259"/>
        <v>1.7906407881785162E-4</v>
      </c>
      <c r="AU126" s="5">
        <f t="shared" si="260"/>
        <v>7.2868661805189244E-5</v>
      </c>
      <c r="AV126" s="5">
        <f t="shared" si="261"/>
        <v>2.2239979292609869E-5</v>
      </c>
      <c r="AW126" s="5">
        <f t="shared" si="262"/>
        <v>1.3374430075725671E-7</v>
      </c>
      <c r="AX126" s="5">
        <f t="shared" si="263"/>
        <v>6.5610028273448465E-4</v>
      </c>
      <c r="AY126" s="5">
        <f t="shared" si="264"/>
        <v>4.7651489916361296E-4</v>
      </c>
      <c r="AZ126" s="5">
        <f t="shared" si="265"/>
        <v>1.7304248687300072E-4</v>
      </c>
      <c r="BA126" s="5">
        <f t="shared" si="266"/>
        <v>4.1892642203843406E-5</v>
      </c>
      <c r="BB126" s="5">
        <f t="shared" si="267"/>
        <v>7.6064851291720566E-6</v>
      </c>
      <c r="BC126" s="5">
        <f t="shared" si="268"/>
        <v>1.1048931359122051E-6</v>
      </c>
      <c r="BD126" s="5">
        <f t="shared" si="269"/>
        <v>2.9086155777538254E-5</v>
      </c>
      <c r="BE126" s="5">
        <f t="shared" si="270"/>
        <v>3.5509119348093178E-5</v>
      </c>
      <c r="BF126" s="5">
        <f t="shared" si="271"/>
        <v>2.1675218384322414E-5</v>
      </c>
      <c r="BG126" s="5">
        <f t="shared" si="272"/>
        <v>8.8205527788041709E-6</v>
      </c>
      <c r="BH126" s="5">
        <f t="shared" si="273"/>
        <v>2.692088838881453E-6</v>
      </c>
      <c r="BI126" s="5">
        <f t="shared" si="274"/>
        <v>6.5731411608084125E-7</v>
      </c>
      <c r="BJ126" s="8">
        <f t="shared" si="275"/>
        <v>0.4790015558611157</v>
      </c>
      <c r="BK126" s="8">
        <f t="shared" si="276"/>
        <v>0.30064267358749686</v>
      </c>
      <c r="BL126" s="8">
        <f t="shared" si="277"/>
        <v>0.21143204509596975</v>
      </c>
      <c r="BM126" s="8">
        <f t="shared" si="278"/>
        <v>0.30872148442312869</v>
      </c>
      <c r="BN126" s="8">
        <f t="shared" si="279"/>
        <v>0.69098904702873298</v>
      </c>
    </row>
    <row r="127" spans="1:66" x14ac:dyDescent="0.25">
      <c r="A127" t="s">
        <v>143</v>
      </c>
      <c r="B127" t="s">
        <v>151</v>
      </c>
      <c r="C127" t="s">
        <v>161</v>
      </c>
      <c r="D127" s="11">
        <v>44385</v>
      </c>
      <c r="E127">
        <f>VLOOKUP(A127,home!$A$2:$E$405,3,FALSE)</f>
        <v>1.1454545454545499</v>
      </c>
      <c r="F127">
        <f>VLOOKUP(B127,home!$B$2:$E$405,3,FALSE)</f>
        <v>1.02</v>
      </c>
      <c r="G127">
        <f>VLOOKUP(C127,away!$B$2:$E$405,4,FALSE)</f>
        <v>1.1599999999999999</v>
      </c>
      <c r="H127">
        <f>VLOOKUP(A127,away!$A$2:$E$405,3,FALSE)</f>
        <v>1.0363636363636399</v>
      </c>
      <c r="I127">
        <f>VLOOKUP(C127,away!$B$2:$E$405,3,FALSE)</f>
        <v>1.1599999999999999</v>
      </c>
      <c r="J127">
        <f>VLOOKUP(B127,home!$B$2:$E$405,4,FALSE)</f>
        <v>0.64</v>
      </c>
      <c r="K127" s="3">
        <f t="shared" si="224"/>
        <v>1.3553018181818235</v>
      </c>
      <c r="L127" s="3">
        <f t="shared" si="225"/>
        <v>0.76939636363636621</v>
      </c>
      <c r="M127" s="5">
        <f t="shared" si="226"/>
        <v>0.11946902074842364</v>
      </c>
      <c r="N127" s="5">
        <f t="shared" si="227"/>
        <v>0.16191658103674056</v>
      </c>
      <c r="O127" s="5">
        <f t="shared" si="228"/>
        <v>9.1919030131034724E-2</v>
      </c>
      <c r="P127" s="5">
        <f t="shared" si="229"/>
        <v>0.12457802866210119</v>
      </c>
      <c r="Q127" s="5">
        <f t="shared" si="230"/>
        <v>0.10972291833643955</v>
      </c>
      <c r="R127" s="5">
        <f t="shared" si="231"/>
        <v>3.5361083765899845E-2</v>
      </c>
      <c r="S127" s="5">
        <f t="shared" si="232"/>
        <v>3.2476379918641142E-2</v>
      </c>
      <c r="T127" s="5">
        <f t="shared" si="233"/>
        <v>8.4420414375626557E-2</v>
      </c>
      <c r="U127" s="5">
        <f t="shared" si="234"/>
        <v>4.7924941120803831E-2</v>
      </c>
      <c r="V127" s="5">
        <f t="shared" si="235"/>
        <v>3.7628010294591119E-3</v>
      </c>
      <c r="W127" s="5">
        <f t="shared" si="236"/>
        <v>4.9569223572530755E-2</v>
      </c>
      <c r="X127" s="5">
        <f t="shared" si="237"/>
        <v>3.8138380364983203E-2</v>
      </c>
      <c r="Y127" s="5">
        <f t="shared" si="238"/>
        <v>1.4671765583899333E-2</v>
      </c>
      <c r="Z127" s="5">
        <f t="shared" si="239"/>
        <v>9.0688964212414288E-3</v>
      </c>
      <c r="AA127" s="5">
        <f t="shared" si="240"/>
        <v>1.2291091808611142E-2</v>
      </c>
      <c r="AB127" s="5">
        <f t="shared" si="241"/>
        <v>8.3290695378252008E-3</v>
      </c>
      <c r="AC127" s="5">
        <f t="shared" si="242"/>
        <v>2.4523215912017403E-4</v>
      </c>
      <c r="AD127" s="5">
        <f t="shared" si="243"/>
        <v>1.6795314708428051E-2</v>
      </c>
      <c r="AE127" s="5">
        <f t="shared" si="244"/>
        <v>1.2922254062792918E-2</v>
      </c>
      <c r="AF127" s="5">
        <f t="shared" si="245"/>
        <v>4.9711676429490649E-3</v>
      </c>
      <c r="AG127" s="5">
        <f t="shared" si="246"/>
        <v>1.2749327691705923E-3</v>
      </c>
      <c r="AH127" s="5">
        <f t="shared" si="247"/>
        <v>1.7443939821745024E-3</v>
      </c>
      <c r="AI127" s="5">
        <f t="shared" si="248"/>
        <v>2.3641803356665345E-3</v>
      </c>
      <c r="AJ127" s="5">
        <f t="shared" si="249"/>
        <v>1.6020889537192845E-3</v>
      </c>
      <c r="AK127" s="5">
        <f t="shared" si="250"/>
        <v>7.2377135728825389E-4</v>
      </c>
      <c r="AL127" s="5">
        <f t="shared" si="251"/>
        <v>1.0228773536890359E-5</v>
      </c>
      <c r="AM127" s="5">
        <f t="shared" si="252"/>
        <v>4.5525441122536937E-3</v>
      </c>
      <c r="AN127" s="5">
        <f t="shared" si="253"/>
        <v>3.5027108852621405E-3</v>
      </c>
      <c r="AO127" s="5">
        <f t="shared" si="254"/>
        <v>1.347486508995104E-3</v>
      </c>
      <c r="AP127" s="5">
        <f t="shared" si="255"/>
        <v>3.4558374002329828E-4</v>
      </c>
      <c r="AQ127" s="5">
        <f t="shared" si="256"/>
        <v>6.6472718226445247E-5</v>
      </c>
      <c r="AR127" s="5">
        <f t="shared" si="257"/>
        <v>2.6842607732684457E-4</v>
      </c>
      <c r="AS127" s="5">
        <f t="shared" si="258"/>
        <v>3.6379835064848722E-4</v>
      </c>
      <c r="AT127" s="5">
        <f t="shared" si="259"/>
        <v>2.4652828304272173E-4</v>
      </c>
      <c r="AU127" s="5">
        <f t="shared" si="260"/>
        <v>1.1137341008034798E-4</v>
      </c>
      <c r="AV127" s="5">
        <f t="shared" si="261"/>
        <v>3.7736146294751343E-5</v>
      </c>
      <c r="AW127" s="5">
        <f t="shared" si="262"/>
        <v>2.9628332722994552E-7</v>
      </c>
      <c r="AX127" s="5">
        <f t="shared" si="263"/>
        <v>1.0283452187817312E-3</v>
      </c>
      <c r="AY127" s="5">
        <f t="shared" si="264"/>
        <v>7.9120507189350733E-4</v>
      </c>
      <c r="AZ127" s="5">
        <f t="shared" si="265"/>
        <v>3.043751526027571E-4</v>
      </c>
      <c r="BA127" s="5">
        <f t="shared" si="266"/>
        <v>7.8061711864608463E-5</v>
      </c>
      <c r="BB127" s="5">
        <f t="shared" si="267"/>
        <v>1.5015099311964881E-5</v>
      </c>
      <c r="BC127" s="5">
        <f t="shared" si="268"/>
        <v>2.3105125620529376E-6</v>
      </c>
      <c r="BD127" s="5">
        <f t="shared" si="269"/>
        <v>3.4421007966741356E-5</v>
      </c>
      <c r="BE127" s="5">
        <f t="shared" si="270"/>
        <v>4.6650854680975599E-5</v>
      </c>
      <c r="BF127" s="5">
        <f t="shared" si="271"/>
        <v>3.1612994084431134E-5</v>
      </c>
      <c r="BG127" s="5">
        <f t="shared" si="272"/>
        <v>1.4281716120266916E-5</v>
      </c>
      <c r="BH127" s="5">
        <f t="shared" si="273"/>
        <v>4.8390089561386005E-6</v>
      </c>
      <c r="BI127" s="5">
        <f t="shared" si="274"/>
        <v>1.311663527290555E-6</v>
      </c>
      <c r="BJ127" s="8">
        <f t="shared" si="275"/>
        <v>0.50643706318533765</v>
      </c>
      <c r="BK127" s="8">
        <f t="shared" si="276"/>
        <v>0.28133289636317571</v>
      </c>
      <c r="BL127" s="8">
        <f t="shared" si="277"/>
        <v>0.20342063050575238</v>
      </c>
      <c r="BM127" s="8">
        <f t="shared" si="278"/>
        <v>0.35650191500630146</v>
      </c>
      <c r="BN127" s="8">
        <f t="shared" si="279"/>
        <v>0.64296666268063951</v>
      </c>
    </row>
    <row r="128" spans="1:66" x14ac:dyDescent="0.25">
      <c r="A128" t="s">
        <v>143</v>
      </c>
      <c r="B128" t="s">
        <v>159</v>
      </c>
      <c r="C128" t="s">
        <v>144</v>
      </c>
      <c r="D128" s="11">
        <v>44385</v>
      </c>
      <c r="E128">
        <f>VLOOKUP(A128,home!$A$2:$E$405,3,FALSE)</f>
        <v>1.1454545454545499</v>
      </c>
      <c r="F128">
        <f>VLOOKUP(B128,home!$B$2:$E$405,3,FALSE)</f>
        <v>1.1599999999999999</v>
      </c>
      <c r="G128">
        <f>VLOOKUP(C128,away!$B$2:$E$405,4,FALSE)</f>
        <v>0.44</v>
      </c>
      <c r="H128">
        <f>VLOOKUP(A128,away!$A$2:$E$405,3,FALSE)</f>
        <v>1.0363636363636399</v>
      </c>
      <c r="I128">
        <f>VLOOKUP(C128,away!$B$2:$E$405,3,FALSE)</f>
        <v>1.75</v>
      </c>
      <c r="J128">
        <f>VLOOKUP(B128,home!$B$2:$E$405,4,FALSE)</f>
        <v>0.8</v>
      </c>
      <c r="K128" s="3">
        <f t="shared" si="224"/>
        <v>0.58464000000000227</v>
      </c>
      <c r="L128" s="3">
        <f t="shared" si="225"/>
        <v>1.450909090909096</v>
      </c>
      <c r="M128" s="5">
        <f t="shared" si="226"/>
        <v>0.13060874673561704</v>
      </c>
      <c r="N128" s="5">
        <f t="shared" si="227"/>
        <v>7.6359097691511432E-2</v>
      </c>
      <c r="O128" s="5">
        <f t="shared" si="228"/>
        <v>0.18950141799095044</v>
      </c>
      <c r="P128" s="5">
        <f t="shared" si="229"/>
        <v>0.1107901090142297</v>
      </c>
      <c r="Q128" s="5">
        <f t="shared" si="230"/>
        <v>2.232129143718271E-2</v>
      </c>
      <c r="R128" s="5">
        <f t="shared" si="231"/>
        <v>0.13747466505161729</v>
      </c>
      <c r="S128" s="5">
        <f t="shared" si="232"/>
        <v>2.3494690367543473E-2</v>
      </c>
      <c r="T128" s="5">
        <f t="shared" si="233"/>
        <v>3.2386164667039752E-2</v>
      </c>
      <c r="U128" s="5">
        <f t="shared" si="234"/>
        <v>8.0373188175777849E-2</v>
      </c>
      <c r="V128" s="5">
        <f t="shared" si="235"/>
        <v>2.2143993433599227E-3</v>
      </c>
      <c r="W128" s="5">
        <f t="shared" si="236"/>
        <v>4.3499732752781848E-3</v>
      </c>
      <c r="X128" s="5">
        <f t="shared" si="237"/>
        <v>6.3114157703127336E-3</v>
      </c>
      <c r="Y128" s="5">
        <f t="shared" si="238"/>
        <v>4.5786452588268915E-3</v>
      </c>
      <c r="Z128" s="5">
        <f t="shared" si="239"/>
        <v>6.6487747097691521E-2</v>
      </c>
      <c r="AA128" s="5">
        <f t="shared" si="240"/>
        <v>3.887139646319452E-2</v>
      </c>
      <c r="AB128" s="5">
        <f t="shared" si="241"/>
        <v>1.1362886614121067E-2</v>
      </c>
      <c r="AC128" s="5">
        <f t="shared" si="242"/>
        <v>1.1739907872924536E-4</v>
      </c>
      <c r="AD128" s="5">
        <f t="shared" si="243"/>
        <v>6.3579209391466168E-4</v>
      </c>
      <c r="AE128" s="5">
        <f t="shared" si="244"/>
        <v>9.2247652898891212E-4</v>
      </c>
      <c r="AF128" s="5">
        <f t="shared" si="245"/>
        <v>6.692147910301407E-4</v>
      </c>
      <c r="AG128" s="5">
        <f t="shared" si="246"/>
        <v>3.236566080254874E-4</v>
      </c>
      <c r="AH128" s="5">
        <f t="shared" si="247"/>
        <v>2.4116919174526366E-2</v>
      </c>
      <c r="AI128" s="5">
        <f t="shared" si="248"/>
        <v>1.409971562619515E-2</v>
      </c>
      <c r="AJ128" s="5">
        <f t="shared" si="249"/>
        <v>4.1216288718493822E-3</v>
      </c>
      <c r="AK128" s="5">
        <f t="shared" si="250"/>
        <v>8.0322303454601106E-4</v>
      </c>
      <c r="AL128" s="5">
        <f t="shared" si="251"/>
        <v>3.9833953102426681E-6</v>
      </c>
      <c r="AM128" s="5">
        <f t="shared" si="252"/>
        <v>7.4341897957253881E-5</v>
      </c>
      <c r="AN128" s="5">
        <f t="shared" si="253"/>
        <v>1.07863335581616E-4</v>
      </c>
      <c r="AO128" s="5">
        <f t="shared" si="254"/>
        <v>7.8249947085572635E-5</v>
      </c>
      <c r="AP128" s="5">
        <f t="shared" si="255"/>
        <v>3.7844519863204357E-5</v>
      </c>
      <c r="AQ128" s="5">
        <f t="shared" si="256"/>
        <v>1.3727239477653261E-5</v>
      </c>
      <c r="AR128" s="5">
        <f t="shared" si="257"/>
        <v>6.9982914550080367E-3</v>
      </c>
      <c r="AS128" s="5">
        <f t="shared" si="258"/>
        <v>4.0914811162559147E-3</v>
      </c>
      <c r="AT128" s="5">
        <f t="shared" si="259"/>
        <v>1.1960217599039336E-3</v>
      </c>
      <c r="AU128" s="5">
        <f t="shared" si="260"/>
        <v>2.3308072057007955E-4</v>
      </c>
      <c r="AV128" s="5">
        <f t="shared" si="261"/>
        <v>3.4067078118522939E-5</v>
      </c>
      <c r="AW128" s="5">
        <f t="shared" si="262"/>
        <v>9.3859802165448131E-8</v>
      </c>
      <c r="AX128" s="5">
        <f t="shared" si="263"/>
        <v>7.2438745369548452E-6</v>
      </c>
      <c r="AY128" s="5">
        <f t="shared" si="264"/>
        <v>1.0510203419072701E-5</v>
      </c>
      <c r="AZ128" s="5">
        <f t="shared" si="265"/>
        <v>7.6246748440182254E-6</v>
      </c>
      <c r="BA128" s="5">
        <f t="shared" si="266"/>
        <v>3.6875700154706461E-6</v>
      </c>
      <c r="BB128" s="5">
        <f t="shared" si="267"/>
        <v>1.3375822147025388E-6</v>
      </c>
      <c r="BC128" s="5">
        <f t="shared" si="268"/>
        <v>3.8814203903004703E-7</v>
      </c>
      <c r="BD128" s="5">
        <f t="shared" si="269"/>
        <v>1.6923141154837687E-3</v>
      </c>
      <c r="BE128" s="5">
        <f t="shared" si="270"/>
        <v>9.893945244764345E-4</v>
      </c>
      <c r="BF128" s="5">
        <f t="shared" si="271"/>
        <v>2.8921980739495245E-4</v>
      </c>
      <c r="BG128" s="5">
        <f t="shared" si="272"/>
        <v>5.6363156065128569E-5</v>
      </c>
      <c r="BH128" s="5">
        <f t="shared" si="273"/>
        <v>8.238038890479219E-6</v>
      </c>
      <c r="BI128" s="5">
        <f t="shared" si="274"/>
        <v>9.6325741138595833E-7</v>
      </c>
      <c r="BJ128" s="8">
        <f t="shared" si="275"/>
        <v>0.14920054710914551</v>
      </c>
      <c r="BK128" s="8">
        <f t="shared" si="276"/>
        <v>0.26723983813820873</v>
      </c>
      <c r="BL128" s="8">
        <f t="shared" si="277"/>
        <v>0.51631447603235681</v>
      </c>
      <c r="BM128" s="8">
        <f t="shared" si="278"/>
        <v>0.33217686411267683</v>
      </c>
      <c r="BN128" s="8">
        <f t="shared" si="279"/>
        <v>0.66705532792110867</v>
      </c>
    </row>
    <row r="129" spans="1:66" x14ac:dyDescent="0.25">
      <c r="A129" t="s">
        <v>143</v>
      </c>
      <c r="B129" t="s">
        <v>160</v>
      </c>
      <c r="C129" t="s">
        <v>140</v>
      </c>
      <c r="D129" s="11">
        <v>44385</v>
      </c>
      <c r="E129">
        <f>VLOOKUP(A129,home!$A$2:$E$405,3,FALSE)</f>
        <v>1.1454545454545499</v>
      </c>
      <c r="F129">
        <f>VLOOKUP(B129,home!$B$2:$E$405,3,FALSE)</f>
        <v>0.7</v>
      </c>
      <c r="G129">
        <f>VLOOKUP(C129,away!$B$2:$E$405,4,FALSE)</f>
        <v>1.02</v>
      </c>
      <c r="H129">
        <f>VLOOKUP(A129,away!$A$2:$E$405,3,FALSE)</f>
        <v>1.0363636363636399</v>
      </c>
      <c r="I129">
        <f>VLOOKUP(C129,away!$B$2:$E$405,3,FALSE)</f>
        <v>1.31</v>
      </c>
      <c r="J129">
        <f>VLOOKUP(B129,home!$B$2:$E$405,4,FALSE)</f>
        <v>1.93</v>
      </c>
      <c r="K129" s="3">
        <f t="shared" si="224"/>
        <v>0.81785454545454861</v>
      </c>
      <c r="L129" s="3">
        <f t="shared" si="225"/>
        <v>2.6202381818181908</v>
      </c>
      <c r="M129" s="5">
        <f t="shared" si="226"/>
        <v>3.2125899785470952E-2</v>
      </c>
      <c r="N129" s="5">
        <f t="shared" si="227"/>
        <v>2.6274313166364725E-2</v>
      </c>
      <c r="O129" s="5">
        <f t="shared" si="228"/>
        <v>8.4177509243155813E-2</v>
      </c>
      <c r="P129" s="5">
        <f t="shared" si="229"/>
        <v>6.8844958559557259E-2</v>
      </c>
      <c r="Q129" s="5">
        <f t="shared" si="230"/>
        <v>1.0744283225903843E-2</v>
      </c>
      <c r="R129" s="5">
        <f t="shared" si="231"/>
        <v>0.11028256188463528</v>
      </c>
      <c r="S129" s="5">
        <f t="shared" si="232"/>
        <v>3.68832340161463E-2</v>
      </c>
      <c r="T129" s="5">
        <f t="shared" si="233"/>
        <v>2.8152581144781967E-2</v>
      </c>
      <c r="U129" s="5">
        <f t="shared" si="234"/>
        <v>9.0195094521721517E-2</v>
      </c>
      <c r="V129" s="5">
        <f t="shared" si="235"/>
        <v>8.7822000813479253E-3</v>
      </c>
      <c r="W129" s="5">
        <f t="shared" si="236"/>
        <v>2.9290869579855065E-3</v>
      </c>
      <c r="X129" s="5">
        <f t="shared" si="237"/>
        <v>7.6749054851793187E-3</v>
      </c>
      <c r="Y129" s="5">
        <f t="shared" si="238"/>
        <v>1.005504019705636E-2</v>
      </c>
      <c r="Z129" s="5">
        <f t="shared" si="239"/>
        <v>9.6322193146282944E-2</v>
      </c>
      <c r="AA129" s="5">
        <f t="shared" si="240"/>
        <v>7.877754349283847E-2</v>
      </c>
      <c r="AB129" s="5">
        <f t="shared" si="241"/>
        <v>3.2214286012680671E-2</v>
      </c>
      <c r="AC129" s="5">
        <f t="shared" si="242"/>
        <v>1.1762514915916369E-3</v>
      </c>
      <c r="AD129" s="5">
        <f t="shared" si="243"/>
        <v>5.9889177065502064E-4</v>
      </c>
      <c r="AE129" s="5">
        <f t="shared" si="244"/>
        <v>1.5692390842469883E-3</v>
      </c>
      <c r="AF129" s="5">
        <f t="shared" si="245"/>
        <v>2.0558900824726861E-3</v>
      </c>
      <c r="AG129" s="5">
        <f t="shared" si="246"/>
        <v>1.7956405639054267E-3</v>
      </c>
      <c r="AH129" s="5">
        <f t="shared" si="247"/>
        <v>6.3096772059589273E-2</v>
      </c>
      <c r="AI129" s="5">
        <f t="shared" si="248"/>
        <v>5.1603981832444641E-2</v>
      </c>
      <c r="AJ129" s="5">
        <f t="shared" si="249"/>
        <v>2.1102275552609399E-2</v>
      </c>
      <c r="AK129" s="5">
        <f t="shared" si="250"/>
        <v>5.7528639933786653E-3</v>
      </c>
      <c r="AL129" s="5">
        <f t="shared" si="251"/>
        <v>1.0082704078018282E-4</v>
      </c>
      <c r="AM129" s="5">
        <f t="shared" si="252"/>
        <v>9.7961271373106366E-5</v>
      </c>
      <c r="AN129" s="5">
        <f t="shared" si="253"/>
        <v>2.5668186359126662E-4</v>
      </c>
      <c r="AO129" s="5">
        <f t="shared" si="254"/>
        <v>3.3628380978104267E-4</v>
      </c>
      <c r="AP129" s="5">
        <f t="shared" si="255"/>
        <v>2.9371455943852452E-4</v>
      </c>
      <c r="AQ129" s="5">
        <f t="shared" si="256"/>
        <v>1.9240052579918264E-4</v>
      </c>
      <c r="AR129" s="5">
        <f t="shared" si="257"/>
        <v>3.3065714260002994E-2</v>
      </c>
      <c r="AS129" s="5">
        <f t="shared" si="258"/>
        <v>2.7042944706244732E-2</v>
      </c>
      <c r="AT129" s="5">
        <f t="shared" si="259"/>
        <v>1.1058597625239138E-2</v>
      </c>
      <c r="AU129" s="5">
        <f t="shared" si="260"/>
        <v>3.0147747780515694E-3</v>
      </c>
      <c r="AV129" s="5">
        <f t="shared" si="261"/>
        <v>6.1641181393780092E-4</v>
      </c>
      <c r="AW129" s="5">
        <f t="shared" si="262"/>
        <v>6.0019360378902488E-6</v>
      </c>
      <c r="AX129" s="5">
        <f t="shared" si="263"/>
        <v>1.3353011845166926E-5</v>
      </c>
      <c r="AY129" s="5">
        <f t="shared" si="264"/>
        <v>3.4988071478976951E-5</v>
      </c>
      <c r="AZ129" s="5">
        <f t="shared" si="265"/>
        <v>4.5838540398699737E-5</v>
      </c>
      <c r="BA129" s="5">
        <f t="shared" si="266"/>
        <v>4.0035964583829564E-5</v>
      </c>
      <c r="BB129" s="5">
        <f t="shared" si="267"/>
        <v>2.6225940762117767E-5</v>
      </c>
      <c r="BC129" s="5">
        <f t="shared" si="268"/>
        <v>1.3743642267800603E-5</v>
      </c>
      <c r="BD129" s="5">
        <f t="shared" si="269"/>
        <v>1.4440007835525013E-2</v>
      </c>
      <c r="BE129" s="5">
        <f t="shared" si="270"/>
        <v>1.180982604468343E-2</v>
      </c>
      <c r="BF129" s="5">
        <f t="shared" si="271"/>
        <v>4.8293599558359279E-3</v>
      </c>
      <c r="BG129" s="5">
        <f t="shared" si="272"/>
        <v>1.3165713305055308E-3</v>
      </c>
      <c r="BH129" s="5">
        <f t="shared" si="273"/>
        <v>2.691909617672728E-4</v>
      </c>
      <c r="BI129" s="5">
        <f t="shared" si="274"/>
        <v>4.4031810335329144E-5</v>
      </c>
      <c r="BJ129" s="8">
        <f t="shared" si="275"/>
        <v>9.3201098879871547E-2</v>
      </c>
      <c r="BK129" s="8">
        <f t="shared" si="276"/>
        <v>0.14794835904637324</v>
      </c>
      <c r="BL129" s="8">
        <f t="shared" si="277"/>
        <v>0.64471031971518222</v>
      </c>
      <c r="BM129" s="8">
        <f t="shared" si="278"/>
        <v>0.64970345878718083</v>
      </c>
      <c r="BN129" s="8">
        <f t="shared" si="279"/>
        <v>0.33244952586508786</v>
      </c>
    </row>
    <row r="130" spans="1:66" x14ac:dyDescent="0.25">
      <c r="A130" t="s">
        <v>28</v>
      </c>
      <c r="B130" t="s">
        <v>463</v>
      </c>
      <c r="C130" t="s">
        <v>464</v>
      </c>
      <c r="D130" s="11">
        <v>44385</v>
      </c>
      <c r="E130">
        <f>VLOOKUP(A130,home!$A$2:$E$405,3,FALSE)</f>
        <v>1.3611111111111101</v>
      </c>
      <c r="F130">
        <f>VLOOKUP(B130,home!$B$2:$E$405,3,FALSE)</f>
        <v>0.92</v>
      </c>
      <c r="G130">
        <f>VLOOKUP(C130,away!$B$2:$E$405,4,FALSE)</f>
        <v>0.55000000000000004</v>
      </c>
      <c r="H130">
        <f>VLOOKUP(A130,away!$A$2:$E$405,3,FALSE)</f>
        <v>1.1666666666666701</v>
      </c>
      <c r="I130">
        <f>VLOOKUP(C130,away!$B$2:$E$405,3,FALSE)</f>
        <v>1.47</v>
      </c>
      <c r="J130">
        <f>VLOOKUP(B130,home!$B$2:$E$405,4,FALSE)</f>
        <v>1.5</v>
      </c>
      <c r="K130" s="3">
        <f t="shared" si="224"/>
        <v>0.68872222222222179</v>
      </c>
      <c r="L130" s="3">
        <f t="shared" si="225"/>
        <v>2.5725000000000073</v>
      </c>
      <c r="M130" s="5">
        <f t="shared" si="226"/>
        <v>3.8341507525557088E-2</v>
      </c>
      <c r="N130" s="5">
        <f t="shared" si="227"/>
        <v>2.6406648266351716E-2</v>
      </c>
      <c r="O130" s="5">
        <f t="shared" si="228"/>
        <v>9.8633528109495883E-2</v>
      </c>
      <c r="P130" s="5">
        <f t="shared" si="229"/>
        <v>6.793110266518998E-2</v>
      </c>
      <c r="Q130" s="5">
        <f t="shared" si="230"/>
        <v>9.0934227377211675E-3</v>
      </c>
      <c r="R130" s="5">
        <f t="shared" si="231"/>
        <v>0.12686737553083946</v>
      </c>
      <c r="S130" s="5">
        <f t="shared" si="232"/>
        <v>3.0089027578223359E-2</v>
      </c>
      <c r="T130" s="5">
        <f t="shared" si="233"/>
        <v>2.3392829992787769E-2</v>
      </c>
      <c r="U130" s="5">
        <f t="shared" si="234"/>
        <v>8.7376380803100881E-2</v>
      </c>
      <c r="V130" s="5">
        <f t="shared" si="235"/>
        <v>5.9233190039963838E-3</v>
      </c>
      <c r="W130" s="5">
        <f t="shared" si="236"/>
        <v>2.0876141051764676E-3</v>
      </c>
      <c r="X130" s="5">
        <f t="shared" si="237"/>
        <v>5.3703872855664784E-3</v>
      </c>
      <c r="Y130" s="5">
        <f t="shared" si="238"/>
        <v>6.907660646059903E-3</v>
      </c>
      <c r="Z130" s="5">
        <f t="shared" si="239"/>
        <v>0.10878877451769516</v>
      </c>
      <c r="AA130" s="5">
        <f t="shared" si="240"/>
        <v>7.4925246538659215E-2</v>
      </c>
      <c r="AB130" s="5">
        <f t="shared" si="241"/>
        <v>2.5801341148326606E-2</v>
      </c>
      <c r="AC130" s="5">
        <f t="shared" si="242"/>
        <v>6.5591055449329048E-4</v>
      </c>
      <c r="AD130" s="5">
        <f t="shared" si="243"/>
        <v>3.5944655641489785E-4</v>
      </c>
      <c r="AE130" s="5">
        <f t="shared" si="244"/>
        <v>9.2467626637732735E-4</v>
      </c>
      <c r="AF130" s="5">
        <f t="shared" si="245"/>
        <v>1.189364847627841E-3</v>
      </c>
      <c r="AG130" s="5">
        <f t="shared" si="246"/>
        <v>1.0198803568408766E-3</v>
      </c>
      <c r="AH130" s="5">
        <f t="shared" si="247"/>
        <v>6.9964780611692895E-2</v>
      </c>
      <c r="AI130" s="5">
        <f t="shared" si="248"/>
        <v>4.8186299180175342E-2</v>
      </c>
      <c r="AJ130" s="5">
        <f t="shared" si="249"/>
        <v>1.6593487526017595E-2</v>
      </c>
      <c r="AK130" s="5">
        <f t="shared" si="250"/>
        <v>3.8094345344451852E-3</v>
      </c>
      <c r="AL130" s="5">
        <f t="shared" si="251"/>
        <v>4.6484063973504931E-5</v>
      </c>
      <c r="AM130" s="5">
        <f t="shared" si="252"/>
        <v>4.9511766220838758E-5</v>
      </c>
      <c r="AN130" s="5">
        <f t="shared" si="253"/>
        <v>1.2736901860310807E-4</v>
      </c>
      <c r="AO130" s="5">
        <f t="shared" si="254"/>
        <v>1.6382840017824824E-4</v>
      </c>
      <c r="AP130" s="5">
        <f t="shared" si="255"/>
        <v>1.4048285315284827E-4</v>
      </c>
      <c r="AQ130" s="5">
        <f t="shared" si="256"/>
        <v>9.0348034933925798E-5</v>
      </c>
      <c r="AR130" s="5">
        <f t="shared" si="257"/>
        <v>3.5996879624716073E-2</v>
      </c>
      <c r="AS130" s="5">
        <f t="shared" si="258"/>
        <v>2.4791850928200271E-2</v>
      </c>
      <c r="AT130" s="5">
        <f t="shared" si="259"/>
        <v>8.5373493321360718E-3</v>
      </c>
      <c r="AU130" s="5">
        <f t="shared" si="260"/>
        <v>1.9599540679720523E-3</v>
      </c>
      <c r="AV130" s="5">
        <f t="shared" si="261"/>
        <v>3.3746598028679874E-4</v>
      </c>
      <c r="AW130" s="5">
        <f t="shared" si="262"/>
        <v>2.2877105184060519E-6</v>
      </c>
      <c r="AX130" s="5">
        <f t="shared" si="263"/>
        <v>5.683308942960531E-6</v>
      </c>
      <c r="AY130" s="5">
        <f t="shared" si="264"/>
        <v>1.4620312255766007E-5</v>
      </c>
      <c r="AZ130" s="5">
        <f t="shared" si="265"/>
        <v>1.8805376638979083E-5</v>
      </c>
      <c r="BA130" s="5">
        <f t="shared" si="266"/>
        <v>1.612561046792461E-5</v>
      </c>
      <c r="BB130" s="5">
        <f t="shared" si="267"/>
        <v>1.0370783232184044E-5</v>
      </c>
      <c r="BC130" s="5">
        <f t="shared" si="268"/>
        <v>5.3357679729587025E-6</v>
      </c>
      <c r="BD130" s="5">
        <f t="shared" si="269"/>
        <v>1.5433662139097071E-2</v>
      </c>
      <c r="BE130" s="5">
        <f t="shared" si="270"/>
        <v>1.0629506085465904E-2</v>
      </c>
      <c r="BF130" s="5">
        <f t="shared" si="271"/>
        <v>3.6603885261533532E-3</v>
      </c>
      <c r="BG130" s="5">
        <f t="shared" si="272"/>
        <v>8.4033030664302036E-4</v>
      </c>
      <c r="BH130" s="5">
        <f t="shared" si="273"/>
        <v>1.4468853904796547E-4</v>
      </c>
      <c r="BI130" s="5">
        <f t="shared" si="274"/>
        <v>1.9930042428640307E-5</v>
      </c>
      <c r="BJ130" s="8">
        <f t="shared" si="275"/>
        <v>7.7394412293524159E-2</v>
      </c>
      <c r="BK130" s="8">
        <f t="shared" si="276"/>
        <v>0.14300197170368939</v>
      </c>
      <c r="BL130" s="8">
        <f t="shared" si="277"/>
        <v>0.65450987955490014</v>
      </c>
      <c r="BM130" s="8">
        <f t="shared" si="278"/>
        <v>0.61640912063291609</v>
      </c>
      <c r="BN130" s="8">
        <f t="shared" si="279"/>
        <v>0.36727358483515526</v>
      </c>
    </row>
    <row r="131" spans="1:66" x14ac:dyDescent="0.25">
      <c r="A131" t="s">
        <v>28</v>
      </c>
      <c r="B131" t="s">
        <v>275</v>
      </c>
      <c r="C131" t="s">
        <v>31</v>
      </c>
      <c r="D131" s="11">
        <v>44385</v>
      </c>
      <c r="E131">
        <f>VLOOKUP(A131,home!$A$2:$E$405,3,FALSE)</f>
        <v>1.3611111111111101</v>
      </c>
      <c r="F131">
        <f>VLOOKUP(B131,home!$B$2:$E$405,3,FALSE)</f>
        <v>1.29</v>
      </c>
      <c r="G131">
        <f>VLOOKUP(C131,away!$B$2:$E$405,4,FALSE)</f>
        <v>0.37</v>
      </c>
      <c r="H131">
        <f>VLOOKUP(A131,away!$A$2:$E$405,3,FALSE)</f>
        <v>1.1666666666666701</v>
      </c>
      <c r="I131">
        <f>VLOOKUP(C131,away!$B$2:$E$405,3,FALSE)</f>
        <v>2.2000000000000002</v>
      </c>
      <c r="J131">
        <f>VLOOKUP(B131,home!$B$2:$E$405,4,FALSE)</f>
        <v>1.71</v>
      </c>
      <c r="K131" s="3">
        <f t="shared" si="224"/>
        <v>0.64965833333333289</v>
      </c>
      <c r="L131" s="3">
        <f t="shared" si="225"/>
        <v>4.3890000000000136</v>
      </c>
      <c r="M131" s="5">
        <f t="shared" si="226"/>
        <v>6.4824397598212862E-3</v>
      </c>
      <c r="N131" s="5">
        <f t="shared" si="227"/>
        <v>4.2113710102992278E-3</v>
      </c>
      <c r="O131" s="5">
        <f t="shared" si="228"/>
        <v>2.8451428105855714E-2</v>
      </c>
      <c r="P131" s="5">
        <f t="shared" si="229"/>
        <v>1.8483707364203367E-2</v>
      </c>
      <c r="Q131" s="5">
        <f t="shared" si="230"/>
        <v>1.3679761357996553E-3</v>
      </c>
      <c r="R131" s="5">
        <f t="shared" si="231"/>
        <v>6.2436658978300565E-2</v>
      </c>
      <c r="S131" s="5">
        <f t="shared" si="232"/>
        <v>1.3175881712124258E-2</v>
      </c>
      <c r="T131" s="5">
        <f t="shared" si="233"/>
        <v>6.0040472600247051E-3</v>
      </c>
      <c r="U131" s="5">
        <f t="shared" si="234"/>
        <v>4.056249581074442E-2</v>
      </c>
      <c r="V131" s="5">
        <f t="shared" si="235"/>
        <v>4.1743395466239258E-3</v>
      </c>
      <c r="W131" s="5">
        <f t="shared" si="236"/>
        <v>2.9623903214112571E-4</v>
      </c>
      <c r="X131" s="5">
        <f t="shared" si="237"/>
        <v>1.3001931120674049E-3</v>
      </c>
      <c r="Y131" s="5">
        <f t="shared" si="238"/>
        <v>2.8532737844319291E-3</v>
      </c>
      <c r="Z131" s="5">
        <f t="shared" si="239"/>
        <v>9.1344832085254027E-2</v>
      </c>
      <c r="AA131" s="5">
        <f t="shared" si="240"/>
        <v>5.934293137111929E-2</v>
      </c>
      <c r="AB131" s="5">
        <f t="shared" si="241"/>
        <v>1.9276314944837853E-2</v>
      </c>
      <c r="AC131" s="5">
        <f t="shared" si="242"/>
        <v>7.4390655252252883E-4</v>
      </c>
      <c r="AD131" s="5">
        <f t="shared" si="243"/>
        <v>4.8113538972270831E-5</v>
      </c>
      <c r="AE131" s="5">
        <f t="shared" si="244"/>
        <v>2.1117032254929733E-4</v>
      </c>
      <c r="AF131" s="5">
        <f t="shared" si="245"/>
        <v>4.6341327283443444E-4</v>
      </c>
      <c r="AG131" s="5">
        <f t="shared" si="246"/>
        <v>6.779736181567799E-4</v>
      </c>
      <c r="AH131" s="5">
        <f t="shared" si="247"/>
        <v>0.10022811700554528</v>
      </c>
      <c r="AI131" s="5">
        <f t="shared" si="248"/>
        <v>6.5114031446960832E-2</v>
      </c>
      <c r="AJ131" s="5">
        <f t="shared" si="249"/>
        <v>2.1150936573223394E-2</v>
      </c>
      <c r="AK131" s="5">
        <f t="shared" si="250"/>
        <v>4.5802940675331166E-3</v>
      </c>
      <c r="AL131" s="5">
        <f t="shared" si="251"/>
        <v>8.484553058781612E-5</v>
      </c>
      <c r="AM131" s="5">
        <f t="shared" si="252"/>
        <v>6.251472307898767E-6</v>
      </c>
      <c r="AN131" s="5">
        <f t="shared" si="253"/>
        <v>2.7437711959367771E-5</v>
      </c>
      <c r="AO131" s="5">
        <f t="shared" si="254"/>
        <v>6.0212058894832769E-5</v>
      </c>
      <c r="AP131" s="5">
        <f t="shared" si="255"/>
        <v>8.8090242163140633E-5</v>
      </c>
      <c r="AQ131" s="5">
        <f t="shared" si="256"/>
        <v>9.6657018213506339E-5</v>
      </c>
      <c r="AR131" s="5">
        <f t="shared" si="257"/>
        <v>8.798024110746791E-2</v>
      </c>
      <c r="AS131" s="5">
        <f t="shared" si="258"/>
        <v>5.7157096804142382E-2</v>
      </c>
      <c r="AT131" s="5">
        <f t="shared" si="259"/>
        <v>1.8566292123975554E-2</v>
      </c>
      <c r="AU131" s="5">
        <f t="shared" si="260"/>
        <v>4.0205821324805812E-3</v>
      </c>
      <c r="AV131" s="5">
        <f t="shared" si="261"/>
        <v>6.5300117180427779E-4</v>
      </c>
      <c r="AW131" s="5">
        <f t="shared" si="262"/>
        <v>6.7201205472477897E-6</v>
      </c>
      <c r="AX131" s="5">
        <f t="shared" si="263"/>
        <v>6.7688684673816588E-7</v>
      </c>
      <c r="AY131" s="5">
        <f t="shared" si="264"/>
        <v>2.9708563703338188E-6</v>
      </c>
      <c r="AZ131" s="5">
        <f t="shared" si="265"/>
        <v>6.5195443046975865E-6</v>
      </c>
      <c r="BA131" s="5">
        <f t="shared" si="266"/>
        <v>9.5380933177726012E-6</v>
      </c>
      <c r="BB131" s="5">
        <f t="shared" si="267"/>
        <v>1.0465672892926016E-5</v>
      </c>
      <c r="BC131" s="5">
        <f t="shared" si="268"/>
        <v>9.1867676654104855E-6</v>
      </c>
      <c r="BD131" s="5">
        <f t="shared" si="269"/>
        <v>6.435754637011297E-2</v>
      </c>
      <c r="BE131" s="5">
        <f t="shared" si="270"/>
        <v>4.1810416312230279E-2</v>
      </c>
      <c r="BF131" s="5">
        <f t="shared" si="271"/>
        <v>1.3581242688688157E-2</v>
      </c>
      <c r="BG131" s="5">
        <f t="shared" si="272"/>
        <v>2.941055829909554E-3</v>
      </c>
      <c r="BH131" s="5">
        <f t="shared" si="273"/>
        <v>4.7767035717483065E-4</v>
      </c>
      <c r="BI131" s="5">
        <f t="shared" si="274"/>
        <v>6.2064505624987674E-5</v>
      </c>
      <c r="BJ131" s="8">
        <f t="shared" si="275"/>
        <v>1.7751777412213461E-2</v>
      </c>
      <c r="BK131" s="8">
        <f t="shared" si="276"/>
        <v>4.3148091322253515E-2</v>
      </c>
      <c r="BL131" s="8">
        <f t="shared" si="277"/>
        <v>0.69275041770773182</v>
      </c>
      <c r="BM131" s="8">
        <f t="shared" si="278"/>
        <v>0.72356528643734985</v>
      </c>
      <c r="BN131" s="8">
        <f t="shared" si="279"/>
        <v>0.12143358135427981</v>
      </c>
    </row>
    <row r="132" spans="1:66" x14ac:dyDescent="0.25">
      <c r="A132" t="s">
        <v>28</v>
      </c>
      <c r="B132" t="s">
        <v>279</v>
      </c>
      <c r="C132" t="s">
        <v>188</v>
      </c>
      <c r="D132" s="11">
        <v>44385</v>
      </c>
      <c r="E132">
        <f>VLOOKUP(A132,home!$A$2:$E$405,3,FALSE)</f>
        <v>1.3611111111111101</v>
      </c>
      <c r="F132">
        <f>VLOOKUP(B132,home!$B$2:$E$405,3,FALSE)</f>
        <v>0.55000000000000004</v>
      </c>
      <c r="G132">
        <f>VLOOKUP(C132,away!$B$2:$E$405,4,FALSE)</f>
        <v>0.55000000000000004</v>
      </c>
      <c r="H132">
        <f>VLOOKUP(A132,away!$A$2:$E$405,3,FALSE)</f>
        <v>1.1666666666666701</v>
      </c>
      <c r="I132">
        <f>VLOOKUP(C132,away!$B$2:$E$405,3,FALSE)</f>
        <v>1.1000000000000001</v>
      </c>
      <c r="J132">
        <f>VLOOKUP(B132,home!$B$2:$E$405,4,FALSE)</f>
        <v>1.07</v>
      </c>
      <c r="K132" s="3">
        <f t="shared" si="224"/>
        <v>0.41173611111111086</v>
      </c>
      <c r="L132" s="3">
        <f t="shared" si="225"/>
        <v>1.3731666666666709</v>
      </c>
      <c r="M132" s="5">
        <f t="shared" si="226"/>
        <v>0.16781337539638611</v>
      </c>
      <c r="N132" s="5">
        <f t="shared" si="227"/>
        <v>6.9094826578136981E-2</v>
      </c>
      <c r="O132" s="5">
        <f t="shared" si="228"/>
        <v>0.23043573331513822</v>
      </c>
      <c r="P132" s="5">
        <f t="shared" si="229"/>
        <v>9.487871269621205E-2</v>
      </c>
      <c r="Q132" s="5">
        <f t="shared" si="230"/>
        <v>1.4224417596589371E-2</v>
      </c>
      <c r="R132" s="5">
        <f t="shared" si="231"/>
        <v>0.15821333389861916</v>
      </c>
      <c r="S132" s="5">
        <f t="shared" si="232"/>
        <v>1.3410686278175255E-2</v>
      </c>
      <c r="T132" s="5">
        <f t="shared" si="233"/>
        <v>1.9532496096383363E-2</v>
      </c>
      <c r="U132" s="5">
        <f t="shared" si="234"/>
        <v>6.5142142825341143E-2</v>
      </c>
      <c r="V132" s="5">
        <f t="shared" si="235"/>
        <v>8.4246274399930453E-4</v>
      </c>
      <c r="W132" s="5">
        <f t="shared" si="236"/>
        <v>1.9522354613467211E-3</v>
      </c>
      <c r="X132" s="5">
        <f t="shared" si="237"/>
        <v>2.6807446610059476E-3</v>
      </c>
      <c r="Y132" s="5">
        <f t="shared" si="238"/>
        <v>1.8405546051690062E-3</v>
      </c>
      <c r="Z132" s="5">
        <f t="shared" si="239"/>
        <v>7.24177587772626E-2</v>
      </c>
      <c r="AA132" s="5">
        <f t="shared" si="240"/>
        <v>2.9817006374332614E-2</v>
      </c>
      <c r="AB132" s="5">
        <f t="shared" si="241"/>
        <v>6.1383691247714565E-3</v>
      </c>
      <c r="AC132" s="5">
        <f t="shared" si="242"/>
        <v>2.9769595412302662E-5</v>
      </c>
      <c r="AD132" s="5">
        <f t="shared" si="243"/>
        <v>2.00951459207026E-4</v>
      </c>
      <c r="AE132" s="5">
        <f t="shared" si="244"/>
        <v>2.7593984540111538E-4</v>
      </c>
      <c r="AF132" s="5">
        <f t="shared" si="245"/>
        <v>1.8945569885498307E-4</v>
      </c>
      <c r="AG132" s="5">
        <f t="shared" si="246"/>
        <v>8.6718083492567209E-5</v>
      </c>
      <c r="AH132" s="5">
        <f t="shared" si="247"/>
        <v>2.48604131069112E-2</v>
      </c>
      <c r="AI132" s="5">
        <f t="shared" si="248"/>
        <v>1.0235929813255306E-2</v>
      </c>
      <c r="AJ132" s="5">
        <f t="shared" si="249"/>
        <v>2.1072509674580093E-3</v>
      </c>
      <c r="AK132" s="5">
        <f t="shared" si="250"/>
        <v>2.8921043949209569E-4</v>
      </c>
      <c r="AL132" s="5">
        <f t="shared" si="251"/>
        <v>6.732480968301078E-7</v>
      </c>
      <c r="AM132" s="5">
        <f t="shared" si="252"/>
        <v>1.6547794467200783E-5</v>
      </c>
      <c r="AN132" s="5">
        <f t="shared" si="253"/>
        <v>2.2722879769211278E-5</v>
      </c>
      <c r="AO132" s="5">
        <f t="shared" si="254"/>
        <v>1.5601150534877693E-5</v>
      </c>
      <c r="AP132" s="5">
        <f t="shared" si="255"/>
        <v>7.1409932920476479E-6</v>
      </c>
      <c r="AQ132" s="5">
        <f t="shared" si="256"/>
        <v>2.4514434888825331E-6</v>
      </c>
      <c r="AR132" s="5">
        <f t="shared" si="257"/>
        <v>6.8274981195947269E-3</v>
      </c>
      <c r="AS132" s="5">
        <f t="shared" si="258"/>
        <v>2.8111275243803547E-3</v>
      </c>
      <c r="AT132" s="5">
        <f t="shared" si="259"/>
        <v>5.7872135736288584E-4</v>
      </c>
      <c r="AU132" s="5">
        <f t="shared" si="260"/>
        <v>7.9426827032512713E-5</v>
      </c>
      <c r="AV132" s="5">
        <f t="shared" si="261"/>
        <v>8.1757232200654039E-6</v>
      </c>
      <c r="AW132" s="5">
        <f t="shared" si="262"/>
        <v>1.0573404434395898E-8</v>
      </c>
      <c r="AX132" s="5">
        <f t="shared" si="263"/>
        <v>1.1355540902318684E-6</v>
      </c>
      <c r="AY132" s="5">
        <f t="shared" si="264"/>
        <v>1.5593050249033986E-6</v>
      </c>
      <c r="AZ132" s="5">
        <f t="shared" si="265"/>
        <v>1.0705928416815953E-6</v>
      </c>
      <c r="BA132" s="5">
        <f t="shared" si="266"/>
        <v>4.9003413458970478E-7</v>
      </c>
      <c r="BB132" s="5">
        <f t="shared" si="267"/>
        <v>1.6822463478685804E-7</v>
      </c>
      <c r="BC132" s="5">
        <f t="shared" si="268"/>
        <v>4.6200092200297543E-8</v>
      </c>
      <c r="BD132" s="5">
        <f t="shared" si="269"/>
        <v>1.5625488057594743E-3</v>
      </c>
      <c r="BE132" s="5">
        <f t="shared" si="270"/>
        <v>6.4335776870471642E-4</v>
      </c>
      <c r="BF132" s="5">
        <f t="shared" si="271"/>
        <v>1.3244681286980075E-4</v>
      </c>
      <c r="BG132" s="5">
        <f t="shared" si="272"/>
        <v>1.8177711886690936E-5</v>
      </c>
      <c r="BH132" s="5">
        <f t="shared" si="273"/>
        <v>1.8711051002810839E-6</v>
      </c>
      <c r="BI132" s="5">
        <f t="shared" si="274"/>
        <v>1.5408030749397973E-7</v>
      </c>
      <c r="BJ132" s="8">
        <f t="shared" si="275"/>
        <v>0.1101472742579577</v>
      </c>
      <c r="BK132" s="8">
        <f t="shared" si="276"/>
        <v>0.2769772392633067</v>
      </c>
      <c r="BL132" s="8">
        <f t="shared" si="277"/>
        <v>0.53990289570153838</v>
      </c>
      <c r="BM132" s="8">
        <f t="shared" si="278"/>
        <v>0.26478321978736274</v>
      </c>
      <c r="BN132" s="8">
        <f t="shared" si="279"/>
        <v>0.73466039948108186</v>
      </c>
    </row>
    <row r="133" spans="1:66" x14ac:dyDescent="0.25">
      <c r="A133" t="s">
        <v>192</v>
      </c>
      <c r="B133" t="s">
        <v>196</v>
      </c>
      <c r="C133" t="s">
        <v>281</v>
      </c>
      <c r="D133" s="11">
        <v>44385</v>
      </c>
      <c r="E133">
        <f>VLOOKUP(A133,home!$A$2:$E$405,3,FALSE)</f>
        <v>1.5208333333333299</v>
      </c>
      <c r="F133">
        <f>VLOOKUP(B133,home!$B$2:$E$405,3,FALSE)</f>
        <v>0.49</v>
      </c>
      <c r="G133">
        <f>VLOOKUP(C133,away!$B$2:$E$405,4,FALSE)</f>
        <v>0.66</v>
      </c>
      <c r="H133">
        <f>VLOOKUP(A133,away!$A$2:$E$405,3,FALSE)</f>
        <v>0.875</v>
      </c>
      <c r="I133">
        <f>VLOOKUP(C133,away!$B$2:$E$405,3,FALSE)</f>
        <v>1.1499999999999999</v>
      </c>
      <c r="J133">
        <f>VLOOKUP(B133,home!$B$2:$E$405,4,FALSE)</f>
        <v>0.56999999999999995</v>
      </c>
      <c r="K133" s="3">
        <f t="shared" si="224"/>
        <v>0.49183749999999893</v>
      </c>
      <c r="L133" s="3">
        <f t="shared" si="225"/>
        <v>0.57356249999999986</v>
      </c>
      <c r="M133" s="5">
        <f t="shared" si="226"/>
        <v>0.34458999119986533</v>
      </c>
      <c r="N133" s="5">
        <f t="shared" si="227"/>
        <v>0.16948227979676336</v>
      </c>
      <c r="O133" s="5">
        <f t="shared" si="228"/>
        <v>0.19764389682757272</v>
      </c>
      <c r="P133" s="5">
        <f t="shared" si="229"/>
        <v>9.7208680105931061E-2</v>
      </c>
      <c r="Q133" s="5">
        <f t="shared" si="230"/>
        <v>4.1678870394770209E-2</v>
      </c>
      <c r="R133" s="5">
        <f t="shared" si="231"/>
        <v>5.6680563787082326E-2</v>
      </c>
      <c r="S133" s="5">
        <f t="shared" si="232"/>
        <v>6.8556311335639074E-3</v>
      </c>
      <c r="T133" s="5">
        <f t="shared" si="233"/>
        <v>2.3905437100800384E-2</v>
      </c>
      <c r="U133" s="5">
        <f t="shared" si="234"/>
        <v>2.7877626791629036E-2</v>
      </c>
      <c r="V133" s="5">
        <f t="shared" si="235"/>
        <v>2.1488560344050614E-4</v>
      </c>
      <c r="W133" s="5">
        <f t="shared" si="236"/>
        <v>6.8330771392625823E-3</v>
      </c>
      <c r="X133" s="5">
        <f t="shared" si="237"/>
        <v>3.9191968066882941E-3</v>
      </c>
      <c r="Y133" s="5">
        <f t="shared" si="238"/>
        <v>1.123952159218077E-3</v>
      </c>
      <c r="Z133" s="5">
        <f t="shared" si="239"/>
        <v>1.0836615289042803E-2</v>
      </c>
      <c r="AA133" s="5">
        <f t="shared" si="240"/>
        <v>5.3298537722245767E-3</v>
      </c>
      <c r="AB133" s="5">
        <f t="shared" si="241"/>
        <v>1.3107109773482497E-3</v>
      </c>
      <c r="AC133" s="5">
        <f t="shared" si="242"/>
        <v>3.7886956995405099E-6</v>
      </c>
      <c r="AD133" s="5">
        <f t="shared" si="243"/>
        <v>8.4019089437051319E-4</v>
      </c>
      <c r="AE133" s="5">
        <f t="shared" si="244"/>
        <v>4.8190198985238736E-4</v>
      </c>
      <c r="AF133" s="5">
        <f t="shared" si="245"/>
        <v>1.382004550273549E-4</v>
      </c>
      <c r="AG133" s="5">
        <f t="shared" si="246"/>
        <v>2.6422199495542419E-5</v>
      </c>
      <c r="AH133" s="5">
        <f t="shared" si="247"/>
        <v>1.553869039180402E-3</v>
      </c>
      <c r="AI133" s="5">
        <f t="shared" si="248"/>
        <v>7.6425106355788917E-4</v>
      </c>
      <c r="AJ133" s="5">
        <f t="shared" si="249"/>
        <v>1.8794366623632624E-4</v>
      </c>
      <c r="AK133" s="5">
        <f t="shared" si="250"/>
        <v>3.0812580980836305E-5</v>
      </c>
      <c r="AL133" s="5">
        <f t="shared" si="251"/>
        <v>4.2751573485108743E-8</v>
      </c>
      <c r="AM133" s="5">
        <f t="shared" si="252"/>
        <v>8.2647477801991301E-5</v>
      </c>
      <c r="AN133" s="5">
        <f t="shared" si="253"/>
        <v>4.7403493986804621E-5</v>
      </c>
      <c r="AO133" s="5">
        <f t="shared" si="254"/>
        <v>1.3594433259903308E-5</v>
      </c>
      <c r="AP133" s="5">
        <f t="shared" si="255"/>
        <v>2.5990857088777642E-6</v>
      </c>
      <c r="AQ133" s="5">
        <f t="shared" si="256"/>
        <v>3.7268452422455037E-7</v>
      </c>
      <c r="AR133" s="5">
        <f t="shared" si="257"/>
        <v>1.782482021569819E-4</v>
      </c>
      <c r="AS133" s="5">
        <f t="shared" si="258"/>
        <v>8.7669150128384364E-5</v>
      </c>
      <c r="AT133" s="5">
        <f t="shared" si="259"/>
        <v>2.1559487813134577E-5</v>
      </c>
      <c r="AU133" s="5">
        <f t="shared" si="260"/>
        <v>3.5345881957641847E-6</v>
      </c>
      <c r="AV133" s="5">
        <f t="shared" si="261"/>
        <v>4.3461075543354078E-7</v>
      </c>
      <c r="AW133" s="5">
        <f t="shared" si="262"/>
        <v>3.3500554097063162E-10</v>
      </c>
      <c r="AX133" s="5">
        <f t="shared" si="263"/>
        <v>6.774854810572797E-6</v>
      </c>
      <c r="AY133" s="5">
        <f t="shared" si="264"/>
        <v>3.8858026622891591E-6</v>
      </c>
      <c r="AZ133" s="5">
        <f t="shared" si="265"/>
        <v>1.1143753447446127E-6</v>
      </c>
      <c r="BA133" s="5">
        <f t="shared" si="266"/>
        <v>2.1305463622336066E-7</v>
      </c>
      <c r="BB133" s="5">
        <f t="shared" si="267"/>
        <v>3.0550037447215305E-8</v>
      </c>
      <c r="BC133" s="5">
        <f t="shared" si="268"/>
        <v>3.5044711706636859E-9</v>
      </c>
      <c r="BD133" s="5">
        <f t="shared" si="269"/>
        <v>1.7039414074943984E-5</v>
      </c>
      <c r="BE133" s="5">
        <f t="shared" si="270"/>
        <v>8.3806228200852421E-6</v>
      </c>
      <c r="BF133" s="5">
        <f t="shared" si="271"/>
        <v>2.0609522881368331E-6</v>
      </c>
      <c r="BG133" s="5">
        <f t="shared" si="272"/>
        <v>3.3788454033883246E-7</v>
      </c>
      <c r="BH133" s="5">
        <f t="shared" si="273"/>
        <v>4.1546071902225031E-8</v>
      </c>
      <c r="BI133" s="5">
        <f t="shared" si="274"/>
        <v>4.0867832278421128E-9</v>
      </c>
      <c r="BJ133" s="8">
        <f t="shared" si="275"/>
        <v>0.24858816825349289</v>
      </c>
      <c r="BK133" s="8">
        <f t="shared" si="276"/>
        <v>0.44887690529273622</v>
      </c>
      <c r="BL133" s="8">
        <f t="shared" si="277"/>
        <v>0.29169883905144067</v>
      </c>
      <c r="BM133" s="8">
        <f t="shared" si="278"/>
        <v>9.2712360307070835E-2</v>
      </c>
      <c r="BN133" s="8">
        <f t="shared" si="279"/>
        <v>0.90728428211198509</v>
      </c>
    </row>
    <row r="134" spans="1:66" x14ac:dyDescent="0.25">
      <c r="A134" t="s">
        <v>192</v>
      </c>
      <c r="B134" t="s">
        <v>202</v>
      </c>
      <c r="C134" t="s">
        <v>204</v>
      </c>
      <c r="D134" s="11">
        <v>44385</v>
      </c>
      <c r="E134">
        <f>VLOOKUP(A134,home!$A$2:$E$405,3,FALSE)</f>
        <v>1.5208333333333299</v>
      </c>
      <c r="F134">
        <f>VLOOKUP(B134,home!$B$2:$E$405,3,FALSE)</f>
        <v>0.66</v>
      </c>
      <c r="G134">
        <f>VLOOKUP(C134,away!$B$2:$E$405,4,FALSE)</f>
        <v>0.66</v>
      </c>
      <c r="H134">
        <f>VLOOKUP(A134,away!$A$2:$E$405,3,FALSE)</f>
        <v>0.875</v>
      </c>
      <c r="I134">
        <f>VLOOKUP(C134,away!$B$2:$E$405,3,FALSE)</f>
        <v>1.32</v>
      </c>
      <c r="J134">
        <f>VLOOKUP(B134,home!$B$2:$E$405,4,FALSE)</f>
        <v>1.1399999999999999</v>
      </c>
      <c r="K134" s="3">
        <f t="shared" si="224"/>
        <v>0.66247499999999848</v>
      </c>
      <c r="L134" s="3">
        <f t="shared" si="225"/>
        <v>1.3167</v>
      </c>
      <c r="M134" s="5">
        <f t="shared" si="226"/>
        <v>0.13818319143128585</v>
      </c>
      <c r="N134" s="5">
        <f t="shared" si="227"/>
        <v>9.154290974344087E-2</v>
      </c>
      <c r="O134" s="5">
        <f t="shared" si="228"/>
        <v>0.18194580815757408</v>
      </c>
      <c r="P134" s="5">
        <f t="shared" si="229"/>
        <v>0.12053454925918861</v>
      </c>
      <c r="Q134" s="5">
        <f t="shared" si="230"/>
        <v>3.0322444566142928E-2</v>
      </c>
      <c r="R134" s="5">
        <f t="shared" si="231"/>
        <v>0.11978402280053892</v>
      </c>
      <c r="S134" s="5">
        <f t="shared" si="232"/>
        <v>2.6284994243204268E-2</v>
      </c>
      <c r="T134" s="5">
        <f t="shared" si="233"/>
        <v>3.9925562760240396E-2</v>
      </c>
      <c r="U134" s="5">
        <f t="shared" si="234"/>
        <v>7.9353920504786832E-2</v>
      </c>
      <c r="V134" s="5">
        <f t="shared" si="235"/>
        <v>2.5475440734133181E-3</v>
      </c>
      <c r="W134" s="5">
        <f t="shared" si="236"/>
        <v>6.6959538213184977E-3</v>
      </c>
      <c r="X134" s="5">
        <f t="shared" si="237"/>
        <v>8.8165623965300657E-3</v>
      </c>
      <c r="Y134" s="5">
        <f t="shared" si="238"/>
        <v>5.8043838537555695E-3</v>
      </c>
      <c r="Z134" s="5">
        <f t="shared" si="239"/>
        <v>5.2573207607156495E-2</v>
      </c>
      <c r="AA134" s="5">
        <f t="shared" si="240"/>
        <v>3.4828435709550916E-2</v>
      </c>
      <c r="AB134" s="5">
        <f t="shared" si="241"/>
        <v>1.1536483973342346E-2</v>
      </c>
      <c r="AC134" s="5">
        <f t="shared" si="242"/>
        <v>1.3888586657421294E-4</v>
      </c>
      <c r="AD134" s="5">
        <f t="shared" si="243"/>
        <v>1.1089755019444902E-3</v>
      </c>
      <c r="AE134" s="5">
        <f t="shared" si="244"/>
        <v>1.4601880434103104E-3</v>
      </c>
      <c r="AF134" s="5">
        <f t="shared" si="245"/>
        <v>9.6131479837917788E-4</v>
      </c>
      <c r="AG134" s="5">
        <f t="shared" si="246"/>
        <v>4.2192106500862095E-4</v>
      </c>
      <c r="AH134" s="5">
        <f t="shared" si="247"/>
        <v>1.7305785614085759E-2</v>
      </c>
      <c r="AI134" s="5">
        <f t="shared" si="248"/>
        <v>1.1464650324691435E-2</v>
      </c>
      <c r="AJ134" s="5">
        <f t="shared" si="249"/>
        <v>3.7975221119249708E-3</v>
      </c>
      <c r="AK134" s="5">
        <f t="shared" si="250"/>
        <v>8.3858782036582986E-4</v>
      </c>
      <c r="AL134" s="5">
        <f t="shared" si="251"/>
        <v>4.845899172713519E-6</v>
      </c>
      <c r="AM134" s="5">
        <f t="shared" si="252"/>
        <v>1.4693370913013495E-4</v>
      </c>
      <c r="AN134" s="5">
        <f t="shared" si="253"/>
        <v>1.934676148116487E-4</v>
      </c>
      <c r="AO134" s="5">
        <f t="shared" si="254"/>
        <v>1.2736940421124895E-4</v>
      </c>
      <c r="AP134" s="5">
        <f t="shared" si="255"/>
        <v>5.590243150831713E-5</v>
      </c>
      <c r="AQ134" s="5">
        <f t="shared" si="256"/>
        <v>1.8401682891750308E-5</v>
      </c>
      <c r="AR134" s="5">
        <f t="shared" si="257"/>
        <v>4.5573055836133367E-3</v>
      </c>
      <c r="AS134" s="5">
        <f t="shared" si="258"/>
        <v>3.0191010165042378E-3</v>
      </c>
      <c r="AT134" s="5">
        <f t="shared" si="259"/>
        <v>1.0000394729543203E-3</v>
      </c>
      <c r="AU134" s="5">
        <f t="shared" si="260"/>
        <v>2.208337166151373E-4</v>
      </c>
      <c r="AV134" s="5">
        <f t="shared" si="261"/>
        <v>3.6574204103653181E-5</v>
      </c>
      <c r="AW134" s="5">
        <f t="shared" si="262"/>
        <v>1.1741624901626649E-7</v>
      </c>
      <c r="AX134" s="5">
        <f t="shared" si="263"/>
        <v>1.622331815933098E-5</v>
      </c>
      <c r="AY134" s="5">
        <f t="shared" si="264"/>
        <v>2.1361243020391104E-5</v>
      </c>
      <c r="AZ134" s="5">
        <f t="shared" si="265"/>
        <v>1.4063174342474484E-5</v>
      </c>
      <c r="BA134" s="5">
        <f t="shared" si="266"/>
        <v>6.1723272189120474E-6</v>
      </c>
      <c r="BB134" s="5">
        <f t="shared" si="267"/>
        <v>2.0317758122853752E-6</v>
      </c>
      <c r="BC134" s="5">
        <f t="shared" si="268"/>
        <v>5.3504784240722991E-7</v>
      </c>
      <c r="BD134" s="5">
        <f t="shared" si="269"/>
        <v>1.0001007103239456E-3</v>
      </c>
      <c r="BE134" s="5">
        <f t="shared" si="270"/>
        <v>6.6254171807185425E-4</v>
      </c>
      <c r="BF134" s="5">
        <f t="shared" si="271"/>
        <v>2.1945866233982536E-4</v>
      </c>
      <c r="BG134" s="5">
        <f t="shared" si="272"/>
        <v>4.846195911119183E-5</v>
      </c>
      <c r="BH134" s="5">
        <f t="shared" si="273"/>
        <v>8.0262090905466811E-6</v>
      </c>
      <c r="BI134" s="5">
        <f t="shared" si="274"/>
        <v>1.0634325734519805E-6</v>
      </c>
      <c r="BJ134" s="8">
        <f t="shared" si="275"/>
        <v>0.18766267827911981</v>
      </c>
      <c r="BK134" s="8">
        <f t="shared" si="276"/>
        <v>0.28771537201585945</v>
      </c>
      <c r="BL134" s="8">
        <f t="shared" si="277"/>
        <v>0.47162872370216252</v>
      </c>
      <c r="BM134" s="8">
        <f t="shared" si="278"/>
        <v>0.31724581181935552</v>
      </c>
      <c r="BN134" s="8">
        <f t="shared" si="279"/>
        <v>0.68231292595817128</v>
      </c>
    </row>
    <row r="135" spans="1:66" x14ac:dyDescent="0.25">
      <c r="A135" t="s">
        <v>32</v>
      </c>
      <c r="B135" t="s">
        <v>206</v>
      </c>
      <c r="C135" t="s">
        <v>208</v>
      </c>
      <c r="D135" s="11">
        <v>44385</v>
      </c>
      <c r="E135">
        <f>VLOOKUP(A135,home!$A$2:$E$405,3,FALSE)</f>
        <v>1.2749999999999999</v>
      </c>
      <c r="F135">
        <f>VLOOKUP(B135,home!$B$2:$E$405,3,FALSE)</f>
        <v>0.98</v>
      </c>
      <c r="G135">
        <f>VLOOKUP(C135,away!$B$2:$E$405,4,FALSE)</f>
        <v>0.78</v>
      </c>
      <c r="H135">
        <f>VLOOKUP(A135,away!$A$2:$E$405,3,FALSE)</f>
        <v>1.25</v>
      </c>
      <c r="I135">
        <f>VLOOKUP(C135,away!$B$2:$E$405,3,FALSE)</f>
        <v>1.76</v>
      </c>
      <c r="J135">
        <f>VLOOKUP(B135,home!$B$2:$E$405,4,FALSE)</f>
        <v>1</v>
      </c>
      <c r="K135" s="3">
        <f t="shared" si="224"/>
        <v>0.97460999999999987</v>
      </c>
      <c r="L135" s="3">
        <f t="shared" si="225"/>
        <v>2.2000000000000002</v>
      </c>
      <c r="M135" s="5">
        <f t="shared" si="226"/>
        <v>4.1810406964367886E-2</v>
      </c>
      <c r="N135" s="5">
        <f t="shared" si="227"/>
        <v>4.0748840731542571E-2</v>
      </c>
      <c r="O135" s="5">
        <f t="shared" si="228"/>
        <v>9.1982895321609331E-2</v>
      </c>
      <c r="P135" s="5">
        <f t="shared" si="229"/>
        <v>8.9647449609393665E-2</v>
      </c>
      <c r="Q135" s="5">
        <f t="shared" si="230"/>
        <v>1.9857113832684351E-2</v>
      </c>
      <c r="R135" s="5">
        <f t="shared" si="231"/>
        <v>0.1011811848537703</v>
      </c>
      <c r="S135" s="5">
        <f t="shared" si="232"/>
        <v>4.805421547509614E-2</v>
      </c>
      <c r="T135" s="5">
        <f t="shared" si="233"/>
        <v>4.3685650431905573E-2</v>
      </c>
      <c r="U135" s="5">
        <f t="shared" si="234"/>
        <v>9.8612194570333059E-2</v>
      </c>
      <c r="V135" s="5">
        <f t="shared" si="235"/>
        <v>1.1448340186355953E-2</v>
      </c>
      <c r="W135" s="5">
        <f t="shared" si="236"/>
        <v>6.4509805708241651E-3</v>
      </c>
      <c r="X135" s="5">
        <f t="shared" si="237"/>
        <v>1.4192157255813163E-2</v>
      </c>
      <c r="Y135" s="5">
        <f t="shared" si="238"/>
        <v>1.5611372981394483E-2</v>
      </c>
      <c r="Z135" s="5">
        <f t="shared" si="239"/>
        <v>7.4199535559431554E-2</v>
      </c>
      <c r="AA135" s="5">
        <f t="shared" si="240"/>
        <v>7.2315609351577562E-2</v>
      </c>
      <c r="AB135" s="5">
        <f t="shared" si="241"/>
        <v>3.5239758015070503E-2</v>
      </c>
      <c r="AC135" s="5">
        <f t="shared" si="242"/>
        <v>1.5341791889908511E-3</v>
      </c>
      <c r="AD135" s="5">
        <f t="shared" si="243"/>
        <v>1.571797543532734E-3</v>
      </c>
      <c r="AE135" s="5">
        <f t="shared" si="244"/>
        <v>3.4579545957720147E-3</v>
      </c>
      <c r="AF135" s="5">
        <f t="shared" si="245"/>
        <v>3.8037500553492172E-3</v>
      </c>
      <c r="AG135" s="5">
        <f t="shared" si="246"/>
        <v>2.7894167072560925E-3</v>
      </c>
      <c r="AH135" s="5">
        <f t="shared" si="247"/>
        <v>4.0809744557687357E-2</v>
      </c>
      <c r="AI135" s="5">
        <f t="shared" si="248"/>
        <v>3.9773585143367665E-2</v>
      </c>
      <c r="AJ135" s="5">
        <f t="shared" si="249"/>
        <v>1.9381866908288779E-2</v>
      </c>
      <c r="AK135" s="5">
        <f t="shared" si="250"/>
        <v>6.2965871024957742E-3</v>
      </c>
      <c r="AL135" s="5">
        <f t="shared" si="251"/>
        <v>1.315799213856489E-4</v>
      </c>
      <c r="AM135" s="5">
        <f t="shared" si="252"/>
        <v>3.063779207804877E-4</v>
      </c>
      <c r="AN135" s="5">
        <f t="shared" si="253"/>
        <v>6.7403142571707288E-4</v>
      </c>
      <c r="AO135" s="5">
        <f t="shared" si="254"/>
        <v>7.4143456828878031E-4</v>
      </c>
      <c r="AP135" s="5">
        <f t="shared" si="255"/>
        <v>5.4371868341177227E-4</v>
      </c>
      <c r="AQ135" s="5">
        <f t="shared" si="256"/>
        <v>2.9904527587647472E-4</v>
      </c>
      <c r="AR135" s="5">
        <f t="shared" si="257"/>
        <v>1.7956287605382436E-2</v>
      </c>
      <c r="AS135" s="5">
        <f t="shared" si="258"/>
        <v>1.7500377463081772E-2</v>
      </c>
      <c r="AT135" s="5">
        <f t="shared" si="259"/>
        <v>8.528021439647062E-3</v>
      </c>
      <c r="AU135" s="5">
        <f t="shared" si="260"/>
        <v>2.7704983250981408E-3</v>
      </c>
      <c r="AV135" s="5">
        <f t="shared" si="261"/>
        <v>6.7503884315597438E-4</v>
      </c>
      <c r="AW135" s="5">
        <f t="shared" si="262"/>
        <v>7.8368343277685526E-6</v>
      </c>
      <c r="AX135" s="5">
        <f t="shared" si="263"/>
        <v>4.9766497561978494E-5</v>
      </c>
      <c r="AY135" s="5">
        <f t="shared" si="264"/>
        <v>1.0948629463635268E-4</v>
      </c>
      <c r="AZ135" s="5">
        <f t="shared" si="265"/>
        <v>1.2043492409998798E-4</v>
      </c>
      <c r="BA135" s="5">
        <f t="shared" si="266"/>
        <v>8.8318944339991177E-5</v>
      </c>
      <c r="BB135" s="5">
        <f t="shared" si="267"/>
        <v>4.8575419386995152E-5</v>
      </c>
      <c r="BC135" s="5">
        <f t="shared" si="268"/>
        <v>2.1373184530277869E-5</v>
      </c>
      <c r="BD135" s="5">
        <f t="shared" si="269"/>
        <v>6.583972121973561E-3</v>
      </c>
      <c r="BE135" s="5">
        <f t="shared" si="270"/>
        <v>6.4168050697966505E-3</v>
      </c>
      <c r="BF135" s="5">
        <f t="shared" si="271"/>
        <v>3.1269411945372568E-3</v>
      </c>
      <c r="BG135" s="5">
        <f t="shared" si="272"/>
        <v>1.0158493858693184E-3</v>
      </c>
      <c r="BH135" s="5">
        <f t="shared" si="273"/>
        <v>2.4751424249052397E-4</v>
      </c>
      <c r="BI135" s="5">
        <f t="shared" si="274"/>
        <v>4.8245971174737936E-5</v>
      </c>
      <c r="BJ135" s="8">
        <f t="shared" si="275"/>
        <v>0.15517159784470455</v>
      </c>
      <c r="BK135" s="8">
        <f t="shared" si="276"/>
        <v>0.19273565764022652</v>
      </c>
      <c r="BL135" s="8">
        <f t="shared" si="277"/>
        <v>0.57046297748640773</v>
      </c>
      <c r="BM135" s="8">
        <f t="shared" si="278"/>
        <v>0.60724022775709374</v>
      </c>
      <c r="BN135" s="8">
        <f t="shared" si="279"/>
        <v>0.3852278913133681</v>
      </c>
    </row>
    <row r="136" spans="1:66" x14ac:dyDescent="0.25">
      <c r="A136" t="s">
        <v>32</v>
      </c>
      <c r="B136" t="s">
        <v>34</v>
      </c>
      <c r="C136" t="s">
        <v>362</v>
      </c>
      <c r="D136" s="11">
        <v>44385</v>
      </c>
      <c r="E136">
        <f>VLOOKUP(A136,home!$A$2:$E$405,3,FALSE)</f>
        <v>1.2749999999999999</v>
      </c>
      <c r="F136">
        <f>VLOOKUP(B136,home!$B$2:$E$405,3,FALSE)</f>
        <v>0</v>
      </c>
      <c r="G136">
        <f>VLOOKUP(C136,away!$B$2:$E$405,4,FALSE)</f>
        <v>1.76</v>
      </c>
      <c r="H136">
        <f>VLOOKUP(A136,away!$A$2:$E$405,3,FALSE)</f>
        <v>1.25</v>
      </c>
      <c r="I136">
        <f>VLOOKUP(C136,away!$B$2:$E$405,3,FALSE)</f>
        <v>1.37</v>
      </c>
      <c r="J136">
        <f>VLOOKUP(B136,home!$B$2:$E$405,4,FALSE)</f>
        <v>1.2</v>
      </c>
      <c r="K136" s="3">
        <f t="shared" si="224"/>
        <v>0</v>
      </c>
      <c r="L136" s="3">
        <f t="shared" si="225"/>
        <v>2.0550000000000002</v>
      </c>
      <c r="M136" s="5">
        <f t="shared" si="226"/>
        <v>0.12809283557753198</v>
      </c>
      <c r="N136" s="5">
        <f t="shared" si="227"/>
        <v>0</v>
      </c>
      <c r="O136" s="5">
        <f t="shared" si="228"/>
        <v>0.26323077711182824</v>
      </c>
      <c r="P136" s="5">
        <f t="shared" si="229"/>
        <v>0</v>
      </c>
      <c r="Q136" s="5">
        <f t="shared" si="230"/>
        <v>0</v>
      </c>
      <c r="R136" s="5">
        <f t="shared" si="231"/>
        <v>0.27046962348240361</v>
      </c>
      <c r="S136" s="5">
        <f t="shared" si="232"/>
        <v>0</v>
      </c>
      <c r="T136" s="5">
        <f t="shared" si="233"/>
        <v>0</v>
      </c>
      <c r="U136" s="5">
        <f t="shared" si="234"/>
        <v>0</v>
      </c>
      <c r="V136" s="5">
        <f t="shared" si="235"/>
        <v>0</v>
      </c>
      <c r="W136" s="5">
        <f t="shared" si="236"/>
        <v>0</v>
      </c>
      <c r="X136" s="5">
        <f t="shared" si="237"/>
        <v>0</v>
      </c>
      <c r="Y136" s="5">
        <f t="shared" si="238"/>
        <v>0</v>
      </c>
      <c r="Z136" s="5">
        <f t="shared" si="239"/>
        <v>0.18527169208544644</v>
      </c>
      <c r="AA136" s="5">
        <f t="shared" si="240"/>
        <v>0</v>
      </c>
      <c r="AB136" s="5">
        <f t="shared" si="241"/>
        <v>0</v>
      </c>
      <c r="AC136" s="5">
        <f t="shared" si="242"/>
        <v>0</v>
      </c>
      <c r="AD136" s="5">
        <f t="shared" si="243"/>
        <v>0</v>
      </c>
      <c r="AE136" s="5">
        <f t="shared" si="244"/>
        <v>0</v>
      </c>
      <c r="AF136" s="5">
        <f t="shared" si="245"/>
        <v>0</v>
      </c>
      <c r="AG136" s="5">
        <f t="shared" si="246"/>
        <v>0</v>
      </c>
      <c r="AH136" s="5">
        <f t="shared" si="247"/>
        <v>9.5183331808898153E-2</v>
      </c>
      <c r="AI136" s="5">
        <f t="shared" si="248"/>
        <v>0</v>
      </c>
      <c r="AJ136" s="5">
        <f t="shared" si="249"/>
        <v>0</v>
      </c>
      <c r="AK136" s="5">
        <f t="shared" si="250"/>
        <v>0</v>
      </c>
      <c r="AL136" s="5">
        <f t="shared" si="251"/>
        <v>0</v>
      </c>
      <c r="AM136" s="5">
        <f t="shared" si="252"/>
        <v>0</v>
      </c>
      <c r="AN136" s="5">
        <f t="shared" si="253"/>
        <v>0</v>
      </c>
      <c r="AO136" s="5">
        <f t="shared" si="254"/>
        <v>0</v>
      </c>
      <c r="AP136" s="5">
        <f t="shared" si="255"/>
        <v>0</v>
      </c>
      <c r="AQ136" s="5">
        <f t="shared" si="256"/>
        <v>0</v>
      </c>
      <c r="AR136" s="5">
        <f t="shared" si="257"/>
        <v>3.9120349373457153E-2</v>
      </c>
      <c r="AS136" s="5">
        <f t="shared" si="258"/>
        <v>0</v>
      </c>
      <c r="AT136" s="5">
        <f t="shared" si="259"/>
        <v>0</v>
      </c>
      <c r="AU136" s="5">
        <f t="shared" si="260"/>
        <v>0</v>
      </c>
      <c r="AV136" s="5">
        <f t="shared" si="261"/>
        <v>0</v>
      </c>
      <c r="AW136" s="5">
        <f t="shared" si="262"/>
        <v>0</v>
      </c>
      <c r="AX136" s="5">
        <f t="shared" si="263"/>
        <v>0</v>
      </c>
      <c r="AY136" s="5">
        <f t="shared" si="264"/>
        <v>0</v>
      </c>
      <c r="AZ136" s="5">
        <f t="shared" si="265"/>
        <v>0</v>
      </c>
      <c r="BA136" s="5">
        <f t="shared" si="266"/>
        <v>0</v>
      </c>
      <c r="BB136" s="5">
        <f t="shared" si="267"/>
        <v>0</v>
      </c>
      <c r="BC136" s="5">
        <f t="shared" si="268"/>
        <v>0</v>
      </c>
      <c r="BD136" s="5">
        <f t="shared" si="269"/>
        <v>1.3398719660409062E-2</v>
      </c>
      <c r="BE136" s="5">
        <f t="shared" si="270"/>
        <v>0</v>
      </c>
      <c r="BF136" s="5">
        <f t="shared" si="271"/>
        <v>0</v>
      </c>
      <c r="BG136" s="5">
        <f t="shared" si="272"/>
        <v>0</v>
      </c>
      <c r="BH136" s="5">
        <f t="shared" si="273"/>
        <v>0</v>
      </c>
      <c r="BI136" s="5">
        <f t="shared" si="274"/>
        <v>0</v>
      </c>
      <c r="BJ136" s="8">
        <f t="shared" si="275"/>
        <v>0</v>
      </c>
      <c r="BK136" s="8">
        <f t="shared" si="276"/>
        <v>0.12809283557753198</v>
      </c>
      <c r="BL136" s="8">
        <f t="shared" si="277"/>
        <v>0.68140280143699616</v>
      </c>
      <c r="BM136" s="8">
        <f t="shared" si="278"/>
        <v>0.33297409292821084</v>
      </c>
      <c r="BN136" s="8">
        <f t="shared" si="279"/>
        <v>0.66179323617176378</v>
      </c>
    </row>
    <row r="137" spans="1:66" x14ac:dyDescent="0.25">
      <c r="A137" t="s">
        <v>32</v>
      </c>
      <c r="B137" t="s">
        <v>195</v>
      </c>
      <c r="C137" t="s">
        <v>33</v>
      </c>
      <c r="D137" s="11">
        <v>44385</v>
      </c>
      <c r="E137">
        <f>VLOOKUP(A137,home!$A$2:$E$405,3,FALSE)</f>
        <v>1.2749999999999999</v>
      </c>
      <c r="F137">
        <f>VLOOKUP(B137,home!$B$2:$E$405,3,FALSE)</f>
        <v>0.39</v>
      </c>
      <c r="G137">
        <f>VLOOKUP(C137,away!$B$2:$E$405,4,FALSE)</f>
        <v>0.78</v>
      </c>
      <c r="H137">
        <f>VLOOKUP(A137,away!$A$2:$E$405,3,FALSE)</f>
        <v>1.25</v>
      </c>
      <c r="I137">
        <f>VLOOKUP(C137,away!$B$2:$E$405,3,FALSE)</f>
        <v>0.2</v>
      </c>
      <c r="J137">
        <f>VLOOKUP(B137,home!$B$2:$E$405,4,FALSE)</f>
        <v>1.2</v>
      </c>
      <c r="K137" s="3">
        <f t="shared" si="224"/>
        <v>0.38785500000000001</v>
      </c>
      <c r="L137" s="3">
        <f t="shared" si="225"/>
        <v>0.3</v>
      </c>
      <c r="M137" s="5">
        <f t="shared" si="226"/>
        <v>0.50265310444168709</v>
      </c>
      <c r="N137" s="5">
        <f t="shared" si="227"/>
        <v>0.19495651982323053</v>
      </c>
      <c r="O137" s="5">
        <f t="shared" si="228"/>
        <v>0.1507959313325061</v>
      </c>
      <c r="P137" s="5">
        <f t="shared" si="229"/>
        <v>5.8486955946969149E-2</v>
      </c>
      <c r="Q137" s="5">
        <f t="shared" si="230"/>
        <v>3.7807430498019531E-2</v>
      </c>
      <c r="R137" s="5">
        <f t="shared" si="231"/>
        <v>2.2619389699875907E-2</v>
      </c>
      <c r="S137" s="5">
        <f t="shared" si="232"/>
        <v>1.7013343724108781E-3</v>
      </c>
      <c r="T137" s="5">
        <f t="shared" si="233"/>
        <v>1.1342229149405858E-2</v>
      </c>
      <c r="U137" s="5">
        <f t="shared" si="234"/>
        <v>8.7730433920453696E-3</v>
      </c>
      <c r="V137" s="5">
        <f t="shared" si="235"/>
        <v>2.1995701433714042E-5</v>
      </c>
      <c r="W137" s="5">
        <f t="shared" si="236"/>
        <v>4.8879336519364559E-3</v>
      </c>
      <c r="X137" s="5">
        <f t="shared" si="237"/>
        <v>1.4663800955809366E-3</v>
      </c>
      <c r="Y137" s="5">
        <f t="shared" si="238"/>
        <v>2.1995701433714042E-4</v>
      </c>
      <c r="Z137" s="5">
        <f t="shared" si="239"/>
        <v>2.2619389699875905E-3</v>
      </c>
      <c r="AA137" s="5">
        <f t="shared" si="240"/>
        <v>8.7730433920453694E-4</v>
      </c>
      <c r="AB137" s="5">
        <f t="shared" si="241"/>
        <v>1.7013343724108778E-4</v>
      </c>
      <c r="AC137" s="5">
        <f t="shared" si="242"/>
        <v>1.5995892711699667E-7</v>
      </c>
      <c r="AD137" s="5">
        <f t="shared" si="243"/>
        <v>4.7395237664295346E-4</v>
      </c>
      <c r="AE137" s="5">
        <f t="shared" si="244"/>
        <v>1.42185712992886E-4</v>
      </c>
      <c r="AF137" s="5">
        <f t="shared" si="245"/>
        <v>2.1327856948932894E-5</v>
      </c>
      <c r="AG137" s="5">
        <f t="shared" si="246"/>
        <v>2.1327856948932891E-6</v>
      </c>
      <c r="AH137" s="5">
        <f t="shared" si="247"/>
        <v>1.6964542274906926E-4</v>
      </c>
      <c r="AI137" s="5">
        <f t="shared" si="248"/>
        <v>6.5797825440340259E-5</v>
      </c>
      <c r="AJ137" s="5">
        <f t="shared" si="249"/>
        <v>1.2760007793081582E-5</v>
      </c>
      <c r="AK137" s="5">
        <f t="shared" si="250"/>
        <v>1.6496776075285528E-6</v>
      </c>
      <c r="AL137" s="5">
        <f t="shared" si="251"/>
        <v>7.4449043612355359E-10</v>
      </c>
      <c r="AM137" s="5">
        <f t="shared" si="252"/>
        <v>3.6764959808570562E-5</v>
      </c>
      <c r="AN137" s="5">
        <f t="shared" si="253"/>
        <v>1.1029487942571167E-5</v>
      </c>
      <c r="AO137" s="5">
        <f t="shared" si="254"/>
        <v>1.6544231913856744E-6</v>
      </c>
      <c r="AP137" s="5">
        <f t="shared" si="255"/>
        <v>1.6544231913856742E-7</v>
      </c>
      <c r="AQ137" s="5">
        <f t="shared" si="256"/>
        <v>1.2408173935392556E-8</v>
      </c>
      <c r="AR137" s="5">
        <f t="shared" si="257"/>
        <v>1.017872536494416E-5</v>
      </c>
      <c r="AS137" s="5">
        <f t="shared" si="258"/>
        <v>3.9478695264204169E-6</v>
      </c>
      <c r="AT137" s="5">
        <f t="shared" si="259"/>
        <v>7.6560046758489523E-7</v>
      </c>
      <c r="AU137" s="5">
        <f t="shared" si="260"/>
        <v>9.8980656451713209E-8</v>
      </c>
      <c r="AV137" s="5">
        <f t="shared" si="261"/>
        <v>9.5975356270198036E-9</v>
      </c>
      <c r="AW137" s="5">
        <f t="shared" si="262"/>
        <v>2.4062861508558363E-12</v>
      </c>
      <c r="AX137" s="5">
        <f t="shared" si="263"/>
        <v>2.3765789144255212E-6</v>
      </c>
      <c r="AY137" s="5">
        <f t="shared" si="264"/>
        <v>7.1297367432765627E-7</v>
      </c>
      <c r="AZ137" s="5">
        <f t="shared" si="265"/>
        <v>1.069460511491484E-7</v>
      </c>
      <c r="BA137" s="5">
        <f t="shared" si="266"/>
        <v>1.069460511491484E-8</v>
      </c>
      <c r="BB137" s="5">
        <f t="shared" si="267"/>
        <v>8.0209538361861289E-10</v>
      </c>
      <c r="BC137" s="5">
        <f t="shared" si="268"/>
        <v>4.8125723017116789E-11</v>
      </c>
      <c r="BD137" s="5">
        <f t="shared" si="269"/>
        <v>5.0893626824720738E-7</v>
      </c>
      <c r="BE137" s="5">
        <f t="shared" si="270"/>
        <v>1.973934763210206E-7</v>
      </c>
      <c r="BF137" s="5">
        <f t="shared" si="271"/>
        <v>3.8280023379244715E-8</v>
      </c>
      <c r="BG137" s="5">
        <f t="shared" si="272"/>
        <v>4.9490328225856537E-9</v>
      </c>
      <c r="BH137" s="5">
        <f t="shared" si="273"/>
        <v>4.7987678135098956E-10</v>
      </c>
      <c r="BI137" s="5">
        <f t="shared" si="274"/>
        <v>3.7224521806177632E-11</v>
      </c>
      <c r="BJ137" s="8">
        <f t="shared" si="275"/>
        <v>0.2513728837296918</v>
      </c>
      <c r="BK137" s="8">
        <f t="shared" si="276"/>
        <v>0.56286426413959267</v>
      </c>
      <c r="BL137" s="8">
        <f t="shared" si="277"/>
        <v>0.18350140598391609</v>
      </c>
      <c r="BM137" s="8">
        <f t="shared" si="278"/>
        <v>3.2680448109631909E-2</v>
      </c>
      <c r="BN137" s="8">
        <f t="shared" si="279"/>
        <v>0.96731933174228835</v>
      </c>
    </row>
    <row r="138" spans="1:66" x14ac:dyDescent="0.25">
      <c r="A138" t="s">
        <v>32</v>
      </c>
      <c r="B138" t="s">
        <v>210</v>
      </c>
      <c r="C138" t="s">
        <v>209</v>
      </c>
      <c r="D138" s="11">
        <v>44385</v>
      </c>
      <c r="E138">
        <f>VLOOKUP(A138,home!$A$2:$E$405,3,FALSE)</f>
        <v>1.2749999999999999</v>
      </c>
      <c r="F138">
        <f>VLOOKUP(B138,home!$B$2:$E$405,3,FALSE)</f>
        <v>1.37</v>
      </c>
      <c r="G138">
        <f>VLOOKUP(C138,away!$B$2:$E$405,4,FALSE)</f>
        <v>0.39</v>
      </c>
      <c r="H138">
        <f>VLOOKUP(A138,away!$A$2:$E$405,3,FALSE)</f>
        <v>1.25</v>
      </c>
      <c r="I138">
        <f>VLOOKUP(C138,away!$B$2:$E$405,3,FALSE)</f>
        <v>1.18</v>
      </c>
      <c r="J138">
        <f>VLOOKUP(B138,home!$B$2:$E$405,4,FALSE)</f>
        <v>0.4</v>
      </c>
      <c r="K138" s="3">
        <f t="shared" si="224"/>
        <v>0.68123250000000002</v>
      </c>
      <c r="L138" s="3">
        <f t="shared" si="225"/>
        <v>0.59</v>
      </c>
      <c r="M138" s="5">
        <f t="shared" si="226"/>
        <v>0.28048571001644951</v>
      </c>
      <c r="N138" s="5">
        <f t="shared" si="227"/>
        <v>0.19107598144878093</v>
      </c>
      <c r="O138" s="5">
        <f t="shared" si="228"/>
        <v>0.1654865689097052</v>
      </c>
      <c r="P138" s="5">
        <f t="shared" si="229"/>
        <v>0.11273482905478073</v>
      </c>
      <c r="Q138" s="5">
        <f t="shared" si="230"/>
        <v>6.5083584266153335E-2</v>
      </c>
      <c r="R138" s="5">
        <f t="shared" si="231"/>
        <v>4.8818537828363019E-2</v>
      </c>
      <c r="S138" s="5">
        <f t="shared" si="232"/>
        <v>1.1327797841523981E-2</v>
      </c>
      <c r="T138" s="5">
        <f t="shared" si="233"/>
        <v>3.839931471703046E-2</v>
      </c>
      <c r="U138" s="5">
        <f t="shared" si="234"/>
        <v>3.3256774571160302E-2</v>
      </c>
      <c r="V138" s="5">
        <f t="shared" si="235"/>
        <v>5.0588330949053709E-4</v>
      </c>
      <c r="W138" s="5">
        <f t="shared" si="236"/>
        <v>1.4779017606197434E-2</v>
      </c>
      <c r="X138" s="5">
        <f t="shared" si="237"/>
        <v>8.7196203876564841E-3</v>
      </c>
      <c r="Y138" s="5">
        <f t="shared" si="238"/>
        <v>2.5722880143586621E-3</v>
      </c>
      <c r="Z138" s="5">
        <f t="shared" si="239"/>
        <v>9.6009791062447308E-3</v>
      </c>
      <c r="AA138" s="5">
        <f t="shared" si="240"/>
        <v>6.5404989989948622E-3</v>
      </c>
      <c r="AB138" s="5">
        <f t="shared" si="241"/>
        <v>2.227800242166384E-3</v>
      </c>
      <c r="AC138" s="5">
        <f t="shared" si="242"/>
        <v>1.2708015591448884E-5</v>
      </c>
      <c r="AD138" s="5">
        <f t="shared" si="243"/>
        <v>2.5169867778534732E-3</v>
      </c>
      <c r="AE138" s="5">
        <f t="shared" si="244"/>
        <v>1.485022198933549E-3</v>
      </c>
      <c r="AF138" s="5">
        <f t="shared" si="245"/>
        <v>4.3808154868539681E-4</v>
      </c>
      <c r="AG138" s="5">
        <f t="shared" si="246"/>
        <v>8.6156037908128073E-5</v>
      </c>
      <c r="AH138" s="5">
        <f t="shared" si="247"/>
        <v>1.4161444181710972E-3</v>
      </c>
      <c r="AI138" s="5">
        <f t="shared" si="248"/>
        <v>9.6472360235174174E-4</v>
      </c>
      <c r="AJ138" s="5">
        <f t="shared" si="249"/>
        <v>3.2860053571954145E-4</v>
      </c>
      <c r="AK138" s="5">
        <f t="shared" si="250"/>
        <v>7.4617788149854185E-5</v>
      </c>
      <c r="AL138" s="5">
        <f t="shared" si="251"/>
        <v>2.0430787226108029E-7</v>
      </c>
      <c r="AM138" s="5">
        <f t="shared" si="252"/>
        <v>3.429306390288134E-4</v>
      </c>
      <c r="AN138" s="5">
        <f t="shared" si="253"/>
        <v>2.0232907702699986E-4</v>
      </c>
      <c r="AO138" s="5">
        <f t="shared" si="254"/>
        <v>5.9687077722964938E-5</v>
      </c>
      <c r="AP138" s="5">
        <f t="shared" si="255"/>
        <v>1.1738458618849776E-5</v>
      </c>
      <c r="AQ138" s="5">
        <f t="shared" si="256"/>
        <v>1.7314226462803413E-6</v>
      </c>
      <c r="AR138" s="5">
        <f t="shared" si="257"/>
        <v>1.6710504134418949E-4</v>
      </c>
      <c r="AS138" s="5">
        <f t="shared" si="258"/>
        <v>1.1383738507750554E-4</v>
      </c>
      <c r="AT138" s="5">
        <f t="shared" si="259"/>
        <v>3.8774863214905898E-5</v>
      </c>
      <c r="AU138" s="5">
        <f t="shared" si="260"/>
        <v>8.8048990016827952E-6</v>
      </c>
      <c r="AV138" s="5">
        <f t="shared" si="261"/>
        <v>1.4995458397909686E-6</v>
      </c>
      <c r="AW138" s="5">
        <f t="shared" si="262"/>
        <v>2.2810246091154669E-9</v>
      </c>
      <c r="AX138" s="5">
        <f t="shared" si="263"/>
        <v>3.8935916092032669E-5</v>
      </c>
      <c r="AY138" s="5">
        <f t="shared" si="264"/>
        <v>2.2972190494299269E-5</v>
      </c>
      <c r="AZ138" s="5">
        <f t="shared" si="265"/>
        <v>6.7767961958182829E-6</v>
      </c>
      <c r="BA138" s="5">
        <f t="shared" si="266"/>
        <v>1.3327699185109293E-6</v>
      </c>
      <c r="BB138" s="5">
        <f t="shared" si="267"/>
        <v>1.96583562980362E-7</v>
      </c>
      <c r="BC138" s="5">
        <f t="shared" si="268"/>
        <v>2.3196860431682719E-8</v>
      </c>
      <c r="BD138" s="5">
        <f t="shared" si="269"/>
        <v>1.6431995732178628E-5</v>
      </c>
      <c r="BE138" s="5">
        <f t="shared" si="270"/>
        <v>1.1194009532621376E-5</v>
      </c>
      <c r="BF138" s="5">
        <f t="shared" si="271"/>
        <v>3.8128615494657458E-6</v>
      </c>
      <c r="BG138" s="5">
        <f t="shared" si="272"/>
        <v>8.6581506849880802E-7</v>
      </c>
      <c r="BH138" s="5">
        <f t="shared" si="273"/>
        <v>1.4745534091277854E-7</v>
      </c>
      <c r="BI138" s="5">
        <f t="shared" si="274"/>
        <v>2.009027410567289E-8</v>
      </c>
      <c r="BJ138" s="8">
        <f t="shared" si="275"/>
        <v>0.32584470713172581</v>
      </c>
      <c r="BK138" s="8">
        <f t="shared" si="276"/>
        <v>0.40509010473620277</v>
      </c>
      <c r="BL138" s="8">
        <f t="shared" si="277"/>
        <v>0.25947676085675797</v>
      </c>
      <c r="BM138" s="8">
        <f t="shared" si="278"/>
        <v>0.13630437039722873</v>
      </c>
      <c r="BN138" s="8">
        <f t="shared" si="279"/>
        <v>0.86368521152423272</v>
      </c>
    </row>
    <row r="139" spans="1:66" x14ac:dyDescent="0.25">
      <c r="A139" t="s">
        <v>32</v>
      </c>
      <c r="B139" t="s">
        <v>207</v>
      </c>
      <c r="C139" t="s">
        <v>198</v>
      </c>
      <c r="D139" s="11">
        <v>44385</v>
      </c>
      <c r="E139">
        <f>VLOOKUP(A139,home!$A$2:$E$405,3,FALSE)</f>
        <v>1.2749999999999999</v>
      </c>
      <c r="F139">
        <f>VLOOKUP(B139,home!$B$2:$E$405,3,FALSE)</f>
        <v>0.39</v>
      </c>
      <c r="G139">
        <f>VLOOKUP(C139,away!$B$2:$E$405,4,FALSE)</f>
        <v>0</v>
      </c>
      <c r="H139">
        <f>VLOOKUP(A139,away!$A$2:$E$405,3,FALSE)</f>
        <v>1.25</v>
      </c>
      <c r="I139">
        <f>VLOOKUP(C139,away!$B$2:$E$405,3,FALSE)</f>
        <v>0.98</v>
      </c>
      <c r="J139">
        <f>VLOOKUP(B139,home!$B$2:$E$405,4,FALSE)</f>
        <v>1</v>
      </c>
      <c r="K139" s="3">
        <f t="shared" si="224"/>
        <v>0</v>
      </c>
      <c r="L139" s="3">
        <f t="shared" si="225"/>
        <v>1.2250000000000001</v>
      </c>
      <c r="M139" s="5">
        <f t="shared" si="226"/>
        <v>0.29375770032353277</v>
      </c>
      <c r="N139" s="5">
        <f t="shared" si="227"/>
        <v>0</v>
      </c>
      <c r="O139" s="5">
        <f t="shared" si="228"/>
        <v>0.35985318289632773</v>
      </c>
      <c r="P139" s="5">
        <f t="shared" si="229"/>
        <v>0</v>
      </c>
      <c r="Q139" s="5">
        <f t="shared" si="230"/>
        <v>0</v>
      </c>
      <c r="R139" s="5">
        <f t="shared" si="231"/>
        <v>0.22041007452400077</v>
      </c>
      <c r="S139" s="5">
        <f t="shared" si="232"/>
        <v>0</v>
      </c>
      <c r="T139" s="5">
        <f t="shared" si="233"/>
        <v>0</v>
      </c>
      <c r="U139" s="5">
        <f t="shared" si="234"/>
        <v>0</v>
      </c>
      <c r="V139" s="5">
        <f t="shared" si="235"/>
        <v>0</v>
      </c>
      <c r="W139" s="5">
        <f t="shared" si="236"/>
        <v>0</v>
      </c>
      <c r="X139" s="5">
        <f t="shared" si="237"/>
        <v>0</v>
      </c>
      <c r="Y139" s="5">
        <f t="shared" si="238"/>
        <v>0</v>
      </c>
      <c r="Z139" s="5">
        <f t="shared" si="239"/>
        <v>9.0000780430633684E-2</v>
      </c>
      <c r="AA139" s="5">
        <f t="shared" si="240"/>
        <v>0</v>
      </c>
      <c r="AB139" s="5">
        <f t="shared" si="241"/>
        <v>0</v>
      </c>
      <c r="AC139" s="5">
        <f t="shared" si="242"/>
        <v>0</v>
      </c>
      <c r="AD139" s="5">
        <f t="shared" si="243"/>
        <v>0</v>
      </c>
      <c r="AE139" s="5">
        <f t="shared" si="244"/>
        <v>0</v>
      </c>
      <c r="AF139" s="5">
        <f t="shared" si="245"/>
        <v>0</v>
      </c>
      <c r="AG139" s="5">
        <f t="shared" si="246"/>
        <v>0</v>
      </c>
      <c r="AH139" s="5">
        <f t="shared" si="247"/>
        <v>2.7562739006881571E-2</v>
      </c>
      <c r="AI139" s="5">
        <f t="shared" si="248"/>
        <v>0</v>
      </c>
      <c r="AJ139" s="5">
        <f t="shared" si="249"/>
        <v>0</v>
      </c>
      <c r="AK139" s="5">
        <f t="shared" si="250"/>
        <v>0</v>
      </c>
      <c r="AL139" s="5">
        <f t="shared" si="251"/>
        <v>0</v>
      </c>
      <c r="AM139" s="5">
        <f t="shared" si="252"/>
        <v>0</v>
      </c>
      <c r="AN139" s="5">
        <f t="shared" si="253"/>
        <v>0</v>
      </c>
      <c r="AO139" s="5">
        <f t="shared" si="254"/>
        <v>0</v>
      </c>
      <c r="AP139" s="5">
        <f t="shared" si="255"/>
        <v>0</v>
      </c>
      <c r="AQ139" s="5">
        <f t="shared" si="256"/>
        <v>0</v>
      </c>
      <c r="AR139" s="5">
        <f t="shared" si="257"/>
        <v>6.7528710566859759E-3</v>
      </c>
      <c r="AS139" s="5">
        <f t="shared" si="258"/>
        <v>0</v>
      </c>
      <c r="AT139" s="5">
        <f t="shared" si="259"/>
        <v>0</v>
      </c>
      <c r="AU139" s="5">
        <f t="shared" si="260"/>
        <v>0</v>
      </c>
      <c r="AV139" s="5">
        <f t="shared" si="261"/>
        <v>0</v>
      </c>
      <c r="AW139" s="5">
        <f t="shared" si="262"/>
        <v>0</v>
      </c>
      <c r="AX139" s="5">
        <f t="shared" si="263"/>
        <v>0</v>
      </c>
      <c r="AY139" s="5">
        <f t="shared" si="264"/>
        <v>0</v>
      </c>
      <c r="AZ139" s="5">
        <f t="shared" si="265"/>
        <v>0</v>
      </c>
      <c r="BA139" s="5">
        <f t="shared" si="266"/>
        <v>0</v>
      </c>
      <c r="BB139" s="5">
        <f t="shared" si="267"/>
        <v>0</v>
      </c>
      <c r="BC139" s="5">
        <f t="shared" si="268"/>
        <v>0</v>
      </c>
      <c r="BD139" s="5">
        <f t="shared" si="269"/>
        <v>1.3787111740733882E-3</v>
      </c>
      <c r="BE139" s="5">
        <f t="shared" si="270"/>
        <v>0</v>
      </c>
      <c r="BF139" s="5">
        <f t="shared" si="271"/>
        <v>0</v>
      </c>
      <c r="BG139" s="5">
        <f t="shared" si="272"/>
        <v>0</v>
      </c>
      <c r="BH139" s="5">
        <f t="shared" si="273"/>
        <v>0</v>
      </c>
      <c r="BI139" s="5">
        <f t="shared" si="274"/>
        <v>0</v>
      </c>
      <c r="BJ139" s="8">
        <f t="shared" si="275"/>
        <v>0</v>
      </c>
      <c r="BK139" s="8">
        <f t="shared" si="276"/>
        <v>0.29375770032353277</v>
      </c>
      <c r="BL139" s="8">
        <f t="shared" si="277"/>
        <v>0.61595757865796941</v>
      </c>
      <c r="BM139" s="8">
        <f t="shared" si="278"/>
        <v>0.12569510166827463</v>
      </c>
      <c r="BN139" s="8">
        <f t="shared" si="279"/>
        <v>0.87402095774386124</v>
      </c>
    </row>
    <row r="140" spans="1:66" x14ac:dyDescent="0.25">
      <c r="A140" t="s">
        <v>298</v>
      </c>
      <c r="B140" t="s">
        <v>203</v>
      </c>
      <c r="C140" t="s">
        <v>331</v>
      </c>
      <c r="D140" s="11">
        <v>44385</v>
      </c>
      <c r="E140">
        <f>VLOOKUP(A140,home!$A$2:$E$405,3,FALSE)</f>
        <v>1.7111111111111099</v>
      </c>
      <c r="F140">
        <f>VLOOKUP(B140,home!$B$2:$E$405,3,FALSE)</f>
        <v>1.02</v>
      </c>
      <c r="G140">
        <f>VLOOKUP(C140,away!$B$2:$E$405,4,FALSE)</f>
        <v>2.1</v>
      </c>
      <c r="H140">
        <f>VLOOKUP(A140,away!$A$2:$E$405,3,FALSE)</f>
        <v>1.24444444444444</v>
      </c>
      <c r="I140">
        <f>VLOOKUP(C140,away!$B$2:$E$405,3,FALSE)</f>
        <v>0.47</v>
      </c>
      <c r="J140">
        <f>VLOOKUP(B140,home!$B$2:$E$405,4,FALSE)</f>
        <v>1</v>
      </c>
      <c r="K140" s="3">
        <f t="shared" si="224"/>
        <v>3.6651999999999973</v>
      </c>
      <c r="L140" s="3">
        <f t="shared" si="225"/>
        <v>0.58488888888888679</v>
      </c>
      <c r="M140" s="5">
        <f t="shared" si="226"/>
        <v>1.4262966033447162E-2</v>
      </c>
      <c r="N140" s="5">
        <f t="shared" si="227"/>
        <v>5.2276623105790503E-2</v>
      </c>
      <c r="O140" s="5">
        <f t="shared" si="228"/>
        <v>8.3422503555628438E-3</v>
      </c>
      <c r="P140" s="5">
        <f t="shared" si="229"/>
        <v>3.0576016003208913E-2</v>
      </c>
      <c r="Q140" s="5">
        <f t="shared" si="230"/>
        <v>9.5802139503671627E-2</v>
      </c>
      <c r="R140" s="5">
        <f t="shared" si="231"/>
        <v>2.4396447706490358E-3</v>
      </c>
      <c r="S140" s="5">
        <f t="shared" si="232"/>
        <v>1.6386717048125384E-2</v>
      </c>
      <c r="T140" s="5">
        <f t="shared" si="233"/>
        <v>5.6033606927480627E-2</v>
      </c>
      <c r="U140" s="5">
        <f t="shared" si="234"/>
        <v>8.9417860133828402E-3</v>
      </c>
      <c r="V140" s="5">
        <f t="shared" si="235"/>
        <v>3.9031972072801078E-3</v>
      </c>
      <c r="W140" s="5">
        <f t="shared" si="236"/>
        <v>0.11704466723628565</v>
      </c>
      <c r="X140" s="5">
        <f t="shared" si="237"/>
        <v>6.8458125370200601E-2</v>
      </c>
      <c r="Y140" s="5">
        <f t="shared" si="238"/>
        <v>2.0020198441596367E-2</v>
      </c>
      <c r="Z140" s="5">
        <f t="shared" si="239"/>
        <v>4.7564037306283252E-4</v>
      </c>
      <c r="AA140" s="5">
        <f t="shared" si="240"/>
        <v>1.7433170953498928E-3</v>
      </c>
      <c r="AB140" s="5">
        <f t="shared" si="241"/>
        <v>3.1948029089382116E-3</v>
      </c>
      <c r="AC140" s="5">
        <f t="shared" si="242"/>
        <v>5.2296371943960705E-4</v>
      </c>
      <c r="AD140" s="5">
        <f t="shared" si="243"/>
        <v>0.10724802858860848</v>
      </c>
      <c r="AE140" s="5">
        <f t="shared" si="244"/>
        <v>6.2728180276714771E-2</v>
      </c>
      <c r="AF140" s="5">
        <f t="shared" si="245"/>
        <v>1.8344507832034739E-2</v>
      </c>
      <c r="AG140" s="5">
        <f t="shared" si="246"/>
        <v>3.5764996010307607E-3</v>
      </c>
      <c r="AH140" s="5">
        <f t="shared" si="247"/>
        <v>6.9549192327853914E-5</v>
      </c>
      <c r="AI140" s="5">
        <f t="shared" si="248"/>
        <v>2.5491169972005005E-4</v>
      </c>
      <c r="AJ140" s="5">
        <f t="shared" si="249"/>
        <v>4.6715118090696341E-4</v>
      </c>
      <c r="AK140" s="5">
        <f t="shared" si="250"/>
        <v>5.7073416942006688E-4</v>
      </c>
      <c r="AL140" s="5">
        <f t="shared" si="251"/>
        <v>4.4843820050291416E-5</v>
      </c>
      <c r="AM140" s="5">
        <f t="shared" si="252"/>
        <v>7.8617094876593477E-2</v>
      </c>
      <c r="AN140" s="5">
        <f t="shared" si="253"/>
        <v>4.5982265270042948E-2</v>
      </c>
      <c r="AO140" s="5">
        <f t="shared" si="254"/>
        <v>1.3447258021194732E-2</v>
      </c>
      <c r="AP140" s="5">
        <f t="shared" si="255"/>
        <v>2.6217172675395859E-3</v>
      </c>
      <c r="AQ140" s="5">
        <f t="shared" si="256"/>
        <v>3.8335332489800912E-4</v>
      </c>
      <c r="AR140" s="5">
        <f t="shared" si="257"/>
        <v>8.1357099647515978E-6</v>
      </c>
      <c r="AS140" s="5">
        <f t="shared" si="258"/>
        <v>2.9819004162807537E-5</v>
      </c>
      <c r="AT140" s="5">
        <f t="shared" si="259"/>
        <v>5.4646307028761063E-5</v>
      </c>
      <c r="AU140" s="5">
        <f t="shared" si="260"/>
        <v>6.6763214840604953E-5</v>
      </c>
      <c r="AV140" s="5">
        <f t="shared" si="261"/>
        <v>6.1175133758446278E-5</v>
      </c>
      <c r="AW140" s="5">
        <f t="shared" si="262"/>
        <v>2.6703682114913425E-6</v>
      </c>
      <c r="AX140" s="5">
        <f t="shared" si="263"/>
        <v>4.80245626902817E-2</v>
      </c>
      <c r="AY140" s="5">
        <f t="shared" si="264"/>
        <v>2.808903311129355E-2</v>
      </c>
      <c r="AZ140" s="5">
        <f t="shared" si="265"/>
        <v>8.2144816832138163E-3</v>
      </c>
      <c r="BA140" s="5">
        <f t="shared" si="266"/>
        <v>1.6015196881643474E-3</v>
      </c>
      <c r="BB140" s="5">
        <f t="shared" si="267"/>
        <v>2.3417776773603037E-4</v>
      </c>
      <c r="BC140" s="5">
        <f t="shared" si="268"/>
        <v>2.7393594874721331E-5</v>
      </c>
      <c r="BD140" s="5">
        <f t="shared" si="269"/>
        <v>7.9308106026763402E-7</v>
      </c>
      <c r="BE140" s="5">
        <f t="shared" si="270"/>
        <v>2.9068007020929302E-6</v>
      </c>
      <c r="BF140" s="5">
        <f t="shared" si="271"/>
        <v>5.327002966655501E-6</v>
      </c>
      <c r="BG140" s="5">
        <f t="shared" si="272"/>
        <v>6.5081770911285752E-6</v>
      </c>
      <c r="BH140" s="5">
        <f t="shared" si="273"/>
        <v>5.9634426686011094E-6</v>
      </c>
      <c r="BI140" s="5">
        <f t="shared" si="274"/>
        <v>4.3714420137913533E-6</v>
      </c>
      <c r="BJ140" s="8">
        <f t="shared" si="275"/>
        <v>0.82877543417924693</v>
      </c>
      <c r="BK140" s="8">
        <f t="shared" si="276"/>
        <v>9.3785736942845005E-2</v>
      </c>
      <c r="BL140" s="8">
        <f t="shared" si="277"/>
        <v>2.6270556702515661E-2</v>
      </c>
      <c r="BM140" s="8">
        <f t="shared" si="278"/>
        <v>0.71752136568225811</v>
      </c>
      <c r="BN140" s="8">
        <f t="shared" si="279"/>
        <v>0.20369963977233008</v>
      </c>
    </row>
    <row r="141" spans="1:66" x14ac:dyDescent="0.25">
      <c r="A141" t="s">
        <v>298</v>
      </c>
      <c r="B141" t="s">
        <v>330</v>
      </c>
      <c r="C141" t="s">
        <v>299</v>
      </c>
      <c r="D141" s="11">
        <v>44385</v>
      </c>
      <c r="E141">
        <f>VLOOKUP(A141,home!$A$2:$E$405,3,FALSE)</f>
        <v>1.7111111111111099</v>
      </c>
      <c r="F141">
        <f>VLOOKUP(B141,home!$B$2:$E$405,3,FALSE)</f>
        <v>1.31</v>
      </c>
      <c r="G141">
        <f>VLOOKUP(C141,away!$B$2:$E$405,4,FALSE)</f>
        <v>0.73</v>
      </c>
      <c r="H141">
        <f>VLOOKUP(A141,away!$A$2:$E$405,3,FALSE)</f>
        <v>1.24444444444444</v>
      </c>
      <c r="I141">
        <f>VLOOKUP(C141,away!$B$2:$E$405,3,FALSE)</f>
        <v>0.73</v>
      </c>
      <c r="J141">
        <f>VLOOKUP(B141,home!$B$2:$E$405,4,FALSE)</f>
        <v>1.21</v>
      </c>
      <c r="K141" s="3">
        <f t="shared" si="224"/>
        <v>1.6363355555555543</v>
      </c>
      <c r="L141" s="3">
        <f t="shared" si="225"/>
        <v>1.0992177777777739</v>
      </c>
      <c r="M141" s="5">
        <f t="shared" si="226"/>
        <v>6.4858109019324775E-2</v>
      </c>
      <c r="N141" s="5">
        <f t="shared" si="227"/>
        <v>0.10612962985441951</v>
      </c>
      <c r="O141" s="5">
        <f t="shared" si="228"/>
        <v>7.1293186467090763E-2</v>
      </c>
      <c r="P141" s="5">
        <f t="shared" si="229"/>
        <v>0.11665957588495268</v>
      </c>
      <c r="Q141" s="5">
        <f t="shared" si="230"/>
        <v>8.6831843414368476E-2</v>
      </c>
      <c r="R141" s="5">
        <f t="shared" si="231"/>
        <v>3.9183368999525986E-2</v>
      </c>
      <c r="S141" s="5">
        <f t="shared" si="232"/>
        <v>5.2458577853395472E-2</v>
      </c>
      <c r="T141" s="5">
        <f t="shared" si="233"/>
        <v>9.544710595828973E-2</v>
      </c>
      <c r="U141" s="5">
        <f t="shared" si="234"/>
        <v>6.4117139880377635E-2</v>
      </c>
      <c r="V141" s="5">
        <f t="shared" si="235"/>
        <v>1.0484074880172427E-2</v>
      </c>
      <c r="W141" s="5">
        <f t="shared" si="236"/>
        <v>4.7362010911121182E-2</v>
      </c>
      <c r="X141" s="5">
        <f t="shared" si="237"/>
        <v>5.2061164384809296E-2</v>
      </c>
      <c r="Y141" s="5">
        <f t="shared" si="238"/>
        <v>2.8613278711796728E-2</v>
      </c>
      <c r="Z141" s="5">
        <f t="shared" si="239"/>
        <v>1.435701859916849E-2</v>
      </c>
      <c r="AA141" s="5">
        <f t="shared" si="240"/>
        <v>2.3492900005591795E-2</v>
      </c>
      <c r="AB141" s="5">
        <f t="shared" si="241"/>
        <v>1.9221133791130572E-2</v>
      </c>
      <c r="AC141" s="5">
        <f t="shared" si="242"/>
        <v>1.1785994723329269E-3</v>
      </c>
      <c r="AD141" s="5">
        <f t="shared" si="243"/>
        <v>1.9375035609119427E-2</v>
      </c>
      <c r="AE141" s="5">
        <f t="shared" si="244"/>
        <v>2.1297383586621494E-2</v>
      </c>
      <c r="AF141" s="5">
        <f t="shared" si="245"/>
        <v>1.1705231329283456E-2</v>
      </c>
      <c r="AG141" s="5">
        <f t="shared" si="246"/>
        <v>4.288866123383246E-3</v>
      </c>
      <c r="AH141" s="5">
        <f t="shared" si="247"/>
        <v>3.9453725200230385E-3</v>
      </c>
      <c r="AI141" s="5">
        <f t="shared" si="248"/>
        <v>6.4559533344255154E-3</v>
      </c>
      <c r="AJ141" s="5">
        <f t="shared" si="249"/>
        <v>5.2820529930639563E-3</v>
      </c>
      <c r="AK141" s="5">
        <f t="shared" si="250"/>
        <v>2.881070372959729E-3</v>
      </c>
      <c r="AL141" s="5">
        <f t="shared" si="251"/>
        <v>8.4797362525399018E-5</v>
      </c>
      <c r="AM141" s="5">
        <f t="shared" si="252"/>
        <v>6.3408119314714191E-3</v>
      </c>
      <c r="AN141" s="5">
        <f t="shared" si="253"/>
        <v>6.9699332006188074E-3</v>
      </c>
      <c r="AO141" s="5">
        <f t="shared" si="254"/>
        <v>3.8307372420218659E-3</v>
      </c>
      <c r="AP141" s="5">
        <f t="shared" si="255"/>
        <v>1.4036048261419447E-3</v>
      </c>
      <c r="AQ141" s="5">
        <f t="shared" si="256"/>
        <v>3.8571684446747672E-4</v>
      </c>
      <c r="AR141" s="5">
        <f t="shared" si="257"/>
        <v>8.6736472279304419E-4</v>
      </c>
      <c r="AS141" s="5">
        <f t="shared" si="258"/>
        <v>1.4192997355408452E-3</v>
      </c>
      <c r="AT141" s="5">
        <f t="shared" si="259"/>
        <v>1.1612253106280405E-3</v>
      </c>
      <c r="AU141" s="5">
        <f t="shared" si="260"/>
        <v>6.3338475459723525E-4</v>
      </c>
      <c r="AV141" s="5">
        <f t="shared" si="261"/>
        <v>2.5910749857357138E-4</v>
      </c>
      <c r="AW141" s="5">
        <f t="shared" si="262"/>
        <v>4.2367804024440677E-6</v>
      </c>
      <c r="AX141" s="5">
        <f t="shared" si="263"/>
        <v>1.7292826690929269E-3</v>
      </c>
      <c r="AY141" s="5">
        <f t="shared" si="264"/>
        <v>1.9008582526699445E-3</v>
      </c>
      <c r="AZ141" s="5">
        <f t="shared" si="265"/>
        <v>1.0447285921851991E-3</v>
      </c>
      <c r="BA141" s="5">
        <f t="shared" si="266"/>
        <v>3.8279474716090562E-4</v>
      </c>
      <c r="BB141" s="5">
        <f t="shared" si="267"/>
        <v>1.0519369782980386E-4</v>
      </c>
      <c r="BC141" s="5">
        <f t="shared" si="268"/>
        <v>2.3126156552940731E-5</v>
      </c>
      <c r="BD141" s="5">
        <f t="shared" si="269"/>
        <v>1.589037871852341E-4</v>
      </c>
      <c r="BE141" s="5">
        <f t="shared" si="270"/>
        <v>2.6001991688363158E-4</v>
      </c>
      <c r="BF141" s="5">
        <f t="shared" si="271"/>
        <v>2.1273991757464323E-4</v>
      </c>
      <c r="BG141" s="5">
        <f t="shared" si="272"/>
        <v>1.1603796373778222E-4</v>
      </c>
      <c r="BH141" s="5">
        <f t="shared" si="273"/>
        <v>4.7469261464599797E-5</v>
      </c>
      <c r="BI141" s="5">
        <f t="shared" si="274"/>
        <v>1.5535128066097558E-5</v>
      </c>
      <c r="BJ141" s="8">
        <f t="shared" si="275"/>
        <v>0.49722833804342575</v>
      </c>
      <c r="BK141" s="8">
        <f t="shared" si="276"/>
        <v>0.2476245927253736</v>
      </c>
      <c r="BL141" s="8">
        <f t="shared" si="277"/>
        <v>0.24102326636123367</v>
      </c>
      <c r="BM141" s="8">
        <f t="shared" si="278"/>
        <v>0.51338088061725184</v>
      </c>
      <c r="BN141" s="8">
        <f t="shared" si="279"/>
        <v>0.48495571363968226</v>
      </c>
    </row>
    <row r="142" spans="1:66" x14ac:dyDescent="0.25">
      <c r="A142" t="s">
        <v>298</v>
      </c>
      <c r="B142" t="s">
        <v>338</v>
      </c>
      <c r="C142" t="s">
        <v>363</v>
      </c>
      <c r="D142" s="11">
        <v>44385</v>
      </c>
      <c r="E142">
        <f>VLOOKUP(A142,home!$A$2:$E$405,3,FALSE)</f>
        <v>1.7111111111111099</v>
      </c>
      <c r="F142">
        <f>VLOOKUP(B142,home!$B$2:$E$405,3,FALSE)</f>
        <v>0.94</v>
      </c>
      <c r="G142">
        <f>VLOOKUP(C142,away!$B$2:$E$405,4,FALSE)</f>
        <v>1.31</v>
      </c>
      <c r="H142">
        <f>VLOOKUP(A142,away!$A$2:$E$405,3,FALSE)</f>
        <v>1.24444444444444</v>
      </c>
      <c r="I142">
        <f>VLOOKUP(C142,away!$B$2:$E$405,3,FALSE)</f>
        <v>0.44</v>
      </c>
      <c r="J142">
        <f>VLOOKUP(B142,home!$B$2:$E$405,4,FALSE)</f>
        <v>0.8</v>
      </c>
      <c r="K142" s="3">
        <f t="shared" ref="K142:K171" si="280">E142*F142*G142</f>
        <v>2.1070622222222206</v>
      </c>
      <c r="L142" s="3">
        <f t="shared" ref="L142:L171" si="281">H142*I142*J142</f>
        <v>0.4380444444444429</v>
      </c>
      <c r="M142" s="5">
        <f t="shared" ref="M142:M171" si="282">_xlfn.POISSON.DIST(0,K142,FALSE) * _xlfn.POISSON.DIST(0,L142,FALSE)</f>
        <v>7.8464681968251626E-2</v>
      </c>
      <c r="N142" s="5">
        <f t="shared" ref="N142:N171" si="283">_xlfn.POISSON.DIST(1,K142,FALSE) * _xlfn.POISSON.DIST(0,L142,FALSE)</f>
        <v>0.16532996715398407</v>
      </c>
      <c r="O142" s="5">
        <f t="shared" ref="O142:O171" si="284">_xlfn.POISSON.DIST(0,K142,FALSE) * _xlfn.POISSON.DIST(1,L142,FALSE)</f>
        <v>3.4371018021292679E-2</v>
      </c>
      <c r="P142" s="5">
        <f t="shared" ref="P142:P171" si="285">_xlfn.POISSON.DIST(1,K142,FALSE) * _xlfn.POISSON.DIST(1,L142,FALSE)</f>
        <v>7.2421873611984947E-2</v>
      </c>
      <c r="Q142" s="5">
        <f t="shared" ref="Q142:Q171" si="286">_xlfn.POISSON.DIST(2,K142,FALSE) * _xlfn.POISSON.DIST(0,L142,FALSE)</f>
        <v>0.17418026399570027</v>
      </c>
      <c r="R142" s="5">
        <f t="shared" ref="R142:R171" si="287">_xlfn.POISSON.DIST(0,K142,FALSE) * _xlfn.POISSON.DIST(2,L142,FALSE)</f>
        <v>7.5280167470635423E-3</v>
      </c>
      <c r="S142" s="5">
        <f t="shared" ref="S142:S171" si="288">_xlfn.POISSON.DIST(2,K142,FALSE) * _xlfn.POISSON.DIST(2,L142,FALSE)</f>
        <v>1.6711110164164447E-2</v>
      </c>
      <c r="T142" s="5">
        <f t="shared" ref="T142:T171" si="289">_xlfn.POISSON.DIST(2,K142,FALSE) * _xlfn.POISSON.DIST(1,L142,FALSE)</f>
        <v>7.629869697518292E-2</v>
      </c>
      <c r="U142" s="5">
        <f t="shared" ref="U142:U171" si="290">_xlfn.POISSON.DIST(1,K142,FALSE) * _xlfn.POISSON.DIST(2,L142,FALSE)</f>
        <v>1.5861999695993799E-2</v>
      </c>
      <c r="V142" s="5">
        <f t="shared" ref="V142:V171" si="291">_xlfn.POISSON.DIST(3,K142,FALSE) * _xlfn.POISSON.DIST(3,L142,FALSE)</f>
        <v>1.7137928638953563E-3</v>
      </c>
      <c r="W142" s="5">
        <f t="shared" ref="W142:W171" si="292">_xlfn.POISSON.DIST(3,K142,FALSE) * _xlfn.POISSON.DIST(0,L142,FALSE)</f>
        <v>0.12233621804067772</v>
      </c>
      <c r="X142" s="5">
        <f t="shared" ref="X142:X171" si="293">_xlfn.POISSON.DIST(3,K142,FALSE) * _xlfn.POISSON.DIST(1,L142,FALSE)</f>
        <v>5.3588700667062901E-2</v>
      </c>
      <c r="Y142" s="5">
        <f t="shared" ref="Y142:Y171" si="294">_xlfn.POISSON.DIST(3,K142,FALSE) * _xlfn.POISSON.DIST(2,L142,FALSE)</f>
        <v>1.1737116306101556E-2</v>
      </c>
      <c r="Z142" s="5">
        <f t="shared" ref="Z142:Z171" si="295">_xlfn.POISSON.DIST(0,K142,FALSE) * _xlfn.POISSON.DIST(3,L142,FALSE)</f>
        <v>1.0992019712453042E-3</v>
      </c>
      <c r="AA142" s="5">
        <f t="shared" ref="AA142:AA171" si="296">_xlfn.POISSON.DIST(1,K142,FALSE) * _xlfn.POISSON.DIST(3,L142,FALSE)</f>
        <v>2.3160869482031759E-3</v>
      </c>
      <c r="AB142" s="5">
        <f t="shared" ref="AB142:AB171" si="297">_xlfn.POISSON.DIST(2,K142,FALSE) * _xlfn.POISSON.DIST(3,L142,FALSE)</f>
        <v>2.4400696559704334E-3</v>
      </c>
      <c r="AC142" s="5">
        <f t="shared" ref="AC142:AC171" si="298">_xlfn.POISSON.DIST(4,K142,FALSE) * _xlfn.POISSON.DIST(4,L142,FALSE)</f>
        <v>9.8863022726239949E-5</v>
      </c>
      <c r="AD142" s="5">
        <f t="shared" ref="AD142:AD171" si="299">_xlfn.POISSON.DIST(4,K142,FALSE) * _xlfn.POISSON.DIST(0,L142,FALSE)</f>
        <v>6.4442505860763138E-2</v>
      </c>
      <c r="AE142" s="5">
        <f t="shared" ref="AE142:AE171" si="300">_xlfn.POISSON.DIST(4,K142,FALSE) * _xlfn.POISSON.DIST(1,L142,FALSE)</f>
        <v>2.8228681678385749E-2</v>
      </c>
      <c r="AF142" s="5">
        <f t="shared" ref="AF142:AF171" si="301">_xlfn.POISSON.DIST(4,K142,FALSE) * _xlfn.POISSON.DIST(2,L142,FALSE)</f>
        <v>6.1827085916037533E-3</v>
      </c>
      <c r="AG142" s="5">
        <f t="shared" ref="AG142:AG171" si="302">_xlfn.POISSON.DIST(4,K142,FALSE) * _xlfn.POISSON.DIST(3,L142,FALSE)</f>
        <v>9.0276705005698358E-4</v>
      </c>
      <c r="AH142" s="5">
        <f t="shared" ref="AH142:AH171" si="303">_xlfn.POISSON.DIST(0,K142,FALSE) * _xlfn.POISSON.DIST(4,L142,FALSE)</f>
        <v>1.203748292065964E-4</v>
      </c>
      <c r="AI142" s="5">
        <f t="shared" ref="AI142:AI171" si="304">_xlfn.POISSON.DIST(1,K142,FALSE) * _xlfn.POISSON.DIST(4,L142,FALSE)</f>
        <v>2.5363725512767124E-4</v>
      </c>
      <c r="AJ142" s="5">
        <f t="shared" ref="AJ142:AJ171" si="305">_xlfn.POISSON.DIST(2,K142,FALSE) * _xlfn.POISSON.DIST(4,L142,FALSE)</f>
        <v>2.6721473921382773E-4</v>
      </c>
      <c r="AK142" s="5">
        <f t="shared" ref="AK142:AK171" si="306">_xlfn.POISSON.DIST(3,K142,FALSE) * _xlfn.POISSON.DIST(4,L142,FALSE)</f>
        <v>1.8767936073947296E-4</v>
      </c>
      <c r="AL142" s="5">
        <f t="shared" ref="AL142:AL171" si="307">_xlfn.POISSON.DIST(5,K142,FALSE) * _xlfn.POISSON.DIST(5,L142,FALSE)</f>
        <v>3.6499709969769877E-6</v>
      </c>
      <c r="AM142" s="5">
        <f t="shared" ref="AM142:AM171" si="308">_xlfn.POISSON.DIST(5,K142,FALSE) * _xlfn.POISSON.DIST(0,L142,FALSE)</f>
        <v>2.7156873920909597E-2</v>
      </c>
      <c r="AN142" s="5">
        <f t="shared" ref="AN142:AN171" si="309">_xlfn.POISSON.DIST(5,K142,FALSE) * _xlfn.POISSON.DIST(1,L142,FALSE)</f>
        <v>1.1895917749532624E-2</v>
      </c>
      <c r="AO142" s="5">
        <f t="shared" ref="AO142:AO171" si="310">_xlfn.POISSON.DIST(5,K142,FALSE) * _xlfn.POISSON.DIST(2,L142,FALSE)</f>
        <v>2.6054703408754025E-3</v>
      </c>
      <c r="AP142" s="5">
        <f t="shared" ref="AP142:AP171" si="311">_xlfn.POISSON.DIST(5,K142,FALSE) * _xlfn.POISSON.DIST(3,L142,FALSE)</f>
        <v>3.804372693284131E-4</v>
      </c>
      <c r="AQ142" s="5">
        <f t="shared" ref="AQ142:AQ171" si="312">_xlfn.POISSON.DIST(5,K142,FALSE) * _xlfn.POISSON.DIST(4,L142,FALSE)</f>
        <v>4.1662108072231389E-5</v>
      </c>
      <c r="AR142" s="5">
        <f t="shared" ref="AR142:AR171" si="313">_xlfn.POISSON.DIST(0,K142,FALSE) * _xlfn.POISSON.DIST(5,L142,FALSE)</f>
        <v>1.0545905036979645E-5</v>
      </c>
      <c r="AS142" s="5">
        <f t="shared" ref="AS142:AS171" si="314">_xlfn.POISSON.DIST(1,K142,FALSE) * _xlfn.POISSON.DIST(5,L142,FALSE)</f>
        <v>2.2220878102562834E-5</v>
      </c>
      <c r="AT142" s="5">
        <f t="shared" ref="AT142:AT171" si="315">_xlfn.POISSON.DIST(2,K142,FALSE) * _xlfn.POISSON.DIST(5,L142,FALSE)</f>
        <v>2.3410386397257575E-5</v>
      </c>
      <c r="AU142" s="5">
        <f t="shared" ref="AU142:AU171" si="316">_xlfn.POISSON.DIST(3,K142,FALSE) * _xlfn.POISSON.DIST(5,L142,FALSE)</f>
        <v>1.6442380261762124E-5</v>
      </c>
      <c r="AV142" s="5">
        <f t="shared" ref="AV142:AV171" si="317">_xlfn.POISSON.DIST(4,K142,FALSE) * _xlfn.POISSON.DIST(5,L142,FALSE)</f>
        <v>8.6612795732428222E-6</v>
      </c>
      <c r="AW142" s="5">
        <f t="shared" ref="AW142:AW171" si="318">_xlfn.POISSON.DIST(6,K142,FALSE) * _xlfn.POISSON.DIST(6,L142,FALSE)</f>
        <v>9.3579872710344005E-8</v>
      </c>
      <c r="AX142" s="5">
        <f t="shared" ref="AX142:AX171" si="319">_xlfn.POISSON.DIST(6,K142,FALSE) * _xlfn.POISSON.DIST(0,L142,FALSE)</f>
        <v>9.5368705187334063E-3</v>
      </c>
      <c r="AY142" s="5">
        <f t="shared" ref="AY142:AY171" si="320">_xlfn.POISSON.DIST(6,K142,FALSE) * _xlfn.POISSON.DIST(1,L142,FALSE)</f>
        <v>4.1775731481171604E-3</v>
      </c>
      <c r="AZ142" s="5">
        <f t="shared" ref="AZ142:AZ171" si="321">_xlfn.POISSON.DIST(6,K142,FALSE) * _xlfn.POISSON.DIST(2,L142,FALSE)</f>
        <v>9.1498135439650188E-4</v>
      </c>
      <c r="BA142" s="5">
        <f t="shared" ref="BA142:BA171" si="322">_xlfn.POISSON.DIST(6,K142,FALSE) * _xlfn.POISSON.DIST(3,L142,FALSE)</f>
        <v>1.3360083302121323E-4</v>
      </c>
      <c r="BB142" s="5">
        <f t="shared" ref="BB142:BB171" si="323">_xlfn.POISSON.DIST(6,K142,FALSE) * _xlfn.POISSON.DIST(4,L142,FALSE)</f>
        <v>1.4630775669523028E-5</v>
      </c>
      <c r="BC142" s="5">
        <f t="shared" ref="BC142:BC171" si="324">_xlfn.POISSON.DIST(6,K142,FALSE) * _xlfn.POISSON.DIST(5,L142,FALSE)</f>
        <v>1.2817859999894974E-6</v>
      </c>
      <c r="BD142" s="5">
        <f t="shared" ref="BD142:BD171" si="325">_xlfn.POISSON.DIST(0,K142,FALSE) * _xlfn.POISSON.DIST(6,L142,FALSE)</f>
        <v>7.6992918551459996E-7</v>
      </c>
      <c r="BE142" s="5">
        <f t="shared" ref="BE142:BE171" si="326">_xlfn.POISSON.DIST(1,K142,FALSE) * _xlfn.POISSON.DIST(6,L142,FALSE)</f>
        <v>1.6222887005841372E-6</v>
      </c>
      <c r="BF142" s="5">
        <f t="shared" ref="BF142:BF171" si="327">_xlfn.POISSON.DIST(2,K142,FALSE) * _xlfn.POISSON.DIST(6,L142,FALSE)</f>
        <v>1.7091316172694061E-6</v>
      </c>
      <c r="BG142" s="5">
        <f t="shared" ref="BG142:BG171" si="328">_xlfn.POISSON.DIST(3,K142,FALSE) * _xlfn.POISSON.DIST(6,L142,FALSE)</f>
        <v>1.2004155545179772E-6</v>
      </c>
      <c r="BH142" s="5">
        <f t="shared" ref="BH142:BH171" si="329">_xlfn.POISSON.DIST(4,K142,FALSE) * _xlfn.POISSON.DIST(6,L142,FALSE)</f>
        <v>6.3233756647319228E-7</v>
      </c>
      <c r="BI142" s="5">
        <f t="shared" ref="BI142:BI171" si="330">_xlfn.POISSON.DIST(5,K142,FALSE) * _xlfn.POISSON.DIST(6,L142,FALSE)</f>
        <v>2.66474919601519E-7</v>
      </c>
      <c r="BJ142" s="8">
        <f t="shared" ref="BJ142:BJ171" si="331">SUM(N142,Q142,T142,W142,X142,Y142,AD142,AE142,AF142,AG142,AM142,AN142,AO142,AP142,AQ142,AX142,AY142,AZ142,BA142,BB142,BC142)</f>
        <v>0.76008692612417517</v>
      </c>
      <c r="BK142" s="8">
        <f t="shared" ref="BK142:BK171" si="332">SUM(M142,P142,S142,V142,AC142,AL142,AY142)</f>
        <v>0.17359154475013672</v>
      </c>
      <c r="BL142" s="8">
        <f t="shared" ref="BL142:BL171" si="333">SUM(O142,R142,U142,AA142,AB142,AH142,AI142,AJ142,AK142,AR142,AS142,AT142,AU142,AV142,BD142,BE142,BF142,BG142,BH142,BI142)</f>
        <v>6.3433578659726986E-2</v>
      </c>
      <c r="BM142" s="8">
        <f t="shared" ref="BM142:BM171" si="334">SUM(S142:BI142)</f>
        <v>0.46173795043876259</v>
      </c>
      <c r="BN142" s="8">
        <f t="shared" ref="BN142:BN171" si="335">SUM(M142:R142)</f>
        <v>0.53229582149827703</v>
      </c>
    </row>
    <row r="143" spans="1:66" x14ac:dyDescent="0.25">
      <c r="A143" t="s">
        <v>298</v>
      </c>
      <c r="B143" t="s">
        <v>358</v>
      </c>
      <c r="C143" t="s">
        <v>324</v>
      </c>
      <c r="D143" s="11">
        <v>44385</v>
      </c>
      <c r="E143">
        <f>VLOOKUP(A143,home!$A$2:$E$405,3,FALSE)</f>
        <v>1.7111111111111099</v>
      </c>
      <c r="F143">
        <f>VLOOKUP(B143,home!$B$2:$E$405,3,FALSE)</f>
        <v>0.7</v>
      </c>
      <c r="G143">
        <f>VLOOKUP(C143,away!$B$2:$E$405,4,FALSE)</f>
        <v>1.17</v>
      </c>
      <c r="H143">
        <f>VLOOKUP(A143,away!$A$2:$E$405,3,FALSE)</f>
        <v>1.24444444444444</v>
      </c>
      <c r="I143">
        <f>VLOOKUP(C143,away!$B$2:$E$405,3,FALSE)</f>
        <v>0.82</v>
      </c>
      <c r="J143">
        <f>VLOOKUP(B143,home!$B$2:$E$405,4,FALSE)</f>
        <v>1.29</v>
      </c>
      <c r="K143" s="3">
        <f t="shared" si="280"/>
        <v>1.4013999999999989</v>
      </c>
      <c r="L143" s="3">
        <f t="shared" si="281"/>
        <v>1.3163733333333285</v>
      </c>
      <c r="M143" s="5">
        <f t="shared" si="282"/>
        <v>6.602159897251568E-2</v>
      </c>
      <c r="N143" s="5">
        <f t="shared" si="283"/>
        <v>9.2522668800083391E-2</v>
      </c>
      <c r="O143" s="5">
        <f t="shared" si="284"/>
        <v>8.690907231144672E-2</v>
      </c>
      <c r="P143" s="5">
        <f t="shared" si="285"/>
        <v>0.12179437393726134</v>
      </c>
      <c r="Q143" s="5">
        <f t="shared" si="286"/>
        <v>6.4830634028218384E-2</v>
      </c>
      <c r="R143" s="5">
        <f t="shared" si="287"/>
        <v>5.7202392607763212E-2</v>
      </c>
      <c r="S143" s="5">
        <f t="shared" si="288"/>
        <v>5.6170517503463836E-2</v>
      </c>
      <c r="T143" s="5">
        <f t="shared" si="289"/>
        <v>8.5341317817838963E-2</v>
      </c>
      <c r="U143" s="5">
        <f t="shared" si="290"/>
        <v>8.0163433000519299E-2</v>
      </c>
      <c r="V143" s="5">
        <f t="shared" si="291"/>
        <v>1.1513493091715043E-2</v>
      </c>
      <c r="W143" s="5">
        <f t="shared" si="292"/>
        <v>3.0284550175715071E-2</v>
      </c>
      <c r="X143" s="5">
        <f t="shared" si="293"/>
        <v>3.9865774263306494E-2</v>
      </c>
      <c r="Y143" s="5">
        <f t="shared" si="294"/>
        <v>2.6239121076451394E-2</v>
      </c>
      <c r="Z143" s="5">
        <f t="shared" si="295"/>
        <v>2.5099901410574343E-2</v>
      </c>
      <c r="AA143" s="5">
        <f t="shared" si="296"/>
        <v>3.5175001836778859E-2</v>
      </c>
      <c r="AB143" s="5">
        <f t="shared" si="297"/>
        <v>2.4647123787030926E-2</v>
      </c>
      <c r="AC143" s="5">
        <f t="shared" si="298"/>
        <v>1.3274809917889273E-3</v>
      </c>
      <c r="AD143" s="5">
        <f t="shared" si="299"/>
        <v>1.0610192154061757E-2</v>
      </c>
      <c r="AE143" s="5">
        <f t="shared" si="300"/>
        <v>1.3966974013149405E-2</v>
      </c>
      <c r="AF143" s="5">
        <f t="shared" si="301"/>
        <v>9.1928760691347318E-3</v>
      </c>
      <c r="AG143" s="5">
        <f t="shared" si="302"/>
        <v>4.0337523046823582E-3</v>
      </c>
      <c r="AH143" s="5">
        <f t="shared" si="303"/>
        <v>8.2602102215439104E-3</v>
      </c>
      <c r="AI143" s="5">
        <f t="shared" si="304"/>
        <v>1.1575858604471627E-2</v>
      </c>
      <c r="AJ143" s="5">
        <f t="shared" si="305"/>
        <v>8.1112041241532627E-3</v>
      </c>
      <c r="AK143" s="5">
        <f t="shared" si="306"/>
        <v>3.789013819862793E-3</v>
      </c>
      <c r="AL143" s="5">
        <f t="shared" si="307"/>
        <v>9.7955650165851407E-5</v>
      </c>
      <c r="AM143" s="5">
        <f t="shared" si="308"/>
        <v>2.9738246569404256E-3</v>
      </c>
      <c r="AN143" s="5">
        <f t="shared" si="309"/>
        <v>3.9146634764055102E-3</v>
      </c>
      <c r="AO143" s="5">
        <f t="shared" si="310"/>
        <v>2.5765793046570794E-3</v>
      </c>
      <c r="AP143" s="5">
        <f t="shared" si="311"/>
        <v>1.13058009595637E-3</v>
      </c>
      <c r="AQ143" s="5">
        <f t="shared" si="312"/>
        <v>3.7206637237860007E-4</v>
      </c>
      <c r="AR143" s="5">
        <f t="shared" si="313"/>
        <v>2.1747040926735567E-3</v>
      </c>
      <c r="AS143" s="5">
        <f t="shared" si="314"/>
        <v>3.04763031547272E-3</v>
      </c>
      <c r="AT143" s="5">
        <f t="shared" si="315"/>
        <v>2.1354745620517333E-3</v>
      </c>
      <c r="AU143" s="5">
        <f t="shared" si="316"/>
        <v>9.9755135041976607E-4</v>
      </c>
      <c r="AV143" s="5">
        <f t="shared" si="317"/>
        <v>3.4949211561956445E-4</v>
      </c>
      <c r="AW143" s="5">
        <f t="shared" si="318"/>
        <v>5.0195892418537766E-6</v>
      </c>
      <c r="AX143" s="5">
        <f t="shared" si="319"/>
        <v>6.9458631237271815E-4</v>
      </c>
      <c r="AY143" s="5">
        <f t="shared" si="320"/>
        <v>9.1433489930577963E-4</v>
      </c>
      <c r="AZ143" s="5">
        <f t="shared" si="321"/>
        <v>6.0180303959107124E-4</v>
      </c>
      <c r="BA143" s="5">
        <f t="shared" si="322"/>
        <v>2.6406582441220925E-4</v>
      </c>
      <c r="BB143" s="5">
        <f t="shared" si="323"/>
        <v>8.6902302375228279E-5</v>
      </c>
      <c r="BC143" s="5">
        <f t="shared" si="324"/>
        <v>2.2879174690404004E-5</v>
      </c>
      <c r="BD143" s="5">
        <f t="shared" si="325"/>
        <v>4.7712041258105389E-4</v>
      </c>
      <c r="BE143" s="5">
        <f t="shared" si="326"/>
        <v>6.6863654619108836E-4</v>
      </c>
      <c r="BF143" s="5">
        <f t="shared" si="327"/>
        <v>4.6851362791609525E-4</v>
      </c>
      <c r="BG143" s="5">
        <f t="shared" si="328"/>
        <v>2.1885833272053856E-4</v>
      </c>
      <c r="BH143" s="5">
        <f t="shared" si="329"/>
        <v>7.6677016868640556E-5</v>
      </c>
      <c r="BI143" s="5">
        <f t="shared" si="330"/>
        <v>2.1491034287942546E-5</v>
      </c>
      <c r="BJ143" s="8">
        <f t="shared" si="331"/>
        <v>0.39044014616172723</v>
      </c>
      <c r="BK143" s="8">
        <f t="shared" si="332"/>
        <v>0.25783975504621642</v>
      </c>
      <c r="BL143" s="8">
        <f t="shared" si="333"/>
        <v>0.32646945972037339</v>
      </c>
      <c r="BM143" s="8">
        <f t="shared" si="334"/>
        <v>0.50965920637153861</v>
      </c>
      <c r="BN143" s="8">
        <f t="shared" si="335"/>
        <v>0.48928074065728872</v>
      </c>
    </row>
    <row r="144" spans="1:66" x14ac:dyDescent="0.25">
      <c r="A144" t="s">
        <v>298</v>
      </c>
      <c r="B144" t="s">
        <v>366</v>
      </c>
      <c r="C144" t="s">
        <v>325</v>
      </c>
      <c r="D144" s="11">
        <v>44385</v>
      </c>
      <c r="E144">
        <f>VLOOKUP(A144,home!$A$2:$E$405,3,FALSE)</f>
        <v>1.7111111111111099</v>
      </c>
      <c r="F144">
        <f>VLOOKUP(B144,home!$B$2:$E$405,3,FALSE)</f>
        <v>1.05</v>
      </c>
      <c r="G144">
        <f>VLOOKUP(C144,away!$B$2:$E$405,4,FALSE)</f>
        <v>0.7</v>
      </c>
      <c r="H144">
        <f>VLOOKUP(A144,away!$A$2:$E$405,3,FALSE)</f>
        <v>1.24444444444444</v>
      </c>
      <c r="I144">
        <f>VLOOKUP(C144,away!$B$2:$E$405,3,FALSE)</f>
        <v>0.94</v>
      </c>
      <c r="J144">
        <f>VLOOKUP(B144,home!$B$2:$E$405,4,FALSE)</f>
        <v>0.48</v>
      </c>
      <c r="K144" s="3">
        <f t="shared" si="280"/>
        <v>1.2576666666666658</v>
      </c>
      <c r="L144" s="3">
        <f t="shared" si="281"/>
        <v>0.56149333333333129</v>
      </c>
      <c r="M144" s="5">
        <f t="shared" si="282"/>
        <v>0.16216190974335953</v>
      </c>
      <c r="N144" s="5">
        <f t="shared" si="283"/>
        <v>0.20394562848723172</v>
      </c>
      <c r="O144" s="5">
        <f t="shared" si="284"/>
        <v>9.1052831241497753E-2</v>
      </c>
      <c r="P144" s="5">
        <f t="shared" si="285"/>
        <v>0.11451411075805694</v>
      </c>
      <c r="Q144" s="5">
        <f t="shared" si="286"/>
        <v>0.12824780938038746</v>
      </c>
      <c r="R144" s="5">
        <f t="shared" si="287"/>
        <v>2.5562778861612925E-2</v>
      </c>
      <c r="S144" s="5">
        <f t="shared" si="288"/>
        <v>2.0216648878059854E-2</v>
      </c>
      <c r="T144" s="5">
        <f t="shared" si="289"/>
        <v>7.2010289981691428E-2</v>
      </c>
      <c r="U144" s="5">
        <f t="shared" si="290"/>
        <v>3.2149454881621839E-2</v>
      </c>
      <c r="V144" s="5">
        <f t="shared" si="291"/>
        <v>1.5862689144330447E-3</v>
      </c>
      <c r="W144" s="5">
        <f t="shared" si="292"/>
        <v>5.3764331643577981E-2</v>
      </c>
      <c r="X144" s="5">
        <f t="shared" si="293"/>
        <v>3.0188313788991301E-2</v>
      </c>
      <c r="Y144" s="5">
        <f t="shared" si="294"/>
        <v>8.4752684685466453E-3</v>
      </c>
      <c r="Z144" s="5">
        <f t="shared" si="295"/>
        <v>4.7844433040899548E-3</v>
      </c>
      <c r="AA144" s="5">
        <f t="shared" si="296"/>
        <v>6.0172348621104627E-3</v>
      </c>
      <c r="AB144" s="5">
        <f t="shared" si="297"/>
        <v>3.7838378557904602E-3</v>
      </c>
      <c r="AC144" s="5">
        <f t="shared" si="298"/>
        <v>7.0011113602036406E-5</v>
      </c>
      <c r="AD144" s="5">
        <f t="shared" si="299"/>
        <v>1.6904401940934951E-2</v>
      </c>
      <c r="AE144" s="5">
        <f t="shared" si="300"/>
        <v>9.4917089938220019E-3</v>
      </c>
      <c r="AF144" s="5">
        <f t="shared" si="301"/>
        <v>2.6647656609855375E-3</v>
      </c>
      <c r="AG144" s="5">
        <f t="shared" si="302"/>
        <v>4.9874938451298909E-4</v>
      </c>
      <c r="AH144" s="5">
        <f t="shared" si="303"/>
        <v>6.716082547394514E-4</v>
      </c>
      <c r="AI144" s="5">
        <f t="shared" si="304"/>
        <v>8.4465931504398286E-4</v>
      </c>
      <c r="AJ144" s="5">
        <f t="shared" si="305"/>
        <v>5.3114993261015758E-4</v>
      </c>
      <c r="AK144" s="5">
        <f t="shared" si="306"/>
        <v>2.2266985508201379E-4</v>
      </c>
      <c r="AL144" s="5">
        <f t="shared" si="307"/>
        <v>1.9775939812269782E-6</v>
      </c>
      <c r="AM144" s="5">
        <f t="shared" si="308"/>
        <v>4.2520205682098355E-3</v>
      </c>
      <c r="AN144" s="5">
        <f t="shared" si="309"/>
        <v>2.3874812022460258E-3</v>
      </c>
      <c r="AO144" s="5">
        <f t="shared" si="310"/>
        <v>6.7027738925989509E-4</v>
      </c>
      <c r="AP144" s="5">
        <f t="shared" si="311"/>
        <v>1.2545209518450046E-4</v>
      </c>
      <c r="AQ144" s="5">
        <f t="shared" si="312"/>
        <v>1.7610128774698877E-5</v>
      </c>
      <c r="AR144" s="5">
        <f t="shared" si="313"/>
        <v>7.5420711529567151E-5</v>
      </c>
      <c r="AS144" s="5">
        <f t="shared" si="314"/>
        <v>9.4854114867018902E-5</v>
      </c>
      <c r="AT144" s="5">
        <f t="shared" si="315"/>
        <v>5.9647429232210349E-5</v>
      </c>
      <c r="AU144" s="5">
        <f t="shared" si="316"/>
        <v>2.5005527832569955E-5</v>
      </c>
      <c r="AV144" s="5">
        <f t="shared" si="317"/>
        <v>7.8621547093571927E-6</v>
      </c>
      <c r="AW144" s="5">
        <f t="shared" si="318"/>
        <v>3.8792233528805467E-8</v>
      </c>
      <c r="AX144" s="5">
        <f t="shared" si="319"/>
        <v>8.9127075576976231E-4</v>
      </c>
      <c r="AY144" s="5">
        <f t="shared" si="320"/>
        <v>5.0044258755968117E-4</v>
      </c>
      <c r="AZ144" s="5">
        <f t="shared" si="321"/>
        <v>1.4049758831542142E-4</v>
      </c>
      <c r="BA144" s="5">
        <f t="shared" si="322"/>
        <v>2.6296153062840031E-5</v>
      </c>
      <c r="BB144" s="5">
        <f t="shared" si="323"/>
        <v>3.6912786592743839E-6</v>
      </c>
      <c r="BC144" s="5">
        <f t="shared" si="324"/>
        <v>4.1452567173163293E-7</v>
      </c>
      <c r="BD144" s="5">
        <f t="shared" si="325"/>
        <v>7.058037786518045E-6</v>
      </c>
      <c r="BE144" s="5">
        <f t="shared" si="326"/>
        <v>8.8766588561775228E-6</v>
      </c>
      <c r="BF144" s="5">
        <f t="shared" si="327"/>
        <v>5.5819389773929616E-6</v>
      </c>
      <c r="BG144" s="5">
        <f t="shared" si="328"/>
        <v>2.3400728624115156E-6</v>
      </c>
      <c r="BH144" s="5">
        <f t="shared" si="329"/>
        <v>7.3575790915655297E-7</v>
      </c>
      <c r="BI144" s="5">
        <f t="shared" si="330"/>
        <v>1.8506763941651153E-7</v>
      </c>
      <c r="BJ144" s="8">
        <f t="shared" si="331"/>
        <v>0.53520672200339559</v>
      </c>
      <c r="BK144" s="8">
        <f t="shared" si="332"/>
        <v>0.29905136958905232</v>
      </c>
      <c r="BL144" s="8">
        <f t="shared" si="333"/>
        <v>0.16112379253231085</v>
      </c>
      <c r="BM144" s="8">
        <f t="shared" si="334"/>
        <v>0.27418085516137636</v>
      </c>
      <c r="BN144" s="8">
        <f t="shared" si="335"/>
        <v>0.72548506847214644</v>
      </c>
    </row>
    <row r="145" spans="1:66" x14ac:dyDescent="0.25">
      <c r="A145" t="s">
        <v>304</v>
      </c>
      <c r="B145" t="s">
        <v>305</v>
      </c>
      <c r="C145" t="s">
        <v>375</v>
      </c>
      <c r="D145" s="11">
        <v>44385</v>
      </c>
      <c r="E145">
        <f>VLOOKUP(A145,home!$A$2:$E$405,3,FALSE)</f>
        <v>1.2888888888888901</v>
      </c>
      <c r="F145">
        <f>VLOOKUP(B145,home!$B$2:$E$405,3,FALSE)</f>
        <v>0.93</v>
      </c>
      <c r="G145">
        <f>VLOOKUP(C145,away!$B$2:$E$405,4,FALSE)</f>
        <v>1.1599999999999999</v>
      </c>
      <c r="H145">
        <f>VLOOKUP(A145,away!$A$2:$E$405,3,FALSE)</f>
        <v>1.2666666666666699</v>
      </c>
      <c r="I145">
        <f>VLOOKUP(C145,away!$B$2:$E$405,3,FALSE)</f>
        <v>0.78</v>
      </c>
      <c r="J145">
        <f>VLOOKUP(B145,home!$B$2:$E$405,4,FALSE)</f>
        <v>1.1100000000000001</v>
      </c>
      <c r="K145" s="3">
        <f t="shared" si="280"/>
        <v>1.3904533333333347</v>
      </c>
      <c r="L145" s="3">
        <f t="shared" si="281"/>
        <v>1.096680000000003</v>
      </c>
      <c r="M145" s="5">
        <f t="shared" si="282"/>
        <v>8.3147982806288726E-2</v>
      </c>
      <c r="N145" s="5">
        <f t="shared" si="283"/>
        <v>0.11561338985294697</v>
      </c>
      <c r="O145" s="5">
        <f t="shared" si="284"/>
        <v>9.1186729784000969E-2</v>
      </c>
      <c r="P145" s="5">
        <f t="shared" si="285"/>
        <v>0.12679089238393024</v>
      </c>
      <c r="Q145" s="5">
        <f t="shared" si="286"/>
        <v>8.0377511649498232E-2</v>
      </c>
      <c r="R145" s="5">
        <f t="shared" si="287"/>
        <v>5.000133140975923E-2</v>
      </c>
      <c r="S145" s="5">
        <f t="shared" si="288"/>
        <v>4.8335298851944923E-2</v>
      </c>
      <c r="T145" s="5">
        <f t="shared" si="289"/>
        <v>8.8148409475771961E-2</v>
      </c>
      <c r="U145" s="5">
        <f t="shared" si="290"/>
        <v>6.9524517929804491E-2</v>
      </c>
      <c r="V145" s="5">
        <f t="shared" si="291"/>
        <v>8.1895160735550934E-3</v>
      </c>
      <c r="W145" s="5">
        <f t="shared" si="292"/>
        <v>3.7253726332694588E-2</v>
      </c>
      <c r="X145" s="5">
        <f t="shared" si="293"/>
        <v>4.0855416594539611E-2</v>
      </c>
      <c r="Y145" s="5">
        <f t="shared" si="294"/>
        <v>2.240265913544991E-2</v>
      </c>
      <c r="Z145" s="5">
        <f t="shared" si="295"/>
        <v>1.8278486710151635E-2</v>
      </c>
      <c r="AA145" s="5">
        <f t="shared" si="296"/>
        <v>2.5415382774419404E-2</v>
      </c>
      <c r="AB145" s="5">
        <f t="shared" si="297"/>
        <v>1.7669451848317037E-2</v>
      </c>
      <c r="AC145" s="5">
        <f t="shared" si="298"/>
        <v>7.8050303816274281E-4</v>
      </c>
      <c r="AD145" s="5">
        <f t="shared" si="299"/>
        <v>1.2949891989595745E-2</v>
      </c>
      <c r="AE145" s="5">
        <f t="shared" si="300"/>
        <v>1.42018875471499E-2</v>
      </c>
      <c r="AF145" s="5">
        <f t="shared" si="301"/>
        <v>7.7874630176041973E-3</v>
      </c>
      <c r="AG145" s="5">
        <f t="shared" si="302"/>
        <v>2.8467849807153989E-3</v>
      </c>
      <c r="AH145" s="5">
        <f t="shared" si="303"/>
        <v>5.0114127013222874E-3</v>
      </c>
      <c r="AI145" s="5">
        <f t="shared" si="304"/>
        <v>6.9681354952625856E-3</v>
      </c>
      <c r="AJ145" s="5">
        <f t="shared" si="305"/>
        <v>4.8444336132530946E-3</v>
      </c>
      <c r="AK145" s="5">
        <f t="shared" si="306"/>
        <v>2.2453196218866055E-3</v>
      </c>
      <c r="AL145" s="5">
        <f t="shared" si="307"/>
        <v>4.7607012642783298E-5</v>
      </c>
      <c r="AM145" s="5">
        <f t="shared" si="308"/>
        <v>3.6012440966480099E-3</v>
      </c>
      <c r="AN145" s="5">
        <f t="shared" si="309"/>
        <v>3.9494123759119502E-3</v>
      </c>
      <c r="AO145" s="5">
        <f t="shared" si="310"/>
        <v>2.1656207822075644E-3</v>
      </c>
      <c r="AP145" s="5">
        <f t="shared" si="311"/>
        <v>7.9166433314379963E-4</v>
      </c>
      <c r="AQ145" s="5">
        <f t="shared" si="312"/>
        <v>2.1705061021803609E-4</v>
      </c>
      <c r="AR145" s="5">
        <f t="shared" si="313"/>
        <v>1.0991832162572282E-3</v>
      </c>
      <c r="AS145" s="5">
        <f t="shared" si="314"/>
        <v>1.5283629669889187E-3</v>
      </c>
      <c r="AT145" s="5">
        <f t="shared" si="315"/>
        <v>1.0625586909964837E-3</v>
      </c>
      <c r="AU145" s="5">
        <f t="shared" si="316"/>
        <v>4.9247942458612189E-4</v>
      </c>
      <c r="AV145" s="5">
        <f t="shared" si="317"/>
        <v>1.7119241437846386E-4</v>
      </c>
      <c r="AW145" s="5">
        <f t="shared" si="318"/>
        <v>2.0165303852069069E-6</v>
      </c>
      <c r="AX145" s="5">
        <f t="shared" si="319"/>
        <v>8.3456030972186928E-4</v>
      </c>
      <c r="AY145" s="5">
        <f t="shared" si="320"/>
        <v>9.152456004657821E-4</v>
      </c>
      <c r="AZ145" s="5">
        <f t="shared" si="321"/>
        <v>5.0186577255940837E-4</v>
      </c>
      <c r="BA145" s="5">
        <f t="shared" si="322"/>
        <v>1.8346205181681783E-4</v>
      </c>
      <c r="BB145" s="5">
        <f t="shared" si="323"/>
        <v>5.0299790746617078E-5</v>
      </c>
      <c r="BC145" s="5">
        <f t="shared" si="324"/>
        <v>1.1032554903200033E-5</v>
      </c>
      <c r="BD145" s="5">
        <f t="shared" si="325"/>
        <v>2.0090870826749665E-4</v>
      </c>
      <c r="BE145" s="5">
        <f t="shared" si="326"/>
        <v>2.7935418310623525E-4</v>
      </c>
      <c r="BF145" s="5">
        <f t="shared" si="327"/>
        <v>1.9421447754033777E-4</v>
      </c>
      <c r="BG145" s="5">
        <f t="shared" si="328"/>
        <v>9.001538922585158E-5</v>
      </c>
      <c r="BH145" s="5">
        <f t="shared" si="329"/>
        <v>3.1290549500095694E-5</v>
      </c>
      <c r="BI145" s="5">
        <f t="shared" si="330"/>
        <v>8.7016097708479523E-6</v>
      </c>
      <c r="BJ145" s="8">
        <f t="shared" si="331"/>
        <v>0.43565859885430952</v>
      </c>
      <c r="BK145" s="8">
        <f t="shared" si="332"/>
        <v>0.26820704576699034</v>
      </c>
      <c r="BL145" s="8">
        <f t="shared" si="333"/>
        <v>0.27802497680864385</v>
      </c>
      <c r="BM145" s="8">
        <f t="shared" si="334"/>
        <v>0.45213804118359036</v>
      </c>
      <c r="BN145" s="8">
        <f t="shared" si="335"/>
        <v>0.54711783788642443</v>
      </c>
    </row>
    <row r="146" spans="1:66" x14ac:dyDescent="0.25">
      <c r="A146" t="s">
        <v>304</v>
      </c>
      <c r="B146" t="s">
        <v>327</v>
      </c>
      <c r="C146" t="s">
        <v>335</v>
      </c>
      <c r="D146" s="11">
        <v>44385</v>
      </c>
      <c r="E146">
        <f>VLOOKUP(A146,home!$A$2:$E$405,3,FALSE)</f>
        <v>1.2888888888888901</v>
      </c>
      <c r="F146">
        <f>VLOOKUP(B146,home!$B$2:$E$405,3,FALSE)</f>
        <v>1.1599999999999999</v>
      </c>
      <c r="G146">
        <f>VLOOKUP(C146,away!$B$2:$E$405,4,FALSE)</f>
        <v>1.36</v>
      </c>
      <c r="H146">
        <f>VLOOKUP(A146,away!$A$2:$E$405,3,FALSE)</f>
        <v>1.2666666666666699</v>
      </c>
      <c r="I146">
        <f>VLOOKUP(C146,away!$B$2:$E$405,3,FALSE)</f>
        <v>0.78</v>
      </c>
      <c r="J146">
        <f>VLOOKUP(B146,home!$B$2:$E$405,4,FALSE)</f>
        <v>1.38</v>
      </c>
      <c r="K146" s="3">
        <f t="shared" si="280"/>
        <v>2.0333511111111129</v>
      </c>
      <c r="L146" s="3">
        <f t="shared" si="281"/>
        <v>1.3634400000000033</v>
      </c>
      <c r="M146" s="5">
        <f t="shared" si="282"/>
        <v>3.3480533081165421E-2</v>
      </c>
      <c r="N146" s="5">
        <f t="shared" si="283"/>
        <v>6.807767914118007E-2</v>
      </c>
      <c r="O146" s="5">
        <f t="shared" si="284"/>
        <v>4.5648698024184288E-2</v>
      </c>
      <c r="P146" s="5">
        <f t="shared" si="285"/>
        <v>9.2819830848250781E-2</v>
      </c>
      <c r="Q146" s="5">
        <f t="shared" si="286"/>
        <v>6.9212912261792187E-2</v>
      </c>
      <c r="R146" s="5">
        <f t="shared" si="287"/>
        <v>3.1119630417046996E-2</v>
      </c>
      <c r="S146" s="5">
        <f t="shared" si="288"/>
        <v>6.4332316467390585E-2</v>
      </c>
      <c r="T146" s="5">
        <f t="shared" si="289"/>
        <v>9.4367653094218171E-2</v>
      </c>
      <c r="U146" s="5">
        <f t="shared" si="290"/>
        <v>6.3277135085869685E-2</v>
      </c>
      <c r="V146" s="5">
        <f t="shared" si="291"/>
        <v>1.9816871288237618E-2</v>
      </c>
      <c r="W146" s="5">
        <f t="shared" si="292"/>
        <v>4.6911384016917031E-2</v>
      </c>
      <c r="X146" s="5">
        <f t="shared" si="293"/>
        <v>6.3960857424025505E-2</v>
      </c>
      <c r="Y146" s="5">
        <f t="shared" si="294"/>
        <v>4.3603395723106786E-2</v>
      </c>
      <c r="Z146" s="5">
        <f t="shared" si="295"/>
        <v>1.4143249631939551E-2</v>
      </c>
      <c r="AA146" s="5">
        <f t="shared" si="296"/>
        <v>2.8758192353826123E-2</v>
      </c>
      <c r="AB146" s="5">
        <f t="shared" si="297"/>
        <v>2.923775118809974E-2</v>
      </c>
      <c r="AC146" s="5">
        <f t="shared" si="298"/>
        <v>3.4337092177874661E-3</v>
      </c>
      <c r="AD146" s="5">
        <f t="shared" si="299"/>
        <v>2.3846828703639595E-2</v>
      </c>
      <c r="AE146" s="5">
        <f t="shared" si="300"/>
        <v>3.2513720127690444E-2</v>
      </c>
      <c r="AF146" s="5">
        <f t="shared" si="301"/>
        <v>2.2165253285449191E-2</v>
      </c>
      <c r="AG146" s="5">
        <f t="shared" si="302"/>
        <v>1.0073664313170971E-2</v>
      </c>
      <c r="AH146" s="5">
        <f t="shared" si="303"/>
        <v>4.8208680695429277E-3</v>
      </c>
      <c r="AI146" s="5">
        <f t="shared" si="304"/>
        <v>9.8025174457251982E-3</v>
      </c>
      <c r="AJ146" s="5">
        <f t="shared" si="305"/>
        <v>9.9659798699757024E-3</v>
      </c>
      <c r="AK146" s="5">
        <f t="shared" si="306"/>
        <v>6.7547787473086918E-3</v>
      </c>
      <c r="AL146" s="5">
        <f t="shared" si="307"/>
        <v>3.8077805751116528E-4</v>
      </c>
      <c r="AM146" s="5">
        <f t="shared" si="308"/>
        <v>9.6977951282043885E-3</v>
      </c>
      <c r="AN146" s="5">
        <f t="shared" si="309"/>
        <v>1.3222361789599022E-2</v>
      </c>
      <c r="AO146" s="5">
        <f t="shared" si="310"/>
        <v>9.0139484792054695E-3</v>
      </c>
      <c r="AP146" s="5">
        <f t="shared" si="311"/>
        <v>4.096659304829311E-3</v>
      </c>
      <c r="AQ146" s="5">
        <f t="shared" si="312"/>
        <v>1.3963872906441225E-3</v>
      </c>
      <c r="AR146" s="5">
        <f t="shared" si="313"/>
        <v>1.3145928721475246E-3</v>
      </c>
      <c r="AS146" s="5">
        <f t="shared" si="314"/>
        <v>2.6730288772399183E-3</v>
      </c>
      <c r="AT146" s="5">
        <f t="shared" si="315"/>
        <v>2.71760311878394E-3</v>
      </c>
      <c r="AU146" s="5">
        <f t="shared" si="316"/>
        <v>1.8419471070461164E-3</v>
      </c>
      <c r="AV146" s="5">
        <f t="shared" si="317"/>
        <v>9.3633129918003046E-4</v>
      </c>
      <c r="AW146" s="5">
        <f t="shared" si="318"/>
        <v>2.9323636118826888E-5</v>
      </c>
      <c r="AX146" s="5">
        <f t="shared" si="319"/>
        <v>3.2865037498770581E-3</v>
      </c>
      <c r="AY146" s="5">
        <f t="shared" si="320"/>
        <v>4.4809506727323863E-3</v>
      </c>
      <c r="AZ146" s="5">
        <f t="shared" si="321"/>
        <v>3.0547536926151309E-3</v>
      </c>
      <c r="BA146" s="5">
        <f t="shared" si="322"/>
        <v>1.3883244582197278E-3</v>
      </c>
      <c r="BB146" s="5">
        <f t="shared" si="323"/>
        <v>4.7322427482877764E-4</v>
      </c>
      <c r="BC146" s="5">
        <f t="shared" si="324"/>
        <v>1.2904258105450998E-4</v>
      </c>
      <c r="BD146" s="5">
        <f t="shared" si="325"/>
        <v>2.9872808426680393E-4</v>
      </c>
      <c r="BE146" s="5">
        <f t="shared" si="326"/>
        <v>6.074190820639999E-4</v>
      </c>
      <c r="BF146" s="5">
        <f t="shared" si="327"/>
        <v>6.175481327124634E-4</v>
      </c>
      <c r="BG146" s="5">
        <f t="shared" si="328"/>
        <v>4.1856406060516001E-4</v>
      </c>
      <c r="BH146" s="5">
        <f t="shared" si="329"/>
        <v>2.1277192442567042E-4</v>
      </c>
      <c r="BI146" s="5">
        <f t="shared" si="330"/>
        <v>8.6528005788837314E-5</v>
      </c>
      <c r="BJ146" s="8">
        <f t="shared" si="331"/>
        <v>0.52497329951299976</v>
      </c>
      <c r="BK146" s="8">
        <f t="shared" si="332"/>
        <v>0.21874498963307543</v>
      </c>
      <c r="BL146" s="8">
        <f t="shared" si="333"/>
        <v>0.24111061376583984</v>
      </c>
      <c r="BM146" s="8">
        <f t="shared" si="334"/>
        <v>0.654161241733621</v>
      </c>
      <c r="BN146" s="8">
        <f t="shared" si="335"/>
        <v>0.34035928377361979</v>
      </c>
    </row>
    <row r="147" spans="1:66" x14ac:dyDescent="0.25">
      <c r="A147" t="s">
        <v>304</v>
      </c>
      <c r="B147" t="s">
        <v>339</v>
      </c>
      <c r="C147" t="s">
        <v>332</v>
      </c>
      <c r="D147" s="11">
        <v>44385</v>
      </c>
      <c r="E147">
        <f>VLOOKUP(A147,home!$A$2:$E$405,3,FALSE)</f>
        <v>1.2888888888888901</v>
      </c>
      <c r="F147">
        <f>VLOOKUP(B147,home!$B$2:$E$405,3,FALSE)</f>
        <v>1.55</v>
      </c>
      <c r="G147">
        <f>VLOOKUP(C147,away!$B$2:$E$405,4,FALSE)</f>
        <v>0.93</v>
      </c>
      <c r="H147">
        <f>VLOOKUP(A147,away!$A$2:$E$405,3,FALSE)</f>
        <v>1.2666666666666699</v>
      </c>
      <c r="I147">
        <f>VLOOKUP(C147,away!$B$2:$E$405,3,FALSE)</f>
        <v>0.62</v>
      </c>
      <c r="J147">
        <f>VLOOKUP(B147,home!$B$2:$E$405,4,FALSE)</f>
        <v>0.79</v>
      </c>
      <c r="K147" s="3">
        <f t="shared" si="280"/>
        <v>1.8579333333333352</v>
      </c>
      <c r="L147" s="3">
        <f t="shared" si="281"/>
        <v>0.62041333333333493</v>
      </c>
      <c r="M147" s="5">
        <f t="shared" si="282"/>
        <v>8.388179557813126E-2</v>
      </c>
      <c r="N147" s="5">
        <f t="shared" si="283"/>
        <v>0.15584678406446281</v>
      </c>
      <c r="O147" s="5">
        <f t="shared" si="284"/>
        <v>5.2041384400613795E-2</v>
      </c>
      <c r="P147" s="5">
        <f t="shared" si="285"/>
        <v>9.6689422790713811E-2</v>
      </c>
      <c r="Q147" s="5">
        <f t="shared" si="286"/>
        <v>0.14477646750308401</v>
      </c>
      <c r="R147" s="5">
        <f t="shared" si="287"/>
        <v>1.6143584383633114E-2</v>
      </c>
      <c r="S147" s="5">
        <f t="shared" si="288"/>
        <v>2.7863150803959253E-2</v>
      </c>
      <c r="T147" s="5">
        <f t="shared" si="289"/>
        <v>8.9821250791813564E-2</v>
      </c>
      <c r="U147" s="5">
        <f t="shared" si="290"/>
        <v>2.9993703545831439E-2</v>
      </c>
      <c r="V147" s="5">
        <f t="shared" si="291"/>
        <v>3.5686089902493999E-3</v>
      </c>
      <c r="W147" s="5">
        <f t="shared" si="292"/>
        <v>8.9661674952076706E-2</v>
      </c>
      <c r="X147" s="5">
        <f t="shared" si="293"/>
        <v>5.5627298629267879E-2</v>
      </c>
      <c r="Y147" s="5">
        <f t="shared" si="294"/>
        <v>1.7255958883456469E-2</v>
      </c>
      <c r="Z147" s="5">
        <f t="shared" si="295"/>
        <v>3.3385649997992634E-3</v>
      </c>
      <c r="AA147" s="5">
        <f t="shared" si="296"/>
        <v>6.2028311986270504E-3</v>
      </c>
      <c r="AB147" s="5">
        <f t="shared" si="297"/>
        <v>5.7622234224845833E-3</v>
      </c>
      <c r="AC147" s="5">
        <f t="shared" si="298"/>
        <v>2.5709298800683666E-4</v>
      </c>
      <c r="AD147" s="5">
        <f t="shared" si="299"/>
        <v>4.1646353653990491E-2</v>
      </c>
      <c r="AE147" s="5">
        <f t="shared" si="300"/>
        <v>2.5837953091651149E-2</v>
      </c>
      <c r="AF147" s="5">
        <f t="shared" si="301"/>
        <v>8.0151053020508182E-3</v>
      </c>
      <c r="AG147" s="5">
        <f t="shared" si="302"/>
        <v>1.6575593991543448E-3</v>
      </c>
      <c r="AH147" s="5">
        <f t="shared" si="303"/>
        <v>5.1782256001886638E-4</v>
      </c>
      <c r="AI147" s="5">
        <f t="shared" si="304"/>
        <v>9.6207979501105321E-4</v>
      </c>
      <c r="AJ147" s="5">
        <f t="shared" si="305"/>
        <v>8.9374006023876945E-4</v>
      </c>
      <c r="AK147" s="5">
        <f t="shared" si="306"/>
        <v>5.5350314975098419E-4</v>
      </c>
      <c r="AL147" s="5">
        <f t="shared" si="307"/>
        <v>1.1853905817152868E-5</v>
      </c>
      <c r="AM147" s="5">
        <f t="shared" si="308"/>
        <v>1.5475229733107486E-2</v>
      </c>
      <c r="AN147" s="5">
        <f t="shared" si="309"/>
        <v>9.6010388628163489E-3</v>
      </c>
      <c r="AO147" s="5">
        <f t="shared" si="310"/>
        <v>2.9783062621713909E-3</v>
      </c>
      <c r="AP147" s="5">
        <f t="shared" si="311"/>
        <v>6.1592697193376604E-4</v>
      </c>
      <c r="AQ147" s="5">
        <f t="shared" si="312"/>
        <v>9.5532326436833788E-5</v>
      </c>
      <c r="AR147" s="5">
        <f t="shared" si="313"/>
        <v>6.4252804107301165E-5</v>
      </c>
      <c r="AS147" s="5">
        <f t="shared" si="314"/>
        <v>1.1937742651109184E-4</v>
      </c>
      <c r="AT147" s="5">
        <f t="shared" si="315"/>
        <v>1.1089764998125411E-4</v>
      </c>
      <c r="AU147" s="5">
        <f t="shared" si="316"/>
        <v>6.8680146829501641E-5</v>
      </c>
      <c r="AV147" s="5">
        <f t="shared" si="317"/>
        <v>3.1900783533189735E-5</v>
      </c>
      <c r="AW147" s="5">
        <f t="shared" si="318"/>
        <v>3.7955107057248527E-7</v>
      </c>
      <c r="AX147" s="5">
        <f t="shared" si="319"/>
        <v>4.7919908603552526E-3</v>
      </c>
      <c r="AY147" s="5">
        <f t="shared" si="320"/>
        <v>2.9730150229758771E-3</v>
      </c>
      <c r="AZ147" s="5">
        <f t="shared" si="321"/>
        <v>9.2224908022727273E-4</v>
      </c>
      <c r="BA147" s="5">
        <f t="shared" si="322"/>
        <v>1.9072520867580148E-4</v>
      </c>
      <c r="BB147" s="5">
        <f t="shared" si="323"/>
        <v>2.9582115616312469E-5</v>
      </c>
      <c r="BC147" s="5">
        <f t="shared" si="324"/>
        <v>3.6706277913137048E-6</v>
      </c>
      <c r="BD147" s="5">
        <f t="shared" si="325"/>
        <v>6.6438827287040826E-6</v>
      </c>
      <c r="BE147" s="5">
        <f t="shared" si="326"/>
        <v>1.2343891184416948E-5</v>
      </c>
      <c r="BF147" s="5">
        <f t="shared" si="327"/>
        <v>1.1467063447283882E-5</v>
      </c>
      <c r="BG147" s="5">
        <f t="shared" si="328"/>
        <v>7.1016798047189947E-6</v>
      </c>
      <c r="BH147" s="5">
        <f t="shared" si="329"/>
        <v>3.2986119079618997E-6</v>
      </c>
      <c r="BI147" s="5">
        <f t="shared" si="330"/>
        <v>1.2257202035065362E-6</v>
      </c>
      <c r="BJ147" s="8">
        <f t="shared" si="331"/>
        <v>0.66782367334311599</v>
      </c>
      <c r="BK147" s="8">
        <f t="shared" si="332"/>
        <v>0.21524494007985359</v>
      </c>
      <c r="BL147" s="8">
        <f t="shared" si="333"/>
        <v>0.1135080621764486</v>
      </c>
      <c r="BM147" s="8">
        <f t="shared" si="334"/>
        <v>0.44756316640667326</v>
      </c>
      <c r="BN147" s="8">
        <f t="shared" si="335"/>
        <v>0.54937943872063877</v>
      </c>
    </row>
    <row r="148" spans="1:66" x14ac:dyDescent="0.25">
      <c r="A148" t="s">
        <v>304</v>
      </c>
      <c r="B148" t="s">
        <v>376</v>
      </c>
      <c r="C148" t="s">
        <v>459</v>
      </c>
      <c r="D148" s="11">
        <v>44385</v>
      </c>
      <c r="E148">
        <f>VLOOKUP(A148,home!$A$2:$E$405,3,FALSE)</f>
        <v>1.2888888888888901</v>
      </c>
      <c r="F148">
        <f>VLOOKUP(B148,home!$B$2:$E$405,3,FALSE)</f>
        <v>1.55</v>
      </c>
      <c r="G148">
        <f>VLOOKUP(C148,away!$B$2:$E$405,4,FALSE)</f>
        <v>0.78</v>
      </c>
      <c r="H148">
        <f>VLOOKUP(A148,away!$A$2:$E$405,3,FALSE)</f>
        <v>1.2666666666666699</v>
      </c>
      <c r="I148">
        <f>VLOOKUP(C148,away!$B$2:$E$405,3,FALSE)</f>
        <v>2.33</v>
      </c>
      <c r="J148">
        <f>VLOOKUP(B148,home!$B$2:$E$405,4,FALSE)</f>
        <v>0.79</v>
      </c>
      <c r="K148" s="3">
        <f t="shared" si="280"/>
        <v>1.5582666666666682</v>
      </c>
      <c r="L148" s="3">
        <f t="shared" si="281"/>
        <v>2.3315533333333396</v>
      </c>
      <c r="M148" s="5">
        <f t="shared" si="282"/>
        <v>2.0449026531458806E-2</v>
      </c>
      <c r="N148" s="5">
        <f t="shared" si="283"/>
        <v>3.186503640975457E-2</v>
      </c>
      <c r="O148" s="5">
        <f t="shared" si="284"/>
        <v>4.7677995972844667E-2</v>
      </c>
      <c r="P148" s="5">
        <f t="shared" si="285"/>
        <v>7.4295031857951499E-2</v>
      </c>
      <c r="Q148" s="5">
        <f t="shared" si="286"/>
        <v>2.4827112034720145E-2</v>
      </c>
      <c r="R148" s="5">
        <f t="shared" si="287"/>
        <v>5.558189521856978E-2</v>
      </c>
      <c r="S148" s="5">
        <f t="shared" si="288"/>
        <v>6.7481840153643002E-2</v>
      </c>
      <c r="T148" s="5">
        <f t="shared" si="289"/>
        <v>5.7885735821592017E-2</v>
      </c>
      <c r="U148" s="5">
        <f t="shared" si="290"/>
        <v>8.6611414589256752E-2</v>
      </c>
      <c r="V148" s="5">
        <f t="shared" si="291"/>
        <v>2.7241532915109244E-2</v>
      </c>
      <c r="W148" s="5">
        <f t="shared" si="292"/>
        <v>1.2895753704434422E-2</v>
      </c>
      <c r="X148" s="5">
        <f t="shared" si="293"/>
        <v>3.0067137535419834E-2</v>
      </c>
      <c r="Y148" s="5">
        <f t="shared" si="294"/>
        <v>3.5051567372250056E-2</v>
      </c>
      <c r="Z148" s="5">
        <f t="shared" si="295"/>
        <v>4.3197384356613591E-2</v>
      </c>
      <c r="AA148" s="5">
        <f t="shared" si="296"/>
        <v>6.7313044130099142E-2</v>
      </c>
      <c r="AB148" s="5">
        <f t="shared" si="297"/>
        <v>5.2445836449897976E-2</v>
      </c>
      <c r="AC148" s="5">
        <f t="shared" si="298"/>
        <v>6.1858401690720165E-3</v>
      </c>
      <c r="AD148" s="5">
        <f t="shared" si="299"/>
        <v>5.023755784790843E-3</v>
      </c>
      <c r="AE148" s="5">
        <f t="shared" si="300"/>
        <v>1.1713154545881736E-2</v>
      </c>
      <c r="AF148" s="5">
        <f t="shared" si="301"/>
        <v>1.3654922262649562E-2</v>
      </c>
      <c r="AG148" s="5">
        <f t="shared" si="302"/>
        <v>1.0612393172629405E-2</v>
      </c>
      <c r="AH148" s="5">
        <f t="shared" si="303"/>
        <v>2.5179251371985973E-2</v>
      </c>
      <c r="AI148" s="5">
        <f t="shared" si="304"/>
        <v>3.9235988104586714E-2</v>
      </c>
      <c r="AJ148" s="5">
        <f t="shared" si="305"/>
        <v>3.0570066198553701E-2</v>
      </c>
      <c r="AK148" s="5">
        <f t="shared" si="306"/>
        <v>1.5878771718333216E-2</v>
      </c>
      <c r="AL148" s="5">
        <f t="shared" si="307"/>
        <v>8.9897128691654264E-4</v>
      </c>
      <c r="AM148" s="5">
        <f t="shared" si="308"/>
        <v>1.5656702361826831E-3</v>
      </c>
      <c r="AN148" s="5">
        <f t="shared" si="309"/>
        <v>3.6504436580725315E-3</v>
      </c>
      <c r="AO148" s="5">
        <f t="shared" si="310"/>
        <v>4.2556020395622812E-3</v>
      </c>
      <c r="AP148" s="5">
        <f t="shared" si="311"/>
        <v>3.3073877068938648E-3</v>
      </c>
      <c r="AQ148" s="5">
        <f t="shared" si="312"/>
        <v>1.9278377081585255E-3</v>
      </c>
      <c r="AR148" s="5">
        <f t="shared" si="313"/>
        <v>1.1741353493438383E-2</v>
      </c>
      <c r="AS148" s="5">
        <f t="shared" si="314"/>
        <v>1.829615977037527E-2</v>
      </c>
      <c r="AT148" s="5">
        <f t="shared" si="315"/>
        <v>1.4255147949091737E-2</v>
      </c>
      <c r="AU148" s="5">
        <f t="shared" si="316"/>
        <v>7.4044406258237877E-3</v>
      </c>
      <c r="AV148" s="5">
        <f t="shared" si="317"/>
        <v>2.8845232531334239E-3</v>
      </c>
      <c r="AW148" s="5">
        <f t="shared" si="318"/>
        <v>9.0725726530714086E-5</v>
      </c>
      <c r="AX148" s="5">
        <f t="shared" si="319"/>
        <v>4.0662195667260043E-4</v>
      </c>
      <c r="AY148" s="5">
        <f t="shared" si="320"/>
        <v>9.4806077848652625E-4</v>
      </c>
      <c r="AZ148" s="5">
        <f t="shared" si="321"/>
        <v>1.1052271341414309E-3</v>
      </c>
      <c r="BA148" s="5">
        <f t="shared" si="322"/>
        <v>8.5896533623263565E-4</v>
      </c>
      <c r="BB148" s="5">
        <f t="shared" si="323"/>
        <v>5.0068087322774867E-4</v>
      </c>
      <c r="BC148" s="5">
        <f t="shared" si="324"/>
        <v>2.3347283178208077E-4</v>
      </c>
      <c r="BD148" s="5">
        <f t="shared" si="325"/>
        <v>4.5625986459118858E-3</v>
      </c>
      <c r="BE148" s="5">
        <f t="shared" si="326"/>
        <v>7.109745383302969E-3</v>
      </c>
      <c r="BF148" s="5">
        <f t="shared" si="327"/>
        <v>5.539439619644127E-3</v>
      </c>
      <c r="BG148" s="5">
        <f t="shared" si="328"/>
        <v>2.8773080371013757E-3</v>
      </c>
      <c r="BH148" s="5">
        <f t="shared" si="329"/>
        <v>1.120903300986794E-3</v>
      </c>
      <c r="BI148" s="5">
        <f t="shared" si="330"/>
        <v>3.4933325009687118E-4</v>
      </c>
      <c r="BJ148" s="8">
        <f t="shared" si="331"/>
        <v>0.25235653890353554</v>
      </c>
      <c r="BK148" s="8">
        <f t="shared" si="332"/>
        <v>0.19750030369263763</v>
      </c>
      <c r="BL148" s="8">
        <f t="shared" si="333"/>
        <v>0.4966352170830346</v>
      </c>
      <c r="BM148" s="8">
        <f t="shared" si="334"/>
        <v>0.73413601095856618</v>
      </c>
      <c r="BN148" s="8">
        <f t="shared" si="335"/>
        <v>0.25469609802529947</v>
      </c>
    </row>
    <row r="149" spans="1:66" x14ac:dyDescent="0.25">
      <c r="A149" t="s">
        <v>304</v>
      </c>
      <c r="B149" t="s">
        <v>378</v>
      </c>
      <c r="C149" t="s">
        <v>310</v>
      </c>
      <c r="D149" s="11">
        <v>44385</v>
      </c>
      <c r="E149">
        <f>VLOOKUP(A149,home!$A$2:$E$405,3,FALSE)</f>
        <v>1.2888888888888901</v>
      </c>
      <c r="F149">
        <f>VLOOKUP(B149,home!$B$2:$E$405,3,FALSE)</f>
        <v>0.47</v>
      </c>
      <c r="G149">
        <f>VLOOKUP(C149,away!$B$2:$E$405,4,FALSE)</f>
        <v>0.47</v>
      </c>
      <c r="H149">
        <f>VLOOKUP(A149,away!$A$2:$E$405,3,FALSE)</f>
        <v>1.2666666666666699</v>
      </c>
      <c r="I149">
        <f>VLOOKUP(C149,away!$B$2:$E$405,3,FALSE)</f>
        <v>1.55</v>
      </c>
      <c r="J149">
        <f>VLOOKUP(B149,home!$B$2:$E$405,4,FALSE)</f>
        <v>1.1100000000000001</v>
      </c>
      <c r="K149" s="3">
        <f t="shared" si="280"/>
        <v>0.28471555555555578</v>
      </c>
      <c r="L149" s="3">
        <f t="shared" si="281"/>
        <v>2.1793000000000058</v>
      </c>
      <c r="M149" s="5">
        <f t="shared" si="282"/>
        <v>8.5092570060167461E-2</v>
      </c>
      <c r="N149" s="5">
        <f t="shared" si="283"/>
        <v>2.4227178358330628E-2</v>
      </c>
      <c r="O149" s="5">
        <f t="shared" si="284"/>
        <v>0.18544223793212344</v>
      </c>
      <c r="P149" s="5">
        <f t="shared" si="285"/>
        <v>5.2798289796310079E-2</v>
      </c>
      <c r="Q149" s="5">
        <f t="shared" si="286"/>
        <v>3.4489272729178212E-3</v>
      </c>
      <c r="R149" s="5">
        <f t="shared" si="287"/>
        <v>0.20206713456273889</v>
      </c>
      <c r="S149" s="5">
        <f t="shared" si="288"/>
        <v>8.1900787678760804E-3</v>
      </c>
      <c r="T149" s="5">
        <f t="shared" si="289"/>
        <v>7.5162472058698275E-3</v>
      </c>
      <c r="U149" s="5">
        <f t="shared" si="290"/>
        <v>5.7531656476549439E-2</v>
      </c>
      <c r="V149" s="5">
        <f t="shared" si="291"/>
        <v>5.6464278573998162E-4</v>
      </c>
      <c r="W149" s="5">
        <f t="shared" si="292"/>
        <v>3.2732108152650185E-4</v>
      </c>
      <c r="X149" s="5">
        <f t="shared" si="293"/>
        <v>7.1333083297070736E-4</v>
      </c>
      <c r="Y149" s="5">
        <f t="shared" si="294"/>
        <v>7.7728094214653352E-4</v>
      </c>
      <c r="Z149" s="5">
        <f t="shared" si="295"/>
        <v>0.146788302117526</v>
      </c>
      <c r="AA149" s="5">
        <f t="shared" si="296"/>
        <v>4.1792912986448168E-2</v>
      </c>
      <c r="AB149" s="5">
        <f t="shared" si="297"/>
        <v>5.9495462196107957E-3</v>
      </c>
      <c r="AC149" s="5">
        <f t="shared" si="298"/>
        <v>2.1896868765845022E-5</v>
      </c>
      <c r="AD149" s="5">
        <f t="shared" si="299"/>
        <v>2.3298350892965823E-5</v>
      </c>
      <c r="AE149" s="5">
        <f t="shared" si="300"/>
        <v>5.0774096101040549E-5</v>
      </c>
      <c r="AF149" s="5">
        <f t="shared" si="301"/>
        <v>5.5325993816498995E-5</v>
      </c>
      <c r="AG149" s="5">
        <f t="shared" si="302"/>
        <v>4.0190646108098853E-5</v>
      </c>
      <c r="AH149" s="5">
        <f t="shared" si="303"/>
        <v>7.9973936701181331E-2</v>
      </c>
      <c r="AI149" s="5">
        <f t="shared" si="304"/>
        <v>2.2769823817841692E-2</v>
      </c>
      <c r="AJ149" s="5">
        <f t="shared" si="305"/>
        <v>3.2414615190994611E-3</v>
      </c>
      <c r="AK149" s="5">
        <f t="shared" si="306"/>
        <v>3.0763150574078638E-4</v>
      </c>
      <c r="AL149" s="5">
        <f t="shared" si="307"/>
        <v>5.4346329975149899E-7</v>
      </c>
      <c r="AM149" s="5">
        <f t="shared" si="308"/>
        <v>1.3266805836038088E-6</v>
      </c>
      <c r="AN149" s="5">
        <f t="shared" si="309"/>
        <v>2.891234995847788E-6</v>
      </c>
      <c r="AO149" s="5">
        <f t="shared" si="310"/>
        <v>3.1504342132255512E-6</v>
      </c>
      <c r="AP149" s="5">
        <f t="shared" si="311"/>
        <v>2.2885804269608203E-6</v>
      </c>
      <c r="AQ149" s="5">
        <f t="shared" si="312"/>
        <v>1.2468758311189325E-6</v>
      </c>
      <c r="AR149" s="5">
        <f t="shared" si="313"/>
        <v>3.4857440050576963E-2</v>
      </c>
      <c r="AS149" s="5">
        <f t="shared" si="314"/>
        <v>9.9244554092444981E-3</v>
      </c>
      <c r="AT149" s="5">
        <f t="shared" si="315"/>
        <v>1.4128234177146939E-3</v>
      </c>
      <c r="AU149" s="5">
        <f t="shared" si="316"/>
        <v>1.340842680921794E-4</v>
      </c>
      <c r="AV149" s="5">
        <f t="shared" si="317"/>
        <v>9.5439692202812287E-6</v>
      </c>
      <c r="AW149" s="5">
        <f t="shared" si="318"/>
        <v>9.3669011073109502E-9</v>
      </c>
      <c r="AX149" s="5">
        <f t="shared" si="319"/>
        <v>6.2954433234254576E-8</v>
      </c>
      <c r="AY149" s="5">
        <f t="shared" si="320"/>
        <v>1.3719659634741136E-7</v>
      </c>
      <c r="AZ149" s="5">
        <f t="shared" si="321"/>
        <v>1.4949627120995721E-7</v>
      </c>
      <c r="BA149" s="5">
        <f t="shared" si="322"/>
        <v>1.0859907461595353E-7</v>
      </c>
      <c r="BB149" s="5">
        <f t="shared" si="323"/>
        <v>5.9167490827637051E-8</v>
      </c>
      <c r="BC149" s="5">
        <f t="shared" si="324"/>
        <v>2.5788742552133934E-8</v>
      </c>
      <c r="BD149" s="5">
        <f t="shared" si="325"/>
        <v>1.2660803183703778E-2</v>
      </c>
      <c r="BE149" s="5">
        <f t="shared" si="326"/>
        <v>3.6047276122277701E-3</v>
      </c>
      <c r="BF149" s="5">
        <f t="shared" si="327"/>
        <v>5.1316101237094069E-4</v>
      </c>
      <c r="BG149" s="5">
        <f t="shared" si="328"/>
        <v>4.8701640908881285E-5</v>
      </c>
      <c r="BH149" s="5">
        <f t="shared" si="329"/>
        <v>3.4665286869598275E-6</v>
      </c>
      <c r="BI149" s="5">
        <f t="shared" si="330"/>
        <v>1.9739492819140775E-7</v>
      </c>
      <c r="BJ149" s="8">
        <f t="shared" si="331"/>
        <v>3.7191321789340162E-2</v>
      </c>
      <c r="BK149" s="8">
        <f t="shared" si="332"/>
        <v>0.14666815893875554</v>
      </c>
      <c r="BL149" s="8">
        <f t="shared" si="333"/>
        <v>0.662245746209009</v>
      </c>
      <c r="BM149" s="8">
        <f t="shared" si="334"/>
        <v>0.43981706324234732</v>
      </c>
      <c r="BN149" s="8">
        <f t="shared" si="335"/>
        <v>0.55307633798258837</v>
      </c>
    </row>
    <row r="150" spans="1:66" x14ac:dyDescent="0.25">
      <c r="A150" t="s">
        <v>10</v>
      </c>
      <c r="B150" t="s">
        <v>222</v>
      </c>
      <c r="C150" t="s">
        <v>220</v>
      </c>
      <c r="D150" s="11">
        <v>44416</v>
      </c>
      <c r="E150">
        <f>VLOOKUP(A150,home!$A$2:$E$405,3,FALSE)</f>
        <v>1.56666666666667</v>
      </c>
      <c r="F150">
        <f>VLOOKUP(B150,home!$B$2:$E$405,3,FALSE)</f>
        <v>0.64</v>
      </c>
      <c r="G150">
        <f>VLOOKUP(C150,away!$B$2:$E$405,4,FALSE)</f>
        <v>0.89</v>
      </c>
      <c r="H150">
        <f>VLOOKUP(A150,away!$A$2:$E$405,3,FALSE)</f>
        <v>1.4666666666666699</v>
      </c>
      <c r="I150">
        <f>VLOOKUP(C150,away!$B$2:$E$405,3,FALSE)</f>
        <v>1.4</v>
      </c>
      <c r="J150">
        <f>VLOOKUP(B150,home!$B$2:$E$405,4,FALSE)</f>
        <v>1.23</v>
      </c>
      <c r="K150" s="3">
        <f t="shared" si="280"/>
        <v>0.89237333333333524</v>
      </c>
      <c r="L150" s="3">
        <f t="shared" si="281"/>
        <v>2.5256000000000052</v>
      </c>
      <c r="M150" s="5">
        <f t="shared" si="282"/>
        <v>3.2778799367067769E-2</v>
      </c>
      <c r="N150" s="5">
        <f t="shared" si="283"/>
        <v>2.9250926453854884E-2</v>
      </c>
      <c r="O150" s="5">
        <f t="shared" si="284"/>
        <v>8.2786135681466533E-2</v>
      </c>
      <c r="P150" s="5">
        <f t="shared" si="285"/>
        <v>7.3876139851856051E-2</v>
      </c>
      <c r="Q150" s="5">
        <f t="shared" si="286"/>
        <v>1.3051373371357356E-2</v>
      </c>
      <c r="R150" s="5">
        <f t="shared" si="287"/>
        <v>0.10454233213855617</v>
      </c>
      <c r="S150" s="5">
        <f t="shared" si="288"/>
        <v>4.1625106355285116E-2</v>
      </c>
      <c r="T150" s="5">
        <f t="shared" si="289"/>
        <v>3.296254858670021E-2</v>
      </c>
      <c r="U150" s="5">
        <f t="shared" si="290"/>
        <v>9.3290789404924038E-2</v>
      </c>
      <c r="V150" s="5">
        <f t="shared" si="291"/>
        <v>1.0423750302801316E-2</v>
      </c>
      <c r="W150" s="5">
        <f t="shared" si="292"/>
        <v>3.8822325199920323E-3</v>
      </c>
      <c r="X150" s="5">
        <f t="shared" si="293"/>
        <v>9.8049664524918981E-3</v>
      </c>
      <c r="Y150" s="5">
        <f t="shared" si="294"/>
        <v>1.2381711636206796E-2</v>
      </c>
      <c r="Z150" s="5">
        <f t="shared" si="295"/>
        <v>8.801070468304599E-2</v>
      </c>
      <c r="AA150" s="5">
        <f t="shared" si="296"/>
        <v>7.8538405907025544E-2</v>
      </c>
      <c r="AB150" s="5">
        <f t="shared" si="297"/>
        <v>3.5042789536969432E-2</v>
      </c>
      <c r="AC150" s="5">
        <f t="shared" si="298"/>
        <v>1.4683012534396078E-3</v>
      </c>
      <c r="AD150" s="5">
        <f t="shared" si="299"/>
        <v>8.6610019366009064E-4</v>
      </c>
      <c r="AE150" s="5">
        <f t="shared" si="300"/>
        <v>2.1874226491079298E-3</v>
      </c>
      <c r="AF150" s="5">
        <f t="shared" si="301"/>
        <v>2.7622773212934997E-3</v>
      </c>
      <c r="AG150" s="5">
        <f t="shared" si="302"/>
        <v>2.3254692008862926E-3</v>
      </c>
      <c r="AH150" s="5">
        <f t="shared" si="303"/>
        <v>5.5569958936875344E-2</v>
      </c>
      <c r="AI150" s="5">
        <f t="shared" si="304"/>
        <v>4.9589149489696019E-2</v>
      </c>
      <c r="AJ150" s="5">
        <f t="shared" si="305"/>
        <v>2.2126017313642544E-2</v>
      </c>
      <c r="AK150" s="5">
        <f t="shared" si="306"/>
        <v>6.5815559411887634E-3</v>
      </c>
      <c r="AL150" s="5">
        <f t="shared" si="307"/>
        <v>1.3236900782002427E-4</v>
      </c>
      <c r="AM150" s="5">
        <f t="shared" si="308"/>
        <v>1.5457694336342052E-4</v>
      </c>
      <c r="AN150" s="5">
        <f t="shared" si="309"/>
        <v>3.9039952815865574E-4</v>
      </c>
      <c r="AO150" s="5">
        <f t="shared" si="310"/>
        <v>4.9299652415875155E-4</v>
      </c>
      <c r="AP150" s="5">
        <f t="shared" si="311"/>
        <v>4.1503734047178178E-4</v>
      </c>
      <c r="AQ150" s="5">
        <f t="shared" si="312"/>
        <v>2.6205457677388355E-4</v>
      </c>
      <c r="AR150" s="5">
        <f t="shared" si="313"/>
        <v>2.8069497658194522E-2</v>
      </c>
      <c r="AS150" s="5">
        <f t="shared" si="314"/>
        <v>2.5048471190235296E-2</v>
      </c>
      <c r="AT150" s="5">
        <f t="shared" si="315"/>
        <v>1.1176293865467139E-2</v>
      </c>
      <c r="AU150" s="5">
        <f t="shared" si="316"/>
        <v>3.3244755370132736E-3</v>
      </c>
      <c r="AV150" s="5">
        <f t="shared" si="317"/>
        <v>7.416683291374159E-4</v>
      </c>
      <c r="AW150" s="5">
        <f t="shared" si="318"/>
        <v>8.2869547141126879E-6</v>
      </c>
      <c r="AX150" s="5">
        <f t="shared" si="319"/>
        <v>2.2990057034282287E-5</v>
      </c>
      <c r="AY150" s="5">
        <f t="shared" si="320"/>
        <v>5.8063688045783464E-5</v>
      </c>
      <c r="AZ150" s="5">
        <f t="shared" si="321"/>
        <v>7.3322825264215513E-5</v>
      </c>
      <c r="BA150" s="5">
        <f t="shared" si="322"/>
        <v>6.1728042495767704E-5</v>
      </c>
      <c r="BB150" s="5">
        <f t="shared" si="323"/>
        <v>3.8975086031827799E-5</v>
      </c>
      <c r="BC150" s="5">
        <f t="shared" si="324"/>
        <v>1.968709545639689E-5</v>
      </c>
      <c r="BD150" s="5">
        <f t="shared" si="325"/>
        <v>1.1815387214256047E-2</v>
      </c>
      <c r="BE150" s="5">
        <f t="shared" si="326"/>
        <v>1.0543736473009739E-2</v>
      </c>
      <c r="BF150" s="5">
        <f t="shared" si="327"/>
        <v>4.7044746311039809E-3</v>
      </c>
      <c r="BG150" s="5">
        <f t="shared" si="328"/>
        <v>1.3993825693801244E-3</v>
      </c>
      <c r="BH150" s="5">
        <f t="shared" si="329"/>
        <v>3.1219292201157715E-4</v>
      </c>
      <c r="BI150" s="5">
        <f t="shared" si="330"/>
        <v>5.5718527691709032E-5</v>
      </c>
      <c r="BJ150" s="8">
        <f t="shared" si="331"/>
        <v>0.11146486009280578</v>
      </c>
      <c r="BK150" s="8">
        <f t="shared" si="332"/>
        <v>0.16036252982631566</v>
      </c>
      <c r="BL150" s="8">
        <f t="shared" si="333"/>
        <v>0.62525843326784536</v>
      </c>
      <c r="BM150" s="8">
        <f t="shared" si="334"/>
        <v>0.64876104427252224</v>
      </c>
      <c r="BN150" s="8">
        <f t="shared" si="335"/>
        <v>0.33628570686415876</v>
      </c>
    </row>
    <row r="151" spans="1:66" x14ac:dyDescent="0.25">
      <c r="A151" t="s">
        <v>10</v>
      </c>
      <c r="B151" t="s">
        <v>226</v>
      </c>
      <c r="C151" t="s">
        <v>41</v>
      </c>
      <c r="D151" s="11">
        <v>44416</v>
      </c>
      <c r="E151">
        <f>VLOOKUP(A151,home!$A$2:$E$405,3,FALSE)</f>
        <v>1.56666666666667</v>
      </c>
      <c r="F151">
        <f>VLOOKUP(B151,home!$B$2:$E$405,3,FALSE)</f>
        <v>0.64</v>
      </c>
      <c r="G151">
        <f>VLOOKUP(C151,away!$B$2:$E$405,4,FALSE)</f>
        <v>0.89</v>
      </c>
      <c r="H151">
        <f>VLOOKUP(A151,away!$A$2:$E$405,3,FALSE)</f>
        <v>1.4666666666666699</v>
      </c>
      <c r="I151">
        <f>VLOOKUP(C151,away!$B$2:$E$405,3,FALSE)</f>
        <v>1.4</v>
      </c>
      <c r="J151">
        <f>VLOOKUP(B151,home!$B$2:$E$405,4,FALSE)</f>
        <v>0.95</v>
      </c>
      <c r="K151" s="3">
        <f t="shared" si="280"/>
        <v>0.89237333333333524</v>
      </c>
      <c r="L151" s="3">
        <f t="shared" si="281"/>
        <v>1.9506666666666708</v>
      </c>
      <c r="M151" s="5">
        <f t="shared" si="282"/>
        <v>5.8248321639920504E-2</v>
      </c>
      <c r="N151" s="5">
        <f t="shared" si="283"/>
        <v>5.1979248942888107E-2</v>
      </c>
      <c r="O151" s="5">
        <f t="shared" si="284"/>
        <v>0.11362305941227183</v>
      </c>
      <c r="P151" s="5">
        <f t="shared" si="285"/>
        <v>0.10139418827126061</v>
      </c>
      <c r="Q151" s="5">
        <f t="shared" si="286"/>
        <v>2.3192447821664148E-2</v>
      </c>
      <c r="R151" s="5">
        <f t="shared" si="287"/>
        <v>0.1108203572801027</v>
      </c>
      <c r="S151" s="5">
        <f t="shared" si="288"/>
        <v>4.4124796756984601E-2</v>
      </c>
      <c r="T151" s="5">
        <f t="shared" si="289"/>
        <v>4.5240734884126284E-2</v>
      </c>
      <c r="U151" s="5">
        <f t="shared" si="290"/>
        <v>9.8893131627236411E-2</v>
      </c>
      <c r="V151" s="5">
        <f t="shared" si="291"/>
        <v>8.5343383176794338E-3</v>
      </c>
      <c r="W151" s="5">
        <f t="shared" si="292"/>
        <v>6.8987739902592968E-3</v>
      </c>
      <c r="X151" s="5">
        <f t="shared" si="293"/>
        <v>1.3457208463665828E-2</v>
      </c>
      <c r="Y151" s="5">
        <f t="shared" si="294"/>
        <v>1.3125263988228768E-2</v>
      </c>
      <c r="Z151" s="5">
        <f t="shared" si="295"/>
        <v>7.205785897812915E-2</v>
      </c>
      <c r="AA151" s="5">
        <f t="shared" si="296"/>
        <v>6.430251180917651E-2</v>
      </c>
      <c r="AB151" s="5">
        <f t="shared" si="297"/>
        <v>2.8690923402430492E-2</v>
      </c>
      <c r="AC151" s="5">
        <f t="shared" si="298"/>
        <v>9.2849489241803116E-4</v>
      </c>
      <c r="AD151" s="5">
        <f t="shared" si="299"/>
        <v>1.5390704854002502E-3</v>
      </c>
      <c r="AE151" s="5">
        <f t="shared" si="300"/>
        <v>3.0022134935207604E-3</v>
      </c>
      <c r="AF151" s="5">
        <f t="shared" si="301"/>
        <v>2.9281588940139221E-3</v>
      </c>
      <c r="AG151" s="5">
        <f t="shared" si="302"/>
        <v>1.9039539830855007E-3</v>
      </c>
      <c r="AH151" s="5">
        <f t="shared" si="303"/>
        <v>3.5140215895001062E-2</v>
      </c>
      <c r="AI151" s="5">
        <f t="shared" si="304"/>
        <v>3.1358191592275146E-2</v>
      </c>
      <c r="AJ151" s="5">
        <f t="shared" si="305"/>
        <v>1.3991606979251968E-2</v>
      </c>
      <c r="AK151" s="5">
        <f t="shared" si="306"/>
        <v>4.1619123195883465E-3</v>
      </c>
      <c r="AL151" s="5">
        <f t="shared" si="307"/>
        <v>6.4650093448334614E-5</v>
      </c>
      <c r="AM151" s="5">
        <f t="shared" si="308"/>
        <v>2.7468509185831522E-4</v>
      </c>
      <c r="AN151" s="5">
        <f t="shared" si="309"/>
        <v>5.3581905251828788E-4</v>
      </c>
      <c r="AO151" s="5">
        <f t="shared" si="310"/>
        <v>5.226021825561714E-4</v>
      </c>
      <c r="AP151" s="5">
        <f t="shared" si="311"/>
        <v>3.3980755247985789E-4</v>
      </c>
      <c r="AQ151" s="5">
        <f t="shared" si="312"/>
        <v>1.6571281642601107E-4</v>
      </c>
      <c r="AR151" s="5">
        <f t="shared" si="313"/>
        <v>1.3709369561169782E-2</v>
      </c>
      <c r="AS151" s="5">
        <f t="shared" si="314"/>
        <v>1.2233875813199643E-2</v>
      </c>
      <c r="AT151" s="5">
        <f t="shared" si="315"/>
        <v>5.4585922695055151E-3</v>
      </c>
      <c r="AU151" s="5">
        <f t="shared" si="316"/>
        <v>1.623700726282071E-3</v>
      </c>
      <c r="AV151" s="5">
        <f t="shared" si="317"/>
        <v>3.6223680736202217E-4</v>
      </c>
      <c r="AW151" s="5">
        <f t="shared" si="318"/>
        <v>3.126052754397903E-6</v>
      </c>
      <c r="AX151" s="5">
        <f t="shared" si="319"/>
        <v>4.0853608506429676E-5</v>
      </c>
      <c r="AY151" s="5">
        <f t="shared" si="320"/>
        <v>7.9691772326542313E-5</v>
      </c>
      <c r="AZ151" s="5">
        <f t="shared" si="321"/>
        <v>7.772604194248778E-5</v>
      </c>
      <c r="BA151" s="5">
        <f t="shared" si="322"/>
        <v>5.0539199716382163E-5</v>
      </c>
      <c r="BB151" s="5">
        <f t="shared" si="323"/>
        <v>2.4646283061689089E-5</v>
      </c>
      <c r="BC151" s="5">
        <f t="shared" si="324"/>
        <v>9.6153365651336614E-6</v>
      </c>
      <c r="BD151" s="5">
        <f t="shared" si="325"/>
        <v>4.4570683706647591E-3</v>
      </c>
      <c r="BE151" s="5">
        <f t="shared" si="326"/>
        <v>3.9773689588246891E-3</v>
      </c>
      <c r="BF151" s="5">
        <f t="shared" si="327"/>
        <v>1.774648997841462E-3</v>
      </c>
      <c r="BG151" s="5">
        <f t="shared" si="328"/>
        <v>5.2788314723348293E-4</v>
      </c>
      <c r="BH151" s="5">
        <f t="shared" si="329"/>
        <v>1.1776721092680869E-4</v>
      </c>
      <c r="BI151" s="5">
        <f t="shared" si="330"/>
        <v>2.1018463714425261E-5</v>
      </c>
      <c r="BJ151" s="8">
        <f t="shared" si="331"/>
        <v>0.16538877388481016</v>
      </c>
      <c r="BK151" s="8">
        <f t="shared" si="332"/>
        <v>0.21337448174403806</v>
      </c>
      <c r="BL151" s="8">
        <f t="shared" si="333"/>
        <v>0.54524544064405911</v>
      </c>
      <c r="BM151" s="8">
        <f t="shared" si="334"/>
        <v>0.53673236616335651</v>
      </c>
      <c r="BN151" s="8">
        <f t="shared" si="335"/>
        <v>0.45925762336810788</v>
      </c>
    </row>
    <row r="152" spans="1:66" x14ac:dyDescent="0.25">
      <c r="A152" t="s">
        <v>10</v>
      </c>
      <c r="B152" t="s">
        <v>12</v>
      </c>
      <c r="C152" t="s">
        <v>447</v>
      </c>
      <c r="D152" s="11">
        <v>44416</v>
      </c>
      <c r="E152">
        <f>VLOOKUP(A152,home!$A$2:$E$405,3,FALSE)</f>
        <v>1.56666666666667</v>
      </c>
      <c r="F152">
        <f>VLOOKUP(B152,home!$B$2:$E$405,3,FALSE)</f>
        <v>1.66</v>
      </c>
      <c r="G152">
        <f>VLOOKUP(C152,away!$B$2:$E$405,4,FALSE)</f>
        <v>1.4</v>
      </c>
      <c r="H152">
        <f>VLOOKUP(A152,away!$A$2:$E$405,3,FALSE)</f>
        <v>1.4666666666666699</v>
      </c>
      <c r="I152">
        <f>VLOOKUP(C152,away!$B$2:$E$405,3,FALSE)</f>
        <v>0.38</v>
      </c>
      <c r="J152">
        <f>VLOOKUP(B152,home!$B$2:$E$405,4,FALSE)</f>
        <v>0.95</v>
      </c>
      <c r="K152" s="3">
        <f t="shared" si="280"/>
        <v>3.6409333333333405</v>
      </c>
      <c r="L152" s="3">
        <f t="shared" si="281"/>
        <v>0.52946666666666786</v>
      </c>
      <c r="M152" s="5">
        <f t="shared" si="282"/>
        <v>1.5446080455875824E-2</v>
      </c>
      <c r="N152" s="5">
        <f t="shared" si="283"/>
        <v>5.6238149201146927E-2</v>
      </c>
      <c r="O152" s="5">
        <f t="shared" si="284"/>
        <v>8.1781847320377375E-3</v>
      </c>
      <c r="P152" s="5">
        <f t="shared" si="285"/>
        <v>2.9776225397033992E-2</v>
      </c>
      <c r="Q152" s="5">
        <f t="shared" si="286"/>
        <v>0.10237967601571485</v>
      </c>
      <c r="R152" s="5">
        <f t="shared" si="287"/>
        <v>2.1650381047281292E-3</v>
      </c>
      <c r="S152" s="5">
        <f t="shared" si="288"/>
        <v>1.4350300735318474E-2</v>
      </c>
      <c r="T152" s="5">
        <f t="shared" si="289"/>
        <v>5.4206625794453948E-2</v>
      </c>
      <c r="U152" s="5">
        <f t="shared" si="290"/>
        <v>7.8827594034414847E-3</v>
      </c>
      <c r="V152" s="5">
        <f t="shared" si="291"/>
        <v>3.073759214842809E-3</v>
      </c>
      <c r="W152" s="5">
        <f t="shared" si="292"/>
        <v>0.12425252502049468</v>
      </c>
      <c r="X152" s="5">
        <f t="shared" si="293"/>
        <v>6.5787570247518065E-2</v>
      </c>
      <c r="Y152" s="5">
        <f t="shared" si="294"/>
        <v>1.7416162763526324E-2</v>
      </c>
      <c r="Z152" s="5">
        <f t="shared" si="295"/>
        <v>3.8210516950557422E-4</v>
      </c>
      <c r="AA152" s="5">
        <f t="shared" si="296"/>
        <v>1.3912194484918315E-3</v>
      </c>
      <c r="AB152" s="5">
        <f t="shared" si="297"/>
        <v>2.5326686319977689E-3</v>
      </c>
      <c r="AC152" s="5">
        <f t="shared" si="298"/>
        <v>3.7034050263926667E-4</v>
      </c>
      <c r="AD152" s="5">
        <f t="shared" si="299"/>
        <v>0.1130987900244885</v>
      </c>
      <c r="AE152" s="5">
        <f t="shared" si="300"/>
        <v>5.9882039358299319E-2</v>
      </c>
      <c r="AF152" s="5">
        <f t="shared" si="301"/>
        <v>1.5852771886120477E-2</v>
      </c>
      <c r="AG152" s="5">
        <f t="shared" si="302"/>
        <v>2.7978380959904248E-3</v>
      </c>
      <c r="AH152" s="5">
        <f t="shared" si="303"/>
        <v>5.0577987603554614E-5</v>
      </c>
      <c r="AI152" s="5">
        <f t="shared" si="304"/>
        <v>1.8415108099870248E-4</v>
      </c>
      <c r="AJ152" s="5">
        <f t="shared" si="305"/>
        <v>3.3524090458877199E-4</v>
      </c>
      <c r="AK152" s="5">
        <f t="shared" si="306"/>
        <v>4.0686326140469394E-4</v>
      </c>
      <c r="AL152" s="5">
        <f t="shared" si="307"/>
        <v>2.8556998163356764E-5</v>
      </c>
      <c r="AM152" s="5">
        <f t="shared" si="308"/>
        <v>8.2357030911965667E-2</v>
      </c>
      <c r="AN152" s="5">
        <f t="shared" si="309"/>
        <v>4.3605302633522192E-2</v>
      </c>
      <c r="AO152" s="5">
        <f t="shared" si="310"/>
        <v>1.1543777117181134E-2</v>
      </c>
      <c r="AP152" s="5">
        <f t="shared" si="311"/>
        <v>2.0373483969922841E-3</v>
      </c>
      <c r="AQ152" s="5">
        <f t="shared" si="312"/>
        <v>2.6967701614854589E-4</v>
      </c>
      <c r="AR152" s="5">
        <f t="shared" si="313"/>
        <v>5.3558717006324237E-6</v>
      </c>
      <c r="AS152" s="5">
        <f t="shared" si="314"/>
        <v>1.9500371803889319E-5</v>
      </c>
      <c r="AT152" s="5">
        <f t="shared" si="315"/>
        <v>3.5499776856587123E-5</v>
      </c>
      <c r="AU152" s="5">
        <f t="shared" si="316"/>
        <v>4.3084106961014504E-5</v>
      </c>
      <c r="AV152" s="5">
        <f t="shared" si="317"/>
        <v>3.921659029281418E-5</v>
      </c>
      <c r="AW152" s="5">
        <f t="shared" si="318"/>
        <v>1.5291898384546114E-6</v>
      </c>
      <c r="AX152" s="5">
        <f t="shared" si="319"/>
        <v>4.997607651362336E-2</v>
      </c>
      <c r="AY152" s="5">
        <f t="shared" si="320"/>
        <v>2.646066664474651E-2</v>
      </c>
      <c r="AZ152" s="5">
        <f t="shared" si="321"/>
        <v>7.0050204830859088E-3</v>
      </c>
      <c r="BA152" s="5">
        <f t="shared" si="322"/>
        <v>1.2363082817037428E-3</v>
      </c>
      <c r="BB152" s="5">
        <f t="shared" si="323"/>
        <v>1.6364600622151908E-4</v>
      </c>
      <c r="BC152" s="5">
        <f t="shared" si="324"/>
        <v>1.7329021085484107E-5</v>
      </c>
      <c r="BD152" s="5">
        <f t="shared" si="325"/>
        <v>4.7262592273803102E-7</v>
      </c>
      <c r="BE152" s="5">
        <f t="shared" si="326"/>
        <v>1.7207994762943252E-6</v>
      </c>
      <c r="BF152" s="5">
        <f t="shared" si="327"/>
        <v>3.1326580866112832E-6</v>
      </c>
      <c r="BG152" s="5">
        <f t="shared" si="328"/>
        <v>3.801933083159754E-6</v>
      </c>
      <c r="BH152" s="5">
        <f t="shared" si="329"/>
        <v>3.4606462233947868E-6</v>
      </c>
      <c r="BI152" s="5">
        <f t="shared" si="330"/>
        <v>2.5199964379264428E-6</v>
      </c>
      <c r="BJ152" s="8">
        <f t="shared" si="331"/>
        <v>0.83658433143402988</v>
      </c>
      <c r="BK152" s="8">
        <f t="shared" si="332"/>
        <v>8.9505929948620236E-2</v>
      </c>
      <c r="BL152" s="8">
        <f t="shared" si="333"/>
        <v>2.3284468932137741E-2</v>
      </c>
      <c r="BM152" s="8">
        <f t="shared" si="334"/>
        <v>0.70911434412284791</v>
      </c>
      <c r="BN152" s="8">
        <f t="shared" si="335"/>
        <v>0.21418335390653748</v>
      </c>
    </row>
    <row r="153" spans="1:66" x14ac:dyDescent="0.25">
      <c r="A153" t="s">
        <v>10</v>
      </c>
      <c r="B153" t="s">
        <v>37</v>
      </c>
      <c r="C153" t="s">
        <v>219</v>
      </c>
      <c r="D153" s="11">
        <v>44416</v>
      </c>
      <c r="E153">
        <f>VLOOKUP(A153,home!$A$2:$E$405,3,FALSE)</f>
        <v>1.56666666666667</v>
      </c>
      <c r="F153">
        <f>VLOOKUP(B153,home!$B$2:$E$405,3,FALSE)</f>
        <v>0.77</v>
      </c>
      <c r="G153">
        <f>VLOOKUP(C153,away!$B$2:$E$405,4,FALSE)</f>
        <v>0.77</v>
      </c>
      <c r="H153">
        <f>VLOOKUP(A153,away!$A$2:$E$405,3,FALSE)</f>
        <v>1.4666666666666699</v>
      </c>
      <c r="I153">
        <f>VLOOKUP(C153,away!$B$2:$E$405,3,FALSE)</f>
        <v>0.26</v>
      </c>
      <c r="J153">
        <f>VLOOKUP(B153,home!$B$2:$E$405,4,FALSE)</f>
        <v>1.0900000000000001</v>
      </c>
      <c r="K153" s="3">
        <f t="shared" si="280"/>
        <v>0.92887666666666868</v>
      </c>
      <c r="L153" s="3">
        <f t="shared" si="281"/>
        <v>0.41565333333333432</v>
      </c>
      <c r="M153" s="5">
        <f t="shared" si="282"/>
        <v>0.26066219030378857</v>
      </c>
      <c r="N153" s="5">
        <f t="shared" si="283"/>
        <v>0.24212302645541603</v>
      </c>
      <c r="O153" s="5">
        <f t="shared" si="284"/>
        <v>0.10834510827373767</v>
      </c>
      <c r="P153" s="5">
        <f t="shared" si="285"/>
        <v>0.10063924302294876</v>
      </c>
      <c r="Q153" s="5">
        <f t="shared" si="286"/>
        <v>0.11245121486857622</v>
      </c>
      <c r="R153" s="5">
        <f t="shared" si="287"/>
        <v>2.2517002702170039E-2</v>
      </c>
      <c r="S153" s="5">
        <f t="shared" si="288"/>
        <v>9.713968512683184E-3</v>
      </c>
      <c r="T153" s="5">
        <f t="shared" si="289"/>
        <v>4.6740722297506712E-2</v>
      </c>
      <c r="U153" s="5">
        <f t="shared" si="290"/>
        <v>2.091551841331608E-2</v>
      </c>
      <c r="V153" s="5">
        <f t="shared" si="291"/>
        <v>4.1671919281420413E-4</v>
      </c>
      <c r="W153" s="5">
        <f t="shared" si="292"/>
        <v>3.481776987658014E-2</v>
      </c>
      <c r="X153" s="5">
        <f t="shared" si="293"/>
        <v>1.447212210843349E-2</v>
      </c>
      <c r="Y153" s="5">
        <f t="shared" si="294"/>
        <v>3.0076928973887113E-3</v>
      </c>
      <c r="Z153" s="5">
        <f t="shared" si="295"/>
        <v>3.1197557432775585E-3</v>
      </c>
      <c r="AA153" s="5">
        <f t="shared" si="296"/>
        <v>2.8978683156298543E-3</v>
      </c>
      <c r="AB153" s="5">
        <f t="shared" si="297"/>
        <v>1.3458811307306062E-3</v>
      </c>
      <c r="AC153" s="5">
        <f t="shared" si="298"/>
        <v>1.0055712354436299E-5</v>
      </c>
      <c r="AD153" s="5">
        <f t="shared" si="299"/>
        <v>8.0853535059312257E-3</v>
      </c>
      <c r="AE153" s="5">
        <f t="shared" si="300"/>
        <v>3.3607041359186756E-3</v>
      </c>
      <c r="AF153" s="5">
        <f t="shared" si="301"/>
        <v>6.9844393822086025E-4</v>
      </c>
      <c r="AG153" s="5">
        <f t="shared" si="302"/>
        <v>9.6770183689320682E-5</v>
      </c>
      <c r="AH153" s="5">
        <f t="shared" si="303"/>
        <v>3.2418421846978272E-4</v>
      </c>
      <c r="AI153" s="5">
        <f t="shared" si="304"/>
        <v>3.0112715623815088E-4</v>
      </c>
      <c r="AJ153" s="5">
        <f t="shared" si="305"/>
        <v>1.3985499456465336E-4</v>
      </c>
      <c r="AK153" s="5">
        <f t="shared" si="306"/>
        <v>4.330268038930009E-5</v>
      </c>
      <c r="AL153" s="5">
        <f t="shared" si="307"/>
        <v>1.5529667394071219E-7</v>
      </c>
      <c r="AM153" s="5">
        <f t="shared" si="308"/>
        <v>1.5020592426822122E-3</v>
      </c>
      <c r="AN153" s="5">
        <f t="shared" si="309"/>
        <v>6.2433593108500538E-4</v>
      </c>
      <c r="AO153" s="5">
        <f t="shared" si="310"/>
        <v>1.2975365543762667E-4</v>
      </c>
      <c r="AP153" s="5">
        <f t="shared" si="311"/>
        <v>1.7977513131611489E-5</v>
      </c>
      <c r="AQ153" s="5">
        <f t="shared" si="312"/>
        <v>1.8681033145495257E-6</v>
      </c>
      <c r="AR153" s="5">
        <f t="shared" si="313"/>
        <v>2.6949650204205424E-5</v>
      </c>
      <c r="AS153" s="5">
        <f t="shared" si="314"/>
        <v>2.5032901249515044E-5</v>
      </c>
      <c r="AT153" s="5">
        <f t="shared" si="315"/>
        <v>1.1626238934822708E-5</v>
      </c>
      <c r="AU153" s="5">
        <f t="shared" si="316"/>
        <v>3.5997806892161192E-6</v>
      </c>
      <c r="AV153" s="5">
        <f t="shared" si="317"/>
        <v>8.3593807183252798E-7</v>
      </c>
      <c r="AW153" s="5">
        <f t="shared" si="318"/>
        <v>1.6655166353176864E-9</v>
      </c>
      <c r="AX153" s="5">
        <f t="shared" si="319"/>
        <v>2.3253796374641893E-4</v>
      </c>
      <c r="AY153" s="5">
        <f t="shared" si="320"/>
        <v>9.6655179757745082E-5</v>
      </c>
      <c r="AZ153" s="5">
        <f t="shared" si="321"/>
        <v>2.0087523825119683E-5</v>
      </c>
      <c r="BA153" s="5">
        <f t="shared" si="322"/>
        <v>2.7831487454412561E-6</v>
      </c>
      <c r="BB153" s="5">
        <f t="shared" si="323"/>
        <v>2.8920626330128631E-7</v>
      </c>
      <c r="BC153" s="5">
        <f t="shared" si="324"/>
        <v>2.4041909472411532E-8</v>
      </c>
      <c r="BD153" s="5">
        <f t="shared" si="325"/>
        <v>1.8669519899242263E-6</v>
      </c>
      <c r="BE153" s="5">
        <f t="shared" si="326"/>
        <v>1.7341681412275196E-6</v>
      </c>
      <c r="BF153" s="5">
        <f t="shared" si="327"/>
        <v>8.0541416123147543E-7</v>
      </c>
      <c r="BG153" s="5">
        <f t="shared" si="328"/>
        <v>2.4937680712360793E-7</v>
      </c>
      <c r="BH153" s="5">
        <f t="shared" si="329"/>
        <v>5.7910074336238421E-8</v>
      </c>
      <c r="BI153" s="5">
        <f t="shared" si="330"/>
        <v>1.075826336317283E-8</v>
      </c>
      <c r="BJ153" s="8">
        <f t="shared" si="331"/>
        <v>0.46848219177755984</v>
      </c>
      <c r="BK153" s="8">
        <f t="shared" si="332"/>
        <v>0.37153898722102091</v>
      </c>
      <c r="BL153" s="8">
        <f t="shared" si="333"/>
        <v>0.15690261697383293</v>
      </c>
      <c r="BM153" s="8">
        <f t="shared" si="334"/>
        <v>0.15320911257481279</v>
      </c>
      <c r="BN153" s="8">
        <f t="shared" si="335"/>
        <v>0.84673778562663737</v>
      </c>
    </row>
    <row r="154" spans="1:66" x14ac:dyDescent="0.25">
      <c r="A154" t="s">
        <v>72</v>
      </c>
      <c r="B154" t="s">
        <v>68</v>
      </c>
      <c r="C154" t="s">
        <v>73</v>
      </c>
      <c r="D154" s="11">
        <v>44416</v>
      </c>
      <c r="E154">
        <f>VLOOKUP(A154,home!$A$2:$E$405,3,FALSE)</f>
        <v>1.39393939393939</v>
      </c>
      <c r="F154">
        <f>VLOOKUP(B154,home!$B$2:$E$405,3,FALSE)</f>
        <v>1.43</v>
      </c>
      <c r="G154">
        <f>VLOOKUP(C154,away!$B$2:$E$405,4,FALSE)</f>
        <v>0.72</v>
      </c>
      <c r="H154">
        <f>VLOOKUP(A154,away!$A$2:$E$405,3,FALSE)</f>
        <v>1.15151515151515</v>
      </c>
      <c r="I154">
        <f>VLOOKUP(C154,away!$B$2:$E$405,3,FALSE)</f>
        <v>0.36</v>
      </c>
      <c r="J154">
        <f>VLOOKUP(B154,home!$B$2:$E$405,4,FALSE)</f>
        <v>0.69</v>
      </c>
      <c r="K154" s="3">
        <f t="shared" si="280"/>
        <v>1.4351999999999958</v>
      </c>
      <c r="L154" s="3">
        <f t="shared" si="281"/>
        <v>0.28603636363636326</v>
      </c>
      <c r="M154" s="5">
        <f t="shared" si="282"/>
        <v>0.17884489384114002</v>
      </c>
      <c r="N154" s="5">
        <f t="shared" si="283"/>
        <v>0.25667819164080347</v>
      </c>
      <c r="O154" s="5">
        <f t="shared" si="284"/>
        <v>5.1156143089251115E-2</v>
      </c>
      <c r="P154" s="5">
        <f t="shared" si="285"/>
        <v>7.3419296561692993E-2</v>
      </c>
      <c r="Q154" s="5">
        <f t="shared" si="286"/>
        <v>0.18419227032144</v>
      </c>
      <c r="R154" s="5">
        <f t="shared" si="287"/>
        <v>7.3162585734554298E-3</v>
      </c>
      <c r="S154" s="5">
        <f t="shared" si="288"/>
        <v>7.5350111929975887E-3</v>
      </c>
      <c r="T154" s="5">
        <f t="shared" si="289"/>
        <v>5.2685687212670737E-2</v>
      </c>
      <c r="U154" s="5">
        <f t="shared" si="290"/>
        <v>1.0500294304623204E-2</v>
      </c>
      <c r="V154" s="5">
        <f t="shared" si="291"/>
        <v>3.4369646574916878E-4</v>
      </c>
      <c r="W154" s="5">
        <f t="shared" si="292"/>
        <v>8.8117582121776658E-2</v>
      </c>
      <c r="X154" s="5">
        <f t="shared" si="293"/>
        <v>2.5204832762541613E-2</v>
      </c>
      <c r="Y154" s="5">
        <f t="shared" si="294"/>
        <v>3.6047493547300366E-3</v>
      </c>
      <c r="Z154" s="5">
        <f t="shared" si="295"/>
        <v>6.9757199925818577E-4</v>
      </c>
      <c r="AA154" s="5">
        <f t="shared" si="296"/>
        <v>1.0011553333353453E-3</v>
      </c>
      <c r="AB154" s="5">
        <f t="shared" si="297"/>
        <v>7.1842906720144171E-4</v>
      </c>
      <c r="AC154" s="5">
        <f t="shared" si="298"/>
        <v>8.8183789470032993E-6</v>
      </c>
      <c r="AD154" s="5">
        <f t="shared" si="299"/>
        <v>3.1616588465293395E-2</v>
      </c>
      <c r="AE154" s="5">
        <f t="shared" si="300"/>
        <v>9.04349399519991E-3</v>
      </c>
      <c r="AF154" s="5">
        <f t="shared" si="301"/>
        <v>1.293384068477134E-3</v>
      </c>
      <c r="AG154" s="5">
        <f t="shared" si="302"/>
        <v>1.2331829191080147E-4</v>
      </c>
      <c r="AH154" s="5">
        <f t="shared" si="303"/>
        <v>4.988273951058983E-5</v>
      </c>
      <c r="AI154" s="5">
        <f t="shared" si="304"/>
        <v>7.1591707745598319E-5</v>
      </c>
      <c r="AJ154" s="5">
        <f t="shared" si="305"/>
        <v>5.1374209478241204E-5</v>
      </c>
      <c r="AK154" s="5">
        <f t="shared" si="306"/>
        <v>2.4577421814390524E-5</v>
      </c>
      <c r="AL154" s="5">
        <f t="shared" si="307"/>
        <v>1.448046215238366E-7</v>
      </c>
      <c r="AM154" s="5">
        <f t="shared" si="308"/>
        <v>9.0752255530777894E-3</v>
      </c>
      <c r="AN154" s="5">
        <f t="shared" si="309"/>
        <v>2.5958445163821748E-3</v>
      </c>
      <c r="AO154" s="5">
        <f t="shared" si="310"/>
        <v>3.7125296301567553E-4</v>
      </c>
      <c r="AP154" s="5">
        <f t="shared" si="311"/>
        <v>3.5397282510076354E-5</v>
      </c>
      <c r="AQ154" s="5">
        <f t="shared" si="312"/>
        <v>2.5312274929478199E-6</v>
      </c>
      <c r="AR154" s="5">
        <f t="shared" si="313"/>
        <v>2.8536554835658124E-6</v>
      </c>
      <c r="AS154" s="5">
        <f t="shared" si="314"/>
        <v>4.0955663500136427E-6</v>
      </c>
      <c r="AT154" s="5">
        <f t="shared" si="315"/>
        <v>2.9389784127697812E-6</v>
      </c>
      <c r="AU154" s="5">
        <f t="shared" si="316"/>
        <v>1.4060072726690596E-6</v>
      </c>
      <c r="AV154" s="5">
        <f t="shared" si="317"/>
        <v>5.0447540943365741E-7</v>
      </c>
      <c r="AW154" s="5">
        <f t="shared" si="318"/>
        <v>1.6512529101529267E-9</v>
      </c>
      <c r="AX154" s="5">
        <f t="shared" si="319"/>
        <v>2.1707939522961997E-3</v>
      </c>
      <c r="AY154" s="5">
        <f t="shared" si="320"/>
        <v>6.2092600831861397E-4</v>
      </c>
      <c r="AZ154" s="5">
        <f t="shared" si="321"/>
        <v>8.8803708753349274E-5</v>
      </c>
      <c r="BA154" s="5">
        <f t="shared" si="322"/>
        <v>8.4670299764102349E-6</v>
      </c>
      <c r="BB154" s="5">
        <f t="shared" si="323"/>
        <v>6.0546961631311639E-7</v>
      </c>
      <c r="BC154" s="5">
        <f t="shared" si="324"/>
        <v>3.4637265468501596E-8</v>
      </c>
      <c r="BD154" s="5">
        <f t="shared" si="325"/>
        <v>1.3604153959835531E-7</v>
      </c>
      <c r="BE154" s="5">
        <f t="shared" si="326"/>
        <v>1.9524681763155901E-7</v>
      </c>
      <c r="BF154" s="5">
        <f t="shared" si="327"/>
        <v>1.4010911633240633E-7</v>
      </c>
      <c r="BG154" s="5">
        <f t="shared" si="328"/>
        <v>6.7028201253423004E-8</v>
      </c>
      <c r="BH154" s="5">
        <f t="shared" si="329"/>
        <v>2.4049718609728117E-8</v>
      </c>
      <c r="BI154" s="5">
        <f t="shared" si="330"/>
        <v>6.9032312297363398E-9</v>
      </c>
      <c r="BJ154" s="8">
        <f t="shared" si="331"/>
        <v>0.66752998058354873</v>
      </c>
      <c r="BK154" s="8">
        <f t="shared" si="332"/>
        <v>0.26077278725346686</v>
      </c>
      <c r="BL154" s="8">
        <f t="shared" si="333"/>
        <v>7.0902074507968482E-2</v>
      </c>
      <c r="BM154" s="8">
        <f t="shared" si="334"/>
        <v>0.24767443595939359</v>
      </c>
      <c r="BN154" s="8">
        <f t="shared" si="335"/>
        <v>0.75160705402778305</v>
      </c>
    </row>
    <row r="155" spans="1:66" s="10" customFormat="1" x14ac:dyDescent="0.25">
      <c r="A155" t="s">
        <v>72</v>
      </c>
      <c r="B155" t="s">
        <v>326</v>
      </c>
      <c r="C155" t="s">
        <v>85</v>
      </c>
      <c r="D155" s="11">
        <v>44416</v>
      </c>
      <c r="E155">
        <f>VLOOKUP(A155,home!$A$2:$E$405,3,FALSE)</f>
        <v>1.39393939393939</v>
      </c>
      <c r="F155">
        <f>VLOOKUP(B155,home!$B$2:$E$405,3,FALSE)</f>
        <v>1.67</v>
      </c>
      <c r="G155">
        <f>VLOOKUP(C155,away!$B$2:$E$405,4,FALSE)</f>
        <v>0.6</v>
      </c>
      <c r="H155">
        <f>VLOOKUP(A155,away!$A$2:$E$405,3,FALSE)</f>
        <v>1.15151515151515</v>
      </c>
      <c r="I155">
        <f>VLOOKUP(C155,away!$B$2:$E$405,3,FALSE)</f>
        <v>1.2</v>
      </c>
      <c r="J155">
        <f>VLOOKUP(B155,home!$B$2:$E$405,4,FALSE)</f>
        <v>0.43</v>
      </c>
      <c r="K155" s="3">
        <f t="shared" si="280"/>
        <v>1.3967272727272688</v>
      </c>
      <c r="L155" s="3">
        <f t="shared" si="281"/>
        <v>0.59418181818181737</v>
      </c>
      <c r="M155" s="5">
        <f t="shared" si="282"/>
        <v>0.13657121334553768</v>
      </c>
      <c r="N155" s="5">
        <f t="shared" si="283"/>
        <v>0.19075273834916681</v>
      </c>
      <c r="O155" s="5">
        <f t="shared" si="284"/>
        <v>8.1148131856948441E-2</v>
      </c>
      <c r="P155" s="5">
        <f t="shared" si="285"/>
        <v>0.1133418088954684</v>
      </c>
      <c r="Q155" s="5">
        <f t="shared" si="286"/>
        <v>0.13321477599984505</v>
      </c>
      <c r="R155" s="5">
        <f t="shared" si="287"/>
        <v>2.410837226440974E-2</v>
      </c>
      <c r="S155" s="5">
        <f t="shared" si="288"/>
        <v>2.3515873750045702E-2</v>
      </c>
      <c r="T155" s="5">
        <f t="shared" si="289"/>
        <v>7.9153797812271443E-2</v>
      </c>
      <c r="U155" s="5">
        <f t="shared" si="290"/>
        <v>3.3672821042762743E-2</v>
      </c>
      <c r="V155" s="5">
        <f t="shared" si="291"/>
        <v>2.1684508464248856E-3</v>
      </c>
      <c r="W155" s="5">
        <f t="shared" si="292"/>
        <v>6.2021570256412556E-2</v>
      </c>
      <c r="X155" s="5">
        <f t="shared" si="293"/>
        <v>3.6852089381446532E-2</v>
      </c>
      <c r="Y155" s="5">
        <f t="shared" si="294"/>
        <v>1.0948420736233373E-2</v>
      </c>
      <c r="Z155" s="5">
        <f t="shared" si="295"/>
        <v>4.774918821823692E-3</v>
      </c>
      <c r="AA155" s="5">
        <f t="shared" si="296"/>
        <v>6.6692593434999094E-3</v>
      </c>
      <c r="AB155" s="5">
        <f t="shared" si="297"/>
        <v>4.6575682069787423E-3</v>
      </c>
      <c r="AC155" s="5">
        <f t="shared" si="298"/>
        <v>1.1247618340187383E-4</v>
      </c>
      <c r="AD155" s="5">
        <f t="shared" si="299"/>
        <v>2.1656804668625459E-2</v>
      </c>
      <c r="AE155" s="5">
        <f t="shared" si="300"/>
        <v>1.2868079574012344E-2</v>
      </c>
      <c r="AF155" s="5">
        <f t="shared" si="301"/>
        <v>3.8229894588974801E-3</v>
      </c>
      <c r="AG155" s="5">
        <f t="shared" si="302"/>
        <v>7.5718360919254225E-4</v>
      </c>
      <c r="AH155" s="5">
        <f t="shared" si="303"/>
        <v>7.0929248680544549E-4</v>
      </c>
      <c r="AI155" s="5">
        <f t="shared" si="304"/>
        <v>9.9068816066171222E-4</v>
      </c>
      <c r="AJ155" s="5">
        <f t="shared" si="305"/>
        <v>6.9186058638211385E-4</v>
      </c>
      <c r="AK155" s="5">
        <f t="shared" si="306"/>
        <v>3.2211351664165975E-4</v>
      </c>
      <c r="AL155" s="5">
        <f t="shared" si="307"/>
        <v>3.7338041515886897E-6</v>
      </c>
      <c r="AM155" s="5">
        <f t="shared" si="308"/>
        <v>6.0497299441592762E-3</v>
      </c>
      <c r="AN155" s="5">
        <f t="shared" si="309"/>
        <v>3.5946395377295425E-3</v>
      </c>
      <c r="AO155" s="5">
        <f t="shared" si="310"/>
        <v>1.0679347281181935E-3</v>
      </c>
      <c r="AP155" s="5">
        <f t="shared" si="311"/>
        <v>2.1151579948425767E-4</v>
      </c>
      <c r="AQ155" s="5">
        <f t="shared" si="312"/>
        <v>3.1419710577934226E-5</v>
      </c>
      <c r="AR155" s="5">
        <f t="shared" si="313"/>
        <v>8.4289739886552503E-5</v>
      </c>
      <c r="AS155" s="5">
        <f t="shared" si="314"/>
        <v>1.1772977851063538E-4</v>
      </c>
      <c r="AT155" s="5">
        <f t="shared" si="315"/>
        <v>8.2218196228972597E-5</v>
      </c>
      <c r="AU155" s="5">
        <f t="shared" si="316"/>
        <v>3.8278798995816119E-5</v>
      </c>
      <c r="AV155" s="5">
        <f t="shared" si="317"/>
        <v>1.3366260631175396E-5</v>
      </c>
      <c r="AW155" s="5">
        <f t="shared" si="318"/>
        <v>8.6075589397156743E-8</v>
      </c>
      <c r="AX155" s="5">
        <f t="shared" si="319"/>
        <v>1.4083038009403471E-3</v>
      </c>
      <c r="AY155" s="5">
        <f t="shared" si="320"/>
        <v>8.367885129950994E-4</v>
      </c>
      <c r="AZ155" s="5">
        <f t="shared" si="321"/>
        <v>2.4860226004254376E-4</v>
      </c>
      <c r="BA155" s="5">
        <f t="shared" si="322"/>
        <v>4.9238314292062535E-5</v>
      </c>
      <c r="BB155" s="5">
        <f t="shared" si="323"/>
        <v>7.3141277775663688E-6</v>
      </c>
      <c r="BC155" s="5">
        <f t="shared" si="324"/>
        <v>8.6918434825770453E-7</v>
      </c>
      <c r="BD155" s="5">
        <f t="shared" si="325"/>
        <v>8.3472384833106987E-6</v>
      </c>
      <c r="BE155" s="5">
        <f t="shared" si="326"/>
        <v>1.1658815641598655E-5</v>
      </c>
      <c r="BF155" s="5">
        <f t="shared" si="327"/>
        <v>8.1420928871600584E-6</v>
      </c>
      <c r="BG155" s="5">
        <f t="shared" si="328"/>
        <v>3.7907610641917217E-6</v>
      </c>
      <c r="BH155" s="5">
        <f t="shared" si="329"/>
        <v>1.3236648406873061E-6</v>
      </c>
      <c r="BI155" s="5">
        <f t="shared" si="330"/>
        <v>3.6975975658763071E-7</v>
      </c>
      <c r="BJ155" s="8">
        <f t="shared" si="331"/>
        <v>0.56555480576656869</v>
      </c>
      <c r="BK155" s="8">
        <f t="shared" si="332"/>
        <v>0.27655034533802525</v>
      </c>
      <c r="BL155" s="8">
        <f t="shared" si="333"/>
        <v>0.15333962257201722</v>
      </c>
      <c r="BM155" s="8">
        <f t="shared" si="334"/>
        <v>0.32024594934965306</v>
      </c>
      <c r="BN155" s="8">
        <f t="shared" si="335"/>
        <v>0.67913704071137615</v>
      </c>
    </row>
    <row r="156" spans="1:66" x14ac:dyDescent="0.25">
      <c r="A156" t="s">
        <v>19</v>
      </c>
      <c r="B156" t="s">
        <v>244</v>
      </c>
      <c r="C156" t="s">
        <v>246</v>
      </c>
      <c r="D156" s="11">
        <v>44416</v>
      </c>
      <c r="E156">
        <f>VLOOKUP(A156,home!$A$2:$E$405,3,FALSE)</f>
        <v>1.61797752808989</v>
      </c>
      <c r="F156">
        <f>VLOOKUP(B156,home!$B$2:$E$405,3,FALSE)</f>
        <v>1.24</v>
      </c>
      <c r="G156">
        <f>VLOOKUP(C156,away!$B$2:$E$405,4,FALSE)</f>
        <v>0.77</v>
      </c>
      <c r="H156">
        <f>VLOOKUP(A156,away!$A$2:$E$405,3,FALSE)</f>
        <v>1.28089887640449</v>
      </c>
      <c r="I156">
        <f>VLOOKUP(C156,away!$B$2:$E$405,3,FALSE)</f>
        <v>1.39</v>
      </c>
      <c r="J156">
        <f>VLOOKUP(B156,home!$B$2:$E$405,4,FALSE)</f>
        <v>0.47</v>
      </c>
      <c r="K156" s="3">
        <f t="shared" si="280"/>
        <v>1.544844943820227</v>
      </c>
      <c r="L156" s="3">
        <f t="shared" si="281"/>
        <v>0.83681123595505313</v>
      </c>
      <c r="M156" s="5">
        <f t="shared" si="282"/>
        <v>9.2397423975581011E-2</v>
      </c>
      <c r="N156" s="5">
        <f t="shared" si="283"/>
        <v>0.14273969325069014</v>
      </c>
      <c r="O156" s="5">
        <f t="shared" si="284"/>
        <v>7.7319202556069E-2</v>
      </c>
      <c r="P156" s="5">
        <f t="shared" si="285"/>
        <v>0.11944617912895517</v>
      </c>
      <c r="Q156" s="5">
        <f t="shared" si="286"/>
        <v>0.11025534670038944</v>
      </c>
      <c r="R156" s="5">
        <f t="shared" si="287"/>
        <v>3.2350788727001603E-2</v>
      </c>
      <c r="S156" s="5">
        <f t="shared" si="288"/>
        <v>3.860332110632507E-2</v>
      </c>
      <c r="T156" s="5">
        <f t="shared" si="289"/>
        <v>9.2262912943005773E-2</v>
      </c>
      <c r="U156" s="5">
        <f t="shared" si="290"/>
        <v>4.9976952393504824E-2</v>
      </c>
      <c r="V156" s="5">
        <f t="shared" si="291"/>
        <v>5.544910729037557E-3</v>
      </c>
      <c r="W156" s="5">
        <f t="shared" si="292"/>
        <v>5.67758049597476E-2</v>
      </c>
      <c r="X156" s="5">
        <f t="shared" si="293"/>
        <v>4.7510631520709425E-2</v>
      </c>
      <c r="Y156" s="5">
        <f t="shared" si="294"/>
        <v>1.987871514192498E-2</v>
      </c>
      <c r="Z156" s="5">
        <f t="shared" si="295"/>
        <v>9.0238344995876713E-3</v>
      </c>
      <c r="AA156" s="5">
        <f t="shared" si="296"/>
        <v>1.394042510055854E-2</v>
      </c>
      <c r="AB156" s="5">
        <f t="shared" si="297"/>
        <v>1.0767897615651223E-2</v>
      </c>
      <c r="AC156" s="5">
        <f t="shared" si="298"/>
        <v>4.4800924345150334E-4</v>
      </c>
      <c r="AD156" s="5">
        <f t="shared" si="299"/>
        <v>2.1927453805847368E-2</v>
      </c>
      <c r="AE156" s="5">
        <f t="shared" si="300"/>
        <v>1.8349139720618468E-2</v>
      </c>
      <c r="AF156" s="5">
        <f t="shared" si="301"/>
        <v>7.6773831441613498E-3</v>
      </c>
      <c r="AG156" s="5">
        <f t="shared" si="302"/>
        <v>2.1415068259220504E-3</v>
      </c>
      <c r="AH156" s="5">
        <f t="shared" si="303"/>
        <v>1.8878115251634514E-3</v>
      </c>
      <c r="AI156" s="5">
        <f t="shared" si="304"/>
        <v>2.9163760895343093E-3</v>
      </c>
      <c r="AJ156" s="5">
        <f t="shared" si="305"/>
        <v>2.2526744280976421E-3</v>
      </c>
      <c r="AK156" s="5">
        <f t="shared" si="306"/>
        <v>1.1600109001065882E-3</v>
      </c>
      <c r="AL156" s="5">
        <f t="shared" si="307"/>
        <v>2.31664434103178E-5</v>
      </c>
      <c r="AM156" s="5">
        <f t="shared" si="308"/>
        <v>6.774903228562979E-3</v>
      </c>
      <c r="AN156" s="5">
        <f t="shared" si="309"/>
        <v>5.6693151441696661E-3</v>
      </c>
      <c r="AO156" s="5">
        <f t="shared" si="310"/>
        <v>2.3720733064056592E-3</v>
      </c>
      <c r="AP156" s="5">
        <f t="shared" si="311"/>
        <v>6.6165919843643643E-4</v>
      </c>
      <c r="AQ156" s="5">
        <f t="shared" si="312"/>
        <v>1.3842096290615601E-4</v>
      </c>
      <c r="AR156" s="5">
        <f t="shared" si="313"/>
        <v>3.1594837912444444E-4</v>
      </c>
      <c r="AS156" s="5">
        <f t="shared" si="314"/>
        <v>4.8809125599859414E-4</v>
      </c>
      <c r="AT156" s="5">
        <f t="shared" si="315"/>
        <v>3.7701265447614616E-4</v>
      </c>
      <c r="AU156" s="5">
        <f t="shared" si="316"/>
        <v>1.9414203100790559E-4</v>
      </c>
      <c r="AV156" s="5">
        <f t="shared" si="317"/>
        <v>7.4979833746388188E-5</v>
      </c>
      <c r="AW156" s="5">
        <f t="shared" si="318"/>
        <v>8.3189643363654389E-7</v>
      </c>
      <c r="AX156" s="5">
        <f t="shared" si="319"/>
        <v>1.7443624995861424E-3</v>
      </c>
      <c r="AY156" s="5">
        <f t="shared" si="320"/>
        <v>1.4597021392323255E-3</v>
      </c>
      <c r="AZ156" s="5">
        <f t="shared" si="321"/>
        <v>6.107475756286188E-4</v>
      </c>
      <c r="BA156" s="5">
        <f t="shared" si="322"/>
        <v>1.7036014453944559E-4</v>
      </c>
      <c r="BB156" s="5">
        <f t="shared" si="323"/>
        <v>3.563982077738373E-5</v>
      </c>
      <c r="BC156" s="5">
        <f t="shared" si="324"/>
        <v>5.9647604947878144E-6</v>
      </c>
      <c r="BD156" s="5">
        <f t="shared" si="325"/>
        <v>4.4064858938853661E-5</v>
      </c>
      <c r="BE156" s="5">
        <f t="shared" si="326"/>
        <v>6.8073374531839607E-5</v>
      </c>
      <c r="BF156" s="5">
        <f t="shared" si="327"/>
        <v>5.2581404227146524E-5</v>
      </c>
      <c r="BG156" s="5">
        <f t="shared" si="328"/>
        <v>2.7076705486424945E-5</v>
      </c>
      <c r="BH156" s="5">
        <f t="shared" si="329"/>
        <v>1.0457327891503247E-5</v>
      </c>
      <c r="BI156" s="5">
        <f t="shared" si="330"/>
        <v>3.2309900238118044E-6</v>
      </c>
      <c r="BJ156" s="8">
        <f t="shared" si="331"/>
        <v>0.53916173679375601</v>
      </c>
      <c r="BK156" s="8">
        <f t="shared" si="332"/>
        <v>0.25792271276599293</v>
      </c>
      <c r="BL156" s="8">
        <f t="shared" si="333"/>
        <v>0.19422779815114027</v>
      </c>
      <c r="BM156" s="8">
        <f t="shared" si="334"/>
        <v>0.42436857762899205</v>
      </c>
      <c r="BN156" s="8">
        <f t="shared" si="335"/>
        <v>0.57450863433868626</v>
      </c>
    </row>
    <row r="157" spans="1:66" x14ac:dyDescent="0.25">
      <c r="A157" t="s">
        <v>19</v>
      </c>
      <c r="B157" t="s">
        <v>248</v>
      </c>
      <c r="C157" t="s">
        <v>154</v>
      </c>
      <c r="D157" s="11">
        <v>44416</v>
      </c>
      <c r="E157">
        <f>VLOOKUP(A157,home!$A$2:$E$405,3,FALSE)</f>
        <v>1.61797752808989</v>
      </c>
      <c r="F157">
        <f>VLOOKUP(B157,home!$B$2:$E$405,3,FALSE)</f>
        <v>0.62</v>
      </c>
      <c r="G157">
        <f>VLOOKUP(C157,away!$B$2:$E$405,4,FALSE)</f>
        <v>1.73</v>
      </c>
      <c r="H157">
        <f>VLOOKUP(A157,away!$A$2:$E$405,3,FALSE)</f>
        <v>1.28089887640449</v>
      </c>
      <c r="I157">
        <f>VLOOKUP(C157,away!$B$2:$E$405,3,FALSE)</f>
        <v>0.74</v>
      </c>
      <c r="J157">
        <f>VLOOKUP(B157,home!$B$2:$E$405,4,FALSE)</f>
        <v>1.37</v>
      </c>
      <c r="K157" s="3">
        <f t="shared" si="280"/>
        <v>1.735442696629216</v>
      </c>
      <c r="L157" s="3">
        <f t="shared" si="281"/>
        <v>1.298575280898872</v>
      </c>
      <c r="M157" s="5">
        <f t="shared" si="282"/>
        <v>4.8121896463295004E-2</v>
      </c>
      <c r="N157" s="5">
        <f t="shared" si="283"/>
        <v>8.3512793765172608E-2</v>
      </c>
      <c r="O157" s="5">
        <f t="shared" si="284"/>
        <v>6.2489905217209742E-2</v>
      </c>
      <c r="P157" s="5">
        <f t="shared" si="285"/>
        <v>0.1084476496222586</v>
      </c>
      <c r="Q157" s="5">
        <f t="shared" si="286"/>
        <v>7.2465834007435392E-2</v>
      </c>
      <c r="R157" s="5">
        <f t="shared" si="287"/>
        <v>4.0573923110391014E-2</v>
      </c>
      <c r="S157" s="5">
        <f t="shared" si="288"/>
        <v>6.1099486787489735E-2</v>
      </c>
      <c r="T157" s="5">
        <f t="shared" si="289"/>
        <v>9.4102340751776439E-2</v>
      </c>
      <c r="U157" s="5">
        <f t="shared" si="290"/>
        <v>7.0413718535523445E-2</v>
      </c>
      <c r="V157" s="5">
        <f t="shared" si="291"/>
        <v>1.5299331771587743E-2</v>
      </c>
      <c r="W157" s="5">
        <f t="shared" si="292"/>
        <v>4.1920100794449612E-2</v>
      </c>
      <c r="X157" s="5">
        <f t="shared" si="293"/>
        <v>5.443640666446143E-2</v>
      </c>
      <c r="Y157" s="5">
        <f t="shared" si="294"/>
        <v>3.5344886037714116E-2</v>
      </c>
      <c r="Z157" s="5">
        <f t="shared" si="295"/>
        <v>1.7562764533415084E-2</v>
      </c>
      <c r="AA157" s="5">
        <f t="shared" si="296"/>
        <v>3.0479171442133829E-2</v>
      </c>
      <c r="AB157" s="5">
        <f t="shared" si="297"/>
        <v>2.6447427739280466E-2</v>
      </c>
      <c r="AC157" s="5">
        <f t="shared" si="298"/>
        <v>2.1549137364699649E-3</v>
      </c>
      <c r="AD157" s="5">
        <f t="shared" si="299"/>
        <v>1.8187483191422042E-2</v>
      </c>
      <c r="AE157" s="5">
        <f t="shared" si="300"/>
        <v>2.3617816094144393E-2</v>
      </c>
      <c r="AF157" s="5">
        <f t="shared" si="301"/>
        <v>1.5334756084335727E-2</v>
      </c>
      <c r="AG157" s="5">
        <f t="shared" si="302"/>
        <v>6.6377783965773183E-3</v>
      </c>
      <c r="AH157" s="5">
        <f t="shared" si="303"/>
        <v>5.7016429718350628E-3</v>
      </c>
      <c r="AI157" s="5">
        <f t="shared" si="304"/>
        <v>9.8948746542584579E-3</v>
      </c>
      <c r="AJ157" s="5">
        <f t="shared" si="305"/>
        <v>8.5859939763971924E-3</v>
      </c>
      <c r="AK157" s="5">
        <f t="shared" si="306"/>
        <v>4.9668335132136499E-3</v>
      </c>
      <c r="AL157" s="5">
        <f t="shared" si="307"/>
        <v>1.9425280135178211E-4</v>
      </c>
      <c r="AM157" s="5">
        <f t="shared" si="308"/>
        <v>6.3126669749240024E-3</v>
      </c>
      <c r="AN157" s="5">
        <f t="shared" si="309"/>
        <v>8.1974732901829682E-3</v>
      </c>
      <c r="AO157" s="5">
        <f t="shared" si="310"/>
        <v>5.3225180902301749E-3</v>
      </c>
      <c r="AP157" s="5">
        <f t="shared" si="311"/>
        <v>2.303896808036659E-3</v>
      </c>
      <c r="AQ157" s="5">
        <f t="shared" si="312"/>
        <v>7.4794586116455522E-4</v>
      </c>
      <c r="AR157" s="5">
        <f t="shared" si="313"/>
        <v>1.4808025247471587E-3</v>
      </c>
      <c r="AS157" s="5">
        <f t="shared" si="314"/>
        <v>2.5698479267225603E-3</v>
      </c>
      <c r="AT157" s="5">
        <f t="shared" si="315"/>
        <v>2.2299119079392006E-3</v>
      </c>
      <c r="AU157" s="5">
        <f t="shared" si="316"/>
        <v>1.289961444919869E-3</v>
      </c>
      <c r="AV157" s="5">
        <f t="shared" si="317"/>
        <v>5.596635421298644E-4</v>
      </c>
      <c r="AW157" s="5">
        <f t="shared" si="318"/>
        <v>1.2160241483606688E-5</v>
      </c>
      <c r="AX157" s="5">
        <f t="shared" si="319"/>
        <v>1.825878632980719E-3</v>
      </c>
      <c r="AY157" s="5">
        <f t="shared" si="320"/>
        <v>2.3710408587101855E-3</v>
      </c>
      <c r="AZ157" s="5">
        <f t="shared" si="321"/>
        <v>1.539487524561141E-3</v>
      </c>
      <c r="BA157" s="5">
        <f t="shared" si="322"/>
        <v>6.6638014821576426E-4</v>
      </c>
      <c r="BB157" s="5">
        <f t="shared" si="323"/>
        <v>2.1633619703867964E-4</v>
      </c>
      <c r="BC157" s="5">
        <f t="shared" si="324"/>
        <v>5.6185767567619407E-5</v>
      </c>
      <c r="BD157" s="5">
        <f t="shared" si="325"/>
        <v>3.2048892575488357E-4</v>
      </c>
      <c r="BE157" s="5">
        <f t="shared" si="326"/>
        <v>5.5619016555185567E-4</v>
      </c>
      <c r="BF157" s="5">
        <f t="shared" si="327"/>
        <v>4.826180803719814E-4</v>
      </c>
      <c r="BG157" s="5">
        <f t="shared" si="328"/>
        <v>2.7918534094758905E-4</v>
      </c>
      <c r="BH157" s="5">
        <f t="shared" si="329"/>
        <v>1.2112754023835776E-4</v>
      </c>
      <c r="BI157" s="5">
        <f t="shared" si="330"/>
        <v>4.2041981013463897E-5</v>
      </c>
      <c r="BJ157" s="8">
        <f t="shared" si="331"/>
        <v>0.47512000594110149</v>
      </c>
      <c r="BK157" s="8">
        <f t="shared" si="332"/>
        <v>0.237688572041163</v>
      </c>
      <c r="BL157" s="8">
        <f t="shared" si="333"/>
        <v>0.2694853305405796</v>
      </c>
      <c r="BM157" s="8">
        <f t="shared" si="334"/>
        <v>0.58188579025327025</v>
      </c>
      <c r="BN157" s="8">
        <f t="shared" si="335"/>
        <v>0.41561200218576233</v>
      </c>
    </row>
    <row r="158" spans="1:66" x14ac:dyDescent="0.25">
      <c r="A158" t="s">
        <v>19</v>
      </c>
      <c r="B158" t="s">
        <v>247</v>
      </c>
      <c r="C158" t="s">
        <v>252</v>
      </c>
      <c r="D158" s="11">
        <v>44416</v>
      </c>
      <c r="E158">
        <f>VLOOKUP(A158,home!$A$2:$E$405,3,FALSE)</f>
        <v>1.61797752808989</v>
      </c>
      <c r="F158">
        <f>VLOOKUP(B158,home!$B$2:$E$405,3,FALSE)</f>
        <v>1.24</v>
      </c>
      <c r="G158">
        <f>VLOOKUP(C158,away!$B$2:$E$405,4,FALSE)</f>
        <v>0.62</v>
      </c>
      <c r="H158">
        <f>VLOOKUP(A158,away!$A$2:$E$405,3,FALSE)</f>
        <v>1.28089887640449</v>
      </c>
      <c r="I158">
        <f>VLOOKUP(C158,away!$B$2:$E$405,3,FALSE)</f>
        <v>0.49</v>
      </c>
      <c r="J158">
        <f>VLOOKUP(B158,home!$B$2:$E$405,4,FALSE)</f>
        <v>0.59</v>
      </c>
      <c r="K158" s="3">
        <f t="shared" si="280"/>
        <v>1.2439011235955073</v>
      </c>
      <c r="L158" s="3">
        <f t="shared" si="281"/>
        <v>0.37030786516853803</v>
      </c>
      <c r="M158" s="5">
        <f t="shared" si="282"/>
        <v>0.19904805743509893</v>
      </c>
      <c r="N158" s="5">
        <f t="shared" si="283"/>
        <v>0.24759610229302256</v>
      </c>
      <c r="O158" s="5">
        <f t="shared" si="284"/>
        <v>7.3709061214736027E-2</v>
      </c>
      <c r="P158" s="5">
        <f t="shared" si="285"/>
        <v>9.1686784064180155E-2</v>
      </c>
      <c r="Q158" s="5">
        <f t="shared" si="286"/>
        <v>0.15399253492007953</v>
      </c>
      <c r="R158" s="5">
        <f t="shared" si="287"/>
        <v>1.364752255100299E-2</v>
      </c>
      <c r="S158" s="5">
        <f t="shared" si="288"/>
        <v>1.0558337620014947E-2</v>
      </c>
      <c r="T158" s="5">
        <f t="shared" si="289"/>
        <v>5.7024646858146191E-2</v>
      </c>
      <c r="U158" s="5">
        <f t="shared" si="290"/>
        <v>1.6976168635487638E-2</v>
      </c>
      <c r="V158" s="5">
        <f t="shared" si="291"/>
        <v>5.4038319183221121E-4</v>
      </c>
      <c r="W158" s="5">
        <f t="shared" si="292"/>
        <v>6.3850495737469107E-2</v>
      </c>
      <c r="X158" s="5">
        <f t="shared" si="293"/>
        <v>2.364434076649502E-2</v>
      </c>
      <c r="Y158" s="5">
        <f t="shared" si="294"/>
        <v>4.377842676279102E-3</v>
      </c>
      <c r="Z158" s="5">
        <f t="shared" si="295"/>
        <v>1.6845949802337995E-3</v>
      </c>
      <c r="AA158" s="5">
        <f t="shared" si="296"/>
        <v>2.0954695887161743E-3</v>
      </c>
      <c r="AB158" s="5">
        <f t="shared" si="297"/>
        <v>1.3032784879321328E-3</v>
      </c>
      <c r="AC158" s="5">
        <f t="shared" si="298"/>
        <v>1.5557171739036953E-5</v>
      </c>
      <c r="AD158" s="5">
        <f t="shared" si="299"/>
        <v>1.9855925847491993E-2</v>
      </c>
      <c r="AE158" s="5">
        <f t="shared" si="300"/>
        <v>7.3528055115295544E-3</v>
      </c>
      <c r="AF158" s="5">
        <f t="shared" si="301"/>
        <v>1.3614008559869844E-3</v>
      </c>
      <c r="AG158" s="5">
        <f t="shared" si="302"/>
        <v>1.6804581487305355E-4</v>
      </c>
      <c r="AH158" s="5">
        <f t="shared" si="303"/>
        <v>1.5595469270100344E-4</v>
      </c>
      <c r="AI158" s="5">
        <f t="shared" si="304"/>
        <v>1.9399221748077019E-4</v>
      </c>
      <c r="AJ158" s="5">
        <f t="shared" si="305"/>
        <v>1.2065356864655707E-4</v>
      </c>
      <c r="AK158" s="5">
        <f t="shared" si="306"/>
        <v>5.002703653508667E-5</v>
      </c>
      <c r="AL158" s="5">
        <f t="shared" si="307"/>
        <v>2.8664174155058639E-7</v>
      </c>
      <c r="AM158" s="5">
        <f t="shared" si="308"/>
        <v>4.9397616943448724E-3</v>
      </c>
      <c r="AN158" s="5">
        <f t="shared" si="309"/>
        <v>1.82923260747417E-3</v>
      </c>
      <c r="AO158" s="5">
        <f t="shared" si="310"/>
        <v>3.3868961088521902E-4</v>
      </c>
      <c r="AP158" s="5">
        <f t="shared" si="311"/>
        <v>4.1806475587222774E-5</v>
      </c>
      <c r="AQ158" s="5">
        <f t="shared" si="312"/>
        <v>3.870316681231267E-6</v>
      </c>
      <c r="AR158" s="5">
        <f t="shared" si="313"/>
        <v>1.1550249863424796E-5</v>
      </c>
      <c r="AS158" s="5">
        <f t="shared" si="314"/>
        <v>1.4367368782922955E-5</v>
      </c>
      <c r="AT158" s="5">
        <f t="shared" si="315"/>
        <v>8.9357930860944439E-6</v>
      </c>
      <c r="AU158" s="5">
        <f t="shared" si="316"/>
        <v>3.7050810200032811E-6</v>
      </c>
      <c r="AV158" s="5">
        <f t="shared" si="317"/>
        <v>1.1521886109486175E-6</v>
      </c>
      <c r="AW158" s="5">
        <f t="shared" si="318"/>
        <v>3.6676317992952721E-9</v>
      </c>
      <c r="AX158" s="5">
        <f t="shared" si="319"/>
        <v>1.0240958536482721E-3</v>
      </c>
      <c r="AY158" s="5">
        <f t="shared" si="320"/>
        <v>3.7923074929244318E-4</v>
      </c>
      <c r="AZ158" s="5">
        <f t="shared" si="321"/>
        <v>7.0216064588374843E-5</v>
      </c>
      <c r="BA158" s="5">
        <f t="shared" si="322"/>
        <v>8.6671869927524253E-6</v>
      </c>
      <c r="BB158" s="5">
        <f t="shared" si="323"/>
        <v>8.0238187807566773E-7</v>
      </c>
      <c r="BC158" s="5">
        <f t="shared" si="324"/>
        <v>5.9425664064024558E-8</v>
      </c>
      <c r="BD158" s="5">
        <f t="shared" si="325"/>
        <v>7.1285806151467204E-7</v>
      </c>
      <c r="BE158" s="5">
        <f t="shared" si="326"/>
        <v>8.8672494368221566E-7</v>
      </c>
      <c r="BF158" s="5">
        <f t="shared" si="327"/>
        <v>5.5149907688323574E-7</v>
      </c>
      <c r="BG158" s="5">
        <f t="shared" si="328"/>
        <v>2.2867010713231397E-7</v>
      </c>
      <c r="BH158" s="5">
        <f t="shared" si="329"/>
        <v>7.1110750798647607E-8</v>
      </c>
      <c r="BI158" s="5">
        <f t="shared" si="330"/>
        <v>1.7690948563631571E-8</v>
      </c>
      <c r="BJ158" s="8">
        <f t="shared" si="331"/>
        <v>0.58786057364840971</v>
      </c>
      <c r="BK158" s="8">
        <f t="shared" si="332"/>
        <v>0.30222863687389928</v>
      </c>
      <c r="BL158" s="8">
        <f t="shared" si="333"/>
        <v>0.10829430722849034</v>
      </c>
      <c r="BM158" s="8">
        <f t="shared" si="334"/>
        <v>0.22000882317125234</v>
      </c>
      <c r="BN158" s="8">
        <f t="shared" si="335"/>
        <v>0.77968006247812027</v>
      </c>
    </row>
    <row r="159" spans="1:66" x14ac:dyDescent="0.25">
      <c r="A159" t="s">
        <v>19</v>
      </c>
      <c r="B159" t="s">
        <v>250</v>
      </c>
      <c r="C159" t="s">
        <v>352</v>
      </c>
      <c r="D159" s="11">
        <v>44416</v>
      </c>
      <c r="E159">
        <f>VLOOKUP(A159,home!$A$2:$E$405,3,FALSE)</f>
        <v>1.61797752808989</v>
      </c>
      <c r="F159">
        <f>VLOOKUP(B159,home!$B$2:$E$405,3,FALSE)</f>
        <v>0.49</v>
      </c>
      <c r="G159">
        <f>VLOOKUP(C159,away!$B$2:$E$405,4,FALSE)</f>
        <v>0.87</v>
      </c>
      <c r="H159">
        <f>VLOOKUP(A159,away!$A$2:$E$405,3,FALSE)</f>
        <v>1.28089887640449</v>
      </c>
      <c r="I159">
        <f>VLOOKUP(C159,away!$B$2:$E$405,3,FALSE)</f>
        <v>0.62</v>
      </c>
      <c r="J159">
        <f>VLOOKUP(B159,home!$B$2:$E$405,4,FALSE)</f>
        <v>1.25</v>
      </c>
      <c r="K159" s="3">
        <f t="shared" si="280"/>
        <v>0.68974382022472014</v>
      </c>
      <c r="L159" s="3">
        <f t="shared" si="281"/>
        <v>0.99269662921347968</v>
      </c>
      <c r="M159" s="5">
        <f t="shared" si="282"/>
        <v>0.18591969432553354</v>
      </c>
      <c r="N159" s="5">
        <f t="shared" si="283"/>
        <v>0.12823696021910572</v>
      </c>
      <c r="O159" s="5">
        <f t="shared" si="284"/>
        <v>0.18456185386135762</v>
      </c>
      <c r="P159" s="5">
        <f t="shared" si="285"/>
        <v>0.12730039815008934</v>
      </c>
      <c r="Q159" s="5">
        <f t="shared" si="286"/>
        <v>4.4225325417765721E-2</v>
      </c>
      <c r="R159" s="5">
        <f t="shared" si="287"/>
        <v>9.1606965104780266E-2</v>
      </c>
      <c r="S159" s="5">
        <f t="shared" si="288"/>
        <v>2.1790848231490551E-2</v>
      </c>
      <c r="T159" s="5">
        <f t="shared" si="289"/>
        <v>4.3902331468085247E-2</v>
      </c>
      <c r="U159" s="5">
        <f t="shared" si="290"/>
        <v>6.3185338070563771E-2</v>
      </c>
      <c r="V159" s="5">
        <f t="shared" si="291"/>
        <v>1.6578147211833E-3</v>
      </c>
      <c r="W159" s="5">
        <f t="shared" si="292"/>
        <v>1.0168048301443718E-2</v>
      </c>
      <c r="X159" s="5">
        <f t="shared" si="293"/>
        <v>1.0093787274523024E-2</v>
      </c>
      <c r="Y159" s="5">
        <f t="shared" si="294"/>
        <v>5.0100343017084612E-3</v>
      </c>
      <c r="Z159" s="5">
        <f t="shared" si="295"/>
        <v>3.0312641823997417E-2</v>
      </c>
      <c r="AA159" s="5">
        <f t="shared" si="296"/>
        <v>2.0907957372787608E-2</v>
      </c>
      <c r="AB159" s="5">
        <f t="shared" si="297"/>
        <v>7.2105671957010632E-3</v>
      </c>
      <c r="AC159" s="5">
        <f t="shared" si="298"/>
        <v>7.0944768261140662E-5</v>
      </c>
      <c r="AD159" s="5">
        <f t="shared" si="299"/>
        <v>1.7533371199168163E-3</v>
      </c>
      <c r="AE159" s="5">
        <f t="shared" si="300"/>
        <v>1.740531848816294E-3</v>
      </c>
      <c r="AF159" s="5">
        <f t="shared" si="301"/>
        <v>8.639100496793204E-4</v>
      </c>
      <c r="AG159" s="5">
        <f t="shared" si="302"/>
        <v>2.8586686475343711E-4</v>
      </c>
      <c r="AH159" s="5">
        <f t="shared" si="303"/>
        <v>7.5228143403094439E-3</v>
      </c>
      <c r="AI159" s="5">
        <f t="shared" si="304"/>
        <v>5.1888147019263434E-3</v>
      </c>
      <c r="AJ159" s="5">
        <f t="shared" si="305"/>
        <v>1.7894764374724341E-3</v>
      </c>
      <c r="AK159" s="5">
        <f t="shared" si="306"/>
        <v>4.1142677139478654E-4</v>
      </c>
      <c r="AL159" s="5">
        <f t="shared" si="307"/>
        <v>1.9430533766897888E-6</v>
      </c>
      <c r="AM159" s="5">
        <f t="shared" si="308"/>
        <v>2.4187068864664669E-4</v>
      </c>
      <c r="AN159" s="5">
        <f t="shared" si="309"/>
        <v>2.401042173250692E-4</v>
      </c>
      <c r="AO159" s="5">
        <f t="shared" si="310"/>
        <v>1.1917532359926847E-4</v>
      </c>
      <c r="AP159" s="5">
        <f t="shared" si="311"/>
        <v>3.9434980674139831E-5</v>
      </c>
      <c r="AQ159" s="5">
        <f t="shared" si="312"/>
        <v>9.7867430970793303E-6</v>
      </c>
      <c r="AR159" s="5">
        <f t="shared" si="313"/>
        <v>1.4935744875648027E-3</v>
      </c>
      <c r="AS159" s="5">
        <f t="shared" si="314"/>
        <v>1.0301837728431259E-3</v>
      </c>
      <c r="AT159" s="5">
        <f t="shared" si="315"/>
        <v>3.5528144550716641E-4</v>
      </c>
      <c r="AU159" s="5">
        <f t="shared" si="316"/>
        <v>8.1684393826357918E-5</v>
      </c>
      <c r="AV159" s="5">
        <f t="shared" si="317"/>
        <v>1.4085326462633161E-5</v>
      </c>
      <c r="AW159" s="5">
        <f t="shared" si="318"/>
        <v>3.695613931249096E-8</v>
      </c>
      <c r="AX159" s="5">
        <f t="shared" si="319"/>
        <v>2.7804802131253651E-5</v>
      </c>
      <c r="AY159" s="5">
        <f t="shared" si="320"/>
        <v>2.7601733351643272E-5</v>
      </c>
      <c r="AZ159" s="5">
        <f t="shared" si="321"/>
        <v>1.3700073829312778E-5</v>
      </c>
      <c r="BA159" s="5">
        <f t="shared" si="322"/>
        <v>4.5333390367782022E-6</v>
      </c>
      <c r="BB159" s="5">
        <f t="shared" si="323"/>
        <v>1.1250575952229008E-6</v>
      </c>
      <c r="BC159" s="5">
        <f t="shared" si="324"/>
        <v>2.2336817648975947E-7</v>
      </c>
      <c r="BD159" s="5">
        <f t="shared" si="325"/>
        <v>2.4711105988080485E-4</v>
      </c>
      <c r="BE159" s="5">
        <f t="shared" si="326"/>
        <v>1.7044332646196593E-4</v>
      </c>
      <c r="BF159" s="5">
        <f t="shared" si="327"/>
        <v>5.8781115562842748E-5</v>
      </c>
      <c r="BG159" s="5">
        <f t="shared" si="328"/>
        <v>1.3514637068461974E-5</v>
      </c>
      <c r="BH159" s="5">
        <f t="shared" si="329"/>
        <v>2.3304093501378931E-6</v>
      </c>
      <c r="BI159" s="5">
        <f t="shared" si="330"/>
        <v>3.214770895703037E-7</v>
      </c>
      <c r="BJ159" s="8">
        <f t="shared" si="331"/>
        <v>0.24700549319326059</v>
      </c>
      <c r="BK159" s="8">
        <f t="shared" si="332"/>
        <v>0.33676924498328625</v>
      </c>
      <c r="BL159" s="8">
        <f t="shared" si="333"/>
        <v>0.3858525253079112</v>
      </c>
      <c r="BM159" s="8">
        <f t="shared" si="334"/>
        <v>0.23806114345261087</v>
      </c>
      <c r="BN159" s="8">
        <f t="shared" si="335"/>
        <v>0.76185119707863214</v>
      </c>
    </row>
    <row r="160" spans="1:66" x14ac:dyDescent="0.25">
      <c r="A160" t="s">
        <v>19</v>
      </c>
      <c r="B160" t="s">
        <v>249</v>
      </c>
      <c r="C160" t="s">
        <v>141</v>
      </c>
      <c r="D160" s="11">
        <v>44416</v>
      </c>
      <c r="E160">
        <f>VLOOKUP(A160,home!$A$2:$E$405,3,FALSE)</f>
        <v>1.61797752808989</v>
      </c>
      <c r="F160">
        <f>VLOOKUP(B160,home!$B$2:$E$405,3,FALSE)</f>
        <v>0.99</v>
      </c>
      <c r="G160">
        <f>VLOOKUP(C160,away!$B$2:$E$405,4,FALSE)</f>
        <v>0.46</v>
      </c>
      <c r="H160">
        <f>VLOOKUP(A160,away!$A$2:$E$405,3,FALSE)</f>
        <v>1.28089887640449</v>
      </c>
      <c r="I160">
        <f>VLOOKUP(C160,away!$B$2:$E$405,3,FALSE)</f>
        <v>0.77</v>
      </c>
      <c r="J160">
        <f>VLOOKUP(B160,home!$B$2:$E$405,4,FALSE)</f>
        <v>0.94</v>
      </c>
      <c r="K160" s="3">
        <f t="shared" si="280"/>
        <v>0.73682696629213595</v>
      </c>
      <c r="L160" s="3">
        <f t="shared" si="281"/>
        <v>0.92711460674156976</v>
      </c>
      <c r="M160" s="5">
        <f t="shared" si="282"/>
        <v>0.18939100848564516</v>
      </c>
      <c r="N160" s="5">
        <f t="shared" si="283"/>
        <v>0.13954840222548609</v>
      </c>
      <c r="O160" s="5">
        <f t="shared" si="284"/>
        <v>0.17558717035255822</v>
      </c>
      <c r="P160" s="5">
        <f t="shared" si="285"/>
        <v>0.12937736205069594</v>
      </c>
      <c r="Q160" s="5">
        <f t="shared" si="286"/>
        <v>5.1411512931359836E-2</v>
      </c>
      <c r="R160" s="5">
        <f t="shared" si="287"/>
        <v>8.1394715195138509E-2</v>
      </c>
      <c r="S160" s="5">
        <f t="shared" si="288"/>
        <v>2.2095164317773759E-2</v>
      </c>
      <c r="T160" s="5">
        <f t="shared" si="289"/>
        <v>4.7664364593346803E-2</v>
      </c>
      <c r="U160" s="5">
        <f t="shared" si="290"/>
        <v>5.997382106944632E-2</v>
      </c>
      <c r="V160" s="5">
        <f t="shared" si="291"/>
        <v>1.6770795429269585E-3</v>
      </c>
      <c r="W160" s="5">
        <f t="shared" si="292"/>
        <v>1.2627129701900927E-2</v>
      </c>
      <c r="X160" s="5">
        <f t="shared" si="293"/>
        <v>1.1706796387852674E-2</v>
      </c>
      <c r="Y160" s="5">
        <f t="shared" si="294"/>
        <v>5.4267709646638298E-3</v>
      </c>
      <c r="Z160" s="5">
        <f t="shared" si="295"/>
        <v>2.5154076456327636E-2</v>
      </c>
      <c r="AA160" s="5">
        <f t="shared" si="296"/>
        <v>1.8534201845196333E-2</v>
      </c>
      <c r="AB160" s="5">
        <f t="shared" si="297"/>
        <v>6.8282498591210614E-3</v>
      </c>
      <c r="AC160" s="5">
        <f t="shared" si="298"/>
        <v>7.1603230054319872E-5</v>
      </c>
      <c r="AD160" s="5">
        <f t="shared" si="299"/>
        <v>2.3260024178072456E-3</v>
      </c>
      <c r="AE160" s="5">
        <f t="shared" si="300"/>
        <v>2.1564708168653052E-3</v>
      </c>
      <c r="AF160" s="5">
        <f t="shared" si="301"/>
        <v>9.996477966638744E-4</v>
      </c>
      <c r="AG160" s="5">
        <f t="shared" si="302"/>
        <v>3.0892935796136823E-4</v>
      </c>
      <c r="AH160" s="5">
        <f t="shared" si="303"/>
        <v>5.8301779254388928E-3</v>
      </c>
      <c r="AI160" s="5">
        <f t="shared" si="304"/>
        <v>4.2958323137445176E-3</v>
      </c>
      <c r="AJ160" s="5">
        <f t="shared" si="305"/>
        <v>1.5826425457180502E-3</v>
      </c>
      <c r="AK160" s="5">
        <f t="shared" si="306"/>
        <v>3.8871123522876461E-4</v>
      </c>
      <c r="AL160" s="5">
        <f t="shared" si="307"/>
        <v>1.956552656392697E-6</v>
      </c>
      <c r="AM160" s="5">
        <f t="shared" si="308"/>
        <v>3.427722610202173E-4</v>
      </c>
      <c r="AN160" s="5">
        <f t="shared" si="309"/>
        <v>3.1778916997767751E-4</v>
      </c>
      <c r="AO160" s="5">
        <f t="shared" si="310"/>
        <v>1.4731349067529216E-4</v>
      </c>
      <c r="AP160" s="5">
        <f t="shared" si="311"/>
        <v>4.5525496325050464E-5</v>
      </c>
      <c r="AQ160" s="5">
        <f t="shared" si="312"/>
        <v>1.0551838155528483E-5</v>
      </c>
      <c r="AR160" s="5">
        <f t="shared" si="313"/>
        <v>1.0810486229153324E-3</v>
      </c>
      <c r="AS160" s="5">
        <f t="shared" si="314"/>
        <v>7.9654577723699564E-4</v>
      </c>
      <c r="AT160" s="5">
        <f t="shared" si="315"/>
        <v>2.9345820427717349E-4</v>
      </c>
      <c r="AU160" s="5">
        <f t="shared" si="316"/>
        <v>7.2075972797029214E-5</v>
      </c>
      <c r="AV160" s="5">
        <f t="shared" si="317"/>
        <v>1.3276880094647387E-5</v>
      </c>
      <c r="AW160" s="5">
        <f t="shared" si="318"/>
        <v>3.7126839016717053E-8</v>
      </c>
      <c r="AX160" s="5">
        <f t="shared" si="319"/>
        <v>4.2093974202770468E-5</v>
      </c>
      <c r="AY160" s="5">
        <f t="shared" si="320"/>
        <v>3.9025938339191327E-5</v>
      </c>
      <c r="AZ160" s="5">
        <f t="shared" si="321"/>
        <v>1.8090758738030058E-5</v>
      </c>
      <c r="BA160" s="5">
        <f t="shared" si="322"/>
        <v>5.5907355576884512E-6</v>
      </c>
      <c r="BB160" s="5">
        <f t="shared" si="323"/>
        <v>1.2958131494906096E-6</v>
      </c>
      <c r="BC160" s="5">
        <f t="shared" si="324"/>
        <v>2.4027345970010838E-7</v>
      </c>
      <c r="BD160" s="5">
        <f t="shared" si="325"/>
        <v>1.6704266148377726E-4</v>
      </c>
      <c r="BE160" s="5">
        <f t="shared" si="326"/>
        <v>1.2308153750245583E-4</v>
      </c>
      <c r="BF160" s="5">
        <f t="shared" si="327"/>
        <v>4.5344897942253144E-5</v>
      </c>
      <c r="BG160" s="5">
        <f t="shared" si="328"/>
        <v>1.1137114529205633E-5</v>
      </c>
      <c r="BH160" s="5">
        <f t="shared" si="329"/>
        <v>2.0515315779506639E-6</v>
      </c>
      <c r="BI160" s="5">
        <f t="shared" si="330"/>
        <v>3.0232475776678136E-7</v>
      </c>
      <c r="BJ160" s="8">
        <f t="shared" si="331"/>
        <v>0.27514631694350855</v>
      </c>
      <c r="BK160" s="8">
        <f t="shared" si="332"/>
        <v>0.34265320011809175</v>
      </c>
      <c r="BL160" s="8">
        <f t="shared" si="333"/>
        <v>0.35702088786670533</v>
      </c>
      <c r="BM160" s="8">
        <f t="shared" si="334"/>
        <v>0.23322532133224932</v>
      </c>
      <c r="BN160" s="8">
        <f t="shared" si="335"/>
        <v>0.7667101712408837</v>
      </c>
    </row>
    <row r="161" spans="1:66" x14ac:dyDescent="0.25">
      <c r="A161" t="s">
        <v>19</v>
      </c>
      <c r="B161" t="s">
        <v>254</v>
      </c>
      <c r="C161" t="s">
        <v>251</v>
      </c>
      <c r="D161" s="11">
        <v>44416</v>
      </c>
      <c r="E161">
        <f>VLOOKUP(A161,home!$A$2:$E$405,3,FALSE)</f>
        <v>1.61797752808989</v>
      </c>
      <c r="F161">
        <f>VLOOKUP(B161,home!$B$2:$E$405,3,FALSE)</f>
        <v>0.77</v>
      </c>
      <c r="G161">
        <f>VLOOKUP(C161,away!$B$2:$E$405,4,FALSE)</f>
        <v>0.99</v>
      </c>
      <c r="H161">
        <f>VLOOKUP(A161,away!$A$2:$E$405,3,FALSE)</f>
        <v>1.28089887640449</v>
      </c>
      <c r="I161">
        <f>VLOOKUP(C161,away!$B$2:$E$405,3,FALSE)</f>
        <v>0.87</v>
      </c>
      <c r="J161">
        <f>VLOOKUP(B161,home!$B$2:$E$405,4,FALSE)</f>
        <v>1.56</v>
      </c>
      <c r="K161" s="3">
        <f t="shared" si="280"/>
        <v>1.2333842696629231</v>
      </c>
      <c r="L161" s="3">
        <f t="shared" si="281"/>
        <v>1.7384359550561739</v>
      </c>
      <c r="M161" s="5">
        <f t="shared" si="282"/>
        <v>5.1210011716264575E-2</v>
      </c>
      <c r="N161" s="5">
        <f t="shared" si="283"/>
        <v>6.3161622900094708E-2</v>
      </c>
      <c r="O161" s="5">
        <f t="shared" si="284"/>
        <v>8.9025325626402252E-2</v>
      </c>
      <c r="P161" s="5">
        <f t="shared" si="285"/>
        <v>0.10980243622922405</v>
      </c>
      <c r="Q161" s="5">
        <f t="shared" si="286"/>
        <v>3.8951276065679157E-2</v>
      </c>
      <c r="R161" s="5">
        <f t="shared" si="287"/>
        <v>7.7382413489760771E-2</v>
      </c>
      <c r="S161" s="5">
        <f t="shared" si="288"/>
        <v>5.8858485859531601E-2</v>
      </c>
      <c r="T161" s="5">
        <f t="shared" si="289"/>
        <v>6.7714298807895618E-2</v>
      </c>
      <c r="U161" s="5">
        <f t="shared" si="290"/>
        <v>9.5442251546822898E-2</v>
      </c>
      <c r="V161" s="5">
        <f t="shared" si="291"/>
        <v>1.4022442798767723E-2</v>
      </c>
      <c r="W161" s="5">
        <f t="shared" si="292"/>
        <v>1.6013963727568862E-2</v>
      </c>
      <c r="X161" s="5">
        <f t="shared" si="293"/>
        <v>2.7839250326971095E-2</v>
      </c>
      <c r="Y161" s="5">
        <f t="shared" si="294"/>
        <v>2.4198376865107955E-2</v>
      </c>
      <c r="Z161" s="5">
        <f t="shared" si="295"/>
        <v>4.4841456633208002E-2</v>
      </c>
      <c r="AA161" s="5">
        <f t="shared" si="296"/>
        <v>5.530674724017088E-2</v>
      </c>
      <c r="AB161" s="5">
        <f t="shared" si="297"/>
        <v>3.4107236026125039E-2</v>
      </c>
      <c r="AC161" s="5">
        <f t="shared" si="298"/>
        <v>1.8791471745316683E-3</v>
      </c>
      <c r="AD161" s="5">
        <f t="shared" si="299"/>
        <v>4.937842739134014E-3</v>
      </c>
      <c r="AE161" s="5">
        <f t="shared" si="300"/>
        <v>8.5841233581236322E-3</v>
      </c>
      <c r="AF161" s="5">
        <f t="shared" si="301"/>
        <v>7.4614743441998362E-3</v>
      </c>
      <c r="AG161" s="5">
        <f t="shared" si="302"/>
        <v>4.3237650925620598E-3</v>
      </c>
      <c r="AH161" s="5">
        <f t="shared" si="303"/>
        <v>1.9488500122065242E-2</v>
      </c>
      <c r="AI161" s="5">
        <f t="shared" si="304"/>
        <v>2.4036809489879223E-2</v>
      </c>
      <c r="AJ161" s="5">
        <f t="shared" si="305"/>
        <v>1.4823311358850759E-2</v>
      </c>
      <c r="AK161" s="5">
        <f t="shared" si="306"/>
        <v>6.0942796847740857E-3</v>
      </c>
      <c r="AL161" s="5">
        <f t="shared" si="307"/>
        <v>1.6116765521559671E-4</v>
      </c>
      <c r="AM161" s="5">
        <f t="shared" si="308"/>
        <v>1.2180515121034343E-3</v>
      </c>
      <c r="AN161" s="5">
        <f t="shared" si="309"/>
        <v>2.1175045437511505E-3</v>
      </c>
      <c r="AO161" s="5">
        <f t="shared" si="310"/>
        <v>1.84057301692591E-3</v>
      </c>
      <c r="AP161" s="5">
        <f t="shared" si="311"/>
        <v>1.0665727701767392E-3</v>
      </c>
      <c r="AQ161" s="5">
        <f t="shared" si="312"/>
        <v>4.6354211308977729E-4</v>
      </c>
      <c r="AR161" s="5">
        <f t="shared" si="313"/>
        <v>6.7759018644629682E-3</v>
      </c>
      <c r="AS161" s="5">
        <f t="shared" si="314"/>
        <v>8.3572907724082952E-3</v>
      </c>
      <c r="AT161" s="5">
        <f t="shared" si="315"/>
        <v>5.1538754878437476E-3</v>
      </c>
      <c r="AU161" s="5">
        <f t="shared" si="316"/>
        <v>2.1189029848359344E-3</v>
      </c>
      <c r="AV161" s="5">
        <f t="shared" si="317"/>
        <v>6.5335540260961394E-4</v>
      </c>
      <c r="AW161" s="5">
        <f t="shared" si="318"/>
        <v>9.5991435783182096E-6</v>
      </c>
      <c r="AX161" s="5">
        <f t="shared" si="319"/>
        <v>2.5038759577791856E-4</v>
      </c>
      <c r="AY161" s="5">
        <f t="shared" si="320"/>
        <v>4.3528279920040502E-4</v>
      </c>
      <c r="AZ161" s="5">
        <f t="shared" si="321"/>
        <v>3.7835563437374058E-4</v>
      </c>
      <c r="BA161" s="5">
        <f t="shared" si="322"/>
        <v>2.1924901286446606E-4</v>
      </c>
      <c r="BB161" s="5">
        <f t="shared" si="323"/>
        <v>9.5287591768540377E-5</v>
      </c>
      <c r="BC161" s="5">
        <f t="shared" si="324"/>
        <v>3.3130275120229051E-5</v>
      </c>
      <c r="BD161" s="5">
        <f t="shared" si="325"/>
        <v>1.9632452381857673E-3</v>
      </c>
      <c r="BE161" s="5">
        <f t="shared" si="326"/>
        <v>2.4214357942689635E-3</v>
      </c>
      <c r="BF161" s="5">
        <f t="shared" si="327"/>
        <v>1.4932804093250435E-3</v>
      </c>
      <c r="BG161" s="5">
        <f t="shared" si="328"/>
        <v>6.1392952235243988E-4</v>
      </c>
      <c r="BH161" s="5">
        <f t="shared" si="329"/>
        <v>1.8930275388779279E-4</v>
      </c>
      <c r="BI161" s="5">
        <f t="shared" si="330"/>
        <v>4.6696607769815061E-5</v>
      </c>
      <c r="BJ161" s="8">
        <f t="shared" si="331"/>
        <v>0.27130393109248924</v>
      </c>
      <c r="BK161" s="8">
        <f t="shared" si="332"/>
        <v>0.23636897423273562</v>
      </c>
      <c r="BL161" s="8">
        <f t="shared" si="333"/>
        <v>0.44549409142280155</v>
      </c>
      <c r="BM161" s="8">
        <f t="shared" si="334"/>
        <v>0.56804968369818676</v>
      </c>
      <c r="BN161" s="8">
        <f t="shared" si="335"/>
        <v>0.42953308602742551</v>
      </c>
    </row>
    <row r="162" spans="1:66" x14ac:dyDescent="0.25">
      <c r="A162" t="s">
        <v>19</v>
      </c>
      <c r="B162" t="s">
        <v>20</v>
      </c>
      <c r="C162" t="s">
        <v>139</v>
      </c>
      <c r="D162" s="11">
        <v>44416</v>
      </c>
      <c r="E162">
        <f>VLOOKUP(A162,home!$A$2:$E$405,3,FALSE)</f>
        <v>1.61797752808989</v>
      </c>
      <c r="F162">
        <f>VLOOKUP(B162,home!$B$2:$E$405,3,FALSE)</f>
        <v>1.36</v>
      </c>
      <c r="G162">
        <f>VLOOKUP(C162,away!$B$2:$E$405,4,FALSE)</f>
        <v>0.62</v>
      </c>
      <c r="H162">
        <f>VLOOKUP(A162,away!$A$2:$E$405,3,FALSE)</f>
        <v>1.28089887640449</v>
      </c>
      <c r="I162">
        <f>VLOOKUP(C162,away!$B$2:$E$405,3,FALSE)</f>
        <v>0.77</v>
      </c>
      <c r="J162">
        <f>VLOOKUP(B162,home!$B$2:$E$405,4,FALSE)</f>
        <v>1.25</v>
      </c>
      <c r="K162" s="3">
        <f t="shared" si="280"/>
        <v>1.3642786516853955</v>
      </c>
      <c r="L162" s="3">
        <f t="shared" si="281"/>
        <v>1.2328651685393215</v>
      </c>
      <c r="M162" s="5">
        <f t="shared" si="282"/>
        <v>7.4486020148023885E-2</v>
      </c>
      <c r="N162" s="5">
        <f t="shared" si="283"/>
        <v>0.10161968713695724</v>
      </c>
      <c r="O162" s="5">
        <f t="shared" si="284"/>
        <v>9.1831219783616747E-2</v>
      </c>
      <c r="P162" s="5">
        <f t="shared" si="285"/>
        <v>0.12528337270901788</v>
      </c>
      <c r="Q162" s="5">
        <f t="shared" si="286"/>
        <v>6.9318784875949876E-2</v>
      </c>
      <c r="R162" s="5">
        <f t="shared" si="287"/>
        <v>5.6607756127850087E-2</v>
      </c>
      <c r="S162" s="5">
        <f t="shared" si="288"/>
        <v>5.2680769646957393E-2</v>
      </c>
      <c r="T162" s="5">
        <f t="shared" si="289"/>
        <v>8.54607153990289E-2</v>
      </c>
      <c r="U162" s="5">
        <f t="shared" si="290"/>
        <v>7.7228753205038997E-2</v>
      </c>
      <c r="V162" s="5">
        <f t="shared" si="291"/>
        <v>9.8452844427296526E-3</v>
      </c>
      <c r="W162" s="5">
        <f t="shared" si="292"/>
        <v>3.1523379455676966E-2</v>
      </c>
      <c r="X162" s="5">
        <f t="shared" si="293"/>
        <v>3.8864076525552155E-2</v>
      </c>
      <c r="Y162" s="5">
        <f t="shared" si="294"/>
        <v>2.3957083127899979E-2</v>
      </c>
      <c r="Z162" s="5">
        <f t="shared" si="295"/>
        <v>2.326324359973158E-2</v>
      </c>
      <c r="AA162" s="5">
        <f t="shared" si="296"/>
        <v>3.1737546612070705E-2</v>
      </c>
      <c r="AB162" s="5">
        <f t="shared" si="297"/>
        <v>2.1649428649859109E-2</v>
      </c>
      <c r="AC162" s="5">
        <f t="shared" si="298"/>
        <v>1.0349680700264248E-3</v>
      </c>
      <c r="AD162" s="5">
        <f t="shared" si="299"/>
        <v>1.075166840508952E-2</v>
      </c>
      <c r="AE162" s="5">
        <f t="shared" si="300"/>
        <v>1.3255357480319587E-2</v>
      </c>
      <c r="AF162" s="5">
        <f t="shared" si="301"/>
        <v>8.1710342670115836E-3</v>
      </c>
      <c r="AG162" s="5">
        <f t="shared" si="302"/>
        <v>3.3579278462466042E-3</v>
      </c>
      <c r="AH162" s="5">
        <f t="shared" si="303"/>
        <v>7.1701106853385883E-3</v>
      </c>
      <c r="AI162" s="5">
        <f t="shared" si="304"/>
        <v>9.7820289382287776E-3</v>
      </c>
      <c r="AJ162" s="5">
        <f t="shared" si="305"/>
        <v>6.6727066252971392E-3</v>
      </c>
      <c r="AK162" s="5">
        <f t="shared" si="306"/>
        <v>3.0344770659508622E-3</v>
      </c>
      <c r="AL162" s="5">
        <f t="shared" si="307"/>
        <v>6.9631477263183223E-5</v>
      </c>
      <c r="AM162" s="5">
        <f t="shared" si="308"/>
        <v>2.9336543350127957E-3</v>
      </c>
      <c r="AN162" s="5">
        <f t="shared" si="309"/>
        <v>3.6168002461716611E-3</v>
      </c>
      <c r="AO162" s="5">
        <f t="shared" si="310"/>
        <v>2.2295135225347427E-3</v>
      </c>
      <c r="AP162" s="5">
        <f t="shared" si="311"/>
        <v>9.1622985490683116E-4</v>
      </c>
      <c r="AQ162" s="5">
        <f t="shared" si="312"/>
        <v>2.8239696862261698E-4</v>
      </c>
      <c r="AR162" s="5">
        <f t="shared" si="313"/>
        <v>1.7679559437051094E-3</v>
      </c>
      <c r="AS162" s="5">
        <f t="shared" si="314"/>
        <v>2.4119845511171877E-3</v>
      </c>
      <c r="AT162" s="5">
        <f t="shared" si="315"/>
        <v>1.6453095156420804E-3</v>
      </c>
      <c r="AU162" s="5">
        <f t="shared" si="316"/>
        <v>7.4822021586844287E-4</v>
      </c>
      <c r="AV162" s="5">
        <f t="shared" si="317"/>
        <v>2.5519521681718882E-4</v>
      </c>
      <c r="AW162" s="5">
        <f t="shared" si="318"/>
        <v>3.2532824805792086E-6</v>
      </c>
      <c r="AX162" s="5">
        <f t="shared" si="319"/>
        <v>6.6705366344704613E-4</v>
      </c>
      <c r="AY162" s="5">
        <f t="shared" si="320"/>
        <v>8.2238722721041427E-4</v>
      </c>
      <c r="AZ162" s="5">
        <f t="shared" si="321"/>
        <v>5.0694628373967648E-4</v>
      </c>
      <c r="BA162" s="5">
        <f t="shared" si="322"/>
        <v>2.0833213851436641E-4</v>
      </c>
      <c r="BB162" s="5">
        <f t="shared" si="323"/>
        <v>6.4211359265417883E-5</v>
      </c>
      <c r="BC162" s="5">
        <f t="shared" si="324"/>
        <v>1.5832789652579663E-5</v>
      </c>
      <c r="BD162" s="5">
        <f t="shared" si="325"/>
        <v>3.6327521708434917E-4</v>
      </c>
      <c r="BE162" s="5">
        <f t="shared" si="326"/>
        <v>4.9560862335455529E-4</v>
      </c>
      <c r="BF162" s="5">
        <f t="shared" si="327"/>
        <v>3.3807413221690382E-4</v>
      </c>
      <c r="BG162" s="5">
        <f t="shared" si="328"/>
        <v>1.5374244042352925E-4</v>
      </c>
      <c r="BH162" s="5">
        <f t="shared" si="329"/>
        <v>5.24368823319587E-5</v>
      </c>
      <c r="BI162" s="5">
        <f t="shared" si="330"/>
        <v>1.4307703825286052E-5</v>
      </c>
      <c r="BJ162" s="8">
        <f t="shared" si="331"/>
        <v>0.39854307290881053</v>
      </c>
      <c r="BK162" s="8">
        <f t="shared" si="332"/>
        <v>0.26422243372122878</v>
      </c>
      <c r="BL162" s="8">
        <f t="shared" si="333"/>
        <v>0.3139601381356375</v>
      </c>
      <c r="BM162" s="8">
        <f t="shared" si="334"/>
        <v>0.48002291363926297</v>
      </c>
      <c r="BN162" s="8">
        <f t="shared" si="335"/>
        <v>0.51914684078141571</v>
      </c>
    </row>
    <row r="163" spans="1:66" x14ac:dyDescent="0.25">
      <c r="A163" t="s">
        <v>28</v>
      </c>
      <c r="B163" t="s">
        <v>189</v>
      </c>
      <c r="C163" t="s">
        <v>293</v>
      </c>
      <c r="D163" s="11">
        <v>44416</v>
      </c>
      <c r="E163">
        <f>VLOOKUP(A163,home!$A$2:$E$405,3,FALSE)</f>
        <v>1.3611111111111101</v>
      </c>
      <c r="F163">
        <f>VLOOKUP(B163,home!$B$2:$E$405,3,FALSE)</f>
        <v>0.92</v>
      </c>
      <c r="G163">
        <f>VLOOKUP(C163,away!$B$2:$E$405,4,FALSE)</f>
        <v>0.18</v>
      </c>
      <c r="H163">
        <f>VLOOKUP(A163,away!$A$2:$E$405,3,FALSE)</f>
        <v>1.1666666666666701</v>
      </c>
      <c r="I163">
        <f>VLOOKUP(C163,away!$B$2:$E$405,3,FALSE)</f>
        <v>1.1000000000000001</v>
      </c>
      <c r="J163">
        <f>VLOOKUP(B163,home!$B$2:$E$405,4,FALSE)</f>
        <v>0.86</v>
      </c>
      <c r="K163" s="3">
        <f t="shared" si="280"/>
        <v>0.22539999999999982</v>
      </c>
      <c r="L163" s="3">
        <f t="shared" si="281"/>
        <v>1.1036666666666699</v>
      </c>
      <c r="M163" s="5">
        <f t="shared" si="282"/>
        <v>0.26472422197409012</v>
      </c>
      <c r="N163" s="5">
        <f t="shared" si="283"/>
        <v>5.9668839632959873E-2</v>
      </c>
      <c r="O163" s="5">
        <f t="shared" si="284"/>
        <v>0.29216729965207167</v>
      </c>
      <c r="P163" s="5">
        <f t="shared" si="285"/>
        <v>6.5854509341576897E-2</v>
      </c>
      <c r="Q163" s="5">
        <f t="shared" si="286"/>
        <v>6.7246782266345718E-3</v>
      </c>
      <c r="R163" s="5">
        <f t="shared" si="287"/>
        <v>0.16122765485800208</v>
      </c>
      <c r="S163" s="5">
        <f t="shared" si="288"/>
        <v>4.0955984007427799E-3</v>
      </c>
      <c r="T163" s="5">
        <f t="shared" si="289"/>
        <v>7.4218032027957102E-3</v>
      </c>
      <c r="U163" s="5">
        <f t="shared" si="290"/>
        <v>3.634071340499364E-2</v>
      </c>
      <c r="V163" s="5">
        <f t="shared" si="291"/>
        <v>1.1320528255982593E-4</v>
      </c>
      <c r="W163" s="5">
        <f t="shared" si="292"/>
        <v>5.0524749076114376E-4</v>
      </c>
      <c r="X163" s="5">
        <f t="shared" si="293"/>
        <v>5.5762481397005059E-4</v>
      </c>
      <c r="Y163" s="5">
        <f t="shared" si="294"/>
        <v>3.0771595984247397E-4</v>
      </c>
      <c r="Z163" s="5">
        <f t="shared" si="295"/>
        <v>5.9313862803871777E-2</v>
      </c>
      <c r="AA163" s="5">
        <f t="shared" si="296"/>
        <v>1.3369344675992689E-2</v>
      </c>
      <c r="AB163" s="5">
        <f t="shared" si="297"/>
        <v>1.5067251449843748E-3</v>
      </c>
      <c r="AC163" s="5">
        <f t="shared" si="298"/>
        <v>1.7601048844005998E-6</v>
      </c>
      <c r="AD163" s="5">
        <f t="shared" si="299"/>
        <v>2.8470696104390432E-5</v>
      </c>
      <c r="AE163" s="5">
        <f t="shared" si="300"/>
        <v>3.1422158267212329E-5</v>
      </c>
      <c r="AF163" s="5">
        <f t="shared" si="301"/>
        <v>1.7339794337123395E-5</v>
      </c>
      <c r="AG163" s="5">
        <f t="shared" si="302"/>
        <v>6.3791176722461869E-6</v>
      </c>
      <c r="AH163" s="5">
        <f t="shared" si="303"/>
        <v>1.6365683311968342E-2</v>
      </c>
      <c r="AI163" s="5">
        <f t="shared" si="304"/>
        <v>3.688825018517662E-3</v>
      </c>
      <c r="AJ163" s="5">
        <f t="shared" si="305"/>
        <v>4.1573057958694013E-4</v>
      </c>
      <c r="AK163" s="5">
        <f t="shared" si="306"/>
        <v>3.1235224212965409E-5</v>
      </c>
      <c r="AL163" s="5">
        <f t="shared" si="307"/>
        <v>1.7514202922203209E-8</v>
      </c>
      <c r="AM163" s="5">
        <f t="shared" si="308"/>
        <v>1.2834589803859204E-6</v>
      </c>
      <c r="AN163" s="5">
        <f t="shared" si="309"/>
        <v>1.4165108946859318E-6</v>
      </c>
      <c r="AO163" s="5">
        <f t="shared" si="310"/>
        <v>7.8167792871752261E-7</v>
      </c>
      <c r="AP163" s="5">
        <f t="shared" si="311"/>
        <v>2.8757062466485809E-7</v>
      </c>
      <c r="AQ163" s="5">
        <f t="shared" si="312"/>
        <v>7.9345528188779023E-8</v>
      </c>
      <c r="AR163" s="5">
        <f t="shared" si="313"/>
        <v>3.6124518297284899E-3</v>
      </c>
      <c r="AS163" s="5">
        <f t="shared" si="314"/>
        <v>8.1424664242080104E-4</v>
      </c>
      <c r="AT163" s="5">
        <f t="shared" si="315"/>
        <v>9.176559660082419E-5</v>
      </c>
      <c r="AU163" s="5">
        <f t="shared" si="316"/>
        <v>6.8946551579419194E-6</v>
      </c>
      <c r="AV163" s="5">
        <f t="shared" si="317"/>
        <v>3.8851381815002691E-7</v>
      </c>
      <c r="AW163" s="5">
        <f t="shared" si="318"/>
        <v>1.2102628826220842E-10</v>
      </c>
      <c r="AX163" s="5">
        <f t="shared" si="319"/>
        <v>4.8215275696497666E-8</v>
      </c>
      <c r="AY163" s="5">
        <f t="shared" si="320"/>
        <v>5.3213592610368082E-8</v>
      </c>
      <c r="AZ163" s="5">
        <f t="shared" si="321"/>
        <v>2.9365034188821547E-8</v>
      </c>
      <c r="BA163" s="5">
        <f t="shared" si="322"/>
        <v>1.0803069799909817E-8</v>
      </c>
      <c r="BB163" s="5">
        <f t="shared" si="323"/>
        <v>2.9807470089584603E-9</v>
      </c>
      <c r="BC163" s="5">
        <f t="shared" si="324"/>
        <v>6.5795022311076617E-10</v>
      </c>
      <c r="BD163" s="5">
        <f t="shared" si="325"/>
        <v>6.6449044490172527E-4</v>
      </c>
      <c r="BE163" s="5">
        <f t="shared" si="326"/>
        <v>1.4977614628084877E-4</v>
      </c>
      <c r="BF163" s="5">
        <f t="shared" si="327"/>
        <v>1.6879771685851642E-5</v>
      </c>
      <c r="BG163" s="5">
        <f t="shared" si="328"/>
        <v>1.2682335126636524E-6</v>
      </c>
      <c r="BH163" s="5">
        <f t="shared" si="329"/>
        <v>7.1464958438596762E-8</v>
      </c>
      <c r="BI163" s="5">
        <f t="shared" si="330"/>
        <v>3.2216403264119416E-9</v>
      </c>
      <c r="BJ163" s="8">
        <f t="shared" si="331"/>
        <v>7.5273514892970975E-2</v>
      </c>
      <c r="BK163" s="8">
        <f t="shared" si="332"/>
        <v>0.33478936583164953</v>
      </c>
      <c r="BL163" s="8">
        <f t="shared" si="333"/>
        <v>0.53047144839103622</v>
      </c>
      <c r="BM163" s="8">
        <f t="shared" si="334"/>
        <v>0.14948093514162714</v>
      </c>
      <c r="BN163" s="8">
        <f t="shared" si="335"/>
        <v>0.85036720368533525</v>
      </c>
    </row>
    <row r="164" spans="1:66" x14ac:dyDescent="0.25">
      <c r="A164" t="s">
        <v>28</v>
      </c>
      <c r="B164" t="s">
        <v>190</v>
      </c>
      <c r="C164" t="s">
        <v>276</v>
      </c>
      <c r="D164" s="11">
        <v>44416</v>
      </c>
      <c r="E164">
        <f>VLOOKUP(A164,home!$A$2:$E$405,3,FALSE)</f>
        <v>1.3611111111111101</v>
      </c>
      <c r="F164">
        <f>VLOOKUP(B164,home!$B$2:$E$405,3,FALSE)</f>
        <v>1.29</v>
      </c>
      <c r="G164">
        <f>VLOOKUP(C164,away!$B$2:$E$405,4,FALSE)</f>
        <v>1.47</v>
      </c>
      <c r="H164">
        <f>VLOOKUP(A164,away!$A$2:$E$405,3,FALSE)</f>
        <v>1.1666666666666701</v>
      </c>
      <c r="I164">
        <f>VLOOKUP(C164,away!$B$2:$E$405,3,FALSE)</f>
        <v>0.37</v>
      </c>
      <c r="J164">
        <f>VLOOKUP(B164,home!$B$2:$E$405,4,FALSE)</f>
        <v>1.5</v>
      </c>
      <c r="K164" s="3">
        <f t="shared" si="280"/>
        <v>2.581074999999998</v>
      </c>
      <c r="L164" s="3">
        <f t="shared" si="281"/>
        <v>0.64750000000000185</v>
      </c>
      <c r="M164" s="5">
        <f t="shared" si="282"/>
        <v>3.9613908406479513E-2</v>
      </c>
      <c r="N164" s="5">
        <f t="shared" si="283"/>
        <v>0.10224646864025401</v>
      </c>
      <c r="O164" s="5">
        <f t="shared" si="284"/>
        <v>2.5650005693195563E-2</v>
      </c>
      <c r="P164" s="5">
        <f t="shared" si="285"/>
        <v>6.6204588444564672E-2</v>
      </c>
      <c r="Q164" s="5">
        <f t="shared" si="286"/>
        <v>0.13195290202282176</v>
      </c>
      <c r="R164" s="5">
        <f t="shared" si="287"/>
        <v>8.3041893431720862E-3</v>
      </c>
      <c r="S164" s="5">
        <f t="shared" si="288"/>
        <v>2.7661039439352986E-2</v>
      </c>
      <c r="T164" s="5">
        <f t="shared" si="289"/>
        <v>8.5439504059777335E-2</v>
      </c>
      <c r="U164" s="5">
        <f t="shared" si="290"/>
        <v>2.1433735508927871E-2</v>
      </c>
      <c r="V164" s="5">
        <f t="shared" si="291"/>
        <v>5.136489249741776E-3</v>
      </c>
      <c r="W164" s="5">
        <f t="shared" si="292"/>
        <v>0.11352677886285145</v>
      </c>
      <c r="X164" s="5">
        <f t="shared" si="293"/>
        <v>7.350858931369654E-2</v>
      </c>
      <c r="Y164" s="5">
        <f t="shared" si="294"/>
        <v>2.3798405790309316E-2</v>
      </c>
      <c r="Z164" s="5">
        <f t="shared" si="295"/>
        <v>1.7923208665679804E-3</v>
      </c>
      <c r="AA164" s="5">
        <f t="shared" si="296"/>
        <v>4.6261145806769455E-3</v>
      </c>
      <c r="AB164" s="5">
        <f t="shared" si="297"/>
        <v>5.970174345660371E-3</v>
      </c>
      <c r="AC164" s="5">
        <f t="shared" si="298"/>
        <v>5.3652108960653376E-4</v>
      </c>
      <c r="AD164" s="5">
        <f t="shared" si="299"/>
        <v>7.3255282688358514E-2</v>
      </c>
      <c r="AE164" s="5">
        <f t="shared" si="300"/>
        <v>4.743279554071228E-2</v>
      </c>
      <c r="AF164" s="5">
        <f t="shared" si="301"/>
        <v>1.5356367556305641E-2</v>
      </c>
      <c r="AG164" s="5">
        <f t="shared" si="302"/>
        <v>3.3144159975693104E-3</v>
      </c>
      <c r="AH164" s="5">
        <f t="shared" si="303"/>
        <v>2.9013194027569271E-4</v>
      </c>
      <c r="AI164" s="5">
        <f t="shared" si="304"/>
        <v>7.4885229774708279E-4</v>
      </c>
      <c r="AJ164" s="5">
        <f t="shared" si="305"/>
        <v>9.6642197220377535E-4</v>
      </c>
      <c r="AK164" s="5">
        <f t="shared" si="306"/>
        <v>8.3146919730195249E-4</v>
      </c>
      <c r="AL164" s="5">
        <f t="shared" si="307"/>
        <v>3.5866350338125276E-5</v>
      </c>
      <c r="AM164" s="5">
        <f t="shared" si="308"/>
        <v>3.7815475752970978E-2</v>
      </c>
      <c r="AN164" s="5">
        <f t="shared" si="309"/>
        <v>2.4485520550048784E-2</v>
      </c>
      <c r="AO164" s="5">
        <f t="shared" si="310"/>
        <v>7.9271872780783143E-3</v>
      </c>
      <c r="AP164" s="5">
        <f t="shared" si="311"/>
        <v>1.7109512541852413E-3</v>
      </c>
      <c r="AQ164" s="5">
        <f t="shared" si="312"/>
        <v>2.7696023427123677E-4</v>
      </c>
      <c r="AR164" s="5">
        <f t="shared" si="313"/>
        <v>3.7572086265702324E-5</v>
      </c>
      <c r="AS164" s="5">
        <f t="shared" si="314"/>
        <v>9.6976372558247532E-5</v>
      </c>
      <c r="AT164" s="5">
        <f t="shared" si="315"/>
        <v>1.2515164540038932E-4</v>
      </c>
      <c r="AU164" s="5">
        <f t="shared" si="316"/>
        <v>1.0767526105060319E-4</v>
      </c>
      <c r="AV164" s="5">
        <f t="shared" si="317"/>
        <v>6.9479481104046348E-5</v>
      </c>
      <c r="AW164" s="5">
        <f t="shared" si="318"/>
        <v>1.6650415771899301E-6</v>
      </c>
      <c r="AX164" s="5">
        <f t="shared" si="319"/>
        <v>1.6267429846516579E-2</v>
      </c>
      <c r="AY164" s="5">
        <f t="shared" si="320"/>
        <v>1.0533160825619517E-2</v>
      </c>
      <c r="AZ164" s="5">
        <f t="shared" si="321"/>
        <v>3.4101108172943278E-3</v>
      </c>
      <c r="BA164" s="5">
        <f t="shared" si="322"/>
        <v>7.3601558473269458E-4</v>
      </c>
      <c r="BB164" s="5">
        <f t="shared" si="323"/>
        <v>1.1914252277860528E-4</v>
      </c>
      <c r="BC164" s="5">
        <f t="shared" si="324"/>
        <v>1.5428956699829433E-5</v>
      </c>
      <c r="BD164" s="5">
        <f t="shared" si="325"/>
        <v>4.0546543095070514E-6</v>
      </c>
      <c r="BE164" s="5">
        <f t="shared" si="326"/>
        <v>1.0465366871910901E-5</v>
      </c>
      <c r="BF164" s="5">
        <f t="shared" si="327"/>
        <v>1.3505948399458709E-5</v>
      </c>
      <c r="BG164" s="5">
        <f t="shared" si="328"/>
        <v>1.1619955255044286E-5</v>
      </c>
      <c r="BH164" s="5">
        <f t="shared" si="329"/>
        <v>7.4979940024783501E-6</v>
      </c>
      <c r="BI164" s="5">
        <f t="shared" si="330"/>
        <v>3.8705769739893608E-6</v>
      </c>
      <c r="BJ164" s="8">
        <f t="shared" si="331"/>
        <v>0.77312889409585228</v>
      </c>
      <c r="BK164" s="8">
        <f t="shared" si="332"/>
        <v>0.14972157380570311</v>
      </c>
      <c r="BL164" s="8">
        <f t="shared" si="333"/>
        <v>6.9308964221352701E-2</v>
      </c>
      <c r="BM164" s="8">
        <f t="shared" si="334"/>
        <v>0.60944819465494615</v>
      </c>
      <c r="BN164" s="8">
        <f t="shared" si="335"/>
        <v>0.37397206255048759</v>
      </c>
    </row>
    <row r="165" spans="1:66" x14ac:dyDescent="0.25">
      <c r="A165" t="s">
        <v>28</v>
      </c>
      <c r="B165" t="s">
        <v>30</v>
      </c>
      <c r="C165" t="s">
        <v>294</v>
      </c>
      <c r="D165" s="11">
        <v>44416</v>
      </c>
      <c r="E165">
        <f>VLOOKUP(A165,home!$A$2:$E$405,3,FALSE)</f>
        <v>1.3611111111111101</v>
      </c>
      <c r="F165">
        <f>VLOOKUP(B165,home!$B$2:$E$405,3,FALSE)</f>
        <v>2.2000000000000002</v>
      </c>
      <c r="G165">
        <f>VLOOKUP(C165,away!$B$2:$E$405,4,FALSE)</f>
        <v>1.1000000000000001</v>
      </c>
      <c r="H165">
        <f>VLOOKUP(A165,away!$A$2:$E$405,3,FALSE)</f>
        <v>1.1666666666666701</v>
      </c>
      <c r="I165">
        <f>VLOOKUP(C165,away!$B$2:$E$405,3,FALSE)</f>
        <v>0.37</v>
      </c>
      <c r="J165">
        <f>VLOOKUP(B165,home!$B$2:$E$405,4,FALSE)</f>
        <v>0.21</v>
      </c>
      <c r="K165" s="3">
        <f t="shared" si="280"/>
        <v>3.2938888888888869</v>
      </c>
      <c r="L165" s="3">
        <f t="shared" si="281"/>
        <v>9.0650000000000258E-2</v>
      </c>
      <c r="M165" s="5">
        <f t="shared" si="282"/>
        <v>3.3893267305122571E-2</v>
      </c>
      <c r="N165" s="5">
        <f t="shared" si="283"/>
        <v>0.11164065658448423</v>
      </c>
      <c r="O165" s="5">
        <f t="shared" si="284"/>
        <v>3.07242468120937E-3</v>
      </c>
      <c r="P165" s="5">
        <f t="shared" si="285"/>
        <v>1.0120225519383524E-2</v>
      </c>
      <c r="Q165" s="5">
        <f t="shared" si="286"/>
        <v>0.18386595913594631</v>
      </c>
      <c r="R165" s="5">
        <f t="shared" si="287"/>
        <v>1.3925764867581507E-4</v>
      </c>
      <c r="S165" s="5">
        <f t="shared" si="288"/>
        <v>7.5545213479390704E-4</v>
      </c>
      <c r="T165" s="5">
        <f t="shared" si="289"/>
        <v>1.6667449195673579E-2</v>
      </c>
      <c r="U165" s="5">
        <f t="shared" si="290"/>
        <v>4.5869922166605944E-4</v>
      </c>
      <c r="V165" s="5">
        <f t="shared" si="291"/>
        <v>2.5063469929447735E-5</v>
      </c>
      <c r="W165" s="5">
        <f t="shared" si="292"/>
        <v>0.20187801328093052</v>
      </c>
      <c r="X165" s="5">
        <f t="shared" si="293"/>
        <v>1.8300241903916405E-2</v>
      </c>
      <c r="Y165" s="5">
        <f t="shared" si="294"/>
        <v>8.2945846429501328E-4</v>
      </c>
      <c r="Z165" s="5">
        <f t="shared" si="295"/>
        <v>4.2079019508208923E-6</v>
      </c>
      <c r="AA165" s="5">
        <f t="shared" si="296"/>
        <v>1.3860361481342808E-5</v>
      </c>
      <c r="AB165" s="5">
        <f t="shared" si="297"/>
        <v>2.2827245339689299E-5</v>
      </c>
      <c r="AC165" s="5">
        <f t="shared" si="298"/>
        <v>4.6773295286945241E-7</v>
      </c>
      <c r="AD165" s="5">
        <f t="shared" si="299"/>
        <v>0.16624093621425506</v>
      </c>
      <c r="AE165" s="5">
        <f t="shared" si="300"/>
        <v>1.5069740867822265E-2</v>
      </c>
      <c r="AF165" s="5">
        <f t="shared" si="301"/>
        <v>6.8303600483404596E-4</v>
      </c>
      <c r="AG165" s="5">
        <f t="shared" si="302"/>
        <v>2.0639071279402157E-5</v>
      </c>
      <c r="AH165" s="5">
        <f t="shared" si="303"/>
        <v>9.5361577960478682E-8</v>
      </c>
      <c r="AI165" s="5">
        <f t="shared" si="304"/>
        <v>3.1411044207093209E-7</v>
      </c>
      <c r="AJ165" s="5">
        <f t="shared" si="305"/>
        <v>5.1732244751070985E-7</v>
      </c>
      <c r="AK165" s="5">
        <f t="shared" si="306"/>
        <v>5.6800088727611045E-7</v>
      </c>
      <c r="AL165" s="5">
        <f t="shared" si="307"/>
        <v>5.5864345249129983E-9</v>
      </c>
      <c r="AM165" s="5">
        <f t="shared" si="308"/>
        <v>0.10951583453492417</v>
      </c>
      <c r="AN165" s="5">
        <f t="shared" si="309"/>
        <v>9.9276104005909041E-3</v>
      </c>
      <c r="AO165" s="5">
        <f t="shared" si="310"/>
        <v>4.4996894140678393E-4</v>
      </c>
      <c r="AP165" s="5">
        <f t="shared" si="311"/>
        <v>1.35965615128417E-5</v>
      </c>
      <c r="AQ165" s="5">
        <f t="shared" si="312"/>
        <v>3.0813207528477566E-7</v>
      </c>
      <c r="AR165" s="5">
        <f t="shared" si="313"/>
        <v>1.7289054084234833E-9</v>
      </c>
      <c r="AS165" s="5">
        <f t="shared" si="314"/>
        <v>5.6948223147460143E-9</v>
      </c>
      <c r="AT165" s="5">
        <f t="shared" si="315"/>
        <v>9.3790559733691953E-9</v>
      </c>
      <c r="AU165" s="5">
        <f t="shared" si="316"/>
        <v>1.0297856086315911E-8</v>
      </c>
      <c r="AV165" s="5">
        <f t="shared" si="317"/>
        <v>8.4799984355231953E-9</v>
      </c>
      <c r="AW165" s="5">
        <f t="shared" si="318"/>
        <v>4.6334978511306659E-11</v>
      </c>
      <c r="AX165" s="5">
        <f t="shared" si="319"/>
        <v>6.012216508866345E-2</v>
      </c>
      <c r="AY165" s="5">
        <f t="shared" si="320"/>
        <v>5.4500742652873573E-3</v>
      </c>
      <c r="AZ165" s="5">
        <f t="shared" si="321"/>
        <v>2.4702461607415012E-4</v>
      </c>
      <c r="BA165" s="5">
        <f t="shared" si="322"/>
        <v>7.4642604823739272E-6</v>
      </c>
      <c r="BB165" s="5">
        <f t="shared" si="323"/>
        <v>1.6915880318179949E-7</v>
      </c>
      <c r="BC165" s="5">
        <f t="shared" si="324"/>
        <v>3.0668491016860333E-9</v>
      </c>
      <c r="BD165" s="5">
        <f t="shared" si="325"/>
        <v>2.6120879212264894E-11</v>
      </c>
      <c r="BE165" s="5">
        <f t="shared" si="326"/>
        <v>8.6039273805288032E-11</v>
      </c>
      <c r="BF165" s="5">
        <f t="shared" si="327"/>
        <v>1.4170190399765347E-10</v>
      </c>
      <c r="BG165" s="5">
        <f t="shared" si="328"/>
        <v>1.5558344237075683E-10</v>
      </c>
      <c r="BH165" s="5">
        <f t="shared" si="329"/>
        <v>1.2811864303003009E-10</v>
      </c>
      <c r="BI165" s="5">
        <f t="shared" si="330"/>
        <v>8.4401714947227533E-11</v>
      </c>
      <c r="BJ165" s="8">
        <f t="shared" si="331"/>
        <v>0.90093034975010644</v>
      </c>
      <c r="BK165" s="8">
        <f t="shared" si="332"/>
        <v>5.0244556013904207E-2</v>
      </c>
      <c r="BL165" s="8">
        <f t="shared" si="333"/>
        <v>3.7086001563311709E-3</v>
      </c>
      <c r="BM165" s="8">
        <f t="shared" si="334"/>
        <v>0.60670584872851852</v>
      </c>
      <c r="BN165" s="8">
        <f t="shared" si="335"/>
        <v>0.34273179087482181</v>
      </c>
    </row>
    <row r="166" spans="1:66" x14ac:dyDescent="0.25">
      <c r="A166" t="s">
        <v>28</v>
      </c>
      <c r="B166" t="s">
        <v>187</v>
      </c>
      <c r="C166" t="s">
        <v>277</v>
      </c>
      <c r="D166" s="11">
        <v>44416</v>
      </c>
      <c r="E166">
        <f>VLOOKUP(A166,home!$A$2:$E$405,3,FALSE)</f>
        <v>1.3611111111111101</v>
      </c>
      <c r="F166">
        <f>VLOOKUP(B166,home!$B$2:$E$405,3,FALSE)</f>
        <v>0.92</v>
      </c>
      <c r="G166">
        <f>VLOOKUP(C166,away!$B$2:$E$405,4,FALSE)</f>
        <v>1.65</v>
      </c>
      <c r="H166">
        <f>VLOOKUP(A166,away!$A$2:$E$405,3,FALSE)</f>
        <v>1.1666666666666701</v>
      </c>
      <c r="I166">
        <f>VLOOKUP(C166,away!$B$2:$E$405,3,FALSE)</f>
        <v>0.92</v>
      </c>
      <c r="J166">
        <f>VLOOKUP(B166,home!$B$2:$E$405,4,FALSE)</f>
        <v>1.07</v>
      </c>
      <c r="K166" s="3">
        <f t="shared" si="280"/>
        <v>2.0661666666666649</v>
      </c>
      <c r="L166" s="3">
        <f t="shared" si="281"/>
        <v>1.1484666666666703</v>
      </c>
      <c r="M166" s="5">
        <f t="shared" si="282"/>
        <v>4.0170060145686665E-2</v>
      </c>
      <c r="N166" s="5">
        <f t="shared" si="283"/>
        <v>8.2998039271012861E-2</v>
      </c>
      <c r="O166" s="5">
        <f t="shared" si="284"/>
        <v>4.613397507531642E-2</v>
      </c>
      <c r="P166" s="5">
        <f t="shared" si="285"/>
        <v>9.5320481501449519E-2</v>
      </c>
      <c r="Q166" s="5">
        <f t="shared" si="286"/>
        <v>8.5743891070228812E-2</v>
      </c>
      <c r="R166" s="5">
        <f t="shared" si="287"/>
        <v>2.649166628741596E-2</v>
      </c>
      <c r="S166" s="5">
        <f t="shared" si="288"/>
        <v>5.6547053705642836E-2</v>
      </c>
      <c r="T166" s="5">
        <f t="shared" si="289"/>
        <v>9.8474000764455741E-2</v>
      </c>
      <c r="U166" s="5">
        <f t="shared" si="290"/>
        <v>5.4736197827515889E-2</v>
      </c>
      <c r="V166" s="5">
        <f t="shared" si="291"/>
        <v>1.4909092789676066E-2</v>
      </c>
      <c r="W166" s="5">
        <f t="shared" si="292"/>
        <v>5.905372319986809E-2</v>
      </c>
      <c r="X166" s="5">
        <f t="shared" si="293"/>
        <v>6.7821232637608711E-2</v>
      </c>
      <c r="Y166" s="5">
        <f t="shared" si="294"/>
        <v>3.8945212488269647E-2</v>
      </c>
      <c r="Z166" s="5">
        <f t="shared" si="295"/>
        <v>1.0141598558518131E-2</v>
      </c>
      <c r="AA166" s="5">
        <f t="shared" si="296"/>
        <v>2.0954232888324861E-2</v>
      </c>
      <c r="AB166" s="5">
        <f t="shared" si="297"/>
        <v>2.1647468759713594E-2</v>
      </c>
      <c r="AC166" s="5">
        <f t="shared" si="298"/>
        <v>2.2111335816830833E-3</v>
      </c>
      <c r="AD166" s="5">
        <f t="shared" si="299"/>
        <v>3.0503708604531839E-2</v>
      </c>
      <c r="AE166" s="5">
        <f t="shared" si="300"/>
        <v>3.5032492542018102E-2</v>
      </c>
      <c r="AF166" s="5">
        <f t="shared" si="301"/>
        <v>2.011682496737827E-2</v>
      </c>
      <c r="AG166" s="5">
        <f t="shared" si="302"/>
        <v>7.7011676380672519E-3</v>
      </c>
      <c r="AH166" s="5">
        <f t="shared" si="303"/>
        <v>2.9118219727932077E-3</v>
      </c>
      <c r="AI166" s="5">
        <f t="shared" si="304"/>
        <v>6.016309499452894E-3</v>
      </c>
      <c r="AJ166" s="5">
        <f t="shared" si="305"/>
        <v>6.2153490720597898E-3</v>
      </c>
      <c r="AK166" s="5">
        <f t="shared" si="306"/>
        <v>4.2806490247958408E-3</v>
      </c>
      <c r="AL166" s="5">
        <f t="shared" si="307"/>
        <v>2.0987403743550278E-4</v>
      </c>
      <c r="AM166" s="5">
        <f t="shared" si="308"/>
        <v>1.2605149185679355E-2</v>
      </c>
      <c r="AN166" s="5">
        <f t="shared" si="309"/>
        <v>1.447659366811326E-2</v>
      </c>
      <c r="AO166" s="5">
        <f t="shared" si="310"/>
        <v>8.3129426373529346E-3</v>
      </c>
      <c r="AP166" s="5">
        <f t="shared" si="311"/>
        <v>3.1823791736373193E-3</v>
      </c>
      <c r="AQ166" s="5">
        <f t="shared" si="312"/>
        <v>9.1371410040417145E-4</v>
      </c>
      <c r="AR166" s="5">
        <f t="shared" si="313"/>
        <v>6.6882609500411641E-4</v>
      </c>
      <c r="AS166" s="5">
        <f t="shared" si="314"/>
        <v>1.3819061832943374E-3</v>
      </c>
      <c r="AT166" s="5">
        <f t="shared" si="315"/>
        <v>1.4276242461916573E-3</v>
      </c>
      <c r="AU166" s="5">
        <f t="shared" si="316"/>
        <v>9.8323654333544214E-4</v>
      </c>
      <c r="AV166" s="5">
        <f t="shared" si="317"/>
        <v>5.0788264282206118E-4</v>
      </c>
      <c r="AW166" s="5">
        <f t="shared" si="318"/>
        <v>1.3833751244397812E-5</v>
      </c>
      <c r="AX166" s="5">
        <f t="shared" si="319"/>
        <v>4.340723179301861E-3</v>
      </c>
      <c r="AY166" s="5">
        <f t="shared" si="320"/>
        <v>4.9851758806555594E-3</v>
      </c>
      <c r="AZ166" s="5">
        <f t="shared" si="321"/>
        <v>2.8626541632017872E-3</v>
      </c>
      <c r="BA166" s="5">
        <f t="shared" si="322"/>
        <v>1.0958876282106073E-3</v>
      </c>
      <c r="BB166" s="5">
        <f t="shared" si="323"/>
        <v>3.1464760285306991E-4</v>
      </c>
      <c r="BC166" s="5">
        <f t="shared" si="324"/>
        <v>7.2272456724664682E-5</v>
      </c>
      <c r="BD166" s="5">
        <f t="shared" si="325"/>
        <v>1.2802074598484398E-4</v>
      </c>
      <c r="BE166" s="5">
        <f t="shared" si="326"/>
        <v>2.6451219799568485E-4</v>
      </c>
      <c r="BF166" s="5">
        <f t="shared" si="327"/>
        <v>2.7326314321270861E-4</v>
      </c>
      <c r="BG166" s="5">
        <f t="shared" si="328"/>
        <v>1.8820239924488585E-4</v>
      </c>
      <c r="BH166" s="5">
        <f t="shared" si="329"/>
        <v>9.7214380976618669E-5</v>
      </c>
      <c r="BI166" s="5">
        <f t="shared" si="330"/>
        <v>4.017222269890466E-5</v>
      </c>
      <c r="BJ166" s="8">
        <f t="shared" si="331"/>
        <v>0.57955243285957392</v>
      </c>
      <c r="BK166" s="8">
        <f t="shared" si="332"/>
        <v>0.21435287164222924</v>
      </c>
      <c r="BL166" s="8">
        <f t="shared" si="333"/>
        <v>0.19534853120814971</v>
      </c>
      <c r="BM166" s="8">
        <f t="shared" si="334"/>
        <v>0.61756597878794972</v>
      </c>
      <c r="BN166" s="8">
        <f t="shared" si="335"/>
        <v>0.37685811335111019</v>
      </c>
    </row>
    <row r="167" spans="1:66" x14ac:dyDescent="0.25">
      <c r="A167" t="s">
        <v>192</v>
      </c>
      <c r="B167" t="s">
        <v>193</v>
      </c>
      <c r="C167" t="s">
        <v>205</v>
      </c>
      <c r="D167" s="11">
        <v>44416</v>
      </c>
      <c r="E167">
        <f>VLOOKUP(A167,home!$A$2:$E$405,3,FALSE)</f>
        <v>1.5208333333333299</v>
      </c>
      <c r="F167">
        <f>VLOOKUP(B167,home!$B$2:$E$405,3,FALSE)</f>
        <v>2.63</v>
      </c>
      <c r="G167">
        <f>VLOOKUP(C167,away!$B$2:$E$405,4,FALSE)</f>
        <v>1.81</v>
      </c>
      <c r="H167">
        <f>VLOOKUP(A167,away!$A$2:$E$405,3,FALSE)</f>
        <v>0.875</v>
      </c>
      <c r="I167">
        <f>VLOOKUP(C167,away!$B$2:$E$405,3,FALSE)</f>
        <v>0.16</v>
      </c>
      <c r="J167">
        <f>VLOOKUP(B167,home!$B$2:$E$405,4,FALSE)</f>
        <v>0.28999999999999998</v>
      </c>
      <c r="K167" s="3">
        <f t="shared" si="280"/>
        <v>7.2396229166666499</v>
      </c>
      <c r="L167" s="3">
        <f t="shared" si="281"/>
        <v>4.0600000000000004E-2</v>
      </c>
      <c r="M167" s="5">
        <f t="shared" si="282"/>
        <v>6.8903194986640883E-4</v>
      </c>
      <c r="N167" s="5">
        <f t="shared" si="283"/>
        <v>4.9883314945683589E-3</v>
      </c>
      <c r="O167" s="5">
        <f t="shared" si="284"/>
        <v>2.7974697164576198E-5</v>
      </c>
      <c r="P167" s="5">
        <f t="shared" si="285"/>
        <v>2.0252625867947537E-4</v>
      </c>
      <c r="Q167" s="5">
        <f t="shared" si="286"/>
        <v>1.8056819502003552E-2</v>
      </c>
      <c r="R167" s="5">
        <f t="shared" si="287"/>
        <v>5.6788635244089668E-7</v>
      </c>
      <c r="S167" s="5">
        <f t="shared" si="288"/>
        <v>1.4882069497161285E-5</v>
      </c>
      <c r="T167" s="5">
        <f t="shared" si="289"/>
        <v>7.3310687178134435E-4</v>
      </c>
      <c r="U167" s="5">
        <f t="shared" si="290"/>
        <v>4.1112830511933492E-6</v>
      </c>
      <c r="V167" s="5">
        <f t="shared" si="291"/>
        <v>4.8602968866560304E-7</v>
      </c>
      <c r="W167" s="5">
        <f t="shared" si="292"/>
        <v>4.3574854756272728E-2</v>
      </c>
      <c r="X167" s="5">
        <f t="shared" si="293"/>
        <v>1.7691391031046729E-3</v>
      </c>
      <c r="Y167" s="5">
        <f t="shared" si="294"/>
        <v>3.591352379302485E-5</v>
      </c>
      <c r="Z167" s="5">
        <f t="shared" si="295"/>
        <v>7.6853953030334691E-9</v>
      </c>
      <c r="AA167" s="5">
        <f t="shared" si="296"/>
        <v>5.5639363959483333E-8</v>
      </c>
      <c r="AB167" s="5">
        <f t="shared" si="297"/>
        <v>2.0140400719491609E-7</v>
      </c>
      <c r="AC167" s="5">
        <f t="shared" si="298"/>
        <v>8.9286293683187851E-9</v>
      </c>
      <c r="AD167" s="5">
        <f t="shared" si="299"/>
        <v>7.8866379270983208E-2</v>
      </c>
      <c r="AE167" s="5">
        <f t="shared" si="300"/>
        <v>3.2019749984019182E-3</v>
      </c>
      <c r="AF167" s="5">
        <f t="shared" si="301"/>
        <v>6.5000092467558927E-5</v>
      </c>
      <c r="AG167" s="5">
        <f t="shared" si="302"/>
        <v>8.7966791806096425E-7</v>
      </c>
      <c r="AH167" s="5">
        <f t="shared" si="303"/>
        <v>7.8006762325789688E-11</v>
      </c>
      <c r="AI167" s="5">
        <f t="shared" si="304"/>
        <v>5.6473954418875564E-10</v>
      </c>
      <c r="AJ167" s="5">
        <f t="shared" si="305"/>
        <v>2.0442506730283977E-9</v>
      </c>
      <c r="AK167" s="5">
        <f t="shared" si="306"/>
        <v>4.9332013399558691E-9</v>
      </c>
      <c r="AL167" s="5">
        <f t="shared" si="307"/>
        <v>1.0497521349782899E-10</v>
      </c>
      <c r="AM167" s="5">
        <f t="shared" si="308"/>
        <v>0.11419256934494675</v>
      </c>
      <c r="AN167" s="5">
        <f t="shared" si="309"/>
        <v>4.6362183154048378E-3</v>
      </c>
      <c r="AO167" s="5">
        <f t="shared" si="310"/>
        <v>9.411523180271819E-5</v>
      </c>
      <c r="AP167" s="5">
        <f t="shared" si="311"/>
        <v>1.2736928037301196E-6</v>
      </c>
      <c r="AQ167" s="5">
        <f t="shared" si="312"/>
        <v>1.2927981957860709E-8</v>
      </c>
      <c r="AR167" s="5">
        <f t="shared" si="313"/>
        <v>6.3341491008541247E-13</v>
      </c>
      <c r="AS167" s="5">
        <f t="shared" si="314"/>
        <v>4.585685098812697E-12</v>
      </c>
      <c r="AT167" s="5">
        <f t="shared" si="315"/>
        <v>1.6599315464990594E-11</v>
      </c>
      <c r="AU167" s="5">
        <f t="shared" si="316"/>
        <v>4.0057594880441669E-11</v>
      </c>
      <c r="AV167" s="5">
        <f t="shared" si="317"/>
        <v>7.2500470470748546E-11</v>
      </c>
      <c r="AW167" s="5">
        <f t="shared" si="318"/>
        <v>8.5708963971185473E-13</v>
      </c>
      <c r="AX167" s="5">
        <f t="shared" si="319"/>
        <v>0.13778519032378694</v>
      </c>
      <c r="AY167" s="5">
        <f t="shared" si="320"/>
        <v>5.5940787271457505E-3</v>
      </c>
      <c r="AZ167" s="5">
        <f t="shared" si="321"/>
        <v>1.135597981610587E-4</v>
      </c>
      <c r="BA167" s="5">
        <f t="shared" si="322"/>
        <v>1.5368426017796613E-6</v>
      </c>
      <c r="BB167" s="5">
        <f t="shared" si="323"/>
        <v>1.5598952408063556E-8</v>
      </c>
      <c r="BC167" s="5">
        <f t="shared" si="324"/>
        <v>1.2666349355347611E-10</v>
      </c>
      <c r="BD167" s="5">
        <f t="shared" si="325"/>
        <v>4.2861075582446222E-15</v>
      </c>
      <c r="BE167" s="5">
        <f t="shared" si="326"/>
        <v>3.1029802501965907E-14</v>
      </c>
      <c r="BF167" s="5">
        <f t="shared" si="327"/>
        <v>1.123220346464363E-13</v>
      </c>
      <c r="BG167" s="5">
        <f t="shared" si="328"/>
        <v>2.7105639202432186E-13</v>
      </c>
      <c r="BH167" s="5">
        <f t="shared" si="329"/>
        <v>4.9058651685206503E-13</v>
      </c>
      <c r="BI167" s="5">
        <f t="shared" si="330"/>
        <v>7.1033227800197593E-13</v>
      </c>
      <c r="BJ167" s="8">
        <f t="shared" si="331"/>
        <v>0.41371097021154585</v>
      </c>
      <c r="BK167" s="8">
        <f t="shared" si="332"/>
        <v>6.5010140684820432E-3</v>
      </c>
      <c r="BL167" s="8">
        <f t="shared" si="333"/>
        <v>3.2918666133778304E-5</v>
      </c>
      <c r="BM167" s="8">
        <f t="shared" si="334"/>
        <v>0.39068558011663357</v>
      </c>
      <c r="BN167" s="8">
        <f t="shared" si="335"/>
        <v>2.396525178863481E-2</v>
      </c>
    </row>
    <row r="168" spans="1:66" x14ac:dyDescent="0.25">
      <c r="A168" t="s">
        <v>192</v>
      </c>
      <c r="B168" t="s">
        <v>197</v>
      </c>
      <c r="C168" t="s">
        <v>199</v>
      </c>
      <c r="D168" s="11">
        <v>44416</v>
      </c>
      <c r="E168">
        <f>VLOOKUP(A168,home!$A$2:$E$405,3,FALSE)</f>
        <v>1.5208333333333299</v>
      </c>
      <c r="F168">
        <f>VLOOKUP(B168,home!$B$2:$E$405,3,FALSE)</f>
        <v>1.32</v>
      </c>
      <c r="G168">
        <f>VLOOKUP(C168,away!$B$2:$E$405,4,FALSE)</f>
        <v>1.32</v>
      </c>
      <c r="H168">
        <f>VLOOKUP(A168,away!$A$2:$E$405,3,FALSE)</f>
        <v>0.875</v>
      </c>
      <c r="I168">
        <f>VLOOKUP(C168,away!$B$2:$E$405,3,FALSE)</f>
        <v>0.26</v>
      </c>
      <c r="J168">
        <f>VLOOKUP(B168,home!$B$2:$E$405,4,FALSE)</f>
        <v>0.56999999999999995</v>
      </c>
      <c r="K168" s="3">
        <f t="shared" si="280"/>
        <v>2.6498999999999939</v>
      </c>
      <c r="L168" s="3">
        <f t="shared" si="281"/>
        <v>0.12967499999999998</v>
      </c>
      <c r="M168" s="5">
        <f t="shared" si="282"/>
        <v>6.2064879346640574E-2</v>
      </c>
      <c r="N168" s="5">
        <f t="shared" si="283"/>
        <v>0.16446572378066251</v>
      </c>
      <c r="O168" s="5">
        <f t="shared" si="284"/>
        <v>8.0482632292756141E-3</v>
      </c>
      <c r="P168" s="5">
        <f t="shared" si="285"/>
        <v>2.1327092731257404E-2</v>
      </c>
      <c r="Q168" s="5">
        <f t="shared" si="286"/>
        <v>0.21790886072318832</v>
      </c>
      <c r="R168" s="5">
        <f t="shared" si="287"/>
        <v>5.218292671281574E-4</v>
      </c>
      <c r="S168" s="5">
        <f t="shared" si="288"/>
        <v>1.8321347320570923E-3</v>
      </c>
      <c r="T168" s="5">
        <f t="shared" si="289"/>
        <v>2.8257331514279435E-2</v>
      </c>
      <c r="U168" s="5">
        <f t="shared" si="290"/>
        <v>1.3827953749629013E-3</v>
      </c>
      <c r="V168" s="5">
        <f t="shared" si="291"/>
        <v>6.995208121650494E-5</v>
      </c>
      <c r="W168" s="5">
        <f t="shared" si="292"/>
        <v>0.19247889667679177</v>
      </c>
      <c r="X168" s="5">
        <f t="shared" si="293"/>
        <v>2.4959700926562963E-2</v>
      </c>
      <c r="Y168" s="5">
        <f t="shared" si="294"/>
        <v>1.6183246088260256E-3</v>
      </c>
      <c r="Z168" s="5">
        <f t="shared" si="295"/>
        <v>2.25560700716146E-5</v>
      </c>
      <c r="AA168" s="5">
        <f t="shared" si="296"/>
        <v>5.9771330082771399E-5</v>
      </c>
      <c r="AB168" s="5">
        <f t="shared" si="297"/>
        <v>7.9194023793167795E-5</v>
      </c>
      <c r="AC168" s="5">
        <f t="shared" si="298"/>
        <v>1.5023336653453121E-6</v>
      </c>
      <c r="AD168" s="5">
        <f t="shared" si="299"/>
        <v>0.12751245707595735</v>
      </c>
      <c r="AE168" s="5">
        <f t="shared" si="300"/>
        <v>1.653517787132476E-2</v>
      </c>
      <c r="AF168" s="5">
        <f t="shared" si="301"/>
        <v>1.0720995952320188E-3</v>
      </c>
      <c r="AG168" s="5">
        <f t="shared" si="302"/>
        <v>4.6341505003904006E-5</v>
      </c>
      <c r="AH168" s="5">
        <f t="shared" si="303"/>
        <v>7.312395966341554E-7</v>
      </c>
      <c r="AI168" s="5">
        <f t="shared" si="304"/>
        <v>1.9377118071208443E-6</v>
      </c>
      <c r="AJ168" s="5">
        <f t="shared" si="305"/>
        <v>2.5673712588447569E-6</v>
      </c>
      <c r="AK168" s="5">
        <f t="shared" si="306"/>
        <v>2.2677590329375682E-6</v>
      </c>
      <c r="AL168" s="5">
        <f t="shared" si="307"/>
        <v>2.0649623253214992E-8</v>
      </c>
      <c r="AM168" s="5">
        <f t="shared" si="308"/>
        <v>6.7579052001115705E-2</v>
      </c>
      <c r="AN168" s="5">
        <f t="shared" si="309"/>
        <v>8.7633135682446753E-3</v>
      </c>
      <c r="AO168" s="5">
        <f t="shared" si="310"/>
        <v>5.6819134348106391E-4</v>
      </c>
      <c r="AP168" s="5">
        <f t="shared" si="311"/>
        <v>2.4560070821968985E-5</v>
      </c>
      <c r="AQ168" s="5">
        <f t="shared" si="312"/>
        <v>7.9620679595970652E-7</v>
      </c>
      <c r="AR168" s="5">
        <f t="shared" si="313"/>
        <v>1.8964698938706821E-8</v>
      </c>
      <c r="AS168" s="5">
        <f t="shared" si="314"/>
        <v>5.0254555717679094E-8</v>
      </c>
      <c r="AT168" s="5">
        <f t="shared" si="315"/>
        <v>6.6584773598138782E-8</v>
      </c>
      <c r="AU168" s="5">
        <f t="shared" si="316"/>
        <v>5.8814330519235835E-8</v>
      </c>
      <c r="AV168" s="5">
        <f t="shared" si="317"/>
        <v>3.8963023610730674E-8</v>
      </c>
      <c r="AW168" s="5">
        <f t="shared" si="318"/>
        <v>1.9710397079767169E-10</v>
      </c>
      <c r="AX168" s="5">
        <f t="shared" si="319"/>
        <v>2.9846288316292706E-2</v>
      </c>
      <c r="AY168" s="5">
        <f t="shared" si="320"/>
        <v>3.8703174374152549E-3</v>
      </c>
      <c r="AZ168" s="5">
        <f t="shared" si="321"/>
        <v>2.5094170684841148E-4</v>
      </c>
      <c r="BA168" s="5">
        <f t="shared" si="322"/>
        <v>1.0846955278522585E-5</v>
      </c>
      <c r="BB168" s="5">
        <f t="shared" si="323"/>
        <v>3.5164473143560385E-7</v>
      </c>
      <c r="BC168" s="5">
        <f t="shared" si="324"/>
        <v>9.1199061097823866E-9</v>
      </c>
      <c r="BD168" s="5">
        <f t="shared" si="325"/>
        <v>4.0987455581280088E-10</v>
      </c>
      <c r="BE168" s="5">
        <f t="shared" si="326"/>
        <v>1.0861265854483388E-9</v>
      </c>
      <c r="BF168" s="5">
        <f t="shared" si="327"/>
        <v>1.4390634193897733E-9</v>
      </c>
      <c r="BG168" s="5">
        <f t="shared" si="328"/>
        <v>1.2711247183469835E-9</v>
      </c>
      <c r="BH168" s="5">
        <f t="shared" si="329"/>
        <v>8.4208834778691604E-10</v>
      </c>
      <c r="BI168" s="5">
        <f t="shared" si="330"/>
        <v>4.4628998256010867E-10</v>
      </c>
      <c r="BJ168" s="8">
        <f t="shared" si="331"/>
        <v>0.88576958264876093</v>
      </c>
      <c r="BK168" s="8">
        <f t="shared" si="332"/>
        <v>8.9165899311875421E-2</v>
      </c>
      <c r="BL168" s="8">
        <f t="shared" si="333"/>
        <v>1.0099596382888144E-2</v>
      </c>
      <c r="BM168" s="8">
        <f t="shared" si="334"/>
        <v>0.50685066809513235</v>
      </c>
      <c r="BN168" s="8">
        <f t="shared" si="335"/>
        <v>0.47433664907815259</v>
      </c>
    </row>
    <row r="169" spans="1:66" x14ac:dyDescent="0.25">
      <c r="A169" t="s">
        <v>192</v>
      </c>
      <c r="B169" t="s">
        <v>194</v>
      </c>
      <c r="C169" t="s">
        <v>200</v>
      </c>
      <c r="D169" s="11">
        <v>44416</v>
      </c>
      <c r="E169">
        <f>VLOOKUP(A169,home!$A$2:$E$405,3,FALSE)</f>
        <v>1.5208333333333299</v>
      </c>
      <c r="F169">
        <f>VLOOKUP(B169,home!$B$2:$E$405,3,FALSE)</f>
        <v>0.49</v>
      </c>
      <c r="G169">
        <f>VLOOKUP(C169,away!$B$2:$E$405,4,FALSE)</f>
        <v>1.1499999999999999</v>
      </c>
      <c r="H169">
        <f>VLOOKUP(A169,away!$A$2:$E$405,3,FALSE)</f>
        <v>0.875</v>
      </c>
      <c r="I169">
        <f>VLOOKUP(C169,away!$B$2:$E$405,3,FALSE)</f>
        <v>0.82</v>
      </c>
      <c r="J169">
        <f>VLOOKUP(B169,home!$B$2:$E$405,4,FALSE)</f>
        <v>1.43</v>
      </c>
      <c r="K169" s="3">
        <f t="shared" si="280"/>
        <v>0.85698958333333142</v>
      </c>
      <c r="L169" s="3">
        <f t="shared" si="281"/>
        <v>1.0260249999999997</v>
      </c>
      <c r="M169" s="5">
        <f t="shared" si="282"/>
        <v>0.15213080281856373</v>
      </c>
      <c r="N169" s="5">
        <f t="shared" si="283"/>
        <v>0.13037451331964611</v>
      </c>
      <c r="O169" s="5">
        <f t="shared" si="284"/>
        <v>0.15609000696191677</v>
      </c>
      <c r="P169" s="5">
        <f t="shared" si="285"/>
        <v>0.13376751002878984</v>
      </c>
      <c r="Q169" s="5">
        <f t="shared" si="286"/>
        <v>5.5864799923544678E-2</v>
      </c>
      <c r="R169" s="5">
        <f t="shared" si="287"/>
        <v>8.0076124696550316E-2</v>
      </c>
      <c r="S169" s="5">
        <f t="shared" si="288"/>
        <v>2.9405200011734432E-2</v>
      </c>
      <c r="T169" s="5">
        <f t="shared" si="289"/>
        <v>5.7318681341554906E-2</v>
      </c>
      <c r="U169" s="5">
        <f t="shared" si="290"/>
        <v>6.8624404738644534E-2</v>
      </c>
      <c r="V169" s="5">
        <f t="shared" si="291"/>
        <v>2.8728643119328157E-3</v>
      </c>
      <c r="W169" s="5">
        <f t="shared" si="292"/>
        <v>1.5958517203159495E-2</v>
      </c>
      <c r="X169" s="5">
        <f t="shared" si="293"/>
        <v>1.6373837613371713E-2</v>
      </c>
      <c r="Y169" s="5">
        <f t="shared" si="294"/>
        <v>8.3999833686298556E-3</v>
      </c>
      <c r="Z169" s="5">
        <f t="shared" si="295"/>
        <v>2.7386701947259343E-2</v>
      </c>
      <c r="AA169" s="5">
        <f t="shared" si="296"/>
        <v>2.3470118290655921E-2</v>
      </c>
      <c r="AB169" s="5">
        <f t="shared" si="297"/>
        <v>1.0056823447346605E-2</v>
      </c>
      <c r="AC169" s="5">
        <f t="shared" si="298"/>
        <v>1.5788054528483188E-4</v>
      </c>
      <c r="AD169" s="5">
        <f t="shared" si="299"/>
        <v>3.4190707521383644E-3</v>
      </c>
      <c r="AE169" s="5">
        <f t="shared" si="300"/>
        <v>3.5080520684627639E-3</v>
      </c>
      <c r="AF169" s="5">
        <f t="shared" si="301"/>
        <v>1.7996745617722531E-3</v>
      </c>
      <c r="AG169" s="5">
        <f t="shared" si="302"/>
        <v>6.1550369741412536E-4</v>
      </c>
      <c r="AH169" s="5">
        <f t="shared" si="303"/>
        <v>7.0248602163591875E-3</v>
      </c>
      <c r="AI169" s="5">
        <f t="shared" si="304"/>
        <v>6.0202320297925559E-3</v>
      </c>
      <c r="AJ169" s="5">
        <f t="shared" si="305"/>
        <v>2.5796380693909487E-3</v>
      </c>
      <c r="AK169" s="5">
        <f t="shared" si="306"/>
        <v>7.3690765141271627E-4</v>
      </c>
      <c r="AL169" s="5">
        <f t="shared" si="307"/>
        <v>5.5529286728151037E-6</v>
      </c>
      <c r="AM169" s="5">
        <f t="shared" si="308"/>
        <v>5.8602160385244758E-4</v>
      </c>
      <c r="AN169" s="5">
        <f t="shared" si="309"/>
        <v>6.0127281609270733E-4</v>
      </c>
      <c r="AO169" s="5">
        <f t="shared" si="310"/>
        <v>3.0846047056575995E-4</v>
      </c>
      <c r="AP169" s="5">
        <f t="shared" si="311"/>
        <v>1.0549605143741128E-4</v>
      </c>
      <c r="AQ169" s="5">
        <f t="shared" si="312"/>
        <v>2.7060396544017456E-5</v>
      </c>
      <c r="AR169" s="5">
        <f t="shared" si="313"/>
        <v>1.4415364406979872E-3</v>
      </c>
      <c r="AS169" s="5">
        <f t="shared" si="314"/>
        <v>1.2353817136735816E-3</v>
      </c>
      <c r="AT169" s="5">
        <f t="shared" si="315"/>
        <v>5.2935463002936971E-4</v>
      </c>
      <c r="AU169" s="5">
        <f t="shared" si="316"/>
        <v>1.5121713460814647E-4</v>
      </c>
      <c r="AV169" s="5">
        <f t="shared" si="317"/>
        <v>3.2397877295173934E-5</v>
      </c>
      <c r="AW169" s="5">
        <f t="shared" si="318"/>
        <v>1.3562916256710395E-7</v>
      </c>
      <c r="AX169" s="5">
        <f t="shared" si="319"/>
        <v>8.370240168497324E-5</v>
      </c>
      <c r="AY169" s="5">
        <f t="shared" si="320"/>
        <v>8.588075668882462E-5</v>
      </c>
      <c r="AZ169" s="5">
        <f t="shared" si="321"/>
        <v>4.4057901690825631E-5</v>
      </c>
      <c r="BA169" s="5">
        <f t="shared" si="322"/>
        <v>1.5068169527443123E-5</v>
      </c>
      <c r="BB169" s="5">
        <f t="shared" si="323"/>
        <v>3.8650796598487046E-6</v>
      </c>
      <c r="BC169" s="5">
        <f t="shared" si="324"/>
        <v>7.9313367159925372E-7</v>
      </c>
      <c r="BD169" s="5">
        <f t="shared" si="325"/>
        <v>2.4650873776119192E-4</v>
      </c>
      <c r="BE169" s="5">
        <f t="shared" si="326"/>
        <v>2.1125542046198929E-4</v>
      </c>
      <c r="BF169" s="5">
        <f t="shared" si="327"/>
        <v>9.0521847379313944E-5</v>
      </c>
      <c r="BG169" s="5">
        <f t="shared" si="328"/>
        <v>2.5858760089387229E-5</v>
      </c>
      <c r="BH169" s="5">
        <f t="shared" si="329"/>
        <v>5.5401720086301349E-6</v>
      </c>
      <c r="BI169" s="5">
        <f t="shared" si="330"/>
        <v>9.4957394025418548E-7</v>
      </c>
      <c r="BJ169" s="8">
        <f t="shared" si="331"/>
        <v>0.29549431263111015</v>
      </c>
      <c r="BK169" s="8">
        <f t="shared" si="332"/>
        <v>0.31842569140166721</v>
      </c>
      <c r="BL169" s="8">
        <f t="shared" si="333"/>
        <v>0.35864963841001457</v>
      </c>
      <c r="BM169" s="8">
        <f t="shared" si="334"/>
        <v>0.2915668415135137</v>
      </c>
      <c r="BN169" s="8">
        <f t="shared" si="335"/>
        <v>0.70830375774901144</v>
      </c>
    </row>
    <row r="170" spans="1:66" x14ac:dyDescent="0.25">
      <c r="A170" t="s">
        <v>192</v>
      </c>
      <c r="B170" t="s">
        <v>201</v>
      </c>
      <c r="C170" t="s">
        <v>280</v>
      </c>
      <c r="D170" s="11">
        <v>44416</v>
      </c>
      <c r="E170">
        <f>VLOOKUP(A170,home!$A$2:$E$405,3,FALSE)</f>
        <v>1.5208333333333299</v>
      </c>
      <c r="F170">
        <f>VLOOKUP(B170,home!$B$2:$E$405,3,FALSE)</f>
        <v>0.82</v>
      </c>
      <c r="G170">
        <f>VLOOKUP(C170,away!$B$2:$E$405,4,FALSE)</f>
        <v>0.82</v>
      </c>
      <c r="H170">
        <f>VLOOKUP(A170,away!$A$2:$E$405,3,FALSE)</f>
        <v>0.875</v>
      </c>
      <c r="I170">
        <f>VLOOKUP(C170,away!$B$2:$E$405,3,FALSE)</f>
        <v>0.66</v>
      </c>
      <c r="J170">
        <f>VLOOKUP(B170,home!$B$2:$E$405,4,FALSE)</f>
        <v>1.43</v>
      </c>
      <c r="K170" s="3">
        <f t="shared" si="280"/>
        <v>1.0226083333333309</v>
      </c>
      <c r="L170" s="3">
        <f t="shared" si="281"/>
        <v>0.82582500000000003</v>
      </c>
      <c r="M170" s="5">
        <f t="shared" si="282"/>
        <v>0.15748369760660741</v>
      </c>
      <c r="N170" s="5">
        <f t="shared" si="283"/>
        <v>0.16104414153666308</v>
      </c>
      <c r="O170" s="5">
        <f t="shared" si="284"/>
        <v>0.13005397457597656</v>
      </c>
      <c r="P170" s="5">
        <f t="shared" si="285"/>
        <v>0.13299427818451476</v>
      </c>
      <c r="Q170" s="5">
        <f t="shared" si="286"/>
        <v>8.2342540584952037E-2</v>
      </c>
      <c r="R170" s="5">
        <f t="shared" si="287"/>
        <v>5.3700911777102914E-2</v>
      </c>
      <c r="S170" s="5">
        <f t="shared" si="288"/>
        <v>2.8078268256697961E-2</v>
      </c>
      <c r="T170" s="5">
        <f t="shared" si="289"/>
        <v>6.8000528578568004E-2</v>
      </c>
      <c r="U170" s="5">
        <f t="shared" si="290"/>
        <v>5.4914999890863452E-2</v>
      </c>
      <c r="V170" s="5">
        <f t="shared" si="291"/>
        <v>2.6346635494641862E-3</v>
      </c>
      <c r="W170" s="5">
        <f t="shared" si="292"/>
        <v>2.8068056063336646E-2</v>
      </c>
      <c r="X170" s="5">
        <f t="shared" si="293"/>
        <v>2.3179302398504985E-2</v>
      </c>
      <c r="Y170" s="5">
        <f t="shared" si="294"/>
        <v>9.5710237016226885E-3</v>
      </c>
      <c r="Z170" s="5">
        <f t="shared" si="295"/>
        <v>1.4782518489442009E-2</v>
      </c>
      <c r="AA170" s="5">
        <f t="shared" si="296"/>
        <v>1.511672659495744E-2</v>
      </c>
      <c r="AB170" s="5">
        <f t="shared" si="297"/>
        <v>7.7292452943625335E-3</v>
      </c>
      <c r="AC170" s="5">
        <f t="shared" si="298"/>
        <v>1.3906009889644438E-4</v>
      </c>
      <c r="AD170" s="5">
        <f t="shared" si="299"/>
        <v>7.1756570077087956E-3</v>
      </c>
      <c r="AE170" s="5">
        <f t="shared" si="300"/>
        <v>5.9258369483911151E-3</v>
      </c>
      <c r="AF170" s="5">
        <f t="shared" si="301"/>
        <v>2.4468521489525463E-3</v>
      </c>
      <c r="AG170" s="5">
        <f t="shared" si="302"/>
        <v>6.7355722530291237E-4</v>
      </c>
      <c r="AH170" s="5">
        <f t="shared" si="303"/>
        <v>3.0519433328858609E-3</v>
      </c>
      <c r="AI170" s="5">
        <f t="shared" si="304"/>
        <v>3.1209426850701814E-3</v>
      </c>
      <c r="AJ170" s="5">
        <f t="shared" si="305"/>
        <v>1.5957509988042344E-3</v>
      </c>
      <c r="AK170" s="5">
        <f t="shared" si="306"/>
        <v>5.4394275643406529E-4</v>
      </c>
      <c r="AL170" s="5">
        <f t="shared" si="307"/>
        <v>4.6974252593936886E-6</v>
      </c>
      <c r="AM170" s="5">
        <f t="shared" si="308"/>
        <v>1.4675773306449462E-3</v>
      </c>
      <c r="AN170" s="5">
        <f t="shared" si="309"/>
        <v>1.2119620490798626E-3</v>
      </c>
      <c r="AO170" s="5">
        <f t="shared" si="310"/>
        <v>5.0043427959068872E-4</v>
      </c>
      <c r="AP170" s="5">
        <f t="shared" si="311"/>
        <v>1.3775704631432687E-4</v>
      </c>
      <c r="AQ170" s="5">
        <f t="shared" si="312"/>
        <v>2.8440803193132242E-5</v>
      </c>
      <c r="AR170" s="5">
        <f t="shared" si="313"/>
        <v>5.0407422057609339E-4</v>
      </c>
      <c r="AS170" s="5">
        <f t="shared" si="314"/>
        <v>5.1547049857961669E-4</v>
      </c>
      <c r="AT170" s="5">
        <f t="shared" si="315"/>
        <v>2.635622137175015E-4</v>
      </c>
      <c r="AU170" s="5">
        <f t="shared" si="316"/>
        <v>8.9840305366432424E-5</v>
      </c>
      <c r="AV170" s="5">
        <f t="shared" si="317"/>
        <v>2.2967861234231241E-5</v>
      </c>
      <c r="AW170" s="5">
        <f t="shared" si="318"/>
        <v>1.101931838718776E-7</v>
      </c>
      <c r="AX170" s="5">
        <f t="shared" si="319"/>
        <v>2.5012613468810104E-4</v>
      </c>
      <c r="AY170" s="5">
        <f t="shared" si="320"/>
        <v>2.0656041517880101E-4</v>
      </c>
      <c r="AZ170" s="5">
        <f t="shared" si="321"/>
        <v>8.5291377432516671E-5</v>
      </c>
      <c r="BA170" s="5">
        <f t="shared" si="322"/>
        <v>2.3478583922736032E-5</v>
      </c>
      <c r="BB170" s="5">
        <f t="shared" si="323"/>
        <v>4.8473003919983702E-6</v>
      </c>
      <c r="BC170" s="5">
        <f t="shared" si="324"/>
        <v>8.0060436924441101E-7</v>
      </c>
      <c r="BD170" s="5">
        <f t="shared" si="325"/>
        <v>6.9379515534542045E-5</v>
      </c>
      <c r="BE170" s="5">
        <f t="shared" si="326"/>
        <v>7.0948070748251982E-5</v>
      </c>
      <c r="BF170" s="5">
        <f t="shared" si="327"/>
        <v>3.6276044190542599E-5</v>
      </c>
      <c r="BG170" s="5">
        <f t="shared" si="328"/>
        <v>1.2365395029872341E-5</v>
      </c>
      <c r="BH170" s="5">
        <f t="shared" si="329"/>
        <v>3.1612390006265019E-6</v>
      </c>
      <c r="BI170" s="5">
        <f t="shared" si="330"/>
        <v>6.4654186913979868E-7</v>
      </c>
      <c r="BJ170" s="8">
        <f t="shared" si="331"/>
        <v>0.39234477211880914</v>
      </c>
      <c r="BK170" s="8">
        <f t="shared" si="332"/>
        <v>0.32154122553661896</v>
      </c>
      <c r="BL170" s="8">
        <f t="shared" si="333"/>
        <v>0.27141712981230404</v>
      </c>
      <c r="BM170" s="8">
        <f t="shared" si="334"/>
        <v>0.28225965146936249</v>
      </c>
      <c r="BN170" s="8">
        <f t="shared" si="335"/>
        <v>0.71761954426581676</v>
      </c>
    </row>
    <row r="171" spans="1:66" s="15" customFormat="1" x14ac:dyDescent="0.25">
      <c r="A171" s="15" t="s">
        <v>28</v>
      </c>
      <c r="B171" s="15" t="s">
        <v>278</v>
      </c>
      <c r="C171" s="15" t="s">
        <v>191</v>
      </c>
      <c r="D171" s="23">
        <v>44447</v>
      </c>
      <c r="E171" s="15">
        <f>VLOOKUP(A171,home!$A$2:$E$405,3,FALSE)</f>
        <v>1.3611111111111101</v>
      </c>
      <c r="F171" s="15">
        <f>VLOOKUP(B171,home!$B$2:$E$405,3,FALSE)</f>
        <v>1.1000000000000001</v>
      </c>
      <c r="G171" s="15">
        <f>VLOOKUP(C171,away!$B$2:$E$405,4,FALSE)</f>
        <v>1.65</v>
      </c>
      <c r="H171" s="15">
        <f>VLOOKUP(A171,away!$A$2:$E$405,3,FALSE)</f>
        <v>1.1666666666666701</v>
      </c>
      <c r="I171" s="15">
        <f>VLOOKUP(C171,away!$B$2:$E$405,3,FALSE)</f>
        <v>0.73</v>
      </c>
      <c r="J171" s="15">
        <f>VLOOKUP(B171,home!$B$2:$E$405,4,FALSE)</f>
        <v>1.29</v>
      </c>
      <c r="K171" s="20">
        <f t="shared" si="280"/>
        <v>2.4704166666666647</v>
      </c>
      <c r="L171" s="20">
        <f t="shared" si="281"/>
        <v>1.0986500000000032</v>
      </c>
      <c r="M171" s="21">
        <f t="shared" si="282"/>
        <v>2.8182144744323019E-2</v>
      </c>
      <c r="N171" s="21">
        <f t="shared" si="283"/>
        <v>6.9621640078787933E-2</v>
      </c>
      <c r="O171" s="21">
        <f t="shared" si="284"/>
        <v>3.0962313323350577E-2</v>
      </c>
      <c r="P171" s="21">
        <f t="shared" si="285"/>
        <v>7.6489814872560596E-2</v>
      </c>
      <c r="Q171" s="21">
        <f t="shared" si="286"/>
        <v>8.5997230005652806E-2</v>
      </c>
      <c r="R171" s="21">
        <f t="shared" si="287"/>
        <v>1.7008372766349606E-2</v>
      </c>
      <c r="S171" s="21">
        <f t="shared" si="288"/>
        <v>5.1900696631837696E-2</v>
      </c>
      <c r="T171" s="21">
        <f t="shared" si="289"/>
        <v>9.4480856745710731E-2</v>
      </c>
      <c r="U171" s="21">
        <f t="shared" si="290"/>
        <v>4.2017767554869467E-2</v>
      </c>
      <c r="V171" s="21">
        <f t="shared" si="291"/>
        <v>1.5651654277881354E-2</v>
      </c>
      <c r="W171" s="21">
        <f t="shared" si="292"/>
        <v>7.081633009771042E-2</v>
      </c>
      <c r="X171" s="21">
        <f t="shared" si="293"/>
        <v>7.780236106184979E-2</v>
      </c>
      <c r="Y171" s="21">
        <f t="shared" si="294"/>
        <v>4.2738781990300755E-2</v>
      </c>
      <c r="Z171" s="21">
        <f t="shared" si="295"/>
        <v>6.2287495799166828E-3</v>
      </c>
      <c r="AA171" s="21">
        <f t="shared" si="296"/>
        <v>1.5387606774719158E-2</v>
      </c>
      <c r="AB171" s="21">
        <f t="shared" si="297"/>
        <v>1.9006900118189552E-2</v>
      </c>
      <c r="AC171" s="21">
        <f t="shared" si="298"/>
        <v>2.6550324439147486E-3</v>
      </c>
      <c r="AD171" s="21">
        <f t="shared" si="299"/>
        <v>4.3736460536388008E-2</v>
      </c>
      <c r="AE171" s="21">
        <f t="shared" si="300"/>
        <v>4.8051062368302831E-2</v>
      </c>
      <c r="AF171" s="21">
        <f t="shared" si="301"/>
        <v>2.6395649835468025E-2</v>
      </c>
      <c r="AG171" s="21">
        <f t="shared" si="302"/>
        <v>9.666526897245677E-3</v>
      </c>
      <c r="AH171" s="21">
        <f t="shared" si="303"/>
        <v>1.7108039314938706E-3</v>
      </c>
      <c r="AI171" s="21">
        <f t="shared" si="304"/>
        <v>4.226398545761313E-3</v>
      </c>
      <c r="AJ171" s="21">
        <f t="shared" si="305"/>
        <v>5.2204827037122528E-3</v>
      </c>
      <c r="AK171" s="21">
        <f t="shared" si="306"/>
        <v>4.2989224930986003E-3</v>
      </c>
      <c r="AL171" s="21">
        <f t="shared" si="307"/>
        <v>2.8824341363386141E-4</v>
      </c>
      <c r="AM171" s="21">
        <f t="shared" si="308"/>
        <v>2.1609456210020361E-2</v>
      </c>
      <c r="AN171" s="21">
        <f t="shared" si="309"/>
        <v>2.3741229065138942E-2</v>
      </c>
      <c r="AO171" s="21">
        <f t="shared" si="310"/>
        <v>1.3041650656207488E-2</v>
      </c>
      <c r="AP171" s="21">
        <f t="shared" si="311"/>
        <v>4.7760698311474659E-3</v>
      </c>
      <c r="AQ171" s="21">
        <f t="shared" si="312"/>
        <v>1.3118072799975446E-3</v>
      </c>
      <c r="AR171" s="21">
        <f t="shared" si="313"/>
        <v>3.759149478671495E-4</v>
      </c>
      <c r="AS171" s="21">
        <f t="shared" si="314"/>
        <v>9.2866655246013642E-4</v>
      </c>
      <c r="AT171" s="21">
        <f t="shared" si="315"/>
        <v>1.147096664486697E-3</v>
      </c>
      <c r="AU171" s="21">
        <f t="shared" si="316"/>
        <v>9.4460223940855852E-4</v>
      </c>
      <c r="AV171" s="21">
        <f t="shared" si="317"/>
        <v>5.8339027890138965E-4</v>
      </c>
      <c r="AW171" s="21">
        <f t="shared" si="318"/>
        <v>2.1731337683558388E-5</v>
      </c>
      <c r="AX171" s="21">
        <f t="shared" si="319"/>
        <v>8.8973934631396186E-3</v>
      </c>
      <c r="AY171" s="21">
        <f t="shared" si="320"/>
        <v>9.775121328278371E-3</v>
      </c>
      <c r="AZ171" s="21">
        <f t="shared" si="321"/>
        <v>5.3697185236565312E-3</v>
      </c>
      <c r="BA171" s="21">
        <f t="shared" si="322"/>
        <v>1.9664804186717553E-3</v>
      </c>
      <c r="BB171" s="21">
        <f t="shared" si="323"/>
        <v>5.4011842799343249E-4</v>
      </c>
      <c r="BC171" s="21">
        <f t="shared" si="324"/>
        <v>1.1868022218299732E-4</v>
      </c>
      <c r="BD171" s="21">
        <f t="shared" si="325"/>
        <v>6.8833159579040801E-5</v>
      </c>
      <c r="BE171" s="21">
        <f t="shared" si="326"/>
        <v>1.7004658464338856E-4</v>
      </c>
      <c r="BF171" s="21">
        <f t="shared" si="327"/>
        <v>2.1004295840638547E-4</v>
      </c>
      <c r="BG171" s="21">
        <f t="shared" si="328"/>
        <v>1.729645417210359E-4</v>
      </c>
      <c r="BH171" s="21">
        <f t="shared" si="329"/>
        <v>1.0682362165250221E-4</v>
      </c>
      <c r="BI171" s="21">
        <f t="shared" si="330"/>
        <v>5.2779771064807107E-5</v>
      </c>
      <c r="BJ171" s="22">
        <f t="shared" si="331"/>
        <v>0.66045462504385144</v>
      </c>
      <c r="BK171" s="22">
        <f t="shared" si="332"/>
        <v>0.18494270771242963</v>
      </c>
      <c r="BL171" s="22">
        <f t="shared" si="333"/>
        <v>0.14460072953173547</v>
      </c>
      <c r="BM171" s="22">
        <f t="shared" si="334"/>
        <v>0.6782119060863141</v>
      </c>
      <c r="BN171" s="22">
        <f t="shared" si="335"/>
        <v>0.30826151579102451</v>
      </c>
    </row>
    <row r="172" spans="1:66" x14ac:dyDescent="0.25">
      <c r="A172" t="s">
        <v>143</v>
      </c>
      <c r="B172" s="10" t="s">
        <v>451</v>
      </c>
      <c r="C172" s="10" t="s">
        <v>157</v>
      </c>
      <c r="D172" s="16">
        <v>44508</v>
      </c>
      <c r="E172">
        <f>VLOOKUP(A172,home!$A$2:$E$405,3,FALSE)</f>
        <v>1.1454545454545499</v>
      </c>
      <c r="F172">
        <f>VLOOKUP(B172,home!$B$2:$E$405,3,FALSE)</f>
        <v>0.87</v>
      </c>
      <c r="G172">
        <f>VLOOKUP(C172,away!$B$2:$E$405,4,FALSE)</f>
        <v>1.31</v>
      </c>
      <c r="H172">
        <f>VLOOKUP(A172,away!$A$2:$E$405,3,FALSE)</f>
        <v>1.0363636363636399</v>
      </c>
      <c r="I172">
        <f>VLOOKUP(C172,away!$B$2:$E$405,3,FALSE)</f>
        <v>0.57999999999999996</v>
      </c>
      <c r="J172">
        <f>VLOOKUP(B172,home!$B$2:$E$405,4,FALSE)</f>
        <v>0.57999999999999996</v>
      </c>
      <c r="K172" s="3">
        <f t="shared" ref="K172" si="336">E172*F172*G172</f>
        <v>1.3054745454545507</v>
      </c>
      <c r="L172" s="3">
        <f t="shared" ref="L172" si="337">H172*I172*J172</f>
        <v>0.34863272727272843</v>
      </c>
      <c r="M172" s="5">
        <f t="shared" ref="M172" si="338">_xlfn.POISSON.DIST(0,K172,FALSE) * _xlfn.POISSON.DIST(0,L172,FALSE)</f>
        <v>0.19126272496440949</v>
      </c>
      <c r="N172" s="5">
        <f t="shared" ref="N172" si="339">_xlfn.POISSON.DIST(1,K172,FALSE) * _xlfn.POISSON.DIST(0,L172,FALSE)</f>
        <v>0.24968861893531122</v>
      </c>
      <c r="O172" s="5">
        <f t="shared" ref="O172" si="340">_xlfn.POISSON.DIST(0,K172,FALSE) * _xlfn.POISSON.DIST(1,L172,FALSE)</f>
        <v>6.668044542995584E-2</v>
      </c>
      <c r="P172" s="5">
        <f t="shared" ref="P172" si="341">_xlfn.POISSON.DIST(1,K172,FALSE) * _xlfn.POISSON.DIST(1,L172,FALSE)</f>
        <v>8.7049624188378569E-2</v>
      </c>
      <c r="Q172" s="5">
        <f t="shared" ref="Q172" si="342">_xlfn.POISSON.DIST(2,K172,FALSE) * _xlfn.POISSON.DIST(0,L172,FALSE)</f>
        <v>0.16298106815487501</v>
      </c>
      <c r="R172" s="5">
        <f t="shared" ref="R172" si="343">_xlfn.POISSON.DIST(0,K172,FALSE) * _xlfn.POISSON.DIST(2,L172,FALSE)</f>
        <v>1.1623492773002923E-2</v>
      </c>
      <c r="S172" s="5">
        <f t="shared" ref="S172" si="344">_xlfn.POISSON.DIST(2,K172,FALSE) * _xlfn.POISSON.DIST(2,L172,FALSE)</f>
        <v>9.9047489163766825E-3</v>
      </c>
      <c r="T172" s="5">
        <f t="shared" ref="T172" si="345">_xlfn.POISSON.DIST(2,K172,FALSE) * _xlfn.POISSON.DIST(1,L172,FALSE)</f>
        <v>5.6820534284656506E-2</v>
      </c>
      <c r="U172" s="5">
        <f t="shared" ref="U172" si="346">_xlfn.POISSON.DIST(1,K172,FALSE) * _xlfn.POISSON.DIST(2,L172,FALSE)</f>
        <v>1.5174173944430245E-2</v>
      </c>
      <c r="V172" s="5">
        <f t="shared" ref="V172" si="347">_xlfn.POISSON.DIST(3,K172,FALSE) * _xlfn.POISSON.DIST(3,L172,FALSE)</f>
        <v>5.008844195922307E-4</v>
      </c>
      <c r="W172" s="5">
        <f t="shared" ref="W172" si="348">_xlfn.POISSON.DIST(3,K172,FALSE) * _xlfn.POISSON.DIST(0,L172,FALSE)</f>
        <v>7.0922545289060862E-2</v>
      </c>
      <c r="X172" s="5">
        <f t="shared" ref="X172" si="349">_xlfn.POISSON.DIST(3,K172,FALSE) * _xlfn.POISSON.DIST(1,L172,FALSE)</f>
        <v>2.4725920389248889E-2</v>
      </c>
      <c r="Y172" s="5">
        <f t="shared" ref="Y172" si="350">_xlfn.POISSON.DIST(3,K172,FALSE) * _xlfn.POISSON.DIST(2,L172,FALSE)</f>
        <v>4.3101325298161011E-3</v>
      </c>
      <c r="Z172" s="5">
        <f t="shared" ref="Z172" si="351">_xlfn.POISSON.DIST(0,K172,FALSE) * _xlfn.POISSON.DIST(3,L172,FALSE)</f>
        <v>1.3507766619622863E-3</v>
      </c>
      <c r="AA172" s="5">
        <f t="shared" ref="AA172" si="352">_xlfn.POISSON.DIST(1,K172,FALSE) * _xlfn.POISSON.DIST(3,L172,FALSE)</f>
        <v>1.7634045487858309E-3</v>
      </c>
      <c r="AB172" s="5">
        <f t="shared" ref="AB172" si="353">_xlfn.POISSON.DIST(2,K172,FALSE) * _xlfn.POISSON.DIST(3,L172,FALSE)</f>
        <v>1.1510398758893352E-3</v>
      </c>
      <c r="AC172" s="5">
        <f t="shared" ref="AC172" si="354">_xlfn.POISSON.DIST(4,K172,FALSE) * _xlfn.POISSON.DIST(4,L172,FALSE)</f>
        <v>1.4248006405662455E-5</v>
      </c>
      <c r="AD172" s="5">
        <f t="shared" ref="AD172" si="355">_xlfn.POISSON.DIST(4,K172,FALSE) * _xlfn.POISSON.DIST(0,L172,FALSE)</f>
        <v>2.3146894393429127E-2</v>
      </c>
      <c r="AE172" s="5">
        <f t="shared" ref="AE172" si="356">_xlfn.POISSON.DIST(4,K172,FALSE) * _xlfn.POISSON.DIST(1,L172,FALSE)</f>
        <v>8.0697649202750247E-3</v>
      </c>
      <c r="AF172" s="5">
        <f t="shared" ref="AF172" si="357">_xlfn.POISSON.DIST(4,K172,FALSE) * _xlfn.POISSON.DIST(2,L172,FALSE)</f>
        <v>1.4066920763026367E-3</v>
      </c>
      <c r="AG172" s="5">
        <f t="shared" ref="AG172" si="358">_xlfn.POISSON.DIST(4,K172,FALSE) * _xlfn.POISSON.DIST(3,L172,FALSE)</f>
        <v>1.6347296499810845E-4</v>
      </c>
      <c r="AH172" s="5">
        <f t="shared" ref="AH172" si="359">_xlfn.POISSON.DIST(0,K172,FALSE) * _xlfn.POISSON.DIST(4,L172,FALSE)</f>
        <v>1.1773123789906606E-4</v>
      </c>
      <c r="AI172" s="5">
        <f t="shared" ref="AI172" si="360">_xlfn.POISSON.DIST(1,K172,FALSE) * _xlfn.POISSON.DIST(4,L172,FALSE)</f>
        <v>1.5369513428208483E-4</v>
      </c>
      <c r="AJ172" s="5">
        <f t="shared" ref="AJ172" si="361">_xlfn.POISSON.DIST(2,K172,FALSE) * _xlfn.POISSON.DIST(4,L172,FALSE)</f>
        <v>1.0032254278274043E-4</v>
      </c>
      <c r="AK172" s="5">
        <f t="shared" ref="AK172" si="362">_xlfn.POISSON.DIST(3,K172,FALSE) * _xlfn.POISSON.DIST(4,L172,FALSE)</f>
        <v>4.365617531271426E-5</v>
      </c>
      <c r="AL172" s="5">
        <f t="shared" ref="AL172" si="363">_xlfn.POISSON.DIST(5,K172,FALSE) * _xlfn.POISSON.DIST(5,L172,FALSE)</f>
        <v>2.5938846228972696E-7</v>
      </c>
      <c r="AM172" s="5">
        <f t="shared" ref="AM172" si="364">_xlfn.POISSON.DIST(5,K172,FALSE) * _xlfn.POISSON.DIST(0,L172,FALSE)</f>
        <v>6.0435362873892777E-3</v>
      </c>
      <c r="AN172" s="5">
        <f t="shared" ref="AN172" si="365">_xlfn.POISSON.DIST(5,K172,FALSE) * _xlfn.POISSON.DIST(1,L172,FALSE)</f>
        <v>2.1069745382442237E-3</v>
      </c>
      <c r="AO172" s="5">
        <f t="shared" ref="AO172" si="366">_xlfn.POISSON.DIST(5,K172,FALSE) * _xlfn.POISSON.DIST(2,L172,FALSE)</f>
        <v>3.672801397811407E-4</v>
      </c>
      <c r="AP172" s="5">
        <f t="shared" ref="AP172" si="367">_xlfn.POISSON.DIST(5,K172,FALSE) * _xlfn.POISSON.DIST(3,L172,FALSE)</f>
        <v>4.268195893500268E-5</v>
      </c>
      <c r="AQ172" s="5">
        <f t="shared" ref="AQ172" si="368">_xlfn.POISSON.DIST(5,K172,FALSE) * _xlfn.POISSON.DIST(4,L172,FALSE)</f>
        <v>3.7200819372131454E-6</v>
      </c>
      <c r="AR172" s="5">
        <f t="shared" ref="AR172" si="369">_xlfn.POISSON.DIST(0,K172,FALSE) * _xlfn.POISSON.DIST(5,L172,FALSE)</f>
        <v>8.2089925107891669E-6</v>
      </c>
      <c r="AS172" s="5">
        <f t="shared" ref="AS172" si="370">_xlfn.POISSON.DIST(1,K172,FALSE) * _xlfn.POISSON.DIST(5,L172,FALSE)</f>
        <v>1.0716630766662298E-5</v>
      </c>
      <c r="AT172" s="5">
        <f t="shared" ref="AT172" si="371">_xlfn.POISSON.DIST(2,K172,FALSE) * _xlfn.POISSON.DIST(5,L172,FALSE)</f>
        <v>6.9951443394563603E-6</v>
      </c>
      <c r="AU172" s="5">
        <f t="shared" ref="AU172" si="372">_xlfn.POISSON.DIST(3,K172,FALSE) * _xlfn.POISSON.DIST(5,L172,FALSE)</f>
        <v>3.0439942923135882E-6</v>
      </c>
      <c r="AV172" s="5">
        <f t="shared" ref="AV172" si="373">_xlfn.POISSON.DIST(4,K172,FALSE) * _xlfn.POISSON.DIST(5,L172,FALSE)</f>
        <v>9.9346426628108203E-7</v>
      </c>
      <c r="AW172" s="5">
        <f t="shared" ref="AW172" si="374">_xlfn.POISSON.DIST(6,K172,FALSE) * _xlfn.POISSON.DIST(6,L172,FALSE)</f>
        <v>3.2793269289263037E-9</v>
      </c>
      <c r="AX172" s="5">
        <f t="shared" ref="AX172" si="375">_xlfn.POISSON.DIST(6,K172,FALSE) * _xlfn.POISSON.DIST(0,L172,FALSE)</f>
        <v>1.3149471312862641E-3</v>
      </c>
      <c r="AY172" s="5">
        <f t="shared" ref="AY172" si="376">_xlfn.POISSON.DIST(6,K172,FALSE) * _xlfn.POISSON.DIST(1,L172,FALSE)</f>
        <v>4.5843360459978073E-4</v>
      </c>
      <c r="AZ172" s="5">
        <f t="shared" ref="AZ172" si="377">_xlfn.POISSON.DIST(6,K172,FALSE) * _xlfn.POISSON.DIST(2,L172,FALSE)</f>
        <v>7.9912478922544583E-5</v>
      </c>
      <c r="BA172" s="5">
        <f t="shared" ref="BA172" si="378">_xlfn.POISSON.DIST(6,K172,FALSE) * _xlfn.POISSON.DIST(3,L172,FALSE)</f>
        <v>9.286701823297051E-6</v>
      </c>
      <c r="BB172" s="5">
        <f t="shared" ref="BB172" si="379">_xlfn.POISSON.DIST(6,K172,FALSE) * _xlfn.POISSON.DIST(4,L172,FALSE)</f>
        <v>8.0941204600616767E-7</v>
      </c>
      <c r="BC172" s="5">
        <f t="shared" ref="BC172" si="380">_xlfn.POISSON.DIST(6,K172,FALSE) * _xlfn.POISSON.DIST(5,L172,FALSE)</f>
        <v>5.6437505817305912E-8</v>
      </c>
      <c r="BD172" s="5">
        <f t="shared" ref="BD172" si="381">_xlfn.POISSON.DIST(0,K172,FALSE) * _xlfn.POISSON.DIST(6,L172,FALSE)</f>
        <v>4.7698724119963797E-7</v>
      </c>
      <c r="BE172" s="5">
        <f t="shared" ref="BE172" si="382">_xlfn.POISSON.DIST(1,K172,FALSE) * _xlfn.POISSON.DIST(6,L172,FALSE)</f>
        <v>6.2269470189271749E-7</v>
      </c>
      <c r="BF172" s="5">
        <f t="shared" ref="BF172" si="383">_xlfn.POISSON.DIST(2,K172,FALSE) * _xlfn.POISSON.DIST(6,L172,FALSE)</f>
        <v>4.0645604145517628E-7</v>
      </c>
      <c r="BG172" s="5">
        <f t="shared" ref="BG172" si="384">_xlfn.POISSON.DIST(3,K172,FALSE) * _xlfn.POISSON.DIST(6,L172,FALSE)</f>
        <v>1.7687267198865074E-7</v>
      </c>
      <c r="BH172" s="5">
        <f t="shared" ref="BH172" si="385">_xlfn.POISSON.DIST(4,K172,FALSE) * _xlfn.POISSON.DIST(6,L172,FALSE)</f>
        <v>5.7725692766928914E-8</v>
      </c>
      <c r="BI172" s="5">
        <f t="shared" ref="BI172" si="386">_xlfn.POISSON.DIST(5,K172,FALSE) * _xlfn.POISSON.DIST(6,L172,FALSE)</f>
        <v>1.507188450519112E-8</v>
      </c>
      <c r="BJ172" s="8">
        <f t="shared" ref="BJ172" si="387">SUM(N172,Q172,T172,W172,X172,Y172,AD172,AE172,AF172,AG172,AM172,AN172,AO172,AP172,AQ172,AX172,AY172,AZ172,BA172,BB172,BC172)</f>
        <v>0.6126632827104439</v>
      </c>
      <c r="BK172" s="8">
        <f t="shared" ref="BK172" si="388">SUM(M172,P172,S172,V172,AC172,AL172,AY172)</f>
        <v>0.28919092348822467</v>
      </c>
      <c r="BL172" s="8">
        <f t="shared" ref="BL172" si="389">SUM(O172,R172,U172,AA172,AB172,AH172,AI172,AJ172,AK172,AR172,AS172,AT172,AU172,AV172,BD172,BE172,BF172,BG172,BH172,BI172)</f>
        <v>9.6839675696750102E-2</v>
      </c>
      <c r="BM172" s="8">
        <f t="shared" ref="BM172" si="390">SUM(S172:BI172)</f>
        <v>0.23030025378617519</v>
      </c>
      <c r="BN172" s="8">
        <f t="shared" ref="BN172" si="391">SUM(M172:R172)</f>
        <v>0.76928597444593305</v>
      </c>
    </row>
    <row r="173" spans="1:66" x14ac:dyDescent="0.25">
      <c r="A173" t="s">
        <v>10</v>
      </c>
      <c r="B173" t="s">
        <v>41</v>
      </c>
      <c r="C173" t="s">
        <v>220</v>
      </c>
      <c r="D173" s="16"/>
      <c r="E173">
        <f>VLOOKUP(A173,home!$A$2:$E$405,3,FALSE)</f>
        <v>1.56666666666667</v>
      </c>
      <c r="F173">
        <f>VLOOKUP(B173,home!$B$2:$E$405,3,FALSE)</f>
        <v>0.77</v>
      </c>
      <c r="G173">
        <f>VLOOKUP(C173,away!$B$2:$E$405,4,FALSE)</f>
        <v>0.89</v>
      </c>
      <c r="H173">
        <f>VLOOKUP(A173,away!$A$2:$E$405,3,FALSE)</f>
        <v>1.4666666666666699</v>
      </c>
      <c r="I173">
        <f>VLOOKUP(C173,away!$B$2:$E$405,3,FALSE)</f>
        <v>1.4</v>
      </c>
      <c r="J173">
        <f>VLOOKUP(B173,home!$B$2:$E$405,4,FALSE)</f>
        <v>0.82</v>
      </c>
      <c r="K173" s="3">
        <f t="shared" ref="K173:K236" si="392">E173*F173*G173</f>
        <v>1.073636666666669</v>
      </c>
      <c r="L173" s="3">
        <f t="shared" ref="L173:L236" si="393">H173*I173*J173</f>
        <v>1.6837333333333369</v>
      </c>
      <c r="M173" s="5">
        <f t="shared" ref="M173:M236" si="394">_xlfn.POISSON.DIST(0,K173,FALSE) * _xlfn.POISSON.DIST(0,L173,FALSE)</f>
        <v>6.3458444793863533E-2</v>
      </c>
      <c r="N173" s="5">
        <f t="shared" ref="N173:N236" si="395">_xlfn.POISSON.DIST(1,K173,FALSE) * _xlfn.POISSON.DIST(0,L173,FALSE)</f>
        <v>6.8131313140334479E-2</v>
      </c>
      <c r="O173" s="5">
        <f t="shared" ref="O173:O236" si="396">_xlfn.POISSON.DIST(0,K173,FALSE) * _xlfn.POISSON.DIST(1,L173,FALSE)</f>
        <v>0.10684709878092137</v>
      </c>
      <c r="P173" s="5">
        <f t="shared" ref="P173:P236" si="397">_xlfn.POISSON.DIST(1,K173,FALSE) * _xlfn.POISSON.DIST(1,L173,FALSE)</f>
        <v>0.11471496297815273</v>
      </c>
      <c r="Q173" s="5">
        <f t="shared" ref="Q173:Q236" si="398">_xlfn.POISSON.DIST(2,K173,FALSE) * _xlfn.POISSON.DIST(0,L173,FALSE)</f>
        <v>3.6574137967805863E-2</v>
      </c>
      <c r="R173" s="5">
        <f t="shared" ref="R173:R236" si="399">_xlfn.POISSON.DIST(0,K173,FALSE) * _xlfn.POISSON.DIST(2,L173,FALSE)</f>
        <v>8.9951010893698544E-2</v>
      </c>
      <c r="S173" s="5">
        <f t="shared" ref="S173:S236" si="400">_xlfn.POISSON.DIST(2,K173,FALSE) * _xlfn.POISSON.DIST(2,L173,FALSE)</f>
        <v>5.1843071374605643E-2</v>
      </c>
      <c r="T173" s="5">
        <f t="shared" ref="T173:T236" si="401">_xlfn.POISSON.DIST(2,K173,FALSE) * _xlfn.POISSON.DIST(1,L173,FALSE)</f>
        <v>6.1581095234327116E-2</v>
      </c>
      <c r="U173" s="5">
        <f t="shared" ref="U173:U236" si="402">_xlfn.POISSON.DIST(1,K173,FALSE) * _xlfn.POISSON.DIST(2,L173,FALSE)</f>
        <v>9.6574703499207729E-2</v>
      </c>
      <c r="V173" s="5">
        <f t="shared" ref="V173:V236" si="403">_xlfn.POISSON.DIST(3,K173,FALSE) * _xlfn.POISSON.DIST(3,L173,FALSE)</f>
        <v>1.0413071687622143E-2</v>
      </c>
      <c r="W173" s="5">
        <f t="shared" ref="W173:W236" si="404">_xlfn.POISSON.DIST(3,K173,FALSE) * _xlfn.POISSON.DIST(0,L173,FALSE)</f>
        <v>1.3089111857987317E-2</v>
      </c>
      <c r="X173" s="5">
        <f t="shared" ref="X173:X236" si="405">_xlfn.POISSON.DIST(3,K173,FALSE) * _xlfn.POISSON.DIST(1,L173,FALSE)</f>
        <v>2.2038573939021887E-2</v>
      </c>
      <c r="Y173" s="5">
        <f t="shared" ref="Y173:Y236" si="406">_xlfn.POISSON.DIST(3,K173,FALSE) * _xlfn.POISSON.DIST(2,L173,FALSE)</f>
        <v>1.8553540780131269E-2</v>
      </c>
      <c r="Z173" s="5">
        <f t="shared" ref="Z173:Z236" si="407">_xlfn.POISSON.DIST(0,K173,FALSE) * _xlfn.POISSON.DIST(3,L173,FALSE)</f>
        <v>5.0484505136250128E-2</v>
      </c>
      <c r="AA173" s="5">
        <f t="shared" ref="AA173:AA236" si="408">_xlfn.POISSON.DIST(1,K173,FALSE) * _xlfn.POISSON.DIST(3,L173,FALSE)</f>
        <v>5.420201581279991E-2</v>
      </c>
      <c r="AB173" s="5">
        <f t="shared" ref="AB173:AB236" si="409">_xlfn.POISSON.DIST(2,K173,FALSE) * _xlfn.POISSON.DIST(3,L173,FALSE)</f>
        <v>2.9096635791934292E-2</v>
      </c>
      <c r="AC173" s="5">
        <f t="shared" ref="AC173:AC236" si="410">_xlfn.POISSON.DIST(4,K173,FALSE) * _xlfn.POISSON.DIST(4,L173,FALSE)</f>
        <v>1.1764934684961113E-3</v>
      </c>
      <c r="AD173" s="5">
        <f t="shared" ref="AD173:AD236" si="411">_xlfn.POISSON.DIST(4,K173,FALSE) * _xlfn.POISSON.DIST(0,L173,FALSE)</f>
        <v>3.5132376062091682E-3</v>
      </c>
      <c r="AE173" s="5">
        <f t="shared" ref="AE173:AE236" si="412">_xlfn.POISSON.DIST(4,K173,FALSE) * _xlfn.POISSON.DIST(1,L173,FALSE)</f>
        <v>5.9153552654945957E-3</v>
      </c>
      <c r="AF173" s="5">
        <f t="shared" ref="AF173:AF236" si="413">_xlfn.POISSON.DIST(4,K173,FALSE) * _xlfn.POISSON.DIST(2,L173,FALSE)</f>
        <v>4.9799404195110617E-3</v>
      </c>
      <c r="AG173" s="5">
        <f t="shared" ref="AG173:AG236" si="414">_xlfn.POISSON.DIST(4,K173,FALSE) * _xlfn.POISSON.DIST(3,L173,FALSE)</f>
        <v>2.7949638941149255E-3</v>
      </c>
      <c r="AH173" s="5">
        <f t="shared" ref="AH173:AH236" si="415">_xlfn.POISSON.DIST(0,K173,FALSE) * _xlfn.POISSON.DIST(4,L173,FALSE)</f>
        <v>2.1250611028685591E-2</v>
      </c>
      <c r="AI173" s="5">
        <f t="shared" ref="AI173:AI236" si="416">_xlfn.POISSON.DIST(1,K173,FALSE) * _xlfn.POISSON.DIST(4,L173,FALSE)</f>
        <v>2.281543518946795E-2</v>
      </c>
      <c r="AJ173" s="5">
        <f t="shared" ref="AJ173:AJ236" si="417">_xlfn.POISSON.DIST(2,K173,FALSE) * _xlfn.POISSON.DIST(4,L173,FALSE)</f>
        <v>1.2247743892684895E-2</v>
      </c>
      <c r="AK173" s="5">
        <f t="shared" ref="AK173:AK236" si="418">_xlfn.POISSON.DIST(3,K173,FALSE) * _xlfn.POISSON.DIST(4,L173,FALSE)</f>
        <v>4.3832089757097547E-3</v>
      </c>
      <c r="AL173" s="5">
        <f t="shared" ref="AL173:AL236" si="419">_xlfn.POISSON.DIST(5,K173,FALSE) * _xlfn.POISSON.DIST(5,L173,FALSE)</f>
        <v>8.5070729433079839E-5</v>
      </c>
      <c r="AM173" s="5">
        <f t="shared" ref="AM173:AM236" si="420">_xlfn.POISSON.DIST(5,K173,FALSE) * _xlfn.POISSON.DIST(0,L173,FALSE)</f>
        <v>7.5438814254768008E-4</v>
      </c>
      <c r="AN173" s="5">
        <f t="shared" ref="AN173:AN236" si="421">_xlfn.POISSON.DIST(5,K173,FALSE) * _xlfn.POISSON.DIST(1,L173,FALSE)</f>
        <v>1.2701884618789496E-3</v>
      </c>
      <c r="AO173" s="5">
        <f t="shared" ref="AO173:AO236" si="422">_xlfn.POISSON.DIST(5,K173,FALSE) * _xlfn.POISSON.DIST(2,L173,FALSE)</f>
        <v>1.0693293264404941E-3</v>
      </c>
      <c r="AP173" s="5">
        <f t="shared" ref="AP173:AP236" si="423">_xlfn.POISSON.DIST(5,K173,FALSE) * _xlfn.POISSON.DIST(3,L173,FALSE)</f>
        <v>6.0015514374624852E-4</v>
      </c>
      <c r="AQ173" s="5">
        <f t="shared" ref="AQ173:AQ236" si="424">_xlfn.POISSON.DIST(5,K173,FALSE) * _xlfn.POISSON.DIST(4,L173,FALSE)</f>
        <v>2.5262530517425466E-4</v>
      </c>
      <c r="AR173" s="5">
        <f t="shared" ref="AR173:AR236" si="425">_xlfn.POISSON.DIST(0,K173,FALSE) * _xlfn.POISSON.DIST(5,L173,FALSE)</f>
        <v>7.1560724285397916E-3</v>
      </c>
      <c r="AS173" s="5">
        <f t="shared" ref="AS173:AS236" si="426">_xlfn.POISSON.DIST(1,K173,FALSE) * _xlfn.POISSON.DIST(5,L173,FALSE)</f>
        <v>7.6830217486027162E-3</v>
      </c>
      <c r="AT173" s="5">
        <f t="shared" ref="AT173:AT236" si="427">_xlfn.POISSON.DIST(2,K173,FALSE) * _xlfn.POISSON.DIST(5,L173,FALSE)</f>
        <v>4.1243869300486707E-3</v>
      </c>
      <c r="AU173" s="5">
        <f t="shared" ref="AU173:AU236" si="428">_xlfn.POISSON.DIST(3,K173,FALSE) * _xlfn.POISSON.DIST(5,L173,FALSE)</f>
        <v>1.4760310118736772E-3</v>
      </c>
      <c r="AV173" s="5">
        <f t="shared" ref="AV173:AV236" si="429">_xlfn.POISSON.DIST(4,K173,FALSE) * _xlfn.POISSON.DIST(5,L173,FALSE)</f>
        <v>3.9618025387117131E-4</v>
      </c>
      <c r="AW173" s="5">
        <f t="shared" ref="AW173:AW236" si="430">_xlfn.POISSON.DIST(6,K173,FALSE) * _xlfn.POISSON.DIST(6,L173,FALSE)</f>
        <v>4.271774321124052E-6</v>
      </c>
      <c r="AX173" s="5">
        <f t="shared" ref="AX173:AX236" si="431">_xlfn.POISSON.DIST(6,K173,FALSE) * _xlfn.POISSON.DIST(0,L173,FALSE)</f>
        <v>1.3498979512295849E-4</v>
      </c>
      <c r="AY173" s="5">
        <f t="shared" ref="AY173:AY236" si="432">_xlfn.POISSON.DIST(6,K173,FALSE) * _xlfn.POISSON.DIST(1,L173,FALSE)</f>
        <v>2.2728681770836309E-4</v>
      </c>
      <c r="AZ173" s="5">
        <f t="shared" ref="AZ173:AZ236" si="433">_xlfn.POISSON.DIST(6,K173,FALSE) * _xlfn.POISSON.DIST(2,L173,FALSE)</f>
        <v>1.9134519560141437E-4</v>
      </c>
      <c r="BA173" s="5">
        <f t="shared" ref="BA173:BA236" si="434">_xlfn.POISSON.DIST(6,K173,FALSE) * _xlfn.POISSON.DIST(3,L173,FALSE)</f>
        <v>1.073914280024296E-4</v>
      </c>
      <c r="BB173" s="5">
        <f t="shared" ref="BB173:BB236" si="435">_xlfn.POISSON.DIST(6,K173,FALSE) * _xlfn.POISSON.DIST(4,L173,FALSE)</f>
        <v>4.5204631760489445E-5</v>
      </c>
      <c r="BC173" s="5">
        <f t="shared" ref="BC173:BC236" si="436">_xlfn.POISSON.DIST(6,K173,FALSE) * _xlfn.POISSON.DIST(5,L173,FALSE)</f>
        <v>1.5222509063238983E-5</v>
      </c>
      <c r="BD173" s="5">
        <f t="shared" ref="BD173:BD236" si="437">_xlfn.POISSON.DIST(0,K173,FALSE) * _xlfn.POISSON.DIST(6,L173,FALSE)</f>
        <v>2.0081529472800157E-3</v>
      </c>
      <c r="BE173" s="5">
        <f t="shared" ref="BE173:BE236" si="438">_xlfn.POISSON.DIST(1,K173,FALSE) * _xlfn.POISSON.DIST(6,L173,FALSE)</f>
        <v>2.1560266364745628E-3</v>
      </c>
      <c r="BF173" s="5">
        <f t="shared" ref="BF173:BF236" si="439">_xlfn.POISSON.DIST(2,K173,FALSE) * _xlfn.POISSON.DIST(6,L173,FALSE)</f>
        <v>1.1573946256145499E-3</v>
      </c>
      <c r="BG173" s="5">
        <f t="shared" ref="BG173:BG236" si="440">_xlfn.POISSON.DIST(3,K173,FALSE) * _xlfn.POISSON.DIST(6,L173,FALSE)</f>
        <v>4.1420710262090758E-4</v>
      </c>
      <c r="BH173" s="5">
        <f t="shared" ref="BH173:BH236" si="441">_xlfn.POISSON.DIST(4,K173,FALSE) * _xlfn.POISSON.DIST(6,L173,FALSE)</f>
        <v>1.1117698324189252E-4</v>
      </c>
      <c r="BI173" s="5">
        <f t="shared" ref="BI173:BI236" si="442">_xlfn.POISSON.DIST(5,K173,FALSE) * _xlfn.POISSON.DIST(6,L173,FALSE)</f>
        <v>2.3872737139576329E-5</v>
      </c>
      <c r="BJ173" s="8">
        <f t="shared" ref="BJ173:BJ236" si="443">SUM(N173,Q173,T173,W173,X173,Y173,AD173,AE173,AF173,AG173,AM173,AN173,AO173,AP173,AQ173,AX173,AY173,AZ173,BA173,BB173,BC173)</f>
        <v>0.24183939686198422</v>
      </c>
      <c r="BK173" s="8">
        <f t="shared" ref="BK173:BK236" si="444">SUM(M173,P173,S173,V173,AC173,AL173,AY173)</f>
        <v>0.24191840184988161</v>
      </c>
      <c r="BL173" s="8">
        <f t="shared" ref="BL173:BL236" si="445">SUM(O173,R173,U173,AA173,AB173,AH173,AI173,AJ173,AK173,AR173,AS173,AT173,AU173,AV173,BD173,BE173,BF173,BG173,BH173,BI173)</f>
        <v>0.46407498727041746</v>
      </c>
      <c r="BM173" s="8">
        <f t="shared" ref="BM173:BM236" si="446">SUM(S173:BI173)</f>
        <v>0.51841730752036963</v>
      </c>
      <c r="BN173" s="8">
        <f t="shared" ref="BN173:BN236" si="447">SUM(M173:R173)</f>
        <v>0.47967696855477654</v>
      </c>
    </row>
    <row r="174" spans="1:66" x14ac:dyDescent="0.25">
      <c r="A174" t="s">
        <v>13</v>
      </c>
      <c r="B174" t="s">
        <v>54</v>
      </c>
      <c r="C174" t="s">
        <v>227</v>
      </c>
      <c r="D174" s="16"/>
      <c r="E174">
        <f>VLOOKUP(A174,home!$A$2:$E$405,3,FALSE)</f>
        <v>1.82539682539683</v>
      </c>
      <c r="F174">
        <f>VLOOKUP(B174,home!$B$2:$E$405,3,FALSE)</f>
        <v>0.91</v>
      </c>
      <c r="G174">
        <f>VLOOKUP(C174,away!$B$2:$E$405,4,FALSE)</f>
        <v>0.55000000000000004</v>
      </c>
      <c r="H174">
        <f>VLOOKUP(A174,away!$A$2:$E$405,3,FALSE)</f>
        <v>1.2222222222222201</v>
      </c>
      <c r="I174">
        <f>VLOOKUP(C174,away!$B$2:$E$405,3,FALSE)</f>
        <v>1.46</v>
      </c>
      <c r="J174">
        <f>VLOOKUP(B174,home!$B$2:$E$405,4,FALSE)</f>
        <v>0.55000000000000004</v>
      </c>
      <c r="K174" s="3">
        <f t="shared" si="392"/>
        <v>0.91361111111111359</v>
      </c>
      <c r="L174" s="3">
        <f t="shared" si="393"/>
        <v>0.9814444444444429</v>
      </c>
      <c r="M174" s="5">
        <f t="shared" si="394"/>
        <v>0.15030998425975495</v>
      </c>
      <c r="N174" s="5">
        <f t="shared" si="395"/>
        <v>0.1373248717306487</v>
      </c>
      <c r="O174" s="5">
        <f t="shared" si="396"/>
        <v>0.14752089899626813</v>
      </c>
      <c r="P174" s="5">
        <f t="shared" si="397"/>
        <v>0.13477673244409089</v>
      </c>
      <c r="Q174" s="5">
        <f t="shared" si="398"/>
        <v>6.2730764322514551E-2</v>
      </c>
      <c r="R174" s="5">
        <f t="shared" si="399"/>
        <v>7.2391783379668562E-2</v>
      </c>
      <c r="S174" s="5">
        <f t="shared" si="400"/>
        <v>3.0212177350965274E-2</v>
      </c>
      <c r="T174" s="5">
        <f t="shared" si="401"/>
        <v>6.1566760140085573E-2</v>
      </c>
      <c r="U174" s="5">
        <f t="shared" si="402"/>
        <v>6.6137937648814052E-2</v>
      </c>
      <c r="V174" s="5">
        <f t="shared" si="403"/>
        <v>3.0100007908011013E-3</v>
      </c>
      <c r="W174" s="5">
        <f t="shared" si="404"/>
        <v>1.9103841097847313E-2</v>
      </c>
      <c r="X174" s="5">
        <f t="shared" si="405"/>
        <v>1.8749358713031669E-2</v>
      </c>
      <c r="Y174" s="5">
        <f t="shared" si="406"/>
        <v>9.2007269729004696E-3</v>
      </c>
      <c r="Z174" s="5">
        <f t="shared" si="407"/>
        <v>2.3682837873800426E-2</v>
      </c>
      <c r="AA174" s="5">
        <f t="shared" si="408"/>
        <v>2.163690382414717E-2</v>
      </c>
      <c r="AB174" s="5">
        <f t="shared" si="409"/>
        <v>9.8838578718916988E-3</v>
      </c>
      <c r="AC174" s="5">
        <f t="shared" si="410"/>
        <v>1.6868393392003412E-4</v>
      </c>
      <c r="AD174" s="5">
        <f t="shared" si="411"/>
        <v>4.3633703729736087E-3</v>
      </c>
      <c r="AE174" s="5">
        <f t="shared" si="412"/>
        <v>4.2824056116084249E-3</v>
      </c>
      <c r="AF174" s="5">
        <f t="shared" si="413"/>
        <v>2.1014715981853972E-3</v>
      </c>
      <c r="AG174" s="5">
        <f t="shared" si="414"/>
        <v>6.8749254173228094E-4</v>
      </c>
      <c r="AH174" s="5">
        <f t="shared" si="415"/>
        <v>5.810847414979968E-3</v>
      </c>
      <c r="AI174" s="5">
        <f t="shared" si="416"/>
        <v>5.3088547632969907E-3</v>
      </c>
      <c r="AJ174" s="5">
        <f t="shared" si="417"/>
        <v>2.4251143495116457E-3</v>
      </c>
      <c r="AK174" s="5">
        <f t="shared" si="418"/>
        <v>7.3853713847628019E-4</v>
      </c>
      <c r="AL174" s="5">
        <f t="shared" si="419"/>
        <v>6.0500756597163186E-6</v>
      </c>
      <c r="AM174" s="5">
        <f t="shared" si="420"/>
        <v>7.972847309283467E-4</v>
      </c>
      <c r="AN174" s="5">
        <f t="shared" si="421"/>
        <v>7.8249066981000829E-4</v>
      </c>
      <c r="AO174" s="5">
        <f t="shared" si="422"/>
        <v>3.8398556035732179E-4</v>
      </c>
      <c r="AP174" s="5">
        <f t="shared" si="423"/>
        <v>1.2562016498652659E-4</v>
      </c>
      <c r="AQ174" s="5">
        <f t="shared" si="424"/>
        <v>3.0822303259055214E-5</v>
      </c>
      <c r="AR174" s="5">
        <f t="shared" si="425"/>
        <v>1.1406047825892887E-3</v>
      </c>
      <c r="AS174" s="5">
        <f t="shared" si="426"/>
        <v>1.0420692027600501E-3</v>
      </c>
      <c r="AT174" s="5">
        <f t="shared" si="427"/>
        <v>4.7602300109414079E-4</v>
      </c>
      <c r="AU174" s="5">
        <f t="shared" si="428"/>
        <v>1.4496663431468832E-4</v>
      </c>
      <c r="AV174" s="5">
        <f t="shared" si="429"/>
        <v>3.3110781962570209E-5</v>
      </c>
      <c r="AW174" s="5">
        <f t="shared" si="430"/>
        <v>1.5069033513046989E-7</v>
      </c>
      <c r="AX174" s="5">
        <f t="shared" si="431"/>
        <v>1.2140136481589531E-4</v>
      </c>
      <c r="AY174" s="5">
        <f t="shared" si="432"/>
        <v>1.191486950465335E-4</v>
      </c>
      <c r="AZ174" s="5">
        <f t="shared" si="433"/>
        <v>5.8468912408112703E-5</v>
      </c>
      <c r="BA174" s="5">
        <f t="shared" si="434"/>
        <v>1.9127996418550322E-5</v>
      </c>
      <c r="BB174" s="5">
        <f t="shared" si="435"/>
        <v>4.6932664545848543E-6</v>
      </c>
      <c r="BC174" s="5">
        <f t="shared" si="436"/>
        <v>9.2123605762995471E-7</v>
      </c>
      <c r="BD174" s="5">
        <f t="shared" si="437"/>
        <v>1.8657337119650308E-4</v>
      </c>
      <c r="BE174" s="5">
        <f t="shared" si="438"/>
        <v>1.7045550496258341E-4</v>
      </c>
      <c r="BF174" s="5">
        <f t="shared" si="439"/>
        <v>7.7865021641935884E-5</v>
      </c>
      <c r="BG174" s="5">
        <f t="shared" si="440"/>
        <v>2.3712782979659989E-5</v>
      </c>
      <c r="BH174" s="5">
        <f t="shared" si="441"/>
        <v>5.4160655013959648E-6</v>
      </c>
      <c r="BI174" s="5">
        <f t="shared" si="442"/>
        <v>9.8963552411618786E-7</v>
      </c>
      <c r="BJ174" s="8">
        <f t="shared" si="443"/>
        <v>0.32255502800207059</v>
      </c>
      <c r="BK174" s="8">
        <f t="shared" si="444"/>
        <v>0.31860277755023853</v>
      </c>
      <c r="BL174" s="8">
        <f t="shared" si="445"/>
        <v>0.33515652217158143</v>
      </c>
      <c r="BM174" s="8">
        <f t="shared" si="446"/>
        <v>0.29482313246003389</v>
      </c>
      <c r="BN174" s="8">
        <f t="shared" si="447"/>
        <v>0.70505503513294576</v>
      </c>
    </row>
    <row r="175" spans="1:66" x14ac:dyDescent="0.25">
      <c r="A175" t="s">
        <v>16</v>
      </c>
      <c r="B175" t="s">
        <v>230</v>
      </c>
      <c r="C175" t="s">
        <v>57</v>
      </c>
      <c r="D175" s="16"/>
      <c r="E175">
        <f>VLOOKUP(A175,home!$A$2:$E$405,3,FALSE)</f>
        <v>1.4567901234567899</v>
      </c>
      <c r="F175">
        <f>VLOOKUP(B175,home!$B$2:$E$405,3,FALSE)</f>
        <v>1.24</v>
      </c>
      <c r="G175">
        <f>VLOOKUP(C175,away!$B$2:$E$405,4,FALSE)</f>
        <v>1.2</v>
      </c>
      <c r="H175">
        <f>VLOOKUP(A175,away!$A$2:$E$405,3,FALSE)</f>
        <v>1.4074074074074101</v>
      </c>
      <c r="I175">
        <f>VLOOKUP(C175,away!$B$2:$E$405,3,FALSE)</f>
        <v>0.51</v>
      </c>
      <c r="J175">
        <f>VLOOKUP(B175,home!$B$2:$E$405,4,FALSE)</f>
        <v>0.99</v>
      </c>
      <c r="K175" s="3">
        <f t="shared" si="392"/>
        <v>2.1677037037037032</v>
      </c>
      <c r="L175" s="3">
        <f t="shared" si="393"/>
        <v>0.71060000000000134</v>
      </c>
      <c r="M175" s="5">
        <f t="shared" si="394"/>
        <v>5.6230064831783506E-2</v>
      </c>
      <c r="N175" s="5">
        <f t="shared" si="395"/>
        <v>0.12189011979535645</v>
      </c>
      <c r="O175" s="5">
        <f t="shared" si="396"/>
        <v>3.9957084069465437E-2</v>
      </c>
      <c r="P175" s="5">
        <f t="shared" si="397"/>
        <v>8.6615119126580473E-2</v>
      </c>
      <c r="Q175" s="5">
        <f t="shared" si="398"/>
        <v>0.13211083206264115</v>
      </c>
      <c r="R175" s="5">
        <f t="shared" si="399"/>
        <v>1.4196751969881094E-2</v>
      </c>
      <c r="S175" s="5">
        <f t="shared" si="400"/>
        <v>3.3354838215797288E-2</v>
      </c>
      <c r="T175" s="5">
        <f t="shared" si="401"/>
        <v>9.3877957263712994E-2</v>
      </c>
      <c r="U175" s="5">
        <f t="shared" si="402"/>
        <v>3.0774351825674093E-2</v>
      </c>
      <c r="V175" s="5">
        <f t="shared" si="403"/>
        <v>5.7087556158828363E-3</v>
      </c>
      <c r="W175" s="5">
        <f t="shared" si="404"/>
        <v>9.5459046653855059E-2</v>
      </c>
      <c r="X175" s="5">
        <f t="shared" si="405"/>
        <v>6.7833198552229537E-2</v>
      </c>
      <c r="Y175" s="5">
        <f t="shared" si="406"/>
        <v>2.4101135445607196E-2</v>
      </c>
      <c r="Z175" s="5">
        <f t="shared" si="407"/>
        <v>3.3627373165991755E-3</v>
      </c>
      <c r="AA175" s="5">
        <f t="shared" si="408"/>
        <v>7.2894181357746855E-3</v>
      </c>
      <c r="AB175" s="5">
        <f t="shared" si="409"/>
        <v>7.9006493453818664E-3</v>
      </c>
      <c r="AC175" s="5">
        <f t="shared" si="410"/>
        <v>5.4959983286238334E-4</v>
      </c>
      <c r="AD175" s="5">
        <f t="shared" si="411"/>
        <v>5.1731732245896569E-2</v>
      </c>
      <c r="AE175" s="5">
        <f t="shared" si="412"/>
        <v>3.6760568933934173E-2</v>
      </c>
      <c r="AF175" s="5">
        <f t="shared" si="413"/>
        <v>1.3061030142226836E-2</v>
      </c>
      <c r="AG175" s="5">
        <f t="shared" si="414"/>
        <v>3.093722673022136E-3</v>
      </c>
      <c r="AH175" s="5">
        <f t="shared" si="415"/>
        <v>5.9739028429384449E-4</v>
      </c>
      <c r="AI175" s="5">
        <f t="shared" si="416"/>
        <v>1.2949651318203748E-3</v>
      </c>
      <c r="AJ175" s="5">
        <f t="shared" si="417"/>
        <v>1.4035503562070909E-3</v>
      </c>
      <c r="AK175" s="5">
        <f t="shared" si="418"/>
        <v>1.0141604351615874E-3</v>
      </c>
      <c r="AL175" s="5">
        <f t="shared" si="419"/>
        <v>3.3863489318558651E-5</v>
      </c>
      <c r="AM175" s="5">
        <f t="shared" si="420"/>
        <v>2.2427813517687641E-2</v>
      </c>
      <c r="AN175" s="5">
        <f t="shared" si="421"/>
        <v>1.593720428566887E-2</v>
      </c>
      <c r="AO175" s="5">
        <f t="shared" si="422"/>
        <v>5.6624886826981595E-3</v>
      </c>
      <c r="AP175" s="5">
        <f t="shared" si="423"/>
        <v>1.3412548193084399E-3</v>
      </c>
      <c r="AQ175" s="5">
        <f t="shared" si="424"/>
        <v>2.3827391865014475E-4</v>
      </c>
      <c r="AR175" s="5">
        <f t="shared" si="425"/>
        <v>8.4901107203841364E-5</v>
      </c>
      <c r="AS175" s="5">
        <f t="shared" si="426"/>
        <v>1.8404044453431209E-4</v>
      </c>
      <c r="AT175" s="5">
        <f t="shared" si="427"/>
        <v>1.994725766241522E-4</v>
      </c>
      <c r="AU175" s="5">
        <f t="shared" si="428"/>
        <v>1.4413248104516515E-4</v>
      </c>
      <c r="AV175" s="5">
        <f t="shared" si="429"/>
        <v>7.8109128246402098E-5</v>
      </c>
      <c r="AW175" s="5">
        <f t="shared" si="430"/>
        <v>1.4489530991725222E-6</v>
      </c>
      <c r="AX175" s="5">
        <f t="shared" si="431"/>
        <v>8.1028090713779217E-3</v>
      </c>
      <c r="AY175" s="5">
        <f t="shared" si="432"/>
        <v>5.7578561261211626E-3</v>
      </c>
      <c r="AZ175" s="5">
        <f t="shared" si="433"/>
        <v>2.0457662816108528E-3</v>
      </c>
      <c r="BA175" s="5">
        <f t="shared" si="434"/>
        <v>4.8457383990422497E-4</v>
      </c>
      <c r="BB175" s="5">
        <f t="shared" si="435"/>
        <v>8.6084542658985697E-5</v>
      </c>
      <c r="BC175" s="5">
        <f t="shared" si="436"/>
        <v>1.2234335202695076E-5</v>
      </c>
      <c r="BD175" s="5">
        <f t="shared" si="437"/>
        <v>1.0055121129841628E-5</v>
      </c>
      <c r="BE175" s="5">
        <f t="shared" si="438"/>
        <v>2.1796523314347063E-5</v>
      </c>
      <c r="BF175" s="5">
        <f t="shared" si="439"/>
        <v>2.3624202158187129E-5</v>
      </c>
      <c r="BG175" s="5">
        <f t="shared" si="440"/>
        <v>1.7070090171782416E-5</v>
      </c>
      <c r="BH175" s="5">
        <f t="shared" si="441"/>
        <v>9.2507244219822361E-6</v>
      </c>
      <c r="BI175" s="5">
        <f t="shared" si="442"/>
        <v>4.0105659182946349E-6</v>
      </c>
      <c r="BJ175" s="8">
        <f t="shared" si="443"/>
        <v>0.70201570318937134</v>
      </c>
      <c r="BK175" s="8">
        <f t="shared" si="444"/>
        <v>0.18825009723834621</v>
      </c>
      <c r="BL175" s="8">
        <f t="shared" si="445"/>
        <v>0.10520478451842839</v>
      </c>
      <c r="BM175" s="8">
        <f t="shared" si="446"/>
        <v>0.5420769432340149</v>
      </c>
      <c r="BN175" s="8">
        <f t="shared" si="447"/>
        <v>0.45099997185570811</v>
      </c>
    </row>
    <row r="176" spans="1:66" x14ac:dyDescent="0.25">
      <c r="A176" t="s">
        <v>16</v>
      </c>
      <c r="B176" t="s">
        <v>60</v>
      </c>
      <c r="C176" t="s">
        <v>287</v>
      </c>
      <c r="D176" s="16"/>
      <c r="E176">
        <f>VLOOKUP(A176,home!$A$2:$E$405,3,FALSE)</f>
        <v>1.4567901234567899</v>
      </c>
      <c r="F176">
        <f>VLOOKUP(B176,home!$B$2:$E$405,3,FALSE)</f>
        <v>2.06</v>
      </c>
      <c r="G176">
        <f>VLOOKUP(C176,away!$B$2:$E$405,4,FALSE)</f>
        <v>0.69</v>
      </c>
      <c r="H176">
        <f>VLOOKUP(A176,away!$A$2:$E$405,3,FALSE)</f>
        <v>1.4074074074074101</v>
      </c>
      <c r="I176">
        <f>VLOOKUP(C176,away!$B$2:$E$405,3,FALSE)</f>
        <v>1.1000000000000001</v>
      </c>
      <c r="J176">
        <f>VLOOKUP(B176,home!$B$2:$E$405,4,FALSE)</f>
        <v>0.43</v>
      </c>
      <c r="K176" s="3">
        <f t="shared" si="392"/>
        <v>2.0706814814814813</v>
      </c>
      <c r="L176" s="3">
        <f t="shared" si="393"/>
        <v>0.66570370370370502</v>
      </c>
      <c r="M176" s="5">
        <f t="shared" si="394"/>
        <v>6.4804179115184199E-2</v>
      </c>
      <c r="N176" s="5">
        <f t="shared" si="395"/>
        <v>0.1341888136164209</v>
      </c>
      <c r="O176" s="5">
        <f t="shared" si="396"/>
        <v>4.3140382052456412E-2</v>
      </c>
      <c r="P176" s="5">
        <f t="shared" si="397"/>
        <v>8.9329990220057554E-2</v>
      </c>
      <c r="Q176" s="5">
        <f t="shared" si="398"/>
        <v>0.13893114568874643</v>
      </c>
      <c r="R176" s="5">
        <f t="shared" si="399"/>
        <v>1.4359356055756537E-2</v>
      </c>
      <c r="S176" s="5">
        <f t="shared" si="400"/>
        <v>3.0784461980962845E-2</v>
      </c>
      <c r="T176" s="5">
        <f t="shared" si="401"/>
        <v>9.2486978244797513E-2</v>
      </c>
      <c r="U176" s="5">
        <f t="shared" si="402"/>
        <v>2.9733652670654025E-2</v>
      </c>
      <c r="V176" s="5">
        <f t="shared" si="403"/>
        <v>4.7150177405161989E-3</v>
      </c>
      <c r="W176" s="5">
        <f t="shared" si="404"/>
        <v>9.5894050192897665E-2</v>
      </c>
      <c r="X176" s="5">
        <f t="shared" si="405"/>
        <v>6.3837024376560955E-2</v>
      </c>
      <c r="Y176" s="5">
        <f t="shared" si="406"/>
        <v>2.1248271780450162E-2</v>
      </c>
      <c r="Z176" s="5">
        <f t="shared" si="407"/>
        <v>3.1863588363724516E-3</v>
      </c>
      <c r="AA176" s="5">
        <f t="shared" si="408"/>
        <v>6.5979342358313169E-3</v>
      </c>
      <c r="AB176" s="5">
        <f t="shared" si="409"/>
        <v>6.8311101190842889E-3</v>
      </c>
      <c r="AC176" s="5">
        <f t="shared" si="410"/>
        <v>4.0621655732560297E-4</v>
      </c>
      <c r="AD176" s="5">
        <f t="shared" si="411"/>
        <v>4.9641508479672226E-2</v>
      </c>
      <c r="AE176" s="5">
        <f t="shared" si="412"/>
        <v>3.3046536052356676E-2</v>
      </c>
      <c r="AF176" s="5">
        <f t="shared" si="413"/>
        <v>1.0999600722315928E-2</v>
      </c>
      <c r="AG176" s="5">
        <f t="shared" si="414"/>
        <v>2.4408249800358878E-3</v>
      </c>
      <c r="AH176" s="5">
        <f t="shared" si="415"/>
        <v>5.3029271967554195E-4</v>
      </c>
      <c r="AI176" s="5">
        <f t="shared" si="416"/>
        <v>1.0980673143965952E-3</v>
      </c>
      <c r="AJ176" s="5">
        <f t="shared" si="417"/>
        <v>1.1368738266705667E-3</v>
      </c>
      <c r="AK176" s="5">
        <f t="shared" si="418"/>
        <v>7.8470119322257678E-4</v>
      </c>
      <c r="AL176" s="5">
        <f t="shared" si="419"/>
        <v>2.2398136409458288E-5</v>
      </c>
      <c r="AM176" s="5">
        <f t="shared" si="420"/>
        <v>2.0558350464332645E-2</v>
      </c>
      <c r="AN176" s="5">
        <f t="shared" si="421"/>
        <v>1.3685770046145023E-2</v>
      </c>
      <c r="AO176" s="5">
        <f t="shared" si="422"/>
        <v>4.5553339038779837E-3</v>
      </c>
      <c r="AP176" s="5">
        <f t="shared" si="423"/>
        <v>1.0108342171395439E-3</v>
      </c>
      <c r="AQ176" s="5">
        <f t="shared" si="424"/>
        <v>1.6822902054505735E-4</v>
      </c>
      <c r="AR176" s="5">
        <f t="shared" si="425"/>
        <v>7.0603565507023833E-5</v>
      </c>
      <c r="AS176" s="5">
        <f t="shared" si="426"/>
        <v>1.4619749562195893E-4</v>
      </c>
      <c r="AT176" s="5">
        <f t="shared" si="427"/>
        <v>1.5136422341168016E-4</v>
      </c>
      <c r="AU176" s="5">
        <f t="shared" si="428"/>
        <v>1.0447569812579728E-4</v>
      </c>
      <c r="AV176" s="5">
        <f t="shared" si="429"/>
        <v>5.4083973343484497E-5</v>
      </c>
      <c r="AW176" s="5">
        <f t="shared" si="430"/>
        <v>8.5763729272258572E-7</v>
      </c>
      <c r="AX176" s="5">
        <f t="shared" si="431"/>
        <v>7.0949659327166261E-3</v>
      </c>
      <c r="AY176" s="5">
        <f t="shared" si="432"/>
        <v>4.7231450990610699E-3</v>
      </c>
      <c r="AZ176" s="5">
        <f t="shared" si="433"/>
        <v>1.5721075927874783E-3</v>
      </c>
      <c r="BA176" s="5">
        <f t="shared" si="434"/>
        <v>3.4885261571311355E-4</v>
      </c>
      <c r="BB176" s="5">
        <f t="shared" si="435"/>
        <v>5.8058119581736236E-5</v>
      </c>
      <c r="BC176" s="5">
        <f t="shared" si="436"/>
        <v>7.7299010471268885E-6</v>
      </c>
      <c r="BD176" s="5">
        <f t="shared" si="437"/>
        <v>7.83350917545215E-6</v>
      </c>
      <c r="BE176" s="5">
        <f t="shared" si="438"/>
        <v>1.6220702384624035E-5</v>
      </c>
      <c r="BF176" s="5">
        <f t="shared" si="439"/>
        <v>1.6793954022231748E-5</v>
      </c>
      <c r="BG176" s="5">
        <f t="shared" si="440"/>
        <v>1.1591643198228908E-5</v>
      </c>
      <c r="BH176" s="5">
        <f t="shared" si="441"/>
        <v>6.0006502276283443E-6</v>
      </c>
      <c r="BI176" s="5">
        <f t="shared" si="442"/>
        <v>2.48508706063953E-6</v>
      </c>
      <c r="BJ176" s="8">
        <f t="shared" si="443"/>
        <v>0.69649813104720149</v>
      </c>
      <c r="BK176" s="8">
        <f t="shared" si="444"/>
        <v>0.19478540884951692</v>
      </c>
      <c r="BL176" s="8">
        <f t="shared" si="445"/>
        <v>0.10480002068982658</v>
      </c>
      <c r="BM176" s="8">
        <f t="shared" si="446"/>
        <v>0.50979376521252717</v>
      </c>
      <c r="BN176" s="8">
        <f t="shared" si="447"/>
        <v>0.48475386674862203</v>
      </c>
    </row>
    <row r="177" spans="1:66" x14ac:dyDescent="0.25">
      <c r="A177" t="s">
        <v>61</v>
      </c>
      <c r="B177" t="s">
        <v>318</v>
      </c>
      <c r="C177" t="s">
        <v>288</v>
      </c>
      <c r="D177" s="16"/>
      <c r="E177">
        <f>VLOOKUP(A177,home!$A$2:$E$405,3,FALSE)</f>
        <v>1.5</v>
      </c>
      <c r="F177">
        <f>VLOOKUP(B177,home!$B$2:$E$405,3,FALSE)</f>
        <v>1.1100000000000001</v>
      </c>
      <c r="G177">
        <f>VLOOKUP(C177,away!$B$2:$E$405,4,FALSE)</f>
        <v>1.17</v>
      </c>
      <c r="H177">
        <f>VLOOKUP(A177,away!$A$2:$E$405,3,FALSE)</f>
        <v>1.1000000000000001</v>
      </c>
      <c r="I177">
        <f>VLOOKUP(C177,away!$B$2:$E$405,3,FALSE)</f>
        <v>0.17</v>
      </c>
      <c r="J177">
        <f>VLOOKUP(B177,home!$B$2:$E$405,4,FALSE)</f>
        <v>1.21</v>
      </c>
      <c r="K177" s="3">
        <f t="shared" si="392"/>
        <v>1.9480499999999998</v>
      </c>
      <c r="L177" s="3">
        <f t="shared" si="393"/>
        <v>0.22627000000000003</v>
      </c>
      <c r="M177" s="5">
        <f t="shared" si="394"/>
        <v>0.11368543348741968</v>
      </c>
      <c r="N177" s="5">
        <f t="shared" si="395"/>
        <v>0.22146490870516788</v>
      </c>
      <c r="O177" s="5">
        <f t="shared" si="396"/>
        <v>2.5723603035198453E-2</v>
      </c>
      <c r="P177" s="5">
        <f t="shared" si="397"/>
        <v>5.0110864892718342E-2</v>
      </c>
      <c r="Q177" s="5">
        <f t="shared" si="398"/>
        <v>0.2157123577015512</v>
      </c>
      <c r="R177" s="5">
        <f t="shared" si="399"/>
        <v>2.9102398293871768E-3</v>
      </c>
      <c r="S177" s="5">
        <f t="shared" si="400"/>
        <v>5.5220328217646013E-3</v>
      </c>
      <c r="T177" s="5">
        <f t="shared" si="401"/>
        <v>4.8809235177129998E-2</v>
      </c>
      <c r="U177" s="5">
        <f t="shared" si="402"/>
        <v>5.6692926996376892E-3</v>
      </c>
      <c r="V177" s="5">
        <f t="shared" si="403"/>
        <v>2.7044786084638739E-4</v>
      </c>
      <c r="W177" s="5">
        <f t="shared" si="404"/>
        <v>0.14007281947350228</v>
      </c>
      <c r="X177" s="5">
        <f t="shared" si="405"/>
        <v>3.1694276862269367E-2</v>
      </c>
      <c r="Y177" s="5">
        <f t="shared" si="406"/>
        <v>3.5857320128128444E-3</v>
      </c>
      <c r="Z177" s="5">
        <f t="shared" si="407"/>
        <v>2.1949998873181214E-4</v>
      </c>
      <c r="AA177" s="5">
        <f t="shared" si="408"/>
        <v>4.2759695304900661E-4</v>
      </c>
      <c r="AB177" s="5">
        <f t="shared" si="409"/>
        <v>4.1649012219355876E-4</v>
      </c>
      <c r="AC177" s="5">
        <f t="shared" si="410"/>
        <v>7.4505896444165492E-6</v>
      </c>
      <c r="AD177" s="5">
        <f t="shared" si="411"/>
        <v>6.821721399383901E-2</v>
      </c>
      <c r="AE177" s="5">
        <f t="shared" si="412"/>
        <v>1.5435509010385956E-2</v>
      </c>
      <c r="AF177" s="5">
        <f t="shared" si="413"/>
        <v>1.7462963118900149E-3</v>
      </c>
      <c r="AG177" s="5">
        <f t="shared" si="414"/>
        <v>1.317114888304512E-4</v>
      </c>
      <c r="AH177" s="5">
        <f t="shared" si="415"/>
        <v>1.2416565612586785E-5</v>
      </c>
      <c r="AI177" s="5">
        <f t="shared" si="416"/>
        <v>2.4188090641599684E-5</v>
      </c>
      <c r="AJ177" s="5">
        <f t="shared" si="417"/>
        <v>2.3559804987184135E-5</v>
      </c>
      <c r="AK177" s="5">
        <f t="shared" si="418"/>
        <v>1.529855936842802E-5</v>
      </c>
      <c r="AL177" s="5">
        <f t="shared" si="419"/>
        <v>1.3136440776601669E-7</v>
      </c>
      <c r="AM177" s="5">
        <f t="shared" si="420"/>
        <v>2.6578108744139607E-2</v>
      </c>
      <c r="AN177" s="5">
        <f t="shared" si="421"/>
        <v>6.0138286655364694E-3</v>
      </c>
      <c r="AO177" s="5">
        <f t="shared" si="422"/>
        <v>6.8037450607546851E-4</v>
      </c>
      <c r="AP177" s="5">
        <f t="shared" si="423"/>
        <v>5.1316113163232075E-5</v>
      </c>
      <c r="AQ177" s="5">
        <f t="shared" si="424"/>
        <v>2.9028242313611307E-6</v>
      </c>
      <c r="AR177" s="5">
        <f t="shared" si="425"/>
        <v>5.6189926023200268E-7</v>
      </c>
      <c r="AS177" s="5">
        <f t="shared" si="426"/>
        <v>1.0946078538949529E-6</v>
      </c>
      <c r="AT177" s="5">
        <f t="shared" si="427"/>
        <v>1.0661754148900315E-6</v>
      </c>
      <c r="AU177" s="5">
        <f t="shared" si="428"/>
        <v>6.9232100565884212E-7</v>
      </c>
      <c r="AV177" s="5">
        <f t="shared" si="429"/>
        <v>3.3716898376842677E-7</v>
      </c>
      <c r="AW177" s="5">
        <f t="shared" si="430"/>
        <v>1.6084304557030331E-9</v>
      </c>
      <c r="AX177" s="5">
        <f t="shared" si="431"/>
        <v>8.6292474565035342E-3</v>
      </c>
      <c r="AY177" s="5">
        <f t="shared" si="432"/>
        <v>1.9525398219830549E-3</v>
      </c>
      <c r="AZ177" s="5">
        <f t="shared" si="433"/>
        <v>2.209005927600529E-4</v>
      </c>
      <c r="BA177" s="5">
        <f t="shared" si="434"/>
        <v>1.6661059041272388E-5</v>
      </c>
      <c r="BB177" s="5">
        <f t="shared" si="435"/>
        <v>9.424744573171759E-7</v>
      </c>
      <c r="BC177" s="5">
        <f t="shared" si="436"/>
        <v>4.2650739091431504E-8</v>
      </c>
      <c r="BD177" s="5">
        <f t="shared" si="437"/>
        <v>2.1190157602115859E-8</v>
      </c>
      <c r="BE177" s="5">
        <f t="shared" si="438"/>
        <v>4.1279486516801792E-8</v>
      </c>
      <c r="BF177" s="5">
        <f t="shared" si="439"/>
        <v>4.0207251854527873E-8</v>
      </c>
      <c r="BG177" s="5">
        <f t="shared" si="440"/>
        <v>2.6108578991737677E-8</v>
      </c>
      <c r="BH177" s="5">
        <f t="shared" si="441"/>
        <v>1.2715204326213642E-8</v>
      </c>
      <c r="BI177" s="5">
        <f t="shared" si="442"/>
        <v>4.953970757536095E-9</v>
      </c>
      <c r="BJ177" s="8">
        <f t="shared" si="443"/>
        <v>0.79101692564600934</v>
      </c>
      <c r="BK177" s="8">
        <f t="shared" si="444"/>
        <v>0.17154890083878427</v>
      </c>
      <c r="BL177" s="8">
        <f t="shared" si="445"/>
        <v>3.5226584287244171E-2</v>
      </c>
      <c r="BM177" s="8">
        <f t="shared" si="446"/>
        <v>0.3664519648957742</v>
      </c>
      <c r="BN177" s="8">
        <f t="shared" si="447"/>
        <v>0.62960740765144274</v>
      </c>
    </row>
    <row r="178" spans="1:66" x14ac:dyDescent="0.25">
      <c r="A178" t="s">
        <v>19</v>
      </c>
      <c r="B178" t="s">
        <v>352</v>
      </c>
      <c r="C178" t="s">
        <v>21</v>
      </c>
      <c r="D178" s="16"/>
      <c r="E178">
        <f>VLOOKUP(A178,home!$A$2:$E$405,3,FALSE)</f>
        <v>1.61797752808989</v>
      </c>
      <c r="F178">
        <f>VLOOKUP(B178,home!$B$2:$E$405,3,FALSE)</f>
        <v>0.77</v>
      </c>
      <c r="G178">
        <f>VLOOKUP(C178,away!$B$2:$E$405,4,FALSE)</f>
        <v>0.77</v>
      </c>
      <c r="H178">
        <f>VLOOKUP(A178,away!$A$2:$E$405,3,FALSE)</f>
        <v>1.28089887640449</v>
      </c>
      <c r="I178">
        <f>VLOOKUP(C178,away!$B$2:$E$405,3,FALSE)</f>
        <v>1.08</v>
      </c>
      <c r="J178">
        <f>VLOOKUP(B178,home!$B$2:$E$405,4,FALSE)</f>
        <v>0.39</v>
      </c>
      <c r="K178" s="3">
        <f t="shared" si="392"/>
        <v>0.95929887640449585</v>
      </c>
      <c r="L178" s="3">
        <f t="shared" si="393"/>
        <v>0.53951460674157126</v>
      </c>
      <c r="M178" s="5">
        <f t="shared" si="394"/>
        <v>0.22339506497000619</v>
      </c>
      <c r="N178" s="5">
        <f t="shared" si="395"/>
        <v>0.21430263482003628</v>
      </c>
      <c r="O178" s="5">
        <f t="shared" si="396"/>
        <v>0.12052490062530065</v>
      </c>
      <c r="P178" s="5">
        <f t="shared" si="397"/>
        <v>0.11561940174861443</v>
      </c>
      <c r="Q178" s="5">
        <f t="shared" si="398"/>
        <v>0.10279013839669189</v>
      </c>
      <c r="R178" s="5">
        <f t="shared" si="399"/>
        <v>3.251247218171302E-2</v>
      </c>
      <c r="S178" s="5">
        <f t="shared" si="400"/>
        <v>1.4959871721542192E-2</v>
      </c>
      <c r="T178" s="5">
        <f t="shared" si="401"/>
        <v>5.5456781094002906E-2</v>
      </c>
      <c r="U178" s="5">
        <f t="shared" si="402"/>
        <v>3.1189178033049724E-2</v>
      </c>
      <c r="V178" s="5">
        <f t="shared" si="403"/>
        <v>8.6028530214097643E-4</v>
      </c>
      <c r="W178" s="5">
        <f t="shared" si="404"/>
        <v>3.2868821423136393E-2</v>
      </c>
      <c r="X178" s="5">
        <f t="shared" si="405"/>
        <v>1.7733209264162362E-2</v>
      </c>
      <c r="Y178" s="5">
        <f t="shared" si="406"/>
        <v>4.7836627112102731E-3</v>
      </c>
      <c r="Z178" s="5">
        <f t="shared" si="407"/>
        <v>5.8469845477710589E-3</v>
      </c>
      <c r="AA178" s="5">
        <f t="shared" si="408"/>
        <v>5.6090057070312255E-3</v>
      </c>
      <c r="AB178" s="5">
        <f t="shared" si="409"/>
        <v>2.6903564362507296E-3</v>
      </c>
      <c r="AC178" s="5">
        <f t="shared" si="410"/>
        <v>2.7827850623071132E-5</v>
      </c>
      <c r="AD178" s="5">
        <f t="shared" si="411"/>
        <v>7.8827558649886883E-3</v>
      </c>
      <c r="AE178" s="5">
        <f t="shared" si="412"/>
        <v>4.2528619305391866E-3</v>
      </c>
      <c r="AF178" s="5">
        <f t="shared" si="413"/>
        <v>1.1472405659905245E-3</v>
      </c>
      <c r="AG178" s="5">
        <f t="shared" si="414"/>
        <v>2.0631768093278517E-4</v>
      </c>
      <c r="AH178" s="5">
        <f t="shared" si="415"/>
        <v>7.8863339222868655E-4</v>
      </c>
      <c r="AI178" s="5">
        <f t="shared" si="416"/>
        <v>7.5653512706004501E-4</v>
      </c>
      <c r="AJ178" s="5">
        <f t="shared" si="417"/>
        <v>3.628716486746168E-4</v>
      </c>
      <c r="AK178" s="5">
        <f t="shared" si="418"/>
        <v>1.1603412161753564E-4</v>
      </c>
      <c r="AL178" s="5">
        <f t="shared" si="419"/>
        <v>5.7609857073991852E-7</v>
      </c>
      <c r="AM178" s="5">
        <f t="shared" si="420"/>
        <v>1.5123837688509204E-3</v>
      </c>
      <c r="AN178" s="5">
        <f t="shared" si="421"/>
        <v>8.159531342939397E-4</v>
      </c>
      <c r="AO178" s="5">
        <f t="shared" si="422"/>
        <v>2.2010931718407367E-4</v>
      </c>
      <c r="AP178" s="5">
        <f t="shared" si="423"/>
        <v>3.9584063900240431E-5</v>
      </c>
      <c r="AQ178" s="5">
        <f t="shared" si="424"/>
        <v>5.3390451670928595E-6</v>
      </c>
      <c r="AR178" s="5">
        <f t="shared" si="425"/>
        <v>8.5095846894306268E-5</v>
      </c>
      <c r="AS178" s="5">
        <f t="shared" si="426"/>
        <v>8.1632350312397004E-5</v>
      </c>
      <c r="AT178" s="5">
        <f t="shared" si="427"/>
        <v>3.915491096647032E-5</v>
      </c>
      <c r="AU178" s="5">
        <f t="shared" si="428"/>
        <v>1.2520420698617687E-5</v>
      </c>
      <c r="AV178" s="5">
        <f t="shared" si="429"/>
        <v>3.0027063770738839E-6</v>
      </c>
      <c r="AW178" s="5">
        <f t="shared" si="430"/>
        <v>8.2823092038666759E-9</v>
      </c>
      <c r="AX178" s="5">
        <f t="shared" si="431"/>
        <v>2.4180467502518067E-4</v>
      </c>
      <c r="AY178" s="5">
        <f t="shared" si="432"/>
        <v>1.3045715415448378E-4</v>
      </c>
      <c r="AZ178" s="5">
        <f t="shared" si="433"/>
        <v>3.5191770110140428E-5</v>
      </c>
      <c r="BA178" s="5">
        <f t="shared" si="434"/>
        <v>6.3288246705040661E-6</v>
      </c>
      <c r="BB178" s="5">
        <f t="shared" si="435"/>
        <v>8.5362333831083867E-7</v>
      </c>
      <c r="BC178" s="5">
        <f t="shared" si="436"/>
        <v>9.2108451934839931E-8</v>
      </c>
      <c r="BD178" s="5">
        <f t="shared" si="437"/>
        <v>7.6517420620870981E-6</v>
      </c>
      <c r="BE178" s="5">
        <f t="shared" si="438"/>
        <v>7.3403075626971724E-6</v>
      </c>
      <c r="BF178" s="5">
        <f t="shared" si="439"/>
        <v>3.5207743986794101E-6</v>
      </c>
      <c r="BG178" s="5">
        <f t="shared" si="440"/>
        <v>1.1258249749089579E-6</v>
      </c>
      <c r="BH178" s="5">
        <f t="shared" si="441"/>
        <v>2.7000065836457067E-7</v>
      </c>
      <c r="BI178" s="5">
        <f t="shared" si="442"/>
        <v>5.1802265639521374E-8</v>
      </c>
      <c r="BJ178" s="8">
        <f t="shared" si="443"/>
        <v>0.44443252123683818</v>
      </c>
      <c r="BK178" s="8">
        <f t="shared" si="444"/>
        <v>0.35499348484565207</v>
      </c>
      <c r="BL178" s="8">
        <f t="shared" si="445"/>
        <v>0.19479135396009747</v>
      </c>
      <c r="BM178" s="8">
        <f t="shared" si="446"/>
        <v>0.19078928297615105</v>
      </c>
      <c r="BN178" s="8">
        <f t="shared" si="447"/>
        <v>0.80914461274236249</v>
      </c>
    </row>
    <row r="179" spans="1:66" x14ac:dyDescent="0.25">
      <c r="A179" t="s">
        <v>178</v>
      </c>
      <c r="B179" t="s">
        <v>465</v>
      </c>
      <c r="C179" t="s">
        <v>272</v>
      </c>
      <c r="D179" s="16"/>
      <c r="E179">
        <f>VLOOKUP(A179,home!$A$2:$E$405,3,FALSE)</f>
        <v>1.77142857142857</v>
      </c>
      <c r="F179">
        <f>VLOOKUP(B179,home!$B$2:$E$405,3,FALSE)</f>
        <v>0.56000000000000005</v>
      </c>
      <c r="G179">
        <f>VLOOKUP(C179,away!$B$2:$E$405,4,FALSE)</f>
        <v>0.56000000000000005</v>
      </c>
      <c r="H179">
        <f>VLOOKUP(A179,away!$A$2:$E$405,3,FALSE)</f>
        <v>1.3857142857142899</v>
      </c>
      <c r="I179">
        <f>VLOOKUP(C179,away!$B$2:$E$405,3,FALSE)</f>
        <v>0.56000000000000005</v>
      </c>
      <c r="J179">
        <f>VLOOKUP(B179,home!$B$2:$E$405,4,FALSE)</f>
        <v>0.54</v>
      </c>
      <c r="K179" s="3">
        <f t="shared" si="392"/>
        <v>0.55551999999999968</v>
      </c>
      <c r="L179" s="3">
        <f t="shared" si="393"/>
        <v>0.41904000000000136</v>
      </c>
      <c r="M179" s="5">
        <f t="shared" si="394"/>
        <v>0.37735835471629986</v>
      </c>
      <c r="N179" s="5">
        <f t="shared" si="395"/>
        <v>0.20963011321199876</v>
      </c>
      <c r="O179" s="5">
        <f t="shared" si="396"/>
        <v>0.1581282449603188</v>
      </c>
      <c r="P179" s="5">
        <f t="shared" si="397"/>
        <v>8.7843402640356241E-2</v>
      </c>
      <c r="Q179" s="5">
        <f t="shared" si="398"/>
        <v>5.8226860245764733E-2</v>
      </c>
      <c r="R179" s="5">
        <f t="shared" si="399"/>
        <v>3.3131029884086095E-2</v>
      </c>
      <c r="S179" s="5">
        <f t="shared" si="400"/>
        <v>5.1121588345625904E-3</v>
      </c>
      <c r="T179" s="5">
        <f t="shared" si="401"/>
        <v>2.4399383517385333E-2</v>
      </c>
      <c r="U179" s="5">
        <f t="shared" si="402"/>
        <v>1.8404949721207497E-2</v>
      </c>
      <c r="V179" s="5">
        <f t="shared" si="403"/>
        <v>1.3222604551214076E-4</v>
      </c>
      <c r="W179" s="5">
        <f t="shared" si="404"/>
        <v>1.0782061801242407E-2</v>
      </c>
      <c r="X179" s="5">
        <f t="shared" si="405"/>
        <v>4.5181151771926326E-3</v>
      </c>
      <c r="Y179" s="5">
        <f t="shared" si="406"/>
        <v>9.4663549192540322E-4</v>
      </c>
      <c r="Z179" s="5">
        <f t="shared" si="407"/>
        <v>4.6277422542091613E-3</v>
      </c>
      <c r="AA179" s="5">
        <f t="shared" si="408"/>
        <v>2.5708033770582717E-3</v>
      </c>
      <c r="AB179" s="5">
        <f t="shared" si="409"/>
        <v>7.1406634601170504E-4</v>
      </c>
      <c r="AC179" s="5">
        <f t="shared" si="410"/>
        <v>1.9237658333080715E-6</v>
      </c>
      <c r="AD179" s="5">
        <f t="shared" si="411"/>
        <v>1.4974127429565442E-3</v>
      </c>
      <c r="AE179" s="5">
        <f t="shared" si="412"/>
        <v>6.274758358085123E-4</v>
      </c>
      <c r="AF179" s="5">
        <f t="shared" si="413"/>
        <v>1.3146873711859989E-4</v>
      </c>
      <c r="AG179" s="5">
        <f t="shared" si="414"/>
        <v>1.8363553200726096E-5</v>
      </c>
      <c r="AH179" s="5">
        <f t="shared" si="415"/>
        <v>4.8480227855095319E-4</v>
      </c>
      <c r="AI179" s="5">
        <f t="shared" si="416"/>
        <v>2.693173617806253E-4</v>
      </c>
      <c r="AJ179" s="5">
        <f t="shared" si="417"/>
        <v>7.4805590408186438E-5</v>
      </c>
      <c r="AK179" s="5">
        <f t="shared" si="418"/>
        <v>1.3852000527851907E-5</v>
      </c>
      <c r="AL179" s="5">
        <f t="shared" si="419"/>
        <v>1.7912960936888674E-8</v>
      </c>
      <c r="AM179" s="5">
        <f t="shared" si="420"/>
        <v>1.6636854539344383E-4</v>
      </c>
      <c r="AN179" s="5">
        <f t="shared" si="421"/>
        <v>6.9715075261668933E-5</v>
      </c>
      <c r="AO179" s="5">
        <f t="shared" si="422"/>
        <v>1.4606702568824917E-5</v>
      </c>
      <c r="AP179" s="5">
        <f t="shared" si="423"/>
        <v>2.0402642148134716E-6</v>
      </c>
      <c r="AQ179" s="5">
        <f t="shared" si="424"/>
        <v>2.1373807914385989E-7</v>
      </c>
      <c r="AR179" s="5">
        <f t="shared" si="425"/>
        <v>4.0630309360798435E-5</v>
      </c>
      <c r="AS179" s="5">
        <f t="shared" si="426"/>
        <v>2.257094945611073E-5</v>
      </c>
      <c r="AT179" s="5">
        <f t="shared" si="427"/>
        <v>6.269306920929312E-6</v>
      </c>
      <c r="AU179" s="5">
        <f t="shared" si="428"/>
        <v>1.160908460238217E-6</v>
      </c>
      <c r="AV179" s="5">
        <f t="shared" si="429"/>
        <v>1.6122696695788344E-7</v>
      </c>
      <c r="AW179" s="5">
        <f t="shared" si="430"/>
        <v>1.1582973381444724E-10</v>
      </c>
      <c r="AX179" s="5">
        <f t="shared" si="431"/>
        <v>1.5403509056160975E-5</v>
      </c>
      <c r="AY179" s="5">
        <f t="shared" si="432"/>
        <v>6.4546864348937162E-6</v>
      </c>
      <c r="AZ179" s="5">
        <f t="shared" si="433"/>
        <v>1.3523859018389355E-6</v>
      </c>
      <c r="BA179" s="5">
        <f t="shared" si="434"/>
        <v>1.8890126276886316E-7</v>
      </c>
      <c r="BB179" s="5">
        <f t="shared" si="435"/>
        <v>1.9789296287666161E-8</v>
      </c>
      <c r="BC179" s="5">
        <f t="shared" si="436"/>
        <v>1.6585013432767318E-9</v>
      </c>
      <c r="BD179" s="5">
        <f t="shared" si="437"/>
        <v>2.8376208057581696E-6</v>
      </c>
      <c r="BE179" s="5">
        <f t="shared" si="438"/>
        <v>1.5763551100147774E-6</v>
      </c>
      <c r="BF179" s="5">
        <f t="shared" si="439"/>
        <v>4.3784839535770426E-7</v>
      </c>
      <c r="BG179" s="5">
        <f t="shared" si="440"/>
        <v>8.1077846863037268E-8</v>
      </c>
      <c r="BH179" s="5">
        <f t="shared" si="441"/>
        <v>1.1260091372338608E-8</v>
      </c>
      <c r="BI179" s="5">
        <f t="shared" si="442"/>
        <v>1.2510411918323082E-9</v>
      </c>
      <c r="BJ179" s="8">
        <f t="shared" si="443"/>
        <v>0.31105425557056482</v>
      </c>
      <c r="BK179" s="8">
        <f t="shared" si="444"/>
        <v>0.47045453860195996</v>
      </c>
      <c r="BL179" s="8">
        <f t="shared" si="445"/>
        <v>0.2138676096344056</v>
      </c>
      <c r="BM179" s="8">
        <f t="shared" si="446"/>
        <v>7.5679685831709892E-2</v>
      </c>
      <c r="BN179" s="8">
        <f t="shared" si="447"/>
        <v>0.92431800565882449</v>
      </c>
    </row>
    <row r="180" spans="1:66" x14ac:dyDescent="0.25">
      <c r="A180" t="s">
        <v>28</v>
      </c>
      <c r="B180" t="s">
        <v>464</v>
      </c>
      <c r="C180" t="s">
        <v>189</v>
      </c>
      <c r="D180" s="16"/>
      <c r="E180">
        <f>VLOOKUP(A180,home!$A$2:$E$405,3,FALSE)</f>
        <v>1.3611111111111101</v>
      </c>
      <c r="F180">
        <f>VLOOKUP(B180,home!$B$2:$E$405,3,FALSE)</f>
        <v>0.73</v>
      </c>
      <c r="G180">
        <f>VLOOKUP(C180,away!$B$2:$E$405,4,FALSE)</f>
        <v>0.55000000000000004</v>
      </c>
      <c r="H180">
        <f>VLOOKUP(A180,away!$A$2:$E$405,3,FALSE)</f>
        <v>1.1666666666666701</v>
      </c>
      <c r="I180">
        <f>VLOOKUP(C180,away!$B$2:$E$405,3,FALSE)</f>
        <v>0.73</v>
      </c>
      <c r="J180">
        <f>VLOOKUP(B180,home!$B$2:$E$405,4,FALSE)</f>
        <v>0.86</v>
      </c>
      <c r="K180" s="3">
        <f t="shared" si="392"/>
        <v>0.54648611111111067</v>
      </c>
      <c r="L180" s="3">
        <f t="shared" si="393"/>
        <v>0.73243333333333549</v>
      </c>
      <c r="M180" s="5">
        <f t="shared" si="394"/>
        <v>0.2783378975795493</v>
      </c>
      <c r="N180" s="5">
        <f t="shared" si="395"/>
        <v>0.15210779522309051</v>
      </c>
      <c r="O180" s="5">
        <f t="shared" si="396"/>
        <v>0.20386395411718183</v>
      </c>
      <c r="P180" s="5">
        <f t="shared" si="397"/>
        <v>0.11140881948123259</v>
      </c>
      <c r="Q180" s="5">
        <f t="shared" si="398"/>
        <v>4.1562398740575948E-2</v>
      </c>
      <c r="R180" s="5">
        <f t="shared" si="399"/>
        <v>7.465837773028082E-2</v>
      </c>
      <c r="S180" s="5">
        <f t="shared" si="400"/>
        <v>1.1148252866513197E-2</v>
      </c>
      <c r="T180" s="5">
        <f t="shared" si="401"/>
        <v>3.0441686250889267E-2</v>
      </c>
      <c r="U180" s="5">
        <f t="shared" si="402"/>
        <v>4.0799766507685513E-2</v>
      </c>
      <c r="V180" s="5">
        <f t="shared" si="403"/>
        <v>4.9580571829227189E-4</v>
      </c>
      <c r="W180" s="5">
        <f t="shared" si="404"/>
        <v>7.5710912187288929E-3</v>
      </c>
      <c r="X180" s="5">
        <f t="shared" si="405"/>
        <v>5.5453195783043488E-3</v>
      </c>
      <c r="Y180" s="5">
        <f t="shared" si="406"/>
        <v>2.0307884515680299E-3</v>
      </c>
      <c r="Z180" s="5">
        <f t="shared" si="407"/>
        <v>1.8227428154082952E-2</v>
      </c>
      <c r="AA180" s="5">
        <f t="shared" si="408"/>
        <v>9.9610363274819629E-3</v>
      </c>
      <c r="AB180" s="5">
        <f t="shared" si="409"/>
        <v>2.7217840026210584E-3</v>
      </c>
      <c r="AC180" s="5">
        <f t="shared" si="410"/>
        <v>1.2403343707264953E-5</v>
      </c>
      <c r="AD180" s="5">
        <f t="shared" si="411"/>
        <v>1.0343740492476578E-3</v>
      </c>
      <c r="AE180" s="5">
        <f t="shared" si="412"/>
        <v>7.5761003280396173E-4</v>
      </c>
      <c r="AF180" s="5">
        <f t="shared" si="413"/>
        <v>2.7744942084669168E-4</v>
      </c>
      <c r="AG180" s="5">
        <f t="shared" si="414"/>
        <v>6.7737734714048612E-5</v>
      </c>
      <c r="AH180" s="5">
        <f t="shared" si="415"/>
        <v>3.3375939902472156E-3</v>
      </c>
      <c r="AI180" s="5">
        <f t="shared" si="416"/>
        <v>1.8239487601980149E-3</v>
      </c>
      <c r="AJ180" s="5">
        <f t="shared" si="417"/>
        <v>4.9838133241327236E-4</v>
      </c>
      <c r="AK180" s="5">
        <f t="shared" si="418"/>
        <v>9.0786158733634331E-5</v>
      </c>
      <c r="AL180" s="5">
        <f t="shared" si="419"/>
        <v>1.9858479812673475E-7</v>
      </c>
      <c r="AM180" s="5">
        <f t="shared" si="420"/>
        <v>1.1305421032152103E-4</v>
      </c>
      <c r="AN180" s="5">
        <f t="shared" si="421"/>
        <v>8.2804672113159631E-5</v>
      </c>
      <c r="AO180" s="5">
        <f t="shared" si="422"/>
        <v>3.0324451005707694E-5</v>
      </c>
      <c r="AP180" s="5">
        <f t="shared" si="423"/>
        <v>7.4035462438713035E-6</v>
      </c>
      <c r="AQ180" s="5">
        <f t="shared" si="424"/>
        <v>1.3556510134715384E-6</v>
      </c>
      <c r="AR180" s="5">
        <f t="shared" si="425"/>
        <v>4.889130183180154E-4</v>
      </c>
      <c r="AS180" s="5">
        <f t="shared" si="426"/>
        <v>2.6718417405220744E-4</v>
      </c>
      <c r="AT180" s="5">
        <f t="shared" si="427"/>
        <v>7.3006220114112469E-5</v>
      </c>
      <c r="AU180" s="5">
        <f t="shared" si="428"/>
        <v>1.3298961772361026E-5</v>
      </c>
      <c r="AV180" s="5">
        <f t="shared" si="429"/>
        <v>1.8169244751982248E-6</v>
      </c>
      <c r="AW180" s="5">
        <f t="shared" si="430"/>
        <v>2.2079575978425541E-9</v>
      </c>
      <c r="AX180" s="5">
        <f t="shared" si="431"/>
        <v>1.0297092623890931E-5</v>
      </c>
      <c r="AY180" s="5">
        <f t="shared" si="432"/>
        <v>7.541933874158537E-6</v>
      </c>
      <c r="AZ180" s="5">
        <f t="shared" si="433"/>
        <v>2.7619818836147668E-6</v>
      </c>
      <c r="BA180" s="5">
        <f t="shared" si="434"/>
        <v>6.7432253254074969E-7</v>
      </c>
      <c r="BB180" s="5">
        <f t="shared" si="435"/>
        <v>1.2347407506264943E-7</v>
      </c>
      <c r="BC180" s="5">
        <f t="shared" si="436"/>
        <v>1.8087305675677368E-8</v>
      </c>
      <c r="BD180" s="5">
        <f t="shared" si="437"/>
        <v>5.9682698619454322E-5</v>
      </c>
      <c r="BE180" s="5">
        <f t="shared" si="438"/>
        <v>3.261576586916204E-5</v>
      </c>
      <c r="BF180" s="5">
        <f t="shared" si="439"/>
        <v>8.9120315253744287E-6</v>
      </c>
      <c r="BG180" s="5">
        <f t="shared" si="440"/>
        <v>1.6234338168004972E-6</v>
      </c>
      <c r="BH180" s="5">
        <f t="shared" si="441"/>
        <v>2.2179600829739272E-7</v>
      </c>
      <c r="BI180" s="5">
        <f t="shared" si="442"/>
        <v>2.4241687606881963E-8</v>
      </c>
      <c r="BJ180" s="8">
        <f t="shared" si="443"/>
        <v>0.24165261012376213</v>
      </c>
      <c r="BK180" s="8">
        <f t="shared" si="444"/>
        <v>0.40141091950796692</v>
      </c>
      <c r="BL180" s="8">
        <f t="shared" si="445"/>
        <v>0.33870292819310194</v>
      </c>
      <c r="BM180" s="8">
        <f t="shared" si="446"/>
        <v>0.13804710338108631</v>
      </c>
      <c r="BN180" s="8">
        <f t="shared" si="447"/>
        <v>0.86193924287191104</v>
      </c>
    </row>
    <row r="181" spans="1:66" x14ac:dyDescent="0.25">
      <c r="A181" t="s">
        <v>304</v>
      </c>
      <c r="B181" t="s">
        <v>332</v>
      </c>
      <c r="C181" t="s">
        <v>375</v>
      </c>
      <c r="D181" s="16"/>
      <c r="E181">
        <f>VLOOKUP(A181,home!$A$2:$E$405,3,FALSE)</f>
        <v>1.2888888888888901</v>
      </c>
      <c r="F181">
        <f>VLOOKUP(B181,home!$B$2:$E$405,3,FALSE)</f>
        <v>1.1599999999999999</v>
      </c>
      <c r="G181">
        <f>VLOOKUP(C181,away!$B$2:$E$405,4,FALSE)</f>
        <v>1.1599999999999999</v>
      </c>
      <c r="H181">
        <f>VLOOKUP(A181,away!$A$2:$E$405,3,FALSE)</f>
        <v>1.2666666666666699</v>
      </c>
      <c r="I181">
        <f>VLOOKUP(C181,away!$B$2:$E$405,3,FALSE)</f>
        <v>0.78</v>
      </c>
      <c r="J181">
        <f>VLOOKUP(B181,home!$B$2:$E$405,4,FALSE)</f>
        <v>0.59</v>
      </c>
      <c r="K181" s="3">
        <f t="shared" si="392"/>
        <v>1.7343288888888904</v>
      </c>
      <c r="L181" s="3">
        <f t="shared" si="393"/>
        <v>0.58292000000000144</v>
      </c>
      <c r="M181" s="5">
        <f t="shared" si="394"/>
        <v>9.8544319396261085E-2</v>
      </c>
      <c r="N181" s="5">
        <f t="shared" si="395"/>
        <v>0.17090825996482942</v>
      </c>
      <c r="O181" s="5">
        <f t="shared" si="396"/>
        <v>5.7443454662468654E-2</v>
      </c>
      <c r="P181" s="5">
        <f t="shared" si="397"/>
        <v>9.9625842898698608E-2</v>
      </c>
      <c r="Q181" s="5">
        <f t="shared" si="398"/>
        <v>0.14820556630336815</v>
      </c>
      <c r="R181" s="5">
        <f t="shared" si="399"/>
        <v>1.6742469295923153E-2</v>
      </c>
      <c r="S181" s="5">
        <f t="shared" si="400"/>
        <v>2.5179809029288291E-2</v>
      </c>
      <c r="T181" s="5">
        <f t="shared" si="401"/>
        <v>8.6391988709559567E-2</v>
      </c>
      <c r="U181" s="5">
        <f t="shared" si="402"/>
        <v>2.9036948171254764E-2</v>
      </c>
      <c r="V181" s="5">
        <f t="shared" si="403"/>
        <v>2.8284619256030421E-3</v>
      </c>
      <c r="W181" s="5">
        <f t="shared" si="404"/>
        <v>8.5679065044689751E-2</v>
      </c>
      <c r="X181" s="5">
        <f t="shared" si="405"/>
        <v>4.9944040595850669E-2</v>
      </c>
      <c r="Y181" s="5">
        <f t="shared" si="406"/>
        <v>1.4556690072066669E-2</v>
      </c>
      <c r="Z181" s="5">
        <f t="shared" si="407"/>
        <v>3.2531734006598502E-3</v>
      </c>
      <c r="AA181" s="5">
        <f t="shared" si="408"/>
        <v>5.6420726093292907E-3</v>
      </c>
      <c r="AB181" s="5">
        <f t="shared" si="409"/>
        <v>4.8926047597842564E-3</v>
      </c>
      <c r="AC181" s="5">
        <f t="shared" si="410"/>
        <v>1.7871901772945504E-4</v>
      </c>
      <c r="AD181" s="5">
        <f t="shared" si="411"/>
        <v>3.7148919419998969E-2</v>
      </c>
      <c r="AE181" s="5">
        <f t="shared" si="412"/>
        <v>2.1654848108305851E-2</v>
      </c>
      <c r="AF181" s="5">
        <f t="shared" si="413"/>
        <v>6.3115220296468379E-3</v>
      </c>
      <c r="AG181" s="5">
        <f t="shared" si="414"/>
        <v>1.226370807173915E-3</v>
      </c>
      <c r="AH181" s="5">
        <f t="shared" si="415"/>
        <v>4.7408495967816105E-4</v>
      </c>
      <c r="AI181" s="5">
        <f t="shared" si="416"/>
        <v>8.2221924135755938E-4</v>
      </c>
      <c r="AJ181" s="5">
        <f t="shared" si="417"/>
        <v>7.1299929164336134E-4</v>
      </c>
      <c r="AK181" s="5">
        <f t="shared" si="418"/>
        <v>4.1219175641813224E-4</v>
      </c>
      <c r="AL181" s="5">
        <f t="shared" si="419"/>
        <v>7.2272183287309577E-6</v>
      </c>
      <c r="AM181" s="5">
        <f t="shared" si="420"/>
        <v>1.2885688828221928E-2</v>
      </c>
      <c r="AN181" s="5">
        <f t="shared" si="421"/>
        <v>7.5113257317471448E-3</v>
      </c>
      <c r="AO181" s="5">
        <f t="shared" si="422"/>
        <v>2.1892509977750278E-3</v>
      </c>
      <c r="AP181" s="5">
        <f t="shared" si="423"/>
        <v>4.2538606387434091E-4</v>
      </c>
      <c r="AQ181" s="5">
        <f t="shared" si="424"/>
        <v>6.1991511088407838E-5</v>
      </c>
      <c r="AR181" s="5">
        <f t="shared" si="425"/>
        <v>5.5270720939118867E-5</v>
      </c>
      <c r="AS181" s="5">
        <f t="shared" si="426"/>
        <v>9.5857608034429948E-5</v>
      </c>
      <c r="AT181" s="5">
        <f t="shared" si="427"/>
        <v>8.3124309416949852E-5</v>
      </c>
      <c r="AU181" s="5">
        <f t="shared" si="428"/>
        <v>4.8054963730251653E-5</v>
      </c>
      <c r="AV181" s="5">
        <f t="shared" si="429"/>
        <v>2.0835777962970838E-5</v>
      </c>
      <c r="AW181" s="5">
        <f t="shared" si="430"/>
        <v>2.029593616760419E-7</v>
      </c>
      <c r="AX181" s="5">
        <f t="shared" si="431"/>
        <v>3.7246703980030197E-3</v>
      </c>
      <c r="AY181" s="5">
        <f t="shared" si="432"/>
        <v>2.1711848684039256E-3</v>
      </c>
      <c r="AZ181" s="5">
        <f t="shared" si="433"/>
        <v>6.3281354174500961E-4</v>
      </c>
      <c r="BA181" s="5">
        <f t="shared" si="434"/>
        <v>1.2295988991800066E-4</v>
      </c>
      <c r="BB181" s="5">
        <f t="shared" si="435"/>
        <v>1.791894475775028E-5</v>
      </c>
      <c r="BC181" s="5">
        <f t="shared" si="436"/>
        <v>2.0890622556375638E-6</v>
      </c>
      <c r="BD181" s="5">
        <f t="shared" si="437"/>
        <v>5.3697347749718743E-6</v>
      </c>
      <c r="BE181" s="5">
        <f t="shared" si="438"/>
        <v>9.312886145905005E-6</v>
      </c>
      <c r="BF181" s="5">
        <f t="shared" si="439"/>
        <v>8.0758037408880855E-6</v>
      </c>
      <c r="BG181" s="5">
        <f t="shared" si="440"/>
        <v>4.6686999096063929E-6</v>
      </c>
      <c r="BH181" s="5">
        <f t="shared" si="441"/>
        <v>2.0242652816958316E-6</v>
      </c>
      <c r="BI181" s="5">
        <f t="shared" si="442"/>
        <v>7.0214835136397659E-7</v>
      </c>
      <c r="BJ181" s="8">
        <f t="shared" si="443"/>
        <v>0.65177255089328012</v>
      </c>
      <c r="BK181" s="8">
        <f t="shared" si="444"/>
        <v>0.22853556435431316</v>
      </c>
      <c r="BL181" s="8">
        <f t="shared" si="445"/>
        <v>0.11651234166614551</v>
      </c>
      <c r="BM181" s="8">
        <f t="shared" si="446"/>
        <v>0.40643273588380718</v>
      </c>
      <c r="BN181" s="8">
        <f t="shared" si="447"/>
        <v>0.59146991252154901</v>
      </c>
    </row>
    <row r="182" spans="1:66" x14ac:dyDescent="0.25">
      <c r="A182" t="s">
        <v>301</v>
      </c>
      <c r="B182" t="s">
        <v>382</v>
      </c>
      <c r="C182" t="s">
        <v>341</v>
      </c>
      <c r="D182" s="16"/>
      <c r="E182">
        <f>VLOOKUP(A182,home!$A$2:$E$405,3,FALSE)</f>
        <v>1.32051282051282</v>
      </c>
      <c r="F182">
        <f>VLOOKUP(B182,home!$B$2:$E$405,3,FALSE)</f>
        <v>1.1399999999999999</v>
      </c>
      <c r="G182">
        <f>VLOOKUP(C182,away!$B$2:$E$405,4,FALSE)</f>
        <v>1.51</v>
      </c>
      <c r="H182">
        <f>VLOOKUP(A182,away!$A$2:$E$405,3,FALSE)</f>
        <v>0.93589743589743601</v>
      </c>
      <c r="I182">
        <f>VLOOKUP(C182,away!$B$2:$E$405,3,FALSE)</f>
        <v>0.19</v>
      </c>
      <c r="J182">
        <f>VLOOKUP(B182,home!$B$2:$E$405,4,FALSE)</f>
        <v>0.8</v>
      </c>
      <c r="K182" s="3">
        <f t="shared" si="392"/>
        <v>2.2731307692307681</v>
      </c>
      <c r="L182" s="3">
        <f t="shared" si="393"/>
        <v>0.14225641025641028</v>
      </c>
      <c r="M182" s="5">
        <f t="shared" si="394"/>
        <v>8.9332744418872082E-2</v>
      </c>
      <c r="N182" s="5">
        <f t="shared" si="395"/>
        <v>0.20306501003836627</v>
      </c>
      <c r="O182" s="5">
        <f t="shared" si="396"/>
        <v>1.2708155539382112E-2</v>
      </c>
      <c r="P182" s="5">
        <f t="shared" si="397"/>
        <v>2.8887299376739905E-2</v>
      </c>
      <c r="Q182" s="5">
        <f t="shared" si="398"/>
        <v>0.23079666123618262</v>
      </c>
      <c r="R182" s="5">
        <f t="shared" si="399"/>
        <v>9.0390829400630718E-4</v>
      </c>
      <c r="S182" s="5">
        <f t="shared" si="400"/>
        <v>2.3353028912014196E-3</v>
      </c>
      <c r="T182" s="5">
        <f t="shared" si="401"/>
        <v>3.283230452662414E-2</v>
      </c>
      <c r="U182" s="5">
        <f t="shared" si="402"/>
        <v>2.0547017556686283E-3</v>
      </c>
      <c r="V182" s="5">
        <f t="shared" si="403"/>
        <v>8.390676427694477E-5</v>
      </c>
      <c r="W182" s="5">
        <f t="shared" si="404"/>
        <v>0.17487699736389892</v>
      </c>
      <c r="X182" s="5">
        <f t="shared" si="405"/>
        <v>2.4877373881407986E-2</v>
      </c>
      <c r="Y182" s="5">
        <f t="shared" si="406"/>
        <v>1.7694829524878399E-3</v>
      </c>
      <c r="Z182" s="5">
        <f t="shared" si="407"/>
        <v>4.2862249702111056E-5</v>
      </c>
      <c r="AA182" s="5">
        <f t="shared" si="408"/>
        <v>9.7431498636320964E-5</v>
      </c>
      <c r="AB182" s="5">
        <f t="shared" si="409"/>
        <v>1.1073726872124343E-4</v>
      </c>
      <c r="AC182" s="5">
        <f t="shared" si="410"/>
        <v>1.6957946349692564E-6</v>
      </c>
      <c r="AD182" s="5">
        <f t="shared" si="411"/>
        <v>9.9379570884641652E-2</v>
      </c>
      <c r="AE182" s="5">
        <f t="shared" si="412"/>
        <v>1.4137381006871589E-2</v>
      </c>
      <c r="AF182" s="5">
        <f t="shared" si="413"/>
        <v>1.0055665362323535E-3</v>
      </c>
      <c r="AG182" s="5">
        <f t="shared" si="414"/>
        <v>4.768276190612905E-5</v>
      </c>
      <c r="AH182" s="5">
        <f t="shared" si="415"/>
        <v>1.5243574445340523E-6</v>
      </c>
      <c r="AI182" s="5">
        <f t="shared" si="416"/>
        <v>3.4650638104763377E-6</v>
      </c>
      <c r="AJ182" s="5">
        <f t="shared" si="417"/>
        <v>3.9382715824708882E-6</v>
      </c>
      <c r="AK182" s="5">
        <f t="shared" si="418"/>
        <v>2.984068770567241E-6</v>
      </c>
      <c r="AL182" s="5">
        <f t="shared" si="419"/>
        <v>2.1934589660486212E-8</v>
      </c>
      <c r="AM182" s="5">
        <f t="shared" si="420"/>
        <v>4.5180552082165801E-2</v>
      </c>
      <c r="AN182" s="5">
        <f t="shared" si="421"/>
        <v>6.4272231526116899E-3</v>
      </c>
      <c r="AO182" s="5">
        <f t="shared" si="422"/>
        <v>4.5715684680371353E-4</v>
      </c>
      <c r="AP182" s="5">
        <f t="shared" si="423"/>
        <v>2.1677830650145329E-5</v>
      </c>
      <c r="AQ182" s="5">
        <f t="shared" si="424"/>
        <v>7.7095259260901466E-7</v>
      </c>
      <c r="AR182" s="5">
        <f t="shared" si="425"/>
        <v>4.3369923601409833E-8</v>
      </c>
      <c r="AS182" s="5">
        <f t="shared" si="426"/>
        <v>9.8585507797552385E-8</v>
      </c>
      <c r="AT182" s="5">
        <f t="shared" si="427"/>
        <v>1.1204887558742808E-7</v>
      </c>
      <c r="AU182" s="5">
        <f t="shared" si="428"/>
        <v>8.4900582251831001E-8</v>
      </c>
      <c r="AV182" s="5">
        <f t="shared" si="429"/>
        <v>4.8247531460561177E-8</v>
      </c>
      <c r="AW182" s="5">
        <f t="shared" si="430"/>
        <v>1.9702588164131947E-10</v>
      </c>
      <c r="AX182" s="5">
        <f t="shared" si="431"/>
        <v>1.7116883851467393E-2</v>
      </c>
      <c r="AY182" s="5">
        <f t="shared" si="432"/>
        <v>2.4349864514856697E-3</v>
      </c>
      <c r="AZ182" s="5">
        <f t="shared" si="433"/>
        <v>1.7319621580567303E-4</v>
      </c>
      <c r="BA182" s="5">
        <f t="shared" si="434"/>
        <v>8.2127573101698647E-6</v>
      </c>
      <c r="BB182" s="5">
        <f t="shared" si="435"/>
        <v>2.9207934331296417E-7</v>
      </c>
      <c r="BC182" s="5">
        <f t="shared" si="436"/>
        <v>8.3100317779503823E-9</v>
      </c>
      <c r="BD182" s="5">
        <f t="shared" si="437"/>
        <v>1.0282749407718886E-9</v>
      </c>
      <c r="BE182" s="5">
        <f t="shared" si="438"/>
        <v>2.3374034070975257E-9</v>
      </c>
      <c r="BF182" s="5">
        <f t="shared" si="439"/>
        <v>2.6566118023891087E-9</v>
      </c>
      <c r="BG182" s="5">
        <f t="shared" si="440"/>
        <v>2.0129420099707637E-9</v>
      </c>
      <c r="BH182" s="5">
        <f t="shared" si="441"/>
        <v>1.1439201048854428E-9</v>
      </c>
      <c r="BI182" s="5">
        <f t="shared" si="442"/>
        <v>5.2005599759135721E-10</v>
      </c>
      <c r="BJ182" s="8">
        <f t="shared" si="443"/>
        <v>0.85460899171888738</v>
      </c>
      <c r="BK182" s="8">
        <f t="shared" si="444"/>
        <v>0.12307595763180064</v>
      </c>
      <c r="BL182" s="8">
        <f t="shared" si="445"/>
        <v>1.5887242969651622E-2</v>
      </c>
      <c r="BM182" s="8">
        <f t="shared" si="446"/>
        <v>0.42548628941203276</v>
      </c>
      <c r="BN182" s="8">
        <f t="shared" si="447"/>
        <v>0.56569377890354933</v>
      </c>
    </row>
    <row r="183" spans="1:66" x14ac:dyDescent="0.25">
      <c r="A183" t="s">
        <v>303</v>
      </c>
      <c r="B183" t="s">
        <v>346</v>
      </c>
      <c r="C183" t="s">
        <v>333</v>
      </c>
      <c r="D183" s="16"/>
      <c r="E183">
        <f>VLOOKUP(A183,home!$A$2:$E$405,3,FALSE)</f>
        <v>1.2840909090909101</v>
      </c>
      <c r="F183">
        <f>VLOOKUP(B183,home!$B$2:$E$405,3,FALSE)</f>
        <v>0.93</v>
      </c>
      <c r="G183">
        <f>VLOOKUP(C183,away!$B$2:$E$405,4,FALSE)</f>
        <v>0.97</v>
      </c>
      <c r="H183">
        <f>VLOOKUP(A183,away!$A$2:$E$405,3,FALSE)</f>
        <v>0.96590909090909105</v>
      </c>
      <c r="I183">
        <f>VLOOKUP(C183,away!$B$2:$E$405,3,FALSE)</f>
        <v>0.97</v>
      </c>
      <c r="J183">
        <f>VLOOKUP(B183,home!$B$2:$E$405,4,FALSE)</f>
        <v>0.83</v>
      </c>
      <c r="K183" s="3">
        <f t="shared" si="392"/>
        <v>1.1583784090909099</v>
      </c>
      <c r="L183" s="3">
        <f t="shared" si="393"/>
        <v>0.77765340909090908</v>
      </c>
      <c r="M183" s="5">
        <f t="shared" si="394"/>
        <v>0.14427532609119789</v>
      </c>
      <c r="N183" s="5">
        <f t="shared" si="395"/>
        <v>0.16712542270859401</v>
      </c>
      <c r="O183" s="5">
        <f t="shared" si="396"/>
        <v>0.11219619918252262</v>
      </c>
      <c r="P183" s="5">
        <f t="shared" si="397"/>
        <v>0.12996565471509738</v>
      </c>
      <c r="Q183" s="5">
        <f t="shared" si="398"/>
        <v>9.6797240637913506E-2</v>
      </c>
      <c r="R183" s="5">
        <f t="shared" si="399"/>
        <v>4.3624878390665686E-2</v>
      </c>
      <c r="S183" s="5">
        <f t="shared" si="400"/>
        <v>2.9268815159091896E-2</v>
      </c>
      <c r="T183" s="5">
        <f t="shared" si="401"/>
        <v>7.5274704172666518E-2</v>
      </c>
      <c r="U183" s="5">
        <f t="shared" si="402"/>
        <v>5.0534117226963722E-2</v>
      </c>
      <c r="V183" s="5">
        <f t="shared" si="403"/>
        <v>2.9295382099901249E-3</v>
      </c>
      <c r="W183" s="5">
        <f t="shared" si="404"/>
        <v>3.7375944538178725E-2</v>
      </c>
      <c r="X183" s="5">
        <f t="shared" si="405"/>
        <v>2.9065530688107431E-2</v>
      </c>
      <c r="Y183" s="5">
        <f t="shared" si="406"/>
        <v>1.1301454513321589E-2</v>
      </c>
      <c r="Z183" s="5">
        <f t="shared" si="407"/>
        <v>1.1308345133892502E-2</v>
      </c>
      <c r="AA183" s="5">
        <f t="shared" si="408"/>
        <v>1.3099342845649327E-2</v>
      </c>
      <c r="AB183" s="5">
        <f t="shared" si="409"/>
        <v>7.5869979628398311E-3</v>
      </c>
      <c r="AC183" s="5">
        <f t="shared" si="410"/>
        <v>1.6493609899796379E-4</v>
      </c>
      <c r="AD183" s="5">
        <f t="shared" si="411"/>
        <v>1.0823871793101394E-2</v>
      </c>
      <c r="AE183" s="5">
        <f t="shared" si="412"/>
        <v>8.4172207994682308E-3</v>
      </c>
      <c r="AF183" s="5">
        <f t="shared" si="413"/>
        <v>3.2728402248886879E-3</v>
      </c>
      <c r="AG183" s="5">
        <f t="shared" si="414"/>
        <v>8.4837845276484862E-4</v>
      </c>
      <c r="AH183" s="5">
        <f t="shared" si="415"/>
        <v>2.1984932861370239E-3</v>
      </c>
      <c r="AI183" s="5">
        <f t="shared" si="416"/>
        <v>2.5466871551924515E-3</v>
      </c>
      <c r="AJ183" s="5">
        <f t="shared" si="417"/>
        <v>1.475013707642044E-3</v>
      </c>
      <c r="AK183" s="5">
        <f t="shared" si="418"/>
        <v>5.6954134401522496E-4</v>
      </c>
      <c r="AL183" s="5">
        <f t="shared" si="419"/>
        <v>5.9430891402385921E-6</v>
      </c>
      <c r="AM183" s="5">
        <f t="shared" si="420"/>
        <v>2.5076278775793539E-3</v>
      </c>
      <c r="AN183" s="5">
        <f t="shared" si="421"/>
        <v>1.9500653677309854E-3</v>
      </c>
      <c r="AO183" s="5">
        <f t="shared" si="422"/>
        <v>7.5823749058305892E-4</v>
      </c>
      <c r="AP183" s="5">
        <f t="shared" si="423"/>
        <v>1.9654865648415063E-4</v>
      </c>
      <c r="AQ183" s="5">
        <f t="shared" si="424"/>
        <v>3.8211683191784433E-5</v>
      </c>
      <c r="AR183" s="5">
        <f t="shared" si="425"/>
        <v>3.419331597655865E-4</v>
      </c>
      <c r="AS183" s="5">
        <f t="shared" si="426"/>
        <v>3.9608798962468796E-4</v>
      </c>
      <c r="AT183" s="5">
        <f t="shared" si="427"/>
        <v>2.2940988764073148E-4</v>
      </c>
      <c r="AU183" s="5">
        <f t="shared" si="428"/>
        <v>8.8581153558331603E-5</v>
      </c>
      <c r="AV183" s="5">
        <f t="shared" si="429"/>
        <v>2.5652623933584449E-5</v>
      </c>
      <c r="AW183" s="5">
        <f t="shared" si="430"/>
        <v>1.4871209021505272E-7</v>
      </c>
      <c r="AX183" s="5">
        <f t="shared" si="431"/>
        <v>4.8413033190373105E-4</v>
      </c>
      <c r="AY183" s="5">
        <f t="shared" si="432"/>
        <v>3.7648560304924978E-4</v>
      </c>
      <c r="AZ183" s="5">
        <f t="shared" si="433"/>
        <v>1.4638765634244791E-4</v>
      </c>
      <c r="BA183" s="5">
        <f t="shared" si="434"/>
        <v>3.7946286667844355E-5</v>
      </c>
      <c r="BB183" s="5">
        <f t="shared" si="435"/>
        <v>7.3772647973975174E-6</v>
      </c>
      <c r="BC183" s="5">
        <f t="shared" si="436"/>
        <v>1.1473910238925071E-6</v>
      </c>
      <c r="BD183" s="5">
        <f t="shared" si="437"/>
        <v>4.4317581228822439E-5</v>
      </c>
      <c r="BE183" s="5">
        <f t="shared" si="438"/>
        <v>5.1336529238600506E-5</v>
      </c>
      <c r="BF183" s="5">
        <f t="shared" si="439"/>
        <v>2.9733563533829523E-5</v>
      </c>
      <c r="BG183" s="5">
        <f t="shared" si="440"/>
        <v>1.1480906007640307E-5</v>
      </c>
      <c r="BH183" s="5">
        <f t="shared" si="441"/>
        <v>3.3248084090131636E-6</v>
      </c>
      <c r="BI183" s="5">
        <f t="shared" si="442"/>
        <v>7.7027725507294969E-7</v>
      </c>
      <c r="BJ183" s="8">
        <f t="shared" si="443"/>
        <v>0.4468067741383589</v>
      </c>
      <c r="BK183" s="8">
        <f t="shared" si="444"/>
        <v>0.30698669896656483</v>
      </c>
      <c r="BL183" s="8">
        <f t="shared" si="445"/>
        <v>0.23505389958182379</v>
      </c>
      <c r="BM183" s="8">
        <f t="shared" si="446"/>
        <v>0.30579465920368998</v>
      </c>
      <c r="BN183" s="8">
        <f t="shared" si="447"/>
        <v>0.69398472172599102</v>
      </c>
    </row>
    <row r="184" spans="1:66" x14ac:dyDescent="0.25">
      <c r="A184" t="s">
        <v>303</v>
      </c>
      <c r="B184" t="s">
        <v>390</v>
      </c>
      <c r="C184" t="s">
        <v>466</v>
      </c>
      <c r="D184" s="16"/>
      <c r="E184">
        <f>VLOOKUP(A184,home!$A$2:$E$405,3,FALSE)</f>
        <v>1.2840909090909101</v>
      </c>
      <c r="F184">
        <f>VLOOKUP(B184,home!$B$2:$E$405,3,FALSE)</f>
        <v>0.19</v>
      </c>
      <c r="G184">
        <f>VLOOKUP(C184,away!$B$2:$E$405,4,FALSE)</f>
        <v>0.97</v>
      </c>
      <c r="H184">
        <f>VLOOKUP(A184,away!$A$2:$E$405,3,FALSE)</f>
        <v>0.96590909090909105</v>
      </c>
      <c r="I184">
        <f>VLOOKUP(C184,away!$B$2:$E$405,3,FALSE)</f>
        <v>0.78</v>
      </c>
      <c r="J184">
        <f>VLOOKUP(B184,home!$B$2:$E$405,4,FALSE)</f>
        <v>0.52</v>
      </c>
      <c r="K184" s="3">
        <f t="shared" si="392"/>
        <v>0.23665795454545471</v>
      </c>
      <c r="L184" s="3">
        <f t="shared" si="393"/>
        <v>0.39177272727272733</v>
      </c>
      <c r="M184" s="5">
        <f t="shared" si="394"/>
        <v>0.53342826316967762</v>
      </c>
      <c r="N184" s="5">
        <f t="shared" si="395"/>
        <v>0.12624004165847041</v>
      </c>
      <c r="O184" s="5">
        <f t="shared" si="396"/>
        <v>0.20898264546633874</v>
      </c>
      <c r="P184" s="5">
        <f t="shared" si="397"/>
        <v>4.9457405411561677E-2</v>
      </c>
      <c r="Q184" s="5">
        <f t="shared" si="398"/>
        <v>1.49378550203133E-2</v>
      </c>
      <c r="R184" s="5">
        <f t="shared" si="399"/>
        <v>4.093685048350848E-2</v>
      </c>
      <c r="S184" s="5">
        <f t="shared" si="400"/>
        <v>1.1463748356287939E-3</v>
      </c>
      <c r="T184" s="5">
        <f t="shared" si="401"/>
        <v>5.8522442009127443E-3</v>
      </c>
      <c r="U184" s="5">
        <f t="shared" si="402"/>
        <v>9.688031300960227E-3</v>
      </c>
      <c r="V184" s="5">
        <f t="shared" si="403"/>
        <v>1.1809715656236458E-5</v>
      </c>
      <c r="W184" s="5">
        <f t="shared" si="404"/>
        <v>1.1783874048012996E-3</v>
      </c>
      <c r="X184" s="5">
        <f t="shared" si="405"/>
        <v>4.6166004736283655E-4</v>
      </c>
      <c r="Y184" s="5">
        <f t="shared" si="406"/>
        <v>9.043290791409745E-5</v>
      </c>
      <c r="Z184" s="5">
        <f t="shared" si="407"/>
        <v>5.3459805199599962E-3</v>
      </c>
      <c r="AA184" s="5">
        <f t="shared" si="408"/>
        <v>1.2651688148935792E-3</v>
      </c>
      <c r="AB184" s="5">
        <f t="shared" si="409"/>
        <v>1.4970613194370574E-4</v>
      </c>
      <c r="AC184" s="5">
        <f t="shared" si="410"/>
        <v>6.8434447438057431E-8</v>
      </c>
      <c r="AD184" s="5">
        <f t="shared" si="411"/>
        <v>6.9718688220600557E-5</v>
      </c>
      <c r="AE184" s="5">
        <f t="shared" si="412"/>
        <v>2.7313880626061653E-5</v>
      </c>
      <c r="AF184" s="5">
        <f t="shared" si="413"/>
        <v>5.3504167526369402E-6</v>
      </c>
      <c r="AG184" s="5">
        <f t="shared" si="414"/>
        <v>6.9871578774208786E-7</v>
      </c>
      <c r="AH184" s="5">
        <f t="shared" si="415"/>
        <v>5.236023420629E-4</v>
      </c>
      <c r="AI184" s="5">
        <f t="shared" si="416"/>
        <v>1.2391465926781542E-4</v>
      </c>
      <c r="AJ184" s="5">
        <f t="shared" si="417"/>
        <v>1.4662694900259084E-5</v>
      </c>
      <c r="AK184" s="5">
        <f t="shared" si="418"/>
        <v>1.1566811277397955E-6</v>
      </c>
      <c r="AL184" s="5">
        <f t="shared" si="419"/>
        <v>2.5379909125539643E-10</v>
      </c>
      <c r="AM184" s="5">
        <f t="shared" si="420"/>
        <v>3.299896429575924E-6</v>
      </c>
      <c r="AN184" s="5">
        <f t="shared" si="421"/>
        <v>1.2928094239324953E-6</v>
      </c>
      <c r="AO184" s="5">
        <f t="shared" si="422"/>
        <v>2.5324373692895851E-7</v>
      </c>
      <c r="AP184" s="5">
        <f t="shared" si="423"/>
        <v>3.3071329827131731E-8</v>
      </c>
      <c r="AQ184" s="5">
        <f t="shared" si="424"/>
        <v>3.2391112702278217E-9</v>
      </c>
      <c r="AR184" s="5">
        <f t="shared" si="425"/>
        <v>4.1026623511273967E-5</v>
      </c>
      <c r="AS184" s="5">
        <f t="shared" si="426"/>
        <v>9.7092768020845592E-6</v>
      </c>
      <c r="AT184" s="5">
        <f t="shared" si="427"/>
        <v>1.1488887940484826E-6</v>
      </c>
      <c r="AU184" s="5">
        <f t="shared" si="428"/>
        <v>9.0631223999902728E-8</v>
      </c>
      <c r="AV184" s="5">
        <f t="shared" si="429"/>
        <v>5.3621500224419751E-9</v>
      </c>
      <c r="AW184" s="5">
        <f t="shared" si="430"/>
        <v>6.5364639217097854E-13</v>
      </c>
      <c r="AX184" s="5">
        <f t="shared" si="431"/>
        <v>1.3015778987254793E-7</v>
      </c>
      <c r="AY184" s="5">
        <f t="shared" si="432"/>
        <v>5.0992272314158675E-8</v>
      </c>
      <c r="AZ184" s="5">
        <f t="shared" si="433"/>
        <v>9.9886907971757622E-9</v>
      </c>
      <c r="BA184" s="5">
        <f t="shared" si="434"/>
        <v>1.3044322118311807E-9</v>
      </c>
      <c r="BB184" s="5">
        <f t="shared" si="435"/>
        <v>1.2776024129287437E-10</v>
      </c>
      <c r="BC184" s="5">
        <f t="shared" si="436"/>
        <v>1.0010595633666223E-11</v>
      </c>
      <c r="BD184" s="5">
        <f t="shared" si="437"/>
        <v>2.6788520306338662E-6</v>
      </c>
      <c r="BE184" s="5">
        <f t="shared" si="438"/>
        <v>6.3397164209974854E-7</v>
      </c>
      <c r="BF184" s="5">
        <f t="shared" si="439"/>
        <v>7.5017216029574783E-8</v>
      </c>
      <c r="BG184" s="5">
        <f t="shared" si="440"/>
        <v>5.9178069670845579E-9</v>
      </c>
      <c r="BH184" s="5">
        <f t="shared" si="441"/>
        <v>3.5012402305626806E-10</v>
      </c>
      <c r="BI184" s="5">
        <f t="shared" si="442"/>
        <v>1.6571927026744405E-11</v>
      </c>
      <c r="BJ184" s="8">
        <f t="shared" si="443"/>
        <v>0.14886877778214933</v>
      </c>
      <c r="BK184" s="8">
        <f t="shared" si="444"/>
        <v>0.5840439728130431</v>
      </c>
      <c r="BL184" s="8">
        <f t="shared" si="445"/>
        <v>0.2617411134828766</v>
      </c>
      <c r="BM184" s="8">
        <f t="shared" si="446"/>
        <v>2.6016732396540131E-2</v>
      </c>
      <c r="BN184" s="8">
        <f t="shared" si="447"/>
        <v>0.9739830612098701</v>
      </c>
    </row>
    <row r="185" spans="1:66" x14ac:dyDescent="0.25">
      <c r="A185" t="s">
        <v>35</v>
      </c>
      <c r="B185" t="s">
        <v>285</v>
      </c>
      <c r="C185" t="s">
        <v>284</v>
      </c>
      <c r="D185" s="16"/>
      <c r="E185">
        <f>VLOOKUP(A185,home!$A$2:$E$405,3,FALSE)</f>
        <v>1.575</v>
      </c>
      <c r="F185">
        <f>VLOOKUP(B185,home!$B$2:$E$405,3,FALSE)</f>
        <v>1.52</v>
      </c>
      <c r="G185">
        <f>VLOOKUP(C185,away!$B$2:$E$405,4,FALSE)</f>
        <v>1.9</v>
      </c>
      <c r="H185">
        <f>VLOOKUP(A185,away!$A$2:$E$405,3,FALSE)</f>
        <v>1.1000000000000001</v>
      </c>
      <c r="I185">
        <f>VLOOKUP(C185,away!$B$2:$E$405,3,FALSE)</f>
        <v>0.48</v>
      </c>
      <c r="J185">
        <f>VLOOKUP(B185,home!$B$2:$E$405,4,FALSE)</f>
        <v>0.73</v>
      </c>
      <c r="K185" s="3">
        <f t="shared" si="392"/>
        <v>4.5486000000000004</v>
      </c>
      <c r="L185" s="3">
        <f t="shared" si="393"/>
        <v>0.38544</v>
      </c>
      <c r="M185" s="5">
        <f t="shared" si="394"/>
        <v>7.1973671028294382E-3</v>
      </c>
      <c r="N185" s="5">
        <f t="shared" si="395"/>
        <v>3.2737944003929979E-2</v>
      </c>
      <c r="O185" s="5">
        <f t="shared" si="396"/>
        <v>2.7741531761145788E-3</v>
      </c>
      <c r="P185" s="5">
        <f t="shared" si="397"/>
        <v>1.2618513136874773E-2</v>
      </c>
      <c r="Q185" s="5">
        <f t="shared" si="398"/>
        <v>7.4455906048137968E-2</v>
      </c>
      <c r="R185" s="5">
        <f t="shared" si="399"/>
        <v>5.3463480010080156E-4</v>
      </c>
      <c r="S185" s="5">
        <f t="shared" si="400"/>
        <v>5.5307333748088848E-3</v>
      </c>
      <c r="T185" s="5">
        <f t="shared" si="401"/>
        <v>2.8698284427194302E-2</v>
      </c>
      <c r="U185" s="5">
        <f t="shared" si="402"/>
        <v>2.431839851738506E-3</v>
      </c>
      <c r="V185" s="5">
        <f t="shared" si="403"/>
        <v>1.0773944717018947E-3</v>
      </c>
      <c r="W185" s="5">
        <f t="shared" si="404"/>
        <v>0.11289004475018681</v>
      </c>
      <c r="X185" s="5">
        <f t="shared" si="405"/>
        <v>4.3512338848512001E-2</v>
      </c>
      <c r="Y185" s="5">
        <f t="shared" si="406"/>
        <v>8.3856979428852327E-3</v>
      </c>
      <c r="Z185" s="5">
        <f t="shared" si="407"/>
        <v>6.8689879116950995E-5</v>
      </c>
      <c r="AA185" s="5">
        <f t="shared" si="408"/>
        <v>3.1244278415136327E-4</v>
      </c>
      <c r="AB185" s="5">
        <f t="shared" si="409"/>
        <v>7.1058862399544565E-4</v>
      </c>
      <c r="AC185" s="5">
        <f t="shared" si="410"/>
        <v>1.1805633314005624E-4</v>
      </c>
      <c r="AD185" s="5">
        <f t="shared" si="411"/>
        <v>0.12837291438767498</v>
      </c>
      <c r="AE185" s="5">
        <f t="shared" si="412"/>
        <v>4.9480056121585445E-2</v>
      </c>
      <c r="AF185" s="5">
        <f t="shared" si="413"/>
        <v>9.5357964157519459E-3</v>
      </c>
      <c r="AG185" s="5">
        <f t="shared" si="414"/>
        <v>1.2251591234958101E-3</v>
      </c>
      <c r="AH185" s="5">
        <f t="shared" si="415"/>
        <v>6.618956751709396E-6</v>
      </c>
      <c r="AI185" s="5">
        <f t="shared" si="416"/>
        <v>3.0106986680825361E-5</v>
      </c>
      <c r="AJ185" s="5">
        <f t="shared" si="417"/>
        <v>6.8472319808201125E-5</v>
      </c>
      <c r="AK185" s="5">
        <f t="shared" si="418"/>
        <v>1.0381773129319455E-4</v>
      </c>
      <c r="AL185" s="5">
        <f t="shared" si="419"/>
        <v>8.2791130108310448E-6</v>
      </c>
      <c r="AM185" s="5">
        <f t="shared" si="420"/>
        <v>0.11678340767675566</v>
      </c>
      <c r="AN185" s="5">
        <f t="shared" si="421"/>
        <v>4.5012996654928701E-2</v>
      </c>
      <c r="AO185" s="5">
        <f t="shared" si="422"/>
        <v>8.674904715337859E-3</v>
      </c>
      <c r="AP185" s="5">
        <f t="shared" si="423"/>
        <v>1.1145517578266082E-3</v>
      </c>
      <c r="AQ185" s="5">
        <f t="shared" si="424"/>
        <v>1.0739820738417195E-4</v>
      </c>
      <c r="AR185" s="5">
        <f t="shared" si="425"/>
        <v>5.1024213807577384E-7</v>
      </c>
      <c r="AS185" s="5">
        <f t="shared" si="426"/>
        <v>2.320887389251465E-6</v>
      </c>
      <c r="AT185" s="5">
        <f t="shared" si="427"/>
        <v>5.2783941893746081E-6</v>
      </c>
      <c r="AU185" s="5">
        <f t="shared" si="428"/>
        <v>8.0031012699297804E-6</v>
      </c>
      <c r="AV185" s="5">
        <f t="shared" si="429"/>
        <v>9.100726609100654E-6</v>
      </c>
      <c r="AW185" s="5">
        <f t="shared" si="430"/>
        <v>4.0319565164234766E-7</v>
      </c>
      <c r="AX185" s="5">
        <f t="shared" si="431"/>
        <v>8.8533501359748468E-2</v>
      </c>
      <c r="AY185" s="5">
        <f t="shared" si="432"/>
        <v>3.4124352764101452E-2</v>
      </c>
      <c r="AZ185" s="5">
        <f t="shared" si="433"/>
        <v>6.5764452646976312E-3</v>
      </c>
      <c r="BA185" s="5">
        <f t="shared" si="434"/>
        <v>8.4494168760835175E-4</v>
      </c>
      <c r="BB185" s="5">
        <f t="shared" si="435"/>
        <v>8.1418581017940762E-5</v>
      </c>
      <c r="BC185" s="5">
        <f t="shared" si="436"/>
        <v>6.2763955735110163E-6</v>
      </c>
      <c r="BD185" s="5">
        <f t="shared" si="437"/>
        <v>3.2777954949987714E-8</v>
      </c>
      <c r="BE185" s="5">
        <f t="shared" si="438"/>
        <v>1.4909380588551411E-7</v>
      </c>
      <c r="BF185" s="5">
        <f t="shared" si="439"/>
        <v>3.3908404272542479E-7</v>
      </c>
      <c r="BG185" s="5">
        <f t="shared" si="440"/>
        <v>5.1411922558028909E-7</v>
      </c>
      <c r="BH185" s="5">
        <f t="shared" si="441"/>
        <v>5.8463067736862597E-7</v>
      </c>
      <c r="BI185" s="5">
        <f t="shared" si="442"/>
        <v>5.3185021981578631E-7</v>
      </c>
      <c r="BJ185" s="8">
        <f t="shared" si="443"/>
        <v>0.79115433713433481</v>
      </c>
      <c r="BK185" s="8">
        <f t="shared" si="444"/>
        <v>6.067469629646733E-2</v>
      </c>
      <c r="BL185" s="8">
        <f t="shared" si="445"/>
        <v>7.0000401381566804E-3</v>
      </c>
      <c r="BM185" s="8">
        <f t="shared" si="446"/>
        <v>0.69445529561163821</v>
      </c>
      <c r="BN185" s="8">
        <f t="shared" si="447"/>
        <v>0.13031851826798752</v>
      </c>
    </row>
    <row r="186" spans="1:66" x14ac:dyDescent="0.25">
      <c r="A186" t="s">
        <v>10</v>
      </c>
      <c r="B186" t="s">
        <v>453</v>
      </c>
      <c r="C186" t="s">
        <v>38</v>
      </c>
      <c r="D186" s="16"/>
      <c r="E186">
        <f>VLOOKUP(A186,home!$A$2:$E$405,3,FALSE)</f>
        <v>1.56666666666667</v>
      </c>
      <c r="F186">
        <f>VLOOKUP(B186,home!$B$2:$E$405,3,FALSE)</f>
        <v>1.1499999999999999</v>
      </c>
      <c r="G186">
        <f>VLOOKUP(C186,away!$B$2:$E$405,4,FALSE)</f>
        <v>0.77</v>
      </c>
      <c r="H186">
        <f>VLOOKUP(A186,away!$A$2:$E$405,3,FALSE)</f>
        <v>1.4666666666666699</v>
      </c>
      <c r="I186">
        <f>VLOOKUP(C186,away!$B$2:$E$405,3,FALSE)</f>
        <v>0.77</v>
      </c>
      <c r="J186">
        <f>VLOOKUP(B186,home!$B$2:$E$405,4,FALSE)</f>
        <v>0.55000000000000004</v>
      </c>
      <c r="K186" s="3">
        <f t="shared" si="392"/>
        <v>1.3872833333333361</v>
      </c>
      <c r="L186" s="3">
        <f t="shared" si="393"/>
        <v>0.62113333333333476</v>
      </c>
      <c r="M186" s="5">
        <f t="shared" si="394"/>
        <v>0.1342009914434544</v>
      </c>
      <c r="N186" s="5">
        <f t="shared" si="395"/>
        <v>0.18617479874631396</v>
      </c>
      <c r="O186" s="5">
        <f t="shared" si="396"/>
        <v>8.3356709151911165E-2</v>
      </c>
      <c r="P186" s="5">
        <f t="shared" si="397"/>
        <v>0.11563937332796072</v>
      </c>
      <c r="Q186" s="5">
        <f t="shared" si="398"/>
        <v>0.12913859769372474</v>
      </c>
      <c r="R186" s="5">
        <f t="shared" si="399"/>
        <v>2.5887815305611937E-2</v>
      </c>
      <c r="S186" s="5">
        <f t="shared" si="400"/>
        <v>2.491126280039065E-2</v>
      </c>
      <c r="T186" s="5">
        <f t="shared" si="401"/>
        <v>8.0212287647495731E-2</v>
      </c>
      <c r="U186" s="5">
        <f t="shared" si="402"/>
        <v>3.5913734709887089E-2</v>
      </c>
      <c r="V186" s="5">
        <f t="shared" si="403"/>
        <v>2.385081583857918E-3</v>
      </c>
      <c r="W186" s="5">
        <f t="shared" si="404"/>
        <v>5.9717274756847696E-2</v>
      </c>
      <c r="X186" s="5">
        <f t="shared" si="405"/>
        <v>3.7092389927303411E-2</v>
      </c>
      <c r="Y186" s="5">
        <f t="shared" si="406"/>
        <v>1.151965989842289E-2</v>
      </c>
      <c r="Z186" s="5">
        <f t="shared" si="407"/>
        <v>5.3599283378308223E-3</v>
      </c>
      <c r="AA186" s="5">
        <f t="shared" si="408"/>
        <v>7.4357392509337506E-3</v>
      </c>
      <c r="AB186" s="5">
        <f t="shared" si="409"/>
        <v>5.1577385669164498E-3</v>
      </c>
      <c r="AC186" s="5">
        <f t="shared" si="410"/>
        <v>1.2844974947968344E-4</v>
      </c>
      <c r="AD186" s="5">
        <f t="shared" si="411"/>
        <v>2.0711194995565594E-2</v>
      </c>
      <c r="AE186" s="5">
        <f t="shared" si="412"/>
        <v>1.2864413584912337E-2</v>
      </c>
      <c r="AF186" s="5">
        <f t="shared" si="413"/>
        <v>3.9952580456876175E-3</v>
      </c>
      <c r="AG186" s="5">
        <f t="shared" si="414"/>
        <v>8.271959824815916E-4</v>
      </c>
      <c r="AH186" s="5">
        <f t="shared" si="415"/>
        <v>8.3230753872616471E-4</v>
      </c>
      <c r="AI186" s="5">
        <f t="shared" si="416"/>
        <v>1.1546463766824984E-3</v>
      </c>
      <c r="AJ186" s="5">
        <f t="shared" si="417"/>
        <v>8.0091083713267779E-4</v>
      </c>
      <c r="AK186" s="5">
        <f t="shared" si="418"/>
        <v>3.7036341861340454E-4</v>
      </c>
      <c r="AL186" s="5">
        <f t="shared" si="419"/>
        <v>4.4273439038556774E-6</v>
      </c>
      <c r="AM186" s="5">
        <f t="shared" si="420"/>
        <v>5.7464591261529897E-3</v>
      </c>
      <c r="AN186" s="5">
        <f t="shared" si="421"/>
        <v>3.5693173118911681E-3</v>
      </c>
      <c r="AO186" s="5">
        <f t="shared" si="422"/>
        <v>1.1085109798296697E-3</v>
      </c>
      <c r="AP186" s="5">
        <f t="shared" si="423"/>
        <v>2.2951103997940128E-4</v>
      </c>
      <c r="AQ186" s="5">
        <f t="shared" si="424"/>
        <v>3.5639239324801441E-5</v>
      </c>
      <c r="AR186" s="5">
        <f t="shared" si="425"/>
        <v>1.0339479117748927E-4</v>
      </c>
      <c r="AS186" s="5">
        <f t="shared" si="426"/>
        <v>1.434378705540115E-4</v>
      </c>
      <c r="AT186" s="5">
        <f t="shared" si="427"/>
        <v>9.9494483594202355E-5</v>
      </c>
      <c r="AU186" s="5">
        <f t="shared" si="428"/>
        <v>4.6009012949614647E-5</v>
      </c>
      <c r="AV186" s="5">
        <f t="shared" si="429"/>
        <v>1.5956884212029514E-5</v>
      </c>
      <c r="AW186" s="5">
        <f t="shared" si="430"/>
        <v>1.0597191012659341E-7</v>
      </c>
      <c r="AX186" s="5">
        <f t="shared" si="431"/>
        <v>1.3286611618988807E-3</v>
      </c>
      <c r="AY186" s="5">
        <f t="shared" si="432"/>
        <v>8.2527573636079318E-4</v>
      </c>
      <c r="AZ186" s="5">
        <f t="shared" si="433"/>
        <v>2.5630313452245095E-4</v>
      </c>
      <c r="BA186" s="5">
        <f t="shared" si="434"/>
        <v>5.3066140096570693E-5</v>
      </c>
      <c r="BB186" s="5">
        <f t="shared" si="435"/>
        <v>8.2402871213291696E-6</v>
      </c>
      <c r="BC186" s="5">
        <f t="shared" si="436"/>
        <v>1.0236634014589876E-6</v>
      </c>
      <c r="BD186" s="5">
        <f t="shared" si="437"/>
        <v>1.0703658548896327E-5</v>
      </c>
      <c r="BE186" s="5">
        <f t="shared" si="438"/>
        <v>1.4849007110574756E-5</v>
      </c>
      <c r="BF186" s="5">
        <f t="shared" si="439"/>
        <v>1.0299890040524281E-5</v>
      </c>
      <c r="BG186" s="5">
        <f t="shared" si="440"/>
        <v>4.7629552627951171E-6</v>
      </c>
      <c r="BH186" s="5">
        <f t="shared" si="441"/>
        <v>1.651892113371992E-6</v>
      </c>
      <c r="BI186" s="5">
        <f t="shared" si="442"/>
        <v>4.5832847946914925E-7</v>
      </c>
      <c r="BJ186" s="8">
        <f t="shared" si="443"/>
        <v>0.55541507909933496</v>
      </c>
      <c r="BK186" s="8">
        <f t="shared" si="444"/>
        <v>0.27809486198540806</v>
      </c>
      <c r="BL186" s="8">
        <f t="shared" si="445"/>
        <v>0.16136098393045811</v>
      </c>
      <c r="BM186" s="8">
        <f t="shared" si="446"/>
        <v>0.32500739791960453</v>
      </c>
      <c r="BN186" s="8">
        <f t="shared" si="447"/>
        <v>0.67439828566897686</v>
      </c>
    </row>
    <row r="187" spans="1:66" x14ac:dyDescent="0.25">
      <c r="A187" t="s">
        <v>10</v>
      </c>
      <c r="B187" t="s">
        <v>11</v>
      </c>
      <c r="C187" t="s">
        <v>225</v>
      </c>
      <c r="D187" s="16"/>
      <c r="E187">
        <f>VLOOKUP(A187,home!$A$2:$E$405,3,FALSE)</f>
        <v>1.56666666666667</v>
      </c>
      <c r="F187">
        <f>VLOOKUP(B187,home!$B$2:$E$405,3,FALSE)</f>
        <v>0.89</v>
      </c>
      <c r="G187">
        <f>VLOOKUP(C187,away!$B$2:$E$405,4,FALSE)</f>
        <v>0.38</v>
      </c>
      <c r="H187">
        <f>VLOOKUP(A187,away!$A$2:$E$405,3,FALSE)</f>
        <v>1.4666666666666699</v>
      </c>
      <c r="I187">
        <f>VLOOKUP(C187,away!$B$2:$E$405,3,FALSE)</f>
        <v>0.64</v>
      </c>
      <c r="J187">
        <f>VLOOKUP(B187,home!$B$2:$E$405,4,FALSE)</f>
        <v>0.95</v>
      </c>
      <c r="K187" s="3">
        <f t="shared" si="392"/>
        <v>0.5298466666666678</v>
      </c>
      <c r="L187" s="3">
        <f t="shared" si="393"/>
        <v>0.89173333333333527</v>
      </c>
      <c r="M187" s="5">
        <f t="shared" si="394"/>
        <v>0.24133241029893776</v>
      </c>
      <c r="N187" s="5">
        <f t="shared" si="395"/>
        <v>0.12786917315552476</v>
      </c>
      <c r="O187" s="5">
        <f t="shared" si="396"/>
        <v>0.21520415467723988</v>
      </c>
      <c r="P187" s="5">
        <f t="shared" si="397"/>
        <v>0.11402520400855352</v>
      </c>
      <c r="Q187" s="5">
        <f t="shared" si="398"/>
        <v>3.387552758293888E-2</v>
      </c>
      <c r="R187" s="5">
        <f t="shared" si="399"/>
        <v>9.5952359098758905E-2</v>
      </c>
      <c r="S187" s="5">
        <f t="shared" si="400"/>
        <v>1.3468712235011273E-2</v>
      </c>
      <c r="T187" s="5">
        <f t="shared" si="401"/>
        <v>3.0207937129959426E-2</v>
      </c>
      <c r="U187" s="5">
        <f t="shared" si="402"/>
        <v>5.084003762728051E-2</v>
      </c>
      <c r="V187" s="5">
        <f t="shared" si="403"/>
        <v>7.0708035647562952E-4</v>
      </c>
      <c r="W187" s="5">
        <f t="shared" si="404"/>
        <v>5.9829451237983101E-3</v>
      </c>
      <c r="X187" s="5">
        <f t="shared" si="405"/>
        <v>5.3351915983950908E-3</v>
      </c>
      <c r="Y187" s="5">
        <f t="shared" si="406"/>
        <v>2.3787840940044298E-3</v>
      </c>
      <c r="Z187" s="5">
        <f t="shared" si="407"/>
        <v>2.8521305673444491E-2</v>
      </c>
      <c r="AA187" s="5">
        <f t="shared" si="408"/>
        <v>1.5111918740055682E-2</v>
      </c>
      <c r="AB187" s="5">
        <f t="shared" si="409"/>
        <v>4.0034998856780264E-3</v>
      </c>
      <c r="AC187" s="5">
        <f t="shared" si="410"/>
        <v>2.0880168404884066E-5</v>
      </c>
      <c r="AD187" s="5">
        <f t="shared" si="411"/>
        <v>7.9251088267353199E-4</v>
      </c>
      <c r="AE187" s="5">
        <f t="shared" si="412"/>
        <v>7.0670837110941242E-4</v>
      </c>
      <c r="AF187" s="5">
        <f t="shared" si="413"/>
        <v>3.1509770573198405E-4</v>
      </c>
      <c r="AG187" s="5">
        <f t="shared" si="414"/>
        <v>9.3661042486022862E-5</v>
      </c>
      <c r="AH187" s="5">
        <f t="shared" si="415"/>
        <v>6.3583497447999033E-3</v>
      </c>
      <c r="AI187" s="5">
        <f t="shared" si="416"/>
        <v>3.3689504177830858E-3</v>
      </c>
      <c r="AJ187" s="5">
        <f t="shared" si="417"/>
        <v>8.9251357451382307E-4</v>
      </c>
      <c r="AK187" s="5">
        <f t="shared" si="418"/>
        <v>1.5763178080363394E-4</v>
      </c>
      <c r="AL187" s="5">
        <f t="shared" si="419"/>
        <v>3.9462009419301625E-7</v>
      </c>
      <c r="AM187" s="5">
        <f t="shared" si="420"/>
        <v>8.3981849896325945E-5</v>
      </c>
      <c r="AN187" s="5">
        <f t="shared" si="421"/>
        <v>7.4889414947550544E-5</v>
      </c>
      <c r="AO187" s="5">
        <f t="shared" si="422"/>
        <v>3.3390693811281278E-5</v>
      </c>
      <c r="AP187" s="5">
        <f t="shared" si="423"/>
        <v>9.925198231548876E-6</v>
      </c>
      <c r="AQ187" s="5">
        <f t="shared" si="424"/>
        <v>2.2126575257532998E-6</v>
      </c>
      <c r="AR187" s="5">
        <f t="shared" si="425"/>
        <v>1.1339904824859163E-3</v>
      </c>
      <c r="AS187" s="5">
        <f t="shared" si="426"/>
        <v>6.0084107717688908E-4</v>
      </c>
      <c r="AT187" s="5">
        <f t="shared" si="427"/>
        <v>1.5917682096929238E-4</v>
      </c>
      <c r="AU187" s="5">
        <f t="shared" si="428"/>
        <v>2.8113102667058845E-5</v>
      </c>
      <c r="AV187" s="5">
        <f t="shared" si="429"/>
        <v>3.7239084344497333E-6</v>
      </c>
      <c r="AW187" s="5">
        <f t="shared" si="430"/>
        <v>5.1791907052020131E-9</v>
      </c>
      <c r="AX187" s="5">
        <f t="shared" si="431"/>
        <v>7.416250538011454E-6</v>
      </c>
      <c r="AY187" s="5">
        <f t="shared" si="432"/>
        <v>6.6133178130960942E-6</v>
      </c>
      <c r="AZ187" s="5">
        <f t="shared" si="433"/>
        <v>2.9486579689324518E-6</v>
      </c>
      <c r="BA187" s="5">
        <f t="shared" si="434"/>
        <v>8.7647219983201256E-7</v>
      </c>
      <c r="BB187" s="5">
        <f t="shared" si="435"/>
        <v>1.9539486908255036E-7</v>
      </c>
      <c r="BC187" s="5">
        <f t="shared" si="436"/>
        <v>3.4848023584642674E-8</v>
      </c>
      <c r="BD187" s="5">
        <f t="shared" si="437"/>
        <v>1.6853618548590718E-4</v>
      </c>
      <c r="BE187" s="5">
        <f t="shared" si="438"/>
        <v>8.9298336092423136E-5</v>
      </c>
      <c r="BF187" s="5">
        <f t="shared" si="439"/>
        <v>2.3657212858725096E-5</v>
      </c>
      <c r="BG187" s="5">
        <f t="shared" si="440"/>
        <v>4.1782317919397753E-6</v>
      </c>
      <c r="BH187" s="5">
        <f t="shared" si="441"/>
        <v>5.534555468799969E-7</v>
      </c>
      <c r="BI187" s="5">
        <f t="shared" si="442"/>
        <v>5.8649315332508828E-8</v>
      </c>
      <c r="BJ187" s="8">
        <f t="shared" si="443"/>
        <v>0.20778002144244689</v>
      </c>
      <c r="BK187" s="8">
        <f t="shared" si="444"/>
        <v>0.36956129500529045</v>
      </c>
      <c r="BL187" s="8">
        <f t="shared" si="445"/>
        <v>0.39410154300973832</v>
      </c>
      <c r="BM187" s="8">
        <f t="shared" si="446"/>
        <v>0.17169872817034387</v>
      </c>
      <c r="BN187" s="8">
        <f t="shared" si="447"/>
        <v>0.82825882882195367</v>
      </c>
    </row>
    <row r="188" spans="1:66" x14ac:dyDescent="0.25">
      <c r="A188" t="s">
        <v>10</v>
      </c>
      <c r="B188" t="s">
        <v>447</v>
      </c>
      <c r="C188" t="s">
        <v>37</v>
      </c>
      <c r="D188" s="16"/>
      <c r="E188">
        <f>VLOOKUP(A188,home!$A$2:$E$405,3,FALSE)</f>
        <v>1.56666666666667</v>
      </c>
      <c r="F188">
        <f>VLOOKUP(B188,home!$B$2:$E$405,3,FALSE)</f>
        <v>1.28</v>
      </c>
      <c r="G188">
        <f>VLOOKUP(C188,away!$B$2:$E$405,4,FALSE)</f>
        <v>1.28</v>
      </c>
      <c r="H188">
        <f>VLOOKUP(A188,away!$A$2:$E$405,3,FALSE)</f>
        <v>1.4666666666666699</v>
      </c>
      <c r="I188">
        <f>VLOOKUP(C188,away!$B$2:$E$405,3,FALSE)</f>
        <v>1.02</v>
      </c>
      <c r="J188">
        <f>VLOOKUP(B188,home!$B$2:$E$405,4,FALSE)</f>
        <v>0.82</v>
      </c>
      <c r="K188" s="3">
        <f t="shared" si="392"/>
        <v>2.5668266666666724</v>
      </c>
      <c r="L188" s="3">
        <f t="shared" si="393"/>
        <v>1.2267200000000027</v>
      </c>
      <c r="M188" s="5">
        <f t="shared" si="394"/>
        <v>2.2515604728642821E-2</v>
      </c>
      <c r="N188" s="5">
        <f t="shared" si="395"/>
        <v>5.7793654633606611E-2</v>
      </c>
      <c r="O188" s="5">
        <f t="shared" si="396"/>
        <v>2.7620342632720781E-2</v>
      </c>
      <c r="P188" s="5">
        <f t="shared" si="397"/>
        <v>7.0896632012138056E-2</v>
      </c>
      <c r="Q188" s="5">
        <f t="shared" si="398"/>
        <v>7.4173146938832701E-2</v>
      </c>
      <c r="R188" s="5">
        <f t="shared" si="399"/>
        <v>1.6941213357205661E-2</v>
      </c>
      <c r="S188" s="5">
        <f t="shared" si="400"/>
        <v>5.5809431850062236E-2</v>
      </c>
      <c r="T188" s="5">
        <f t="shared" si="401"/>
        <v>9.0989682812805034E-2</v>
      </c>
      <c r="U188" s="5">
        <f t="shared" si="402"/>
        <v>4.3485158210965109E-2</v>
      </c>
      <c r="V188" s="5">
        <f t="shared" si="403"/>
        <v>1.9525721039382646E-2</v>
      </c>
      <c r="W188" s="5">
        <f t="shared" si="404"/>
        <v>6.3463203837727064E-2</v>
      </c>
      <c r="X188" s="5">
        <f t="shared" si="405"/>
        <v>7.7851581411816709E-2</v>
      </c>
      <c r="Y188" s="5">
        <f t="shared" si="406"/>
        <v>4.7751045974752014E-2</v>
      </c>
      <c r="Z188" s="5">
        <f t="shared" si="407"/>
        <v>6.9273750831837927E-3</v>
      </c>
      <c r="AA188" s="5">
        <f t="shared" si="408"/>
        <v>1.7781371093518416E-2</v>
      </c>
      <c r="AB188" s="5">
        <f t="shared" si="409"/>
        <v>2.2820848746369506E-2</v>
      </c>
      <c r="AC188" s="5">
        <f t="shared" si="410"/>
        <v>3.842634574954781E-3</v>
      </c>
      <c r="AD188" s="5">
        <f t="shared" si="411"/>
        <v>4.0724760990695122E-2</v>
      </c>
      <c r="AE188" s="5">
        <f t="shared" si="412"/>
        <v>4.9957878802505629E-2</v>
      </c>
      <c r="AF188" s="5">
        <f t="shared" si="413"/>
        <v>3.0642164542304926E-2</v>
      </c>
      <c r="AG188" s="5">
        <f t="shared" si="414"/>
        <v>1.2529785362445464E-2</v>
      </c>
      <c r="AH188" s="5">
        <f t="shared" si="415"/>
        <v>2.124487390510809E-3</v>
      </c>
      <c r="AI188" s="5">
        <f t="shared" si="416"/>
        <v>5.4531908869602363E-3</v>
      </c>
      <c r="AJ188" s="5">
        <f t="shared" si="417"/>
        <v>6.9986978935366109E-3</v>
      </c>
      <c r="AK188" s="5">
        <f t="shared" si="418"/>
        <v>5.9881481283578786E-3</v>
      </c>
      <c r="AL188" s="5">
        <f t="shared" si="419"/>
        <v>4.8398406829574679E-4</v>
      </c>
      <c r="AM188" s="5">
        <f t="shared" si="420"/>
        <v>2.0906680500908582E-2</v>
      </c>
      <c r="AN188" s="5">
        <f t="shared" si="421"/>
        <v>2.5646643104074631E-2</v>
      </c>
      <c r="AO188" s="5">
        <f t="shared" si="422"/>
        <v>1.5730625014315255E-2</v>
      </c>
      <c r="AP188" s="5">
        <f t="shared" si="423"/>
        <v>6.4323574391869521E-3</v>
      </c>
      <c r="AQ188" s="5">
        <f t="shared" si="424"/>
        <v>1.9726753794498575E-3</v>
      </c>
      <c r="AR188" s="5">
        <f t="shared" si="425"/>
        <v>5.2123023433748488E-4</v>
      </c>
      <c r="AS188" s="5">
        <f t="shared" si="426"/>
        <v>1.3379076649703747E-3</v>
      </c>
      <c r="AT188" s="5">
        <f t="shared" si="427"/>
        <v>1.7170885359918495E-3</v>
      </c>
      <c r="AU188" s="5">
        <f t="shared" si="428"/>
        <v>1.4691562144038383E-3</v>
      </c>
      <c r="AV188" s="5">
        <f t="shared" si="429"/>
        <v>9.4276733715770763E-4</v>
      </c>
      <c r="AW188" s="5">
        <f t="shared" si="430"/>
        <v>4.2332172142681159E-5</v>
      </c>
      <c r="AX188" s="5">
        <f t="shared" si="431"/>
        <v>8.9439708368687174E-3</v>
      </c>
      <c r="AY188" s="5">
        <f t="shared" si="432"/>
        <v>1.0971747905003616E-2</v>
      </c>
      <c r="AZ188" s="5">
        <f t="shared" si="433"/>
        <v>6.7296312950130346E-3</v>
      </c>
      <c r="BA188" s="5">
        <f t="shared" si="434"/>
        <v>2.7517911007394701E-3</v>
      </c>
      <c r="BB188" s="5">
        <f t="shared" si="435"/>
        <v>8.43919294774782E-4</v>
      </c>
      <c r="BC188" s="5">
        <f t="shared" si="436"/>
        <v>2.070505354572245E-4</v>
      </c>
      <c r="BD188" s="5">
        <f t="shared" si="437"/>
        <v>1.0656725884441347E-4</v>
      </c>
      <c r="BE188" s="5">
        <f t="shared" si="438"/>
        <v>2.7353968179541022E-4</v>
      </c>
      <c r="BF188" s="5">
        <f t="shared" si="439"/>
        <v>3.5106447481198769E-4</v>
      </c>
      <c r="BG188" s="5">
        <f t="shared" si="440"/>
        <v>3.0037388522224668E-4</v>
      </c>
      <c r="BH188" s="5">
        <f t="shared" si="441"/>
        <v>1.9275192463968425E-4</v>
      </c>
      <c r="BI188" s="5">
        <f t="shared" si="442"/>
        <v>9.8952156043293288E-5</v>
      </c>
      <c r="BJ188" s="8">
        <f t="shared" si="443"/>
        <v>0.64701399771328327</v>
      </c>
      <c r="BK188" s="8">
        <f t="shared" si="444"/>
        <v>0.18404575617847993</v>
      </c>
      <c r="BL188" s="8">
        <f t="shared" si="445"/>
        <v>0.15652485770836327</v>
      </c>
      <c r="BM188" s="8">
        <f t="shared" si="446"/>
        <v>0.71364197664730256</v>
      </c>
      <c r="BN188" s="8">
        <f t="shared" si="447"/>
        <v>0.26994059430314665</v>
      </c>
    </row>
    <row r="189" spans="1:66" s="10" customFormat="1" x14ac:dyDescent="0.25">
      <c r="A189" t="s">
        <v>10</v>
      </c>
      <c r="B189" t="s">
        <v>39</v>
      </c>
      <c r="C189" t="s">
        <v>226</v>
      </c>
      <c r="D189" s="16"/>
      <c r="E189">
        <f>VLOOKUP(A189,home!$A$2:$E$405,3,FALSE)</f>
        <v>1.56666666666667</v>
      </c>
      <c r="F189">
        <f>VLOOKUP(B189,home!$B$2:$E$405,3,FALSE)</f>
        <v>1.53</v>
      </c>
      <c r="G189">
        <f>VLOOKUP(C189,away!$B$2:$E$405,4,FALSE)</f>
        <v>1.28</v>
      </c>
      <c r="H189">
        <f>VLOOKUP(A189,away!$A$2:$E$405,3,FALSE)</f>
        <v>1.4666666666666699</v>
      </c>
      <c r="I189">
        <f>VLOOKUP(C189,away!$B$2:$E$405,3,FALSE)</f>
        <v>0.51</v>
      </c>
      <c r="J189">
        <f>VLOOKUP(B189,home!$B$2:$E$405,4,FALSE)</f>
        <v>0.68</v>
      </c>
      <c r="K189" s="3">
        <f t="shared" si="392"/>
        <v>3.0681600000000064</v>
      </c>
      <c r="L189" s="3">
        <f t="shared" si="393"/>
        <v>0.5086400000000012</v>
      </c>
      <c r="M189" s="5">
        <f t="shared" si="394"/>
        <v>2.7965043365599015E-2</v>
      </c>
      <c r="N189" s="5">
        <f t="shared" si="395"/>
        <v>8.580122745259644E-2</v>
      </c>
      <c r="O189" s="5">
        <f t="shared" si="396"/>
        <v>1.4224139657478315E-2</v>
      </c>
      <c r="P189" s="5">
        <f t="shared" si="397"/>
        <v>4.3641936331488752E-2</v>
      </c>
      <c r="Q189" s="5">
        <f t="shared" si="398"/>
        <v>0.13162594701047947</v>
      </c>
      <c r="R189" s="5">
        <f t="shared" si="399"/>
        <v>3.6174831976898926E-3</v>
      </c>
      <c r="S189" s="5">
        <f t="shared" si="400"/>
        <v>1.7026780379542257E-2</v>
      </c>
      <c r="T189" s="5">
        <f t="shared" si="401"/>
        <v>6.6950221687410438E-2</v>
      </c>
      <c r="U189" s="5">
        <f t="shared" si="402"/>
        <v>1.1099017247824243E-2</v>
      </c>
      <c r="V189" s="5">
        <f t="shared" si="403"/>
        <v>2.9524227226573143E-3</v>
      </c>
      <c r="W189" s="5">
        <f t="shared" si="404"/>
        <v>0.13461648852655783</v>
      </c>
      <c r="X189" s="5">
        <f t="shared" si="405"/>
        <v>6.847133072414853E-2</v>
      </c>
      <c r="Y189" s="5">
        <f t="shared" si="406"/>
        <v>1.7413628829765489E-2</v>
      </c>
      <c r="Z189" s="5">
        <f t="shared" si="407"/>
        <v>6.1333221789099731E-4</v>
      </c>
      <c r="AA189" s="5">
        <f t="shared" si="408"/>
        <v>1.8818013776444459E-3</v>
      </c>
      <c r="AB189" s="5">
        <f t="shared" si="409"/>
        <v>2.8868338574167991E-3</v>
      </c>
      <c r="AC189" s="5">
        <f t="shared" si="410"/>
        <v>2.8796988351078852E-4</v>
      </c>
      <c r="AD189" s="5">
        <f t="shared" si="411"/>
        <v>0.10325623135941113</v>
      </c>
      <c r="AE189" s="5">
        <f t="shared" si="412"/>
        <v>5.2520249518650995E-2</v>
      </c>
      <c r="AF189" s="5">
        <f t="shared" si="413"/>
        <v>1.335694985758335E-2</v>
      </c>
      <c r="AG189" s="5">
        <f t="shared" si="414"/>
        <v>2.2646263251870709E-3</v>
      </c>
      <c r="AH189" s="5">
        <f t="shared" si="415"/>
        <v>7.7991324827019374E-5</v>
      </c>
      <c r="AI189" s="5">
        <f t="shared" si="416"/>
        <v>2.3928986318126822E-4</v>
      </c>
      <c r="AJ189" s="5">
        <f t="shared" si="417"/>
        <v>3.6708979330912089E-4</v>
      </c>
      <c r="AK189" s="5">
        <f t="shared" si="418"/>
        <v>3.7543007341310486E-4</v>
      </c>
      <c r="AL189" s="5">
        <f t="shared" si="419"/>
        <v>1.7976104177294377E-5</v>
      </c>
      <c r="AM189" s="5">
        <f t="shared" si="420"/>
        <v>6.33613277615383E-2</v>
      </c>
      <c r="AN189" s="5">
        <f t="shared" si="421"/>
        <v>3.2228105752628917E-2</v>
      </c>
      <c r="AO189" s="5">
        <f t="shared" si="422"/>
        <v>8.1962518550086037E-3</v>
      </c>
      <c r="AP189" s="5">
        <f t="shared" si="423"/>
        <v>1.3896471811771958E-3</v>
      </c>
      <c r="AQ189" s="5">
        <f t="shared" si="424"/>
        <v>1.7670753555849256E-4</v>
      </c>
      <c r="AR189" s="5">
        <f t="shared" si="425"/>
        <v>7.9339014920030479E-6</v>
      </c>
      <c r="AS189" s="5">
        <f t="shared" si="426"/>
        <v>2.4342479201704114E-5</v>
      </c>
      <c r="AT189" s="5">
        <f t="shared" si="427"/>
        <v>3.7343310493750344E-5</v>
      </c>
      <c r="AU189" s="5">
        <f t="shared" si="428"/>
        <v>3.8191750508168424E-5</v>
      </c>
      <c r="AV189" s="5">
        <f t="shared" si="429"/>
        <v>2.9294600309785569E-5</v>
      </c>
      <c r="AW189" s="5">
        <f t="shared" si="430"/>
        <v>7.7925857465200008E-7</v>
      </c>
      <c r="AX189" s="5">
        <f t="shared" si="431"/>
        <v>3.2400448564140281E-2</v>
      </c>
      <c r="AY189" s="5">
        <f t="shared" si="432"/>
        <v>1.6480164157664349E-2</v>
      </c>
      <c r="AZ189" s="5">
        <f t="shared" si="433"/>
        <v>4.1912353485772059E-3</v>
      </c>
      <c r="BA189" s="5">
        <f t="shared" si="434"/>
        <v>7.1060998256677194E-4</v>
      </c>
      <c r="BB189" s="5">
        <f t="shared" si="435"/>
        <v>9.0361165383190904E-5</v>
      </c>
      <c r="BC189" s="5">
        <f t="shared" si="436"/>
        <v>9.1922606321012666E-6</v>
      </c>
      <c r="BD189" s="5">
        <f t="shared" si="437"/>
        <v>6.7258327581540667E-7</v>
      </c>
      <c r="BE189" s="5">
        <f t="shared" si="438"/>
        <v>2.0635931035258022E-6</v>
      </c>
      <c r="BF189" s="5">
        <f t="shared" si="439"/>
        <v>3.1657169082568707E-6</v>
      </c>
      <c r="BG189" s="5">
        <f t="shared" si="440"/>
        <v>3.2376419964124729E-6</v>
      </c>
      <c r="BH189" s="5">
        <f t="shared" si="441"/>
        <v>2.4834009169282284E-6</v>
      </c>
      <c r="BI189" s="5">
        <f t="shared" si="442"/>
        <v>1.5238942714565059E-6</v>
      </c>
      <c r="BJ189" s="8">
        <f t="shared" si="443"/>
        <v>0.83551095285666621</v>
      </c>
      <c r="BK189" s="8">
        <f t="shared" si="444"/>
        <v>0.10837229294463976</v>
      </c>
      <c r="BL189" s="8">
        <f t="shared" si="445"/>
        <v>3.4919329265262013E-2</v>
      </c>
      <c r="BM189" s="8">
        <f t="shared" si="446"/>
        <v>0.65606074537003745</v>
      </c>
      <c r="BN189" s="8">
        <f t="shared" si="447"/>
        <v>0.30687577701533192</v>
      </c>
    </row>
    <row r="190" spans="1:66" x14ac:dyDescent="0.25">
      <c r="A190" t="s">
        <v>13</v>
      </c>
      <c r="B190" t="s">
        <v>50</v>
      </c>
      <c r="C190" t="s">
        <v>47</v>
      </c>
      <c r="D190" s="16"/>
      <c r="E190">
        <f>VLOOKUP(A190,home!$A$2:$E$405,3,FALSE)</f>
        <v>1.82539682539683</v>
      </c>
      <c r="F190">
        <f>VLOOKUP(B190,home!$B$2:$E$405,3,FALSE)</f>
        <v>0.37</v>
      </c>
      <c r="G190">
        <f>VLOOKUP(C190,away!$B$2:$E$405,4,FALSE)</f>
        <v>0.82</v>
      </c>
      <c r="H190">
        <f>VLOOKUP(A190,away!$A$2:$E$405,3,FALSE)</f>
        <v>1.2222222222222201</v>
      </c>
      <c r="I190">
        <f>VLOOKUP(C190,away!$B$2:$E$405,3,FALSE)</f>
        <v>0.96</v>
      </c>
      <c r="J190">
        <f>VLOOKUP(B190,home!$B$2:$E$405,4,FALSE)</f>
        <v>2.1800000000000002</v>
      </c>
      <c r="K190" s="3">
        <f t="shared" si="392"/>
        <v>0.55382539682539822</v>
      </c>
      <c r="L190" s="3">
        <f t="shared" si="393"/>
        <v>2.5578666666666625</v>
      </c>
      <c r="M190" s="5">
        <f t="shared" si="394"/>
        <v>4.4525551504062025E-2</v>
      </c>
      <c r="N190" s="5">
        <f t="shared" si="395"/>
        <v>2.4659381230606854E-2</v>
      </c>
      <c r="O190" s="5">
        <f t="shared" si="396"/>
        <v>0.11389042400718992</v>
      </c>
      <c r="P190" s="5">
        <f t="shared" si="397"/>
        <v>6.3075409270394803E-2</v>
      </c>
      <c r="Q190" s="5">
        <f t="shared" si="398"/>
        <v>6.8284957977548079E-3</v>
      </c>
      <c r="R190" s="5">
        <f t="shared" si="399"/>
        <v>0.14565825961026191</v>
      </c>
      <c r="S190" s="5">
        <f t="shared" si="400"/>
        <v>2.2338337876987632E-2</v>
      </c>
      <c r="T190" s="5">
        <f t="shared" si="401"/>
        <v>1.74663817845504E-2</v>
      </c>
      <c r="U190" s="5">
        <f t="shared" si="402"/>
        <v>8.0669243429550161E-2</v>
      </c>
      <c r="V190" s="5">
        <f t="shared" si="403"/>
        <v>3.5160829791127295E-3</v>
      </c>
      <c r="W190" s="5">
        <f t="shared" si="404"/>
        <v>1.2605981316373735E-3</v>
      </c>
      <c r="X190" s="5">
        <f t="shared" si="405"/>
        <v>3.2244419409775105E-3</v>
      </c>
      <c r="Y190" s="5">
        <f t="shared" si="406"/>
        <v>4.1238462797141655E-3</v>
      </c>
      <c r="Z190" s="5">
        <f t="shared" si="407"/>
        <v>0.12419146899392264</v>
      </c>
      <c r="AA190" s="5">
        <f t="shared" si="408"/>
        <v>6.8780389597888333E-2</v>
      </c>
      <c r="AB190" s="5">
        <f t="shared" si="409"/>
        <v>1.9046163281427997E-2</v>
      </c>
      <c r="AC190" s="5">
        <f t="shared" si="410"/>
        <v>3.1130772871501089E-4</v>
      </c>
      <c r="AD190" s="5">
        <f t="shared" si="411"/>
        <v>1.7453781512285599E-4</v>
      </c>
      <c r="AE190" s="5">
        <f t="shared" si="412"/>
        <v>4.4644445937558179E-4</v>
      </c>
      <c r="AF190" s="5">
        <f t="shared" si="413"/>
        <v>5.7097270057740999E-4</v>
      </c>
      <c r="AG190" s="5">
        <f t="shared" si="414"/>
        <v>4.8682401279453395E-4</v>
      </c>
      <c r="AH190" s="5">
        <f t="shared" si="415"/>
        <v>7.9416304705980281E-2</v>
      </c>
      <c r="AI190" s="5">
        <f t="shared" si="416"/>
        <v>4.3982766468196266E-2</v>
      </c>
      <c r="AJ190" s="5">
        <f t="shared" si="417"/>
        <v>1.2179386546363807E-2</v>
      </c>
      <c r="AK190" s="5">
        <f t="shared" si="418"/>
        <v>2.2484178623766167E-3</v>
      </c>
      <c r="AL190" s="5">
        <f t="shared" si="419"/>
        <v>1.7640084611592063E-5</v>
      </c>
      <c r="AM190" s="5">
        <f t="shared" si="420"/>
        <v>1.9332694944290746E-5</v>
      </c>
      <c r="AN190" s="5">
        <f t="shared" si="421"/>
        <v>4.9450455974836403E-5</v>
      </c>
      <c r="AO190" s="5">
        <f t="shared" si="422"/>
        <v>6.3243836494750695E-5</v>
      </c>
      <c r="AP190" s="5">
        <f t="shared" si="423"/>
        <v>5.3923100414013115E-5</v>
      </c>
      <c r="AQ190" s="5">
        <f t="shared" si="424"/>
        <v>3.448202527808087E-5</v>
      </c>
      <c r="AR190" s="5">
        <f t="shared" si="425"/>
        <v>4.0627263719453952E-2</v>
      </c>
      <c r="AS190" s="5">
        <f t="shared" si="426"/>
        <v>2.2500410451356687E-2</v>
      </c>
      <c r="AT190" s="5">
        <f t="shared" si="427"/>
        <v>6.230649373478476E-3</v>
      </c>
      <c r="AU190" s="5">
        <f t="shared" si="428"/>
        <v>1.1502306205822118E-3</v>
      </c>
      <c r="AV190" s="5">
        <f t="shared" si="429"/>
        <v>1.5925673247116687E-4</v>
      </c>
      <c r="AW190" s="5">
        <f t="shared" si="430"/>
        <v>6.9414297512285703E-7</v>
      </c>
      <c r="AX190" s="5">
        <f t="shared" si="431"/>
        <v>1.784489574871031E-6</v>
      </c>
      <c r="AY190" s="5">
        <f t="shared" si="432"/>
        <v>4.5644864005767734E-6</v>
      </c>
      <c r="AZ190" s="5">
        <f t="shared" si="433"/>
        <v>5.8376738072443135E-6</v>
      </c>
      <c r="BA190" s="5">
        <f t="shared" si="434"/>
        <v>4.9773304141410981E-6</v>
      </c>
      <c r="BB190" s="5">
        <f t="shared" si="435"/>
        <v>3.1828368888294234E-6</v>
      </c>
      <c r="BC190" s="5">
        <f t="shared" si="436"/>
        <v>1.6282544766747612E-6</v>
      </c>
      <c r="BD190" s="5">
        <f t="shared" si="437"/>
        <v>1.7319853937644517E-2</v>
      </c>
      <c r="BE190" s="5">
        <f t="shared" si="438"/>
        <v>9.5921749799739095E-3</v>
      </c>
      <c r="BF190" s="5">
        <f t="shared" si="439"/>
        <v>2.6561950573513529E-3</v>
      </c>
      <c r="BG190" s="5">
        <f t="shared" si="440"/>
        <v>4.9035609389442474E-4</v>
      </c>
      <c r="BH190" s="5">
        <f t="shared" si="441"/>
        <v>6.7892914571708005E-5</v>
      </c>
      <c r="BI190" s="5">
        <f t="shared" si="442"/>
        <v>7.5201640708618119E-6</v>
      </c>
      <c r="BJ190" s="8">
        <f t="shared" si="443"/>
        <v>5.9484331337779819E-2</v>
      </c>
      <c r="BK190" s="8">
        <f t="shared" si="444"/>
        <v>0.13378889393028437</v>
      </c>
      <c r="BL190" s="8">
        <f t="shared" si="445"/>
        <v>0.66667315955408468</v>
      </c>
      <c r="BM190" s="8">
        <f t="shared" si="446"/>
        <v>0.58549646205237571</v>
      </c>
      <c r="BN190" s="8">
        <f t="shared" si="447"/>
        <v>0.39863752142027031</v>
      </c>
    </row>
    <row r="191" spans="1:66" x14ac:dyDescent="0.25">
      <c r="A191" t="s">
        <v>13</v>
      </c>
      <c r="B191" t="s">
        <v>48</v>
      </c>
      <c r="C191" t="s">
        <v>228</v>
      </c>
      <c r="D191" s="16"/>
      <c r="E191">
        <f>VLOOKUP(A191,home!$A$2:$E$405,3,FALSE)</f>
        <v>1.82539682539683</v>
      </c>
      <c r="F191">
        <f>VLOOKUP(B191,home!$B$2:$E$405,3,FALSE)</f>
        <v>0.14000000000000001</v>
      </c>
      <c r="G191">
        <f>VLOOKUP(C191,away!$B$2:$E$405,4,FALSE)</f>
        <v>0.41</v>
      </c>
      <c r="H191">
        <f>VLOOKUP(A191,away!$A$2:$E$405,3,FALSE)</f>
        <v>1.2222222222222201</v>
      </c>
      <c r="I191">
        <f>VLOOKUP(C191,away!$B$2:$E$405,3,FALSE)</f>
        <v>0.68</v>
      </c>
      <c r="J191">
        <f>VLOOKUP(B191,home!$B$2:$E$405,4,FALSE)</f>
        <v>1.02</v>
      </c>
      <c r="K191" s="3">
        <f t="shared" si="392"/>
        <v>0.10477777777777804</v>
      </c>
      <c r="L191" s="3">
        <f t="shared" si="393"/>
        <v>0.8477333333333319</v>
      </c>
      <c r="M191" s="5">
        <f t="shared" si="394"/>
        <v>0.38577109208577404</v>
      </c>
      <c r="N191" s="5">
        <f t="shared" si="395"/>
        <v>4.0420237759653976E-2</v>
      </c>
      <c r="O191" s="5">
        <f t="shared" si="396"/>
        <v>0.32703101379751298</v>
      </c>
      <c r="P191" s="5">
        <f t="shared" si="397"/>
        <v>3.4265582890117274E-2</v>
      </c>
      <c r="Q191" s="5">
        <f t="shared" si="398"/>
        <v>2.1175713448529877E-3</v>
      </c>
      <c r="R191" s="5">
        <f t="shared" si="399"/>
        <v>0.13861754571497223</v>
      </c>
      <c r="S191" s="5">
        <f t="shared" si="400"/>
        <v>7.6089823400922159E-4</v>
      </c>
      <c r="T191" s="5">
        <f t="shared" si="401"/>
        <v>1.79513581474337E-3</v>
      </c>
      <c r="U191" s="5">
        <f t="shared" si="402"/>
        <v>1.4524038401024347E-2</v>
      </c>
      <c r="V191" s="5">
        <f t="shared" si="403"/>
        <v>7.509525738989779E-6</v>
      </c>
      <c r="W191" s="5">
        <f t="shared" si="404"/>
        <v>7.3958139933198993E-5</v>
      </c>
      <c r="X191" s="5">
        <f t="shared" si="405"/>
        <v>6.2696780492703789E-5</v>
      </c>
      <c r="Y191" s="5">
        <f t="shared" si="406"/>
        <v>2.6575075358173995E-5</v>
      </c>
      <c r="Z191" s="5">
        <f t="shared" si="407"/>
        <v>3.9170238029146313E-2</v>
      </c>
      <c r="AA191" s="5">
        <f t="shared" si="408"/>
        <v>4.1041704957205626E-3</v>
      </c>
      <c r="AB191" s="5">
        <f t="shared" si="409"/>
        <v>2.1501293208136106E-4</v>
      </c>
      <c r="AC191" s="5">
        <f t="shared" si="410"/>
        <v>4.1688951355122862E-8</v>
      </c>
      <c r="AD191" s="5">
        <f t="shared" si="411"/>
        <v>1.9372923876946336E-6</v>
      </c>
      <c r="AE191" s="5">
        <f t="shared" si="412"/>
        <v>1.6423073334616615E-6</v>
      </c>
      <c r="AF191" s="5">
        <f t="shared" si="413"/>
        <v>6.9611933507661491E-7</v>
      </c>
      <c r="AG191" s="5">
        <f t="shared" si="414"/>
        <v>1.9670785477409382E-7</v>
      </c>
      <c r="AH191" s="5">
        <f t="shared" si="415"/>
        <v>8.3014791129770588E-3</v>
      </c>
      <c r="AI191" s="5">
        <f t="shared" si="416"/>
        <v>8.6981053372637619E-4</v>
      </c>
      <c r="AJ191" s="5">
        <f t="shared" si="417"/>
        <v>4.5568407405776359E-5</v>
      </c>
      <c r="AK191" s="5">
        <f t="shared" si="418"/>
        <v>1.5915188216165639E-6</v>
      </c>
      <c r="AL191" s="5">
        <f t="shared" si="419"/>
        <v>1.4811853428803959E-10</v>
      </c>
      <c r="AM191" s="5">
        <f t="shared" si="420"/>
        <v>4.0597038257689871E-8</v>
      </c>
      <c r="AN191" s="5">
        <f t="shared" si="421"/>
        <v>3.4415462565652238E-8</v>
      </c>
      <c r="AO191" s="5">
        <f t="shared" si="422"/>
        <v>1.4587567399494433E-8</v>
      </c>
      <c r="AP191" s="5">
        <f t="shared" si="423"/>
        <v>4.1221223789326873E-9</v>
      </c>
      <c r="AQ191" s="5">
        <f t="shared" si="424"/>
        <v>8.7361513617513245E-10</v>
      </c>
      <c r="AR191" s="5">
        <f t="shared" si="425"/>
        <v>1.4074881120082153E-3</v>
      </c>
      <c r="AS191" s="5">
        <f t="shared" si="426"/>
        <v>1.4747347662486112E-4</v>
      </c>
      <c r="AT191" s="5">
        <f t="shared" si="427"/>
        <v>7.7259715809580189E-6</v>
      </c>
      <c r="AU191" s="5">
        <f t="shared" si="428"/>
        <v>2.6983671114234931E-7</v>
      </c>
      <c r="AV191" s="5">
        <f t="shared" si="429"/>
        <v>7.0682227390898888E-9</v>
      </c>
      <c r="AW191" s="5">
        <f t="shared" si="430"/>
        <v>3.6545621212599367E-13</v>
      </c>
      <c r="AX191" s="5">
        <f t="shared" si="431"/>
        <v>7.0894457550003021E-10</v>
      </c>
      <c r="AY191" s="5">
        <f t="shared" si="432"/>
        <v>6.0099594813722456E-10</v>
      </c>
      <c r="AZ191" s="5">
        <f t="shared" si="433"/>
        <v>2.5474214921709775E-10</v>
      </c>
      <c r="BA191" s="5">
        <f t="shared" si="434"/>
        <v>7.1984470432102455E-11</v>
      </c>
      <c r="BB191" s="5">
        <f t="shared" si="435"/>
        <v>1.5255908766910218E-11</v>
      </c>
      <c r="BC191" s="5">
        <f t="shared" si="436"/>
        <v>2.5865884784004007E-12</v>
      </c>
      <c r="BD191" s="5">
        <f t="shared" si="437"/>
        <v>1.9886243146996033E-4</v>
      </c>
      <c r="BE191" s="5">
        <f t="shared" si="438"/>
        <v>2.0836363652908115E-5</v>
      </c>
      <c r="BF191" s="5">
        <f t="shared" si="439"/>
        <v>1.0915939402606887E-6</v>
      </c>
      <c r="BG191" s="5">
        <f t="shared" si="440"/>
        <v>3.8124929098734527E-8</v>
      </c>
      <c r="BH191" s="5">
        <f t="shared" si="441"/>
        <v>9.9866133722518719E-10</v>
      </c>
      <c r="BI191" s="5">
        <f t="shared" si="442"/>
        <v>2.0927503133407866E-11</v>
      </c>
      <c r="BJ191" s="8">
        <f t="shared" si="443"/>
        <v>4.4500743592260798E-2</v>
      </c>
      <c r="BK191" s="8">
        <f t="shared" si="444"/>
        <v>0.42080512517370533</v>
      </c>
      <c r="BL191" s="8">
        <f t="shared" si="445"/>
        <v>0.49549402491297112</v>
      </c>
      <c r="BM191" s="8">
        <f t="shared" si="446"/>
        <v>7.1747087514569818E-2</v>
      </c>
      <c r="BN191" s="8">
        <f t="shared" si="447"/>
        <v>0.92822304359288355</v>
      </c>
    </row>
    <row r="192" spans="1:66" x14ac:dyDescent="0.25">
      <c r="A192" t="s">
        <v>13</v>
      </c>
      <c r="B192" t="s">
        <v>53</v>
      </c>
      <c r="C192" t="s">
        <v>17</v>
      </c>
      <c r="D192" s="16"/>
      <c r="E192">
        <f>VLOOKUP(A192,home!$A$2:$E$405,3,FALSE)</f>
        <v>1.82539682539683</v>
      </c>
      <c r="F192">
        <f>VLOOKUP(B192,home!$B$2:$E$405,3,FALSE)</f>
        <v>1.51</v>
      </c>
      <c r="G192">
        <f>VLOOKUP(C192,away!$B$2:$E$405,4,FALSE)</f>
        <v>1.78</v>
      </c>
      <c r="H192">
        <f>VLOOKUP(A192,away!$A$2:$E$405,3,FALSE)</f>
        <v>1.2222222222222201</v>
      </c>
      <c r="I192">
        <f>VLOOKUP(C192,away!$B$2:$E$405,3,FALSE)</f>
        <v>0.41</v>
      </c>
      <c r="J192">
        <f>VLOOKUP(B192,home!$B$2:$E$405,4,FALSE)</f>
        <v>1.64</v>
      </c>
      <c r="K192" s="3">
        <f t="shared" si="392"/>
        <v>4.9063015873016003</v>
      </c>
      <c r="L192" s="3">
        <f t="shared" si="393"/>
        <v>0.82182222222222068</v>
      </c>
      <c r="M192" s="5">
        <f t="shared" si="394"/>
        <v>3.2531750875707185E-3</v>
      </c>
      <c r="N192" s="5">
        <f t="shared" si="395"/>
        <v>1.5961058095918239E-2</v>
      </c>
      <c r="O192" s="5">
        <f t="shared" si="396"/>
        <v>2.6735315797453349E-3</v>
      </c>
      <c r="P192" s="5">
        <f t="shared" si="397"/>
        <v>1.3117152233405491E-2</v>
      </c>
      <c r="Q192" s="5">
        <f t="shared" si="398"/>
        <v>3.9154882335508366E-2</v>
      </c>
      <c r="R192" s="5">
        <f t="shared" si="399"/>
        <v>1.0985838320237975E-3</v>
      </c>
      <c r="S192" s="5">
        <f t="shared" si="400"/>
        <v>1.3222442543264623E-2</v>
      </c>
      <c r="T192" s="5">
        <f t="shared" si="401"/>
        <v>3.217835241181706E-2</v>
      </c>
      <c r="U192" s="5">
        <f t="shared" si="402"/>
        <v>5.3899835988422328E-3</v>
      </c>
      <c r="V192" s="5">
        <f t="shared" si="403"/>
        <v>5.9238124488192045E-3</v>
      </c>
      <c r="W192" s="5">
        <f t="shared" si="404"/>
        <v>6.4035220451104019E-2</v>
      </c>
      <c r="X192" s="5">
        <f t="shared" si="405"/>
        <v>5.2625567171616087E-2</v>
      </c>
      <c r="Y192" s="5">
        <f t="shared" si="406"/>
        <v>2.1624430279341137E-2</v>
      </c>
      <c r="Z192" s="5">
        <f t="shared" si="407"/>
        <v>3.0094686871040013E-4</v>
      </c>
      <c r="AA192" s="5">
        <f t="shared" si="408"/>
        <v>1.4765360996472823E-3</v>
      </c>
      <c r="AB192" s="5">
        <f t="shared" si="409"/>
        <v>3.6221657047037889E-3</v>
      </c>
      <c r="AC192" s="5">
        <f t="shared" si="410"/>
        <v>1.4928406019050257E-3</v>
      </c>
      <c r="AD192" s="5">
        <f t="shared" si="411"/>
        <v>7.8544025935614895E-2</v>
      </c>
      <c r="AE192" s="5">
        <f t="shared" si="412"/>
        <v>6.4549225936686758E-2</v>
      </c>
      <c r="AF192" s="5">
        <f t="shared" si="413"/>
        <v>2.6523994151006057E-2</v>
      </c>
      <c r="AG192" s="5">
        <f t="shared" si="414"/>
        <v>7.2660026051296622E-3</v>
      </c>
      <c r="AH192" s="5">
        <f t="shared" si="415"/>
        <v>6.1831206103599964E-5</v>
      </c>
      <c r="AI192" s="5">
        <f t="shared" si="416"/>
        <v>3.0336254465086488E-4</v>
      </c>
      <c r="AJ192" s="5">
        <f t="shared" si="417"/>
        <v>7.4419406717419578E-4</v>
      </c>
      <c r="AK192" s="5">
        <f t="shared" si="418"/>
        <v>1.2170801776790632E-3</v>
      </c>
      <c r="AL192" s="5">
        <f t="shared" si="419"/>
        <v>2.4077176184229872E-4</v>
      </c>
      <c r="AM192" s="5">
        <f t="shared" si="420"/>
        <v>7.7072135824193061E-2</v>
      </c>
      <c r="AN192" s="5">
        <f t="shared" si="421"/>
        <v>6.3339593934451155E-2</v>
      </c>
      <c r="AO192" s="5">
        <f t="shared" si="422"/>
        <v>2.602694292093187E-2</v>
      </c>
      <c r="AP192" s="5">
        <f t="shared" si="423"/>
        <v>7.1298400229770431E-3</v>
      </c>
      <c r="AQ192" s="5">
        <f t="shared" si="424"/>
        <v>1.4648652429429803E-3</v>
      </c>
      <c r="AR192" s="5">
        <f t="shared" si="425"/>
        <v>1.0162851840548136E-5</v>
      </c>
      <c r="AS192" s="5">
        <f t="shared" si="426"/>
        <v>4.9862016116792306E-5</v>
      </c>
      <c r="AT192" s="5">
        <f t="shared" si="427"/>
        <v>1.2231904440993807E-4</v>
      </c>
      <c r="AU192" s="5">
        <f t="shared" si="428"/>
        <v>2.0004470724856464E-4</v>
      </c>
      <c r="AV192" s="5">
        <f t="shared" si="429"/>
        <v>2.4536991617622923E-4</v>
      </c>
      <c r="AW192" s="5">
        <f t="shared" si="430"/>
        <v>2.6967157457078108E-5</v>
      </c>
      <c r="AX192" s="5">
        <f t="shared" si="431"/>
        <v>6.3023190388493827E-2</v>
      </c>
      <c r="AY192" s="5">
        <f t="shared" si="432"/>
        <v>5.1793858376606092E-2</v>
      </c>
      <c r="AZ192" s="5">
        <f t="shared" si="433"/>
        <v>2.1282671894262698E-2</v>
      </c>
      <c r="BA192" s="5">
        <f t="shared" si="434"/>
        <v>5.8301909036564577E-3</v>
      </c>
      <c r="BB192" s="5">
        <f t="shared" si="435"/>
        <v>1.1978451111056814E-3</v>
      </c>
      <c r="BC192" s="5">
        <f t="shared" si="436"/>
        <v>1.9688314621737888E-4</v>
      </c>
      <c r="BD192" s="5">
        <f t="shared" si="437"/>
        <v>1.3920095806190752E-6</v>
      </c>
      <c r="BE192" s="5">
        <f t="shared" si="438"/>
        <v>6.8296188149304035E-6</v>
      </c>
      <c r="BF192" s="5">
        <f t="shared" si="439"/>
        <v>1.6754084816178961E-5</v>
      </c>
      <c r="BG192" s="5">
        <f t="shared" si="440"/>
        <v>2.7400197642468155E-5</v>
      </c>
      <c r="BH192" s="5">
        <f t="shared" si="441"/>
        <v>3.360840829640477E-5</v>
      </c>
      <c r="BI192" s="5">
        <f t="shared" si="442"/>
        <v>3.2978597394266191E-5</v>
      </c>
      <c r="BJ192" s="8">
        <f t="shared" si="443"/>
        <v>0.72082077713958037</v>
      </c>
      <c r="BK192" s="8">
        <f t="shared" si="444"/>
        <v>8.9044053053413452E-2</v>
      </c>
      <c r="BL192" s="8">
        <f t="shared" si="445"/>
        <v>1.7333990262907099E-2</v>
      </c>
      <c r="BM192" s="8">
        <f t="shared" si="446"/>
        <v>0.70047449294129027</v>
      </c>
      <c r="BN192" s="8">
        <f t="shared" si="447"/>
        <v>7.5258383164171938E-2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1.82539682539683</v>
      </c>
      <c r="F193">
        <f>VLOOKUP(B193,home!$B$2:$E$405,3,FALSE)</f>
        <v>0.55000000000000004</v>
      </c>
      <c r="G193">
        <f>VLOOKUP(C193,away!$B$2:$E$405,4,FALSE)</f>
        <v>0.41</v>
      </c>
      <c r="H193">
        <f>VLOOKUP(A193,away!$A$2:$E$405,3,FALSE)</f>
        <v>1.2222222222222201</v>
      </c>
      <c r="I193">
        <f>VLOOKUP(C193,away!$B$2:$E$405,3,FALSE)</f>
        <v>1.64</v>
      </c>
      <c r="J193">
        <f>VLOOKUP(B193,home!$B$2:$E$405,4,FALSE)</f>
        <v>0.41</v>
      </c>
      <c r="K193" s="3">
        <f t="shared" si="392"/>
        <v>0.41162698412698517</v>
      </c>
      <c r="L193" s="3">
        <f t="shared" si="393"/>
        <v>0.82182222222222068</v>
      </c>
      <c r="M193" s="5">
        <f t="shared" si="394"/>
        <v>0.29128613697473765</v>
      </c>
      <c r="N193" s="5">
        <f t="shared" si="395"/>
        <v>0.11990123408091115</v>
      </c>
      <c r="O193" s="5">
        <f t="shared" si="396"/>
        <v>0.23938542039110502</v>
      </c>
      <c r="P193" s="5">
        <f t="shared" si="397"/>
        <v>9.8537498639561058E-2</v>
      </c>
      <c r="Q193" s="5">
        <f t="shared" si="398"/>
        <v>2.4677291688914568E-2</v>
      </c>
      <c r="R193" s="5">
        <f t="shared" si="399"/>
        <v>9.8366129076709205E-2</v>
      </c>
      <c r="S193" s="5">
        <f t="shared" si="400"/>
        <v>8.3334197938362432E-3</v>
      </c>
      <c r="T193" s="5">
        <f t="shared" si="401"/>
        <v>2.0280346694209708E-2</v>
      </c>
      <c r="U193" s="5">
        <f t="shared" si="402"/>
        <v>4.0490153052091554E-2</v>
      </c>
      <c r="V193" s="5">
        <f t="shared" si="403"/>
        <v>3.1322936352643161E-4</v>
      </c>
      <c r="W193" s="5">
        <f t="shared" si="404"/>
        <v>3.3859463847766072E-3</v>
      </c>
      <c r="X193" s="5">
        <f t="shared" si="405"/>
        <v>2.7826459822624054E-3</v>
      </c>
      <c r="Y193" s="5">
        <f t="shared" si="406"/>
        <v>1.143420152400312E-3</v>
      </c>
      <c r="Z193" s="5">
        <f t="shared" si="407"/>
        <v>2.6946490263072991E-2</v>
      </c>
      <c r="AA193" s="5">
        <f t="shared" si="408"/>
        <v>1.1091902519795907E-2</v>
      </c>
      <c r="AB193" s="5">
        <f t="shared" si="409"/>
        <v>2.2828631912270476E-3</v>
      </c>
      <c r="AC193" s="5">
        <f t="shared" si="410"/>
        <v>6.6225340963087805E-6</v>
      </c>
      <c r="AD193" s="5">
        <f t="shared" si="411"/>
        <v>3.4843672469531573E-4</v>
      </c>
      <c r="AE193" s="5">
        <f t="shared" si="412"/>
        <v>2.8635304339293648E-4</v>
      </c>
      <c r="AF193" s="5">
        <f t="shared" si="413"/>
        <v>1.176656472306395E-4</v>
      </c>
      <c r="AG193" s="5">
        <f t="shared" si="414"/>
        <v>3.2233414562100022E-5</v>
      </c>
      <c r="AH193" s="5">
        <f t="shared" si="415"/>
        <v>5.536306127272018E-3</v>
      </c>
      <c r="AI193" s="5">
        <f t="shared" si="416"/>
        <v>2.2788929943727298E-3</v>
      </c>
      <c r="AJ193" s="5">
        <f t="shared" si="417"/>
        <v>4.6902692521088056E-4</v>
      </c>
      <c r="AK193" s="5">
        <f t="shared" si="418"/>
        <v>6.4354712899635945E-5</v>
      </c>
      <c r="AL193" s="5">
        <f t="shared" si="419"/>
        <v>8.9611946697218797E-8</v>
      </c>
      <c r="AM193" s="5">
        <f t="shared" si="420"/>
        <v>2.8685191629083509E-5</v>
      </c>
      <c r="AN193" s="5">
        <f t="shared" si="421"/>
        <v>2.3574127929483648E-5</v>
      </c>
      <c r="AO193" s="5">
        <f t="shared" si="422"/>
        <v>9.6868711009795844E-6</v>
      </c>
      <c r="AP193" s="5">
        <f t="shared" si="423"/>
        <v>2.6536286448624181E-6</v>
      </c>
      <c r="AQ193" s="5">
        <f t="shared" si="424"/>
        <v>5.4520274746834294E-7</v>
      </c>
      <c r="AR193" s="5">
        <f t="shared" si="425"/>
        <v>9.0997188088343757E-4</v>
      </c>
      <c r="AS193" s="5">
        <f t="shared" si="426"/>
        <v>3.7456898096840962E-4</v>
      </c>
      <c r="AT193" s="5">
        <f t="shared" si="427"/>
        <v>7.7091349991772256E-5</v>
      </c>
      <c r="AU193" s="5">
        <f t="shared" si="428"/>
        <v>1.0577626633130368E-5</v>
      </c>
      <c r="AV193" s="5">
        <f t="shared" si="429"/>
        <v>1.0885091375541821E-6</v>
      </c>
      <c r="AW193" s="5">
        <f t="shared" si="430"/>
        <v>8.420640542162364E-10</v>
      </c>
      <c r="AX193" s="5">
        <f t="shared" si="431"/>
        <v>1.9679331532307133E-6</v>
      </c>
      <c r="AY193" s="5">
        <f t="shared" si="432"/>
        <v>1.6172911971728463E-6</v>
      </c>
      <c r="AZ193" s="5">
        <f t="shared" si="433"/>
        <v>6.6456292282051206E-7</v>
      </c>
      <c r="BA193" s="5">
        <f t="shared" si="434"/>
        <v>1.8205085934628251E-7</v>
      </c>
      <c r="BB193" s="5">
        <f t="shared" si="435"/>
        <v>3.7403360446356694E-8</v>
      </c>
      <c r="BC193" s="5">
        <f t="shared" si="436"/>
        <v>6.1477825601207161E-9</v>
      </c>
      <c r="BD193" s="5">
        <f t="shared" si="437"/>
        <v>1.2463918555122671E-4</v>
      </c>
      <c r="BE193" s="5">
        <f t="shared" si="438"/>
        <v>5.1304852052495158E-5</v>
      </c>
      <c r="BF193" s="5">
        <f t="shared" si="439"/>
        <v>1.0559230760724872E-5</v>
      </c>
      <c r="BG193" s="5">
        <f t="shared" si="440"/>
        <v>1.4488214375793571E-6</v>
      </c>
      <c r="BH193" s="5">
        <f t="shared" si="441"/>
        <v>1.4909349972232842E-7</v>
      </c>
      <c r="BI193" s="5">
        <f t="shared" si="442"/>
        <v>1.2274181528727919E-8</v>
      </c>
      <c r="BJ193" s="8">
        <f t="shared" si="443"/>
        <v>0.17302519422468318</v>
      </c>
      <c r="BK193" s="8">
        <f t="shared" si="444"/>
        <v>0.39847861420890163</v>
      </c>
      <c r="BL193" s="8">
        <f t="shared" si="445"/>
        <v>0.40152646079578158</v>
      </c>
      <c r="BM193" s="8">
        <f t="shared" si="446"/>
        <v>0.12782143219136746</v>
      </c>
      <c r="BN193" s="8">
        <f t="shared" si="447"/>
        <v>0.8721537108519386</v>
      </c>
    </row>
    <row r="194" spans="1:66" x14ac:dyDescent="0.25">
      <c r="A194" t="s">
        <v>13</v>
      </c>
      <c r="B194" t="s">
        <v>51</v>
      </c>
      <c r="C194" t="s">
        <v>55</v>
      </c>
      <c r="D194" s="16"/>
      <c r="E194">
        <f>VLOOKUP(A194,home!$A$2:$E$405,3,FALSE)</f>
        <v>1.82539682539683</v>
      </c>
      <c r="F194">
        <f>VLOOKUP(B194,home!$B$2:$E$405,3,FALSE)</f>
        <v>0.55000000000000004</v>
      </c>
      <c r="G194">
        <f>VLOOKUP(C194,away!$B$2:$E$405,4,FALSE)</f>
        <v>1.78</v>
      </c>
      <c r="H194">
        <f>VLOOKUP(A194,away!$A$2:$E$405,3,FALSE)</f>
        <v>1.2222222222222201</v>
      </c>
      <c r="I194">
        <f>VLOOKUP(C194,away!$B$2:$E$405,3,FALSE)</f>
        <v>0.14000000000000001</v>
      </c>
      <c r="J194">
        <f>VLOOKUP(B194,home!$B$2:$E$405,4,FALSE)</f>
        <v>0.82</v>
      </c>
      <c r="K194" s="3">
        <f t="shared" si="392"/>
        <v>1.7870634920634969</v>
      </c>
      <c r="L194" s="3">
        <f t="shared" si="393"/>
        <v>0.14031111111111086</v>
      </c>
      <c r="M194" s="5">
        <f t="shared" si="394"/>
        <v>0.14552977077330082</v>
      </c>
      <c r="N194" s="5">
        <f t="shared" si="395"/>
        <v>0.26007094035733519</v>
      </c>
      <c r="O194" s="5">
        <f t="shared" si="396"/>
        <v>2.0419443836947108E-2</v>
      </c>
      <c r="P194" s="5">
        <f t="shared" si="397"/>
        <v>3.6490842609249147E-2</v>
      </c>
      <c r="Q194" s="5">
        <f t="shared" si="398"/>
        <v>0.23238164142960849</v>
      </c>
      <c r="R194" s="5">
        <f t="shared" si="399"/>
        <v>1.4325374265164866E-3</v>
      </c>
      <c r="S194" s="5">
        <f t="shared" si="400"/>
        <v>2.2874728436274149E-3</v>
      </c>
      <c r="T194" s="5">
        <f t="shared" si="401"/>
        <v>3.2605726310812121E-2</v>
      </c>
      <c r="U194" s="5">
        <f t="shared" si="402"/>
        <v>2.5600353359422076E-3</v>
      </c>
      <c r="V194" s="5">
        <f t="shared" si="403"/>
        <v>6.373022972565514E-5</v>
      </c>
      <c r="W194" s="5">
        <f t="shared" si="404"/>
        <v>0.13842691587488112</v>
      </c>
      <c r="X194" s="5">
        <f t="shared" si="405"/>
        <v>1.942283437408884E-2</v>
      </c>
      <c r="Y194" s="5">
        <f t="shared" si="406"/>
        <v>1.3626197359777415E-3</v>
      </c>
      <c r="Z194" s="5">
        <f t="shared" si="407"/>
        <v>6.7000306007593196E-5</v>
      </c>
      <c r="AA194" s="5">
        <f t="shared" si="408"/>
        <v>1.1973380082325238E-4</v>
      </c>
      <c r="AB194" s="5">
        <f t="shared" si="409"/>
        <v>1.0698595210861833E-4</v>
      </c>
      <c r="AC194" s="5">
        <f t="shared" si="410"/>
        <v>9.9875173736480377E-7</v>
      </c>
      <c r="AD194" s="5">
        <f t="shared" si="411"/>
        <v>6.1844421919736256E-2</v>
      </c>
      <c r="AE194" s="5">
        <f t="shared" si="412"/>
        <v>8.6774595555825351E-3</v>
      </c>
      <c r="AF194" s="5">
        <f t="shared" si="413"/>
        <v>6.0877199593275589E-4</v>
      </c>
      <c r="AG194" s="5">
        <f t="shared" si="414"/>
        <v>2.8472491720884545E-5</v>
      </c>
      <c r="AH194" s="5">
        <f t="shared" si="415"/>
        <v>2.3502218451774588E-6</v>
      </c>
      <c r="AI194" s="5">
        <f t="shared" si="416"/>
        <v>4.1999956577667455E-6</v>
      </c>
      <c r="AJ194" s="5">
        <f t="shared" si="417"/>
        <v>3.7528294534100824E-6</v>
      </c>
      <c r="AK194" s="5">
        <f t="shared" si="418"/>
        <v>2.2355148360432542E-6</v>
      </c>
      <c r="AL194" s="5">
        <f t="shared" si="419"/>
        <v>1.0017274750103446E-8</v>
      </c>
      <c r="AM194" s="5">
        <f t="shared" si="420"/>
        <v>2.2103981720106438E-2</v>
      </c>
      <c r="AN194" s="5">
        <f t="shared" si="421"/>
        <v>3.101434235127818E-3</v>
      </c>
      <c r="AO194" s="5">
        <f t="shared" si="422"/>
        <v>2.1758284178441121E-4</v>
      </c>
      <c r="AP194" s="5">
        <f t="shared" si="423"/>
        <v>1.0176430096494591E-5</v>
      </c>
      <c r="AQ194" s="5">
        <f t="shared" si="424"/>
        <v>3.5696655349592629E-7</v>
      </c>
      <c r="AR194" s="5">
        <f t="shared" si="425"/>
        <v>6.5952447690890908E-8</v>
      </c>
      <c r="AS194" s="5">
        <f t="shared" si="426"/>
        <v>1.1786121148061861E-7</v>
      </c>
      <c r="AT194" s="5">
        <f t="shared" si="427"/>
        <v>1.0531273408369433E-7</v>
      </c>
      <c r="AU194" s="5">
        <f t="shared" si="428"/>
        <v>6.2733514110120393E-8</v>
      </c>
      <c r="AV194" s="5">
        <f t="shared" si="429"/>
        <v>2.8027193198761607E-8</v>
      </c>
      <c r="AW194" s="5">
        <f t="shared" si="430"/>
        <v>6.9771672134556712E-11</v>
      </c>
      <c r="AX194" s="5">
        <f t="shared" si="431"/>
        <v>6.5835364602068449E-3</v>
      </c>
      <c r="AY194" s="5">
        <f t="shared" si="432"/>
        <v>9.2374331577213217E-4</v>
      </c>
      <c r="AZ194" s="5">
        <f t="shared" si="433"/>
        <v>6.4805725508724793E-5</v>
      </c>
      <c r="BA194" s="5">
        <f t="shared" si="434"/>
        <v>3.0309877841636125E-6</v>
      </c>
      <c r="BB194" s="5">
        <f t="shared" si="435"/>
        <v>1.0632031594005006E-7</v>
      </c>
      <c r="BC194" s="5">
        <f t="shared" si="436"/>
        <v>2.9835843326465559E-9</v>
      </c>
      <c r="BD194" s="5">
        <f t="shared" si="437"/>
        <v>1.5423102026677194E-9</v>
      </c>
      <c r="BE194" s="5">
        <f t="shared" si="438"/>
        <v>2.7562062566245342E-9</v>
      </c>
      <c r="BF194" s="5">
        <f t="shared" si="439"/>
        <v>2.4627577889053499E-9</v>
      </c>
      <c r="BG194" s="5">
        <f t="shared" si="440"/>
        <v>1.4670348447825899E-9</v>
      </c>
      <c r="BH194" s="5">
        <f t="shared" si="441"/>
        <v>6.5542110317400144E-10</v>
      </c>
      <c r="BI194" s="5">
        <f t="shared" si="442"/>
        <v>2.3425582508204819E-10</v>
      </c>
      <c r="BJ194" s="8">
        <f t="shared" si="443"/>
        <v>0.78843856203251672</v>
      </c>
      <c r="BK194" s="8">
        <f t="shared" si="444"/>
        <v>0.1852965685406873</v>
      </c>
      <c r="BL194" s="8">
        <f t="shared" si="445"/>
        <v>2.4651663919216655E-2</v>
      </c>
      <c r="BM194" s="8">
        <f t="shared" si="446"/>
        <v>0.30120487511947036</v>
      </c>
      <c r="BN194" s="8">
        <f t="shared" si="447"/>
        <v>0.69632517643295722</v>
      </c>
    </row>
    <row r="195" spans="1:66" x14ac:dyDescent="0.25">
      <c r="A195" t="s">
        <v>13</v>
      </c>
      <c r="B195" t="s">
        <v>43</v>
      </c>
      <c r="C195" t="s">
        <v>229</v>
      </c>
      <c r="D195" s="16"/>
      <c r="E195">
        <f>VLOOKUP(A195,home!$A$2:$E$405,3,FALSE)</f>
        <v>1.82539682539683</v>
      </c>
      <c r="F195">
        <f>VLOOKUP(B195,home!$B$2:$E$405,3,FALSE)</f>
        <v>1.92</v>
      </c>
      <c r="G195">
        <f>VLOOKUP(C195,away!$B$2:$E$405,4,FALSE)</f>
        <v>1.1000000000000001</v>
      </c>
      <c r="H195">
        <f>VLOOKUP(A195,away!$A$2:$E$405,3,FALSE)</f>
        <v>1.2222222222222201</v>
      </c>
      <c r="I195">
        <f>VLOOKUP(C195,away!$B$2:$E$405,3,FALSE)</f>
        <v>0.82</v>
      </c>
      <c r="J195">
        <f>VLOOKUP(B195,home!$B$2:$E$405,4,FALSE)</f>
        <v>1.43</v>
      </c>
      <c r="K195" s="3">
        <f t="shared" si="392"/>
        <v>3.8552380952381053</v>
      </c>
      <c r="L195" s="3">
        <f t="shared" si="393"/>
        <v>1.433177777777775</v>
      </c>
      <c r="M195" s="5">
        <f t="shared" si="394"/>
        <v>5.049753377551129E-3</v>
      </c>
      <c r="N195" s="5">
        <f t="shared" si="395"/>
        <v>1.9468001592692404E-2</v>
      </c>
      <c r="O195" s="5">
        <f t="shared" si="396"/>
        <v>7.2371943239645416E-3</v>
      </c>
      <c r="P195" s="5">
        <f t="shared" si="397"/>
        <v>2.7901107260389087E-2</v>
      </c>
      <c r="Q195" s="5">
        <f t="shared" si="398"/>
        <v>3.7526890689151937E-2</v>
      </c>
      <c r="R195" s="5">
        <f t="shared" si="399"/>
        <v>5.1860930392827144E-3</v>
      </c>
      <c r="S195" s="5">
        <f t="shared" si="400"/>
        <v>3.8540089394091134E-2</v>
      </c>
      <c r="T195" s="5">
        <f t="shared" si="401"/>
        <v>5.378270580478825E-2</v>
      </c>
      <c r="U195" s="5">
        <f t="shared" si="402"/>
        <v>1.9993623450491889E-2</v>
      </c>
      <c r="V195" s="5">
        <f t="shared" si="403"/>
        <v>2.3660367098098885E-2</v>
      </c>
      <c r="W195" s="5">
        <f t="shared" si="404"/>
        <v>4.8225032860218238E-2</v>
      </c>
      <c r="X195" s="5">
        <f t="shared" si="405"/>
        <v>6.9115045427867755E-2</v>
      </c>
      <c r="Y195" s="5">
        <f t="shared" si="406"/>
        <v>4.9527073608660745E-2</v>
      </c>
      <c r="Z195" s="5">
        <f t="shared" si="407"/>
        <v>2.4775310991293283E-3</v>
      </c>
      <c r="AA195" s="5">
        <f t="shared" si="408"/>
        <v>9.5514722755005201E-3</v>
      </c>
      <c r="AB195" s="5">
        <f t="shared" si="409"/>
        <v>1.8411599891060101E-2</v>
      </c>
      <c r="AC195" s="5">
        <f t="shared" si="410"/>
        <v>8.1705777350306145E-3</v>
      </c>
      <c r="AD195" s="5">
        <f t="shared" si="411"/>
        <v>4.6479745956705697E-2</v>
      </c>
      <c r="AE195" s="5">
        <f t="shared" si="412"/>
        <v>6.6613739021907009E-2</v>
      </c>
      <c r="AF195" s="5">
        <f t="shared" si="413"/>
        <v>4.7734665230442674E-2</v>
      </c>
      <c r="AG195" s="5">
        <f t="shared" si="414"/>
        <v>2.2804087145977273E-2</v>
      </c>
      <c r="AH195" s="5">
        <f t="shared" si="415"/>
        <v>8.8768562875637545E-4</v>
      </c>
      <c r="AI195" s="5">
        <f t="shared" si="416"/>
        <v>3.4222394525769686E-3</v>
      </c>
      <c r="AJ195" s="5">
        <f t="shared" si="417"/>
        <v>6.5967739543007654E-3</v>
      </c>
      <c r="AK195" s="5">
        <f t="shared" si="418"/>
        <v>8.4773780847649423E-3</v>
      </c>
      <c r="AL195" s="5">
        <f t="shared" si="419"/>
        <v>1.8057766288379713E-3</v>
      </c>
      <c r="AM195" s="5">
        <f t="shared" si="420"/>
        <v>3.5838097453856223E-2</v>
      </c>
      <c r="AN195" s="5">
        <f t="shared" si="421"/>
        <v>5.1362364868701008E-2</v>
      </c>
      <c r="AO195" s="5">
        <f t="shared" si="422"/>
        <v>3.6805699971968094E-2</v>
      </c>
      <c r="AP195" s="5">
        <f t="shared" si="423"/>
        <v>1.7583037098460239E-2</v>
      </c>
      <c r="AQ195" s="5">
        <f t="shared" si="424"/>
        <v>6.2999045088388602E-3</v>
      </c>
      <c r="AR195" s="5">
        <f t="shared" si="425"/>
        <v>2.5444226335726564E-4</v>
      </c>
      <c r="AS195" s="5">
        <f t="shared" si="426"/>
        <v>9.8093550673353713E-4</v>
      </c>
      <c r="AT195" s="5">
        <f t="shared" si="427"/>
        <v>1.8908699672654137E-3</v>
      </c>
      <c r="AU195" s="5">
        <f t="shared" si="428"/>
        <v>2.4299179769810843E-3</v>
      </c>
      <c r="AV195" s="5">
        <f t="shared" si="429"/>
        <v>2.3419780882903466E-3</v>
      </c>
      <c r="AW195" s="5">
        <f t="shared" si="430"/>
        <v>2.7714866913375921E-4</v>
      </c>
      <c r="AX195" s="5">
        <f t="shared" si="431"/>
        <v>2.3027399760827034E-2</v>
      </c>
      <c r="AY195" s="5">
        <f t="shared" si="432"/>
        <v>3.3002357617222561E-2</v>
      </c>
      <c r="AZ195" s="5">
        <f t="shared" si="433"/>
        <v>2.3649122775639232E-2</v>
      </c>
      <c r="BA195" s="5">
        <f t="shared" si="434"/>
        <v>1.1297799075328128E-2</v>
      </c>
      <c r="BB195" s="5">
        <f t="shared" si="435"/>
        <v>4.0479386431396449E-3</v>
      </c>
      <c r="BC195" s="5">
        <f t="shared" si="436"/>
        <v>1.1602831418311306E-3</v>
      </c>
      <c r="BD195" s="5">
        <f t="shared" si="437"/>
        <v>6.0776832928518904E-5</v>
      </c>
      <c r="BE195" s="5">
        <f t="shared" si="438"/>
        <v>2.3430916161394777E-4</v>
      </c>
      <c r="BF195" s="5">
        <f t="shared" si="439"/>
        <v>4.5165880295869673E-4</v>
      </c>
      <c r="BG195" s="5">
        <f t="shared" si="440"/>
        <v>5.8041740773866961E-4</v>
      </c>
      <c r="BH195" s="5">
        <f t="shared" si="441"/>
        <v>5.5941182536336685E-4</v>
      </c>
      <c r="BI195" s="5">
        <f t="shared" si="442"/>
        <v>4.3133315601350767E-4</v>
      </c>
      <c r="BJ195" s="8">
        <f t="shared" si="443"/>
        <v>0.70535099225422426</v>
      </c>
      <c r="BK195" s="8">
        <f t="shared" si="444"/>
        <v>0.13813002911122138</v>
      </c>
      <c r="BL195" s="8">
        <f t="shared" si="445"/>
        <v>8.9980111089943152E-2</v>
      </c>
      <c r="BM195" s="8">
        <f t="shared" si="446"/>
        <v>0.80084441432339748</v>
      </c>
      <c r="BN195" s="8">
        <f t="shared" si="447"/>
        <v>0.10236904028303181</v>
      </c>
    </row>
    <row r="196" spans="1:66" x14ac:dyDescent="0.25">
      <c r="A196" t="s">
        <v>16</v>
      </c>
      <c r="B196" t="s">
        <v>233</v>
      </c>
      <c r="C196" t="s">
        <v>235</v>
      </c>
      <c r="D196" s="16"/>
      <c r="E196">
        <f>VLOOKUP(A196,home!$A$2:$E$405,3,FALSE)</f>
        <v>1.4567901234567899</v>
      </c>
      <c r="F196">
        <f>VLOOKUP(B196,home!$B$2:$E$405,3,FALSE)</f>
        <v>0.41</v>
      </c>
      <c r="G196">
        <f>VLOOKUP(C196,away!$B$2:$E$405,4,FALSE)</f>
        <v>0.51</v>
      </c>
      <c r="H196">
        <f>VLOOKUP(A196,away!$A$2:$E$405,3,FALSE)</f>
        <v>1.4074074074074101</v>
      </c>
      <c r="I196">
        <f>VLOOKUP(C196,away!$B$2:$E$405,3,FALSE)</f>
        <v>1.03</v>
      </c>
      <c r="J196">
        <f>VLOOKUP(B196,home!$B$2:$E$405,4,FALSE)</f>
        <v>1.56</v>
      </c>
      <c r="K196" s="3">
        <f t="shared" si="392"/>
        <v>0.30461481481481473</v>
      </c>
      <c r="L196" s="3">
        <f t="shared" si="393"/>
        <v>2.2614222222222269</v>
      </c>
      <c r="M196" s="5">
        <f t="shared" si="394"/>
        <v>7.6839454748732328E-2</v>
      </c>
      <c r="N196" s="5">
        <f t="shared" si="395"/>
        <v>2.3406436278756434E-2</v>
      </c>
      <c r="O196" s="5">
        <f t="shared" si="396"/>
        <v>0.1737664505122225</v>
      </c>
      <c r="P196" s="5">
        <f t="shared" si="397"/>
        <v>5.293183514380833E-2</v>
      </c>
      <c r="Q196" s="5">
        <f t="shared" si="398"/>
        <v>3.5649736262640761E-3</v>
      </c>
      <c r="R196" s="5">
        <f t="shared" si="399"/>
        <v>0.19647965633250947</v>
      </c>
      <c r="S196" s="5">
        <f t="shared" si="400"/>
        <v>9.1156918696690958E-3</v>
      </c>
      <c r="T196" s="5">
        <f t="shared" si="401"/>
        <v>8.0619105800697373E-3</v>
      </c>
      <c r="U196" s="5">
        <f t="shared" si="402"/>
        <v>5.9850614128605817E-2</v>
      </c>
      <c r="V196" s="5">
        <f t="shared" si="403"/>
        <v>6.9771780199942535E-4</v>
      </c>
      <c r="W196" s="5">
        <f t="shared" si="404"/>
        <v>3.6198126032804329E-4</v>
      </c>
      <c r="X196" s="5">
        <f t="shared" si="405"/>
        <v>8.1859246613384608E-4</v>
      </c>
      <c r="Y196" s="5">
        <f t="shared" si="406"/>
        <v>9.2559159692938789E-4</v>
      </c>
      <c r="Z196" s="5">
        <f t="shared" si="407"/>
        <v>0.14810782034830766</v>
      </c>
      <c r="AA196" s="5">
        <f t="shared" si="408"/>
        <v>4.5115836268025587E-2</v>
      </c>
      <c r="AB196" s="5">
        <f t="shared" si="409"/>
        <v>6.8714760550000571E-3</v>
      </c>
      <c r="AC196" s="5">
        <f t="shared" si="410"/>
        <v>3.0039486056594474E-5</v>
      </c>
      <c r="AD196" s="5">
        <f t="shared" si="411"/>
        <v>2.7566213645315032E-5</v>
      </c>
      <c r="AE196" s="5">
        <f t="shared" si="412"/>
        <v>6.2338848120040992E-5</v>
      </c>
      <c r="AF196" s="5">
        <f t="shared" si="413"/>
        <v>7.0487228223198509E-5</v>
      </c>
      <c r="AG196" s="5">
        <f t="shared" si="414"/>
        <v>5.3133794762263617E-5</v>
      </c>
      <c r="AH196" s="5">
        <f t="shared" si="415"/>
        <v>8.3733579055140048E-2</v>
      </c>
      <c r="AI196" s="5">
        <f t="shared" si="416"/>
        <v>2.5506488677663138E-2</v>
      </c>
      <c r="AJ196" s="5">
        <f t="shared" si="417"/>
        <v>3.8848271625612622E-3</v>
      </c>
      <c r="AK196" s="5">
        <f t="shared" si="418"/>
        <v>3.9445863557038699E-4</v>
      </c>
      <c r="AL196" s="5">
        <f t="shared" si="419"/>
        <v>8.2772327260878721E-7</v>
      </c>
      <c r="AM196" s="5">
        <f t="shared" si="420"/>
        <v>1.6794154129426523E-6</v>
      </c>
      <c r="AN196" s="5">
        <f t="shared" si="421"/>
        <v>3.7978673351710315E-6</v>
      </c>
      <c r="AO196" s="5">
        <f t="shared" si="422"/>
        <v>4.2942907944038416E-6</v>
      </c>
      <c r="AP196" s="5">
        <f t="shared" si="423"/>
        <v>3.2370682103830626E-6</v>
      </c>
      <c r="AQ196" s="5">
        <f t="shared" si="424"/>
        <v>1.8300944964523478E-6</v>
      </c>
      <c r="AR196" s="5">
        <f t="shared" si="425"/>
        <v>3.7871395284299073E-2</v>
      </c>
      <c r="AS196" s="5">
        <f t="shared" si="426"/>
        <v>1.153618806130541E-2</v>
      </c>
      <c r="AT196" s="5">
        <f t="shared" si="427"/>
        <v>1.7570468949817117E-3</v>
      </c>
      <c r="AU196" s="5">
        <f t="shared" si="428"/>
        <v>1.7840750484526645E-4</v>
      </c>
      <c r="AV196" s="5">
        <f t="shared" si="429"/>
        <v>1.3586392262503497E-5</v>
      </c>
      <c r="AW196" s="5">
        <f t="shared" si="430"/>
        <v>1.5838547163654225E-8</v>
      </c>
      <c r="AX196" s="5">
        <f t="shared" si="431"/>
        <v>8.5262469168445214E-8</v>
      </c>
      <c r="AY196" s="5">
        <f t="shared" si="432"/>
        <v>1.9281444249905949E-7</v>
      </c>
      <c r="AZ196" s="5">
        <f t="shared" si="433"/>
        <v>2.180174325163815E-7</v>
      </c>
      <c r="BA196" s="5">
        <f t="shared" si="434"/>
        <v>1.6434315557479329E-7</v>
      </c>
      <c r="BB196" s="5">
        <f t="shared" si="435"/>
        <v>9.291231602174053E-8</v>
      </c>
      <c r="BC196" s="5">
        <f t="shared" si="436"/>
        <v>4.2022795233939663E-8</v>
      </c>
      <c r="BD196" s="5">
        <f t="shared" si="437"/>
        <v>1.4273869147079316E-2</v>
      </c>
      <c r="BE196" s="5">
        <f t="shared" si="438"/>
        <v>4.3480320069284638E-3</v>
      </c>
      <c r="BF196" s="5">
        <f t="shared" si="439"/>
        <v>6.6223748229970048E-4</v>
      </c>
      <c r="BG196" s="5">
        <f t="shared" si="440"/>
        <v>6.7242449344717472E-5</v>
      </c>
      <c r="BH196" s="5">
        <f t="shared" si="441"/>
        <v>5.1207615637089164E-6</v>
      </c>
      <c r="BI196" s="5">
        <f t="shared" si="442"/>
        <v>3.119719670880027E-7</v>
      </c>
      <c r="BJ196" s="8">
        <f t="shared" si="443"/>
        <v>3.7368646002092727E-2</v>
      </c>
      <c r="BK196" s="8">
        <f t="shared" si="444"/>
        <v>0.13961575958798089</v>
      </c>
      <c r="BL196" s="8">
        <f t="shared" si="445"/>
        <v>0.66631682478417487</v>
      </c>
      <c r="BM196" s="8">
        <f t="shared" si="446"/>
        <v>0.4644200671043679</v>
      </c>
      <c r="BN196" s="8">
        <f t="shared" si="447"/>
        <v>0.52698880664229319</v>
      </c>
    </row>
    <row r="197" spans="1:66" x14ac:dyDescent="0.25">
      <c r="A197" t="s">
        <v>16</v>
      </c>
      <c r="B197" t="s">
        <v>56</v>
      </c>
      <c r="C197" t="s">
        <v>58</v>
      </c>
      <c r="D197" s="16"/>
      <c r="E197">
        <f>VLOOKUP(A197,home!$A$2:$E$405,3,FALSE)</f>
        <v>1.4567901234567899</v>
      </c>
      <c r="F197">
        <f>VLOOKUP(B197,home!$B$2:$E$405,3,FALSE)</f>
        <v>0.69</v>
      </c>
      <c r="G197">
        <f>VLOOKUP(C197,away!$B$2:$E$405,4,FALSE)</f>
        <v>0.82</v>
      </c>
      <c r="H197">
        <f>VLOOKUP(A197,away!$A$2:$E$405,3,FALSE)</f>
        <v>1.4074074074074101</v>
      </c>
      <c r="I197">
        <f>VLOOKUP(C197,away!$B$2:$E$405,3,FALSE)</f>
        <v>0.82</v>
      </c>
      <c r="J197">
        <f>VLOOKUP(B197,home!$B$2:$E$405,4,FALSE)</f>
        <v>0.14000000000000001</v>
      </c>
      <c r="K197" s="3">
        <f t="shared" si="392"/>
        <v>0.82425185185185157</v>
      </c>
      <c r="L197" s="3">
        <f t="shared" si="393"/>
        <v>0.1615703703703707</v>
      </c>
      <c r="M197" s="5">
        <f t="shared" si="394"/>
        <v>0.37313230310271378</v>
      </c>
      <c r="N197" s="5">
        <f t="shared" si="395"/>
        <v>0.30755499181815821</v>
      </c>
      <c r="O197" s="5">
        <f t="shared" si="396"/>
        <v>6.0287124409454891E-2</v>
      </c>
      <c r="P197" s="5">
        <f t="shared" si="397"/>
        <v>4.9691773937316157E-2</v>
      </c>
      <c r="Q197" s="5">
        <f t="shared" si="398"/>
        <v>0.12675138577619896</v>
      </c>
      <c r="R197" s="5">
        <f t="shared" si="399"/>
        <v>4.8703065097001211E-3</v>
      </c>
      <c r="S197" s="5">
        <f t="shared" si="400"/>
        <v>1.6544214856932429E-3</v>
      </c>
      <c r="T197" s="5">
        <f t="shared" si="401"/>
        <v>2.0479268344818207E-2</v>
      </c>
      <c r="U197" s="5">
        <f t="shared" si="402"/>
        <v>4.0143591597064524E-3</v>
      </c>
      <c r="V197" s="5">
        <f t="shared" si="403"/>
        <v>2.4480782994395052E-5</v>
      </c>
      <c r="W197" s="5">
        <f t="shared" si="404"/>
        <v>3.4825021483606819E-2</v>
      </c>
      <c r="X197" s="5">
        <f t="shared" si="405"/>
        <v>5.6266916192624708E-3</v>
      </c>
      <c r="Y197" s="5">
        <f t="shared" si="406"/>
        <v>4.5455332444204908E-4</v>
      </c>
      <c r="Z197" s="5">
        <f t="shared" si="407"/>
        <v>2.6229907552982536E-4</v>
      </c>
      <c r="AA197" s="5">
        <f t="shared" si="408"/>
        <v>2.1620049874448728E-4</v>
      </c>
      <c r="AB197" s="5">
        <f t="shared" si="409"/>
        <v>8.9101830730718766E-5</v>
      </c>
      <c r="AC197" s="5">
        <f t="shared" si="410"/>
        <v>2.0376377297181886E-7</v>
      </c>
      <c r="AD197" s="5">
        <f t="shared" si="411"/>
        <v>7.1761471121608578E-3</v>
      </c>
      <c r="AE197" s="5">
        <f t="shared" si="412"/>
        <v>1.1594527467440961E-3</v>
      </c>
      <c r="AF197" s="5">
        <f t="shared" si="413"/>
        <v>9.3666604859193609E-5</v>
      </c>
      <c r="AG197" s="5">
        <f t="shared" si="414"/>
        <v>5.0445826794783596E-6</v>
      </c>
      <c r="AH197" s="5">
        <f t="shared" si="415"/>
        <v>1.0594939695289931E-5</v>
      </c>
      <c r="AI197" s="5">
        <f t="shared" si="416"/>
        <v>8.7328986641014187E-6</v>
      </c>
      <c r="AJ197" s="5">
        <f t="shared" si="417"/>
        <v>3.599053947960077E-6</v>
      </c>
      <c r="AK197" s="5">
        <f t="shared" si="418"/>
        <v>9.8884229384027041E-7</v>
      </c>
      <c r="AL197" s="5">
        <f t="shared" si="419"/>
        <v>1.0854469858475887E-9</v>
      </c>
      <c r="AM197" s="5">
        <f t="shared" si="420"/>
        <v>1.182990509271981E-3</v>
      </c>
      <c r="AN197" s="5">
        <f t="shared" si="421"/>
        <v>1.9113621472770744E-4</v>
      </c>
      <c r="AO197" s="5">
        <f t="shared" si="422"/>
        <v>1.5440974502373197E-5</v>
      </c>
      <c r="AP197" s="5">
        <f t="shared" si="423"/>
        <v>8.316013230759628E-7</v>
      </c>
      <c r="AQ197" s="5">
        <f t="shared" si="424"/>
        <v>3.3590533442468399E-8</v>
      </c>
      <c r="AR197" s="5">
        <f t="shared" si="425"/>
        <v>3.4236566612394741E-7</v>
      </c>
      <c r="AS197" s="5">
        <f t="shared" si="426"/>
        <v>2.8219553431315642E-7</v>
      </c>
      <c r="AT197" s="5">
        <f t="shared" si="427"/>
        <v>1.1630009587097094E-7</v>
      </c>
      <c r="AU197" s="5">
        <f t="shared" si="428"/>
        <v>3.1953523130731892E-8</v>
      </c>
      <c r="AV197" s="5">
        <f t="shared" si="429"/>
        <v>6.5844376534241829E-9</v>
      </c>
      <c r="AW197" s="5">
        <f t="shared" si="430"/>
        <v>4.0153903255977787E-12</v>
      </c>
      <c r="AX197" s="5">
        <f t="shared" si="431"/>
        <v>1.6251368633176587E-4</v>
      </c>
      <c r="AY197" s="5">
        <f t="shared" si="432"/>
        <v>2.6257396490877666E-5</v>
      </c>
      <c r="AZ197" s="5">
        <f t="shared" si="433"/>
        <v>2.1212086379963882E-6</v>
      </c>
      <c r="BA197" s="5">
        <f t="shared" si="434"/>
        <v>1.1424148842463537E-7</v>
      </c>
      <c r="BB197" s="5">
        <f t="shared" si="435"/>
        <v>4.6145098991076884E-9</v>
      </c>
      <c r="BC197" s="5">
        <f t="shared" si="436"/>
        <v>1.4911361469531427E-10</v>
      </c>
      <c r="BD197" s="5">
        <f t="shared" si="437"/>
        <v>9.2193579129574746E-9</v>
      </c>
      <c r="BE197" s="5">
        <f t="shared" si="438"/>
        <v>7.5990728326402202E-9</v>
      </c>
      <c r="BF197" s="5">
        <f t="shared" si="439"/>
        <v>3.1317749273303979E-9</v>
      </c>
      <c r="BG197" s="5">
        <f t="shared" si="440"/>
        <v>8.6045709447842626E-10</v>
      </c>
      <c r="BH197" s="5">
        <f t="shared" si="441"/>
        <v>1.7730833839072658E-10</v>
      </c>
      <c r="BI197" s="5">
        <f t="shared" si="442"/>
        <v>2.9229345253466236E-11</v>
      </c>
      <c r="BJ197" s="8">
        <f t="shared" si="443"/>
        <v>0.50570766759986141</v>
      </c>
      <c r="BK197" s="8">
        <f t="shared" si="444"/>
        <v>0.4245294415544284</v>
      </c>
      <c r="BL197" s="8">
        <f t="shared" si="445"/>
        <v>6.9501808559395403E-2</v>
      </c>
      <c r="BM197" s="8">
        <f t="shared" si="446"/>
        <v>7.7687073843197535E-2</v>
      </c>
      <c r="BN197" s="8">
        <f t="shared" si="447"/>
        <v>0.92228788555354213</v>
      </c>
    </row>
    <row r="198" spans="1:66" x14ac:dyDescent="0.25">
      <c r="A198" t="s">
        <v>16</v>
      </c>
      <c r="B198" t="s">
        <v>236</v>
      </c>
      <c r="C198" t="s">
        <v>467</v>
      </c>
      <c r="D198" s="16"/>
      <c r="E198">
        <f>VLOOKUP(A198,home!$A$2:$E$405,3,FALSE)</f>
        <v>1.4567901234567899</v>
      </c>
      <c r="F198">
        <f>VLOOKUP(B198,home!$B$2:$E$405,3,FALSE)</f>
        <v>0.27</v>
      </c>
      <c r="G198" t="e">
        <f>VLOOKUP(C198,away!$B$2:$E$405,4,FALSE)</f>
        <v>#N/A</v>
      </c>
      <c r="H198">
        <f>VLOOKUP(A198,away!$A$2:$E$405,3,FALSE)</f>
        <v>1.4074074074074101</v>
      </c>
      <c r="I198" t="e">
        <f>VLOOKUP(C198,away!$B$2:$E$405,3,FALSE)</f>
        <v>#N/A</v>
      </c>
      <c r="J198">
        <f>VLOOKUP(B198,home!$B$2:$E$405,4,FALSE)</f>
        <v>1.85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448</v>
      </c>
      <c r="C199" t="s">
        <v>59</v>
      </c>
      <c r="D199" s="16"/>
      <c r="E199">
        <f>VLOOKUP(A199,home!$A$2:$E$405,3,FALSE)</f>
        <v>1.4567901234567899</v>
      </c>
      <c r="F199">
        <f>VLOOKUP(B199,home!$B$2:$E$405,3,FALSE)</f>
        <v>1.37</v>
      </c>
      <c r="G199">
        <f>VLOOKUP(C199,away!$B$2:$E$405,4,FALSE)</f>
        <v>0.96</v>
      </c>
      <c r="H199">
        <f>VLOOKUP(A199,away!$A$2:$E$405,3,FALSE)</f>
        <v>1.4074074074074101</v>
      </c>
      <c r="I199">
        <f>VLOOKUP(C199,away!$B$2:$E$405,3,FALSE)</f>
        <v>0.55000000000000004</v>
      </c>
      <c r="J199">
        <f>VLOOKUP(B199,home!$B$2:$E$405,4,FALSE)</f>
        <v>0.53</v>
      </c>
      <c r="K199" s="3">
        <f t="shared" si="392"/>
        <v>1.9159703703703701</v>
      </c>
      <c r="L199" s="3">
        <f t="shared" si="393"/>
        <v>0.4102592592592601</v>
      </c>
      <c r="M199" s="5">
        <f t="shared" si="394"/>
        <v>9.7663280524714111E-2</v>
      </c>
      <c r="N199" s="5">
        <f t="shared" si="395"/>
        <v>0.18711995175852184</v>
      </c>
      <c r="O199" s="5">
        <f t="shared" si="396"/>
        <v>4.006726512489852E-2</v>
      </c>
      <c r="P199" s="5">
        <f t="shared" si="397"/>
        <v>7.6767692801079632E-2</v>
      </c>
      <c r="Q199" s="5">
        <f t="shared" si="398"/>
        <v>0.17925814163723047</v>
      </c>
      <c r="R199" s="5">
        <f t="shared" si="399"/>
        <v>8.2189832553426264E-3</v>
      </c>
      <c r="S199" s="5">
        <f t="shared" si="400"/>
        <v>1.5085707305596848E-2</v>
      </c>
      <c r="T199" s="5">
        <f t="shared" si="401"/>
        <v>7.3542312404281676E-2</v>
      </c>
      <c r="U199" s="5">
        <f t="shared" si="402"/>
        <v>1.5747328391806682E-2</v>
      </c>
      <c r="V199" s="5">
        <f t="shared" si="403"/>
        <v>1.3175598374571419E-3</v>
      </c>
      <c r="W199" s="5">
        <f t="shared" si="404"/>
        <v>0.11448442934152958</v>
      </c>
      <c r="X199" s="5">
        <f t="shared" si="405"/>
        <v>4.6968297178375015E-2</v>
      </c>
      <c r="Y199" s="5">
        <f t="shared" si="406"/>
        <v>9.6345894045344656E-3</v>
      </c>
      <c r="Z199" s="5">
        <f t="shared" si="407"/>
        <v>1.123971327400376E-3</v>
      </c>
      <c r="AA199" s="5">
        <f t="shared" si="408"/>
        <v>2.1534957604449748E-3</v>
      </c>
      <c r="AB199" s="5">
        <f t="shared" si="409"/>
        <v>2.0630170348653908E-3</v>
      </c>
      <c r="AC199" s="5">
        <f t="shared" si="410"/>
        <v>6.4728798470574389E-5</v>
      </c>
      <c r="AD199" s="5">
        <f t="shared" si="411"/>
        <v>5.4837193621782722E-2</v>
      </c>
      <c r="AE199" s="5">
        <f t="shared" si="412"/>
        <v>2.2497466435129194E-2</v>
      </c>
      <c r="AF199" s="5">
        <f t="shared" si="413"/>
        <v>4.6148969574430852E-3</v>
      </c>
      <c r="AG199" s="5">
        <f t="shared" si="414"/>
        <v>6.3110140243947119E-4</v>
      </c>
      <c r="AH199" s="5">
        <f t="shared" si="415"/>
        <v>1.1527991105198138E-4</v>
      </c>
      <c r="AI199" s="5">
        <f t="shared" si="416"/>
        <v>2.2087289387452808E-4</v>
      </c>
      <c r="AJ199" s="5">
        <f t="shared" si="417"/>
        <v>2.1159296014077754E-4</v>
      </c>
      <c r="AK199" s="5">
        <f t="shared" si="418"/>
        <v>1.3513528073622952E-4</v>
      </c>
      <c r="AL199" s="5">
        <f t="shared" si="419"/>
        <v>2.0351888610231983E-6</v>
      </c>
      <c r="AM199" s="5">
        <f t="shared" si="420"/>
        <v>2.101328763471973E-2</v>
      </c>
      <c r="AN199" s="5">
        <f t="shared" si="421"/>
        <v>8.6208958196218842E-3</v>
      </c>
      <c r="AO199" s="5">
        <f t="shared" si="422"/>
        <v>1.768401166554663E-3</v>
      </c>
      <c r="AP199" s="5">
        <f t="shared" si="423"/>
        <v>2.4183431755464251E-4</v>
      </c>
      <c r="AQ199" s="5">
        <f t="shared" si="424"/>
        <v>2.4803691995859075E-5</v>
      </c>
      <c r="AR199" s="5">
        <f t="shared" si="425"/>
        <v>9.4589301831318611E-6</v>
      </c>
      <c r="AS199" s="5">
        <f t="shared" si="426"/>
        <v>1.8123029966282625E-5</v>
      </c>
      <c r="AT199" s="5">
        <f t="shared" si="427"/>
        <v>1.7361594218365921E-5</v>
      </c>
      <c r="AU199" s="5">
        <f t="shared" si="428"/>
        <v>1.1088100034927544E-5</v>
      </c>
      <c r="AV199" s="5">
        <f t="shared" si="429"/>
        <v>5.3111177826559594E-6</v>
      </c>
      <c r="AW199" s="5">
        <f t="shared" si="430"/>
        <v>4.443747731883725E-8</v>
      </c>
      <c r="AX199" s="5">
        <f t="shared" si="431"/>
        <v>6.7101394153655184E-3</v>
      </c>
      <c r="AY199" s="5">
        <f t="shared" si="432"/>
        <v>2.7528968260742211E-3</v>
      </c>
      <c r="AZ199" s="5">
        <f t="shared" si="433"/>
        <v>5.6470070634118911E-4</v>
      </c>
      <c r="BA199" s="5">
        <f t="shared" si="434"/>
        <v>7.7224564495572402E-5</v>
      </c>
      <c r="BB199" s="5">
        <f t="shared" si="435"/>
        <v>7.920523156643122E-6</v>
      </c>
      <c r="BC199" s="5">
        <f t="shared" si="436"/>
        <v>6.4989359263804521E-7</v>
      </c>
      <c r="BD199" s="5">
        <f t="shared" si="437"/>
        <v>6.4676894838612188E-7</v>
      </c>
      <c r="BE199" s="5">
        <f t="shared" si="438"/>
        <v>1.2391901415834126E-6</v>
      </c>
      <c r="BF199" s="5">
        <f t="shared" si="439"/>
        <v>1.1871257972644415E-6</v>
      </c>
      <c r="BG199" s="5">
        <f t="shared" si="440"/>
        <v>7.5816595115365775E-7</v>
      </c>
      <c r="BH199" s="5">
        <f t="shared" si="441"/>
        <v>3.6315587455851933E-7</v>
      </c>
      <c r="BI199" s="5">
        <f t="shared" si="442"/>
        <v>1.3915917909601229E-7</v>
      </c>
      <c r="BJ199" s="8">
        <f t="shared" si="443"/>
        <v>0.73537113470074011</v>
      </c>
      <c r="BK199" s="8">
        <f t="shared" si="444"/>
        <v>0.19365390128225357</v>
      </c>
      <c r="BL199" s="8">
        <f t="shared" si="445"/>
        <v>6.8998646951239112E-2</v>
      </c>
      <c r="BM199" s="8">
        <f t="shared" si="446"/>
        <v>0.40729948677124911</v>
      </c>
      <c r="BN199" s="8">
        <f t="shared" si="447"/>
        <v>0.58909531510178714</v>
      </c>
    </row>
    <row r="200" spans="1:66" x14ac:dyDescent="0.25">
      <c r="A200" t="s">
        <v>61</v>
      </c>
      <c r="B200" t="s">
        <v>240</v>
      </c>
      <c r="C200" t="s">
        <v>64</v>
      </c>
      <c r="D200" s="16"/>
      <c r="E200">
        <f>VLOOKUP(A200,home!$A$2:$E$405,3,FALSE)</f>
        <v>1.5</v>
      </c>
      <c r="F200">
        <f>VLOOKUP(B200,home!$B$2:$E$405,3,FALSE)</f>
        <v>1.67</v>
      </c>
      <c r="G200">
        <f>VLOOKUP(C200,away!$B$2:$E$405,4,FALSE)</f>
        <v>1.56</v>
      </c>
      <c r="H200">
        <f>VLOOKUP(A200,away!$A$2:$E$405,3,FALSE)</f>
        <v>1.1000000000000001</v>
      </c>
      <c r="I200">
        <f>VLOOKUP(C200,away!$B$2:$E$405,3,FALSE)</f>
        <v>0.67</v>
      </c>
      <c r="J200">
        <f>VLOOKUP(B200,home!$B$2:$E$405,4,FALSE)</f>
        <v>0.91</v>
      </c>
      <c r="K200" s="3">
        <f t="shared" si="392"/>
        <v>3.9077999999999999</v>
      </c>
      <c r="L200" s="3">
        <f t="shared" si="393"/>
        <v>0.6706700000000001</v>
      </c>
      <c r="M200" s="5">
        <f t="shared" si="394"/>
        <v>1.0270598296704682E-2</v>
      </c>
      <c r="N200" s="5">
        <f t="shared" si="395"/>
        <v>4.0135444023862557E-2</v>
      </c>
      <c r="O200" s="5">
        <f t="shared" si="396"/>
        <v>6.888182159650931E-3</v>
      </c>
      <c r="P200" s="5">
        <f t="shared" si="397"/>
        <v>2.6917638243483907E-2</v>
      </c>
      <c r="Q200" s="5">
        <f t="shared" si="398"/>
        <v>7.8420644078225077E-2</v>
      </c>
      <c r="R200" s="5">
        <f t="shared" si="399"/>
        <v>2.3098485645065446E-3</v>
      </c>
      <c r="S200" s="5">
        <f t="shared" si="400"/>
        <v>1.7636734191997898E-2</v>
      </c>
      <c r="T200" s="5">
        <f t="shared" si="401"/>
        <v>5.2594373363943223E-2</v>
      </c>
      <c r="U200" s="5">
        <f t="shared" si="402"/>
        <v>9.0264262203786742E-3</v>
      </c>
      <c r="V200" s="5">
        <f t="shared" si="403"/>
        <v>5.135903663621608E-3</v>
      </c>
      <c r="W200" s="5">
        <f t="shared" si="404"/>
        <v>0.10215073097629596</v>
      </c>
      <c r="X200" s="5">
        <f t="shared" si="405"/>
        <v>6.8509430743872432E-2</v>
      </c>
      <c r="Y200" s="5">
        <f t="shared" si="406"/>
        <v>2.2973609958496455E-2</v>
      </c>
      <c r="Z200" s="5">
        <f t="shared" si="407"/>
        <v>5.1638204558586821E-4</v>
      </c>
      <c r="AA200" s="5">
        <f t="shared" si="408"/>
        <v>2.0179177577404556E-3</v>
      </c>
      <c r="AB200" s="5">
        <f t="shared" si="409"/>
        <v>3.9428095068490777E-3</v>
      </c>
      <c r="AC200" s="5">
        <f t="shared" si="410"/>
        <v>8.4127521638093373E-4</v>
      </c>
      <c r="AD200" s="5">
        <f t="shared" si="411"/>
        <v>9.9796156627292354E-2</v>
      </c>
      <c r="AE200" s="5">
        <f t="shared" si="412"/>
        <v>6.6930288365226173E-2</v>
      </c>
      <c r="AF200" s="5">
        <f t="shared" si="413"/>
        <v>2.2444068248953116E-2</v>
      </c>
      <c r="AG200" s="5">
        <f t="shared" si="414"/>
        <v>5.01752108417513E-3</v>
      </c>
      <c r="AH200" s="5">
        <f t="shared" si="415"/>
        <v>8.6580486628268566E-5</v>
      </c>
      <c r="AI200" s="5">
        <f t="shared" si="416"/>
        <v>3.3833922564594789E-4</v>
      </c>
      <c r="AJ200" s="5">
        <f t="shared" si="417"/>
        <v>6.6108101298961784E-4</v>
      </c>
      <c r="AK200" s="5">
        <f t="shared" si="418"/>
        <v>8.6112412752027592E-4</v>
      </c>
      <c r="AL200" s="5">
        <f t="shared" si="419"/>
        <v>8.8194051733154872E-5</v>
      </c>
      <c r="AM200" s="5">
        <f t="shared" si="420"/>
        <v>7.799668417362661E-2</v>
      </c>
      <c r="AN200" s="5">
        <f t="shared" si="421"/>
        <v>5.2310036174726168E-2</v>
      </c>
      <c r="AO200" s="5">
        <f t="shared" si="422"/>
        <v>1.7541385980651799E-2</v>
      </c>
      <c r="AP200" s="5">
        <f t="shared" si="423"/>
        <v>3.9214937785479152E-3</v>
      </c>
      <c r="AQ200" s="5">
        <f t="shared" si="424"/>
        <v>6.5750705811468255E-4</v>
      </c>
      <c r="AR200" s="5">
        <f t="shared" si="425"/>
        <v>1.1613386993396181E-5</v>
      </c>
      <c r="AS200" s="5">
        <f t="shared" si="426"/>
        <v>4.538279369279359E-5</v>
      </c>
      <c r="AT200" s="5">
        <f t="shared" si="427"/>
        <v>8.8673440596349426E-5</v>
      </c>
      <c r="AU200" s="5">
        <f t="shared" si="428"/>
        <v>1.1550602372080474E-4</v>
      </c>
      <c r="AV200" s="5">
        <f t="shared" si="429"/>
        <v>1.1284360987404022E-4</v>
      </c>
      <c r="AW200" s="5">
        <f t="shared" si="430"/>
        <v>6.4206353125662231E-6</v>
      </c>
      <c r="AX200" s="5">
        <f t="shared" si="431"/>
        <v>5.079924040228298E-2</v>
      </c>
      <c r="AY200" s="5">
        <f t="shared" si="432"/>
        <v>3.4069526560599139E-2</v>
      </c>
      <c r="AZ200" s="5">
        <f t="shared" si="433"/>
        <v>1.142470468919851E-2</v>
      </c>
      <c r="BA200" s="5">
        <f t="shared" si="434"/>
        <v>2.5540688979682558E-3</v>
      </c>
      <c r="BB200" s="5">
        <f t="shared" si="435"/>
        <v>4.2823434695009251E-4</v>
      </c>
      <c r="BC200" s="5">
        <f t="shared" si="436"/>
        <v>5.7440785893803735E-5</v>
      </c>
      <c r="BD200" s="5">
        <f t="shared" si="437"/>
        <v>1.2981250424768358E-6</v>
      </c>
      <c r="BE200" s="5">
        <f t="shared" si="438"/>
        <v>5.0728130409909784E-6</v>
      </c>
      <c r="BF200" s="5">
        <f t="shared" si="439"/>
        <v>9.9117694007922762E-6</v>
      </c>
      <c r="BG200" s="5">
        <f t="shared" si="440"/>
        <v>1.2911070821472016E-5</v>
      </c>
      <c r="BH200" s="5">
        <f t="shared" si="441"/>
        <v>1.2613470639037089E-5</v>
      </c>
      <c r="BI200" s="5">
        <f t="shared" si="442"/>
        <v>9.8581841126458269E-6</v>
      </c>
      <c r="BJ200" s="8">
        <f t="shared" si="443"/>
        <v>0.81073259031890232</v>
      </c>
      <c r="BK200" s="8">
        <f t="shared" si="444"/>
        <v>9.495987022452132E-2</v>
      </c>
      <c r="BL200" s="8">
        <f t="shared" si="445"/>
        <v>2.6557993749844588E-2</v>
      </c>
      <c r="BM200" s="8">
        <f t="shared" si="446"/>
        <v>0.73376137504713412</v>
      </c>
      <c r="BN200" s="8">
        <f t="shared" si="447"/>
        <v>0.1649423553664337</v>
      </c>
    </row>
    <row r="201" spans="1:66" x14ac:dyDescent="0.25">
      <c r="A201" t="s">
        <v>61</v>
      </c>
      <c r="B201" t="s">
        <v>67</v>
      </c>
      <c r="C201" t="s">
        <v>65</v>
      </c>
      <c r="D201" s="16"/>
      <c r="E201">
        <f>VLOOKUP(A201,home!$A$2:$E$405,3,FALSE)</f>
        <v>1.5</v>
      </c>
      <c r="F201">
        <f>VLOOKUP(B201,home!$B$2:$E$405,3,FALSE)</f>
        <v>0.33</v>
      </c>
      <c r="G201">
        <f>VLOOKUP(C201,away!$B$2:$E$405,4,FALSE)</f>
        <v>0.44</v>
      </c>
      <c r="H201">
        <f>VLOOKUP(A201,away!$A$2:$E$405,3,FALSE)</f>
        <v>1.1000000000000001</v>
      </c>
      <c r="I201">
        <f>VLOOKUP(C201,away!$B$2:$E$405,3,FALSE)</f>
        <v>0.89</v>
      </c>
      <c r="J201">
        <f>VLOOKUP(B201,home!$B$2:$E$405,4,FALSE)</f>
        <v>0.91</v>
      </c>
      <c r="K201" s="3">
        <f t="shared" si="392"/>
        <v>0.21779999999999999</v>
      </c>
      <c r="L201" s="3">
        <f t="shared" si="393"/>
        <v>0.89089000000000007</v>
      </c>
      <c r="M201" s="5">
        <f t="shared" si="394"/>
        <v>0.32999096621578433</v>
      </c>
      <c r="N201" s="5">
        <f t="shared" si="395"/>
        <v>7.1872032441797823E-2</v>
      </c>
      <c r="O201" s="5">
        <f t="shared" si="396"/>
        <v>0.29398565189198006</v>
      </c>
      <c r="P201" s="5">
        <f t="shared" si="397"/>
        <v>6.4030074982073248E-2</v>
      </c>
      <c r="Q201" s="5">
        <f t="shared" si="398"/>
        <v>7.8268643329117808E-3</v>
      </c>
      <c r="R201" s="5">
        <f t="shared" si="399"/>
        <v>0.13095443870702306</v>
      </c>
      <c r="S201" s="5">
        <f t="shared" si="400"/>
        <v>3.1060323781174288E-3</v>
      </c>
      <c r="T201" s="5">
        <f t="shared" si="401"/>
        <v>6.9728751655477759E-3</v>
      </c>
      <c r="U201" s="5">
        <f t="shared" si="402"/>
        <v>2.852187675038962E-2</v>
      </c>
      <c r="V201" s="5">
        <f t="shared" si="403"/>
        <v>6.6964623085253075E-5</v>
      </c>
      <c r="W201" s="5">
        <f t="shared" si="404"/>
        <v>5.682303505693951E-4</v>
      </c>
      <c r="X201" s="5">
        <f t="shared" si="405"/>
        <v>5.0623073701876837E-4</v>
      </c>
      <c r="Y201" s="5">
        <f t="shared" si="406"/>
        <v>2.2549795065132525E-4</v>
      </c>
      <c r="Z201" s="5">
        <f t="shared" si="407"/>
        <v>3.8888666633233274E-2</v>
      </c>
      <c r="AA201" s="5">
        <f t="shared" si="408"/>
        <v>8.469951592718206E-3</v>
      </c>
      <c r="AB201" s="5">
        <f t="shared" si="409"/>
        <v>9.223777284470124E-4</v>
      </c>
      <c r="AC201" s="5">
        <f t="shared" si="410"/>
        <v>8.120960640349825E-7</v>
      </c>
      <c r="AD201" s="5">
        <f t="shared" si="411"/>
        <v>3.0940142588503571E-5</v>
      </c>
      <c r="AE201" s="5">
        <f t="shared" si="412"/>
        <v>2.7564263630671942E-5</v>
      </c>
      <c r="AF201" s="5">
        <f t="shared" si="413"/>
        <v>1.2278363412964664E-5</v>
      </c>
      <c r="AG201" s="5">
        <f t="shared" si="414"/>
        <v>3.6462237269920312E-6</v>
      </c>
      <c r="AH201" s="5">
        <f t="shared" si="415"/>
        <v>8.6613810542202959E-3</v>
      </c>
      <c r="AI201" s="5">
        <f t="shared" si="416"/>
        <v>1.8864487936091803E-3</v>
      </c>
      <c r="AJ201" s="5">
        <f t="shared" si="417"/>
        <v>2.0543427362403971E-4</v>
      </c>
      <c r="AK201" s="5">
        <f t="shared" si="418"/>
        <v>1.4914528265105276E-5</v>
      </c>
      <c r="AL201" s="5">
        <f t="shared" si="419"/>
        <v>6.3030297427965537E-9</v>
      </c>
      <c r="AM201" s="5">
        <f t="shared" si="420"/>
        <v>1.3477526111552158E-6</v>
      </c>
      <c r="AN201" s="5">
        <f t="shared" si="421"/>
        <v>1.2006993237520702E-6</v>
      </c>
      <c r="AO201" s="5">
        <f t="shared" si="422"/>
        <v>5.3484551026874086E-7</v>
      </c>
      <c r="AP201" s="5">
        <f t="shared" si="423"/>
        <v>1.588295055477729E-7</v>
      </c>
      <c r="AQ201" s="5">
        <f t="shared" si="424"/>
        <v>3.5374904549363844E-8</v>
      </c>
      <c r="AR201" s="5">
        <f t="shared" si="425"/>
        <v>1.5432675534788646E-3</v>
      </c>
      <c r="AS201" s="5">
        <f t="shared" si="426"/>
        <v>3.3612367314769668E-4</v>
      </c>
      <c r="AT201" s="5">
        <f t="shared" si="427"/>
        <v>3.660386800578416E-5</v>
      </c>
      <c r="AU201" s="5">
        <f t="shared" si="428"/>
        <v>2.657440817219929E-6</v>
      </c>
      <c r="AV201" s="5">
        <f t="shared" si="429"/>
        <v>1.4469765249762518E-7</v>
      </c>
      <c r="AW201" s="5">
        <f t="shared" si="430"/>
        <v>3.397260231373808E-11</v>
      </c>
      <c r="AX201" s="5">
        <f t="shared" si="431"/>
        <v>4.8923419784934274E-8</v>
      </c>
      <c r="AY201" s="5">
        <f t="shared" si="432"/>
        <v>4.3585385452200089E-8</v>
      </c>
      <c r="AZ201" s="5">
        <f t="shared" si="433"/>
        <v>1.941489202275527E-8</v>
      </c>
      <c r="BA201" s="5">
        <f t="shared" si="434"/>
        <v>5.7655110513841492E-9</v>
      </c>
      <c r="BB201" s="5">
        <f t="shared" si="435"/>
        <v>1.2841090351419059E-9</v>
      </c>
      <c r="BC201" s="5">
        <f t="shared" si="436"/>
        <v>2.2879997966351463E-10</v>
      </c>
      <c r="BD201" s="5">
        <f t="shared" si="437"/>
        <v>2.2914693845313086E-4</v>
      </c>
      <c r="BE201" s="5">
        <f t="shared" si="438"/>
        <v>4.9908203195091894E-5</v>
      </c>
      <c r="BF201" s="5">
        <f t="shared" si="439"/>
        <v>5.4350033279455068E-6</v>
      </c>
      <c r="BG201" s="5">
        <f t="shared" si="440"/>
        <v>3.9458124160884361E-7</v>
      </c>
      <c r="BH201" s="5">
        <f t="shared" si="441"/>
        <v>2.1484948605601542E-8</v>
      </c>
      <c r="BI201" s="5">
        <f t="shared" si="442"/>
        <v>9.3588436126000335E-10</v>
      </c>
      <c r="BJ201" s="8">
        <f t="shared" si="443"/>
        <v>8.8049556675828616E-2</v>
      </c>
      <c r="BK201" s="8">
        <f t="shared" si="444"/>
        <v>0.39719490018353953</v>
      </c>
      <c r="BL201" s="8">
        <f t="shared" si="445"/>
        <v>0.4758261797004294</v>
      </c>
      <c r="BM201" s="8">
        <f t="shared" si="446"/>
        <v>0.10129923107004761</v>
      </c>
      <c r="BN201" s="8">
        <f t="shared" si="447"/>
        <v>0.89866002857157035</v>
      </c>
    </row>
    <row r="202" spans="1:66" x14ac:dyDescent="0.25">
      <c r="A202" t="s">
        <v>61</v>
      </c>
      <c r="B202" t="s">
        <v>69</v>
      </c>
      <c r="C202" t="s">
        <v>242</v>
      </c>
      <c r="D202" s="16"/>
      <c r="E202">
        <f>VLOOKUP(A202,home!$A$2:$E$405,3,FALSE)</f>
        <v>1.5</v>
      </c>
      <c r="F202">
        <f>VLOOKUP(B202,home!$B$2:$E$405,3,FALSE)</f>
        <v>1.5</v>
      </c>
      <c r="G202">
        <f>VLOOKUP(C202,away!$B$2:$E$405,4,FALSE)</f>
        <v>1.78</v>
      </c>
      <c r="H202">
        <f>VLOOKUP(A202,away!$A$2:$E$405,3,FALSE)</f>
        <v>1.1000000000000001</v>
      </c>
      <c r="I202">
        <f>VLOOKUP(C202,away!$B$2:$E$405,3,FALSE)</f>
        <v>0.44</v>
      </c>
      <c r="J202">
        <f>VLOOKUP(B202,home!$B$2:$E$405,4,FALSE)</f>
        <v>0.45</v>
      </c>
      <c r="K202" s="3">
        <f t="shared" si="392"/>
        <v>4.0049999999999999</v>
      </c>
      <c r="L202" s="3">
        <f t="shared" si="393"/>
        <v>0.21780000000000002</v>
      </c>
      <c r="M202" s="5">
        <f t="shared" si="394"/>
        <v>1.4657545865234697E-2</v>
      </c>
      <c r="N202" s="5">
        <f t="shared" si="395"/>
        <v>5.8703471190264957E-2</v>
      </c>
      <c r="O202" s="5">
        <f t="shared" si="396"/>
        <v>3.1924134894481173E-3</v>
      </c>
      <c r="P202" s="5">
        <f t="shared" si="397"/>
        <v>1.2785616025239708E-2</v>
      </c>
      <c r="Q202" s="5">
        <f t="shared" si="398"/>
        <v>0.11755370105850561</v>
      </c>
      <c r="R202" s="5">
        <f t="shared" si="399"/>
        <v>3.476538290009E-4</v>
      </c>
      <c r="S202" s="5">
        <f t="shared" si="400"/>
        <v>2.7881880542600808E-3</v>
      </c>
      <c r="T202" s="5">
        <f t="shared" si="401"/>
        <v>2.5603196090542527E-2</v>
      </c>
      <c r="U202" s="5">
        <f t="shared" si="402"/>
        <v>1.3923535851486043E-3</v>
      </c>
      <c r="V202" s="5">
        <f t="shared" si="403"/>
        <v>2.7023397440694124E-4</v>
      </c>
      <c r="W202" s="5">
        <f t="shared" si="404"/>
        <v>0.15693419091310493</v>
      </c>
      <c r="X202" s="5">
        <f t="shared" si="405"/>
        <v>3.4180266780874255E-2</v>
      </c>
      <c r="Y202" s="5">
        <f t="shared" si="406"/>
        <v>3.7222310524372068E-3</v>
      </c>
      <c r="Z202" s="5">
        <f t="shared" si="407"/>
        <v>2.5239667985465342E-5</v>
      </c>
      <c r="AA202" s="5">
        <f t="shared" si="408"/>
        <v>1.0108487028178869E-4</v>
      </c>
      <c r="AB202" s="5">
        <f t="shared" si="409"/>
        <v>2.0242245273928192E-4</v>
      </c>
      <c r="AC202" s="5">
        <f t="shared" si="410"/>
        <v>1.4732632706341028E-5</v>
      </c>
      <c r="AD202" s="5">
        <f t="shared" si="411"/>
        <v>0.15713035865174635</v>
      </c>
      <c r="AE202" s="5">
        <f t="shared" si="412"/>
        <v>3.4222992114350363E-2</v>
      </c>
      <c r="AF202" s="5">
        <f t="shared" si="413"/>
        <v>3.7268838412527544E-3</v>
      </c>
      <c r="AG202" s="5">
        <f t="shared" si="414"/>
        <v>2.7057176687494998E-4</v>
      </c>
      <c r="AH202" s="5">
        <f t="shared" si="415"/>
        <v>1.374299921808588E-6</v>
      </c>
      <c r="AI202" s="5">
        <f t="shared" si="416"/>
        <v>5.5040711868433939E-6</v>
      </c>
      <c r="AJ202" s="5">
        <f t="shared" si="417"/>
        <v>1.1021902551653901E-5</v>
      </c>
      <c r="AK202" s="5">
        <f t="shared" si="418"/>
        <v>1.4714239906457952E-5</v>
      </c>
      <c r="AL202" s="5">
        <f t="shared" si="419"/>
        <v>5.1404453803126045E-7</v>
      </c>
      <c r="AM202" s="5">
        <f t="shared" si="420"/>
        <v>0.12586141728004882</v>
      </c>
      <c r="AN202" s="5">
        <f t="shared" si="421"/>
        <v>2.7412616683594637E-2</v>
      </c>
      <c r="AO202" s="5">
        <f t="shared" si="422"/>
        <v>2.9852339568434559E-3</v>
      </c>
      <c r="AP202" s="5">
        <f t="shared" si="423"/>
        <v>2.1672798526683494E-4</v>
      </c>
      <c r="AQ202" s="5">
        <f t="shared" si="424"/>
        <v>1.1800838797779163E-5</v>
      </c>
      <c r="AR202" s="5">
        <f t="shared" si="425"/>
        <v>5.9864504593982107E-8</v>
      </c>
      <c r="AS202" s="5">
        <f t="shared" si="426"/>
        <v>2.3975734089889832E-7</v>
      </c>
      <c r="AT202" s="5">
        <f t="shared" si="427"/>
        <v>4.8011407515004404E-7</v>
      </c>
      <c r="AU202" s="5">
        <f t="shared" si="428"/>
        <v>6.4095229032530854E-7</v>
      </c>
      <c r="AV202" s="5">
        <f t="shared" si="429"/>
        <v>6.4175348068821539E-7</v>
      </c>
      <c r="AW202" s="5">
        <f t="shared" si="430"/>
        <v>1.2455427667631942E-8</v>
      </c>
      <c r="AX202" s="5">
        <f t="shared" si="431"/>
        <v>8.401249603443256E-2</v>
      </c>
      <c r="AY202" s="5">
        <f t="shared" si="432"/>
        <v>1.8297921636299414E-2</v>
      </c>
      <c r="AZ202" s="5">
        <f t="shared" si="433"/>
        <v>1.9926436661930062E-3</v>
      </c>
      <c r="BA202" s="5">
        <f t="shared" si="434"/>
        <v>1.4466593016561227E-4</v>
      </c>
      <c r="BB202" s="5">
        <f t="shared" si="435"/>
        <v>7.8770598975175888E-6</v>
      </c>
      <c r="BC202" s="5">
        <f t="shared" si="436"/>
        <v>3.4312472913586628E-7</v>
      </c>
      <c r="BD202" s="5">
        <f t="shared" si="437"/>
        <v>2.1730815167615501E-9</v>
      </c>
      <c r="BE202" s="5">
        <f t="shared" si="438"/>
        <v>8.7031914746300067E-9</v>
      </c>
      <c r="BF202" s="5">
        <f t="shared" si="439"/>
        <v>1.7428140927946594E-8</v>
      </c>
      <c r="BG202" s="5">
        <f t="shared" si="440"/>
        <v>2.3266568138808696E-8</v>
      </c>
      <c r="BH202" s="5">
        <f t="shared" si="441"/>
        <v>2.3295651348982213E-8</v>
      </c>
      <c r="BI202" s="5">
        <f t="shared" si="442"/>
        <v>1.8659816730534749E-8</v>
      </c>
      <c r="BJ202" s="8">
        <f t="shared" si="443"/>
        <v>0.85299160765622273</v>
      </c>
      <c r="BK202" s="8">
        <f t="shared" si="444"/>
        <v>4.8814752232685207E-2</v>
      </c>
      <c r="BL202" s="8">
        <f t="shared" si="445"/>
        <v>5.2706987083272526E-3</v>
      </c>
      <c r="BM202" s="8">
        <f t="shared" si="446"/>
        <v>0.68156398762665471</v>
      </c>
      <c r="BN202" s="8">
        <f t="shared" si="447"/>
        <v>0.20724040145769398</v>
      </c>
    </row>
    <row r="203" spans="1:66" x14ac:dyDescent="0.25">
      <c r="A203" t="s">
        <v>61</v>
      </c>
      <c r="B203" t="s">
        <v>337</v>
      </c>
      <c r="C203" t="s">
        <v>71</v>
      </c>
      <c r="D203" s="16"/>
      <c r="E203">
        <f>VLOOKUP(A203,home!$A$2:$E$405,3,FALSE)</f>
        <v>1.5</v>
      </c>
      <c r="F203">
        <f>VLOOKUP(B203,home!$B$2:$E$405,3,FALSE)</f>
        <v>1.78</v>
      </c>
      <c r="G203">
        <f>VLOOKUP(C203,away!$B$2:$E$405,4,FALSE)</f>
        <v>1.33</v>
      </c>
      <c r="H203">
        <f>VLOOKUP(A203,away!$A$2:$E$405,3,FALSE)</f>
        <v>1.1000000000000001</v>
      </c>
      <c r="I203">
        <f>VLOOKUP(C203,away!$B$2:$E$405,3,FALSE)</f>
        <v>0.67</v>
      </c>
      <c r="J203">
        <f>VLOOKUP(B203,home!$B$2:$E$405,4,FALSE)</f>
        <v>0.61</v>
      </c>
      <c r="K203" s="3">
        <f t="shared" si="392"/>
        <v>3.5510999999999999</v>
      </c>
      <c r="L203" s="3">
        <f t="shared" si="393"/>
        <v>0.44957000000000003</v>
      </c>
      <c r="M203" s="5">
        <f t="shared" si="394"/>
        <v>1.8303371520705918E-2</v>
      </c>
      <c r="N203" s="5">
        <f t="shared" si="395"/>
        <v>6.4997102607178794E-2</v>
      </c>
      <c r="O203" s="5">
        <f t="shared" si="396"/>
        <v>8.2286467345637597E-3</v>
      </c>
      <c r="P203" s="5">
        <f t="shared" si="397"/>
        <v>2.9220747419109367E-2</v>
      </c>
      <c r="Q203" s="5">
        <f t="shared" si="398"/>
        <v>0.11540560553417634</v>
      </c>
      <c r="R203" s="5">
        <f t="shared" si="399"/>
        <v>1.8496763562289148E-3</v>
      </c>
      <c r="S203" s="5">
        <f t="shared" si="400"/>
        <v>1.1662497244912723E-2</v>
      </c>
      <c r="T203" s="5">
        <f t="shared" si="401"/>
        <v>5.1882898079999649E-2</v>
      </c>
      <c r="U203" s="5">
        <f t="shared" si="402"/>
        <v>6.5683857086045001E-3</v>
      </c>
      <c r="V203" s="5">
        <f t="shared" si="403"/>
        <v>2.0687559962754161E-3</v>
      </c>
      <c r="W203" s="5">
        <f t="shared" si="404"/>
        <v>0.1366056152708045</v>
      </c>
      <c r="X203" s="5">
        <f t="shared" si="405"/>
        <v>6.1413786457295574E-2</v>
      </c>
      <c r="Y203" s="5">
        <f t="shared" si="406"/>
        <v>1.3804897988803187E-2</v>
      </c>
      <c r="Z203" s="5">
        <f t="shared" si="407"/>
        <v>2.7718633315661109E-4</v>
      </c>
      <c r="AA203" s="5">
        <f t="shared" si="408"/>
        <v>9.8431638767244173E-4</v>
      </c>
      <c r="AB203" s="5">
        <f t="shared" si="409"/>
        <v>1.7477029621318042E-3</v>
      </c>
      <c r="AC203" s="5">
        <f t="shared" si="410"/>
        <v>2.0641892523238961E-4</v>
      </c>
      <c r="AD203" s="5">
        <f t="shared" si="411"/>
        <v>0.12127505009703848</v>
      </c>
      <c r="AE203" s="5">
        <f t="shared" si="412"/>
        <v>5.4521624272125584E-2</v>
      </c>
      <c r="AF203" s="5">
        <f t="shared" si="413"/>
        <v>1.2255643312009751E-2</v>
      </c>
      <c r="AG203" s="5">
        <f t="shared" si="414"/>
        <v>1.8365898545934078E-3</v>
      </c>
      <c r="AH203" s="5">
        <f t="shared" si="415"/>
        <v>3.1153664949304411E-5</v>
      </c>
      <c r="AI203" s="5">
        <f t="shared" si="416"/>
        <v>1.106297796014749E-4</v>
      </c>
      <c r="AJ203" s="5">
        <f t="shared" si="417"/>
        <v>1.9642870517139882E-4</v>
      </c>
      <c r="AK203" s="5">
        <f t="shared" si="418"/>
        <v>2.3251265831138472E-4</v>
      </c>
      <c r="AL203" s="5">
        <f t="shared" si="419"/>
        <v>1.3181648572048547E-5</v>
      </c>
      <c r="AM203" s="5">
        <f t="shared" si="420"/>
        <v>8.6131966079918659E-2</v>
      </c>
      <c r="AN203" s="5">
        <f t="shared" si="421"/>
        <v>3.8722347990549029E-2</v>
      </c>
      <c r="AO203" s="5">
        <f t="shared" si="422"/>
        <v>8.7042029930555643E-3</v>
      </c>
      <c r="AP203" s="5">
        <f t="shared" si="423"/>
        <v>1.3043828465293299E-3</v>
      </c>
      <c r="AQ203" s="5">
        <f t="shared" si="424"/>
        <v>1.4660284907854772E-4</v>
      </c>
      <c r="AR203" s="5">
        <f t="shared" si="425"/>
        <v>2.8011506302517583E-6</v>
      </c>
      <c r="AS203" s="5">
        <f t="shared" si="426"/>
        <v>9.9471660030870189E-6</v>
      </c>
      <c r="AT203" s="5">
        <f t="shared" si="427"/>
        <v>1.7661690596781163E-5</v>
      </c>
      <c r="AU203" s="5">
        <f t="shared" si="428"/>
        <v>2.0906143159409856E-5</v>
      </c>
      <c r="AV203" s="5">
        <f t="shared" si="429"/>
        <v>1.8559951243345089E-5</v>
      </c>
      <c r="AW203" s="5">
        <f t="shared" si="430"/>
        <v>5.8455779134515785E-7</v>
      </c>
      <c r="AX203" s="5">
        <f t="shared" si="431"/>
        <v>5.0977204124399829E-2</v>
      </c>
      <c r="AY203" s="5">
        <f t="shared" si="432"/>
        <v>2.2917821658206432E-2</v>
      </c>
      <c r="AZ203" s="5">
        <f t="shared" si="433"/>
        <v>5.1515825414399329E-3</v>
      </c>
      <c r="BA203" s="5">
        <f t="shared" si="434"/>
        <v>7.7199898771838351E-4</v>
      </c>
      <c r="BB203" s="5">
        <f t="shared" si="435"/>
        <v>8.6766896227138431E-5</v>
      </c>
      <c r="BC203" s="5">
        <f t="shared" si="436"/>
        <v>7.8015587073669281E-6</v>
      </c>
      <c r="BD203" s="5">
        <f t="shared" si="437"/>
        <v>2.0988554814038034E-7</v>
      </c>
      <c r="BE203" s="5">
        <f t="shared" si="438"/>
        <v>7.453245700013046E-7</v>
      </c>
      <c r="BF203" s="5">
        <f t="shared" si="439"/>
        <v>1.3233610402658168E-6</v>
      </c>
      <c r="BG203" s="5">
        <f t="shared" si="440"/>
        <v>1.5664624633626468E-6</v>
      </c>
      <c r="BH203" s="5">
        <f t="shared" si="441"/>
        <v>1.3906662134117741E-6</v>
      </c>
      <c r="BI203" s="5">
        <f t="shared" si="442"/>
        <v>9.8767895808931009E-7</v>
      </c>
      <c r="BJ203" s="8">
        <f t="shared" si="443"/>
        <v>0.84892149199985556</v>
      </c>
      <c r="BK203" s="8">
        <f t="shared" si="444"/>
        <v>8.4392794413014297E-2</v>
      </c>
      <c r="BL203" s="8">
        <f t="shared" si="445"/>
        <v>2.0025552437661125E-2</v>
      </c>
      <c r="BM203" s="8">
        <f t="shared" si="446"/>
        <v>0.69269463791130936</v>
      </c>
      <c r="BN203" s="8">
        <f t="shared" si="447"/>
        <v>0.23800515017196308</v>
      </c>
    </row>
    <row r="204" spans="1:66" x14ac:dyDescent="0.25">
      <c r="A204" t="s">
        <v>61</v>
      </c>
      <c r="B204" t="s">
        <v>70</v>
      </c>
      <c r="C204" t="s">
        <v>62</v>
      </c>
      <c r="D204" s="16"/>
      <c r="E204">
        <f>VLOOKUP(A204,home!$A$2:$E$405,3,FALSE)</f>
        <v>1.5</v>
      </c>
      <c r="F204">
        <f>VLOOKUP(B204,home!$B$2:$E$405,3,FALSE)</f>
        <v>0.67</v>
      </c>
      <c r="G204">
        <f>VLOOKUP(C204,away!$B$2:$E$405,4,FALSE)</f>
        <v>0.22</v>
      </c>
      <c r="H204">
        <f>VLOOKUP(A204,away!$A$2:$E$405,3,FALSE)</f>
        <v>1.1000000000000001</v>
      </c>
      <c r="I204">
        <f>VLOOKUP(C204,away!$B$2:$E$405,3,FALSE)</f>
        <v>0.67</v>
      </c>
      <c r="J204">
        <f>VLOOKUP(B204,home!$B$2:$E$405,4,FALSE)</f>
        <v>0.91</v>
      </c>
      <c r="K204" s="3">
        <f t="shared" si="392"/>
        <v>0.22110000000000002</v>
      </c>
      <c r="L204" s="3">
        <f t="shared" si="393"/>
        <v>0.6706700000000001</v>
      </c>
      <c r="M204" s="5">
        <f t="shared" si="394"/>
        <v>0.40992953496231527</v>
      </c>
      <c r="N204" s="5">
        <f t="shared" si="395"/>
        <v>9.0635420180167917E-2</v>
      </c>
      <c r="O204" s="5">
        <f t="shared" si="396"/>
        <v>0.27492744121317608</v>
      </c>
      <c r="P204" s="5">
        <f t="shared" si="397"/>
        <v>6.0786457252233229E-2</v>
      </c>
      <c r="Q204" s="5">
        <f t="shared" si="398"/>
        <v>1.0019745700917564E-2</v>
      </c>
      <c r="R204" s="5">
        <f t="shared" si="399"/>
        <v>9.2192793499220382E-2</v>
      </c>
      <c r="S204" s="5">
        <f t="shared" si="400"/>
        <v>2.2534320353480119E-3</v>
      </c>
      <c r="T204" s="5">
        <f t="shared" si="401"/>
        <v>6.7199428492343847E-3</v>
      </c>
      <c r="U204" s="5">
        <f t="shared" si="402"/>
        <v>2.0383826642677624E-2</v>
      </c>
      <c r="V204" s="5">
        <f t="shared" si="403"/>
        <v>3.7127830897974324E-5</v>
      </c>
      <c r="W204" s="5">
        <f t="shared" si="404"/>
        <v>7.3845525815762457E-4</v>
      </c>
      <c r="X204" s="5">
        <f t="shared" si="405"/>
        <v>4.9525978798857419E-4</v>
      </c>
      <c r="Y204" s="5">
        <f t="shared" si="406"/>
        <v>1.6607794100514849E-4</v>
      </c>
      <c r="Z204" s="5">
        <f t="shared" si="407"/>
        <v>2.0610313605374051E-2</v>
      </c>
      <c r="AA204" s="5">
        <f t="shared" si="408"/>
        <v>4.5569403381482028E-3</v>
      </c>
      <c r="AB204" s="5">
        <f t="shared" si="409"/>
        <v>5.037697543822839E-4</v>
      </c>
      <c r="AC204" s="5">
        <f t="shared" si="410"/>
        <v>3.4409409320118475E-7</v>
      </c>
      <c r="AD204" s="5">
        <f t="shared" si="411"/>
        <v>4.0818114394662696E-5</v>
      </c>
      <c r="AE204" s="5">
        <f t="shared" si="412"/>
        <v>2.7375484781068439E-5</v>
      </c>
      <c r="AF204" s="5">
        <f t="shared" si="413"/>
        <v>9.179958189059582E-6</v>
      </c>
      <c r="AG204" s="5">
        <f t="shared" si="414"/>
        <v>2.052240852885531E-6</v>
      </c>
      <c r="AH204" s="5">
        <f t="shared" si="415"/>
        <v>3.4556797564290536E-3</v>
      </c>
      <c r="AI204" s="5">
        <f t="shared" si="416"/>
        <v>7.6405079414646382E-4</v>
      </c>
      <c r="AJ204" s="5">
        <f t="shared" si="417"/>
        <v>8.4465815292891587E-5</v>
      </c>
      <c r="AK204" s="5">
        <f t="shared" si="418"/>
        <v>6.2251305870861111E-6</v>
      </c>
      <c r="AL204" s="5">
        <f t="shared" si="419"/>
        <v>2.0409615900491397E-9</v>
      </c>
      <c r="AM204" s="5">
        <f t="shared" si="420"/>
        <v>1.8049770185319851E-6</v>
      </c>
      <c r="AN204" s="5">
        <f t="shared" si="421"/>
        <v>1.2105439370188468E-6</v>
      </c>
      <c r="AO204" s="5">
        <f t="shared" si="422"/>
        <v>4.0593775112021493E-7</v>
      </c>
      <c r="AP204" s="5">
        <f t="shared" si="423"/>
        <v>9.0750090514598215E-8</v>
      </c>
      <c r="AQ204" s="5">
        <f t="shared" si="424"/>
        <v>1.5215840801356395E-8</v>
      </c>
      <c r="AR204" s="5">
        <f t="shared" si="425"/>
        <v>4.6352414844885492E-4</v>
      </c>
      <c r="AS204" s="5">
        <f t="shared" si="426"/>
        <v>1.0248518922204182E-4</v>
      </c>
      <c r="AT204" s="5">
        <f t="shared" si="427"/>
        <v>1.1329737668496726E-5</v>
      </c>
      <c r="AU204" s="5">
        <f t="shared" si="428"/>
        <v>8.3500166616820873E-7</v>
      </c>
      <c r="AV204" s="5">
        <f t="shared" si="429"/>
        <v>4.6154717097447737E-8</v>
      </c>
      <c r="AW204" s="5">
        <f t="shared" si="430"/>
        <v>8.4067852497826216E-12</v>
      </c>
      <c r="AX204" s="5">
        <f t="shared" si="431"/>
        <v>6.6513403132903639E-8</v>
      </c>
      <c r="AY204" s="5">
        <f t="shared" si="432"/>
        <v>4.4608544079144495E-8</v>
      </c>
      <c r="AZ204" s="5">
        <f t="shared" si="433"/>
        <v>1.4958806128779914E-8</v>
      </c>
      <c r="BA204" s="5">
        <f t="shared" si="434"/>
        <v>3.3441408354629433E-9</v>
      </c>
      <c r="BB204" s="5">
        <f t="shared" si="435"/>
        <v>5.6070373352998304E-10</v>
      </c>
      <c r="BC204" s="5">
        <f t="shared" si="436"/>
        <v>7.5209434593310779E-11</v>
      </c>
      <c r="BD204" s="5">
        <f t="shared" si="437"/>
        <v>5.1811956773365575E-5</v>
      </c>
      <c r="BE204" s="5">
        <f t="shared" si="438"/>
        <v>1.1455623642591127E-5</v>
      </c>
      <c r="BF204" s="5">
        <f t="shared" si="439"/>
        <v>1.2664191936884494E-6</v>
      </c>
      <c r="BG204" s="5">
        <f t="shared" si="440"/>
        <v>9.3335094574838743E-8</v>
      </c>
      <c r="BH204" s="5">
        <f t="shared" si="441"/>
        <v>5.1590973526242111E-9</v>
      </c>
      <c r="BI204" s="5">
        <f t="shared" si="442"/>
        <v>2.2813528493304269E-10</v>
      </c>
      <c r="BJ204" s="8">
        <f t="shared" si="443"/>
        <v>0.10885798500113419</v>
      </c>
      <c r="BK204" s="8">
        <f t="shared" si="444"/>
        <v>0.47300694282439337</v>
      </c>
      <c r="BL204" s="8">
        <f t="shared" si="445"/>
        <v>0.39751804589771955</v>
      </c>
      <c r="BM204" s="8">
        <f t="shared" si="446"/>
        <v>6.1501849920453475E-2</v>
      </c>
      <c r="BN204" s="8">
        <f t="shared" si="447"/>
        <v>0.9384913928080304</v>
      </c>
    </row>
    <row r="205" spans="1:66" x14ac:dyDescent="0.25">
      <c r="A205" t="s">
        <v>61</v>
      </c>
      <c r="B205" t="s">
        <v>87</v>
      </c>
      <c r="C205" t="s">
        <v>311</v>
      </c>
      <c r="D205" s="16"/>
      <c r="E205">
        <f>VLOOKUP(A205,home!$A$2:$E$405,3,FALSE)</f>
        <v>1.5</v>
      </c>
      <c r="F205">
        <f>VLOOKUP(B205,home!$B$2:$E$405,3,FALSE)</f>
        <v>0.89</v>
      </c>
      <c r="G205">
        <f>VLOOKUP(C205,away!$B$2:$E$405,4,FALSE)</f>
        <v>1.33</v>
      </c>
      <c r="H205">
        <f>VLOOKUP(A205,away!$A$2:$E$405,3,FALSE)</f>
        <v>1.1000000000000001</v>
      </c>
      <c r="I205">
        <f>VLOOKUP(C205,away!$B$2:$E$405,3,FALSE)</f>
        <v>0.67</v>
      </c>
      <c r="J205">
        <f>VLOOKUP(B205,home!$B$2:$E$405,4,FALSE)</f>
        <v>1.52</v>
      </c>
      <c r="K205" s="3">
        <f t="shared" si="392"/>
        <v>1.77555</v>
      </c>
      <c r="L205" s="3">
        <f t="shared" si="393"/>
        <v>1.1202400000000001</v>
      </c>
      <c r="M205" s="5">
        <f t="shared" si="394"/>
        <v>5.5255356116384158E-2</v>
      </c>
      <c r="N205" s="5">
        <f t="shared" si="395"/>
        <v>9.8108647552445888E-2</v>
      </c>
      <c r="O205" s="5">
        <f t="shared" si="396"/>
        <v>6.1899260135818195E-2</v>
      </c>
      <c r="P205" s="5">
        <f t="shared" si="397"/>
        <v>0.10990523133415199</v>
      </c>
      <c r="Q205" s="5">
        <f t="shared" si="398"/>
        <v>8.7098404580872674E-2</v>
      </c>
      <c r="R205" s="5">
        <f t="shared" si="399"/>
        <v>3.46710135872745E-2</v>
      </c>
      <c r="S205" s="5">
        <f t="shared" si="400"/>
        <v>5.4651533912708751E-2</v>
      </c>
      <c r="T205" s="5">
        <f t="shared" si="401"/>
        <v>9.7571116747676795E-2</v>
      </c>
      <c r="U205" s="5">
        <f t="shared" si="402"/>
        <v>6.1560118174885235E-2</v>
      </c>
      <c r="V205" s="5">
        <f t="shared" si="403"/>
        <v>1.2078244836756053E-2</v>
      </c>
      <c r="W205" s="5">
        <f t="shared" si="404"/>
        <v>5.1549190751189473E-2</v>
      </c>
      <c r="X205" s="5">
        <f t="shared" si="405"/>
        <v>5.7747465447112498E-2</v>
      </c>
      <c r="Y205" s="5">
        <f t="shared" si="406"/>
        <v>3.2345510346236665E-2</v>
      </c>
      <c r="Z205" s="5">
        <f t="shared" si="407"/>
        <v>1.2946618753669462E-2</v>
      </c>
      <c r="AA205" s="5">
        <f t="shared" si="408"/>
        <v>2.298736892807781E-2</v>
      </c>
      <c r="AB205" s="5">
        <f t="shared" si="409"/>
        <v>2.0407611450124284E-2</v>
      </c>
      <c r="AC205" s="5">
        <f t="shared" si="410"/>
        <v>1.5015086163074549E-3</v>
      </c>
      <c r="AD205" s="5">
        <f t="shared" si="411"/>
        <v>2.2882041409568628E-2</v>
      </c>
      <c r="AE205" s="5">
        <f t="shared" si="412"/>
        <v>2.563337806865516E-2</v>
      </c>
      <c r="AF205" s="5">
        <f t="shared" si="413"/>
        <v>1.4357767723815133E-2</v>
      </c>
      <c r="AG205" s="5">
        <f t="shared" si="414"/>
        <v>5.3613819049755547E-3</v>
      </c>
      <c r="AH205" s="5">
        <f t="shared" si="415"/>
        <v>3.6258300481526715E-3</v>
      </c>
      <c r="AI205" s="5">
        <f t="shared" si="416"/>
        <v>6.4378425419974756E-3</v>
      </c>
      <c r="AJ205" s="5">
        <f t="shared" si="417"/>
        <v>5.7153556627218107E-3</v>
      </c>
      <c r="AK205" s="5">
        <f t="shared" si="418"/>
        <v>3.3826332489819027E-3</v>
      </c>
      <c r="AL205" s="5">
        <f t="shared" si="419"/>
        <v>1.1946255597586191E-4</v>
      </c>
      <c r="AM205" s="5">
        <f t="shared" si="420"/>
        <v>8.1256417249519087E-3</v>
      </c>
      <c r="AN205" s="5">
        <f t="shared" si="421"/>
        <v>9.102668885960126E-3</v>
      </c>
      <c r="AO205" s="5">
        <f t="shared" si="422"/>
        <v>5.0985868964039879E-3</v>
      </c>
      <c r="AP205" s="5">
        <f t="shared" si="423"/>
        <v>1.9038803282758676E-3</v>
      </c>
      <c r="AQ205" s="5">
        <f t="shared" si="424"/>
        <v>5.3320072473693979E-4</v>
      </c>
      <c r="AR205" s="5">
        <f t="shared" si="425"/>
        <v>8.1235997062850988E-4</v>
      </c>
      <c r="AS205" s="5">
        <f t="shared" si="426"/>
        <v>1.4423857458494508E-3</v>
      </c>
      <c r="AT205" s="5">
        <f t="shared" si="427"/>
        <v>1.2805140055214964E-3</v>
      </c>
      <c r="AU205" s="5">
        <f t="shared" si="428"/>
        <v>7.5787221416789743E-4</v>
      </c>
      <c r="AV205" s="5">
        <f t="shared" si="429"/>
        <v>3.364100024664527E-4</v>
      </c>
      <c r="AW205" s="5">
        <f t="shared" si="430"/>
        <v>6.600446028677717E-6</v>
      </c>
      <c r="AX205" s="5">
        <f t="shared" si="431"/>
        <v>2.4045805274563957E-3</v>
      </c>
      <c r="AY205" s="5">
        <f t="shared" si="432"/>
        <v>2.6937072900777527E-3</v>
      </c>
      <c r="AZ205" s="5">
        <f t="shared" si="433"/>
        <v>1.5087993273183514E-3</v>
      </c>
      <c r="BA205" s="5">
        <f t="shared" si="434"/>
        <v>5.6340578614503666E-4</v>
      </c>
      <c r="BB205" s="5">
        <f t="shared" si="435"/>
        <v>1.5778742446777907E-4</v>
      </c>
      <c r="BC205" s="5">
        <f t="shared" si="436"/>
        <v>3.5351956877156972E-5</v>
      </c>
      <c r="BD205" s="5">
        <f t="shared" si="437"/>
        <v>1.5167302224948024E-4</v>
      </c>
      <c r="BE205" s="5">
        <f t="shared" si="438"/>
        <v>2.6930303465506466E-4</v>
      </c>
      <c r="BF205" s="5">
        <f t="shared" si="439"/>
        <v>2.3908050159090005E-4</v>
      </c>
      <c r="BG205" s="5">
        <f t="shared" si="440"/>
        <v>1.4149979486657415E-4</v>
      </c>
      <c r="BH205" s="5">
        <f t="shared" si="441"/>
        <v>6.2809990193836459E-5</v>
      </c>
      <c r="BI205" s="5">
        <f t="shared" si="442"/>
        <v>2.2304455617733248E-5</v>
      </c>
      <c r="BJ205" s="8">
        <f t="shared" si="443"/>
        <v>0.52478251540521992</v>
      </c>
      <c r="BK205" s="8">
        <f t="shared" si="444"/>
        <v>0.236205044662362</v>
      </c>
      <c r="BL205" s="8">
        <f t="shared" si="445"/>
        <v>0.22620324651584131</v>
      </c>
      <c r="BM205" s="8">
        <f t="shared" si="446"/>
        <v>0.55051240518609612</v>
      </c>
      <c r="BN205" s="8">
        <f t="shared" si="447"/>
        <v>0.44693791330694738</v>
      </c>
    </row>
    <row r="206" spans="1:66" x14ac:dyDescent="0.25">
      <c r="A206" t="s">
        <v>61</v>
      </c>
      <c r="B206" t="s">
        <v>82</v>
      </c>
      <c r="C206" t="s">
        <v>239</v>
      </c>
      <c r="D206" s="16"/>
      <c r="E206">
        <f>VLOOKUP(A206,home!$A$2:$E$405,3,FALSE)</f>
        <v>1.5</v>
      </c>
      <c r="F206">
        <f>VLOOKUP(B206,home!$B$2:$E$405,3,FALSE)</f>
        <v>0.44</v>
      </c>
      <c r="G206">
        <f>VLOOKUP(C206,away!$B$2:$E$405,4,FALSE)</f>
        <v>0.67</v>
      </c>
      <c r="H206">
        <f>VLOOKUP(A206,away!$A$2:$E$405,3,FALSE)</f>
        <v>1.1000000000000001</v>
      </c>
      <c r="I206">
        <f>VLOOKUP(C206,away!$B$2:$E$405,3,FALSE)</f>
        <v>2</v>
      </c>
      <c r="J206">
        <f>VLOOKUP(B206,home!$B$2:$E$405,4,FALSE)</f>
        <v>2.42</v>
      </c>
      <c r="K206" s="3">
        <f t="shared" si="392"/>
        <v>0.44220000000000004</v>
      </c>
      <c r="L206" s="3">
        <f t="shared" si="393"/>
        <v>5.3239999999999998</v>
      </c>
      <c r="M206" s="5">
        <f t="shared" si="394"/>
        <v>3.1316351459264209E-3</v>
      </c>
      <c r="N206" s="5">
        <f t="shared" si="395"/>
        <v>1.3848090615286633E-3</v>
      </c>
      <c r="O206" s="5">
        <f t="shared" si="396"/>
        <v>1.6672825516912265E-2</v>
      </c>
      <c r="P206" s="5">
        <f t="shared" si="397"/>
        <v>7.3727234435786038E-3</v>
      </c>
      <c r="Q206" s="5">
        <f t="shared" si="398"/>
        <v>3.0618128350398747E-4</v>
      </c>
      <c r="R206" s="5">
        <f t="shared" si="399"/>
        <v>4.4383061526020458E-2</v>
      </c>
      <c r="S206" s="5">
        <f t="shared" si="400"/>
        <v>4.3393505662848606E-3</v>
      </c>
      <c r="T206" s="5">
        <f t="shared" si="401"/>
        <v>1.6301091533752292E-3</v>
      </c>
      <c r="U206" s="5">
        <f t="shared" si="402"/>
        <v>1.9626189806806249E-2</v>
      </c>
      <c r="V206" s="5">
        <f t="shared" si="403"/>
        <v>1.1351127786521167E-3</v>
      </c>
      <c r="W206" s="5">
        <f t="shared" si="404"/>
        <v>4.5131121188487758E-5</v>
      </c>
      <c r="X206" s="5">
        <f t="shared" si="405"/>
        <v>2.4027808920750883E-4</v>
      </c>
      <c r="Y206" s="5">
        <f t="shared" si="406"/>
        <v>6.3962027347038862E-4</v>
      </c>
      <c r="Z206" s="5">
        <f t="shared" si="407"/>
        <v>7.8765139854844318E-2</v>
      </c>
      <c r="AA206" s="5">
        <f t="shared" si="408"/>
        <v>3.4829944843812161E-2</v>
      </c>
      <c r="AB206" s="5">
        <f t="shared" si="409"/>
        <v>7.7009008049668684E-3</v>
      </c>
      <c r="AC206" s="5">
        <f t="shared" si="410"/>
        <v>1.6702282123206858E-4</v>
      </c>
      <c r="AD206" s="5">
        <f t="shared" si="411"/>
        <v>4.9892454473873209E-6</v>
      </c>
      <c r="AE206" s="5">
        <f t="shared" si="412"/>
        <v>2.6562742761890097E-5</v>
      </c>
      <c r="AF206" s="5">
        <f t="shared" si="413"/>
        <v>7.0710021232151459E-5</v>
      </c>
      <c r="AG206" s="5">
        <f t="shared" si="414"/>
        <v>1.2548671767999148E-4</v>
      </c>
      <c r="AH206" s="5">
        <f t="shared" si="415"/>
        <v>0.10483640114679774</v>
      </c>
      <c r="AI206" s="5">
        <f t="shared" si="416"/>
        <v>4.6358656587113967E-2</v>
      </c>
      <c r="AJ206" s="5">
        <f t="shared" si="417"/>
        <v>1.0249898971410897E-2</v>
      </c>
      <c r="AK206" s="5">
        <f t="shared" si="418"/>
        <v>1.5108351083859665E-3</v>
      </c>
      <c r="AL206" s="5">
        <f t="shared" si="419"/>
        <v>1.5728691400236867E-5</v>
      </c>
      <c r="AM206" s="5">
        <f t="shared" si="420"/>
        <v>4.4124886736693481E-7</v>
      </c>
      <c r="AN206" s="5">
        <f t="shared" si="421"/>
        <v>2.349208969861561E-6</v>
      </c>
      <c r="AO206" s="5">
        <f t="shared" si="422"/>
        <v>6.2535942777714759E-6</v>
      </c>
      <c r="AP206" s="5">
        <f t="shared" si="423"/>
        <v>1.1098045311618448E-5</v>
      </c>
      <c r="AQ206" s="5">
        <f t="shared" si="424"/>
        <v>1.4771498309764149E-5</v>
      </c>
      <c r="AR206" s="5">
        <f t="shared" si="425"/>
        <v>0.11162979994111025</v>
      </c>
      <c r="AS206" s="5">
        <f t="shared" si="426"/>
        <v>4.9362697533958957E-2</v>
      </c>
      <c r="AT206" s="5">
        <f t="shared" si="427"/>
        <v>1.0914092424758324E-2</v>
      </c>
      <c r="AU206" s="5">
        <f t="shared" si="428"/>
        <v>1.6087372234093772E-3</v>
      </c>
      <c r="AV206" s="5">
        <f t="shared" si="429"/>
        <v>1.7784590004790664E-4</v>
      </c>
      <c r="AW206" s="5">
        <f t="shared" si="430"/>
        <v>1.0286008428658768E-6</v>
      </c>
      <c r="AX206" s="5">
        <f t="shared" si="431"/>
        <v>3.252004152494309E-8</v>
      </c>
      <c r="AY206" s="5">
        <f t="shared" si="432"/>
        <v>1.7313670107879698E-7</v>
      </c>
      <c r="AZ206" s="5">
        <f t="shared" si="433"/>
        <v>4.608898982717577E-7</v>
      </c>
      <c r="BA206" s="5">
        <f t="shared" si="434"/>
        <v>8.1792593946627947E-7</v>
      </c>
      <c r="BB206" s="5">
        <f t="shared" si="435"/>
        <v>1.0886594254296174E-6</v>
      </c>
      <c r="BC206" s="5">
        <f t="shared" si="436"/>
        <v>1.1592045561974568E-6</v>
      </c>
      <c r="BD206" s="5">
        <f t="shared" si="437"/>
        <v>9.9052842481078485E-2</v>
      </c>
      <c r="BE206" s="5">
        <f t="shared" si="438"/>
        <v>4.3801166945132912E-2</v>
      </c>
      <c r="BF206" s="5">
        <f t="shared" si="439"/>
        <v>9.6844380115688865E-3</v>
      </c>
      <c r="BG206" s="5">
        <f t="shared" si="440"/>
        <v>1.4274861629052541E-3</v>
      </c>
      <c r="BH206" s="5">
        <f t="shared" si="441"/>
        <v>1.5780859530917582E-4</v>
      </c>
      <c r="BI206" s="5">
        <f t="shared" si="442"/>
        <v>1.3956592169143514E-5</v>
      </c>
      <c r="BJ206" s="8">
        <f t="shared" si="443"/>
        <v>4.5125236416940374E-3</v>
      </c>
      <c r="BK206" s="8">
        <f t="shared" si="444"/>
        <v>1.6161746583775383E-2</v>
      </c>
      <c r="BL206" s="8">
        <f t="shared" si="445"/>
        <v>0.61399958612367522</v>
      </c>
      <c r="BM206" s="8">
        <f t="shared" si="446"/>
        <v>0.64018861569066055</v>
      </c>
      <c r="BN206" s="8">
        <f t="shared" si="447"/>
        <v>7.3251235977470394E-2</v>
      </c>
    </row>
    <row r="207" spans="1:66" x14ac:dyDescent="0.25">
      <c r="A207" t="s">
        <v>72</v>
      </c>
      <c r="B207" t="s">
        <v>106</v>
      </c>
      <c r="C207" t="s">
        <v>83</v>
      </c>
      <c r="D207" s="16"/>
      <c r="E207">
        <f>VLOOKUP(A207,home!$A$2:$E$405,3,FALSE)</f>
        <v>1.39393939393939</v>
      </c>
      <c r="F207">
        <f>VLOOKUP(B207,home!$B$2:$E$405,3,FALSE)</f>
        <v>1.08</v>
      </c>
      <c r="G207">
        <f>VLOOKUP(C207,away!$B$2:$E$405,4,FALSE)</f>
        <v>0.72</v>
      </c>
      <c r="H207">
        <f>VLOOKUP(A207,away!$A$2:$E$405,3,FALSE)</f>
        <v>1.15151515151515</v>
      </c>
      <c r="I207">
        <f>VLOOKUP(C207,away!$B$2:$E$405,3,FALSE)</f>
        <v>0.28999999999999998</v>
      </c>
      <c r="J207">
        <f>VLOOKUP(B207,home!$B$2:$E$405,4,FALSE)</f>
        <v>1.01</v>
      </c>
      <c r="K207" s="3">
        <f t="shared" si="392"/>
        <v>1.0839272727272697</v>
      </c>
      <c r="L207" s="3">
        <f t="shared" si="393"/>
        <v>0.3372787878787874</v>
      </c>
      <c r="M207" s="5">
        <f t="shared" si="394"/>
        <v>0.2414226708691242</v>
      </c>
      <c r="N207" s="5">
        <f t="shared" si="395"/>
        <v>0.26168461720970304</v>
      </c>
      <c r="O207" s="5">
        <f t="shared" si="396"/>
        <v>8.1426745797197622E-2</v>
      </c>
      <c r="P207" s="5">
        <f t="shared" si="397"/>
        <v>8.826067049901308E-2</v>
      </c>
      <c r="Q207" s="5">
        <f t="shared" si="398"/>
        <v>0.14182354672339645</v>
      </c>
      <c r="R207" s="5">
        <f t="shared" si="399"/>
        <v>1.3731757061696478E-2</v>
      </c>
      <c r="S207" s="5">
        <f t="shared" si="400"/>
        <v>8.0667092374666714E-3</v>
      </c>
      <c r="T207" s="5">
        <f t="shared" si="401"/>
        <v>4.783407393153772E-2</v>
      </c>
      <c r="U207" s="5">
        <f t="shared" si="402"/>
        <v>1.4884225981638089E-2</v>
      </c>
      <c r="V207" s="5">
        <f t="shared" si="403"/>
        <v>3.2767481725274602E-4</v>
      </c>
      <c r="W207" s="5">
        <f t="shared" si="404"/>
        <v>5.1242136736133218E-2</v>
      </c>
      <c r="X207" s="5">
        <f t="shared" si="405"/>
        <v>1.7282885766682091E-2</v>
      </c>
      <c r="Y207" s="5">
        <f t="shared" si="406"/>
        <v>2.914575381217041E-3</v>
      </c>
      <c r="Z207" s="5">
        <f t="shared" si="407"/>
        <v>1.5438101257383222E-3</v>
      </c>
      <c r="AA207" s="5">
        <f t="shared" si="408"/>
        <v>1.6733778992002828E-3</v>
      </c>
      <c r="AB207" s="5">
        <f t="shared" si="409"/>
        <v>9.0690997126112525E-4</v>
      </c>
      <c r="AC207" s="5">
        <f t="shared" si="410"/>
        <v>7.4870762375623646E-6</v>
      </c>
      <c r="AD207" s="5">
        <f t="shared" si="411"/>
        <v>1.3885687380278677E-2</v>
      </c>
      <c r="AE207" s="5">
        <f t="shared" si="412"/>
        <v>4.6833478084841659E-3</v>
      </c>
      <c r="AF207" s="5">
        <f t="shared" si="413"/>
        <v>7.8979693603015741E-4</v>
      </c>
      <c r="AG207" s="5">
        <f t="shared" si="414"/>
        <v>8.8793917751543871E-5</v>
      </c>
      <c r="AH207" s="5">
        <f t="shared" si="415"/>
        <v>1.301736019810049E-4</v>
      </c>
      <c r="AI207" s="5">
        <f t="shared" si="416"/>
        <v>1.4109871737635576E-4</v>
      </c>
      <c r="AJ207" s="5">
        <f t="shared" si="417"/>
        <v>7.6470373955534553E-5</v>
      </c>
      <c r="AK207" s="5">
        <f t="shared" si="418"/>
        <v>2.7629441295352334E-5</v>
      </c>
      <c r="AL207" s="5">
        <f t="shared" si="419"/>
        <v>1.0948671331081613E-7</v>
      </c>
      <c r="AM207" s="5">
        <f t="shared" si="420"/>
        <v>3.0102150504097876E-3</v>
      </c>
      <c r="AN207" s="5">
        <f t="shared" si="421"/>
        <v>1.0152816834566958E-3</v>
      </c>
      <c r="AO207" s="5">
        <f t="shared" si="422"/>
        <v>1.7121648777590454E-4</v>
      </c>
      <c r="AP207" s="5">
        <f t="shared" si="423"/>
        <v>1.9249229820640096E-5</v>
      </c>
      <c r="AQ207" s="5">
        <f t="shared" si="424"/>
        <v>1.6230892253764248E-6</v>
      </c>
      <c r="AR207" s="5">
        <f t="shared" si="425"/>
        <v>8.7809589379938126E-6</v>
      </c>
      <c r="AS207" s="5">
        <f t="shared" si="426"/>
        <v>9.5179208735897753E-6</v>
      </c>
      <c r="AT207" s="5">
        <f t="shared" si="427"/>
        <v>5.1583670072720584E-6</v>
      </c>
      <c r="AU207" s="5">
        <f t="shared" si="428"/>
        <v>1.8637648939729104E-6</v>
      </c>
      <c r="AV207" s="5">
        <f t="shared" si="429"/>
        <v>5.0504639963222137E-7</v>
      </c>
      <c r="AW207" s="5">
        <f t="shared" si="430"/>
        <v>1.1118548381877781E-9</v>
      </c>
      <c r="AX207" s="5">
        <f t="shared" si="431"/>
        <v>5.4380903165221007E-4</v>
      </c>
      <c r="AY207" s="5">
        <f t="shared" si="432"/>
        <v>1.8341525103319451E-4</v>
      </c>
      <c r="AZ207" s="5">
        <f t="shared" si="433"/>
        <v>3.0931036773479673E-5</v>
      </c>
      <c r="BA207" s="5">
        <f t="shared" si="434"/>
        <v>3.4774608635978072E-6</v>
      </c>
      <c r="BB207" s="5">
        <f t="shared" si="435"/>
        <v>2.9321844624254736E-7</v>
      </c>
      <c r="BC207" s="5">
        <f t="shared" si="436"/>
        <v>1.9779272426477557E-8</v>
      </c>
      <c r="BD207" s="5">
        <f t="shared" si="437"/>
        <v>4.9360519783665926E-7</v>
      </c>
      <c r="BE207" s="5">
        <f t="shared" si="438"/>
        <v>5.3503213589509451E-7</v>
      </c>
      <c r="BF207" s="5">
        <f t="shared" si="439"/>
        <v>2.8996796194110782E-7</v>
      </c>
      <c r="BG207" s="5">
        <f t="shared" si="440"/>
        <v>1.0476806072170326E-7</v>
      </c>
      <c r="BH207" s="5">
        <f t="shared" si="441"/>
        <v>2.8390239581750197E-8</v>
      </c>
      <c r="BI207" s="5">
        <f t="shared" si="442"/>
        <v>6.154590992384057E-9</v>
      </c>
      <c r="BJ207" s="8">
        <f t="shared" si="443"/>
        <v>0.54720899310994353</v>
      </c>
      <c r="BK207" s="8">
        <f t="shared" si="444"/>
        <v>0.33826873723684076</v>
      </c>
      <c r="BL207" s="8">
        <f t="shared" si="445"/>
        <v>0.11302567282190129</v>
      </c>
      <c r="BM207" s="8">
        <f t="shared" si="446"/>
        <v>0.17151379099511482</v>
      </c>
      <c r="BN207" s="8">
        <f t="shared" si="447"/>
        <v>0.82835000816013094</v>
      </c>
    </row>
    <row r="208" spans="1:66" x14ac:dyDescent="0.25">
      <c r="A208" t="s">
        <v>72</v>
      </c>
      <c r="B208" t="s">
        <v>89</v>
      </c>
      <c r="C208" t="s">
        <v>326</v>
      </c>
      <c r="D208" s="16"/>
      <c r="E208">
        <f>VLOOKUP(A208,home!$A$2:$E$405,3,FALSE)</f>
        <v>1.39393939393939</v>
      </c>
      <c r="F208">
        <f>VLOOKUP(B208,home!$B$2:$E$405,3,FALSE)</f>
        <v>0.36</v>
      </c>
      <c r="G208">
        <f>VLOOKUP(C208,away!$B$2:$E$405,4,FALSE)</f>
        <v>1.29</v>
      </c>
      <c r="H208">
        <f>VLOOKUP(A208,away!$A$2:$E$405,3,FALSE)</f>
        <v>1.15151515151515</v>
      </c>
      <c r="I208">
        <f>VLOOKUP(C208,away!$B$2:$E$405,3,FALSE)</f>
        <v>0.28999999999999998</v>
      </c>
      <c r="J208">
        <f>VLOOKUP(B208,home!$B$2:$E$405,4,FALSE)</f>
        <v>0.87</v>
      </c>
      <c r="K208" s="3">
        <f t="shared" si="392"/>
        <v>0.64734545454545267</v>
      </c>
      <c r="L208" s="3">
        <f t="shared" si="393"/>
        <v>0.2905272727272723</v>
      </c>
      <c r="M208" s="5">
        <f t="shared" si="394"/>
        <v>0.39145969177823187</v>
      </c>
      <c r="N208" s="5">
        <f t="shared" si="395"/>
        <v>0.25340965211040234</v>
      </c>
      <c r="O208" s="5">
        <f t="shared" si="396"/>
        <v>0.11372971663498832</v>
      </c>
      <c r="P208" s="5">
        <f t="shared" si="397"/>
        <v>7.3622415110402045E-2</v>
      </c>
      <c r="Q208" s="5">
        <f t="shared" si="398"/>
        <v>8.2021793215806701E-2</v>
      </c>
      <c r="R208" s="5">
        <f t="shared" si="399"/>
        <v>1.652079220100432E-2</v>
      </c>
      <c r="S208" s="5">
        <f t="shared" si="400"/>
        <v>3.4615696842671458E-3</v>
      </c>
      <c r="T208" s="5">
        <f t="shared" si="401"/>
        <v>2.3829567887188603E-2</v>
      </c>
      <c r="U208" s="5">
        <f t="shared" si="402"/>
        <v>1.0694659736810112E-2</v>
      </c>
      <c r="V208" s="5">
        <f t="shared" si="403"/>
        <v>7.233584838753132E-5</v>
      </c>
      <c r="W208" s="5">
        <f t="shared" si="404"/>
        <v>1.7698811670639841E-2</v>
      </c>
      <c r="X208" s="5">
        <f t="shared" si="405"/>
        <v>5.1419874851846101E-3</v>
      </c>
      <c r="Y208" s="5">
        <f t="shared" si="406"/>
        <v>7.4694380023422504E-4</v>
      </c>
      <c r="Z208" s="5">
        <f t="shared" si="407"/>
        <v>1.5999135671505924E-3</v>
      </c>
      <c r="AA208" s="5">
        <f t="shared" si="408"/>
        <v>1.0356967753605369E-3</v>
      </c>
      <c r="AB208" s="5">
        <f t="shared" si="409"/>
        <v>3.3522679990851312E-4</v>
      </c>
      <c r="AC208" s="5">
        <f t="shared" si="410"/>
        <v>8.5026951197042667E-7</v>
      </c>
      <c r="AD208" s="5">
        <f t="shared" si="411"/>
        <v>2.8643113214611771E-3</v>
      </c>
      <c r="AE208" s="5">
        <f t="shared" si="412"/>
        <v>8.3216055646596508E-4</v>
      </c>
      <c r="AF208" s="5">
        <f t="shared" si="413"/>
        <v>1.2088266847063303E-4</v>
      </c>
      <c r="AG208" s="5">
        <f t="shared" si="414"/>
        <v>1.1706570663589352E-5</v>
      </c>
      <c r="AH208" s="5">
        <f t="shared" si="415"/>
        <v>1.1620463131590574E-4</v>
      </c>
      <c r="AI208" s="5">
        <f t="shared" si="416"/>
        <v>7.5224539879481747E-5</v>
      </c>
      <c r="AJ208" s="5">
        <f t="shared" si="417"/>
        <v>2.4348131980627817E-5</v>
      </c>
      <c r="AK208" s="5">
        <f t="shared" si="418"/>
        <v>5.2538841881107297E-6</v>
      </c>
      <c r="AL208" s="5">
        <f t="shared" si="419"/>
        <v>6.3964588212539655E-9</v>
      </c>
      <c r="AM208" s="5">
        <f t="shared" si="420"/>
        <v>3.7083978287019448E-4</v>
      </c>
      <c r="AN208" s="5">
        <f t="shared" si="421"/>
        <v>1.0773907073605142E-4</v>
      </c>
      <c r="AO208" s="5">
        <f t="shared" si="422"/>
        <v>1.5650569193557844E-5</v>
      </c>
      <c r="AP208" s="5">
        <f t="shared" si="423"/>
        <v>1.5156390614779424E-6</v>
      </c>
      <c r="AQ208" s="5">
        <f t="shared" si="424"/>
        <v>1.1008362074252723E-7</v>
      </c>
      <c r="AR208" s="5">
        <f t="shared" si="425"/>
        <v>6.7521229228976559E-6</v>
      </c>
      <c r="AS208" s="5">
        <f t="shared" si="426"/>
        <v>4.3709560826699538E-6</v>
      </c>
      <c r="AT208" s="5">
        <f t="shared" si="427"/>
        <v>1.4147592760670959E-6</v>
      </c>
      <c r="AU208" s="5">
        <f t="shared" si="428"/>
        <v>3.0527932887935E-7</v>
      </c>
      <c r="AV208" s="5">
        <f t="shared" si="429"/>
        <v>4.9405296479183386E-8</v>
      </c>
      <c r="AW208" s="5">
        <f t="shared" si="430"/>
        <v>3.3416435151822697E-11</v>
      </c>
      <c r="AX208" s="5">
        <f t="shared" si="431"/>
        <v>4.001024130094049E-5</v>
      </c>
      <c r="AY208" s="5">
        <f t="shared" si="432"/>
        <v>1.162406628632231E-5</v>
      </c>
      <c r="AZ208" s="5">
        <f t="shared" si="433"/>
        <v>1.6885541380831262E-6</v>
      </c>
      <c r="BA208" s="5">
        <f t="shared" si="434"/>
        <v>1.6352367619654695E-7</v>
      </c>
      <c r="BB208" s="5">
        <f t="shared" si="435"/>
        <v>1.1877021917930081E-8</v>
      </c>
      <c r="BC208" s="5">
        <f t="shared" si="436"/>
        <v>6.9011975718765287E-10</v>
      </c>
      <c r="BD208" s="5">
        <f t="shared" si="437"/>
        <v>3.2694597631812574E-7</v>
      </c>
      <c r="BE208" s="5">
        <f t="shared" si="438"/>
        <v>2.1164699165146395E-7</v>
      </c>
      <c r="BF208" s="5">
        <f t="shared" si="439"/>
        <v>6.8504359006897265E-8</v>
      </c>
      <c r="BG208" s="5">
        <f t="shared" si="440"/>
        <v>1.4781995139888264E-8</v>
      </c>
      <c r="BH208" s="5">
        <f t="shared" si="441"/>
        <v>2.3922643407299096E-9</v>
      </c>
      <c r="BI208" s="5">
        <f t="shared" si="442"/>
        <v>3.0972428940853632E-10</v>
      </c>
      <c r="BJ208" s="8">
        <f t="shared" si="443"/>
        <v>0.38722717138454288</v>
      </c>
      <c r="BK208" s="8">
        <f t="shared" si="444"/>
        <v>0.46862849315354566</v>
      </c>
      <c r="BL208" s="8">
        <f t="shared" si="445"/>
        <v>0.14255064043965368</v>
      </c>
      <c r="BM208" s="8">
        <f t="shared" si="446"/>
        <v>6.9230533461187432E-2</v>
      </c>
      <c r="BN208" s="8">
        <f t="shared" si="447"/>
        <v>0.93076406105083553</v>
      </c>
    </row>
    <row r="209" spans="1:66" x14ac:dyDescent="0.25">
      <c r="A209" t="s">
        <v>72</v>
      </c>
      <c r="B209" t="s">
        <v>74</v>
      </c>
      <c r="C209" t="s">
        <v>76</v>
      </c>
      <c r="D209" s="16"/>
      <c r="E209">
        <f>VLOOKUP(A209,home!$A$2:$E$405,3,FALSE)</f>
        <v>1.39393939393939</v>
      </c>
      <c r="F209">
        <f>VLOOKUP(B209,home!$B$2:$E$405,3,FALSE)</f>
        <v>0.36</v>
      </c>
      <c r="G209">
        <f>VLOOKUP(C209,away!$B$2:$E$405,4,FALSE)</f>
        <v>1</v>
      </c>
      <c r="H209">
        <f>VLOOKUP(A209,away!$A$2:$E$405,3,FALSE)</f>
        <v>1.15151515151515</v>
      </c>
      <c r="I209">
        <f>VLOOKUP(C209,away!$B$2:$E$405,3,FALSE)</f>
        <v>0.72</v>
      </c>
      <c r="J209">
        <f>VLOOKUP(B209,home!$B$2:$E$405,4,FALSE)</f>
        <v>1.3</v>
      </c>
      <c r="K209" s="3">
        <f t="shared" si="392"/>
        <v>0.50181818181818039</v>
      </c>
      <c r="L209" s="3">
        <f t="shared" si="393"/>
        <v>1.0778181818181805</v>
      </c>
      <c r="M209" s="5">
        <f t="shared" si="394"/>
        <v>0.20605001186043406</v>
      </c>
      <c r="N209" s="5">
        <f t="shared" si="395"/>
        <v>0.10339964231541753</v>
      </c>
      <c r="O209" s="5">
        <f t="shared" si="396"/>
        <v>0.22208444914702755</v>
      </c>
      <c r="P209" s="5">
        <f t="shared" si="397"/>
        <v>0.11144601448105351</v>
      </c>
      <c r="Q209" s="5">
        <f t="shared" si="398"/>
        <v>2.5943910253686499E-2</v>
      </c>
      <c r="R209" s="5">
        <f t="shared" si="399"/>
        <v>0.11968332859487069</v>
      </c>
      <c r="S209" s="5">
        <f t="shared" si="400"/>
        <v>1.5069416924037711E-2</v>
      </c>
      <c r="T209" s="5">
        <f t="shared" si="401"/>
        <v>2.796281817888243E-2</v>
      </c>
      <c r="U209" s="5">
        <f t="shared" si="402"/>
        <v>6.0059270349425847E-2</v>
      </c>
      <c r="V209" s="5">
        <f t="shared" si="403"/>
        <v>9.0561965006765376E-4</v>
      </c>
      <c r="W209" s="5">
        <f t="shared" si="404"/>
        <v>4.3397086242530011E-3</v>
      </c>
      <c r="X209" s="5">
        <f t="shared" si="405"/>
        <v>4.6774168590130467E-3</v>
      </c>
      <c r="Y209" s="5">
        <f t="shared" si="406"/>
        <v>2.5207024672935733E-3</v>
      </c>
      <c r="Z209" s="5">
        <f t="shared" si="407"/>
        <v>4.2998955873357135E-2</v>
      </c>
      <c r="AA209" s="5">
        <f t="shared" si="408"/>
        <v>2.1577657856448246E-2</v>
      </c>
      <c r="AB209" s="5">
        <f t="shared" si="409"/>
        <v>5.4140305167088157E-3</v>
      </c>
      <c r="AC209" s="5">
        <f t="shared" si="410"/>
        <v>3.0613836091443881E-5</v>
      </c>
      <c r="AD209" s="5">
        <f t="shared" si="411"/>
        <v>5.4443617286082952E-4</v>
      </c>
      <c r="AE209" s="5">
        <f t="shared" si="412"/>
        <v>5.8680320594890788E-4</v>
      </c>
      <c r="AF209" s="5">
        <f t="shared" si="413"/>
        <v>3.1623358226046556E-4</v>
      </c>
      <c r="AG209" s="5">
        <f t="shared" si="414"/>
        <v>1.136141015539417E-4</v>
      </c>
      <c r="AH209" s="5">
        <f t="shared" si="415"/>
        <v>1.1586264109875486E-2</v>
      </c>
      <c r="AI209" s="5">
        <f t="shared" si="416"/>
        <v>5.8141979896829555E-3</v>
      </c>
      <c r="AJ209" s="5">
        <f t="shared" si="417"/>
        <v>1.4588351319568098E-3</v>
      </c>
      <c r="AK209" s="5">
        <f t="shared" si="418"/>
        <v>2.440233311636838E-4</v>
      </c>
      <c r="AL209" s="5">
        <f t="shared" si="419"/>
        <v>6.6232270302970892E-7</v>
      </c>
      <c r="AM209" s="5">
        <f t="shared" si="420"/>
        <v>5.4641594076214038E-5</v>
      </c>
      <c r="AN209" s="5">
        <f t="shared" si="421"/>
        <v>5.889370357887207E-5</v>
      </c>
      <c r="AO209" s="5">
        <f t="shared" si="422"/>
        <v>3.173835225595938E-5</v>
      </c>
      <c r="AP209" s="5">
        <f t="shared" si="423"/>
        <v>1.1402724374141032E-5</v>
      </c>
      <c r="AQ209" s="5">
        <f t="shared" si="424"/>
        <v>3.0725159131776332E-6</v>
      </c>
      <c r="AR209" s="5">
        <f t="shared" si="425"/>
        <v>2.4975772233942479E-3</v>
      </c>
      <c r="AS209" s="5">
        <f t="shared" si="426"/>
        <v>1.253329661194201E-3</v>
      </c>
      <c r="AT209" s="5">
        <f t="shared" si="427"/>
        <v>3.1447180589963493E-4</v>
      </c>
      <c r="AU209" s="5">
        <f t="shared" si="428"/>
        <v>5.2602556623211501E-5</v>
      </c>
      <c r="AV209" s="5">
        <f t="shared" si="429"/>
        <v>6.5992298309119693E-6</v>
      </c>
      <c r="AW209" s="5">
        <f t="shared" si="430"/>
        <v>9.9508238701798454E-9</v>
      </c>
      <c r="AX209" s="5">
        <f t="shared" si="431"/>
        <v>4.5700242318287927E-6</v>
      </c>
      <c r="AY209" s="5">
        <f t="shared" si="432"/>
        <v>4.9256552084147356E-6</v>
      </c>
      <c r="AZ209" s="5">
        <f t="shared" si="433"/>
        <v>2.6544803704984102E-6</v>
      </c>
      <c r="BA209" s="5">
        <f t="shared" si="434"/>
        <v>9.5368240220088252E-7</v>
      </c>
      <c r="BB209" s="5">
        <f t="shared" si="435"/>
        <v>2.5697405819303739E-7</v>
      </c>
      <c r="BC209" s="5">
        <f t="shared" si="436"/>
        <v>5.5394262435211792E-8</v>
      </c>
      <c r="BD209" s="5">
        <f t="shared" si="437"/>
        <v>4.4865569031154773E-4</v>
      </c>
      <c r="BE209" s="5">
        <f t="shared" si="438"/>
        <v>2.2514358277452151E-4</v>
      </c>
      <c r="BF209" s="5">
        <f t="shared" si="439"/>
        <v>5.6490571677970671E-5</v>
      </c>
      <c r="BG209" s="5">
        <f t="shared" si="440"/>
        <v>9.449331989769611E-6</v>
      </c>
      <c r="BH209" s="5">
        <f t="shared" si="441"/>
        <v>1.1854616496256389E-6</v>
      </c>
      <c r="BI209" s="5">
        <f t="shared" si="442"/>
        <v>1.1897724192606384E-7</v>
      </c>
      <c r="BJ209" s="8">
        <f t="shared" si="443"/>
        <v>0.17057845086190213</v>
      </c>
      <c r="BK209" s="8">
        <f t="shared" si="444"/>
        <v>0.3335072647295958</v>
      </c>
      <c r="BL209" s="8">
        <f t="shared" si="445"/>
        <v>0.45278768111974765</v>
      </c>
      <c r="BM209" s="8">
        <f t="shared" si="446"/>
        <v>0.21126008022772835</v>
      </c>
      <c r="BN209" s="8">
        <f t="shared" si="447"/>
        <v>0.78860735665248982</v>
      </c>
    </row>
    <row r="210" spans="1:66" x14ac:dyDescent="0.25">
      <c r="A210" t="s">
        <v>72</v>
      </c>
      <c r="B210" t="s">
        <v>103</v>
      </c>
      <c r="C210" t="s">
        <v>81</v>
      </c>
      <c r="D210" s="16"/>
      <c r="E210">
        <f>VLOOKUP(A210,home!$A$2:$E$405,3,FALSE)</f>
        <v>1.39393939393939</v>
      </c>
      <c r="F210">
        <f>VLOOKUP(B210,home!$B$2:$E$405,3,FALSE)</f>
        <v>0.48</v>
      </c>
      <c r="G210">
        <f>VLOOKUP(C210,away!$B$2:$E$405,4,FALSE)</f>
        <v>1.29</v>
      </c>
      <c r="H210">
        <f>VLOOKUP(A210,away!$A$2:$E$405,3,FALSE)</f>
        <v>1.15151515151515</v>
      </c>
      <c r="I210">
        <f>VLOOKUP(C210,away!$B$2:$E$405,3,FALSE)</f>
        <v>1</v>
      </c>
      <c r="J210">
        <f>VLOOKUP(B210,home!$B$2:$E$405,4,FALSE)</f>
        <v>1.01</v>
      </c>
      <c r="K210" s="3">
        <f t="shared" si="392"/>
        <v>0.8631272727272703</v>
      </c>
      <c r="L210" s="3">
        <f t="shared" si="393"/>
        <v>1.1630303030303015</v>
      </c>
      <c r="M210" s="5">
        <f t="shared" si="394"/>
        <v>0.13184113871535671</v>
      </c>
      <c r="N210" s="5">
        <f t="shared" si="395"/>
        <v>0.11379568249264356</v>
      </c>
      <c r="O210" s="5">
        <f t="shared" si="396"/>
        <v>0.15333523951198133</v>
      </c>
      <c r="P210" s="5">
        <f t="shared" si="397"/>
        <v>0.1323478270929592</v>
      </c>
      <c r="Q210" s="5">
        <f t="shared" si="398"/>
        <v>4.9110078539006903E-2</v>
      </c>
      <c r="R210" s="5">
        <f t="shared" si="399"/>
        <v>8.9166765037421783E-2</v>
      </c>
      <c r="S210" s="5">
        <f t="shared" si="400"/>
        <v>3.3214115690483631E-2</v>
      </c>
      <c r="T210" s="5">
        <f t="shared" si="401"/>
        <v>5.71165095250631E-2</v>
      </c>
      <c r="U210" s="5">
        <f t="shared" si="402"/>
        <v>7.6962266724663178E-2</v>
      </c>
      <c r="V210" s="5">
        <f t="shared" si="403"/>
        <v>3.7046403668350358E-3</v>
      </c>
      <c r="W210" s="5">
        <f t="shared" si="404"/>
        <v>1.4129416050931695E-2</v>
      </c>
      <c r="X210" s="5">
        <f t="shared" si="405"/>
        <v>1.6432939031356293E-2</v>
      </c>
      <c r="Y210" s="5">
        <f t="shared" si="406"/>
        <v>9.5560030306583946E-3</v>
      </c>
      <c r="Z210" s="5">
        <f t="shared" si="407"/>
        <v>3.4567883253901435E-2</v>
      </c>
      <c r="AA210" s="5">
        <f t="shared" si="408"/>
        <v>2.9836482796894624E-2</v>
      </c>
      <c r="AB210" s="5">
        <f t="shared" si="409"/>
        <v>1.2876341012128884E-2</v>
      </c>
      <c r="AC210" s="5">
        <f t="shared" si="410"/>
        <v>2.3242987141993001E-4</v>
      </c>
      <c r="AD210" s="5">
        <f t="shared" si="411"/>
        <v>3.0488710853173967E-3</v>
      </c>
      <c r="AE210" s="5">
        <f t="shared" si="412"/>
        <v>3.5459294622570158E-3</v>
      </c>
      <c r="AF210" s="5">
        <f t="shared" si="413"/>
        <v>2.0620117085064261E-3</v>
      </c>
      <c r="AG210" s="5">
        <f t="shared" si="414"/>
        <v>7.9939403406541925E-4</v>
      </c>
      <c r="AH210" s="5">
        <f t="shared" si="415"/>
        <v>1.0050873933975272E-2</v>
      </c>
      <c r="AI210" s="5">
        <f t="shared" si="416"/>
        <v>8.6751834071576855E-3</v>
      </c>
      <c r="AJ210" s="5">
        <f t="shared" si="417"/>
        <v>3.7438936973144404E-3</v>
      </c>
      <c r="AK210" s="5">
        <f t="shared" si="418"/>
        <v>1.0771522521146101E-3</v>
      </c>
      <c r="AL210" s="5">
        <f t="shared" si="419"/>
        <v>9.3329255901945752E-6</v>
      </c>
      <c r="AM210" s="5">
        <f t="shared" si="420"/>
        <v>5.2631275695340764E-4</v>
      </c>
      <c r="AN210" s="5">
        <f t="shared" si="421"/>
        <v>6.1211768520823512E-4</v>
      </c>
      <c r="AO210" s="5">
        <f t="shared" si="422"/>
        <v>3.5595570845897028E-4</v>
      </c>
      <c r="AP210" s="5">
        <f t="shared" si="423"/>
        <v>1.3799575849146725E-4</v>
      </c>
      <c r="AQ210" s="5">
        <f t="shared" si="424"/>
        <v>4.0123312203806876E-5</v>
      </c>
      <c r="AR210" s="5">
        <f t="shared" si="425"/>
        <v>2.3378941914301223E-3</v>
      </c>
      <c r="AS210" s="5">
        <f t="shared" si="426"/>
        <v>2.017900237374008E-3</v>
      </c>
      <c r="AT210" s="5">
        <f t="shared" si="427"/>
        <v>8.708523642601692E-4</v>
      </c>
      <c r="AU210" s="5">
        <f t="shared" si="428"/>
        <v>2.5055214203732518E-4</v>
      </c>
      <c r="AV210" s="5">
        <f t="shared" si="429"/>
        <v>5.4064596758163002E-5</v>
      </c>
      <c r="AW210" s="5">
        <f t="shared" si="430"/>
        <v>2.6024426786115577E-7</v>
      </c>
      <c r="AX210" s="5">
        <f t="shared" si="431"/>
        <v>7.5712482418460888E-5</v>
      </c>
      <c r="AY210" s="5">
        <f t="shared" si="432"/>
        <v>8.805591137031893E-5</v>
      </c>
      <c r="AZ210" s="5">
        <f t="shared" si="433"/>
        <v>5.1205846642315719E-5</v>
      </c>
      <c r="BA210" s="5">
        <f t="shared" si="434"/>
        <v>1.985131711244519E-5</v>
      </c>
      <c r="BB210" s="5">
        <f t="shared" si="435"/>
        <v>5.771920839209437E-6</v>
      </c>
      <c r="BC210" s="5">
        <f t="shared" si="436"/>
        <v>1.3425837685385317E-6</v>
      </c>
      <c r="BD210" s="5">
        <f t="shared" si="437"/>
        <v>4.5317363165195998E-4</v>
      </c>
      <c r="BE210" s="5">
        <f t="shared" si="438"/>
        <v>3.9114652075966877E-4</v>
      </c>
      <c r="BF210" s="5">
        <f t="shared" si="439"/>
        <v>1.6880461485002673E-4</v>
      </c>
      <c r="BG210" s="5">
        <f t="shared" si="440"/>
        <v>4.8566622279760295E-5</v>
      </c>
      <c r="BH210" s="5">
        <f t="shared" si="441"/>
        <v>1.0479794058476242E-5</v>
      </c>
      <c r="BI210" s="5">
        <f t="shared" si="442"/>
        <v>1.8090792128872108E-6</v>
      </c>
      <c r="BJ210" s="8">
        <f t="shared" si="443"/>
        <v>0.27151128024327353</v>
      </c>
      <c r="BK210" s="8">
        <f t="shared" si="444"/>
        <v>0.30143754057401506</v>
      </c>
      <c r="BL210" s="8">
        <f t="shared" si="445"/>
        <v>0.39232944216832433</v>
      </c>
      <c r="BM210" s="8">
        <f t="shared" si="446"/>
        <v>0.33016161918304232</v>
      </c>
      <c r="BN210" s="8">
        <f t="shared" si="447"/>
        <v>0.66959673138936959</v>
      </c>
    </row>
    <row r="211" spans="1:66" x14ac:dyDescent="0.25">
      <c r="A211" t="s">
        <v>72</v>
      </c>
      <c r="B211" t="s">
        <v>88</v>
      </c>
      <c r="C211" t="s">
        <v>68</v>
      </c>
      <c r="D211" s="16"/>
      <c r="E211">
        <f>VLOOKUP(A211,home!$A$2:$E$405,3,FALSE)</f>
        <v>1.39393939393939</v>
      </c>
      <c r="F211">
        <f>VLOOKUP(B211,home!$B$2:$E$405,3,FALSE)</f>
        <v>1.29</v>
      </c>
      <c r="G211">
        <f>VLOOKUP(C211,away!$B$2:$E$405,4,FALSE)</f>
        <v>1.08</v>
      </c>
      <c r="H211">
        <f>VLOOKUP(A211,away!$A$2:$E$405,3,FALSE)</f>
        <v>1.15151515151515</v>
      </c>
      <c r="I211">
        <f>VLOOKUP(C211,away!$B$2:$E$405,3,FALSE)</f>
        <v>1.55</v>
      </c>
      <c r="J211">
        <f>VLOOKUP(B211,home!$B$2:$E$405,4,FALSE)</f>
        <v>1.56</v>
      </c>
      <c r="K211" s="3">
        <f t="shared" si="392"/>
        <v>1.9420363636363585</v>
      </c>
      <c r="L211" s="3">
        <f t="shared" si="393"/>
        <v>2.7843636363636333</v>
      </c>
      <c r="M211" s="5">
        <f t="shared" si="394"/>
        <v>8.8583035996986081E-3</v>
      </c>
      <c r="N211" s="5">
        <f t="shared" si="395"/>
        <v>1.7203147710745548E-2</v>
      </c>
      <c r="O211" s="5">
        <f t="shared" si="396"/>
        <v>2.4664738422869877E-2</v>
      </c>
      <c r="P211" s="5">
        <f t="shared" si="397"/>
        <v>4.7899818916792181E-2</v>
      </c>
      <c r="Q211" s="5">
        <f t="shared" si="398"/>
        <v>1.6704569211637717E-2</v>
      </c>
      <c r="R211" s="5">
        <f t="shared" si="399"/>
        <v>3.4337800382529898E-2</v>
      </c>
      <c r="S211" s="5">
        <f t="shared" si="400"/>
        <v>6.4752596996662748E-2</v>
      </c>
      <c r="T211" s="5">
        <f t="shared" si="401"/>
        <v>4.6511595074003584E-2</v>
      </c>
      <c r="U211" s="5">
        <f t="shared" si="402"/>
        <v>6.6685256990159522E-2</v>
      </c>
      <c r="V211" s="5">
        <f t="shared" si="403"/>
        <v>3.890433466839327E-2</v>
      </c>
      <c r="W211" s="5">
        <f t="shared" si="404"/>
        <v>1.0813626949293593E-2</v>
      </c>
      <c r="X211" s="5">
        <f t="shared" si="405"/>
        <v>3.0109069654814892E-2</v>
      </c>
      <c r="Y211" s="5">
        <f t="shared" si="406"/>
        <v>4.1917299335803161E-2</v>
      </c>
      <c r="Z211" s="5">
        <f t="shared" si="407"/>
        <v>3.186964091260984E-2</v>
      </c>
      <c r="AA211" s="5">
        <f t="shared" si="408"/>
        <v>6.1892001548321321E-2</v>
      </c>
      <c r="AB211" s="5">
        <f t="shared" si="409"/>
        <v>6.0098258812538927E-2</v>
      </c>
      <c r="AC211" s="5">
        <f t="shared" si="410"/>
        <v>1.3148049205477406E-2</v>
      </c>
      <c r="AD211" s="5">
        <f t="shared" si="411"/>
        <v>5.2501141895815659E-3</v>
      </c>
      <c r="AE211" s="5">
        <f t="shared" si="412"/>
        <v>1.461822703622764E-2</v>
      </c>
      <c r="AF211" s="5">
        <f t="shared" si="413"/>
        <v>2.0351229893889985E-2</v>
      </c>
      <c r="AG211" s="5">
        <f t="shared" si="414"/>
        <v>1.8888408157274602E-2</v>
      </c>
      <c r="AH211" s="5">
        <f t="shared" si="415"/>
        <v>2.2184167315259389E-2</v>
      </c>
      <c r="AI211" s="5">
        <f t="shared" si="416"/>
        <v>4.3082459623226897E-2</v>
      </c>
      <c r="AJ211" s="5">
        <f t="shared" si="417"/>
        <v>4.1833851611600914E-2</v>
      </c>
      <c r="AK211" s="5">
        <f t="shared" si="418"/>
        <v>2.7080953686898813E-2</v>
      </c>
      <c r="AL211" s="5">
        <f t="shared" si="419"/>
        <v>2.8438364929053383E-3</v>
      </c>
      <c r="AM211" s="5">
        <f t="shared" si="420"/>
        <v>2.0391825338821256E-3</v>
      </c>
      <c r="AN211" s="5">
        <f t="shared" si="421"/>
        <v>5.6778256952492428E-3</v>
      </c>
      <c r="AO211" s="5">
        <f t="shared" si="422"/>
        <v>7.9045656997315285E-3</v>
      </c>
      <c r="AP211" s="5">
        <f t="shared" si="423"/>
        <v>7.3363950985265757E-3</v>
      </c>
      <c r="AQ211" s="5">
        <f t="shared" si="424"/>
        <v>5.1067979335834481E-3</v>
      </c>
      <c r="AR211" s="5">
        <f t="shared" si="425"/>
        <v>1.2353757755122973E-2</v>
      </c>
      <c r="AS211" s="5">
        <f t="shared" si="426"/>
        <v>2.3991446788003478E-2</v>
      </c>
      <c r="AT211" s="5">
        <f t="shared" si="427"/>
        <v>2.3296131039274741E-2</v>
      </c>
      <c r="AU211" s="5">
        <f t="shared" si="428"/>
        <v>1.5080644536769737E-2</v>
      </c>
      <c r="AV211" s="5">
        <f t="shared" si="429"/>
        <v>7.3217900193702059E-3</v>
      </c>
      <c r="AW211" s="5">
        <f t="shared" si="430"/>
        <v>4.2715493970026087E-4</v>
      </c>
      <c r="AX211" s="5">
        <f t="shared" si="431"/>
        <v>6.6002777214853629E-4</v>
      </c>
      <c r="AY211" s="5">
        <f t="shared" si="432"/>
        <v>1.837757327760486E-3</v>
      </c>
      <c r="AZ211" s="5">
        <f t="shared" si="433"/>
        <v>2.5584923379385503E-3</v>
      </c>
      <c r="BA211" s="5">
        <f t="shared" si="434"/>
        <v>2.3745910098903586E-3</v>
      </c>
      <c r="BB211" s="5">
        <f t="shared" si="435"/>
        <v>1.6529312147936779E-3</v>
      </c>
      <c r="BC211" s="5">
        <f t="shared" si="436"/>
        <v>9.2047231357637611E-4</v>
      </c>
      <c r="BD211" s="5">
        <f t="shared" si="437"/>
        <v>5.7328923109682727E-3</v>
      </c>
      <c r="BE211" s="5">
        <f t="shared" si="438"/>
        <v>1.1133485336711662E-2</v>
      </c>
      <c r="BF211" s="5">
        <f t="shared" si="439"/>
        <v>1.0810816688953121E-2</v>
      </c>
      <c r="BG211" s="5">
        <f t="shared" si="440"/>
        <v>6.9983330435179243E-3</v>
      </c>
      <c r="BH211" s="5">
        <f t="shared" si="441"/>
        <v>3.3977543138374307E-3</v>
      </c>
      <c r="BI211" s="5">
        <f t="shared" si="442"/>
        <v>1.3197124864349182E-3</v>
      </c>
      <c r="BJ211" s="8">
        <f t="shared" si="443"/>
        <v>0.26043632615035317</v>
      </c>
      <c r="BK211" s="8">
        <f t="shared" si="444"/>
        <v>0.17824469720769004</v>
      </c>
      <c r="BL211" s="8">
        <f t="shared" si="445"/>
        <v>0.50329625271237011</v>
      </c>
      <c r="BM211" s="8">
        <f t="shared" si="446"/>
        <v>0.8227679363506889</v>
      </c>
      <c r="BN211" s="8">
        <f t="shared" si="447"/>
        <v>0.14966837824427381</v>
      </c>
    </row>
    <row r="212" spans="1:66" x14ac:dyDescent="0.25">
      <c r="A212" t="s">
        <v>72</v>
      </c>
      <c r="B212" t="s">
        <v>102</v>
      </c>
      <c r="C212" t="s">
        <v>365</v>
      </c>
      <c r="D212" s="16"/>
      <c r="E212">
        <f>VLOOKUP(A212,home!$A$2:$E$405,3,FALSE)</f>
        <v>1.39393939393939</v>
      </c>
      <c r="F212">
        <f>VLOOKUP(B212,home!$B$2:$E$405,3,FALSE)</f>
        <v>0.48</v>
      </c>
      <c r="G212">
        <f>VLOOKUP(C212,away!$B$2:$E$405,4,FALSE)</f>
        <v>1.29</v>
      </c>
      <c r="H212">
        <f>VLOOKUP(A212,away!$A$2:$E$405,3,FALSE)</f>
        <v>1.15151515151515</v>
      </c>
      <c r="I212">
        <f>VLOOKUP(C212,away!$B$2:$E$405,3,FALSE)</f>
        <v>1.58</v>
      </c>
      <c r="J212">
        <f>VLOOKUP(B212,home!$B$2:$E$405,4,FALSE)</f>
        <v>1.1599999999999999</v>
      </c>
      <c r="K212" s="3">
        <f t="shared" si="392"/>
        <v>0.8631272727272703</v>
      </c>
      <c r="L212" s="3">
        <f t="shared" si="393"/>
        <v>2.1104969696969671</v>
      </c>
      <c r="M212" s="5">
        <f t="shared" si="394"/>
        <v>5.1117711229336803E-2</v>
      </c>
      <c r="N212" s="5">
        <f t="shared" si="395"/>
        <v>4.412109068143763E-2</v>
      </c>
      <c r="O212" s="5">
        <f t="shared" si="396"/>
        <v>0.10788377464735996</v>
      </c>
      <c r="P212" s="5">
        <f t="shared" si="397"/>
        <v>9.3117428182899226E-2</v>
      </c>
      <c r="Q212" s="5">
        <f t="shared" si="398"/>
        <v>1.9041058334810918E-2</v>
      </c>
      <c r="R212" s="5">
        <f t="shared" si="399"/>
        <v>0.11384418973636184</v>
      </c>
      <c r="S212" s="5">
        <f t="shared" si="400"/>
        <v>4.2406316826745609E-2</v>
      </c>
      <c r="T212" s="5">
        <f t="shared" si="401"/>
        <v>4.0186095915441623E-2</v>
      </c>
      <c r="U212" s="5">
        <f t="shared" si="402"/>
        <v>9.8262025002991901E-2</v>
      </c>
      <c r="V212" s="5">
        <f t="shared" si="403"/>
        <v>8.5831680702165795E-3</v>
      </c>
      <c r="W212" s="5">
        <f t="shared" si="404"/>
        <v>5.4782855834554041E-3</v>
      </c>
      <c r="X212" s="5">
        <f t="shared" si="405"/>
        <v>1.1561905123017212E-2</v>
      </c>
      <c r="Y212" s="5">
        <f t="shared" si="406"/>
        <v>1.2200682863025834E-2</v>
      </c>
      <c r="Z212" s="5">
        <f t="shared" si="407"/>
        <v>8.0089272485399418E-2</v>
      </c>
      <c r="AA212" s="5">
        <f t="shared" si="408"/>
        <v>6.9127235335033996E-2</v>
      </c>
      <c r="AB212" s="5">
        <f t="shared" si="409"/>
        <v>2.9832801052952038E-2</v>
      </c>
      <c r="AC212" s="5">
        <f t="shared" si="410"/>
        <v>9.7720843365617957E-4</v>
      </c>
      <c r="AD212" s="5">
        <f t="shared" si="411"/>
        <v>1.1821144237172459E-3</v>
      </c>
      <c r="AE212" s="5">
        <f t="shared" si="412"/>
        <v>2.4948489090903239E-3</v>
      </c>
      <c r="AF212" s="5">
        <f t="shared" si="413"/>
        <v>2.6326855312434568E-3</v>
      </c>
      <c r="AG212" s="5">
        <f t="shared" si="414"/>
        <v>1.8520916119514552E-3</v>
      </c>
      <c r="AH212" s="5">
        <f t="shared" si="415"/>
        <v>4.2257041721417546E-2</v>
      </c>
      <c r="AI212" s="5">
        <f t="shared" si="416"/>
        <v>3.6473205174529601E-2</v>
      </c>
      <c r="AJ212" s="5">
        <f t="shared" si="417"/>
        <v>1.5740509054956945E-2</v>
      </c>
      <c r="AK212" s="5">
        <f t="shared" si="418"/>
        <v>4.5286875506479656E-3</v>
      </c>
      <c r="AL212" s="5">
        <f t="shared" si="419"/>
        <v>7.1204389987226192E-5</v>
      </c>
      <c r="AM212" s="5">
        <f t="shared" si="420"/>
        <v>2.0406303971892714E-4</v>
      </c>
      <c r="AN212" s="5">
        <f t="shared" si="421"/>
        <v>4.3067442695394754E-4</v>
      </c>
      <c r="AO212" s="5">
        <f t="shared" si="422"/>
        <v>4.5446853650614211E-4</v>
      </c>
      <c r="AP212" s="5">
        <f t="shared" si="423"/>
        <v>3.1971815637294278E-4</v>
      </c>
      <c r="AQ212" s="5">
        <f t="shared" si="424"/>
        <v>1.6869105004554925E-4</v>
      </c>
      <c r="AR212" s="5">
        <f t="shared" si="425"/>
        <v>1.7836671700282001E-2</v>
      </c>
      <c r="AS212" s="5">
        <f t="shared" si="426"/>
        <v>1.5395317799196085E-2</v>
      </c>
      <c r="AT212" s="5">
        <f t="shared" si="427"/>
        <v>6.6440593323948581E-3</v>
      </c>
      <c r="AU212" s="5">
        <f t="shared" si="428"/>
        <v>1.9115562704693813E-3</v>
      </c>
      <c r="AV212" s="5">
        <f t="shared" si="429"/>
        <v>4.1247908759873712E-4</v>
      </c>
      <c r="AW212" s="5">
        <f t="shared" si="430"/>
        <v>3.6029965128458832E-6</v>
      </c>
      <c r="AX212" s="5">
        <f t="shared" si="431"/>
        <v>2.9355395822839026E-5</v>
      </c>
      <c r="AY212" s="5">
        <f t="shared" si="432"/>
        <v>6.1954473928356774E-5</v>
      </c>
      <c r="AZ212" s="5">
        <f t="shared" si="433"/>
        <v>6.5377364742483376E-5</v>
      </c>
      <c r="BA212" s="5">
        <f t="shared" si="434"/>
        <v>4.5992910058594831E-5</v>
      </c>
      <c r="BB212" s="5">
        <f t="shared" si="435"/>
        <v>2.4266974326552393E-5</v>
      </c>
      <c r="BC212" s="5">
        <f t="shared" si="436"/>
        <v>1.024307515598058E-5</v>
      </c>
      <c r="BD212" s="5">
        <f t="shared" si="437"/>
        <v>6.2740402621541342E-3</v>
      </c>
      <c r="BE212" s="5">
        <f t="shared" si="438"/>
        <v>5.4152952604541857E-3</v>
      </c>
      <c r="BF212" s="5">
        <f t="shared" si="439"/>
        <v>2.3370445145843668E-3</v>
      </c>
      <c r="BG212" s="5">
        <f t="shared" si="440"/>
        <v>6.7238895270514405E-4</v>
      </c>
      <c r="BH212" s="5">
        <f t="shared" si="441"/>
        <v>1.4508931074008407E-4</v>
      </c>
      <c r="BI212" s="5">
        <f t="shared" si="442"/>
        <v>2.5046108216193653E-5</v>
      </c>
      <c r="BJ212" s="8">
        <f t="shared" si="443"/>
        <v>0.14256566438082341</v>
      </c>
      <c r="BK212" s="8">
        <f t="shared" si="444"/>
        <v>0.19633499160676998</v>
      </c>
      <c r="BL212" s="8">
        <f t="shared" si="445"/>
        <v>0.57501845787504713</v>
      </c>
      <c r="BM212" s="8">
        <f t="shared" si="446"/>
        <v>0.56482478205841791</v>
      </c>
      <c r="BN212" s="8">
        <f t="shared" si="447"/>
        <v>0.42912525281220637</v>
      </c>
    </row>
    <row r="213" spans="1:66" x14ac:dyDescent="0.25">
      <c r="A213" t="s">
        <v>72</v>
      </c>
      <c r="B213" t="s">
        <v>73</v>
      </c>
      <c r="C213" t="s">
        <v>79</v>
      </c>
      <c r="D213" s="16"/>
      <c r="E213">
        <f>VLOOKUP(A213,home!$A$2:$E$405,3,FALSE)</f>
        <v>1.39393939393939</v>
      </c>
      <c r="F213">
        <f>VLOOKUP(B213,home!$B$2:$E$405,3,FALSE)</f>
        <v>1.1499999999999999</v>
      </c>
      <c r="G213">
        <f>VLOOKUP(C213,away!$B$2:$E$405,4,FALSE)</f>
        <v>1.08</v>
      </c>
      <c r="H213">
        <f>VLOOKUP(A213,away!$A$2:$E$405,3,FALSE)</f>
        <v>1.15151515151515</v>
      </c>
      <c r="I213">
        <f>VLOOKUP(C213,away!$B$2:$E$405,3,FALSE)</f>
        <v>1.32</v>
      </c>
      <c r="J213">
        <f>VLOOKUP(B213,home!$B$2:$E$405,4,FALSE)</f>
        <v>1.22</v>
      </c>
      <c r="K213" s="3">
        <f t="shared" si="392"/>
        <v>1.7312727272727224</v>
      </c>
      <c r="L213" s="3">
        <f t="shared" si="393"/>
        <v>1.8543999999999978</v>
      </c>
      <c r="M213" s="5">
        <f t="shared" si="394"/>
        <v>2.771801469228475E-2</v>
      </c>
      <c r="N213" s="5">
        <f t="shared" si="395"/>
        <v>4.7987442890897208E-2</v>
      </c>
      <c r="O213" s="5">
        <f t="shared" si="396"/>
        <v>5.1400286445372777E-2</v>
      </c>
      <c r="P213" s="5">
        <f t="shared" si="397"/>
        <v>8.8987914096879672E-2</v>
      </c>
      <c r="Q213" s="5">
        <f t="shared" si="398"/>
        <v>4.1539675564283819E-2</v>
      </c>
      <c r="R213" s="5">
        <f t="shared" si="399"/>
        <v>4.7658345592149605E-2</v>
      </c>
      <c r="S213" s="5">
        <f t="shared" si="400"/>
        <v>7.1423304872533275E-2</v>
      </c>
      <c r="T213" s="5">
        <f t="shared" si="401"/>
        <v>7.7031174366407829E-2</v>
      </c>
      <c r="U213" s="5">
        <f t="shared" si="402"/>
        <v>8.2509593950626764E-2</v>
      </c>
      <c r="V213" s="5">
        <f t="shared" si="403"/>
        <v>2.5478058981063891E-2</v>
      </c>
      <c r="W213" s="5">
        <f t="shared" si="404"/>
        <v>2.3972169134733903E-2</v>
      </c>
      <c r="X213" s="5">
        <f t="shared" si="405"/>
        <v>4.4453990443450497E-2</v>
      </c>
      <c r="Y213" s="5">
        <f t="shared" si="406"/>
        <v>4.1217739939167268E-2</v>
      </c>
      <c r="Z213" s="5">
        <f t="shared" si="407"/>
        <v>2.9459212022027365E-2</v>
      </c>
      <c r="AA213" s="5">
        <f t="shared" si="408"/>
        <v>5.1001930340680686E-2</v>
      </c>
      <c r="AB213" s="5">
        <f t="shared" si="409"/>
        <v>4.4149125518541839E-2</v>
      </c>
      <c r="AC213" s="5">
        <f t="shared" si="410"/>
        <v>5.1122874174345844E-3</v>
      </c>
      <c r="AD213" s="5">
        <f t="shared" si="411"/>
        <v>1.0375590659133439E-2</v>
      </c>
      <c r="AE213" s="5">
        <f t="shared" si="412"/>
        <v>1.9240495318297027E-2</v>
      </c>
      <c r="AF213" s="5">
        <f t="shared" si="413"/>
        <v>1.7839787259124988E-2</v>
      </c>
      <c r="AG213" s="5">
        <f t="shared" si="414"/>
        <v>1.1027367164440444E-2</v>
      </c>
      <c r="AH213" s="5">
        <f t="shared" si="415"/>
        <v>1.365729069341187E-2</v>
      </c>
      <c r="AI213" s="5">
        <f t="shared" si="416"/>
        <v>2.3644494905939537E-2</v>
      </c>
      <c r="AJ213" s="5">
        <f t="shared" si="417"/>
        <v>2.0467534590395974E-2</v>
      </c>
      <c r="AK213" s="5">
        <f t="shared" si="418"/>
        <v>1.1811628143621206E-2</v>
      </c>
      <c r="AL213" s="5">
        <f t="shared" si="419"/>
        <v>6.5651425412925656E-4</v>
      </c>
      <c r="AM213" s="5">
        <f t="shared" si="420"/>
        <v>3.5925954275006639E-3</v>
      </c>
      <c r="AN213" s="5">
        <f t="shared" si="421"/>
        <v>6.6621089607572228E-3</v>
      </c>
      <c r="AO213" s="5">
        <f t="shared" si="422"/>
        <v>6.1771074284140927E-3</v>
      </c>
      <c r="AP213" s="5">
        <f t="shared" si="423"/>
        <v>3.8182760050836924E-3</v>
      </c>
      <c r="AQ213" s="5">
        <f t="shared" si="424"/>
        <v>1.7701527559567977E-3</v>
      </c>
      <c r="AR213" s="5">
        <f t="shared" si="425"/>
        <v>5.0652159723725909E-3</v>
      </c>
      <c r="AS213" s="5">
        <f t="shared" si="426"/>
        <v>8.769270270714849E-3</v>
      </c>
      <c r="AT213" s="5">
        <f t="shared" si="427"/>
        <v>7.5909992288860527E-3</v>
      </c>
      <c r="AU213" s="5">
        <f t="shared" si="428"/>
        <v>4.3806966459062294E-3</v>
      </c>
      <c r="AV213" s="5">
        <f t="shared" si="429"/>
        <v>1.8960451573781371E-3</v>
      </c>
      <c r="AW213" s="5">
        <f t="shared" si="430"/>
        <v>5.8547797943773163E-5</v>
      </c>
      <c r="AX213" s="5">
        <f t="shared" si="431"/>
        <v>1.0366270806260981E-3</v>
      </c>
      <c r="AY213" s="5">
        <f t="shared" si="432"/>
        <v>1.922321258313034E-3</v>
      </c>
      <c r="AZ213" s="5">
        <f t="shared" si="433"/>
        <v>1.7823762707078435E-3</v>
      </c>
      <c r="BA213" s="5">
        <f t="shared" si="434"/>
        <v>1.1017461854668734E-3</v>
      </c>
      <c r="BB213" s="5">
        <f t="shared" si="435"/>
        <v>5.1076953158244202E-4</v>
      </c>
      <c r="BC213" s="5">
        <f t="shared" si="436"/>
        <v>1.8943420387329592E-4</v>
      </c>
      <c r="BD213" s="5">
        <f t="shared" si="437"/>
        <v>1.565489416527951E-3</v>
      </c>
      <c r="BE213" s="5">
        <f t="shared" si="438"/>
        <v>2.7102891316689282E-3</v>
      </c>
      <c r="BF213" s="5">
        <f t="shared" si="439"/>
        <v>2.3461248283410427E-3</v>
      </c>
      <c r="BG213" s="5">
        <f t="shared" si="440"/>
        <v>1.3539273100280815E-3</v>
      </c>
      <c r="BH213" s="5">
        <f t="shared" si="441"/>
        <v>5.8600435664033456E-4</v>
      </c>
      <c r="BI213" s="5">
        <f t="shared" si="442"/>
        <v>2.0290667214288167E-4</v>
      </c>
      <c r="BJ213" s="8">
        <f t="shared" si="443"/>
        <v>0.36324894784821848</v>
      </c>
      <c r="BK213" s="8">
        <f t="shared" si="444"/>
        <v>0.22129841557263849</v>
      </c>
      <c r="BL213" s="8">
        <f t="shared" si="445"/>
        <v>0.38276719917134738</v>
      </c>
      <c r="BM213" s="8">
        <f t="shared" si="446"/>
        <v>0.68961832187199457</v>
      </c>
      <c r="BN213" s="8">
        <f t="shared" si="447"/>
        <v>0.30529167928186784</v>
      </c>
    </row>
    <row r="214" spans="1:66" x14ac:dyDescent="0.25">
      <c r="A214" t="s">
        <v>72</v>
      </c>
      <c r="B214" t="s">
        <v>86</v>
      </c>
      <c r="C214" t="s">
        <v>75</v>
      </c>
      <c r="D214" s="16"/>
      <c r="E214">
        <f>VLOOKUP(A214,home!$A$2:$E$405,3,FALSE)</f>
        <v>1.39393939393939</v>
      </c>
      <c r="F214">
        <f>VLOOKUP(B214,home!$B$2:$E$405,3,FALSE)</f>
        <v>0.86</v>
      </c>
      <c r="G214">
        <f>VLOOKUP(C214,away!$B$2:$E$405,4,FALSE)</f>
        <v>0.96</v>
      </c>
      <c r="H214">
        <f>VLOOKUP(A214,away!$A$2:$E$405,3,FALSE)</f>
        <v>1.15151515151515</v>
      </c>
      <c r="I214">
        <f>VLOOKUP(C214,away!$B$2:$E$405,3,FALSE)</f>
        <v>0.84</v>
      </c>
      <c r="J214">
        <f>VLOOKUP(B214,home!$B$2:$E$405,4,FALSE)</f>
        <v>0.87</v>
      </c>
      <c r="K214" s="3">
        <f t="shared" si="392"/>
        <v>1.1508363636363603</v>
      </c>
      <c r="L214" s="3">
        <f t="shared" si="393"/>
        <v>0.84152727272727157</v>
      </c>
      <c r="M214" s="5">
        <f t="shared" si="394"/>
        <v>0.13637270870994989</v>
      </c>
      <c r="N214" s="5">
        <f t="shared" si="395"/>
        <v>0.15694267219099933</v>
      </c>
      <c r="O214" s="5">
        <f t="shared" si="396"/>
        <v>0.11476135363511474</v>
      </c>
      <c r="P214" s="5">
        <f t="shared" si="397"/>
        <v>0.13207153890342185</v>
      </c>
      <c r="Q214" s="5">
        <f t="shared" si="398"/>
        <v>9.0307667081831494E-2</v>
      </c>
      <c r="R214" s="5">
        <f t="shared" si="399"/>
        <v>4.828740446952403E-2</v>
      </c>
      <c r="S214" s="5">
        <f t="shared" si="400"/>
        <v>3.1976506797663659E-2</v>
      </c>
      <c r="T214" s="5">
        <f t="shared" si="401"/>
        <v>7.5996364785736042E-2</v>
      </c>
      <c r="U214" s="5">
        <f t="shared" si="402"/>
        <v>5.5570900969145166E-2</v>
      </c>
      <c r="V214" s="5">
        <f t="shared" si="403"/>
        <v>3.4408859705739999E-3</v>
      </c>
      <c r="W214" s="5">
        <f t="shared" si="404"/>
        <v>3.4643115730979349E-2</v>
      </c>
      <c r="X214" s="5">
        <f t="shared" si="405"/>
        <v>2.9153126699866281E-2</v>
      </c>
      <c r="Y214" s="5">
        <f t="shared" si="406"/>
        <v>1.2266575601605538E-2</v>
      </c>
      <c r="Z214" s="5">
        <f t="shared" si="407"/>
        <v>1.3545055930105741E-2</v>
      </c>
      <c r="AA214" s="5">
        <f t="shared" si="408"/>
        <v>1.558814291185401E-2</v>
      </c>
      <c r="AB214" s="5">
        <f t="shared" si="409"/>
        <v>8.9697008522609881E-3</v>
      </c>
      <c r="AC214" s="5">
        <f t="shared" si="410"/>
        <v>2.0827256678765467E-4</v>
      </c>
      <c r="AD214" s="5">
        <f t="shared" si="411"/>
        <v>9.9671393332184683E-3</v>
      </c>
      <c r="AE214" s="5">
        <f t="shared" si="412"/>
        <v>8.3876195799760522E-3</v>
      </c>
      <c r="AF214" s="5">
        <f t="shared" si="413"/>
        <v>3.5292053149055553E-3</v>
      </c>
      <c r="AG214" s="5">
        <f t="shared" si="414"/>
        <v>9.8997417451568794E-4</v>
      </c>
      <c r="AH214" s="5">
        <f t="shared" si="415"/>
        <v>2.8496334939500595E-3</v>
      </c>
      <c r="AI214" s="5">
        <f t="shared" si="416"/>
        <v>3.2794618478738627E-3</v>
      </c>
      <c r="AJ214" s="5">
        <f t="shared" si="417"/>
        <v>1.8870619738456675E-3</v>
      </c>
      <c r="AK214" s="5">
        <f t="shared" si="418"/>
        <v>7.2389984664566706E-4</v>
      </c>
      <c r="AL214" s="5">
        <f t="shared" si="419"/>
        <v>8.0681475545126635E-6</v>
      </c>
      <c r="AM214" s="5">
        <f t="shared" si="420"/>
        <v>2.2941092772196135E-3</v>
      </c>
      <c r="AN214" s="5">
        <f t="shared" si="421"/>
        <v>1.9305555233969532E-3</v>
      </c>
      <c r="AO214" s="5">
        <f t="shared" si="422"/>
        <v>8.1230756222640428E-4</v>
      </c>
      <c r="AP214" s="5">
        <f t="shared" si="423"/>
        <v>2.2785965581870817E-4</v>
      </c>
      <c r="AQ214" s="5">
        <f t="shared" si="424"/>
        <v>4.7937528681423054E-5</v>
      </c>
      <c r="AR214" s="5">
        <f t="shared" si="425"/>
        <v>4.7960886048721611E-4</v>
      </c>
      <c r="AS214" s="5">
        <f t="shared" si="426"/>
        <v>5.5195131697088624E-4</v>
      </c>
      <c r="AT214" s="5">
        <f t="shared" si="427"/>
        <v>3.1760282326353742E-4</v>
      </c>
      <c r="AU214" s="5">
        <f t="shared" si="428"/>
        <v>1.2183629273508372E-4</v>
      </c>
      <c r="AV214" s="5">
        <f t="shared" si="429"/>
        <v>3.5053409022544727E-5</v>
      </c>
      <c r="AW214" s="5">
        <f t="shared" si="430"/>
        <v>2.170466579144281E-7</v>
      </c>
      <c r="AX214" s="5">
        <f t="shared" si="431"/>
        <v>4.4002406306331028E-4</v>
      </c>
      <c r="AY214" s="5">
        <f t="shared" si="432"/>
        <v>3.7029224972404042E-4</v>
      </c>
      <c r="AZ214" s="5">
        <f t="shared" si="433"/>
        <v>1.5580551351115877E-4</v>
      </c>
      <c r="BA214" s="5">
        <f t="shared" si="434"/>
        <v>4.3704862953639171E-5</v>
      </c>
      <c r="BB214" s="5">
        <f t="shared" si="435"/>
        <v>9.1947085315737818E-6</v>
      </c>
      <c r="BC214" s="5">
        <f t="shared" si="436"/>
        <v>1.5475195988194929E-6</v>
      </c>
      <c r="BD214" s="5">
        <f t="shared" si="437"/>
        <v>6.7267322723606876E-5</v>
      </c>
      <c r="BE214" s="5">
        <f t="shared" si="438"/>
        <v>7.7413681074789257E-5</v>
      </c>
      <c r="BF214" s="5">
        <f t="shared" si="439"/>
        <v>4.4545239611907696E-5</v>
      </c>
      <c r="BG214" s="5">
        <f t="shared" si="440"/>
        <v>1.7088093857426076E-5</v>
      </c>
      <c r="BH214" s="5">
        <f t="shared" si="441"/>
        <v>4.9163999490892643E-6</v>
      </c>
      <c r="BI214" s="5">
        <f t="shared" si="442"/>
        <v>1.131594367918374E-6</v>
      </c>
      <c r="BJ214" s="8">
        <f t="shared" si="443"/>
        <v>0.42851679895835942</v>
      </c>
      <c r="BK214" s="8">
        <f t="shared" si="444"/>
        <v>0.30444827334567559</v>
      </c>
      <c r="BL214" s="8">
        <f t="shared" si="445"/>
        <v>0.2536359750342782</v>
      </c>
      <c r="BM214" s="8">
        <f t="shared" si="446"/>
        <v>0.32103268307451149</v>
      </c>
      <c r="BN214" s="8">
        <f t="shared" si="447"/>
        <v>0.67874334499084132</v>
      </c>
    </row>
    <row r="215" spans="1:66" x14ac:dyDescent="0.25">
      <c r="A215" t="s">
        <v>72</v>
      </c>
      <c r="B215" t="s">
        <v>85</v>
      </c>
      <c r="C215" t="s">
        <v>77</v>
      </c>
      <c r="D215" s="16"/>
      <c r="E215">
        <f>VLOOKUP(A215,home!$A$2:$E$405,3,FALSE)</f>
        <v>1.39393939393939</v>
      </c>
      <c r="F215">
        <f>VLOOKUP(B215,home!$B$2:$E$405,3,FALSE)</f>
        <v>0.56999999999999995</v>
      </c>
      <c r="G215">
        <f>VLOOKUP(C215,away!$B$2:$E$405,4,FALSE)</f>
        <v>0.14000000000000001</v>
      </c>
      <c r="H215">
        <f>VLOOKUP(A215,away!$A$2:$E$405,3,FALSE)</f>
        <v>1.15151515151515</v>
      </c>
      <c r="I215">
        <f>VLOOKUP(C215,away!$B$2:$E$405,3,FALSE)</f>
        <v>0.72</v>
      </c>
      <c r="J215">
        <f>VLOOKUP(B215,home!$B$2:$E$405,4,FALSE)</f>
        <v>1.56</v>
      </c>
      <c r="K215" s="3">
        <f t="shared" si="392"/>
        <v>0.11123636363636333</v>
      </c>
      <c r="L215" s="3">
        <f t="shared" si="393"/>
        <v>1.2933818181818164</v>
      </c>
      <c r="M215" s="5">
        <f t="shared" si="394"/>
        <v>0.2454607599440097</v>
      </c>
      <c r="N215" s="5">
        <f t="shared" si="395"/>
        <v>2.7304162351589955E-2</v>
      </c>
      <c r="O215" s="5">
        <f t="shared" si="396"/>
        <v>0.31747448398867367</v>
      </c>
      <c r="P215" s="5">
        <f t="shared" si="397"/>
        <v>3.531470714623091E-2</v>
      </c>
      <c r="Q215" s="5">
        <f t="shared" si="398"/>
        <v>1.5186078660638805E-3</v>
      </c>
      <c r="R215" s="5">
        <f t="shared" si="399"/>
        <v>0.20530786266380238</v>
      </c>
      <c r="S215" s="5">
        <f t="shared" si="400"/>
        <v>1.2701913547286808E-3</v>
      </c>
      <c r="T215" s="5">
        <f t="shared" si="401"/>
        <v>1.9641398029149101E-3</v>
      </c>
      <c r="U215" s="5">
        <f t="shared" si="402"/>
        <v>2.2837700068675266E-2</v>
      </c>
      <c r="V215" s="5">
        <f t="shared" si="403"/>
        <v>2.0304868336479415E-5</v>
      </c>
      <c r="W215" s="5">
        <f t="shared" si="404"/>
        <v>5.6308138936841209E-5</v>
      </c>
      <c r="X215" s="5">
        <f t="shared" si="405"/>
        <v>7.2827923116566015E-5</v>
      </c>
      <c r="Y215" s="5">
        <f t="shared" si="406"/>
        <v>4.7097155807454849E-5</v>
      </c>
      <c r="Z215" s="5">
        <f t="shared" si="407"/>
        <v>8.8513818899710453E-2</v>
      </c>
      <c r="AA215" s="5">
        <f t="shared" si="408"/>
        <v>9.8459553459714026E-3</v>
      </c>
      <c r="AB215" s="5">
        <f t="shared" si="409"/>
        <v>5.4761413460593521E-4</v>
      </c>
      <c r="AC215" s="5">
        <f t="shared" si="410"/>
        <v>1.8258022155687701E-7</v>
      </c>
      <c r="AD215" s="5">
        <f t="shared" si="411"/>
        <v>1.5658781546163339E-6</v>
      </c>
      <c r="AE215" s="5">
        <f t="shared" si="412"/>
        <v>2.0252783346688616E-6</v>
      </c>
      <c r="AF215" s="5">
        <f t="shared" si="413"/>
        <v>1.309729087409127E-6</v>
      </c>
      <c r="AG215" s="5">
        <f t="shared" si="414"/>
        <v>5.6465992946627584E-7</v>
      </c>
      <c r="AH215" s="5">
        <f t="shared" si="415"/>
        <v>2.8620541005680882E-2</v>
      </c>
      <c r="AI215" s="5">
        <f t="shared" si="416"/>
        <v>3.1836449067773665E-3</v>
      </c>
      <c r="AJ215" s="5">
        <f t="shared" si="417"/>
        <v>1.7706854126967159E-4</v>
      </c>
      <c r="AK215" s="5">
        <f t="shared" si="418"/>
        <v>6.5654868817445346E-6</v>
      </c>
      <c r="AL215" s="5">
        <f t="shared" si="419"/>
        <v>1.0507206213238837E-9</v>
      </c>
      <c r="AM215" s="5">
        <f t="shared" si="420"/>
        <v>3.4836518363428037E-8</v>
      </c>
      <c r="AN215" s="5">
        <f t="shared" si="421"/>
        <v>4.5056919460014788E-8</v>
      </c>
      <c r="AO215" s="5">
        <f t="shared" si="422"/>
        <v>2.9137900206432802E-8</v>
      </c>
      <c r="AP215" s="5">
        <f t="shared" si="423"/>
        <v>1.2562143448998793E-8</v>
      </c>
      <c r="AQ215" s="5">
        <f t="shared" si="424"/>
        <v>4.0619119835817125E-9</v>
      </c>
      <c r="AR215" s="5">
        <f t="shared" si="425"/>
        <v>7.403457472654946E-3</v>
      </c>
      <c r="AS215" s="5">
        <f t="shared" si="426"/>
        <v>8.2353368759459703E-4</v>
      </c>
      <c r="AT215" s="5">
        <f t="shared" si="427"/>
        <v>4.5803446370033914E-5</v>
      </c>
      <c r="AU215" s="5">
        <f t="shared" si="428"/>
        <v>1.6983362720719201E-6</v>
      </c>
      <c r="AV215" s="5">
        <f t="shared" si="429"/>
        <v>4.7229187784254434E-8</v>
      </c>
      <c r="AW215" s="5">
        <f t="shared" si="430"/>
        <v>4.199120037107025E-12</v>
      </c>
      <c r="AX215" s="5">
        <f t="shared" si="431"/>
        <v>6.4584793741652141E-10</v>
      </c>
      <c r="AY215" s="5">
        <f t="shared" si="432"/>
        <v>8.3532797956475643E-10</v>
      </c>
      <c r="AZ215" s="5">
        <f t="shared" si="433"/>
        <v>5.4019901049380407E-10</v>
      </c>
      <c r="BA215" s="5">
        <f t="shared" si="434"/>
        <v>2.3289452612416477E-10</v>
      </c>
      <c r="BB215" s="5">
        <f t="shared" si="435"/>
        <v>7.5305386410766191E-11</v>
      </c>
      <c r="BC215" s="5">
        <f t="shared" si="436"/>
        <v>1.9479723518968181E-11</v>
      </c>
      <c r="BD215" s="5">
        <f t="shared" si="437"/>
        <v>1.5959162144690345E-3</v>
      </c>
      <c r="BE215" s="5">
        <f t="shared" si="438"/>
        <v>1.7752391636584593E-4</v>
      </c>
      <c r="BF215" s="5">
        <f t="shared" si="439"/>
        <v>9.8735574575112944E-6</v>
      </c>
      <c r="BG215" s="5">
        <f t="shared" si="440"/>
        <v>3.6609954257608459E-7</v>
      </c>
      <c r="BH215" s="5">
        <f t="shared" si="441"/>
        <v>1.0180895461274903E-8</v>
      </c>
      <c r="BI215" s="5">
        <f t="shared" si="442"/>
        <v>2.2649715793483535E-10</v>
      </c>
      <c r="BJ215" s="8">
        <f t="shared" si="443"/>
        <v>3.0968736788383806E-2</v>
      </c>
      <c r="BK215" s="8">
        <f t="shared" si="444"/>
        <v>0.28206614777957589</v>
      </c>
      <c r="BL215" s="8">
        <f t="shared" si="445"/>
        <v>0.59805966650964526</v>
      </c>
      <c r="BM215" s="8">
        <f t="shared" si="446"/>
        <v>0.16722778518581607</v>
      </c>
      <c r="BN215" s="8">
        <f t="shared" si="447"/>
        <v>0.8323805839603704</v>
      </c>
    </row>
    <row r="216" spans="1:66" x14ac:dyDescent="0.25">
      <c r="A216" t="s">
        <v>72</v>
      </c>
      <c r="B216" t="s">
        <v>367</v>
      </c>
      <c r="C216" t="s">
        <v>80</v>
      </c>
      <c r="D216" s="16"/>
      <c r="E216">
        <f>VLOOKUP(A216,home!$A$2:$E$405,3,FALSE)</f>
        <v>1.39393939393939</v>
      </c>
      <c r="F216">
        <f>VLOOKUP(B216,home!$B$2:$E$405,3,FALSE)</f>
        <v>1.58</v>
      </c>
      <c r="G216">
        <f>VLOOKUP(C216,away!$B$2:$E$405,4,FALSE)</f>
        <v>0.96</v>
      </c>
      <c r="H216">
        <f>VLOOKUP(A216,away!$A$2:$E$405,3,FALSE)</f>
        <v>1.15151515151515</v>
      </c>
      <c r="I216">
        <f>VLOOKUP(C216,away!$B$2:$E$405,3,FALSE)</f>
        <v>0.6</v>
      </c>
      <c r="J216">
        <f>VLOOKUP(B216,home!$B$2:$E$405,4,FALSE)</f>
        <v>1.39</v>
      </c>
      <c r="K216" s="3">
        <f t="shared" si="392"/>
        <v>2.1143272727272668</v>
      </c>
      <c r="L216" s="3">
        <f t="shared" si="393"/>
        <v>0.96036363636363509</v>
      </c>
      <c r="M216" s="5">
        <f t="shared" si="394"/>
        <v>4.6203907382548502E-2</v>
      </c>
      <c r="N216" s="5">
        <f t="shared" si="395"/>
        <v>9.7690181485487013E-2</v>
      </c>
      <c r="O216" s="5">
        <f t="shared" si="396"/>
        <v>4.4372552508112881E-2</v>
      </c>
      <c r="P216" s="5">
        <f t="shared" si="397"/>
        <v>9.381809792842577E-2</v>
      </c>
      <c r="Q216" s="5">
        <f t="shared" si="398"/>
        <v>0.10327450749622075</v>
      </c>
      <c r="R216" s="5">
        <f t="shared" si="399"/>
        <v>2.130689294071381E-2</v>
      </c>
      <c r="S216" s="5">
        <f t="shared" si="400"/>
        <v>4.7624952074032778E-2</v>
      </c>
      <c r="T216" s="5">
        <f t="shared" si="401"/>
        <v>9.9181081562734058E-2</v>
      </c>
      <c r="U216" s="5">
        <f t="shared" si="402"/>
        <v>4.5049744841631288E-2</v>
      </c>
      <c r="V216" s="5">
        <f t="shared" si="403"/>
        <v>1.0744840210938075E-2</v>
      </c>
      <c r="W216" s="5">
        <f t="shared" si="404"/>
        <v>7.2785369258912033E-2</v>
      </c>
      <c r="X216" s="5">
        <f t="shared" si="405"/>
        <v>6.9900421895558701E-2</v>
      </c>
      <c r="Y216" s="5">
        <f t="shared" si="406"/>
        <v>3.3564911677485508E-2</v>
      </c>
      <c r="Z216" s="5">
        <f t="shared" si="407"/>
        <v>6.8207883947181951E-3</v>
      </c>
      <c r="AA216" s="5">
        <f t="shared" si="408"/>
        <v>1.4421378924454316E-2</v>
      </c>
      <c r="AB216" s="5">
        <f t="shared" si="409"/>
        <v>1.5245757385153989E-2</v>
      </c>
      <c r="AC216" s="5">
        <f t="shared" si="410"/>
        <v>1.3636028425972281E-3</v>
      </c>
      <c r="AD216" s="5">
        <f t="shared" si="411"/>
        <v>3.8473022819910635E-2</v>
      </c>
      <c r="AE216" s="5">
        <f t="shared" si="412"/>
        <v>3.6948092097230489E-2</v>
      </c>
      <c r="AF216" s="5">
        <f t="shared" si="413"/>
        <v>1.7741802041597379E-2</v>
      </c>
      <c r="AG216" s="5">
        <f t="shared" si="414"/>
        <v>5.6795271747707423E-3</v>
      </c>
      <c r="AH216" s="5">
        <f t="shared" si="415"/>
        <v>1.6376092864046116E-3</v>
      </c>
      <c r="AI216" s="5">
        <f t="shared" si="416"/>
        <v>3.4624419763167082E-3</v>
      </c>
      <c r="AJ216" s="5">
        <f t="shared" si="417"/>
        <v>3.6603677503810571E-3</v>
      </c>
      <c r="AK216" s="5">
        <f t="shared" si="418"/>
        <v>2.5797384542806741E-3</v>
      </c>
      <c r="AL216" s="5">
        <f t="shared" si="419"/>
        <v>1.1075307892300609E-4</v>
      </c>
      <c r="AM216" s="5">
        <f t="shared" si="420"/>
        <v>1.6268912282479103E-2</v>
      </c>
      <c r="AN216" s="5">
        <f t="shared" si="421"/>
        <v>1.5624071759282638E-2</v>
      </c>
      <c r="AO216" s="5">
        <f t="shared" si="422"/>
        <v>7.5023951847755259E-3</v>
      </c>
      <c r="AP216" s="5">
        <f t="shared" si="423"/>
        <v>2.4016758403626838E-3</v>
      </c>
      <c r="AQ216" s="5">
        <f t="shared" si="424"/>
        <v>5.7662053585434898E-4</v>
      </c>
      <c r="AR216" s="5">
        <f t="shared" si="425"/>
        <v>3.145400818468781E-4</v>
      </c>
      <c r="AS216" s="5">
        <f t="shared" si="426"/>
        <v>6.6504067341472111E-4</v>
      </c>
      <c r="AT216" s="5">
        <f t="shared" si="427"/>
        <v>7.0305681663682617E-4</v>
      </c>
      <c r="AU216" s="5">
        <f t="shared" si="428"/>
        <v>4.9549740056401828E-4</v>
      </c>
      <c r="AV216" s="5">
        <f t="shared" si="429"/>
        <v>2.6191091689449269E-4</v>
      </c>
      <c r="AW216" s="5">
        <f t="shared" si="430"/>
        <v>6.2468521440568896E-6</v>
      </c>
      <c r="AX216" s="5">
        <f t="shared" si="431"/>
        <v>5.7329674894088618E-3</v>
      </c>
      <c r="AY216" s="5">
        <f t="shared" si="432"/>
        <v>5.5057335052831943E-3</v>
      </c>
      <c r="AZ216" s="5">
        <f t="shared" si="433"/>
        <v>2.6437531249914356E-3</v>
      </c>
      <c r="BA216" s="5">
        <f t="shared" si="434"/>
        <v>8.4632145492149981E-4</v>
      </c>
      <c r="BB216" s="5">
        <f t="shared" si="435"/>
        <v>2.0319408749524344E-4</v>
      </c>
      <c r="BC216" s="5">
        <f t="shared" si="436"/>
        <v>3.9028042550904525E-5</v>
      </c>
      <c r="BD216" s="5">
        <f t="shared" si="437"/>
        <v>5.0345476130763857E-5</v>
      </c>
      <c r="BE216" s="5">
        <f t="shared" si="438"/>
        <v>1.0644681324171367E-4</v>
      </c>
      <c r="BF216" s="5">
        <f t="shared" si="439"/>
        <v>1.1253170016593059E-4</v>
      </c>
      <c r="BG216" s="5">
        <f t="shared" si="440"/>
        <v>7.9309614235731514E-5</v>
      </c>
      <c r="BH216" s="5">
        <f t="shared" si="441"/>
        <v>4.1921620092021459E-5</v>
      </c>
      <c r="BI216" s="5">
        <f t="shared" si="442"/>
        <v>1.7727204935494459E-5</v>
      </c>
      <c r="BJ216" s="8">
        <f t="shared" si="443"/>
        <v>0.63258359081731275</v>
      </c>
      <c r="BK216" s="8">
        <f t="shared" si="444"/>
        <v>0.20537188702274856</v>
      </c>
      <c r="BL216" s="8">
        <f t="shared" si="445"/>
        <v>0.15458481238560787</v>
      </c>
      <c r="BM216" s="8">
        <f t="shared" si="446"/>
        <v>0.58719545222573966</v>
      </c>
      <c r="BN216" s="8">
        <f t="shared" si="447"/>
        <v>0.40666613974150873</v>
      </c>
    </row>
    <row r="217" spans="1:66" x14ac:dyDescent="0.25">
      <c r="A217" t="s">
        <v>72</v>
      </c>
      <c r="B217" t="s">
        <v>63</v>
      </c>
      <c r="C217" t="s">
        <v>78</v>
      </c>
      <c r="D217" s="16"/>
      <c r="E217">
        <f>VLOOKUP(A217,home!$A$2:$E$405,3,FALSE)</f>
        <v>1.39393939393939</v>
      </c>
      <c r="F217">
        <f>VLOOKUP(B217,home!$B$2:$E$405,3,FALSE)</f>
        <v>1.43</v>
      </c>
      <c r="G217">
        <f>VLOOKUP(C217,away!$B$2:$E$405,4,FALSE)</f>
        <v>1.1499999999999999</v>
      </c>
      <c r="H217">
        <f>VLOOKUP(A217,away!$A$2:$E$405,3,FALSE)</f>
        <v>1.15151515151515</v>
      </c>
      <c r="I217">
        <f>VLOOKUP(C217,away!$B$2:$E$405,3,FALSE)</f>
        <v>1</v>
      </c>
      <c r="J217">
        <f>VLOOKUP(B217,home!$B$2:$E$405,4,FALSE)</f>
        <v>0.69</v>
      </c>
      <c r="K217" s="3">
        <f t="shared" si="392"/>
        <v>2.2923333333333265</v>
      </c>
      <c r="L217" s="3">
        <f t="shared" si="393"/>
        <v>0.79454545454545344</v>
      </c>
      <c r="M217" s="5">
        <f t="shared" si="394"/>
        <v>4.5644197526248889E-2</v>
      </c>
      <c r="N217" s="5">
        <f t="shared" si="395"/>
        <v>0.10463171546267089</v>
      </c>
      <c r="O217" s="5">
        <f t="shared" si="396"/>
        <v>3.6266389670855888E-2</v>
      </c>
      <c r="P217" s="5">
        <f t="shared" si="397"/>
        <v>8.3134653922158394E-2</v>
      </c>
      <c r="Q217" s="5">
        <f t="shared" si="398"/>
        <v>0.11992538453946429</v>
      </c>
      <c r="R217" s="5">
        <f t="shared" si="399"/>
        <v>1.4407647532876362E-2</v>
      </c>
      <c r="S217" s="5">
        <f t="shared" si="400"/>
        <v>3.7854596297713865E-2</v>
      </c>
      <c r="T217" s="5">
        <f t="shared" si="401"/>
        <v>9.5286169170446938E-2</v>
      </c>
      <c r="U217" s="5">
        <f t="shared" si="402"/>
        <v>3.302713069453015E-2</v>
      </c>
      <c r="V217" s="5">
        <f t="shared" si="403"/>
        <v>7.6607735804113007E-3</v>
      </c>
      <c r="W217" s="5">
        <f t="shared" si="404"/>
        <v>9.1636318830877042E-2</v>
      </c>
      <c r="X217" s="5">
        <f t="shared" si="405"/>
        <v>7.2809220598351293E-2</v>
      </c>
      <c r="Y217" s="5">
        <f t="shared" si="406"/>
        <v>2.8925117637708605E-2</v>
      </c>
      <c r="Z217" s="5">
        <f t="shared" si="407"/>
        <v>3.8158436193133113E-3</v>
      </c>
      <c r="AA217" s="5">
        <f t="shared" si="408"/>
        <v>8.7471855233391873E-3</v>
      </c>
      <c r="AB217" s="5">
        <f t="shared" si="409"/>
        <v>1.002573247400057E-2</v>
      </c>
      <c r="AC217" s="5">
        <f t="shared" si="410"/>
        <v>8.7206561143020388E-4</v>
      </c>
      <c r="AD217" s="5">
        <f t="shared" si="411"/>
        <v>5.2515247049994974E-2</v>
      </c>
      <c r="AE217" s="5">
        <f t="shared" si="412"/>
        <v>4.1725750837905043E-2</v>
      </c>
      <c r="AF217" s="5">
        <f t="shared" si="413"/>
        <v>1.6576502832876795E-2</v>
      </c>
      <c r="AG217" s="5">
        <f t="shared" si="414"/>
        <v>4.3902616593740314E-3</v>
      </c>
      <c r="AH217" s="5">
        <f t="shared" si="415"/>
        <v>7.5796530074541553E-4</v>
      </c>
      <c r="AI217" s="5">
        <f t="shared" si="416"/>
        <v>1.7375091244087356E-3</v>
      </c>
      <c r="AJ217" s="5">
        <f t="shared" si="417"/>
        <v>1.9914750414264737E-3</v>
      </c>
      <c r="AK217" s="5">
        <f t="shared" si="418"/>
        <v>1.5217082066544241E-3</v>
      </c>
      <c r="AL217" s="5">
        <f t="shared" si="419"/>
        <v>6.3533922586302943E-5</v>
      </c>
      <c r="AM217" s="5">
        <f t="shared" si="420"/>
        <v>2.4076490264187615E-2</v>
      </c>
      <c r="AN217" s="5">
        <f t="shared" si="421"/>
        <v>1.9129865900818135E-2</v>
      </c>
      <c r="AO217" s="5">
        <f t="shared" si="422"/>
        <v>7.5997739987795554E-3</v>
      </c>
      <c r="AP217" s="5">
        <f t="shared" si="423"/>
        <v>2.0127886287676739E-3</v>
      </c>
      <c r="AQ217" s="5">
        <f t="shared" si="424"/>
        <v>3.9981301398703278E-4</v>
      </c>
      <c r="AR217" s="5">
        <f t="shared" si="425"/>
        <v>1.2044757688208951E-4</v>
      </c>
      <c r="AS217" s="5">
        <f t="shared" si="426"/>
        <v>2.7610599540604233E-4</v>
      </c>
      <c r="AT217" s="5">
        <f t="shared" si="427"/>
        <v>3.1646348840122464E-4</v>
      </c>
      <c r="AU217" s="5">
        <f t="shared" si="428"/>
        <v>2.4181326774835724E-4</v>
      </c>
      <c r="AV217" s="5">
        <f t="shared" si="429"/>
        <v>1.3857915352545404E-4</v>
      </c>
      <c r="AW217" s="5">
        <f t="shared" si="430"/>
        <v>3.2143982713562865E-6</v>
      </c>
      <c r="AX217" s="5">
        <f t="shared" si="431"/>
        <v>9.1985568637120933E-3</v>
      </c>
      <c r="AY217" s="5">
        <f t="shared" si="432"/>
        <v>7.3086715444403262E-3</v>
      </c>
      <c r="AZ217" s="5">
        <f t="shared" si="433"/>
        <v>2.9035358772003797E-3</v>
      </c>
      <c r="BA217" s="5">
        <f t="shared" si="434"/>
        <v>7.689970777797361E-4</v>
      </c>
      <c r="BB217" s="5">
        <f t="shared" si="435"/>
        <v>1.5275078317715643E-4</v>
      </c>
      <c r="BC217" s="5">
        <f t="shared" si="436"/>
        <v>2.4273488090333551E-5</v>
      </c>
      <c r="BD217" s="5">
        <f t="shared" si="437"/>
        <v>1.5950179120446375E-5</v>
      </c>
      <c r="BE217" s="5">
        <f t="shared" si="438"/>
        <v>3.6563127270436461E-5</v>
      </c>
      <c r="BF217" s="5">
        <f t="shared" si="439"/>
        <v>4.1907437706465139E-5</v>
      </c>
      <c r="BG217" s="5">
        <f t="shared" si="440"/>
        <v>3.2021938789706655E-5</v>
      </c>
      <c r="BH217" s="5">
        <f t="shared" si="441"/>
        <v>1.8351239421401007E-5</v>
      </c>
      <c r="BI217" s="5">
        <f t="shared" si="442"/>
        <v>8.4134315667316198E-6</v>
      </c>
      <c r="BJ217" s="8">
        <f t="shared" si="443"/>
        <v>0.70199720606060989</v>
      </c>
      <c r="BK217" s="8">
        <f t="shared" si="444"/>
        <v>0.18253849240498929</v>
      </c>
      <c r="BL217" s="8">
        <f t="shared" si="445"/>
        <v>0.10972936040467555</v>
      </c>
      <c r="BM217" s="8">
        <f t="shared" si="446"/>
        <v>0.58676545668914448</v>
      </c>
      <c r="BN217" s="8">
        <f t="shared" si="447"/>
        <v>0.40400998865427473</v>
      </c>
    </row>
    <row r="218" spans="1:66" x14ac:dyDescent="0.25">
      <c r="A218" t="s">
        <v>72</v>
      </c>
      <c r="B218" t="s">
        <v>90</v>
      </c>
      <c r="C218" t="s">
        <v>237</v>
      </c>
      <c r="D218" s="16"/>
      <c r="E218">
        <f>VLOOKUP(A218,home!$A$2:$E$405,3,FALSE)</f>
        <v>1.39393939393939</v>
      </c>
      <c r="F218">
        <f>VLOOKUP(B218,home!$B$2:$E$405,3,FALSE)</f>
        <v>0.28999999999999998</v>
      </c>
      <c r="G218">
        <f>VLOOKUP(C218,away!$B$2:$E$405,4,FALSE)</f>
        <v>1.08</v>
      </c>
      <c r="H218">
        <f>VLOOKUP(A218,away!$A$2:$E$405,3,FALSE)</f>
        <v>1.15151515151515</v>
      </c>
      <c r="I218">
        <f>VLOOKUP(C218,away!$B$2:$E$405,3,FALSE)</f>
        <v>0.48</v>
      </c>
      <c r="J218">
        <f>VLOOKUP(B218,home!$B$2:$E$405,4,FALSE)</f>
        <v>0.52</v>
      </c>
      <c r="K218" s="3">
        <f t="shared" si="392"/>
        <v>0.43658181818181696</v>
      </c>
      <c r="L218" s="3">
        <f t="shared" si="393"/>
        <v>0.28741818181818141</v>
      </c>
      <c r="M218" s="5">
        <f t="shared" si="394"/>
        <v>0.48480913576734408</v>
      </c>
      <c r="N218" s="5">
        <f t="shared" si="395"/>
        <v>0.21165885396446241</v>
      </c>
      <c r="O218" s="5">
        <f t="shared" si="396"/>
        <v>0.13934296033109389</v>
      </c>
      <c r="P218" s="5">
        <f t="shared" si="397"/>
        <v>6.0834602972185764E-2</v>
      </c>
      <c r="Q218" s="5">
        <f t="shared" si="398"/>
        <v>4.6203203649042332E-2</v>
      </c>
      <c r="R218" s="5">
        <f t="shared" si="399"/>
        <v>2.0024850153762989E-2</v>
      </c>
      <c r="S218" s="5">
        <f t="shared" si="400"/>
        <v>1.9084051050965959E-3</v>
      </c>
      <c r="T218" s="5">
        <f t="shared" si="401"/>
        <v>1.3279640786982912E-2</v>
      </c>
      <c r="U218" s="5">
        <f t="shared" si="402"/>
        <v>8.7424854889482824E-3</v>
      </c>
      <c r="V218" s="5">
        <f t="shared" si="403"/>
        <v>2.6607737243255141E-5</v>
      </c>
      <c r="W218" s="5">
        <f t="shared" si="404"/>
        <v>6.7238262183078878E-3</v>
      </c>
      <c r="X218" s="5">
        <f t="shared" si="405"/>
        <v>1.9325499065274716E-3</v>
      </c>
      <c r="Y218" s="5">
        <f t="shared" si="406"/>
        <v>2.7772499020351112E-4</v>
      </c>
      <c r="Z218" s="5">
        <f t="shared" si="407"/>
        <v>1.9185020074586965E-3</v>
      </c>
      <c r="AA218" s="5">
        <f t="shared" si="408"/>
        <v>8.3758309460178347E-4</v>
      </c>
      <c r="AB218" s="5">
        <f t="shared" si="409"/>
        <v>1.8283677515979968E-4</v>
      </c>
      <c r="AC218" s="5">
        <f t="shared" si="410"/>
        <v>2.0867376094043602E-7</v>
      </c>
      <c r="AD218" s="5">
        <f t="shared" si="411"/>
        <v>7.3387506888185686E-4</v>
      </c>
      <c r="AE218" s="5">
        <f t="shared" si="412"/>
        <v>2.1092903797971594E-4</v>
      </c>
      <c r="AF218" s="5">
        <f t="shared" si="413"/>
        <v>3.0312420294394042E-5</v>
      </c>
      <c r="AG218" s="5">
        <f t="shared" si="414"/>
        <v>2.9041135758410932E-6</v>
      </c>
      <c r="AH218" s="5">
        <f t="shared" si="415"/>
        <v>1.3785308969957737E-4</v>
      </c>
      <c r="AI218" s="5">
        <f t="shared" si="416"/>
        <v>6.0184152543022591E-5</v>
      </c>
      <c r="AJ218" s="5">
        <f t="shared" si="417"/>
        <v>1.3137653371482311E-5</v>
      </c>
      <c r="AK218" s="5">
        <f t="shared" si="418"/>
        <v>1.9118868651880752E-6</v>
      </c>
      <c r="AL218" s="5">
        <f t="shared" si="419"/>
        <v>1.0473882986904996E-9</v>
      </c>
      <c r="AM218" s="5">
        <f t="shared" si="420"/>
        <v>6.4079302378149477E-5</v>
      </c>
      <c r="AN218" s="5">
        <f t="shared" si="421"/>
        <v>1.841755658170519E-5</v>
      </c>
      <c r="AO218" s="5">
        <f t="shared" si="422"/>
        <v>2.6467703131235931E-6</v>
      </c>
      <c r="AP218" s="5">
        <f t="shared" si="423"/>
        <v>2.5357663702944064E-7</v>
      </c>
      <c r="AQ218" s="5">
        <f t="shared" si="424"/>
        <v>1.8220633991642684E-8</v>
      </c>
      <c r="AR218" s="5">
        <f t="shared" si="425"/>
        <v>7.9242968798942465E-6</v>
      </c>
      <c r="AS218" s="5">
        <f t="shared" si="426"/>
        <v>3.4596039396367298E-6</v>
      </c>
      <c r="AT218" s="5">
        <f t="shared" si="427"/>
        <v>7.5520008907779001E-7</v>
      </c>
      <c r="AU218" s="5">
        <f t="shared" si="428"/>
        <v>1.0990220932688392E-7</v>
      </c>
      <c r="AV218" s="5">
        <f t="shared" si="429"/>
        <v>1.1995326592532403E-8</v>
      </c>
      <c r="AW218" s="5">
        <f t="shared" si="430"/>
        <v>3.6507752689393212E-12</v>
      </c>
      <c r="AX218" s="5">
        <f t="shared" si="431"/>
        <v>4.6626430566791514E-6</v>
      </c>
      <c r="AY218" s="5">
        <f t="shared" si="432"/>
        <v>1.3401283898178896E-6</v>
      </c>
      <c r="AZ218" s="5">
        <f t="shared" si="433"/>
        <v>1.9258863260219243E-7</v>
      </c>
      <c r="BA218" s="5">
        <f t="shared" si="434"/>
        <v>1.8451158207123962E-8</v>
      </c>
      <c r="BB218" s="5">
        <f t="shared" si="435"/>
        <v>1.3257995860827958E-9</v>
      </c>
      <c r="BC218" s="5">
        <f t="shared" si="436"/>
        <v>7.6211781297443009E-11</v>
      </c>
      <c r="BD218" s="5">
        <f t="shared" si="437"/>
        <v>3.7959783356778165E-7</v>
      </c>
      <c r="BE218" s="5">
        <f t="shared" si="438"/>
        <v>1.6572551235690087E-7</v>
      </c>
      <c r="BF218" s="5">
        <f t="shared" si="439"/>
        <v>3.6176372751944471E-8</v>
      </c>
      <c r="BG218" s="5">
        <f t="shared" si="440"/>
        <v>5.2646488637556869E-9</v>
      </c>
      <c r="BH218" s="5">
        <f t="shared" si="441"/>
        <v>5.7461249325682345E-10</v>
      </c>
      <c r="BI218" s="5">
        <f t="shared" si="442"/>
        <v>5.0173073411210233E-11</v>
      </c>
      <c r="BJ218" s="8">
        <f t="shared" si="443"/>
        <v>0.28114545079605097</v>
      </c>
      <c r="BK218" s="8">
        <f t="shared" si="444"/>
        <v>0.54758030143140879</v>
      </c>
      <c r="BL218" s="8">
        <f t="shared" si="445"/>
        <v>0.16935665101364364</v>
      </c>
      <c r="BM218" s="8">
        <f t="shared" si="446"/>
        <v>3.7125958285931591E-2</v>
      </c>
      <c r="BN218" s="8">
        <f t="shared" si="447"/>
        <v>0.96287360683789136</v>
      </c>
    </row>
    <row r="219" spans="1:66" x14ac:dyDescent="0.25">
      <c r="A219" t="s">
        <v>91</v>
      </c>
      <c r="B219" t="s">
        <v>94</v>
      </c>
      <c r="C219" t="s">
        <v>122</v>
      </c>
      <c r="D219" s="16"/>
      <c r="E219">
        <f>VLOOKUP(A219,home!$A$2:$E$405,3,FALSE)</f>
        <v>1.515625</v>
      </c>
      <c r="F219">
        <f>VLOOKUP(B219,home!$B$2:$E$405,3,FALSE)</f>
        <v>0.92</v>
      </c>
      <c r="G219">
        <f>VLOOKUP(C219,away!$B$2:$E$405,4,FALSE)</f>
        <v>0.99</v>
      </c>
      <c r="H219">
        <f>VLOOKUP(A219,away!$A$2:$E$405,3,FALSE)</f>
        <v>1.203125</v>
      </c>
      <c r="I219">
        <f>VLOOKUP(C219,away!$B$2:$E$405,3,FALSE)</f>
        <v>0.99</v>
      </c>
      <c r="J219">
        <f>VLOOKUP(B219,home!$B$2:$E$405,4,FALSE)</f>
        <v>1</v>
      </c>
      <c r="K219" s="3">
        <f t="shared" si="392"/>
        <v>1.3804312500000002</v>
      </c>
      <c r="L219" s="3">
        <f t="shared" si="393"/>
        <v>1.1910937500000001</v>
      </c>
      <c r="M219" s="5">
        <f t="shared" si="394"/>
        <v>7.6418917668406292E-2</v>
      </c>
      <c r="N219" s="5">
        <f t="shared" si="395"/>
        <v>0.10549106204064521</v>
      </c>
      <c r="O219" s="5">
        <f t="shared" si="396"/>
        <v>9.1022095216603316E-2</v>
      </c>
      <c r="P219" s="5">
        <f t="shared" si="397"/>
        <v>0.12564974467747475</v>
      </c>
      <c r="Q219" s="5">
        <f t="shared" si="398"/>
        <v>7.2811579318297723E-2</v>
      </c>
      <c r="R219" s="5">
        <f t="shared" si="399"/>
        <v>5.4207924362200573E-2</v>
      </c>
      <c r="S219" s="5">
        <f t="shared" si="400"/>
        <v>5.1649051109375177E-2</v>
      </c>
      <c r="T219" s="5">
        <f t="shared" si="401"/>
        <v>8.6725417053653678E-2</v>
      </c>
      <c r="U219" s="5">
        <f t="shared" si="402"/>
        <v>7.4830312787217995E-2</v>
      </c>
      <c r="V219" s="5">
        <f t="shared" si="403"/>
        <v>9.4358399475065122E-3</v>
      </c>
      <c r="W219" s="5">
        <f t="shared" si="404"/>
        <v>3.3503793150943963E-2</v>
      </c>
      <c r="X219" s="5">
        <f t="shared" si="405"/>
        <v>3.9906158623382162E-2</v>
      </c>
      <c r="Y219" s="5">
        <f t="shared" si="406"/>
        <v>2.3765988061409556E-2</v>
      </c>
      <c r="Z219" s="5">
        <f t="shared" si="407"/>
        <v>2.1522239969429941E-2</v>
      </c>
      <c r="AA219" s="5">
        <f t="shared" si="408"/>
        <v>2.9709972623800145E-2</v>
      </c>
      <c r="AB219" s="5">
        <f t="shared" si="409"/>
        <v>2.0506287323269111E-2</v>
      </c>
      <c r="AC219" s="5">
        <f t="shared" si="410"/>
        <v>9.6966408678269232E-4</v>
      </c>
      <c r="AD219" s="5">
        <f t="shared" si="411"/>
        <v>1.1562420764774763E-2</v>
      </c>
      <c r="AE219" s="5">
        <f t="shared" si="412"/>
        <v>1.3771927107793439E-2</v>
      </c>
      <c r="AF219" s="5">
        <f t="shared" si="413"/>
        <v>8.2018281517741744E-3</v>
      </c>
      <c r="AG219" s="5">
        <f t="shared" si="414"/>
        <v>3.2563820833840895E-3</v>
      </c>
      <c r="AH219" s="5">
        <f t="shared" si="415"/>
        <v>6.4087513783970505E-3</v>
      </c>
      <c r="AI219" s="5">
        <f t="shared" si="416"/>
        <v>8.8468406762198647E-3</v>
      </c>
      <c r="AJ219" s="5">
        <f t="shared" si="417"/>
        <v>6.1062276666125183E-3</v>
      </c>
      <c r="AK219" s="5">
        <f t="shared" si="418"/>
        <v>2.8097424968688343E-3</v>
      </c>
      <c r="AL219" s="5">
        <f t="shared" si="419"/>
        <v>6.3773761076196491E-5</v>
      </c>
      <c r="AM219" s="5">
        <f t="shared" si="420"/>
        <v>3.1922253898687934E-3</v>
      </c>
      <c r="AN219" s="5">
        <f t="shared" si="421"/>
        <v>3.8022397104640333E-3</v>
      </c>
      <c r="AO219" s="5">
        <f t="shared" si="422"/>
        <v>2.2644119775677607E-3</v>
      </c>
      <c r="AP219" s="5">
        <f t="shared" si="423"/>
        <v>8.9904231796869983E-4</v>
      </c>
      <c r="AQ219" s="5">
        <f t="shared" si="424"/>
        <v>2.6771092147950787E-4</v>
      </c>
      <c r="AR219" s="5">
        <f t="shared" si="425"/>
        <v>1.5266847424225218E-3</v>
      </c>
      <c r="AS219" s="5">
        <f t="shared" si="426"/>
        <v>2.1074833273382501E-3</v>
      </c>
      <c r="AT219" s="5">
        <f t="shared" si="427"/>
        <v>1.4546179219558503E-3</v>
      </c>
      <c r="AU219" s="5">
        <f t="shared" si="428"/>
        <v>6.6933334542597237E-4</v>
      </c>
      <c r="AV219" s="5">
        <f t="shared" si="429"/>
        <v>2.3099216667326437E-4</v>
      </c>
      <c r="AW219" s="5">
        <f t="shared" si="430"/>
        <v>2.9127301927153908E-6</v>
      </c>
      <c r="AX219" s="5">
        <f t="shared" si="431"/>
        <v>7.3444128086971893E-4</v>
      </c>
      <c r="AY219" s="5">
        <f t="shared" si="432"/>
        <v>8.7478841938591677E-4</v>
      </c>
      <c r="AZ219" s="5">
        <f t="shared" si="433"/>
        <v>5.2097750945147238E-4</v>
      </c>
      <c r="BA219" s="5">
        <f t="shared" si="434"/>
        <v>2.0684435179940485E-4</v>
      </c>
      <c r="BB219" s="5">
        <f t="shared" si="435"/>
        <v>6.1592753662768115E-5</v>
      </c>
      <c r="BC219" s="5">
        <f t="shared" si="436"/>
        <v>1.4672548786602535E-5</v>
      </c>
      <c r="BD219" s="5">
        <f t="shared" si="437"/>
        <v>3.0307077581997061E-4</v>
      </c>
      <c r="BE219" s="5">
        <f t="shared" si="438"/>
        <v>4.1836836990363188E-4</v>
      </c>
      <c r="BF219" s="5">
        <f t="shared" si="439"/>
        <v>2.8876438591326657E-4</v>
      </c>
      <c r="BG219" s="5">
        <f t="shared" si="440"/>
        <v>1.3287312740057765E-4</v>
      </c>
      <c r="BH219" s="5">
        <f t="shared" si="441"/>
        <v>4.5855554337247207E-5</v>
      </c>
      <c r="BI219" s="5">
        <f t="shared" si="442"/>
        <v>1.2660088038641805E-5</v>
      </c>
      <c r="BJ219" s="8">
        <f t="shared" si="443"/>
        <v>0.41183550353736342</v>
      </c>
      <c r="BK219" s="8">
        <f t="shared" si="444"/>
        <v>0.26506177967000755</v>
      </c>
      <c r="BL219" s="8">
        <f t="shared" si="445"/>
        <v>0.30163885833641846</v>
      </c>
      <c r="BM219" s="8">
        <f t="shared" si="446"/>
        <v>0.47358518254039822</v>
      </c>
      <c r="BN219" s="8">
        <f t="shared" si="447"/>
        <v>0.52560132328362785</v>
      </c>
    </row>
    <row r="220" spans="1:66" x14ac:dyDescent="0.25">
      <c r="A220" t="s">
        <v>91</v>
      </c>
      <c r="B220" t="s">
        <v>92</v>
      </c>
      <c r="C220" t="s">
        <v>117</v>
      </c>
      <c r="D220" s="16"/>
      <c r="E220">
        <f>VLOOKUP(A220,home!$A$2:$E$405,3,FALSE)</f>
        <v>1.515625</v>
      </c>
      <c r="F220">
        <f>VLOOKUP(B220,home!$B$2:$E$405,3,FALSE)</f>
        <v>1.06</v>
      </c>
      <c r="G220">
        <f>VLOOKUP(C220,away!$B$2:$E$405,4,FALSE)</f>
        <v>0.88</v>
      </c>
      <c r="H220">
        <f>VLOOKUP(A220,away!$A$2:$E$405,3,FALSE)</f>
        <v>1.203125</v>
      </c>
      <c r="I220">
        <f>VLOOKUP(C220,away!$B$2:$E$405,3,FALSE)</f>
        <v>1.43</v>
      </c>
      <c r="J220">
        <f>VLOOKUP(B220,home!$B$2:$E$405,4,FALSE)</f>
        <v>1.1599999999999999</v>
      </c>
      <c r="K220" s="3">
        <f t="shared" si="392"/>
        <v>1.413775</v>
      </c>
      <c r="L220" s="3">
        <f t="shared" si="393"/>
        <v>1.9957437499999999</v>
      </c>
      <c r="M220" s="5">
        <f t="shared" si="394"/>
        <v>3.3057105280378515E-2</v>
      </c>
      <c r="N220" s="5">
        <f t="shared" si="395"/>
        <v>4.6735309017767131E-2</v>
      </c>
      <c r="O220" s="5">
        <f t="shared" si="396"/>
        <v>6.5973511256407408E-2</v>
      </c>
      <c r="P220" s="5">
        <f t="shared" si="397"/>
        <v>9.3271700876527378E-2</v>
      </c>
      <c r="Q220" s="5">
        <f t="shared" si="398"/>
        <v>3.3036605753296873E-2</v>
      </c>
      <c r="R220" s="5">
        <f t="shared" si="399"/>
        <v>6.5833111377764889E-2</v>
      </c>
      <c r="S220" s="5">
        <f t="shared" si="400"/>
        <v>6.5792286640144609E-2</v>
      </c>
      <c r="T220" s="5">
        <f t="shared" si="401"/>
        <v>6.5932599453356278E-2</v>
      </c>
      <c r="U220" s="5">
        <f t="shared" si="402"/>
        <v>9.3073207038099542E-2</v>
      </c>
      <c r="V220" s="5">
        <f t="shared" si="403"/>
        <v>2.0626120323315362E-2</v>
      </c>
      <c r="W220" s="5">
        <f t="shared" si="404"/>
        <v>1.5568775766289098E-2</v>
      </c>
      <c r="X220" s="5">
        <f t="shared" si="405"/>
        <v>3.1071286930722926E-2</v>
      </c>
      <c r="Y220" s="5">
        <f t="shared" si="406"/>
        <v>3.1005163348223487E-2</v>
      </c>
      <c r="Z220" s="5">
        <f t="shared" si="407"/>
        <v>4.3795340191742707E-2</v>
      </c>
      <c r="AA220" s="5">
        <f t="shared" si="408"/>
        <v>6.1916757079581046E-2</v>
      </c>
      <c r="AB220" s="5">
        <f t="shared" si="409"/>
        <v>4.3768181620092363E-2</v>
      </c>
      <c r="AC220" s="5">
        <f t="shared" si="410"/>
        <v>3.6373294574688769E-3</v>
      </c>
      <c r="AD220" s="5">
        <f t="shared" si="411"/>
        <v>5.5026864897463387E-3</v>
      </c>
      <c r="AE220" s="5">
        <f t="shared" si="412"/>
        <v>1.0981952170120693E-2</v>
      </c>
      <c r="AF220" s="5">
        <f t="shared" si="413"/>
        <v>1.0958581203158659E-2</v>
      </c>
      <c r="AG220" s="5">
        <f t="shared" si="414"/>
        <v>7.2901733150237888E-3</v>
      </c>
      <c r="AH220" s="5">
        <f t="shared" si="415"/>
        <v>2.1851069116698575E-2</v>
      </c>
      <c r="AI220" s="5">
        <f t="shared" si="416"/>
        <v>3.0892495240460529E-2</v>
      </c>
      <c r="AJ220" s="5">
        <f t="shared" si="417"/>
        <v>2.1837518729291048E-2</v>
      </c>
      <c r="AK220" s="5">
        <f t="shared" si="418"/>
        <v>1.0291112680501152E-2</v>
      </c>
      <c r="AL220" s="5">
        <f t="shared" si="419"/>
        <v>4.1051374858014713E-4</v>
      </c>
      <c r="AM220" s="5">
        <f t="shared" si="420"/>
        <v>1.5559121184082262E-3</v>
      </c>
      <c r="AN220" s="5">
        <f t="shared" si="421"/>
        <v>3.1052018858624768E-3</v>
      </c>
      <c r="AO220" s="5">
        <f t="shared" si="422"/>
        <v>3.0985936280991267E-3</v>
      </c>
      <c r="AP220" s="5">
        <f t="shared" si="423"/>
        <v>2.0613329556895517E-3</v>
      </c>
      <c r="AQ220" s="5">
        <f t="shared" si="424"/>
        <v>1.0284730907466123E-3</v>
      </c>
      <c r="AR220" s="5">
        <f t="shared" si="425"/>
        <v>8.7218269240938451E-3</v>
      </c>
      <c r="AS220" s="5">
        <f t="shared" si="426"/>
        <v>1.2330700859610777E-2</v>
      </c>
      <c r="AT220" s="5">
        <f t="shared" si="427"/>
        <v>8.7164183038981151E-3</v>
      </c>
      <c r="AU220" s="5">
        <f t="shared" si="428"/>
        <v>4.107684762531187E-3</v>
      </c>
      <c r="AV220" s="5">
        <f t="shared" si="429"/>
        <v>1.4518355062868812E-3</v>
      </c>
      <c r="AW220" s="5">
        <f t="shared" si="430"/>
        <v>3.2174387017819641E-5</v>
      </c>
      <c r="AX220" s="5">
        <f t="shared" si="431"/>
        <v>3.6661827586709846E-4</v>
      </c>
      <c r="AY220" s="5">
        <f t="shared" si="432"/>
        <v>7.3167613269753753E-4</v>
      </c>
      <c r="AZ220" s="5">
        <f t="shared" si="433"/>
        <v>7.3011903442764074E-4</v>
      </c>
      <c r="BA220" s="5">
        <f t="shared" si="434"/>
        <v>4.8571016657166617E-4</v>
      </c>
      <c r="BB220" s="5">
        <f t="shared" si="435"/>
        <v>2.423382573117154E-4</v>
      </c>
      <c r="BC220" s="5">
        <f t="shared" si="436"/>
        <v>9.672901248314962E-5</v>
      </c>
      <c r="BD220" s="5">
        <f t="shared" si="437"/>
        <v>2.9010885953903369E-3</v>
      </c>
      <c r="BE220" s="5">
        <f t="shared" si="438"/>
        <v>4.1014865289479728E-3</v>
      </c>
      <c r="BF220" s="5">
        <f t="shared" si="439"/>
        <v>2.8992895587317113E-3</v>
      </c>
      <c r="BG220" s="5">
        <f t="shared" si="440"/>
        <v>1.366314365298642E-3</v>
      </c>
      <c r="BH220" s="5">
        <f t="shared" si="441"/>
        <v>4.8291527295002157E-4</v>
      </c>
      <c r="BI220" s="5">
        <f t="shared" si="442"/>
        <v>1.3654670800298337E-4</v>
      </c>
      <c r="BJ220" s="8">
        <f t="shared" si="443"/>
        <v>0.27158583800587005</v>
      </c>
      <c r="BK220" s="8">
        <f t="shared" si="444"/>
        <v>0.21752673245911242</v>
      </c>
      <c r="BL220" s="8">
        <f t="shared" si="445"/>
        <v>0.46265307152463914</v>
      </c>
      <c r="BM220" s="8">
        <f t="shared" si="446"/>
        <v>0.65695413687354243</v>
      </c>
      <c r="BN220" s="8">
        <f t="shared" si="447"/>
        <v>0.33790734356214219</v>
      </c>
    </row>
    <row r="221" spans="1:66" x14ac:dyDescent="0.25">
      <c r="A221" t="s">
        <v>91</v>
      </c>
      <c r="B221" t="s">
        <v>98</v>
      </c>
      <c r="C221" t="s">
        <v>99</v>
      </c>
      <c r="D221" s="16"/>
      <c r="E221">
        <f>VLOOKUP(A221,home!$A$2:$E$405,3,FALSE)</f>
        <v>1.515625</v>
      </c>
      <c r="F221">
        <f>VLOOKUP(B221,home!$B$2:$E$405,3,FALSE)</f>
        <v>0.88</v>
      </c>
      <c r="G221">
        <f>VLOOKUP(C221,away!$B$2:$E$405,4,FALSE)</f>
        <v>0.99</v>
      </c>
      <c r="H221">
        <f>VLOOKUP(A221,away!$A$2:$E$405,3,FALSE)</f>
        <v>1.203125</v>
      </c>
      <c r="I221">
        <f>VLOOKUP(C221,away!$B$2:$E$405,3,FALSE)</f>
        <v>0.66</v>
      </c>
      <c r="J221">
        <f>VLOOKUP(B221,home!$B$2:$E$405,4,FALSE)</f>
        <v>0.83</v>
      </c>
      <c r="K221" s="3">
        <f t="shared" si="392"/>
        <v>1.3204125</v>
      </c>
      <c r="L221" s="3">
        <f t="shared" si="393"/>
        <v>0.65907187499999997</v>
      </c>
      <c r="M221" s="5">
        <f t="shared" si="394"/>
        <v>0.13814044761871103</v>
      </c>
      <c r="N221" s="5">
        <f t="shared" si="395"/>
        <v>0.18240237379134125</v>
      </c>
      <c r="O221" s="5">
        <f t="shared" si="396"/>
        <v>9.1044483825403158E-2</v>
      </c>
      <c r="P221" s="5">
        <f t="shared" si="397"/>
        <v>0.12021627449911013</v>
      </c>
      <c r="Q221" s="5">
        <f t="shared" si="398"/>
        <v>0.12042318719187971</v>
      </c>
      <c r="R221" s="5">
        <f t="shared" si="399"/>
        <v>3.0002429331607811E-2</v>
      </c>
      <c r="S221" s="5">
        <f t="shared" si="400"/>
        <v>2.6154455309018221E-2</v>
      </c>
      <c r="T221" s="5">
        <f t="shared" si="401"/>
        <v>7.9367535776028134E-2</v>
      </c>
      <c r="U221" s="5">
        <f t="shared" si="402"/>
        <v>3.9615582719821595E-2</v>
      </c>
      <c r="V221" s="5">
        <f t="shared" si="403"/>
        <v>2.5289810583711127E-3</v>
      </c>
      <c r="W221" s="5">
        <f t="shared" si="404"/>
        <v>5.3002760552665958E-2</v>
      </c>
      <c r="X221" s="5">
        <f t="shared" si="405"/>
        <v>3.4932628777621585E-2</v>
      </c>
      <c r="Y221" s="5">
        <f t="shared" si="406"/>
        <v>1.1511556573573008E-2</v>
      </c>
      <c r="Z221" s="5">
        <f t="shared" si="407"/>
        <v>6.5912524513792531E-3</v>
      </c>
      <c r="AA221" s="5">
        <f t="shared" si="408"/>
        <v>8.7031721274568076E-3</v>
      </c>
      <c r="AB221" s="5">
        <f t="shared" si="409"/>
        <v>5.7458886333727815E-3</v>
      </c>
      <c r="AC221" s="5">
        <f t="shared" si="410"/>
        <v>1.3755234543766053E-4</v>
      </c>
      <c r="AD221" s="5">
        <f t="shared" si="411"/>
        <v>1.7496376892061766E-2</v>
      </c>
      <c r="AE221" s="5">
        <f t="shared" si="412"/>
        <v>1.1531369923957818E-2</v>
      </c>
      <c r="AF221" s="5">
        <f t="shared" si="413"/>
        <v>3.8000007985507429E-3</v>
      </c>
      <c r="AG221" s="5">
        <f t="shared" si="414"/>
        <v>8.3482455043411188E-4</v>
      </c>
      <c r="AH221" s="5">
        <f t="shared" si="415"/>
        <v>1.0860272779322174E-3</v>
      </c>
      <c r="AI221" s="5">
        <f t="shared" si="416"/>
        <v>1.434003993122674E-3</v>
      </c>
      <c r="AJ221" s="5">
        <f t="shared" si="417"/>
        <v>9.4673839878454654E-4</v>
      </c>
      <c r="AK221" s="5">
        <f t="shared" si="418"/>
        <v>4.1669507199503338E-4</v>
      </c>
      <c r="AL221" s="5">
        <f t="shared" si="419"/>
        <v>4.7881792196800254E-6</v>
      </c>
      <c r="AM221" s="5">
        <f t="shared" si="420"/>
        <v>4.6204869505979034E-3</v>
      </c>
      <c r="AN221" s="5">
        <f t="shared" si="421"/>
        <v>3.0452329979435921E-3</v>
      </c>
      <c r="AO221" s="5">
        <f t="shared" si="422"/>
        <v>1.0035137108832771E-3</v>
      </c>
      <c r="AP221" s="5">
        <f t="shared" si="423"/>
        <v>2.2046255434001645E-4</v>
      </c>
      <c r="AQ221" s="5">
        <f t="shared" si="424"/>
        <v>3.6325167264041005E-5</v>
      </c>
      <c r="AR221" s="5">
        <f t="shared" si="425"/>
        <v>1.4315400687358654E-4</v>
      </c>
      <c r="AS221" s="5">
        <f t="shared" si="426"/>
        <v>1.8902234010096958E-4</v>
      </c>
      <c r="AT221" s="5">
        <f t="shared" si="427"/>
        <v>1.2479373032428577E-4</v>
      </c>
      <c r="AU221" s="5">
        <f t="shared" si="428"/>
        <v>5.4926400480605332E-5</v>
      </c>
      <c r="AV221" s="5">
        <f t="shared" si="429"/>
        <v>1.8131376443649327E-5</v>
      </c>
      <c r="AW221" s="5">
        <f t="shared" si="430"/>
        <v>1.1574714907637174E-7</v>
      </c>
      <c r="AX221" s="5">
        <f t="shared" si="431"/>
        <v>1.0168247876093908E-3</v>
      </c>
      <c r="AY221" s="5">
        <f t="shared" si="432"/>
        <v>6.7016061931619787E-4</v>
      </c>
      <c r="AZ221" s="5">
        <f t="shared" si="433"/>
        <v>2.2084200796194386E-4</v>
      </c>
      <c r="BA221" s="5">
        <f t="shared" si="434"/>
        <v>4.8516918755414427E-5</v>
      </c>
      <c r="BB221" s="5">
        <f t="shared" si="435"/>
        <v>7.9940341533384114E-6</v>
      </c>
      <c r="BC221" s="5">
        <f t="shared" si="436"/>
        <v>1.053728615650957E-6</v>
      </c>
      <c r="BD221" s="5">
        <f t="shared" si="437"/>
        <v>1.5724796620656258E-5</v>
      </c>
      <c r="BE221" s="5">
        <f t="shared" si="438"/>
        <v>2.0763218017872281E-5</v>
      </c>
      <c r="BF221" s="5">
        <f t="shared" si="439"/>
        <v>1.3708006305511894E-5</v>
      </c>
      <c r="BG221" s="5">
        <f t="shared" si="440"/>
        <v>6.0334076252922413E-6</v>
      </c>
      <c r="BH221" s="5">
        <f t="shared" si="441"/>
        <v>1.9916467115077982E-6</v>
      </c>
      <c r="BI221" s="5">
        <f t="shared" si="442"/>
        <v>5.2595904269175836E-7</v>
      </c>
      <c r="BJ221" s="8">
        <f t="shared" si="443"/>
        <v>0.52619402830555484</v>
      </c>
      <c r="BK221" s="8">
        <f t="shared" si="444"/>
        <v>0.28785265962918399</v>
      </c>
      <c r="BL221" s="8">
        <f t="shared" si="445"/>
        <v>0.17958379626804322</v>
      </c>
      <c r="BM221" s="8">
        <f t="shared" si="446"/>
        <v>0.31732249552394115</v>
      </c>
      <c r="BN221" s="8">
        <f t="shared" si="447"/>
        <v>0.68222919625805312</v>
      </c>
    </row>
    <row r="222" spans="1:66" x14ac:dyDescent="0.25">
      <c r="A222" t="s">
        <v>91</v>
      </c>
      <c r="B222" t="s">
        <v>118</v>
      </c>
      <c r="C222" t="s">
        <v>389</v>
      </c>
      <c r="D222" s="16"/>
      <c r="E222">
        <f>VLOOKUP(A222,home!$A$2:$E$405,3,FALSE)</f>
        <v>1.515625</v>
      </c>
      <c r="F222">
        <f>VLOOKUP(B222,home!$B$2:$E$405,3,FALSE)</f>
        <v>0.66</v>
      </c>
      <c r="G222">
        <f>VLOOKUP(C222,away!$B$2:$E$405,4,FALSE)</f>
        <v>0.77</v>
      </c>
      <c r="H222">
        <f>VLOOKUP(A222,away!$A$2:$E$405,3,FALSE)</f>
        <v>1.203125</v>
      </c>
      <c r="I222">
        <f>VLOOKUP(C222,away!$B$2:$E$405,3,FALSE)</f>
        <v>0.77</v>
      </c>
      <c r="J222">
        <f>VLOOKUP(B222,home!$B$2:$E$405,4,FALSE)</f>
        <v>1.1599999999999999</v>
      </c>
      <c r="K222" s="3">
        <f t="shared" si="392"/>
        <v>0.77024062500000001</v>
      </c>
      <c r="L222" s="3">
        <f t="shared" si="393"/>
        <v>1.0746312499999999</v>
      </c>
      <c r="M222" s="5">
        <f t="shared" si="394"/>
        <v>0.15804556918101526</v>
      </c>
      <c r="N222" s="5">
        <f t="shared" si="395"/>
        <v>0.12173311798446593</v>
      </c>
      <c r="O222" s="5">
        <f t="shared" si="396"/>
        <v>0.16984070756595587</v>
      </c>
      <c r="P222" s="5">
        <f t="shared" si="397"/>
        <v>0.13081821274604408</v>
      </c>
      <c r="Q222" s="5">
        <f t="shared" si="398"/>
        <v>4.6881896439776881E-2</v>
      </c>
      <c r="R222" s="5">
        <f t="shared" si="399"/>
        <v>9.125806593624379E-2</v>
      </c>
      <c r="S222" s="5">
        <f t="shared" si="400"/>
        <v>2.7070364697267549E-2</v>
      </c>
      <c r="T222" s="5">
        <f t="shared" si="401"/>
        <v>5.038075097344797E-2</v>
      </c>
      <c r="U222" s="5">
        <f t="shared" si="402"/>
        <v>7.0290669743023629E-2</v>
      </c>
      <c r="V222" s="5">
        <f t="shared" si="403"/>
        <v>2.4896453362793351E-3</v>
      </c>
      <c r="W222" s="5">
        <f t="shared" si="404"/>
        <v>1.2036780404986342E-2</v>
      </c>
      <c r="X222" s="5">
        <f t="shared" si="405"/>
        <v>1.2935100372585976E-2</v>
      </c>
      <c r="Y222" s="5">
        <f t="shared" si="406"/>
        <v>6.9502315411337648E-3</v>
      </c>
      <c r="Z222" s="5">
        <f t="shared" si="407"/>
        <v>3.2689589823216035E-2</v>
      </c>
      <c r="AA222" s="5">
        <f t="shared" si="408"/>
        <v>2.5178850096427556E-2</v>
      </c>
      <c r="AB222" s="5">
        <f t="shared" si="409"/>
        <v>9.6968866175268335E-3</v>
      </c>
      <c r="AC222" s="5">
        <f t="shared" si="410"/>
        <v>1.2879630023452326E-4</v>
      </c>
      <c r="AD222" s="5">
        <f t="shared" si="411"/>
        <v>2.3178043155311079E-3</v>
      </c>
      <c r="AE222" s="5">
        <f t="shared" si="412"/>
        <v>2.4907849488545884E-3</v>
      </c>
      <c r="AF222" s="5">
        <f t="shared" si="413"/>
        <v>1.338337671534396E-3</v>
      </c>
      <c r="AG222" s="5">
        <f t="shared" si="414"/>
        <v>4.7940649496103248E-4</v>
      </c>
      <c r="AH222" s="5">
        <f t="shared" si="415"/>
        <v>8.7823136934274803E-3</v>
      </c>
      <c r="AI222" s="5">
        <f t="shared" si="416"/>
        <v>6.7644947881716402E-3</v>
      </c>
      <c r="AJ222" s="5">
        <f t="shared" si="417"/>
        <v>2.6051443467252828E-3</v>
      </c>
      <c r="AK222" s="5">
        <f t="shared" si="418"/>
        <v>6.6886266994563303E-4</v>
      </c>
      <c r="AL222" s="5">
        <f t="shared" si="419"/>
        <v>4.2643148788778996E-6</v>
      </c>
      <c r="AM222" s="5">
        <f t="shared" si="420"/>
        <v>3.5705340892447569E-4</v>
      </c>
      <c r="AN222" s="5">
        <f t="shared" si="421"/>
        <v>3.8370075114927039E-4</v>
      </c>
      <c r="AO222" s="5">
        <f t="shared" si="422"/>
        <v>2.0616840891673964E-4</v>
      </c>
      <c r="AP222" s="5">
        <f t="shared" si="423"/>
        <v>7.3851671661569036E-5</v>
      </c>
      <c r="AQ222" s="5">
        <f t="shared" si="424"/>
        <v>1.9840828558065375E-5</v>
      </c>
      <c r="AR222" s="5">
        <f t="shared" si="425"/>
        <v>1.8875497484520183E-3</v>
      </c>
      <c r="AS222" s="5">
        <f t="shared" si="426"/>
        <v>1.4538674979662754E-3</v>
      </c>
      <c r="AT222" s="5">
        <f t="shared" si="427"/>
        <v>5.5991390515036492E-4</v>
      </c>
      <c r="AU222" s="5">
        <f t="shared" si="428"/>
        <v>1.4375614541640264E-4</v>
      </c>
      <c r="AV222" s="5">
        <f t="shared" si="429"/>
        <v>2.7681705823280209E-5</v>
      </c>
      <c r="AW222" s="5">
        <f t="shared" si="430"/>
        <v>9.8046625612108552E-8</v>
      </c>
      <c r="AX222" s="5">
        <f t="shared" si="431"/>
        <v>4.5836173474728105E-5</v>
      </c>
      <c r="AY222" s="5">
        <f t="shared" si="432"/>
        <v>4.9256984396363893E-5</v>
      </c>
      <c r="AZ222" s="5">
        <f t="shared" si="433"/>
        <v>2.6466547356547508E-5</v>
      </c>
      <c r="BA222" s="5">
        <f t="shared" si="434"/>
        <v>9.4805929563169485E-6</v>
      </c>
      <c r="BB222" s="5">
        <f t="shared" si="435"/>
        <v>2.5470353648470193E-6</v>
      </c>
      <c r="BC222" s="5">
        <f t="shared" si="436"/>
        <v>5.4742475958395179E-7</v>
      </c>
      <c r="BD222" s="5">
        <f t="shared" si="437"/>
        <v>3.380699909360295E-4</v>
      </c>
      <c r="BE222" s="5">
        <f t="shared" si="438"/>
        <v>2.6039524111231167E-4</v>
      </c>
      <c r="BF222" s="5">
        <f t="shared" si="439"/>
        <v>1.002834966306863E-4</v>
      </c>
      <c r="BG222" s="5">
        <f t="shared" si="440"/>
        <v>2.5747474374001742E-5</v>
      </c>
      <c r="BH222" s="5">
        <f t="shared" si="441"/>
        <v>4.9579376885006455E-6</v>
      </c>
      <c r="BI222" s="5">
        <f t="shared" si="442"/>
        <v>7.6376100478035885E-7</v>
      </c>
      <c r="BJ222" s="8">
        <f t="shared" si="443"/>
        <v>0.25871896097479641</v>
      </c>
      <c r="BK222" s="8">
        <f t="shared" si="444"/>
        <v>0.31860610956011592</v>
      </c>
      <c r="BL222" s="8">
        <f t="shared" si="445"/>
        <v>0.38988898236200237</v>
      </c>
      <c r="BM222" s="8">
        <f t="shared" si="446"/>
        <v>0.28127691392885829</v>
      </c>
      <c r="BN222" s="8">
        <f t="shared" si="447"/>
        <v>0.71857756985350174</v>
      </c>
    </row>
    <row r="223" spans="1:66" x14ac:dyDescent="0.25">
      <c r="A223" t="s">
        <v>91</v>
      </c>
      <c r="B223" t="s">
        <v>351</v>
      </c>
      <c r="C223" t="s">
        <v>100</v>
      </c>
      <c r="D223" s="16"/>
      <c r="E223">
        <f>VLOOKUP(A223,home!$A$2:$E$405,3,FALSE)</f>
        <v>1.515625</v>
      </c>
      <c r="F223">
        <f>VLOOKUP(B223,home!$B$2:$E$405,3,FALSE)</f>
        <v>0.66</v>
      </c>
      <c r="G223">
        <f>VLOOKUP(C223,away!$B$2:$E$405,4,FALSE)</f>
        <v>1.21</v>
      </c>
      <c r="H223">
        <f>VLOOKUP(A223,away!$A$2:$E$405,3,FALSE)</f>
        <v>1.203125</v>
      </c>
      <c r="I223">
        <f>VLOOKUP(C223,away!$B$2:$E$405,3,FALSE)</f>
        <v>1.21</v>
      </c>
      <c r="J223">
        <f>VLOOKUP(B223,home!$B$2:$E$405,4,FALSE)</f>
        <v>1</v>
      </c>
      <c r="K223" s="3">
        <f t="shared" si="392"/>
        <v>1.2103781249999999</v>
      </c>
      <c r="L223" s="3">
        <f t="shared" si="393"/>
        <v>1.45578125</v>
      </c>
      <c r="M223" s="5">
        <f t="shared" si="394"/>
        <v>6.951870854069378E-2</v>
      </c>
      <c r="N223" s="5">
        <f t="shared" si="395"/>
        <v>8.4143924095906417E-2</v>
      </c>
      <c r="O223" s="5">
        <f t="shared" si="396"/>
        <v>0.10120403241775687</v>
      </c>
      <c r="P223" s="5">
        <f t="shared" si="397"/>
        <v>0.12249514700024376</v>
      </c>
      <c r="Q223" s="5">
        <f t="shared" si="398"/>
        <v>5.0922982538672765E-2</v>
      </c>
      <c r="R223" s="5">
        <f t="shared" si="399"/>
        <v>7.3665466409081323E-2</v>
      </c>
      <c r="S223" s="5">
        <f t="shared" si="400"/>
        <v>5.3960514203985482E-2</v>
      </c>
      <c r="T223" s="5">
        <f t="shared" si="401"/>
        <v>7.4132723173877216E-2</v>
      </c>
      <c r="U223" s="5">
        <f t="shared" si="402"/>
        <v>8.916306910947433E-2</v>
      </c>
      <c r="V223" s="5">
        <f t="shared" si="403"/>
        <v>1.0564544036463288E-2</v>
      </c>
      <c r="W223" s="5">
        <f t="shared" si="404"/>
        <v>2.0545354708188829E-2</v>
      </c>
      <c r="X223" s="5">
        <f t="shared" si="405"/>
        <v>2.9909542158780517E-2</v>
      </c>
      <c r="Y223" s="5">
        <f t="shared" si="406"/>
        <v>2.1770875335418608E-2</v>
      </c>
      <c r="Z223" s="5">
        <f t="shared" si="407"/>
        <v>3.5746934923615137E-2</v>
      </c>
      <c r="AA223" s="5">
        <f t="shared" si="408"/>
        <v>4.3267308067342303E-2</v>
      </c>
      <c r="AB223" s="5">
        <f t="shared" si="409"/>
        <v>2.6184901606173577E-2</v>
      </c>
      <c r="AC223" s="5">
        <f t="shared" si="410"/>
        <v>1.1634506396752855E-3</v>
      </c>
      <c r="AD223" s="5">
        <f t="shared" si="411"/>
        <v>6.2169119772893756E-3</v>
      </c>
      <c r="AE223" s="5">
        <f t="shared" si="412"/>
        <v>9.050463889438299E-3</v>
      </c>
      <c r="AF223" s="5">
        <f t="shared" si="413"/>
        <v>6.5877478170231762E-3</v>
      </c>
      <c r="AG223" s="5">
        <f t="shared" si="414"/>
        <v>3.1967732505835899E-3</v>
      </c>
      <c r="AH223" s="5">
        <f t="shared" si="415"/>
        <v>1.3009929401692277E-2</v>
      </c>
      <c r="AI223" s="5">
        <f t="shared" si="416"/>
        <v>1.5746933955602668E-2</v>
      </c>
      <c r="AJ223" s="5">
        <f t="shared" si="417"/>
        <v>9.5298721978405963E-3</v>
      </c>
      <c r="AK223" s="5">
        <f t="shared" si="418"/>
        <v>3.8449162807706432E-3</v>
      </c>
      <c r="AL223" s="5">
        <f t="shared" si="419"/>
        <v>8.2002131585126955E-5</v>
      </c>
      <c r="AM223" s="5">
        <f t="shared" si="420"/>
        <v>1.5049628524723086E-3</v>
      </c>
      <c r="AN223" s="5">
        <f t="shared" si="421"/>
        <v>2.1908967025757032E-3</v>
      </c>
      <c r="AO223" s="5">
        <f t="shared" si="422"/>
        <v>1.594733170148268E-3</v>
      </c>
      <c r="AP223" s="5">
        <f t="shared" si="423"/>
        <v>7.7386088261830268E-4</v>
      </c>
      <c r="AQ223" s="5">
        <f t="shared" si="424"/>
        <v>2.8164304075604403E-4</v>
      </c>
      <c r="AR223" s="5">
        <f t="shared" si="425"/>
        <v>3.7879222573614672E-3</v>
      </c>
      <c r="AS223" s="5">
        <f t="shared" si="426"/>
        <v>4.5848182395109398E-3</v>
      </c>
      <c r="AT223" s="5">
        <f t="shared" si="427"/>
        <v>2.7746818521025263E-3</v>
      </c>
      <c r="AU223" s="5">
        <f t="shared" si="428"/>
        <v>1.1194714058731278E-3</v>
      </c>
      <c r="AV223" s="5">
        <f t="shared" si="429"/>
        <v>3.3874592530795742E-4</v>
      </c>
      <c r="AW223" s="5">
        <f t="shared" si="430"/>
        <v>4.0136530525822265E-6</v>
      </c>
      <c r="AX223" s="5">
        <f t="shared" si="431"/>
        <v>3.0359568592834774E-4</v>
      </c>
      <c r="AY223" s="5">
        <f t="shared" si="432"/>
        <v>4.419689071553775E-4</v>
      </c>
      <c r="AZ223" s="5">
        <f t="shared" si="433"/>
        <v>3.2170502405989479E-4</v>
      </c>
      <c r="BA223" s="5">
        <f t="shared" si="434"/>
        <v>1.5611071401906457E-4</v>
      </c>
      <c r="BB223" s="5">
        <f t="shared" si="435"/>
        <v>5.6815762598266589E-5</v>
      </c>
      <c r="BC223" s="5">
        <f t="shared" si="436"/>
        <v>1.6542264379001559E-5</v>
      </c>
      <c r="BD223" s="5">
        <f t="shared" si="437"/>
        <v>9.1906436645408283E-4</v>
      </c>
      <c r="BE223" s="5">
        <f t="shared" si="438"/>
        <v>1.1124154046230055E-3</v>
      </c>
      <c r="BF223" s="5">
        <f t="shared" si="439"/>
        <v>6.73221635834355E-4</v>
      </c>
      <c r="BG223" s="5">
        <f t="shared" si="440"/>
        <v>2.7161758043020649E-4</v>
      </c>
      <c r="BH223" s="5">
        <f t="shared" si="441"/>
        <v>8.2189994429537463E-5</v>
      </c>
      <c r="BI223" s="5">
        <f t="shared" si="442"/>
        <v>1.9896194270276763E-5</v>
      </c>
      <c r="BJ223" s="8">
        <f t="shared" si="443"/>
        <v>0.31412013395188937</v>
      </c>
      <c r="BK223" s="8">
        <f t="shared" si="444"/>
        <v>0.25822633545980206</v>
      </c>
      <c r="BL223" s="8">
        <f t="shared" si="445"/>
        <v>0.39130047430193204</v>
      </c>
      <c r="BM223" s="8">
        <f t="shared" si="446"/>
        <v>0.49700566238078092</v>
      </c>
      <c r="BN223" s="8">
        <f t="shared" si="447"/>
        <v>0.50195026100235496</v>
      </c>
    </row>
    <row r="224" spans="1:66" x14ac:dyDescent="0.25">
      <c r="A224" t="s">
        <v>91</v>
      </c>
      <c r="B224" t="s">
        <v>107</v>
      </c>
      <c r="C224" t="s">
        <v>93</v>
      </c>
      <c r="D224" s="16"/>
      <c r="E224">
        <f>VLOOKUP(A224,home!$A$2:$E$405,3,FALSE)</f>
        <v>1.515625</v>
      </c>
      <c r="F224">
        <f>VLOOKUP(B224,home!$B$2:$E$405,3,FALSE)</f>
        <v>1.1000000000000001</v>
      </c>
      <c r="G224">
        <f>VLOOKUP(C224,away!$B$2:$E$405,4,FALSE)</f>
        <v>1.32</v>
      </c>
      <c r="H224">
        <f>VLOOKUP(A224,away!$A$2:$E$405,3,FALSE)</f>
        <v>1.203125</v>
      </c>
      <c r="I224">
        <f>VLOOKUP(C224,away!$B$2:$E$405,3,FALSE)</f>
        <v>0.66</v>
      </c>
      <c r="J224">
        <f>VLOOKUP(B224,home!$B$2:$E$405,4,FALSE)</f>
        <v>0.83</v>
      </c>
      <c r="K224" s="3">
        <f t="shared" si="392"/>
        <v>2.2006875000000004</v>
      </c>
      <c r="L224" s="3">
        <f t="shared" si="393"/>
        <v>0.65907187499999997</v>
      </c>
      <c r="M224" s="5">
        <f t="shared" si="394"/>
        <v>5.7282542218980999E-2</v>
      </c>
      <c r="N224" s="5">
        <f t="shared" si="395"/>
        <v>0.12606097462953375</v>
      </c>
      <c r="O224" s="5">
        <f t="shared" si="396"/>
        <v>3.7753312505030459E-2</v>
      </c>
      <c r="P224" s="5">
        <f t="shared" si="397"/>
        <v>8.3083242913414221E-2</v>
      </c>
      <c r="Q224" s="5">
        <f t="shared" si="398"/>
        <v>0.1387104055525161</v>
      </c>
      <c r="R224" s="5">
        <f t="shared" si="399"/>
        <v>1.2441073230075685E-2</v>
      </c>
      <c r="S224" s="5">
        <f t="shared" si="400"/>
        <v>3.0126217280219171E-2</v>
      </c>
      <c r="T224" s="5">
        <f t="shared" si="401"/>
        <v>9.1420127069507182E-2</v>
      </c>
      <c r="U224" s="5">
        <f t="shared" si="402"/>
        <v>2.7378914344012184E-2</v>
      </c>
      <c r="V224" s="5">
        <f t="shared" si="403"/>
        <v>4.8550448965493896E-3</v>
      </c>
      <c r="W224" s="5">
        <f t="shared" si="404"/>
        <v>0.10175275187311759</v>
      </c>
      <c r="X224" s="5">
        <f t="shared" si="405"/>
        <v>6.706237696342536E-2</v>
      </c>
      <c r="Y224" s="5">
        <f t="shared" si="406"/>
        <v>2.2099463263620778E-2</v>
      </c>
      <c r="Z224" s="5">
        <f t="shared" si="407"/>
        <v>2.7331871535860963E-3</v>
      </c>
      <c r="AA224" s="5">
        <f t="shared" si="408"/>
        <v>6.0148908040575022E-3</v>
      </c>
      <c r="AB224" s="5">
        <f t="shared" si="409"/>
        <v>6.6184475031771505E-3</v>
      </c>
      <c r="AC224" s="5">
        <f t="shared" si="410"/>
        <v>4.401132296048442E-4</v>
      </c>
      <c r="AD224" s="5">
        <f t="shared" si="411"/>
        <v>5.5981502284442888E-2</v>
      </c>
      <c r="AE224" s="5">
        <f t="shared" si="412"/>
        <v>3.6895833675924548E-2</v>
      </c>
      <c r="AF224" s="5">
        <f t="shared" si="413"/>
        <v>1.2158503140239866E-2</v>
      </c>
      <c r="AG224" s="5">
        <f t="shared" si="414"/>
        <v>2.6711091539437593E-3</v>
      </c>
      <c r="AH224" s="5">
        <f t="shared" si="415"/>
        <v>4.5034169550997534E-4</v>
      </c>
      <c r="AI224" s="5">
        <f t="shared" si="416"/>
        <v>9.9106134003760886E-4</v>
      </c>
      <c r="AJ224" s="5">
        <f t="shared" si="417"/>
        <v>1.0905081513770082E-3</v>
      </c>
      <c r="AK224" s="5">
        <f t="shared" si="418"/>
        <v>7.9995588579449665E-4</v>
      </c>
      <c r="AL224" s="5">
        <f t="shared" si="419"/>
        <v>2.5533806949336193E-5</v>
      </c>
      <c r="AM224" s="5">
        <f t="shared" si="420"/>
        <v>2.4639558461718978E-2</v>
      </c>
      <c r="AN224" s="5">
        <f t="shared" si="421"/>
        <v>1.623923999453724E-2</v>
      </c>
      <c r="AO224" s="5">
        <f t="shared" si="422"/>
        <v>5.351413175887324E-3</v>
      </c>
      <c r="AP224" s="5">
        <f t="shared" si="423"/>
        <v>1.1756553052439211E-3</v>
      </c>
      <c r="AQ224" s="5">
        <f t="shared" si="424"/>
        <v>1.9371033659520208E-4</v>
      </c>
      <c r="AR224" s="5">
        <f t="shared" si="425"/>
        <v>5.9361509130087708E-5</v>
      </c>
      <c r="AS224" s="5">
        <f t="shared" si="426"/>
        <v>1.306361311237199E-4</v>
      </c>
      <c r="AT224" s="5">
        <f t="shared" si="427"/>
        <v>1.4374465040616573E-4</v>
      </c>
      <c r="AU224" s="5">
        <f t="shared" si="428"/>
        <v>1.0544568511357296E-4</v>
      </c>
      <c r="AV224" s="5">
        <f t="shared" si="429"/>
        <v>5.8013250289594045E-5</v>
      </c>
      <c r="AW224" s="5">
        <f t="shared" si="430"/>
        <v>1.0287366811253215E-6</v>
      </c>
      <c r="AX224" s="5">
        <f t="shared" si="431"/>
        <v>9.0373280520373613E-3</v>
      </c>
      <c r="AY224" s="5">
        <f t="shared" si="432"/>
        <v>5.9562487442463606E-3</v>
      </c>
      <c r="AZ224" s="5">
        <f t="shared" si="433"/>
        <v>1.9627980139184219E-3</v>
      </c>
      <c r="BA224" s="5">
        <f t="shared" si="434"/>
        <v>4.3120832242649683E-4</v>
      </c>
      <c r="BB224" s="5">
        <f t="shared" si="435"/>
        <v>7.1049319394308951E-5</v>
      </c>
      <c r="BC224" s="5">
        <f t="shared" si="436"/>
        <v>9.3653216301362129E-6</v>
      </c>
      <c r="BD224" s="5">
        <f t="shared" si="437"/>
        <v>6.5205835208660855E-6</v>
      </c>
      <c r="BE224" s="5">
        <f t="shared" si="438"/>
        <v>1.4349766647075983E-5</v>
      </c>
      <c r="BF224" s="5">
        <f t="shared" si="439"/>
        <v>1.5789676044068522E-5</v>
      </c>
      <c r="BG224" s="5">
        <f t="shared" si="440"/>
        <v>1.1582714233077016E-5</v>
      </c>
      <c r="BH224" s="5">
        <f t="shared" si="441"/>
        <v>6.3724836072011711E-6</v>
      </c>
      <c r="BI224" s="5">
        <f t="shared" si="442"/>
        <v>2.8047690036645051E-6</v>
      </c>
      <c r="BJ224" s="8">
        <f t="shared" si="443"/>
        <v>0.7198806226539074</v>
      </c>
      <c r="BK224" s="8">
        <f t="shared" si="444"/>
        <v>0.18176894308996433</v>
      </c>
      <c r="BL224" s="8">
        <f t="shared" si="445"/>
        <v>9.4093126678191169E-2</v>
      </c>
      <c r="BM224" s="8">
        <f t="shared" si="446"/>
        <v>0.53718910851853285</v>
      </c>
      <c r="BN224" s="8">
        <f t="shared" si="447"/>
        <v>0.45533155104955125</v>
      </c>
    </row>
    <row r="225" spans="1:66" x14ac:dyDescent="0.25">
      <c r="A225" t="s">
        <v>91</v>
      </c>
      <c r="B225" t="s">
        <v>129</v>
      </c>
      <c r="C225" t="s">
        <v>371</v>
      </c>
      <c r="D225" s="16"/>
      <c r="E225">
        <f>VLOOKUP(A225,home!$A$2:$E$405,3,FALSE)</f>
        <v>1.515625</v>
      </c>
      <c r="F225">
        <f>VLOOKUP(B225,home!$B$2:$E$405,3,FALSE)</f>
        <v>1.21</v>
      </c>
      <c r="G225">
        <f>VLOOKUP(C225,away!$B$2:$E$405,4,FALSE)</f>
        <v>0.92</v>
      </c>
      <c r="H225">
        <f>VLOOKUP(A225,away!$A$2:$E$405,3,FALSE)</f>
        <v>1.203125</v>
      </c>
      <c r="I225">
        <f>VLOOKUP(C225,away!$B$2:$E$405,3,FALSE)</f>
        <v>0.26</v>
      </c>
      <c r="J225">
        <f>VLOOKUP(B225,home!$B$2:$E$405,4,FALSE)</f>
        <v>1.1100000000000001</v>
      </c>
      <c r="K225" s="3">
        <f t="shared" si="392"/>
        <v>1.6871937499999998</v>
      </c>
      <c r="L225" s="3">
        <f t="shared" si="393"/>
        <v>0.34722187500000001</v>
      </c>
      <c r="M225" s="5">
        <f t="shared" si="394"/>
        <v>0.13075687122864499</v>
      </c>
      <c r="N225" s="5">
        <f t="shared" si="395"/>
        <v>0.2206121759065246</v>
      </c>
      <c r="O225" s="5">
        <f t="shared" si="396"/>
        <v>4.5401645997143664E-2</v>
      </c>
      <c r="P225" s="5">
        <f t="shared" si="397"/>
        <v>7.6601373366093295E-2</v>
      </c>
      <c r="Q225" s="5">
        <f t="shared" si="398"/>
        <v>0.18610774218169446</v>
      </c>
      <c r="R225" s="5">
        <f t="shared" si="399"/>
        <v>7.8822223256072351E-3</v>
      </c>
      <c r="S225" s="5">
        <f t="shared" si="400"/>
        <v>1.1218856696469682E-2</v>
      </c>
      <c r="T225" s="5">
        <f t="shared" si="401"/>
        <v>6.4620679192344543E-2</v>
      </c>
      <c r="U225" s="5">
        <f t="shared" si="402"/>
        <v>1.3298836243874991E-2</v>
      </c>
      <c r="V225" s="5">
        <f t="shared" si="403"/>
        <v>7.3026103287208283E-4</v>
      </c>
      <c r="W225" s="5">
        <f t="shared" si="404"/>
        <v>0.10466660647852206</v>
      </c>
      <c r="X225" s="5">
        <f t="shared" si="405"/>
        <v>3.6342535351359576E-2</v>
      </c>
      <c r="Y225" s="5">
        <f t="shared" si="406"/>
        <v>6.309461633476429E-3</v>
      </c>
      <c r="Z225" s="5">
        <f t="shared" si="407"/>
        <v>9.1229333835473497E-4</v>
      </c>
      <c r="AA225" s="5">
        <f t="shared" si="408"/>
        <v>1.5392156186387438E-3</v>
      </c>
      <c r="AB225" s="5">
        <f t="shared" si="409"/>
        <v>1.2984774858348363E-3</v>
      </c>
      <c r="AC225" s="5">
        <f t="shared" si="410"/>
        <v>2.6738077657084905E-5</v>
      </c>
      <c r="AD225" s="5">
        <f t="shared" si="411"/>
        <v>4.4148211071067991E-2</v>
      </c>
      <c r="AE225" s="5">
        <f t="shared" si="412"/>
        <v>1.5329224625991986E-2</v>
      </c>
      <c r="AF225" s="5">
        <f t="shared" si="413"/>
        <v>2.6613210584665557E-3</v>
      </c>
      <c r="AG225" s="5">
        <f t="shared" si="414"/>
        <v>3.0802296263258072E-4</v>
      </c>
      <c r="AH225" s="5">
        <f t="shared" si="415"/>
        <v>7.9192050873385118E-5</v>
      </c>
      <c r="AI225" s="5">
        <f t="shared" si="416"/>
        <v>1.336123332832574E-4</v>
      </c>
      <c r="AJ225" s="5">
        <f t="shared" si="417"/>
        <v>1.1271494681921444E-4</v>
      </c>
      <c r="AK225" s="5">
        <f t="shared" si="418"/>
        <v>6.3390651268320307E-5</v>
      </c>
      <c r="AL225" s="5">
        <f t="shared" si="419"/>
        <v>6.265593388573722E-7</v>
      </c>
      <c r="AM225" s="5">
        <f t="shared" si="420"/>
        <v>1.4897317158557345E-2</v>
      </c>
      <c r="AN225" s="5">
        <f t="shared" si="421"/>
        <v>5.1726743962639534E-3</v>
      </c>
      <c r="AO225" s="5">
        <f t="shared" si="422"/>
        <v>8.9803285131763162E-4</v>
      </c>
      <c r="AP225" s="5">
        <f t="shared" si="423"/>
        <v>1.0393888348203477E-4</v>
      </c>
      <c r="AQ225" s="5">
        <f t="shared" si="424"/>
        <v>9.0224635020096591E-6</v>
      </c>
      <c r="AR225" s="5">
        <f t="shared" si="425"/>
        <v>5.4994424778704357E-6</v>
      </c>
      <c r="AS225" s="5">
        <f t="shared" si="426"/>
        <v>9.2786249771475098E-6</v>
      </c>
      <c r="AT225" s="5">
        <f t="shared" si="427"/>
        <v>7.8274190350185876E-6</v>
      </c>
      <c r="AU225" s="5">
        <f t="shared" si="428"/>
        <v>4.4021241581714627E-6</v>
      </c>
      <c r="AV225" s="5">
        <f t="shared" si="429"/>
        <v>1.856809091597726E-6</v>
      </c>
      <c r="AW225" s="5">
        <f t="shared" si="430"/>
        <v>1.0196044978754725E-8</v>
      </c>
      <c r="AX225" s="5">
        <f t="shared" si="431"/>
        <v>4.1891100669476187E-3</v>
      </c>
      <c r="AY225" s="5">
        <f t="shared" si="432"/>
        <v>1.4545506520269277E-3</v>
      </c>
      <c r="AZ225" s="5">
        <f t="shared" si="433"/>
        <v>2.5252590233963126E-4</v>
      </c>
      <c r="BA225" s="5">
        <f t="shared" si="434"/>
        <v>2.9227505765477882E-5</v>
      </c>
      <c r="BB225" s="5">
        <f t="shared" si="435"/>
        <v>2.5371073383656353E-6</v>
      </c>
      <c r="BC225" s="5">
        <f t="shared" si="436"/>
        <v>1.7618783342071512E-7</v>
      </c>
      <c r="BD225" s="5">
        <f t="shared" si="437"/>
        <v>3.1825445477013638E-7</v>
      </c>
      <c r="BE225" s="5">
        <f t="shared" si="438"/>
        <v>5.3695692699783163E-7</v>
      </c>
      <c r="BF225" s="5">
        <f t="shared" si="439"/>
        <v>4.5297518562497397E-7</v>
      </c>
      <c r="BG225" s="5">
        <f t="shared" si="440"/>
        <v>2.5475230069718192E-7</v>
      </c>
      <c r="BH225" s="5">
        <f t="shared" si="441"/>
        <v>1.074541223836015E-7</v>
      </c>
      <c r="BI225" s="5">
        <f t="shared" si="442"/>
        <v>3.6259184739469517E-8</v>
      </c>
      <c r="BJ225" s="8">
        <f t="shared" si="443"/>
        <v>0.70811509363745506</v>
      </c>
      <c r="BK225" s="8">
        <f t="shared" si="444"/>
        <v>0.22078927761310291</v>
      </c>
      <c r="BL225" s="8">
        <f t="shared" si="445"/>
        <v>6.9839878725258639E-2</v>
      </c>
      <c r="BM225" s="8">
        <f t="shared" si="446"/>
        <v>0.33083997185248137</v>
      </c>
      <c r="BN225" s="8">
        <f t="shared" si="447"/>
        <v>0.66736203100570823</v>
      </c>
    </row>
    <row r="226" spans="1:66" x14ac:dyDescent="0.25">
      <c r="A226" t="s">
        <v>91</v>
      </c>
      <c r="B226" t="s">
        <v>105</v>
      </c>
      <c r="C226" t="s">
        <v>97</v>
      </c>
      <c r="D226" s="16"/>
      <c r="E226">
        <f>VLOOKUP(A226,home!$A$2:$E$405,3,FALSE)</f>
        <v>1.515625</v>
      </c>
      <c r="F226">
        <f>VLOOKUP(B226,home!$B$2:$E$405,3,FALSE)</f>
        <v>1.32</v>
      </c>
      <c r="G226">
        <f>VLOOKUP(C226,away!$B$2:$E$405,4,FALSE)</f>
        <v>1.06</v>
      </c>
      <c r="H226">
        <f>VLOOKUP(A226,away!$A$2:$E$405,3,FALSE)</f>
        <v>1.203125</v>
      </c>
      <c r="I226">
        <f>VLOOKUP(C226,away!$B$2:$E$405,3,FALSE)</f>
        <v>0.79</v>
      </c>
      <c r="J226">
        <f>VLOOKUP(B226,home!$B$2:$E$405,4,FALSE)</f>
        <v>0.55000000000000004</v>
      </c>
      <c r="K226" s="3">
        <f t="shared" si="392"/>
        <v>2.1206624999999999</v>
      </c>
      <c r="L226" s="3">
        <f t="shared" si="393"/>
        <v>0.52275781250000009</v>
      </c>
      <c r="M226" s="5">
        <f t="shared" si="394"/>
        <v>7.1117608649868297E-2</v>
      </c>
      <c r="N226" s="5">
        <f t="shared" si="395"/>
        <v>0.15081644575345132</v>
      </c>
      <c r="O226" s="5">
        <f t="shared" si="396"/>
        <v>3.7177285528036223E-2</v>
      </c>
      <c r="P226" s="5">
        <f t="shared" si="397"/>
        <v>7.8840475271099122E-2</v>
      </c>
      <c r="Q226" s="5">
        <f t="shared" si="398"/>
        <v>0.15991539044631425</v>
      </c>
      <c r="R226" s="5">
        <f t="shared" si="399"/>
        <v>9.7173582286620638E-3</v>
      </c>
      <c r="S226" s="5">
        <f t="shared" si="400"/>
        <v>2.1850497573586179E-2</v>
      </c>
      <c r="T226" s="5">
        <f t="shared" si="401"/>
        <v>8.359701969479863E-2</v>
      </c>
      <c r="U226" s="5">
        <f t="shared" si="402"/>
        <v>2.0607237194590063E-2</v>
      </c>
      <c r="V226" s="5">
        <f t="shared" si="403"/>
        <v>2.6914784714693603E-3</v>
      </c>
      <c r="W226" s="5">
        <f t="shared" si="404"/>
        <v>0.11304219056411895</v>
      </c>
      <c r="X226" s="5">
        <f t="shared" si="405"/>
        <v>5.9093688259506963E-2</v>
      </c>
      <c r="Y226" s="5">
        <f t="shared" si="406"/>
        <v>1.54458436035484E-2</v>
      </c>
      <c r="Z226" s="5">
        <f t="shared" si="407"/>
        <v>1.6932749769647524E-3</v>
      </c>
      <c r="AA226" s="5">
        <f t="shared" si="408"/>
        <v>3.5908647458375142E-3</v>
      </c>
      <c r="AB226" s="5">
        <f t="shared" si="409"/>
        <v>3.8075061045348244E-3</v>
      </c>
      <c r="AC226" s="5">
        <f t="shared" si="410"/>
        <v>1.8648461849062113E-4</v>
      </c>
      <c r="AD226" s="5">
        <f t="shared" si="411"/>
        <v>5.9931083611795229E-2</v>
      </c>
      <c r="AE226" s="5">
        <f t="shared" si="412"/>
        <v>3.132944216965667E-2</v>
      </c>
      <c r="AF226" s="5">
        <f t="shared" si="413"/>
        <v>8.1888553277274893E-3</v>
      </c>
      <c r="AG226" s="5">
        <f t="shared" si="414"/>
        <v>1.4269293660005981E-3</v>
      </c>
      <c r="AH226" s="5">
        <f t="shared" si="415"/>
        <v>2.2129318072977043E-4</v>
      </c>
      <c r="AI226" s="5">
        <f t="shared" si="416"/>
        <v>4.6928814987934683E-4</v>
      </c>
      <c r="AJ226" s="5">
        <f t="shared" si="417"/>
        <v>4.9760089057175518E-4</v>
      </c>
      <c r="AK226" s="5">
        <f t="shared" si="418"/>
        <v>3.517478495340416E-4</v>
      </c>
      <c r="AL226" s="5">
        <f t="shared" si="419"/>
        <v>8.269420882771709E-6</v>
      </c>
      <c r="AM226" s="5">
        <f t="shared" si="420"/>
        <v>2.5418720319979732E-2</v>
      </c>
      <c r="AN226" s="5">
        <f t="shared" si="421"/>
        <v>1.3287834631021903E-2</v>
      </c>
      <c r="AO226" s="5">
        <f t="shared" si="422"/>
        <v>3.4731596822873785E-3</v>
      </c>
      <c r="AP226" s="5">
        <f t="shared" si="423"/>
        <v>6.0520711932524854E-4</v>
      </c>
      <c r="AQ226" s="5">
        <f t="shared" si="424"/>
        <v>7.9094187451973335E-5</v>
      </c>
      <c r="AR226" s="5">
        <f t="shared" si="425"/>
        <v>2.3136547815892397E-5</v>
      </c>
      <c r="AS226" s="5">
        <f t="shared" si="426"/>
        <v>4.9064809332619914E-5</v>
      </c>
      <c r="AT226" s="5">
        <f t="shared" si="427"/>
        <v>5.202495061066854E-5</v>
      </c>
      <c r="AU226" s="5">
        <f t="shared" si="428"/>
        <v>3.6775787274798954E-5</v>
      </c>
      <c r="AV226" s="5">
        <f t="shared" si="429"/>
        <v>1.9497258245410834E-5</v>
      </c>
      <c r="AW226" s="5">
        <f t="shared" si="430"/>
        <v>2.5465058864842943E-7</v>
      </c>
      <c r="AX226" s="5">
        <f t="shared" si="431"/>
        <v>8.9840878300948349E-3</v>
      </c>
      <c r="AY226" s="5">
        <f t="shared" si="432"/>
        <v>4.6965021013682471E-3</v>
      </c>
      <c r="AZ226" s="5">
        <f t="shared" si="433"/>
        <v>1.2275665824564594E-3</v>
      </c>
      <c r="BA226" s="5">
        <f t="shared" si="434"/>
        <v>2.1390667378101328E-4</v>
      </c>
      <c r="BB226" s="5">
        <f t="shared" si="435"/>
        <v>2.7955346216228398E-5</v>
      </c>
      <c r="BC226" s="5">
        <f t="shared" si="436"/>
        <v>2.9227751271351427E-6</v>
      </c>
      <c r="BD226" s="5">
        <f t="shared" si="437"/>
        <v>2.0158018541729268E-6</v>
      </c>
      <c r="BE226" s="5">
        <f t="shared" si="438"/>
        <v>4.2748353995749951E-6</v>
      </c>
      <c r="BF226" s="5">
        <f t="shared" si="439"/>
        <v>4.532741562775604E-6</v>
      </c>
      <c r="BG226" s="5">
        <f t="shared" si="440"/>
        <v>3.2041383514565396E-6</v>
      </c>
      <c r="BH226" s="5">
        <f t="shared" si="441"/>
        <v>1.6987240116864261E-6</v>
      </c>
      <c r="BI226" s="5">
        <f t="shared" si="442"/>
        <v>7.204840618865929E-7</v>
      </c>
      <c r="BJ226" s="8">
        <f t="shared" si="443"/>
        <v>0.74080384604602878</v>
      </c>
      <c r="BK226" s="8">
        <f t="shared" si="444"/>
        <v>0.17939131610676462</v>
      </c>
      <c r="BL226" s="8">
        <f t="shared" si="445"/>
        <v>7.6637127950896569E-2</v>
      </c>
      <c r="BM226" s="8">
        <f t="shared" si="446"/>
        <v>0.48624475375244386</v>
      </c>
      <c r="BN226" s="8">
        <f t="shared" si="447"/>
        <v>0.50758456387743123</v>
      </c>
    </row>
    <row r="227" spans="1:66" x14ac:dyDescent="0.25">
      <c r="A227" t="s">
        <v>91</v>
      </c>
      <c r="B227" t="s">
        <v>108</v>
      </c>
      <c r="C227" t="s">
        <v>95</v>
      </c>
      <c r="D227" s="16"/>
      <c r="E227">
        <f>VLOOKUP(A227,home!$A$2:$E$405,3,FALSE)</f>
        <v>1.515625</v>
      </c>
      <c r="F227">
        <f>VLOOKUP(B227,home!$B$2:$E$405,3,FALSE)</f>
        <v>0.99</v>
      </c>
      <c r="G227">
        <f>VLOOKUP(C227,away!$B$2:$E$405,4,FALSE)</f>
        <v>0.66</v>
      </c>
      <c r="H227">
        <f>VLOOKUP(A227,away!$A$2:$E$405,3,FALSE)</f>
        <v>1.203125</v>
      </c>
      <c r="I227">
        <f>VLOOKUP(C227,away!$B$2:$E$405,3,FALSE)</f>
        <v>0.66</v>
      </c>
      <c r="J227">
        <f>VLOOKUP(B227,home!$B$2:$E$405,4,FALSE)</f>
        <v>0.55000000000000004</v>
      </c>
      <c r="K227" s="3">
        <f t="shared" si="392"/>
        <v>0.99030937500000005</v>
      </c>
      <c r="L227" s="3">
        <f t="shared" si="393"/>
        <v>0.43673437500000006</v>
      </c>
      <c r="M227" s="5">
        <f t="shared" si="394"/>
        <v>0.24001742598623974</v>
      </c>
      <c r="N227" s="5">
        <f t="shared" si="395"/>
        <v>0.23769150711754186</v>
      </c>
      <c r="O227" s="5">
        <f t="shared" si="396"/>
        <v>0.10482386052720918</v>
      </c>
      <c r="P227" s="5">
        <f t="shared" si="397"/>
        <v>0.10380805180378772</v>
      </c>
      <c r="Q227" s="5">
        <f t="shared" si="398"/>
        <v>0.11769406392819044</v>
      </c>
      <c r="R227" s="5">
        <f t="shared" si="399"/>
        <v>2.2890091606218937E-2</v>
      </c>
      <c r="S227" s="5">
        <f t="shared" si="400"/>
        <v>1.1224301292935774E-2</v>
      </c>
      <c r="T227" s="5">
        <f t="shared" si="401"/>
        <v>5.1401043450888306E-2</v>
      </c>
      <c r="U227" s="5">
        <f t="shared" si="402"/>
        <v>2.2668272312247426E-2</v>
      </c>
      <c r="V227" s="5">
        <f t="shared" si="403"/>
        <v>5.3939271066148807E-4</v>
      </c>
      <c r="W227" s="5">
        <f t="shared" si="404"/>
        <v>3.8851178296645451E-2</v>
      </c>
      <c r="X227" s="5">
        <f t="shared" si="405"/>
        <v>1.6967645071399015E-2</v>
      </c>
      <c r="Y227" s="5">
        <f t="shared" si="406"/>
        <v>3.70517693273964E-3</v>
      </c>
      <c r="Z227" s="5">
        <f t="shared" si="407"/>
        <v>3.3322966171115921E-3</v>
      </c>
      <c r="AA227" s="5">
        <f t="shared" si="408"/>
        <v>3.300004580206396E-3</v>
      </c>
      <c r="AB227" s="5">
        <f t="shared" si="409"/>
        <v>1.6340127366606663E-3</v>
      </c>
      <c r="AC227" s="5">
        <f t="shared" si="410"/>
        <v>1.458053155433788E-5</v>
      </c>
      <c r="AD227" s="5">
        <f t="shared" si="411"/>
        <v>9.6186715242411285E-3</v>
      </c>
      <c r="AE227" s="5">
        <f t="shared" si="412"/>
        <v>4.2008044964697471E-3</v>
      </c>
      <c r="AF227" s="5">
        <f t="shared" si="413"/>
        <v>9.1731786313145245E-4</v>
      </c>
      <c r="AG227" s="5">
        <f t="shared" si="414"/>
        <v>1.3354141454368352E-4</v>
      </c>
      <c r="AH227" s="5">
        <f t="shared" si="415"/>
        <v>3.6383212009721128E-4</v>
      </c>
      <c r="AI227" s="5">
        <f t="shared" si="416"/>
        <v>3.6030635945839433E-4</v>
      </c>
      <c r="AJ227" s="5">
        <f t="shared" si="417"/>
        <v>1.7840738282188387E-4</v>
      </c>
      <c r="AK227" s="5">
        <f t="shared" si="418"/>
        <v>5.8892834592575196E-5</v>
      </c>
      <c r="AL227" s="5">
        <f t="shared" si="419"/>
        <v>2.5224444745211815E-7</v>
      </c>
      <c r="AM227" s="5">
        <f t="shared" si="420"/>
        <v>1.9050921171003064E-3</v>
      </c>
      <c r="AN227" s="5">
        <f t="shared" si="421"/>
        <v>8.320192150792292E-4</v>
      </c>
      <c r="AO227" s="5">
        <f t="shared" si="422"/>
        <v>1.8168569594280889E-4</v>
      </c>
      <c r="AP227" s="5">
        <f t="shared" si="423"/>
        <v>2.6449462954674234E-5</v>
      </c>
      <c r="AQ227" s="5">
        <f t="shared" si="424"/>
        <v>2.8878474181488253E-6</v>
      </c>
      <c r="AR227" s="5">
        <f t="shared" si="425"/>
        <v>3.1779598715116095E-5</v>
      </c>
      <c r="AS227" s="5">
        <f t="shared" si="426"/>
        <v>3.147163454131743E-5</v>
      </c>
      <c r="AT227" s="5">
        <f t="shared" si="427"/>
        <v>1.5583327366420237E-5</v>
      </c>
      <c r="AU227" s="5">
        <f t="shared" si="428"/>
        <v>5.1441050615533404E-6</v>
      </c>
      <c r="AV227" s="5">
        <f t="shared" si="429"/>
        <v>1.2735638671103062E-6</v>
      </c>
      <c r="AW227" s="5">
        <f t="shared" si="430"/>
        <v>3.0304518007312055E-9</v>
      </c>
      <c r="AX227" s="5">
        <f t="shared" si="431"/>
        <v>3.1443843063383843E-4</v>
      </c>
      <c r="AY227" s="5">
        <f t="shared" si="432"/>
        <v>1.373260714788503E-4</v>
      </c>
      <c r="AZ227" s="5">
        <f t="shared" si="433"/>
        <v>2.9987507999260509E-5</v>
      </c>
      <c r="BA227" s="5">
        <f t="shared" si="434"/>
        <v>4.3655251879548475E-6</v>
      </c>
      <c r="BB227" s="5">
        <f t="shared" si="435"/>
        <v>4.7664372862705434E-7</v>
      </c>
      <c r="BC227" s="5">
        <f t="shared" si="436"/>
        <v>4.1633340183921229E-8</v>
      </c>
      <c r="BD227" s="5">
        <f t="shared" si="437"/>
        <v>2.3132071970995064E-6</v>
      </c>
      <c r="BE227" s="5">
        <f t="shared" si="438"/>
        <v>2.2907907736051144E-6</v>
      </c>
      <c r="BF227" s="5">
        <f t="shared" si="439"/>
        <v>1.1342957896323234E-6</v>
      </c>
      <c r="BG227" s="5">
        <f t="shared" si="440"/>
        <v>3.744345848319726E-7</v>
      </c>
      <c r="BH227" s="5">
        <f t="shared" si="441"/>
        <v>9.270151992083381E-8</v>
      </c>
      <c r="BI227" s="5">
        <f t="shared" si="442"/>
        <v>1.8360636850870203E-8</v>
      </c>
      <c r="BJ227" s="8">
        <f t="shared" si="443"/>
        <v>0.48461572024665467</v>
      </c>
      <c r="BK227" s="8">
        <f t="shared" si="444"/>
        <v>0.35574133064110541</v>
      </c>
      <c r="BL227" s="8">
        <f t="shared" si="445"/>
        <v>0.15636915647956615</v>
      </c>
      <c r="BM227" s="8">
        <f t="shared" si="446"/>
        <v>0.17299617997422279</v>
      </c>
      <c r="BN227" s="8">
        <f t="shared" si="447"/>
        <v>0.82692500096918786</v>
      </c>
    </row>
    <row r="228" spans="1:66" x14ac:dyDescent="0.25">
      <c r="A228" t="s">
        <v>91</v>
      </c>
      <c r="B228" t="s">
        <v>101</v>
      </c>
      <c r="C228" t="s">
        <v>109</v>
      </c>
      <c r="D228" s="16"/>
      <c r="E228">
        <f>VLOOKUP(A228,home!$A$2:$E$405,3,FALSE)</f>
        <v>1.515625</v>
      </c>
      <c r="F228">
        <f>VLOOKUP(B228,home!$B$2:$E$405,3,FALSE)</f>
        <v>1.32</v>
      </c>
      <c r="G228">
        <f>VLOOKUP(C228,away!$B$2:$E$405,4,FALSE)</f>
        <v>0.88</v>
      </c>
      <c r="H228">
        <f>VLOOKUP(A228,away!$A$2:$E$405,3,FALSE)</f>
        <v>1.203125</v>
      </c>
      <c r="I228">
        <f>VLOOKUP(C228,away!$B$2:$E$405,3,FALSE)</f>
        <v>0.33</v>
      </c>
      <c r="J228">
        <f>VLOOKUP(B228,home!$B$2:$E$405,4,FALSE)</f>
        <v>0.66</v>
      </c>
      <c r="K228" s="3">
        <f t="shared" si="392"/>
        <v>1.7605499999999998</v>
      </c>
      <c r="L228" s="3">
        <f t="shared" si="393"/>
        <v>0.26204062500000003</v>
      </c>
      <c r="M228" s="5">
        <f t="shared" si="394"/>
        <v>0.13231224927956828</v>
      </c>
      <c r="N228" s="5">
        <f t="shared" si="395"/>
        <v>0.23294233046914392</v>
      </c>
      <c r="O228" s="5">
        <f t="shared" si="396"/>
        <v>3.4671184496373873E-2</v>
      </c>
      <c r="P228" s="5">
        <f t="shared" si="397"/>
        <v>6.1040353865091018E-2</v>
      </c>
      <c r="Q228" s="5">
        <f t="shared" si="398"/>
        <v>0.20505330995372567</v>
      </c>
      <c r="R228" s="5">
        <f t="shared" si="399"/>
        <v>4.5426294274600598E-3</v>
      </c>
      <c r="S228" s="5">
        <f t="shared" si="400"/>
        <v>7.0400224096086221E-3</v>
      </c>
      <c r="T228" s="5">
        <f t="shared" si="401"/>
        <v>5.3732297498592999E-2</v>
      </c>
      <c r="U228" s="5">
        <f t="shared" si="402"/>
        <v>7.9975262385148082E-3</v>
      </c>
      <c r="V228" s="5">
        <f t="shared" si="403"/>
        <v>3.60868124405638E-4</v>
      </c>
      <c r="W228" s="5">
        <f t="shared" si="404"/>
        <v>0.1203355349463439</v>
      </c>
      <c r="X228" s="5">
        <f t="shared" si="405"/>
        <v>3.1532798787049295E-2</v>
      </c>
      <c r="Y228" s="5">
        <f t="shared" si="406"/>
        <v>4.1314371510788196E-3</v>
      </c>
      <c r="Z228" s="5">
        <f t="shared" si="407"/>
        <v>3.9678448477167567E-4</v>
      </c>
      <c r="AA228" s="5">
        <f t="shared" si="408"/>
        <v>6.9855892466477352E-4</v>
      </c>
      <c r="AB228" s="5">
        <f t="shared" si="409"/>
        <v>6.1492395740928355E-4</v>
      </c>
      <c r="AC228" s="5">
        <f t="shared" si="410"/>
        <v>1.0405082547293549E-5</v>
      </c>
      <c r="AD228" s="5">
        <f t="shared" si="411"/>
        <v>5.2964181512446452E-2</v>
      </c>
      <c r="AE228" s="5">
        <f t="shared" si="412"/>
        <v>1.3878767226134913E-2</v>
      </c>
      <c r="AF228" s="5">
        <f t="shared" si="413"/>
        <v>1.8184004190829545E-3</v>
      </c>
      <c r="AG228" s="5">
        <f t="shared" si="414"/>
        <v>1.5883159410558654E-4</v>
      </c>
      <c r="AH228" s="5">
        <f t="shared" si="415"/>
        <v>2.599341359496821E-5</v>
      </c>
      <c r="AI228" s="5">
        <f t="shared" si="416"/>
        <v>4.5762704304621277E-5</v>
      </c>
      <c r="AJ228" s="5">
        <f t="shared" si="417"/>
        <v>4.0283764531750496E-5</v>
      </c>
      <c r="AK228" s="5">
        <f t="shared" si="418"/>
        <v>2.3640527215457774E-5</v>
      </c>
      <c r="AL228" s="5">
        <f t="shared" si="419"/>
        <v>1.9200940929975028E-7</v>
      </c>
      <c r="AM228" s="5">
        <f t="shared" si="420"/>
        <v>1.8649217952347506E-2</v>
      </c>
      <c r="AN228" s="5">
        <f t="shared" si="421"/>
        <v>4.8868527279943607E-3</v>
      </c>
      <c r="AO228" s="5">
        <f t="shared" si="422"/>
        <v>6.4027697156329862E-4</v>
      </c>
      <c r="AP228" s="5">
        <f t="shared" si="423"/>
        <v>5.5926192600518033E-5</v>
      </c>
      <c r="AQ228" s="5">
        <f t="shared" si="424"/>
        <v>3.6637336157275287E-6</v>
      </c>
      <c r="AR228" s="5">
        <f t="shared" si="425"/>
        <v>1.3622660688617931E-6</v>
      </c>
      <c r="AS228" s="5">
        <f t="shared" si="426"/>
        <v>2.3983375275346297E-6</v>
      </c>
      <c r="AT228" s="5">
        <f t="shared" si="427"/>
        <v>2.111196567050546E-6</v>
      </c>
      <c r="AU228" s="5">
        <f t="shared" si="428"/>
        <v>1.238955705373613E-6</v>
      </c>
      <c r="AV228" s="5">
        <f t="shared" si="429"/>
        <v>5.4531086677387865E-7</v>
      </c>
      <c r="AW228" s="5">
        <f t="shared" si="430"/>
        <v>2.4605772315321131E-9</v>
      </c>
      <c r="AX228" s="5">
        <f t="shared" si="431"/>
        <v>5.4721467776675612E-3</v>
      </c>
      <c r="AY228" s="5">
        <f t="shared" si="432"/>
        <v>1.4339247617117439E-3</v>
      </c>
      <c r="AZ228" s="5">
        <f t="shared" si="433"/>
        <v>1.8787327038096073E-4</v>
      </c>
      <c r="BA228" s="5">
        <f t="shared" si="434"/>
        <v>1.6410143063806987E-5</v>
      </c>
      <c r="BB228" s="5">
        <f t="shared" si="435"/>
        <v>1.0750310361948491E-6</v>
      </c>
      <c r="BC228" s="5">
        <f t="shared" si="436"/>
        <v>5.6340360923779171E-8</v>
      </c>
      <c r="BD228" s="5">
        <f t="shared" si="437"/>
        <v>5.9494842016806252E-8</v>
      </c>
      <c r="BE228" s="5">
        <f t="shared" si="438"/>
        <v>1.0474364411268822E-7</v>
      </c>
      <c r="BF228" s="5">
        <f t="shared" si="439"/>
        <v>9.2203211321296636E-8</v>
      </c>
      <c r="BG228" s="5">
        <f t="shared" si="440"/>
        <v>5.4109454563902924E-8</v>
      </c>
      <c r="BH228" s="5">
        <f t="shared" si="441"/>
        <v>2.3815600058119829E-8</v>
      </c>
      <c r="BI228" s="5">
        <f t="shared" si="442"/>
        <v>8.3857109364645668E-9</v>
      </c>
      <c r="BJ228" s="8">
        <f t="shared" si="443"/>
        <v>0.74789531346004723</v>
      </c>
      <c r="BK228" s="8">
        <f t="shared" si="444"/>
        <v>0.2021980155323419</v>
      </c>
      <c r="BL228" s="8">
        <f t="shared" si="445"/>
        <v>4.8668502273268202E-2</v>
      </c>
      <c r="BM228" s="8">
        <f t="shared" si="446"/>
        <v>0.3271626359579316</v>
      </c>
      <c r="BN228" s="8">
        <f t="shared" si="447"/>
        <v>0.67056205749136277</v>
      </c>
    </row>
    <row r="229" spans="1:66" x14ac:dyDescent="0.25">
      <c r="A229" t="s">
        <v>91</v>
      </c>
      <c r="B229" t="s">
        <v>370</v>
      </c>
      <c r="C229" t="s">
        <v>113</v>
      </c>
      <c r="D229" s="16"/>
      <c r="E229">
        <f>VLOOKUP(A229,home!$A$2:$E$405,3,FALSE)</f>
        <v>1.515625</v>
      </c>
      <c r="F229">
        <f>VLOOKUP(B229,home!$B$2:$E$405,3,FALSE)</f>
        <v>0.82</v>
      </c>
      <c r="G229">
        <f>VLOOKUP(C229,away!$B$2:$E$405,4,FALSE)</f>
        <v>1.65</v>
      </c>
      <c r="H229">
        <f>VLOOKUP(A229,away!$A$2:$E$405,3,FALSE)</f>
        <v>1.203125</v>
      </c>
      <c r="I229">
        <f>VLOOKUP(C229,away!$B$2:$E$405,3,FALSE)</f>
        <v>0.22</v>
      </c>
      <c r="J229">
        <f>VLOOKUP(B229,home!$B$2:$E$405,4,FALSE)</f>
        <v>0.62</v>
      </c>
      <c r="K229" s="3">
        <f t="shared" si="392"/>
        <v>2.0506406249999998</v>
      </c>
      <c r="L229" s="3">
        <f t="shared" si="393"/>
        <v>0.16410625000000001</v>
      </c>
      <c r="M229" s="5">
        <f t="shared" si="394"/>
        <v>0.10918114722890974</v>
      </c>
      <c r="N229" s="5">
        <f t="shared" si="395"/>
        <v>0.22389129599170848</v>
      </c>
      <c r="O229" s="5">
        <f t="shared" si="396"/>
        <v>1.7917308642434272E-2</v>
      </c>
      <c r="P229" s="5">
        <f t="shared" si="397"/>
        <v>3.6741960992839308E-2</v>
      </c>
      <c r="Q229" s="5">
        <f t="shared" si="398"/>
        <v>0.22956029357224855</v>
      </c>
      <c r="R229" s="5">
        <f t="shared" si="399"/>
        <v>1.4701711657012396E-3</v>
      </c>
      <c r="S229" s="5">
        <f t="shared" si="400"/>
        <v>3.091128211835346E-3</v>
      </c>
      <c r="T229" s="5">
        <f t="shared" si="401"/>
        <v>3.7672278927040816E-2</v>
      </c>
      <c r="U229" s="5">
        <f t="shared" si="402"/>
        <v>3.014792718090568E-3</v>
      </c>
      <c r="V229" s="5">
        <f t="shared" si="403"/>
        <v>1.1558172924915872E-4</v>
      </c>
      <c r="W229" s="5">
        <f t="shared" si="404"/>
        <v>0.15691522129539306</v>
      </c>
      <c r="X229" s="5">
        <f t="shared" si="405"/>
        <v>2.5750768534707102E-2</v>
      </c>
      <c r="Y229" s="5">
        <f t="shared" si="406"/>
        <v>2.1129310294243885E-3</v>
      </c>
      <c r="Z229" s="5">
        <f t="shared" si="407"/>
        <v>8.0421425620453034E-5</v>
      </c>
      <c r="AA229" s="5">
        <f t="shared" si="408"/>
        <v>1.6491544249771679E-4</v>
      </c>
      <c r="AB229" s="5">
        <f t="shared" si="409"/>
        <v>1.6909115303783478E-4</v>
      </c>
      <c r="AC229" s="5">
        <f t="shared" si="410"/>
        <v>2.4309939807269638E-6</v>
      </c>
      <c r="AD229" s="5">
        <f t="shared" si="411"/>
        <v>8.0444181867299541E-2</v>
      </c>
      <c r="AE229" s="5">
        <f t="shared" si="412"/>
        <v>1.3201393020560526E-2</v>
      </c>
      <c r="AF229" s="5">
        <f t="shared" si="413"/>
        <v>1.0832155516901805E-3</v>
      </c>
      <c r="AG229" s="5">
        <f t="shared" si="414"/>
        <v>5.9254147376518906E-5</v>
      </c>
      <c r="AH229" s="5">
        <f t="shared" si="415"/>
        <v>3.2994146445566174E-6</v>
      </c>
      <c r="AI229" s="5">
        <f t="shared" si="416"/>
        <v>6.7659137088477343E-6</v>
      </c>
      <c r="AJ229" s="5">
        <f t="shared" si="417"/>
        <v>6.9372287583037932E-6</v>
      </c>
      <c r="AK229" s="5">
        <f t="shared" si="418"/>
        <v>4.7419210388986881E-6</v>
      </c>
      <c r="AL229" s="5">
        <f t="shared" si="419"/>
        <v>3.2723409958838242E-8</v>
      </c>
      <c r="AM229" s="5">
        <f t="shared" si="420"/>
        <v>3.2992421476394536E-2</v>
      </c>
      <c r="AN229" s="5">
        <f t="shared" si="421"/>
        <v>5.414262566910571E-3</v>
      </c>
      <c r="AO229" s="5">
        <f t="shared" si="422"/>
        <v>4.4425716318553397E-4</v>
      </c>
      <c r="AP229" s="5">
        <f t="shared" si="423"/>
        <v>2.4301792362005351E-5</v>
      </c>
      <c r="AQ229" s="5">
        <f t="shared" si="424"/>
        <v>9.9701900320183498E-7</v>
      </c>
      <c r="AR229" s="5">
        <f t="shared" si="425"/>
        <v>1.0829091290265393E-7</v>
      </c>
      <c r="AS229" s="5">
        <f t="shared" si="426"/>
        <v>2.2206574531651879E-7</v>
      </c>
      <c r="AT229" s="5">
        <f t="shared" si="427"/>
        <v>2.2768851938347847E-7</v>
      </c>
      <c r="AU229" s="5">
        <f t="shared" si="428"/>
        <v>1.5563577589795361E-7</v>
      </c>
      <c r="AV229" s="5">
        <f t="shared" si="429"/>
        <v>7.978826118993489E-8</v>
      </c>
      <c r="AW229" s="5">
        <f t="shared" si="430"/>
        <v>3.0589383962546643E-10</v>
      </c>
      <c r="AX229" s="5">
        <f t="shared" si="431"/>
        <v>1.127593329943619E-2</v>
      </c>
      <c r="AY229" s="5">
        <f t="shared" si="432"/>
        <v>1.8504511290206001E-3</v>
      </c>
      <c r="AZ229" s="5">
        <f t="shared" si="433"/>
        <v>1.5183529779591842E-4</v>
      </c>
      <c r="BA229" s="5">
        <f t="shared" si="434"/>
        <v>8.3057071129738155E-6</v>
      </c>
      <c r="BB229" s="5">
        <f t="shared" si="435"/>
        <v>3.4075461197711474E-7</v>
      </c>
      <c r="BC229" s="5">
        <f t="shared" si="436"/>
        <v>1.1183992308353883E-8</v>
      </c>
      <c r="BD229" s="5">
        <f t="shared" si="437"/>
        <v>2.9618692709218577E-9</v>
      </c>
      <c r="BE229" s="5">
        <f t="shared" si="438"/>
        <v>6.073729452891491E-9</v>
      </c>
      <c r="BF229" s="5">
        <f t="shared" si="439"/>
        <v>6.2275181806791585E-9</v>
      </c>
      <c r="BG229" s="5">
        <f t="shared" si="440"/>
        <v>4.2568005914089235E-9</v>
      </c>
      <c r="BH229" s="5">
        <f t="shared" si="441"/>
        <v>2.1822920563167914E-9</v>
      </c>
      <c r="BI229" s="5">
        <f t="shared" si="442"/>
        <v>8.950193492595994E-10</v>
      </c>
      <c r="BJ229" s="8">
        <f t="shared" si="443"/>
        <v>0.82285395132727512</v>
      </c>
      <c r="BK229" s="8">
        <f t="shared" si="444"/>
        <v>0.15098273300924486</v>
      </c>
      <c r="BL229" s="8">
        <f t="shared" si="445"/>
        <v>2.2758839666355831E-2</v>
      </c>
      <c r="BM229" s="8">
        <f t="shared" si="446"/>
        <v>0.37606331701152768</v>
      </c>
      <c r="BN229" s="8">
        <f t="shared" si="447"/>
        <v>0.61876217759384167</v>
      </c>
    </row>
    <row r="230" spans="1:66" s="10" customFormat="1" x14ac:dyDescent="0.25">
      <c r="A230" t="s">
        <v>91</v>
      </c>
      <c r="B230" t="s">
        <v>111</v>
      </c>
      <c r="C230" t="s">
        <v>84</v>
      </c>
      <c r="D230" s="16"/>
      <c r="E230">
        <f>VLOOKUP(A230,home!$A$2:$E$405,3,FALSE)</f>
        <v>1.515625</v>
      </c>
      <c r="F230">
        <f>VLOOKUP(B230,home!$B$2:$E$405,3,FALSE)</f>
        <v>0.88</v>
      </c>
      <c r="G230">
        <f>VLOOKUP(C230,away!$B$2:$E$405,4,FALSE)</f>
        <v>0.26</v>
      </c>
      <c r="H230">
        <f>VLOOKUP(A230,away!$A$2:$E$405,3,FALSE)</f>
        <v>1.203125</v>
      </c>
      <c r="I230">
        <f>VLOOKUP(C230,away!$B$2:$E$405,3,FALSE)</f>
        <v>0.79</v>
      </c>
      <c r="J230">
        <f>VLOOKUP(B230,home!$B$2:$E$405,4,FALSE)</f>
        <v>0.55000000000000004</v>
      </c>
      <c r="K230" s="3">
        <f t="shared" si="392"/>
        <v>0.346775</v>
      </c>
      <c r="L230" s="3">
        <f t="shared" si="393"/>
        <v>0.52275781250000009</v>
      </c>
      <c r="M230" s="5">
        <f t="shared" si="394"/>
        <v>0.41914732390272808</v>
      </c>
      <c r="N230" s="5">
        <f t="shared" si="395"/>
        <v>0.1453498132463685</v>
      </c>
      <c r="O230" s="5">
        <f t="shared" si="396"/>
        <v>0.21911253815861906</v>
      </c>
      <c r="P230" s="5">
        <f t="shared" si="397"/>
        <v>7.5982750419955114E-2</v>
      </c>
      <c r="Q230" s="5">
        <f t="shared" si="398"/>
        <v>2.5201840744254717E-2</v>
      </c>
      <c r="R230" s="5">
        <f t="shared" si="399"/>
        <v>5.7271395569561255E-2</v>
      </c>
      <c r="S230" s="5">
        <f t="shared" si="400"/>
        <v>3.4435257200407564E-3</v>
      </c>
      <c r="T230" s="5">
        <f t="shared" si="401"/>
        <v>1.3174459138439966E-2</v>
      </c>
      <c r="U230" s="5">
        <f t="shared" si="402"/>
        <v>1.9860288198634602E-2</v>
      </c>
      <c r="V230" s="5">
        <f t="shared" si="403"/>
        <v>6.9360007920183715E-5</v>
      </c>
      <c r="W230" s="5">
        <f t="shared" si="404"/>
        <v>2.9131227746963099E-3</v>
      </c>
      <c r="X230" s="5">
        <f t="shared" si="405"/>
        <v>1.5228576892441733E-3</v>
      </c>
      <c r="Y230" s="5">
        <f t="shared" si="406"/>
        <v>3.9804287718904447E-4</v>
      </c>
      <c r="Z230" s="5">
        <f t="shared" si="407"/>
        <v>9.9796898222553471E-3</v>
      </c>
      <c r="AA230" s="5">
        <f t="shared" si="408"/>
        <v>3.4607069381125976E-3</v>
      </c>
      <c r="AB230" s="5">
        <f t="shared" si="409"/>
        <v>6.0004332423199799E-4</v>
      </c>
      <c r="AC230" s="5">
        <f t="shared" si="410"/>
        <v>7.8584603049805004E-7</v>
      </c>
      <c r="AD230" s="5">
        <f t="shared" si="411"/>
        <v>2.5254953754882817E-4</v>
      </c>
      <c r="AE230" s="5">
        <f t="shared" si="412"/>
        <v>1.3202224379691202E-4</v>
      </c>
      <c r="AF230" s="5">
        <f t="shared" si="413"/>
        <v>3.4507829684307721E-5</v>
      </c>
      <c r="AG230" s="5">
        <f t="shared" si="414"/>
        <v>6.0130791866304252E-6</v>
      </c>
      <c r="AH230" s="5">
        <f t="shared" si="415"/>
        <v>1.3042402052276798E-3</v>
      </c>
      <c r="AI230" s="5">
        <f t="shared" si="416"/>
        <v>4.5227789716782859E-4</v>
      </c>
      <c r="AJ230" s="5">
        <f t="shared" si="417"/>
        <v>7.8419333895186872E-5</v>
      </c>
      <c r="AK230" s="5">
        <f t="shared" si="418"/>
        <v>9.0646215038344759E-6</v>
      </c>
      <c r="AL230" s="5">
        <f t="shared" si="419"/>
        <v>5.6983060035189892E-9</v>
      </c>
      <c r="AM230" s="5">
        <f t="shared" si="420"/>
        <v>1.7515573176698989E-5</v>
      </c>
      <c r="AN230" s="5">
        <f t="shared" si="421"/>
        <v>9.1564027185348403E-6</v>
      </c>
      <c r="AO230" s="5">
        <f t="shared" si="422"/>
        <v>2.3932905277551634E-6</v>
      </c>
      <c r="AP230" s="5">
        <f t="shared" si="423"/>
        <v>4.1703710698875344E-7</v>
      </c>
      <c r="AQ230" s="5">
        <f t="shared" si="424"/>
        <v>5.4502351445192295E-8</v>
      </c>
      <c r="AR230" s="5">
        <f t="shared" si="425"/>
        <v>1.3636035133187462E-4</v>
      </c>
      <c r="AS230" s="5">
        <f t="shared" si="426"/>
        <v>4.7286360833110815E-5</v>
      </c>
      <c r="AT230" s="5">
        <f t="shared" si="427"/>
        <v>8.198863888951001E-6</v>
      </c>
      <c r="AU230" s="5">
        <f t="shared" si="428"/>
        <v>9.4772034169699455E-7</v>
      </c>
      <c r="AV230" s="5">
        <f t="shared" si="429"/>
        <v>8.2161430372993806E-8</v>
      </c>
      <c r="AW230" s="5">
        <f t="shared" si="430"/>
        <v>2.8694032052345835E-11</v>
      </c>
      <c r="AX230" s="5">
        <f t="shared" si="431"/>
        <v>1.0123271480582979E-6</v>
      </c>
      <c r="AY230" s="5">
        <f t="shared" si="432"/>
        <v>5.2920192545331938E-7</v>
      </c>
      <c r="AZ230" s="5">
        <f t="shared" si="433"/>
        <v>1.383222204603827E-7</v>
      </c>
      <c r="BA230" s="5">
        <f t="shared" si="434"/>
        <v>2.4103007129337474E-8</v>
      </c>
      <c r="BB230" s="5">
        <f t="shared" si="435"/>
        <v>3.1500088204010904E-9</v>
      </c>
      <c r="BC230" s="5">
        <f t="shared" si="436"/>
        <v>3.2933834406171599E-10</v>
      </c>
      <c r="BD230" s="5">
        <f t="shared" si="437"/>
        <v>1.1880573162330373E-5</v>
      </c>
      <c r="BE230" s="5">
        <f t="shared" si="438"/>
        <v>4.1198857583671146E-6</v>
      </c>
      <c r="BF230" s="5">
        <f t="shared" si="439"/>
        <v>7.1433669192887803E-7</v>
      </c>
      <c r="BG230" s="5">
        <f t="shared" si="440"/>
        <v>8.2571368781212231E-8</v>
      </c>
      <c r="BH230" s="5">
        <f t="shared" si="441"/>
        <v>7.1584216022762165E-9</v>
      </c>
      <c r="BI230" s="5">
        <f t="shared" si="442"/>
        <v>4.9647233022586733E-10</v>
      </c>
      <c r="BJ230" s="8">
        <f t="shared" si="443"/>
        <v>0.18901647339993899</v>
      </c>
      <c r="BK230" s="8">
        <f t="shared" si="444"/>
        <v>0.49864428079690604</v>
      </c>
      <c r="BL230" s="8">
        <f t="shared" si="445"/>
        <v>0.30235865472665546</v>
      </c>
      <c r="BM230" s="8">
        <f t="shared" si="446"/>
        <v>5.7932907531037768E-2</v>
      </c>
      <c r="BN230" s="8">
        <f t="shared" si="447"/>
        <v>0.94206566204148678</v>
      </c>
    </row>
    <row r="231" spans="1:66" x14ac:dyDescent="0.25">
      <c r="A231" t="s">
        <v>114</v>
      </c>
      <c r="B231" t="s">
        <v>115</v>
      </c>
      <c r="C231" t="s">
        <v>345</v>
      </c>
      <c r="D231" s="16"/>
      <c r="E231">
        <f>VLOOKUP(A231,home!$A$2:$E$405,3,FALSE)</f>
        <v>1.2436974789916</v>
      </c>
      <c r="F231">
        <f>VLOOKUP(B231,home!$B$2:$E$405,3,FALSE)</f>
        <v>1.29</v>
      </c>
      <c r="G231">
        <f>VLOOKUP(C231,away!$B$2:$E$405,4,FALSE)</f>
        <v>1.1299999999999999</v>
      </c>
      <c r="H231">
        <f>VLOOKUP(A231,away!$A$2:$E$405,3,FALSE)</f>
        <v>1.0588235294117601</v>
      </c>
      <c r="I231">
        <f>VLOOKUP(C231,away!$B$2:$E$405,3,FALSE)</f>
        <v>0.32</v>
      </c>
      <c r="J231">
        <f>VLOOKUP(B231,home!$B$2:$E$405,4,FALSE)</f>
        <v>1.32</v>
      </c>
      <c r="K231" s="3">
        <f t="shared" si="392"/>
        <v>1.8129378151260553</v>
      </c>
      <c r="L231" s="3">
        <f t="shared" si="393"/>
        <v>0.4472470588235275</v>
      </c>
      <c r="M231" s="5">
        <f t="shared" si="394"/>
        <v>0.10433119485166276</v>
      </c>
      <c r="N231" s="5">
        <f t="shared" si="395"/>
        <v>0.18914596844386419</v>
      </c>
      <c r="O231" s="5">
        <f t="shared" si="396"/>
        <v>4.666182004095052E-2</v>
      </c>
      <c r="P231" s="5">
        <f t="shared" si="397"/>
        <v>8.4594978074846006E-2</v>
      </c>
      <c r="Q231" s="5">
        <f t="shared" si="398"/>
        <v>0.17145493938526052</v>
      </c>
      <c r="R231" s="5">
        <f t="shared" si="399"/>
        <v>1.0434680886333925E-2</v>
      </c>
      <c r="S231" s="5">
        <f t="shared" si="400"/>
        <v>1.7148059901112182E-2</v>
      </c>
      <c r="T231" s="5">
        <f t="shared" si="401"/>
        <v>7.6682717360823952E-2</v>
      </c>
      <c r="U231" s="5">
        <f t="shared" si="402"/>
        <v>1.8917427567607833E-2</v>
      </c>
      <c r="V231" s="5">
        <f t="shared" si="403"/>
        <v>1.5449089299207624E-3</v>
      </c>
      <c r="W231" s="5">
        <f t="shared" si="404"/>
        <v>0.10361238106722816</v>
      </c>
      <c r="X231" s="5">
        <f t="shared" si="405"/>
        <v>4.6340332690020337E-2</v>
      </c>
      <c r="Y231" s="5">
        <f t="shared" si="406"/>
        <v>1.0362788750257678E-2</v>
      </c>
      <c r="Z231" s="5">
        <f t="shared" si="407"/>
        <v>1.5556267787249763E-3</v>
      </c>
      <c r="AA231" s="5">
        <f t="shared" si="408"/>
        <v>2.8202546133732414E-3</v>
      </c>
      <c r="AB231" s="5">
        <f t="shared" si="409"/>
        <v>2.5564731184340318E-3</v>
      </c>
      <c r="AC231" s="5">
        <f t="shared" si="410"/>
        <v>7.8291263485538062E-5</v>
      </c>
      <c r="AD231" s="5">
        <f t="shared" si="411"/>
        <v>4.6960700938007215E-2</v>
      </c>
      <c r="AE231" s="5">
        <f t="shared" si="412"/>
        <v>2.1003035374814995E-2</v>
      </c>
      <c r="AF231" s="5">
        <f t="shared" si="413"/>
        <v>4.6967728988762548E-3</v>
      </c>
      <c r="AG231" s="5">
        <f t="shared" si="414"/>
        <v>7.0020595499481963E-4</v>
      </c>
      <c r="AH231" s="5">
        <f t="shared" si="415"/>
        <v>1.7393737535296592E-4</v>
      </c>
      <c r="AI231" s="5">
        <f t="shared" si="416"/>
        <v>3.153376452411666E-4</v>
      </c>
      <c r="AJ231" s="5">
        <f t="shared" si="417"/>
        <v>2.8584377079525795E-4</v>
      </c>
      <c r="AK231" s="5">
        <f t="shared" si="418"/>
        <v>1.7273899376431595E-4</v>
      </c>
      <c r="AL231" s="5">
        <f t="shared" si="419"/>
        <v>2.539239669373165E-6</v>
      </c>
      <c r="AM231" s="5">
        <f t="shared" si="420"/>
        <v>1.7027366111067782E-2</v>
      </c>
      <c r="AN231" s="5">
        <f t="shared" si="421"/>
        <v>7.6154394126864708E-3</v>
      </c>
      <c r="AO231" s="5">
        <f t="shared" si="422"/>
        <v>1.7029914394863976E-3</v>
      </c>
      <c r="AP231" s="5">
        <f t="shared" si="423"/>
        <v>2.5388597083731232E-4</v>
      </c>
      <c r="AQ231" s="5">
        <f t="shared" si="424"/>
        <v>2.8387438433385942E-5</v>
      </c>
      <c r="AR231" s="5">
        <f t="shared" si="425"/>
        <v>1.5558595909219586E-5</v>
      </c>
      <c r="AS231" s="5">
        <f t="shared" si="426"/>
        <v>2.8206766874089737E-5</v>
      </c>
      <c r="AT231" s="5">
        <f t="shared" si="427"/>
        <v>2.5568557154241125E-5</v>
      </c>
      <c r="AU231" s="5">
        <f t="shared" si="428"/>
        <v>1.5451401381045193E-5</v>
      </c>
      <c r="AV231" s="5">
        <f t="shared" si="429"/>
        <v>7.0031074650969457E-6</v>
      </c>
      <c r="AW231" s="5">
        <f t="shared" si="430"/>
        <v>5.719151412821374E-8</v>
      </c>
      <c r="AX231" s="5">
        <f t="shared" si="431"/>
        <v>5.1449259857917831E-3</v>
      </c>
      <c r="AY231" s="5">
        <f t="shared" si="432"/>
        <v>2.3010530150101129E-3</v>
      </c>
      <c r="AZ231" s="5">
        <f t="shared" si="433"/>
        <v>5.145695965801415E-4</v>
      </c>
      <c r="BA231" s="5">
        <f t="shared" si="434"/>
        <v>7.6713246210159162E-5</v>
      </c>
      <c r="BB231" s="5">
        <f t="shared" si="435"/>
        <v>8.5774434350746968E-6</v>
      </c>
      <c r="BC231" s="5">
        <f t="shared" si="436"/>
        <v>7.672472697124665E-7</v>
      </c>
      <c r="BD231" s="5">
        <f t="shared" si="437"/>
        <v>1.1597560433037047E-6</v>
      </c>
      <c r="BE231" s="5">
        <f t="shared" si="438"/>
        <v>2.1025655872262571E-6</v>
      </c>
      <c r="BF231" s="5">
        <f t="shared" si="439"/>
        <v>1.9059103309326013E-6</v>
      </c>
      <c r="BG231" s="5">
        <f t="shared" si="440"/>
        <v>1.1517656370623758E-6</v>
      </c>
      <c r="BH231" s="5">
        <f t="shared" si="441"/>
        <v>5.2201986939828316E-7</v>
      </c>
      <c r="BI231" s="5">
        <f t="shared" si="442"/>
        <v>1.8927791229586248E-7</v>
      </c>
      <c r="BJ231" s="8">
        <f t="shared" si="443"/>
        <v>0.70563451977095648</v>
      </c>
      <c r="BK231" s="8">
        <f t="shared" si="444"/>
        <v>0.21000102527570672</v>
      </c>
      <c r="BL231" s="8">
        <f t="shared" si="445"/>
        <v>8.2437333736017152E-2</v>
      </c>
      <c r="BM231" s="8">
        <f t="shared" si="446"/>
        <v>0.39070392805499154</v>
      </c>
      <c r="BN231" s="8">
        <f t="shared" si="447"/>
        <v>0.60662358168291797</v>
      </c>
    </row>
    <row r="232" spans="1:66" x14ac:dyDescent="0.25">
      <c r="A232" t="s">
        <v>114</v>
      </c>
      <c r="B232" t="s">
        <v>119</v>
      </c>
      <c r="C232" t="s">
        <v>135</v>
      </c>
      <c r="D232" s="16"/>
      <c r="E232">
        <f>VLOOKUP(A232,home!$A$2:$E$405,3,FALSE)</f>
        <v>1.2436974789916</v>
      </c>
      <c r="F232">
        <f>VLOOKUP(B232,home!$B$2:$E$405,3,FALSE)</f>
        <v>1.61</v>
      </c>
      <c r="G232">
        <f>VLOOKUP(C232,away!$B$2:$E$405,4,FALSE)</f>
        <v>1.29</v>
      </c>
      <c r="H232">
        <f>VLOOKUP(A232,away!$A$2:$E$405,3,FALSE)</f>
        <v>1.0588235294117601</v>
      </c>
      <c r="I232">
        <f>VLOOKUP(C232,away!$B$2:$E$405,3,FALSE)</f>
        <v>0.64</v>
      </c>
      <c r="J232">
        <f>VLOOKUP(B232,home!$B$2:$E$405,4,FALSE)</f>
        <v>0.76</v>
      </c>
      <c r="K232" s="3">
        <f t="shared" si="392"/>
        <v>2.583035294117654</v>
      </c>
      <c r="L232" s="3">
        <f t="shared" si="393"/>
        <v>0.51501176470588017</v>
      </c>
      <c r="M232" s="5">
        <f t="shared" si="394"/>
        <v>4.5137266800192435E-2</v>
      </c>
      <c r="N232" s="5">
        <f t="shared" si="395"/>
        <v>0.11659115322490207</v>
      </c>
      <c r="O232" s="5">
        <f t="shared" si="396"/>
        <v>2.3246223428767237E-2</v>
      </c>
      <c r="P232" s="5">
        <f t="shared" si="397"/>
        <v>6.004581557145048E-2</v>
      </c>
      <c r="Q232" s="5">
        <f t="shared" si="398"/>
        <v>0.15057953188090073</v>
      </c>
      <c r="R232" s="5">
        <f t="shared" si="399"/>
        <v>5.9860392753982956E-3</v>
      </c>
      <c r="S232" s="5">
        <f t="shared" si="400"/>
        <v>1.9969640516787308E-2</v>
      </c>
      <c r="T232" s="5">
        <f t="shared" si="401"/>
        <v>7.7550230442568008E-2</v>
      </c>
      <c r="U232" s="5">
        <f t="shared" si="402"/>
        <v>1.5462150720328263E-2</v>
      </c>
      <c r="V232" s="5">
        <f t="shared" si="403"/>
        <v>2.9517204752515392E-3</v>
      </c>
      <c r="W232" s="5">
        <f t="shared" si="404"/>
        <v>0.12965074847336033</v>
      </c>
      <c r="X232" s="5">
        <f t="shared" si="405"/>
        <v>6.6771660766703503E-2</v>
      </c>
      <c r="Y232" s="5">
        <f t="shared" si="406"/>
        <v>1.7194095421901173E-2</v>
      </c>
      <c r="Z232" s="5">
        <f t="shared" si="407"/>
        <v>1.0276268836071946E-3</v>
      </c>
      <c r="AA232" s="5">
        <f t="shared" si="408"/>
        <v>2.6543965095415182E-3</v>
      </c>
      <c r="AB232" s="5">
        <f t="shared" si="409"/>
        <v>3.4281999343642251E-3</v>
      </c>
      <c r="AC232" s="5">
        <f t="shared" si="410"/>
        <v>2.4541592214145837E-4</v>
      </c>
      <c r="AD232" s="5">
        <f t="shared" si="411"/>
        <v>8.3723114803865101E-2</v>
      </c>
      <c r="AE232" s="5">
        <f t="shared" si="412"/>
        <v>4.3118389101811559E-2</v>
      </c>
      <c r="AF232" s="5">
        <f t="shared" si="413"/>
        <v>1.110323883129938E-2</v>
      </c>
      <c r="AG232" s="5">
        <f t="shared" si="414"/>
        <v>1.9060995414861158E-3</v>
      </c>
      <c r="AH232" s="5">
        <f t="shared" si="415"/>
        <v>1.3230998369643634E-4</v>
      </c>
      <c r="AI232" s="5">
        <f t="shared" si="416"/>
        <v>3.4176135765202648E-4</v>
      </c>
      <c r="AJ232" s="5">
        <f t="shared" si="417"/>
        <v>4.413908244903755E-4</v>
      </c>
      <c r="AK232" s="5">
        <f t="shared" si="418"/>
        <v>3.8004269271944363E-4</v>
      </c>
      <c r="AL232" s="5">
        <f t="shared" si="419"/>
        <v>1.3059008880121771E-5</v>
      </c>
      <c r="AM232" s="5">
        <f t="shared" si="420"/>
        <v>4.325195209436955E-2</v>
      </c>
      <c r="AN232" s="5">
        <f t="shared" si="421"/>
        <v>2.2275264175095448E-2</v>
      </c>
      <c r="AO232" s="5">
        <f t="shared" si="422"/>
        <v>5.7360115560527889E-3</v>
      </c>
      <c r="AP232" s="5">
        <f t="shared" si="423"/>
        <v>9.8470447795202267E-4</v>
      </c>
      <c r="AQ232" s="5">
        <f t="shared" si="424"/>
        <v>1.2678359772596342E-4</v>
      </c>
      <c r="AR232" s="5">
        <f t="shared" si="425"/>
        <v>1.3628239638341589E-5</v>
      </c>
      <c r="AS232" s="5">
        <f t="shared" si="426"/>
        <v>3.5202223982529538E-5</v>
      </c>
      <c r="AT232" s="5">
        <f t="shared" si="427"/>
        <v>4.5464293489154363E-5</v>
      </c>
      <c r="AU232" s="5">
        <f t="shared" si="428"/>
        <v>3.9145291568203059E-5</v>
      </c>
      <c r="AV232" s="5">
        <f t="shared" si="429"/>
        <v>2.5278417429798681E-5</v>
      </c>
      <c r="AW232" s="5">
        <f t="shared" si="430"/>
        <v>4.8256431889125918E-7</v>
      </c>
      <c r="AX232" s="5">
        <f t="shared" si="431"/>
        <v>1.8620219799873737E-2</v>
      </c>
      <c r="AY232" s="5">
        <f t="shared" si="432"/>
        <v>9.5896322583443432E-3</v>
      </c>
      <c r="AZ232" s="5">
        <f t="shared" si="433"/>
        <v>2.469386716125177E-3</v>
      </c>
      <c r="BA232" s="5">
        <f t="shared" si="434"/>
        <v>4.2392107013762857E-4</v>
      </c>
      <c r="BB232" s="5">
        <f t="shared" si="435"/>
        <v>5.4581084606896316E-5</v>
      </c>
      <c r="BC232" s="5">
        <f t="shared" si="436"/>
        <v>5.6219801405917271E-6</v>
      </c>
      <c r="BD232" s="5">
        <f t="shared" si="437"/>
        <v>1.1697839576628204E-6</v>
      </c>
      <c r="BE232" s="5">
        <f t="shared" si="438"/>
        <v>3.0215932491356963E-6</v>
      </c>
      <c r="BF232" s="5">
        <f t="shared" si="439"/>
        <v>3.9024410034925707E-6</v>
      </c>
      <c r="BG232" s="5">
        <f t="shared" si="440"/>
        <v>3.360047615077742E-6</v>
      </c>
      <c r="BH232" s="5">
        <f t="shared" si="441"/>
        <v>2.1697803949154145E-6</v>
      </c>
      <c r="BI232" s="5">
        <f t="shared" si="442"/>
        <v>1.1209238681102114E-6</v>
      </c>
      <c r="BJ232" s="8">
        <f t="shared" si="443"/>
        <v>0.80172634129922216</v>
      </c>
      <c r="BK232" s="8">
        <f t="shared" si="444"/>
        <v>0.1379525505530477</v>
      </c>
      <c r="BL232" s="8">
        <f t="shared" si="445"/>
        <v>5.224597776315424E-2</v>
      </c>
      <c r="BM232" s="8">
        <f t="shared" si="446"/>
        <v>0.58177731662339449</v>
      </c>
      <c r="BN232" s="8">
        <f t="shared" si="447"/>
        <v>0.40158603018161126</v>
      </c>
    </row>
    <row r="233" spans="1:66" x14ac:dyDescent="0.25">
      <c r="A233" t="s">
        <v>114</v>
      </c>
      <c r="B233" t="s">
        <v>96</v>
      </c>
      <c r="C233" t="s">
        <v>132</v>
      </c>
      <c r="D233" s="16"/>
      <c r="E233">
        <f>VLOOKUP(A233,home!$A$2:$E$405,3,FALSE)</f>
        <v>1.2436974789916</v>
      </c>
      <c r="F233">
        <f>VLOOKUP(B233,home!$B$2:$E$405,3,FALSE)</f>
        <v>0.64</v>
      </c>
      <c r="G233">
        <f>VLOOKUP(C233,away!$B$2:$E$405,4,FALSE)</f>
        <v>1.1299999999999999</v>
      </c>
      <c r="H233">
        <f>VLOOKUP(A233,away!$A$2:$E$405,3,FALSE)</f>
        <v>1.0588235294117601</v>
      </c>
      <c r="I233">
        <f>VLOOKUP(C233,away!$B$2:$E$405,3,FALSE)</f>
        <v>0.64</v>
      </c>
      <c r="J233">
        <f>VLOOKUP(B233,home!$B$2:$E$405,4,FALSE)</f>
        <v>1.51</v>
      </c>
      <c r="K233" s="3">
        <f t="shared" si="392"/>
        <v>0.89944201680672509</v>
      </c>
      <c r="L233" s="3">
        <f t="shared" si="393"/>
        <v>1.023247058823525</v>
      </c>
      <c r="M233" s="5">
        <f t="shared" si="394"/>
        <v>0.14621325451328548</v>
      </c>
      <c r="N233" s="5">
        <f t="shared" si="395"/>
        <v>0.13151034452330448</v>
      </c>
      <c r="O233" s="5">
        <f t="shared" si="396"/>
        <v>0.14961228264173485</v>
      </c>
      <c r="P233" s="5">
        <f t="shared" si="397"/>
        <v>0.13456757323833976</v>
      </c>
      <c r="Q233" s="5">
        <f t="shared" si="398"/>
        <v>5.9142964754494119E-2</v>
      </c>
      <c r="R233" s="5">
        <f t="shared" si="399"/>
        <v>7.6545164088514542E-2</v>
      </c>
      <c r="S233" s="5">
        <f t="shared" si="400"/>
        <v>3.0962363548255704E-2</v>
      </c>
      <c r="T233" s="5">
        <f t="shared" si="401"/>
        <v>6.0517864735139502E-2</v>
      </c>
      <c r="U233" s="5">
        <f t="shared" si="402"/>
        <v>6.8847936764575221E-2</v>
      </c>
      <c r="V233" s="5">
        <f t="shared" si="403"/>
        <v>3.1662505095204525E-3</v>
      </c>
      <c r="W233" s="5">
        <f t="shared" si="404"/>
        <v>1.7731889166237087E-2</v>
      </c>
      <c r="X233" s="5">
        <f t="shared" si="405"/>
        <v>1.8144103436736825E-2</v>
      </c>
      <c r="Y233" s="5">
        <f t="shared" si="406"/>
        <v>9.2829502383153812E-3</v>
      </c>
      <c r="Z233" s="5">
        <f t="shared" si="407"/>
        <v>2.6108204673578876E-2</v>
      </c>
      <c r="AA233" s="5">
        <f t="shared" si="408"/>
        <v>2.3482816266806549E-2</v>
      </c>
      <c r="AB233" s="5">
        <f t="shared" si="409"/>
        <v>1.0560715811659127E-2</v>
      </c>
      <c r="AC233" s="5">
        <f t="shared" si="410"/>
        <v>1.82128942733826E-4</v>
      </c>
      <c r="AD233" s="5">
        <f t="shared" si="411"/>
        <v>3.9872015383684003E-3</v>
      </c>
      <c r="AE233" s="5">
        <f t="shared" si="412"/>
        <v>4.0798922470720997E-3</v>
      </c>
      <c r="AF233" s="5">
        <f t="shared" si="413"/>
        <v>2.0873688710667136E-3</v>
      </c>
      <c r="AG233" s="5">
        <f t="shared" si="414"/>
        <v>7.1196468599959897E-4</v>
      </c>
      <c r="AH233" s="5">
        <f t="shared" si="415"/>
        <v>6.6787859108505465E-3</v>
      </c>
      <c r="AI233" s="5">
        <f t="shared" si="416"/>
        <v>6.0071806694757552E-3</v>
      </c>
      <c r="AJ233" s="5">
        <f t="shared" si="417"/>
        <v>2.7015553483378234E-3</v>
      </c>
      <c r="AK233" s="5">
        <f t="shared" si="418"/>
        <v>8.099641303413223E-4</v>
      </c>
      <c r="AL233" s="5">
        <f t="shared" si="419"/>
        <v>6.7049050844918011E-6</v>
      </c>
      <c r="AM233" s="5">
        <f t="shared" si="420"/>
        <v>7.1725131861699034E-4</v>
      </c>
      <c r="AN233" s="5">
        <f t="shared" si="421"/>
        <v>7.3392530221213039E-4</v>
      </c>
      <c r="AO233" s="5">
        <f t="shared" si="422"/>
        <v>3.7549345344236446E-4</v>
      </c>
      <c r="AP233" s="5">
        <f t="shared" si="423"/>
        <v>1.2807419061412927E-4</v>
      </c>
      <c r="AQ233" s="5">
        <f t="shared" si="424"/>
        <v>3.2762884714277806E-5</v>
      </c>
      <c r="AR233" s="5">
        <f t="shared" si="425"/>
        <v>1.3668096079579642E-3</v>
      </c>
      <c r="AS233" s="5">
        <f t="shared" si="426"/>
        <v>1.2293659903725206E-3</v>
      </c>
      <c r="AT233" s="5">
        <f t="shared" si="427"/>
        <v>5.5287171288712848E-4</v>
      </c>
      <c r="AU233" s="5">
        <f t="shared" si="428"/>
        <v>1.6575868282486252E-4</v>
      </c>
      <c r="AV233" s="5">
        <f t="shared" si="429"/>
        <v>3.7272580995805148E-5</v>
      </c>
      <c r="AW233" s="5">
        <f t="shared" si="430"/>
        <v>1.7141302138458991E-7</v>
      </c>
      <c r="AX233" s="5">
        <f t="shared" si="431"/>
        <v>1.0752099542902474E-4</v>
      </c>
      <c r="AY233" s="5">
        <f t="shared" si="432"/>
        <v>1.1002054233452724E-4</v>
      </c>
      <c r="AZ233" s="5">
        <f t="shared" si="433"/>
        <v>5.6289098176987051E-5</v>
      </c>
      <c r="BA233" s="5">
        <f t="shared" si="434"/>
        <v>1.9199218051143551E-5</v>
      </c>
      <c r="BB233" s="5">
        <f t="shared" si="435"/>
        <v>4.9113858506360407E-6</v>
      </c>
      <c r="BC233" s="5">
        <f t="shared" si="436"/>
        <v>1.0051122252821614E-6</v>
      </c>
      <c r="BD233" s="5">
        <f t="shared" si="437"/>
        <v>2.330973185524536E-4</v>
      </c>
      <c r="BE233" s="5">
        <f t="shared" si="438"/>
        <v>2.096575223110585E-4</v>
      </c>
      <c r="BF233" s="5">
        <f t="shared" si="439"/>
        <v>9.4287392353079714E-5</v>
      </c>
      <c r="BG233" s="5">
        <f t="shared" si="440"/>
        <v>2.8268680779167009E-5</v>
      </c>
      <c r="BH233" s="5">
        <f t="shared" si="441"/>
        <v>6.3565098131198678E-6</v>
      </c>
      <c r="BI233" s="5">
        <f t="shared" si="442"/>
        <v>1.1434624012328551E-6</v>
      </c>
      <c r="BJ233" s="8">
        <f t="shared" si="443"/>
        <v>0.30948299769840171</v>
      </c>
      <c r="BK233" s="8">
        <f t="shared" si="444"/>
        <v>0.31520829619955432</v>
      </c>
      <c r="BL233" s="8">
        <f t="shared" si="445"/>
        <v>0.34917129109354417</v>
      </c>
      <c r="BM233" s="8">
        <f t="shared" si="446"/>
        <v>0.30226935677609262</v>
      </c>
      <c r="BN233" s="8">
        <f t="shared" si="447"/>
        <v>0.69759158375967323</v>
      </c>
    </row>
    <row r="234" spans="1:66" x14ac:dyDescent="0.25">
      <c r="A234" t="s">
        <v>114</v>
      </c>
      <c r="B234" t="s">
        <v>121</v>
      </c>
      <c r="C234" t="s">
        <v>104</v>
      </c>
      <c r="D234" s="16"/>
      <c r="E234">
        <f>VLOOKUP(A234,home!$A$2:$E$405,3,FALSE)</f>
        <v>1.2436974789916</v>
      </c>
      <c r="F234">
        <f>VLOOKUP(B234,home!$B$2:$E$405,3,FALSE)</f>
        <v>0.2</v>
      </c>
      <c r="G234">
        <f>VLOOKUP(C234,away!$B$2:$E$405,4,FALSE)</f>
        <v>0.48</v>
      </c>
      <c r="H234">
        <f>VLOOKUP(A234,away!$A$2:$E$405,3,FALSE)</f>
        <v>1.0588235294117601</v>
      </c>
      <c r="I234">
        <f>VLOOKUP(C234,away!$B$2:$E$405,3,FALSE)</f>
        <v>0.64</v>
      </c>
      <c r="J234">
        <f>VLOOKUP(B234,home!$B$2:$E$405,4,FALSE)</f>
        <v>1.18</v>
      </c>
      <c r="K234" s="3">
        <f t="shared" si="392"/>
        <v>0.11939495798319359</v>
      </c>
      <c r="L234" s="3">
        <f t="shared" si="393"/>
        <v>0.79962352941176118</v>
      </c>
      <c r="M234" s="5">
        <f t="shared" si="394"/>
        <v>0.39891038456955363</v>
      </c>
      <c r="N234" s="5">
        <f t="shared" si="395"/>
        <v>4.7627888604741452E-2</v>
      </c>
      <c r="O234" s="5">
        <f t="shared" si="396"/>
        <v>0.31897812962850941</v>
      </c>
      <c r="P234" s="5">
        <f t="shared" si="397"/>
        <v>3.8084380384553564E-2</v>
      </c>
      <c r="Q234" s="5">
        <f t="shared" si="398"/>
        <v>2.8432648793956647E-3</v>
      </c>
      <c r="R234" s="5">
        <f t="shared" si="399"/>
        <v>0.12753120890935549</v>
      </c>
      <c r="S234" s="5">
        <f t="shared" si="400"/>
        <v>9.0898863841339399E-4</v>
      </c>
      <c r="T234" s="5">
        <f t="shared" si="401"/>
        <v>2.2735414979148669E-3</v>
      </c>
      <c r="U234" s="5">
        <f t="shared" si="402"/>
        <v>1.5226583329278381E-2</v>
      </c>
      <c r="V234" s="5">
        <f t="shared" si="403"/>
        <v>9.6424522648748563E-6</v>
      </c>
      <c r="W234" s="5">
        <f t="shared" si="404"/>
        <v>1.1315716360351186E-4</v>
      </c>
      <c r="X234" s="5">
        <f t="shared" si="405"/>
        <v>9.0483130538864231E-5</v>
      </c>
      <c r="Y234" s="5">
        <f t="shared" si="406"/>
        <v>3.6176220096855862E-5</v>
      </c>
      <c r="Z234" s="5">
        <f t="shared" si="407"/>
        <v>3.3992318459415825E-2</v>
      </c>
      <c r="AA234" s="5">
        <f t="shared" si="408"/>
        <v>4.0585114342132885E-3</v>
      </c>
      <c r="AB234" s="5">
        <f t="shared" si="409"/>
        <v>2.4228290108110309E-4</v>
      </c>
      <c r="AC234" s="5">
        <f t="shared" si="410"/>
        <v>5.7535920676089292E-8</v>
      </c>
      <c r="AD234" s="5">
        <f t="shared" si="411"/>
        <v>3.3775986984846636E-6</v>
      </c>
      <c r="AE234" s="5">
        <f t="shared" si="412"/>
        <v>2.7008073922188777E-6</v>
      </c>
      <c r="AF234" s="5">
        <f t="shared" si="413"/>
        <v>1.0798145696137167E-6</v>
      </c>
      <c r="AG234" s="5">
        <f t="shared" si="414"/>
        <v>2.8781504575492067E-7</v>
      </c>
      <c r="AH234" s="5">
        <f t="shared" si="415"/>
        <v>6.7952644148516587E-3</v>
      </c>
      <c r="AI234" s="5">
        <f t="shared" si="416"/>
        <v>8.1132030929590446E-4</v>
      </c>
      <c r="AJ234" s="5">
        <f t="shared" si="417"/>
        <v>4.843377711964806E-5</v>
      </c>
      <c r="AK234" s="5">
        <f t="shared" si="418"/>
        <v>1.9275829280559155E-6</v>
      </c>
      <c r="AL234" s="5">
        <f t="shared" si="419"/>
        <v>2.1972051604203112E-10</v>
      </c>
      <c r="AM234" s="5">
        <f t="shared" si="420"/>
        <v>8.0653650937933138E-8</v>
      </c>
      <c r="AN234" s="5">
        <f t="shared" si="421"/>
        <v>6.4492557022934292E-8</v>
      </c>
      <c r="AO234" s="5">
        <f t="shared" si="422"/>
        <v>2.5784883033733992E-8</v>
      </c>
      <c r="AP234" s="5">
        <f t="shared" si="423"/>
        <v>6.872733058967938E-9</v>
      </c>
      <c r="AQ234" s="5">
        <f t="shared" si="424"/>
        <v>1.373899766329208E-9</v>
      </c>
      <c r="AR234" s="5">
        <f t="shared" si="425"/>
        <v>1.0867306629379664E-3</v>
      </c>
      <c r="AS234" s="5">
        <f t="shared" si="426"/>
        <v>1.2975016184052661E-4</v>
      </c>
      <c r="AT234" s="5">
        <f t="shared" si="427"/>
        <v>7.7457575606311198E-6</v>
      </c>
      <c r="AU234" s="5">
        <f t="shared" si="428"/>
        <v>3.082681328331857E-7</v>
      </c>
      <c r="AV234" s="5">
        <f t="shared" si="429"/>
        <v>9.2014151917939324E-9</v>
      </c>
      <c r="AW234" s="5">
        <f t="shared" si="430"/>
        <v>5.8269281320363113E-13</v>
      </c>
      <c r="AX234" s="5">
        <f t="shared" si="431"/>
        <v>1.6049398774876164E-9</v>
      </c>
      <c r="AY234" s="5">
        <f t="shared" si="432"/>
        <v>1.2833476893303274E-9</v>
      </c>
      <c r="AZ234" s="5">
        <f t="shared" si="433"/>
        <v>5.1309750440237231E-10</v>
      </c>
      <c r="BA234" s="5">
        <f t="shared" si="434"/>
        <v>1.3676161246753055E-10</v>
      </c>
      <c r="BB234" s="5">
        <f t="shared" si="435"/>
        <v>2.7339450812332571E-11</v>
      </c>
      <c r="BC234" s="5">
        <f t="shared" si="436"/>
        <v>4.3722536301473242E-12</v>
      </c>
      <c r="BD234" s="5">
        <f t="shared" si="437"/>
        <v>1.4482923470307321E-4</v>
      </c>
      <c r="BE234" s="5">
        <f t="shared" si="438"/>
        <v>1.7291880392111509E-5</v>
      </c>
      <c r="BF234" s="5">
        <f t="shared" si="439"/>
        <v>1.0322816664332811E-6</v>
      </c>
      <c r="BG234" s="5">
        <f t="shared" si="440"/>
        <v>4.1083075396874249E-8</v>
      </c>
      <c r="BH234" s="5">
        <f t="shared" si="441"/>
        <v>1.2262780152075431E-9</v>
      </c>
      <c r="BI234" s="5">
        <f t="shared" si="442"/>
        <v>2.9282282420283723E-11</v>
      </c>
      <c r="BJ234" s="8">
        <f t="shared" si="443"/>
        <v>5.2992140279579499E-2</v>
      </c>
      <c r="BK234" s="8">
        <f t="shared" si="444"/>
        <v>0.43791345508377438</v>
      </c>
      <c r="BL234" s="8">
        <f t="shared" si="445"/>
        <v>0.47508140207391741</v>
      </c>
      <c r="BM234" s="8">
        <f t="shared" si="446"/>
        <v>6.6004057637812849E-2</v>
      </c>
      <c r="BN234" s="8">
        <f t="shared" si="447"/>
        <v>0.93397525697610928</v>
      </c>
    </row>
    <row r="235" spans="1:66" x14ac:dyDescent="0.25">
      <c r="A235" t="s">
        <v>114</v>
      </c>
      <c r="B235" t="s">
        <v>128</v>
      </c>
      <c r="C235" t="s">
        <v>127</v>
      </c>
      <c r="D235" s="16"/>
      <c r="E235">
        <f>VLOOKUP(A235,home!$A$2:$E$405,3,FALSE)</f>
        <v>1.2436974789916</v>
      </c>
      <c r="F235">
        <f>VLOOKUP(B235,home!$B$2:$E$405,3,FALSE)</f>
        <v>1.45</v>
      </c>
      <c r="G235">
        <f>VLOOKUP(C235,away!$B$2:$E$405,4,FALSE)</f>
        <v>0.8</v>
      </c>
      <c r="H235">
        <f>VLOOKUP(A235,away!$A$2:$E$405,3,FALSE)</f>
        <v>1.0588235294117601</v>
      </c>
      <c r="I235">
        <f>VLOOKUP(C235,away!$B$2:$E$405,3,FALSE)</f>
        <v>0.96</v>
      </c>
      <c r="J235">
        <f>VLOOKUP(B235,home!$B$2:$E$405,4,FALSE)</f>
        <v>0.38</v>
      </c>
      <c r="K235" s="3">
        <f t="shared" si="392"/>
        <v>1.4426890756302562</v>
      </c>
      <c r="L235" s="3">
        <f t="shared" si="393"/>
        <v>0.38625882352941004</v>
      </c>
      <c r="M235" s="5">
        <f t="shared" si="394"/>
        <v>0.16058242783796078</v>
      </c>
      <c r="N235" s="5">
        <f t="shared" si="395"/>
        <v>0.23167051438000996</v>
      </c>
      <c r="O235" s="5">
        <f t="shared" si="396"/>
        <v>6.2026379656187125E-2</v>
      </c>
      <c r="P235" s="5">
        <f t="shared" si="397"/>
        <v>8.9484780330875924E-2</v>
      </c>
      <c r="Q235" s="5">
        <f t="shared" si="398"/>
        <v>0.1671142601208413</v>
      </c>
      <c r="R235" s="5">
        <f t="shared" si="399"/>
        <v>1.1979118216893684E-2</v>
      </c>
      <c r="S235" s="5">
        <f t="shared" si="400"/>
        <v>1.2466379445553793E-2</v>
      </c>
      <c r="T235" s="5">
        <f t="shared" si="401"/>
        <v>6.4549357509263966E-2</v>
      </c>
      <c r="U235" s="5">
        <f t="shared" si="402"/>
        <v>1.7282142987195912E-2</v>
      </c>
      <c r="V235" s="5">
        <f t="shared" si="403"/>
        <v>7.7187857920710094E-4</v>
      </c>
      <c r="W235" s="5">
        <f t="shared" si="404"/>
        <v>8.0364639152790227E-2</v>
      </c>
      <c r="X235" s="5">
        <f t="shared" si="405"/>
        <v>3.1041550972522317E-2</v>
      </c>
      <c r="Y235" s="5">
        <f t="shared" si="406"/>
        <v>5.9950364795873417E-3</v>
      </c>
      <c r="Z235" s="5">
        <f t="shared" si="407"/>
        <v>1.5423467031256929E-3</v>
      </c>
      <c r="AA235" s="5">
        <f t="shared" si="408"/>
        <v>2.225126739433779E-3</v>
      </c>
      <c r="AB235" s="5">
        <f t="shared" si="409"/>
        <v>1.6050830194369425E-3</v>
      </c>
      <c r="AC235" s="5">
        <f t="shared" si="410"/>
        <v>2.6883150460644591E-5</v>
      </c>
      <c r="AD235" s="5">
        <f t="shared" si="411"/>
        <v>2.8985296743174512E-2</v>
      </c>
      <c r="AE235" s="5">
        <f t="shared" si="412"/>
        <v>1.1195826619669428E-2</v>
      </c>
      <c r="AF235" s="5">
        <f t="shared" si="413"/>
        <v>2.1622434092763822E-3</v>
      </c>
      <c r="AG235" s="5">
        <f t="shared" si="414"/>
        <v>2.7839519848377203E-4</v>
      </c>
      <c r="AH235" s="5">
        <f t="shared" si="415"/>
        <v>1.4893625575594858E-4</v>
      </c>
      <c r="AI235" s="5">
        <f t="shared" si="416"/>
        <v>2.1486870914438086E-4</v>
      </c>
      <c r="AJ235" s="5">
        <f t="shared" si="417"/>
        <v>1.5499436968868661E-4</v>
      </c>
      <c r="AK235" s="5">
        <f t="shared" si="418"/>
        <v>7.4536227978021815E-5</v>
      </c>
      <c r="AL235" s="5">
        <f t="shared" si="419"/>
        <v>5.9922691317137724E-7</v>
      </c>
      <c r="AM235" s="5">
        <f t="shared" si="420"/>
        <v>8.363354193055823E-3</v>
      </c>
      <c r="AN235" s="5">
        <f t="shared" si="421"/>
        <v>3.2304193513695012E-3</v>
      </c>
      <c r="AO235" s="5">
        <f t="shared" si="422"/>
        <v>6.2388898908331163E-4</v>
      </c>
      <c r="AP235" s="5">
        <f t="shared" si="423"/>
        <v>8.0327542312090964E-5</v>
      </c>
      <c r="AQ235" s="5">
        <f t="shared" si="424"/>
        <v>7.7568054976192886E-6</v>
      </c>
      <c r="AR235" s="5">
        <f t="shared" si="425"/>
        <v>1.1505588585833602E-5</v>
      </c>
      <c r="AS235" s="5">
        <f t="shared" si="426"/>
        <v>1.6598986961478306E-5</v>
      </c>
      <c r="AT235" s="5">
        <f t="shared" si="427"/>
        <v>1.1973588577926906E-5</v>
      </c>
      <c r="AU235" s="5">
        <f t="shared" si="428"/>
        <v>5.7580551458221202E-6</v>
      </c>
      <c r="AV235" s="5">
        <f t="shared" si="429"/>
        <v>2.0767708139385388E-6</v>
      </c>
      <c r="AW235" s="5">
        <f t="shared" si="430"/>
        <v>9.2755563149159431E-9</v>
      </c>
      <c r="AX235" s="5">
        <f t="shared" si="431"/>
        <v>2.0109532883246873E-3</v>
      </c>
      <c r="AY235" s="5">
        <f t="shared" si="432"/>
        <v>7.7674845132089229E-4</v>
      </c>
      <c r="AZ235" s="5">
        <f t="shared" si="433"/>
        <v>1.5001297149274951E-4</v>
      </c>
      <c r="BA235" s="5">
        <f t="shared" si="434"/>
        <v>1.9314611294313452E-5</v>
      </c>
      <c r="BB235" s="5">
        <f t="shared" si="435"/>
        <v>1.8651097588673422E-6</v>
      </c>
      <c r="BC235" s="5">
        <f t="shared" si="436"/>
        <v>1.4408302024266422E-7</v>
      </c>
      <c r="BD235" s="5">
        <f t="shared" si="437"/>
        <v>7.4068918519624939E-7</v>
      </c>
      <c r="BE235" s="5">
        <f t="shared" si="438"/>
        <v>1.0685841959201045E-6</v>
      </c>
      <c r="BF235" s="5">
        <f t="shared" si="439"/>
        <v>7.7081737292253822E-7</v>
      </c>
      <c r="BG235" s="5">
        <f t="shared" si="440"/>
        <v>3.7068326774045299E-7</v>
      </c>
      <c r="BH235" s="5">
        <f t="shared" si="441"/>
        <v>1.3369517522201925E-7</v>
      </c>
      <c r="BI235" s="5">
        <f t="shared" si="442"/>
        <v>3.857611375145602E-8</v>
      </c>
      <c r="BJ235" s="8">
        <f t="shared" si="443"/>
        <v>0.63862190598214941</v>
      </c>
      <c r="BK235" s="8">
        <f t="shared" si="444"/>
        <v>0.26410969702229226</v>
      </c>
      <c r="BL235" s="8">
        <f t="shared" si="445"/>
        <v>9.5762222217110213E-2</v>
      </c>
      <c r="BM235" s="8">
        <f t="shared" si="446"/>
        <v>0.27640195220614427</v>
      </c>
      <c r="BN235" s="8">
        <f t="shared" si="447"/>
        <v>0.72285748054276877</v>
      </c>
    </row>
    <row r="236" spans="1:66" x14ac:dyDescent="0.25">
      <c r="A236" t="s">
        <v>114</v>
      </c>
      <c r="B236" t="s">
        <v>356</v>
      </c>
      <c r="C236" t="s">
        <v>130</v>
      </c>
      <c r="D236" s="16"/>
      <c r="E236">
        <f>VLOOKUP(A236,home!$A$2:$E$405,3,FALSE)</f>
        <v>1.2436974789916</v>
      </c>
      <c r="F236">
        <f>VLOOKUP(B236,home!$B$2:$E$405,3,FALSE)</f>
        <v>1.07</v>
      </c>
      <c r="G236">
        <f>VLOOKUP(C236,away!$B$2:$E$405,4,FALSE)</f>
        <v>1.21</v>
      </c>
      <c r="H236">
        <f>VLOOKUP(A236,away!$A$2:$E$405,3,FALSE)</f>
        <v>1.0588235294117601</v>
      </c>
      <c r="I236">
        <f>VLOOKUP(C236,away!$B$2:$E$405,3,FALSE)</f>
        <v>0.8</v>
      </c>
      <c r="J236">
        <f>VLOOKUP(B236,home!$B$2:$E$405,4,FALSE)</f>
        <v>1.57</v>
      </c>
      <c r="K236" s="3">
        <f t="shared" si="392"/>
        <v>1.6102151260504245</v>
      </c>
      <c r="L236" s="3">
        <f t="shared" si="393"/>
        <v>1.3298823529411707</v>
      </c>
      <c r="M236" s="5">
        <f t="shared" si="394"/>
        <v>5.2860575691583984E-2</v>
      </c>
      <c r="N236" s="5">
        <f t="shared" si="395"/>
        <v>8.5116898550321896E-2</v>
      </c>
      <c r="O236" s="5">
        <f t="shared" si="396"/>
        <v>7.0298346778548557E-2</v>
      </c>
      <c r="P236" s="5">
        <f t="shared" si="397"/>
        <v>0.113195461319157</v>
      </c>
      <c r="Q236" s="5">
        <f t="shared" si="398"/>
        <v>6.8528258764113906E-2</v>
      </c>
      <c r="R236" s="5">
        <f t="shared" si="399"/>
        <v>4.6744265410865279E-2</v>
      </c>
      <c r="S236" s="5">
        <f t="shared" si="400"/>
        <v>6.0599096281204475E-2</v>
      </c>
      <c r="T236" s="5">
        <f t="shared" si="401"/>
        <v>9.1134522008181201E-2</v>
      </c>
      <c r="U236" s="5">
        <f t="shared" si="402"/>
        <v>7.5268323220690922E-2</v>
      </c>
      <c r="V236" s="5">
        <f t="shared" si="403"/>
        <v>1.4418522624702142E-2</v>
      </c>
      <c r="W236" s="5">
        <f t="shared" si="404"/>
        <v>3.6781746274624591E-2</v>
      </c>
      <c r="X236" s="5">
        <f t="shared" si="405"/>
        <v>4.891539528098289E-2</v>
      </c>
      <c r="Y236" s="5">
        <f t="shared" si="406"/>
        <v>3.2525860485660488E-2</v>
      </c>
      <c r="Z236" s="5">
        <f t="shared" si="407"/>
        <v>2.0721457890369367E-2</v>
      </c>
      <c r="AA236" s="5">
        <f t="shared" si="408"/>
        <v>3.3366004928889664E-2</v>
      </c>
      <c r="AB236" s="5">
        <f t="shared" si="409"/>
        <v>2.6863222916185588E-2</v>
      </c>
      <c r="AC236" s="5">
        <f t="shared" si="410"/>
        <v>1.9297360304568543E-3</v>
      </c>
      <c r="AD236" s="5">
        <f t="shared" si="411"/>
        <v>1.4806631053487344E-2</v>
      </c>
      <c r="AE236" s="5">
        <f t="shared" si="412"/>
        <v>1.9691077344543555E-2</v>
      </c>
      <c r="AF236" s="5">
        <f t="shared" si="413"/>
        <v>1.3093408135454083E-2</v>
      </c>
      <c r="AG236" s="5">
        <f t="shared" si="414"/>
        <v>5.8042308063989152E-3</v>
      </c>
      <c r="AH236" s="5">
        <f t="shared" si="415"/>
        <v>6.8892752939039492E-3</v>
      </c>
      <c r="AI236" s="5">
        <f t="shared" si="416"/>
        <v>1.1093215285769622E-2</v>
      </c>
      <c r="AJ236" s="5">
        <f t="shared" si="417"/>
        <v>8.9312315248400165E-3</v>
      </c>
      <c r="AK236" s="5">
        <f t="shared" si="418"/>
        <v>4.7937346985185963E-3</v>
      </c>
      <c r="AL236" s="5">
        <f t="shared" si="419"/>
        <v>1.6529321320012791E-4</v>
      </c>
      <c r="AM236" s="5">
        <f t="shared" si="420"/>
        <v>4.7683722576346496E-3</v>
      </c>
      <c r="AN236" s="5">
        <f t="shared" si="421"/>
        <v>6.3413741176825697E-3</v>
      </c>
      <c r="AO236" s="5">
        <f t="shared" si="422"/>
        <v>4.2166407662519688E-3</v>
      </c>
      <c r="AP236" s="5">
        <f t="shared" si="423"/>
        <v>1.8692120479102767E-3</v>
      </c>
      <c r="AQ236" s="5">
        <f t="shared" si="424"/>
        <v>6.2145802910522569E-4</v>
      </c>
      <c r="AR236" s="5">
        <f t="shared" si="425"/>
        <v>1.8323851275832907E-3</v>
      </c>
      <c r="AS236" s="5">
        <f t="shared" si="426"/>
        <v>2.9505342491844512E-3</v>
      </c>
      <c r="AT236" s="5">
        <f t="shared" si="427"/>
        <v>2.3754974389833183E-3</v>
      </c>
      <c r="AU236" s="5">
        <f t="shared" si="428"/>
        <v>1.2750206360483281E-3</v>
      </c>
      <c r="AV236" s="5">
        <f t="shared" si="429"/>
        <v>5.1326437854786291E-4</v>
      </c>
      <c r="AW236" s="5">
        <f t="shared" si="430"/>
        <v>9.8321760574462656E-6</v>
      </c>
      <c r="AX236" s="5">
        <f t="shared" si="431"/>
        <v>1.2796841893137545E-3</v>
      </c>
      <c r="AY236" s="5">
        <f t="shared" si="432"/>
        <v>1.7018294207061901E-3</v>
      </c>
      <c r="AZ236" s="5">
        <f t="shared" si="433"/>
        <v>1.1316164571566292E-3</v>
      </c>
      <c r="BA236" s="5">
        <f t="shared" si="434"/>
        <v>5.016389188901365E-4</v>
      </c>
      <c r="BB236" s="5">
        <f t="shared" si="435"/>
        <v>1.6678018644511995E-4</v>
      </c>
      <c r="BC236" s="5">
        <f t="shared" si="436"/>
        <v>4.4359605354720622E-5</v>
      </c>
      <c r="BD236" s="5">
        <f t="shared" si="437"/>
        <v>4.0614277416081219E-4</v>
      </c>
      <c r="BE236" s="5">
        <f t="shared" si="438"/>
        <v>6.5397723828982117E-4</v>
      </c>
      <c r="BF236" s="5">
        <f t="shared" si="439"/>
        <v>5.2652202059347655E-4</v>
      </c>
      <c r="BG236" s="5">
        <f t="shared" si="440"/>
        <v>2.8260457391941632E-4</v>
      </c>
      <c r="BH236" s="5">
        <f t="shared" si="441"/>
        <v>1.1376353990401989E-4</v>
      </c>
      <c r="BI236" s="5">
        <f t="shared" si="442"/>
        <v>3.6636754549298768E-5</v>
      </c>
      <c r="BJ236" s="8">
        <f t="shared" si="443"/>
        <v>0.43904099470022007</v>
      </c>
      <c r="BK236" s="8">
        <f t="shared" si="444"/>
        <v>0.24487051458101075</v>
      </c>
      <c r="BL236" s="8">
        <f t="shared" si="445"/>
        <v>0.29521396878997613</v>
      </c>
      <c r="BM236" s="8">
        <f t="shared" si="446"/>
        <v>0.56141113220233718</v>
      </c>
      <c r="BN236" s="8">
        <f t="shared" si="447"/>
        <v>0.4367438065145906</v>
      </c>
    </row>
    <row r="237" spans="1:66" x14ac:dyDescent="0.25">
      <c r="A237" t="s">
        <v>114</v>
      </c>
      <c r="B237" t="s">
        <v>124</v>
      </c>
      <c r="C237" t="s">
        <v>133</v>
      </c>
      <c r="D237" s="16"/>
      <c r="E237">
        <f>VLOOKUP(A237,home!$A$2:$E$405,3,FALSE)</f>
        <v>1.2436974789916</v>
      </c>
      <c r="F237">
        <f>VLOOKUP(B237,home!$B$2:$E$405,3,FALSE)</f>
        <v>1.1299999999999999</v>
      </c>
      <c r="G237">
        <f>VLOOKUP(C237,away!$B$2:$E$405,4,FALSE)</f>
        <v>0.32</v>
      </c>
      <c r="H237">
        <f>VLOOKUP(A237,away!$A$2:$E$405,3,FALSE)</f>
        <v>1.0588235294117601</v>
      </c>
      <c r="I237">
        <f>VLOOKUP(C237,away!$B$2:$E$405,3,FALSE)</f>
        <v>0</v>
      </c>
      <c r="J237">
        <f>VLOOKUP(B237,home!$B$2:$E$405,4,FALSE)</f>
        <v>0.94</v>
      </c>
      <c r="K237" s="3">
        <f t="shared" ref="K237:K300" si="448">E237*F237*G237</f>
        <v>0.44972100840336254</v>
      </c>
      <c r="L237" s="3">
        <f t="shared" ref="L237:L300" si="449">H237*I237*J237</f>
        <v>0</v>
      </c>
      <c r="M237" s="5">
        <f t="shared" ref="M237:M300" si="450">_xlfn.POISSON.DIST(0,K237,FALSE) * _xlfn.POISSON.DIST(0,L237,FALSE)</f>
        <v>0.63780606933547468</v>
      </c>
      <c r="N237" s="5">
        <f t="shared" ref="N237:N300" si="451">_xlfn.POISSON.DIST(1,K237,FALSE) * _xlfn.POISSON.DIST(0,L237,FALSE)</f>
        <v>0.28683478866733464</v>
      </c>
      <c r="O237" s="5">
        <f t="shared" ref="O237:O300" si="452">_xlfn.POISSON.DIST(0,K237,FALSE) * _xlfn.POISSON.DIST(1,L237,FALSE)</f>
        <v>0</v>
      </c>
      <c r="P237" s="5">
        <f t="shared" ref="P237:P300" si="453">_xlfn.POISSON.DIST(1,K237,FALSE) * _xlfn.POISSON.DIST(1,L237,FALSE)</f>
        <v>0</v>
      </c>
      <c r="Q237" s="5">
        <f t="shared" ref="Q237:Q300" si="454">_xlfn.POISSON.DIST(2,K237,FALSE) * _xlfn.POISSON.DIST(0,L237,FALSE)</f>
        <v>6.4497815202319564E-2</v>
      </c>
      <c r="R237" s="5">
        <f t="shared" ref="R237:R300" si="455">_xlfn.POISSON.DIST(0,K237,FALSE) * _xlfn.POISSON.DIST(2,L237,FALSE)</f>
        <v>0</v>
      </c>
      <c r="S237" s="5">
        <f t="shared" ref="S237:S300" si="456">_xlfn.POISSON.DIST(2,K237,FALSE) * _xlfn.POISSON.DIST(2,L237,FALSE)</f>
        <v>0</v>
      </c>
      <c r="T237" s="5">
        <f t="shared" ref="T237:T300" si="457">_xlfn.POISSON.DIST(2,K237,FALSE) * _xlfn.POISSON.DIST(1,L237,FALSE)</f>
        <v>0</v>
      </c>
      <c r="U237" s="5">
        <f t="shared" ref="U237:U300" si="458">_xlfn.POISSON.DIST(1,K237,FALSE) * _xlfn.POISSON.DIST(2,L237,FALSE)</f>
        <v>0</v>
      </c>
      <c r="V237" s="5">
        <f t="shared" ref="V237:V300" si="459">_xlfn.POISSON.DIST(3,K237,FALSE) * _xlfn.POISSON.DIST(3,L237,FALSE)</f>
        <v>0</v>
      </c>
      <c r="W237" s="5">
        <f t="shared" ref="W237:W300" si="460">_xlfn.POISSON.DIST(3,K237,FALSE) * _xlfn.POISSON.DIST(0,L237,FALSE)</f>
        <v>9.6686741642002926E-3</v>
      </c>
      <c r="X237" s="5">
        <f t="shared" ref="X237:X300" si="461">_xlfn.POISSON.DIST(3,K237,FALSE) * _xlfn.POISSON.DIST(1,L237,FALSE)</f>
        <v>0</v>
      </c>
      <c r="Y237" s="5">
        <f t="shared" ref="Y237:Y300" si="462">_xlfn.POISSON.DIST(3,K237,FALSE) * _xlfn.POISSON.DIST(2,L237,FALSE)</f>
        <v>0</v>
      </c>
      <c r="Z237" s="5">
        <f t="shared" ref="Z237:Z300" si="463">_xlfn.POISSON.DIST(0,K237,FALSE) * _xlfn.POISSON.DIST(3,L237,FALSE)</f>
        <v>0</v>
      </c>
      <c r="AA237" s="5">
        <f t="shared" ref="AA237:AA300" si="464">_xlfn.POISSON.DIST(1,K237,FALSE) * _xlfn.POISSON.DIST(3,L237,FALSE)</f>
        <v>0</v>
      </c>
      <c r="AB237" s="5">
        <f t="shared" ref="AB237:AB300" si="465">_xlfn.POISSON.DIST(2,K237,FALSE) * _xlfn.POISSON.DIST(3,L237,FALSE)</f>
        <v>0</v>
      </c>
      <c r="AC237" s="5">
        <f t="shared" ref="AC237:AC300" si="466">_xlfn.POISSON.DIST(4,K237,FALSE) * _xlfn.POISSON.DIST(4,L237,FALSE)</f>
        <v>0</v>
      </c>
      <c r="AD237" s="5">
        <f t="shared" ref="AD237:AD300" si="467">_xlfn.POISSON.DIST(4,K237,FALSE) * _xlfn.POISSON.DIST(0,L237,FALSE)</f>
        <v>1.0870514737619235E-3</v>
      </c>
      <c r="AE237" s="5">
        <f t="shared" ref="AE237:AE300" si="468">_xlfn.POISSON.DIST(4,K237,FALSE) * _xlfn.POISSON.DIST(1,L237,FALSE)</f>
        <v>0</v>
      </c>
      <c r="AF237" s="5">
        <f t="shared" ref="AF237:AF300" si="469">_xlfn.POISSON.DIST(4,K237,FALSE) * _xlfn.POISSON.DIST(2,L237,FALSE)</f>
        <v>0</v>
      </c>
      <c r="AG237" s="5">
        <f t="shared" ref="AG237:AG300" si="470">_xlfn.POISSON.DIST(4,K237,FALSE) * _xlfn.POISSON.DIST(3,L237,FALSE)</f>
        <v>0</v>
      </c>
      <c r="AH237" s="5">
        <f t="shared" ref="AH237:AH300" si="471">_xlfn.POISSON.DIST(0,K237,FALSE) * _xlfn.POISSON.DIST(4,L237,FALSE)</f>
        <v>0</v>
      </c>
      <c r="AI237" s="5">
        <f t="shared" ref="AI237:AI300" si="472">_xlfn.POISSON.DIST(1,K237,FALSE) * _xlfn.POISSON.DIST(4,L237,FALSE)</f>
        <v>0</v>
      </c>
      <c r="AJ237" s="5">
        <f t="shared" ref="AJ237:AJ300" si="473">_xlfn.POISSON.DIST(2,K237,FALSE) * _xlfn.POISSON.DIST(4,L237,FALSE)</f>
        <v>0</v>
      </c>
      <c r="AK237" s="5">
        <f t="shared" ref="AK237:AK300" si="474">_xlfn.POISSON.DIST(3,K237,FALSE) * _xlfn.POISSON.DIST(4,L237,FALSE)</f>
        <v>0</v>
      </c>
      <c r="AL237" s="5">
        <f t="shared" ref="AL237:AL300" si="475">_xlfn.POISSON.DIST(5,K237,FALSE) * _xlfn.POISSON.DIST(5,L237,FALSE)</f>
        <v>0</v>
      </c>
      <c r="AM237" s="5">
        <f t="shared" ref="AM237:AM300" si="476">_xlfn.POISSON.DIST(5,K237,FALSE) * _xlfn.POISSON.DIST(0,L237,FALSE)</f>
        <v>9.7773976993314769E-5</v>
      </c>
      <c r="AN237" s="5">
        <f t="shared" ref="AN237:AN300" si="477">_xlfn.POISSON.DIST(5,K237,FALSE) * _xlfn.POISSON.DIST(1,L237,FALSE)</f>
        <v>0</v>
      </c>
      <c r="AO237" s="5">
        <f t="shared" ref="AO237:AO300" si="478">_xlfn.POISSON.DIST(5,K237,FALSE) * _xlfn.POISSON.DIST(2,L237,FALSE)</f>
        <v>0</v>
      </c>
      <c r="AP237" s="5">
        <f t="shared" ref="AP237:AP300" si="479">_xlfn.POISSON.DIST(5,K237,FALSE) * _xlfn.POISSON.DIST(3,L237,FALSE)</f>
        <v>0</v>
      </c>
      <c r="AQ237" s="5">
        <f t="shared" ref="AQ237:AQ300" si="480">_xlfn.POISSON.DIST(5,K237,FALSE) * _xlfn.POISSON.DIST(4,L237,FALSE)</f>
        <v>0</v>
      </c>
      <c r="AR237" s="5">
        <f t="shared" ref="AR237:AR300" si="481">_xlfn.POISSON.DIST(0,K237,FALSE) * _xlfn.POISSON.DIST(5,L237,FALSE)</f>
        <v>0</v>
      </c>
      <c r="AS237" s="5">
        <f t="shared" ref="AS237:AS300" si="482">_xlfn.POISSON.DIST(1,K237,FALSE) * _xlfn.POISSON.DIST(5,L237,FALSE)</f>
        <v>0</v>
      </c>
      <c r="AT237" s="5">
        <f t="shared" ref="AT237:AT300" si="483">_xlfn.POISSON.DIST(2,K237,FALSE) * _xlfn.POISSON.DIST(5,L237,FALSE)</f>
        <v>0</v>
      </c>
      <c r="AU237" s="5">
        <f t="shared" ref="AU237:AU300" si="484">_xlfn.POISSON.DIST(3,K237,FALSE) * _xlfn.POISSON.DIST(5,L237,FALSE)</f>
        <v>0</v>
      </c>
      <c r="AV237" s="5">
        <f t="shared" ref="AV237:AV300" si="485">_xlfn.POISSON.DIST(4,K237,FALSE) * _xlfn.POISSON.DIST(5,L237,FALSE)</f>
        <v>0</v>
      </c>
      <c r="AW237" s="5">
        <f t="shared" ref="AW237:AW300" si="486">_xlfn.POISSON.DIST(6,K237,FALSE) * _xlfn.POISSON.DIST(6,L237,FALSE)</f>
        <v>0</v>
      </c>
      <c r="AX237" s="5">
        <f t="shared" ref="AX237:AX300" si="487">_xlfn.POISSON.DIST(6,K237,FALSE) * _xlfn.POISSON.DIST(0,L237,FALSE)</f>
        <v>7.3285019215067763E-6</v>
      </c>
      <c r="AY237" s="5">
        <f t="shared" ref="AY237:AY300" si="488">_xlfn.POISSON.DIST(6,K237,FALSE) * _xlfn.POISSON.DIST(1,L237,FALSE)</f>
        <v>0</v>
      </c>
      <c r="AZ237" s="5">
        <f t="shared" ref="AZ237:AZ300" si="489">_xlfn.POISSON.DIST(6,K237,FALSE) * _xlfn.POISSON.DIST(2,L237,FALSE)</f>
        <v>0</v>
      </c>
      <c r="BA237" s="5">
        <f t="shared" ref="BA237:BA300" si="490">_xlfn.POISSON.DIST(6,K237,FALSE) * _xlfn.POISSON.DIST(3,L237,FALSE)</f>
        <v>0</v>
      </c>
      <c r="BB237" s="5">
        <f t="shared" ref="BB237:BB300" si="491">_xlfn.POISSON.DIST(6,K237,FALSE) * _xlfn.POISSON.DIST(4,L237,FALSE)</f>
        <v>0</v>
      </c>
      <c r="BC237" s="5">
        <f t="shared" ref="BC237:BC300" si="492">_xlfn.POISSON.DIST(6,K237,FALSE) * _xlfn.POISSON.DIST(5,L237,FALSE)</f>
        <v>0</v>
      </c>
      <c r="BD237" s="5">
        <f t="shared" ref="BD237:BD300" si="493">_xlfn.POISSON.DIST(0,K237,FALSE) * _xlfn.POISSON.DIST(6,L237,FALSE)</f>
        <v>0</v>
      </c>
      <c r="BE237" s="5">
        <f t="shared" ref="BE237:BE300" si="494">_xlfn.POISSON.DIST(1,K237,FALSE) * _xlfn.POISSON.DIST(6,L237,FALSE)</f>
        <v>0</v>
      </c>
      <c r="BF237" s="5">
        <f t="shared" ref="BF237:BF300" si="495">_xlfn.POISSON.DIST(2,K237,FALSE) * _xlfn.POISSON.DIST(6,L237,FALSE)</f>
        <v>0</v>
      </c>
      <c r="BG237" s="5">
        <f t="shared" ref="BG237:BG300" si="496">_xlfn.POISSON.DIST(3,K237,FALSE) * _xlfn.POISSON.DIST(6,L237,FALSE)</f>
        <v>0</v>
      </c>
      <c r="BH237" s="5">
        <f t="shared" ref="BH237:BH300" si="497">_xlfn.POISSON.DIST(4,K237,FALSE) * _xlfn.POISSON.DIST(6,L237,FALSE)</f>
        <v>0</v>
      </c>
      <c r="BI237" s="5">
        <f t="shared" ref="BI237:BI300" si="498">_xlfn.POISSON.DIST(5,K237,FALSE) * _xlfn.POISSON.DIST(6,L237,FALSE)</f>
        <v>0</v>
      </c>
      <c r="BJ237" s="8">
        <f t="shared" ref="BJ237:BJ300" si="499">SUM(N237,Q237,T237,W237,X237,Y237,AD237,AE237,AF237,AG237,AM237,AN237,AO237,AP237,AQ237,AX237,AY237,AZ237,BA237,BB237,BC237)</f>
        <v>0.36219343198653126</v>
      </c>
      <c r="BK237" s="8">
        <f t="shared" ref="BK237:BK300" si="500">SUM(M237,P237,S237,V237,AC237,AL237,AY237)</f>
        <v>0.63780606933547468</v>
      </c>
      <c r="BL237" s="8">
        <f t="shared" ref="BL237:BL300" si="501">SUM(O237,R237,U237,AA237,AB237,AH237,AI237,AJ237,AK237,AR237,AS237,AT237,AU237,AV237,BD237,BE237,BF237,BG237,BH237,BI237)</f>
        <v>0</v>
      </c>
      <c r="BM237" s="8">
        <f t="shared" ref="BM237:BM300" si="502">SUM(S237:BI237)</f>
        <v>1.0860828116877039E-2</v>
      </c>
      <c r="BN237" s="8">
        <f t="shared" ref="BN237:BN300" si="503">SUM(M237:R237)</f>
        <v>0.98913867320512894</v>
      </c>
    </row>
    <row r="238" spans="1:66" x14ac:dyDescent="0.25">
      <c r="A238" t="s">
        <v>114</v>
      </c>
      <c r="B238" t="s">
        <v>110</v>
      </c>
      <c r="C238" t="s">
        <v>116</v>
      </c>
      <c r="D238" s="16"/>
      <c r="E238">
        <f>VLOOKUP(A238,home!$A$2:$E$405,3,FALSE)</f>
        <v>1.2436974789916</v>
      </c>
      <c r="F238">
        <f>VLOOKUP(B238,home!$B$2:$E$405,3,FALSE)</f>
        <v>0.48</v>
      </c>
      <c r="G238">
        <f>VLOOKUP(C238,away!$B$2:$E$405,4,FALSE)</f>
        <v>1.29</v>
      </c>
      <c r="H238">
        <f>VLOOKUP(A238,away!$A$2:$E$405,3,FALSE)</f>
        <v>1.0588235294117601</v>
      </c>
      <c r="I238">
        <f>VLOOKUP(C238,away!$B$2:$E$405,3,FALSE)</f>
        <v>0.48</v>
      </c>
      <c r="J238">
        <f>VLOOKUP(B238,home!$B$2:$E$405,4,FALSE)</f>
        <v>0.76</v>
      </c>
      <c r="K238" s="3">
        <f t="shared" si="448"/>
        <v>0.77009747899159875</v>
      </c>
      <c r="L238" s="3">
        <f t="shared" si="449"/>
        <v>0.38625882352941004</v>
      </c>
      <c r="M238" s="5">
        <f t="shared" si="450"/>
        <v>0.31463051322395613</v>
      </c>
      <c r="N238" s="5">
        <f t="shared" si="451"/>
        <v>0.24229616504760146</v>
      </c>
      <c r="O238" s="5">
        <f t="shared" si="452"/>
        <v>0.12152881188433978</v>
      </c>
      <c r="P238" s="5">
        <f t="shared" si="453"/>
        <v>9.3589031656974297E-2</v>
      </c>
      <c r="Q238" s="5">
        <f t="shared" si="454"/>
        <v>9.3295832936245104E-2</v>
      </c>
      <c r="R238" s="5">
        <f t="shared" si="455"/>
        <v>2.3470787951686032E-2</v>
      </c>
      <c r="S238" s="5">
        <f t="shared" si="456"/>
        <v>6.959676889519842E-3</v>
      </c>
      <c r="T238" s="5">
        <f t="shared" si="457"/>
        <v>3.6036338670150422E-2</v>
      </c>
      <c r="U238" s="5">
        <f t="shared" si="458"/>
        <v>1.8074794631539801E-2</v>
      </c>
      <c r="V238" s="5">
        <f t="shared" si="459"/>
        <v>2.3002269270684008E-4</v>
      </c>
      <c r="W238" s="5">
        <f t="shared" si="460"/>
        <v>2.394896191487457E-2</v>
      </c>
      <c r="X238" s="5">
        <f t="shared" si="461"/>
        <v>9.250497853990099E-3</v>
      </c>
      <c r="Y238" s="5">
        <f t="shared" si="462"/>
        <v>1.7865432090717736E-3</v>
      </c>
      <c r="Z238" s="5">
        <f t="shared" si="463"/>
        <v>3.0219329805088327E-3</v>
      </c>
      <c r="AA238" s="5">
        <f t="shared" si="464"/>
        <v>2.3271829699714201E-3</v>
      </c>
      <c r="AB238" s="5">
        <f t="shared" si="465"/>
        <v>8.9607886916358607E-4</v>
      </c>
      <c r="AC238" s="5">
        <f t="shared" si="466"/>
        <v>4.2763654836298872E-6</v>
      </c>
      <c r="AD238" s="5">
        <f t="shared" si="467"/>
        <v>4.6107587987776798E-3</v>
      </c>
      <c r="AE238" s="5">
        <f t="shared" si="468"/>
        <v>1.7809462691937424E-3</v>
      </c>
      <c r="AF238" s="5">
        <f t="shared" si="469"/>
        <v>3.439531053539334E-4</v>
      </c>
      <c r="AG238" s="5">
        <f t="shared" si="470"/>
        <v>4.4284973941099188E-5</v>
      </c>
      <c r="AH238" s="5">
        <f t="shared" si="471"/>
        <v>2.918120694590163E-4</v>
      </c>
      <c r="AI238" s="5">
        <f t="shared" si="472"/>
        <v>2.2472373902970974E-4</v>
      </c>
      <c r="AJ238" s="5">
        <f t="shared" si="473"/>
        <v>8.6529592448172712E-5</v>
      </c>
      <c r="AK238" s="5">
        <f t="shared" si="474"/>
        <v>2.2212073667502759E-5</v>
      </c>
      <c r="AL238" s="5">
        <f t="shared" si="475"/>
        <v>5.0881384710369761E-8</v>
      </c>
      <c r="AM238" s="5">
        <f t="shared" si="476"/>
        <v>7.1014674543540474E-4</v>
      </c>
      <c r="AN238" s="5">
        <f t="shared" si="477"/>
        <v>2.7430044642511888E-4</v>
      </c>
      <c r="AO238" s="5">
        <f t="shared" si="478"/>
        <v>5.2975483864879187E-5</v>
      </c>
      <c r="AP238" s="5">
        <f t="shared" si="479"/>
        <v>6.8207493578498273E-6</v>
      </c>
      <c r="AQ238" s="5">
        <f t="shared" si="480"/>
        <v>6.5864365563801317E-7</v>
      </c>
      <c r="AR238" s="5">
        <f t="shared" si="481"/>
        <v>2.2542997328184419E-5</v>
      </c>
      <c r="AS238" s="5">
        <f t="shared" si="482"/>
        <v>1.7360305411349165E-5</v>
      </c>
      <c r="AT238" s="5">
        <f t="shared" si="483"/>
        <v>6.6845637159021021E-6</v>
      </c>
      <c r="AU238" s="5">
        <f t="shared" si="484"/>
        <v>1.7159218885916404E-6</v>
      </c>
      <c r="AV238" s="5">
        <f t="shared" si="485"/>
        <v>3.3035678013773134E-7</v>
      </c>
      <c r="AW238" s="5">
        <f t="shared" si="486"/>
        <v>4.2041725878668473E-10</v>
      </c>
      <c r="AX238" s="5">
        <f t="shared" si="487"/>
        <v>9.1147036395648919E-5</v>
      </c>
      <c r="AY238" s="5">
        <f t="shared" si="488"/>
        <v>3.5206347046375674E-5</v>
      </c>
      <c r="AZ238" s="5">
        <f t="shared" si="489"/>
        <v>6.7993810954505929E-6</v>
      </c>
      <c r="BA238" s="5">
        <f t="shared" si="490"/>
        <v>8.7544031421895255E-7</v>
      </c>
      <c r="BB238" s="5">
        <f t="shared" si="491"/>
        <v>8.4536636460107398E-8</v>
      </c>
      <c r="BC238" s="5">
        <f t="shared" si="492"/>
        <v>6.5306043488429012E-9</v>
      </c>
      <c r="BD238" s="5">
        <f t="shared" si="493"/>
        <v>1.4512386044685249E-6</v>
      </c>
      <c r="BE238" s="5">
        <f t="shared" si="494"/>
        <v>1.1175951907164967E-6</v>
      </c>
      <c r="BF238" s="5">
        <f t="shared" si="495"/>
        <v>4.3032861945195463E-7</v>
      </c>
      <c r="BG238" s="5">
        <f t="shared" si="496"/>
        <v>1.1046499499262842E-7</v>
      </c>
      <c r="BH238" s="5">
        <f t="shared" si="497"/>
        <v>2.1267203540160682E-8</v>
      </c>
      <c r="BI238" s="5">
        <f t="shared" si="498"/>
        <v>3.2755639662957896E-9</v>
      </c>
      <c r="BJ238" s="8">
        <f t="shared" si="499"/>
        <v>0.41457330412003135</v>
      </c>
      <c r="BK238" s="8">
        <f t="shared" si="500"/>
        <v>0.41544877805707181</v>
      </c>
      <c r="BL238" s="8">
        <f t="shared" si="501"/>
        <v>0.16697470209660634</v>
      </c>
      <c r="BM238" s="8">
        <f t="shared" si="502"/>
        <v>0.11117236862678628</v>
      </c>
      <c r="BN238" s="8">
        <f t="shared" si="503"/>
        <v>0.88881114270080286</v>
      </c>
    </row>
    <row r="239" spans="1:66" x14ac:dyDescent="0.25">
      <c r="A239" t="s">
        <v>114</v>
      </c>
      <c r="B239" t="s">
        <v>131</v>
      </c>
      <c r="C239" t="s">
        <v>379</v>
      </c>
      <c r="D239" s="16"/>
      <c r="E239">
        <f>VLOOKUP(A239,home!$A$2:$E$405,3,FALSE)</f>
        <v>1.2436974789916</v>
      </c>
      <c r="F239">
        <f>VLOOKUP(B239,home!$B$2:$E$405,3,FALSE)</f>
        <v>0.94</v>
      </c>
      <c r="G239">
        <f>VLOOKUP(C239,away!$B$2:$E$405,4,FALSE)</f>
        <v>0.8</v>
      </c>
      <c r="H239">
        <f>VLOOKUP(A239,away!$A$2:$E$405,3,FALSE)</f>
        <v>1.0588235294117601</v>
      </c>
      <c r="I239">
        <f>VLOOKUP(C239,away!$B$2:$E$405,3,FALSE)</f>
        <v>0.64</v>
      </c>
      <c r="J239">
        <f>VLOOKUP(B239,home!$B$2:$E$405,4,FALSE)</f>
        <v>0.63</v>
      </c>
      <c r="K239" s="3">
        <f t="shared" si="448"/>
        <v>0.93526050420168316</v>
      </c>
      <c r="L239" s="3">
        <f t="shared" si="449"/>
        <v>0.42691764705882168</v>
      </c>
      <c r="M239" s="5">
        <f t="shared" si="450"/>
        <v>0.25610233936027116</v>
      </c>
      <c r="N239" s="5">
        <f t="shared" si="451"/>
        <v>0.23952240303731775</v>
      </c>
      <c r="O239" s="5">
        <f t="shared" si="452"/>
        <v>0.10933460812594681</v>
      </c>
      <c r="P239" s="5">
        <f t="shared" si="453"/>
        <v>0.10225634072256645</v>
      </c>
      <c r="Q239" s="5">
        <f t="shared" si="454"/>
        <v>0.11200792171614028</v>
      </c>
      <c r="R239" s="5">
        <f t="shared" si="455"/>
        <v>2.3338436821613767E-2</v>
      </c>
      <c r="S239" s="5">
        <f t="shared" si="456"/>
        <v>1.020720783348659E-2</v>
      </c>
      <c r="T239" s="5">
        <f t="shared" si="457"/>
        <v>4.7818158391003306E-2</v>
      </c>
      <c r="U239" s="5">
        <f t="shared" si="458"/>
        <v>2.1827518189061618E-2</v>
      </c>
      <c r="V239" s="5">
        <f t="shared" si="459"/>
        <v>4.5283621325160949E-4</v>
      </c>
      <c r="W239" s="5">
        <f t="shared" si="460"/>
        <v>3.491886177960668E-2</v>
      </c>
      <c r="X239" s="5">
        <f t="shared" si="461"/>
        <v>1.4907478308921902E-2</v>
      </c>
      <c r="Y239" s="5">
        <f t="shared" si="462"/>
        <v>3.1821327816126798E-3</v>
      </c>
      <c r="Z239" s="5">
        <f t="shared" si="463"/>
        <v>3.3211968446381045E-3</v>
      </c>
      <c r="AA239" s="5">
        <f t="shared" si="464"/>
        <v>3.1061842354692722E-3</v>
      </c>
      <c r="AB239" s="5">
        <f t="shared" si="465"/>
        <v>1.4525457171041558E-3</v>
      </c>
      <c r="AC239" s="5">
        <f t="shared" si="466"/>
        <v>1.1300505451610056E-5</v>
      </c>
      <c r="AD239" s="5">
        <f t="shared" si="467"/>
        <v>8.1645580685359535E-3</v>
      </c>
      <c r="AE239" s="5">
        <f t="shared" si="468"/>
        <v>3.4855939198944869E-3</v>
      </c>
      <c r="AF239" s="5">
        <f t="shared" si="469"/>
        <v>7.440307774419445E-4</v>
      </c>
      <c r="AG239" s="5">
        <f t="shared" si="470"/>
        <v>1.0587995628162025E-4</v>
      </c>
      <c r="AH239" s="5">
        <f t="shared" si="471"/>
        <v>3.5446938558302059E-4</v>
      </c>
      <c r="AI239" s="5">
        <f t="shared" si="472"/>
        <v>3.3152121628443664E-4</v>
      </c>
      <c r="AJ239" s="5">
        <f t="shared" si="473"/>
        <v>1.5502934994786875E-4</v>
      </c>
      <c r="AK239" s="5">
        <f t="shared" si="474"/>
        <v>4.8330942666100974E-5</v>
      </c>
      <c r="AL239" s="5">
        <f t="shared" si="475"/>
        <v>1.8048227730891505E-7</v>
      </c>
      <c r="AM239" s="5">
        <f t="shared" si="476"/>
        <v>1.5271977391525719E-3</v>
      </c>
      <c r="AN239" s="5">
        <f t="shared" si="477"/>
        <v>6.5198766539256801E-4</v>
      </c>
      <c r="AO239" s="5">
        <f t="shared" si="478"/>
        <v>1.3917252001038473E-4</v>
      </c>
      <c r="AP239" s="5">
        <f t="shared" si="479"/>
        <v>1.9805068259360073E-5</v>
      </c>
      <c r="AQ239" s="5">
        <f t="shared" si="480"/>
        <v>2.1137832852813388E-6</v>
      </c>
      <c r="AR239" s="5">
        <f t="shared" si="481"/>
        <v>3.0265847209497871E-5</v>
      </c>
      <c r="AS239" s="5">
        <f t="shared" si="482"/>
        <v>2.8306451521246081E-5</v>
      </c>
      <c r="AT239" s="5">
        <f t="shared" si="483"/>
        <v>1.3236953060960557E-5</v>
      </c>
      <c r="AU239" s="5">
        <f t="shared" si="484"/>
        <v>4.1266664646293287E-6</v>
      </c>
      <c r="AV239" s="5">
        <f t="shared" si="485"/>
        <v>9.6487703959535034E-7</v>
      </c>
      <c r="AW239" s="5">
        <f t="shared" si="486"/>
        <v>2.001745049891838E-9</v>
      </c>
      <c r="AX239" s="5">
        <f t="shared" si="487"/>
        <v>2.3805462125591742E-4</v>
      </c>
      <c r="AY239" s="5">
        <f t="shared" si="488"/>
        <v>1.0162971877805521E-4</v>
      </c>
      <c r="AZ239" s="5">
        <f t="shared" si="489"/>
        <v>2.1693760205988536E-5</v>
      </c>
      <c r="BA239" s="5">
        <f t="shared" si="490"/>
        <v>3.0871496876663079E-6</v>
      </c>
      <c r="BB239" s="5">
        <f t="shared" si="491"/>
        <v>3.2948967019421908E-7</v>
      </c>
      <c r="BC239" s="5">
        <f t="shared" si="492"/>
        <v>2.8132990945900636E-8</v>
      </c>
      <c r="BD239" s="5">
        <f t="shared" si="493"/>
        <v>2.1535040461534382E-6</v>
      </c>
      <c r="BE239" s="5">
        <f t="shared" si="494"/>
        <v>2.0140872800058292E-6</v>
      </c>
      <c r="BF239" s="5">
        <f t="shared" si="495"/>
        <v>9.4184814250222433E-7</v>
      </c>
      <c r="BG239" s="5">
        <f t="shared" si="496"/>
        <v>2.9362445621268306E-7</v>
      </c>
      <c r="BH239" s="5">
        <f t="shared" si="497"/>
        <v>6.8653839240854717E-8</v>
      </c>
      <c r="BI239" s="5">
        <f t="shared" si="498"/>
        <v>1.2841844860756623E-8</v>
      </c>
      <c r="BJ239" s="8">
        <f t="shared" si="499"/>
        <v>0.46756211838544559</v>
      </c>
      <c r="BK239" s="8">
        <f t="shared" si="500"/>
        <v>0.36913183483608275</v>
      </c>
      <c r="BL239" s="8">
        <f t="shared" si="501"/>
        <v>0.16003102933858199</v>
      </c>
      <c r="BM239" s="8">
        <f t="shared" si="502"/>
        <v>0.15738250190385916</v>
      </c>
      <c r="BN239" s="8">
        <f t="shared" si="503"/>
        <v>0.84256204978385629</v>
      </c>
    </row>
    <row r="240" spans="1:66" x14ac:dyDescent="0.25">
      <c r="A240" t="s">
        <v>114</v>
      </c>
      <c r="B240" t="s">
        <v>112</v>
      </c>
      <c r="C240" t="s">
        <v>320</v>
      </c>
      <c r="D240" s="16"/>
      <c r="E240">
        <f>VLOOKUP(A240,home!$A$2:$E$405,3,FALSE)</f>
        <v>1.2436974789916</v>
      </c>
      <c r="F240">
        <f>VLOOKUP(B240,home!$B$2:$E$405,3,FALSE)</f>
        <v>0.48</v>
      </c>
      <c r="G240">
        <f>VLOOKUP(C240,away!$B$2:$E$405,4,FALSE)</f>
        <v>1.45</v>
      </c>
      <c r="H240">
        <f>VLOOKUP(A240,away!$A$2:$E$405,3,FALSE)</f>
        <v>1.0588235294117601</v>
      </c>
      <c r="I240">
        <f>VLOOKUP(C240,away!$B$2:$E$405,3,FALSE)</f>
        <v>0.64</v>
      </c>
      <c r="J240">
        <f>VLOOKUP(B240,home!$B$2:$E$405,4,FALSE)</f>
        <v>0.76</v>
      </c>
      <c r="K240" s="3">
        <f t="shared" si="448"/>
        <v>0.86561344537815355</v>
      </c>
      <c r="L240" s="3">
        <f t="shared" si="449"/>
        <v>0.51501176470588017</v>
      </c>
      <c r="M240" s="5">
        <f t="shared" si="450"/>
        <v>0.25142131277068608</v>
      </c>
      <c r="N240" s="5">
        <f t="shared" si="451"/>
        <v>0.21763366878893192</v>
      </c>
      <c r="O240" s="5">
        <f t="shared" si="452"/>
        <v>0.12948493397470007</v>
      </c>
      <c r="P240" s="5">
        <f t="shared" si="453"/>
        <v>0.11208389982240285</v>
      </c>
      <c r="Q240" s="5">
        <f t="shared" si="454"/>
        <v>9.4193314935337613E-2</v>
      </c>
      <c r="R240" s="5">
        <f t="shared" si="455"/>
        <v>3.3343132174567323E-2</v>
      </c>
      <c r="S240" s="5">
        <f t="shared" si="456"/>
        <v>1.2491781684053762E-2</v>
      </c>
      <c r="T240" s="5">
        <f t="shared" si="457"/>
        <v>4.8510665348344958E-2</v>
      </c>
      <c r="U240" s="5">
        <f t="shared" si="458"/>
        <v>2.8862263521326387E-2</v>
      </c>
      <c r="V240" s="5">
        <f t="shared" si="459"/>
        <v>6.1876112404017235E-4</v>
      </c>
      <c r="W240" s="5">
        <f t="shared" si="460"/>
        <v>2.7178333290922368E-2</v>
      </c>
      <c r="X240" s="5">
        <f t="shared" si="461"/>
        <v>1.3997161389922498E-2</v>
      </c>
      <c r="Y240" s="5">
        <f t="shared" si="462"/>
        <v>3.6043513941484977E-3</v>
      </c>
      <c r="Z240" s="5">
        <f t="shared" si="463"/>
        <v>5.7240351140151096E-3</v>
      </c>
      <c r="AA240" s="5">
        <f t="shared" si="464"/>
        <v>4.9548017565081504E-3</v>
      </c>
      <c r="AB240" s="5">
        <f t="shared" si="465"/>
        <v>2.1444715098083733E-3</v>
      </c>
      <c r="AC240" s="5">
        <f t="shared" si="466"/>
        <v>1.7240274669994619E-5</v>
      </c>
      <c r="AD240" s="5">
        <f t="shared" si="467"/>
        <v>5.8814826798977695E-3</v>
      </c>
      <c r="AE240" s="5">
        <f t="shared" si="468"/>
        <v>3.0290327740612188E-3</v>
      </c>
      <c r="AF240" s="5">
        <f t="shared" si="469"/>
        <v>7.7999375716060785E-4</v>
      </c>
      <c r="AG240" s="5">
        <f t="shared" si="470"/>
        <v>1.3390198711161813E-4</v>
      </c>
      <c r="AH240" s="5">
        <f t="shared" si="471"/>
        <v>7.3698635632683633E-4</v>
      </c>
      <c r="AI240" s="5">
        <f t="shared" si="472"/>
        <v>6.3794529909676429E-4</v>
      </c>
      <c r="AJ240" s="5">
        <f t="shared" si="473"/>
        <v>2.7610701415697333E-4</v>
      </c>
      <c r="AK240" s="5">
        <f t="shared" si="474"/>
        <v>7.9667314605830788E-5</v>
      </c>
      <c r="AL240" s="5">
        <f t="shared" si="475"/>
        <v>3.0742934204385983E-7</v>
      </c>
      <c r="AM240" s="5">
        <f t="shared" si="476"/>
        <v>1.0182180972956492E-3</v>
      </c>
      <c r="AN240" s="5">
        <f t="shared" si="477"/>
        <v>5.2439429914369578E-4</v>
      </c>
      <c r="AO240" s="5">
        <f t="shared" si="478"/>
        <v>1.3503461670184898E-4</v>
      </c>
      <c r="AP240" s="5">
        <f t="shared" si="479"/>
        <v>2.3181472081333786E-5</v>
      </c>
      <c r="AQ240" s="5">
        <f t="shared" si="480"/>
        <v>2.984682711271951E-6</v>
      </c>
      <c r="AR240" s="5">
        <f t="shared" si="481"/>
        <v>7.5911328787208151E-5</v>
      </c>
      <c r="AS240" s="5">
        <f t="shared" si="482"/>
        <v>6.5709866854729061E-5</v>
      </c>
      <c r="AT240" s="5">
        <f t="shared" si="483"/>
        <v>2.8439672121730867E-5</v>
      </c>
      <c r="AU240" s="5">
        <f t="shared" si="484"/>
        <v>8.2059208569054942E-6</v>
      </c>
      <c r="AV240" s="5">
        <f t="shared" si="485"/>
        <v>1.7757888563616035E-6</v>
      </c>
      <c r="AW240" s="5">
        <f t="shared" si="486"/>
        <v>3.8070094814580967E-9</v>
      </c>
      <c r="AX240" s="5">
        <f t="shared" si="487"/>
        <v>1.4689721255774574E-4</v>
      </c>
      <c r="AY240" s="5">
        <f t="shared" si="488"/>
        <v>7.5653792669739392E-5</v>
      </c>
      <c r="AZ240" s="5">
        <f t="shared" si="489"/>
        <v>1.9481296634767631E-5</v>
      </c>
      <c r="BA240" s="5">
        <f t="shared" si="490"/>
        <v>3.3443656528768007E-6</v>
      </c>
      <c r="BB240" s="5">
        <f t="shared" si="491"/>
        <v>4.3059691417745349E-7</v>
      </c>
      <c r="BC240" s="5">
        <f t="shared" si="492"/>
        <v>4.4352495329487367E-8</v>
      </c>
      <c r="BD240" s="5">
        <f t="shared" si="493"/>
        <v>6.5158712333113861E-6</v>
      </c>
      <c r="BE240" s="5">
        <f t="shared" si="494"/>
        <v>5.6402257479070674E-6</v>
      </c>
      <c r="BF240" s="5">
        <f t="shared" si="495"/>
        <v>2.4411276211782042E-6</v>
      </c>
      <c r="BG240" s="5">
        <f t="shared" si="496"/>
        <v>7.043576302586139E-7</v>
      </c>
      <c r="BH240" s="5">
        <f t="shared" si="497"/>
        <v>1.5242535877663757E-7</v>
      </c>
      <c r="BI240" s="5">
        <f t="shared" si="498"/>
        <v>2.6388287994729295E-8</v>
      </c>
      <c r="BJ240" s="8">
        <f t="shared" si="499"/>
        <v>0.41689157113069747</v>
      </c>
      <c r="BK240" s="8">
        <f t="shared" si="500"/>
        <v>0.3767089568978646</v>
      </c>
      <c r="BL240" s="8">
        <f t="shared" si="501"/>
        <v>0.20071583189445305</v>
      </c>
      <c r="BM240" s="8">
        <f t="shared" si="502"/>
        <v>0.16180448258474422</v>
      </c>
      <c r="BN240" s="8">
        <f t="shared" si="503"/>
        <v>0.83816026246662589</v>
      </c>
    </row>
    <row r="241" spans="1:66" x14ac:dyDescent="0.25">
      <c r="A241" t="s">
        <v>114</v>
      </c>
      <c r="B241" t="s">
        <v>134</v>
      </c>
      <c r="C241" t="s">
        <v>123</v>
      </c>
      <c r="D241" s="16"/>
      <c r="E241">
        <f>VLOOKUP(A241,home!$A$2:$E$405,3,FALSE)</f>
        <v>1.2436974789916</v>
      </c>
      <c r="F241">
        <f>VLOOKUP(B241,home!$B$2:$E$405,3,FALSE)</f>
        <v>1.1299999999999999</v>
      </c>
      <c r="G241">
        <f>VLOOKUP(C241,away!$B$2:$E$405,4,FALSE)</f>
        <v>0.32</v>
      </c>
      <c r="H241">
        <f>VLOOKUP(A241,away!$A$2:$E$405,3,FALSE)</f>
        <v>1.0588235294117601</v>
      </c>
      <c r="I241">
        <f>VLOOKUP(C241,away!$B$2:$E$405,3,FALSE)</f>
        <v>1.77</v>
      </c>
      <c r="J241">
        <f>VLOOKUP(B241,home!$B$2:$E$405,4,FALSE)</f>
        <v>1.32</v>
      </c>
      <c r="K241" s="3">
        <f t="shared" si="448"/>
        <v>0.44972100840336254</v>
      </c>
      <c r="L241" s="3">
        <f t="shared" si="449"/>
        <v>2.4738352941176363</v>
      </c>
      <c r="M241" s="5">
        <f t="shared" si="450"/>
        <v>5.3742223445728939E-2</v>
      </c>
      <c r="N241" s="5">
        <f t="shared" si="451"/>
        <v>2.4169006921852053E-2</v>
      </c>
      <c r="O241" s="5">
        <f t="shared" si="452"/>
        <v>0.13294940914440057</v>
      </c>
      <c r="P241" s="5">
        <f t="shared" si="453"/>
        <v>5.9790142347051045E-2</v>
      </c>
      <c r="Q241" s="5">
        <f t="shared" si="454"/>
        <v>5.4346550825015768E-3</v>
      </c>
      <c r="R241" s="5">
        <f t="shared" si="455"/>
        <v>0.16444747033675208</v>
      </c>
      <c r="S241" s="5">
        <f t="shared" si="456"/>
        <v>1.6629667013547862E-2</v>
      </c>
      <c r="T241" s="5">
        <f t="shared" si="457"/>
        <v>1.3444441554448194E-2</v>
      </c>
      <c r="U241" s="5">
        <f t="shared" si="458"/>
        <v>7.3955482189226193E-2</v>
      </c>
      <c r="V241" s="5">
        <f t="shared" si="459"/>
        <v>2.0556775870159364E-3</v>
      </c>
      <c r="W241" s="5">
        <f t="shared" si="460"/>
        <v>8.1469285467568949E-4</v>
      </c>
      <c r="X241" s="5">
        <f t="shared" si="461"/>
        <v>2.0154159377621709E-3</v>
      </c>
      <c r="Y241" s="5">
        <f t="shared" si="462"/>
        <v>2.4929035395816262E-3</v>
      </c>
      <c r="Z241" s="5">
        <f t="shared" si="463"/>
        <v>0.13560531871580681</v>
      </c>
      <c r="AA241" s="5">
        <f t="shared" si="464"/>
        <v>6.0984560677732003E-2</v>
      </c>
      <c r="AB241" s="5">
        <f t="shared" si="465"/>
        <v>1.3713019062512844E-2</v>
      </c>
      <c r="AC241" s="5">
        <f t="shared" si="466"/>
        <v>1.4293841935038748E-4</v>
      </c>
      <c r="AD241" s="5">
        <f t="shared" si="467"/>
        <v>9.1596123035941294E-5</v>
      </c>
      <c r="AE241" s="5">
        <f t="shared" si="468"/>
        <v>2.26593721970653E-4</v>
      </c>
      <c r="AF241" s="5">
        <f t="shared" si="469"/>
        <v>2.8027777341824015E-4</v>
      </c>
      <c r="AG241" s="5">
        <f t="shared" si="470"/>
        <v>2.3112034934624946E-4</v>
      </c>
      <c r="AH241" s="5">
        <f t="shared" si="471"/>
        <v>8.3866305877308436E-2</v>
      </c>
      <c r="AI241" s="5">
        <f t="shared" si="472"/>
        <v>3.7716439650208003E-2</v>
      </c>
      <c r="AJ241" s="5">
        <f t="shared" si="473"/>
        <v>8.4809376364380542E-3</v>
      </c>
      <c r="AK241" s="5">
        <f t="shared" si="474"/>
        <v>1.2713519420216506E-3</v>
      </c>
      <c r="AL241" s="5">
        <f t="shared" si="475"/>
        <v>6.3609637948474949E-6</v>
      </c>
      <c r="AM241" s="5">
        <f t="shared" si="476"/>
        <v>8.2385401635124008E-6</v>
      </c>
      <c r="AN241" s="5">
        <f t="shared" si="477"/>
        <v>2.0380791428502653E-5</v>
      </c>
      <c r="AO241" s="5">
        <f t="shared" si="478"/>
        <v>2.5209360578940037E-5</v>
      </c>
      <c r="AP241" s="5">
        <f t="shared" si="479"/>
        <v>2.0787935314106556E-5</v>
      </c>
      <c r="AQ241" s="5">
        <f t="shared" si="480"/>
        <v>1.28564820179678E-5</v>
      </c>
      <c r="AR241" s="5">
        <f t="shared" si="481"/>
        <v>4.149428549331019E-2</v>
      </c>
      <c r="AS241" s="5">
        <f t="shared" si="482"/>
        <v>1.8660851915028476E-2</v>
      </c>
      <c r="AT241" s="5">
        <f t="shared" si="483"/>
        <v>4.1960885704462126E-3</v>
      </c>
      <c r="AU241" s="5">
        <f t="shared" si="484"/>
        <v>6.2902306108363157E-4</v>
      </c>
      <c r="AV241" s="5">
        <f t="shared" si="485"/>
        <v>7.0721221334875167E-5</v>
      </c>
      <c r="AW241" s="5">
        <f t="shared" si="486"/>
        <v>1.9657775910718779E-7</v>
      </c>
      <c r="AX241" s="5">
        <f t="shared" si="487"/>
        <v>6.1750743168439952E-7</v>
      </c>
      <c r="AY241" s="5">
        <f t="shared" si="488"/>
        <v>1.5276116788808027E-6</v>
      </c>
      <c r="AZ241" s="5">
        <f t="shared" si="489"/>
        <v>1.8895298434608135E-6</v>
      </c>
      <c r="BA241" s="5">
        <f t="shared" si="490"/>
        <v>1.5581285386806443E-6</v>
      </c>
      <c r="BB241" s="5">
        <f t="shared" si="491"/>
        <v>9.6363834294002884E-7</v>
      </c>
      <c r="BC241" s="5">
        <f t="shared" si="492"/>
        <v>4.7677650870601551E-7</v>
      </c>
      <c r="BD241" s="5">
        <f t="shared" si="493"/>
        <v>1.7108337992924046E-2</v>
      </c>
      <c r="BE241" s="5">
        <f t="shared" si="494"/>
        <v>7.693979014283361E-3</v>
      </c>
      <c r="BF241" s="5">
        <f t="shared" si="495"/>
        <v>1.7300720004689114E-3</v>
      </c>
      <c r="BG241" s="5">
        <f t="shared" si="496"/>
        <v>2.5934990822043384E-4</v>
      </c>
      <c r="BH241" s="5">
        <f t="shared" si="497"/>
        <v>2.9158775563553254E-5</v>
      </c>
      <c r="BI241" s="5">
        <f t="shared" si="498"/>
        <v>2.6226627900497003E-6</v>
      </c>
      <c r="BJ241" s="8">
        <f t="shared" si="499"/>
        <v>4.9295210160439772E-2</v>
      </c>
      <c r="BK241" s="8">
        <f t="shared" si="500"/>
        <v>0.13236853738816792</v>
      </c>
      <c r="BL241" s="8">
        <f t="shared" si="501"/>
        <v>0.66925946713205353</v>
      </c>
      <c r="BM241" s="8">
        <f t="shared" si="502"/>
        <v>0.54599429508426167</v>
      </c>
      <c r="BN241" s="8">
        <f t="shared" si="503"/>
        <v>0.4405329072782862</v>
      </c>
    </row>
    <row r="242" spans="1:66" x14ac:dyDescent="0.25">
      <c r="A242" t="s">
        <v>19</v>
      </c>
      <c r="B242" t="s">
        <v>251</v>
      </c>
      <c r="C242" t="s">
        <v>247</v>
      </c>
      <c r="D242" s="16"/>
      <c r="E242">
        <f>VLOOKUP(A242,home!$A$2:$E$405,3,FALSE)</f>
        <v>1.61797752808989</v>
      </c>
      <c r="F242">
        <f>VLOOKUP(B242,home!$B$2:$E$405,3,FALSE)</f>
        <v>0.93</v>
      </c>
      <c r="G242">
        <f>VLOOKUP(C242,away!$B$2:$E$405,4,FALSE)</f>
        <v>0.15</v>
      </c>
      <c r="H242">
        <f>VLOOKUP(A242,away!$A$2:$E$405,3,FALSE)</f>
        <v>1.28089887640449</v>
      </c>
      <c r="I242">
        <f>VLOOKUP(C242,away!$B$2:$E$405,3,FALSE)</f>
        <v>1.39</v>
      </c>
      <c r="J242">
        <f>VLOOKUP(B242,home!$B$2:$E$405,4,FALSE)</f>
        <v>1.17</v>
      </c>
      <c r="K242" s="3">
        <f t="shared" si="448"/>
        <v>0.22570786516853966</v>
      </c>
      <c r="L242" s="3">
        <f t="shared" si="449"/>
        <v>2.0831258426966217</v>
      </c>
      <c r="M242" s="5">
        <f t="shared" si="450"/>
        <v>9.9377086712317375E-2</v>
      </c>
      <c r="N242" s="5">
        <f t="shared" si="451"/>
        <v>2.2430190088506004E-2</v>
      </c>
      <c r="O242" s="5">
        <f t="shared" si="452"/>
        <v>0.20701497750233136</v>
      </c>
      <c r="P242" s="5">
        <f t="shared" si="453"/>
        <v>4.6724908629964479E-2</v>
      </c>
      <c r="Q242" s="5">
        <f t="shared" si="454"/>
        <v>2.5313351601006142E-3</v>
      </c>
      <c r="R242" s="5">
        <f t="shared" si="455"/>
        <v>0.21561912473018316</v>
      </c>
      <c r="S242" s="5">
        <f t="shared" si="456"/>
        <v>5.4922547005192331E-3</v>
      </c>
      <c r="T242" s="5">
        <f t="shared" si="457"/>
        <v>5.2730896885321791E-3</v>
      </c>
      <c r="U242" s="5">
        <f t="shared" si="458"/>
        <v>4.866693233235872E-2</v>
      </c>
      <c r="V242" s="5">
        <f t="shared" si="459"/>
        <v>2.8692630100398141E-4</v>
      </c>
      <c r="W242" s="5">
        <f t="shared" si="460"/>
        <v>1.9044741833745783E-4</v>
      </c>
      <c r="X242" s="5">
        <f t="shared" si="461"/>
        <v>3.967259388136129E-4</v>
      </c>
      <c r="Y242" s="5">
        <f t="shared" si="462"/>
        <v>4.1321502780535799E-4</v>
      </c>
      <c r="Z242" s="5">
        <f t="shared" si="463"/>
        <v>0.14972059030169027</v>
      </c>
      <c r="AA242" s="5">
        <f t="shared" si="464"/>
        <v>3.3793114808768072E-2</v>
      </c>
      <c r="AB242" s="5">
        <f t="shared" si="465"/>
        <v>3.8136859004412028E-3</v>
      </c>
      <c r="AC242" s="5">
        <f t="shared" si="466"/>
        <v>8.431650117669313E-6</v>
      </c>
      <c r="AD242" s="5">
        <f t="shared" si="467"/>
        <v>1.0746370054951842E-5</v>
      </c>
      <c r="AE242" s="5">
        <f t="shared" si="468"/>
        <v>2.2386041176651297E-5</v>
      </c>
      <c r="AF242" s="5">
        <f t="shared" si="469"/>
        <v>2.3316470445376511E-5</v>
      </c>
      <c r="AG242" s="5">
        <f t="shared" si="470"/>
        <v>1.6190380715078606E-5</v>
      </c>
      <c r="AH242" s="5">
        <f t="shared" si="471"/>
        <v>7.7971707710311047E-2</v>
      </c>
      <c r="AI242" s="5">
        <f t="shared" si="472"/>
        <v>1.7598827690839671E-2</v>
      </c>
      <c r="AJ242" s="5">
        <f t="shared" si="473"/>
        <v>1.9860969137842012E-3</v>
      </c>
      <c r="AK242" s="5">
        <f t="shared" si="474"/>
        <v>1.4942589814268583E-4</v>
      </c>
      <c r="AL242" s="5">
        <f t="shared" si="475"/>
        <v>1.5857501739346013E-7</v>
      </c>
      <c r="AM242" s="5">
        <f t="shared" si="476"/>
        <v>4.8510804868286049E-7</v>
      </c>
      <c r="AN242" s="5">
        <f t="shared" si="477"/>
        <v>1.0105411127113975E-6</v>
      </c>
      <c r="AO242" s="5">
        <f t="shared" si="478"/>
        <v>1.0525421534982561E-6</v>
      </c>
      <c r="AP242" s="5">
        <f t="shared" si="479"/>
        <v>7.3085925349325721E-7</v>
      </c>
      <c r="AQ242" s="5">
        <f t="shared" si="480"/>
        <v>3.8061794958144137E-7</v>
      </c>
      <c r="AR242" s="5">
        <f t="shared" si="481"/>
        <v>3.2484975866107289E-2</v>
      </c>
      <c r="AS242" s="5">
        <f t="shared" si="482"/>
        <v>7.3321145527906082E-3</v>
      </c>
      <c r="AT242" s="5">
        <f t="shared" si="483"/>
        <v>8.2745796144077517E-4</v>
      </c>
      <c r="AU242" s="5">
        <f t="shared" si="484"/>
        <v>6.2254589997836425E-5</v>
      </c>
      <c r="AV242" s="5">
        <f t="shared" si="485"/>
        <v>3.5128376513385929E-6</v>
      </c>
      <c r="AW242" s="5">
        <f t="shared" si="486"/>
        <v>2.0710685161799786E-9</v>
      </c>
      <c r="AX242" s="5">
        <f t="shared" si="487"/>
        <v>1.8248783674047426E-8</v>
      </c>
      <c r="AY242" s="5">
        <f t="shared" si="488"/>
        <v>3.8014512869188394E-8</v>
      </c>
      <c r="AZ242" s="5">
        <f t="shared" si="489"/>
        <v>3.9594507077664831E-8</v>
      </c>
      <c r="BA242" s="5">
        <f t="shared" si="490"/>
        <v>2.7493446974105968E-8</v>
      </c>
      <c r="BB242" s="5">
        <f t="shared" si="491"/>
        <v>1.4318077474142347E-8</v>
      </c>
      <c r="BC242" s="5">
        <f t="shared" si="492"/>
        <v>5.9652714408236608E-9</v>
      </c>
      <c r="BD242" s="5">
        <f t="shared" si="493"/>
        <v>1.1278382121010688E-2</v>
      </c>
      <c r="BE242" s="5">
        <f t="shared" si="494"/>
        <v>2.5456195510883488E-3</v>
      </c>
      <c r="BF242" s="5">
        <f t="shared" si="495"/>
        <v>2.8728317720372375E-4</v>
      </c>
      <c r="BG242" s="5">
        <f t="shared" si="496"/>
        <v>2.1614024208495936E-5</v>
      </c>
      <c r="BH242" s="5">
        <f t="shared" si="497"/>
        <v>1.2196138154501874E-6</v>
      </c>
      <c r="BI242" s="5">
        <f t="shared" si="498"/>
        <v>5.5055286123063813E-8</v>
      </c>
      <c r="BJ242" s="8">
        <f t="shared" si="499"/>
        <v>3.1311445887604761E-2</v>
      </c>
      <c r="BK242" s="8">
        <f t="shared" si="500"/>
        <v>0.151889804583453</v>
      </c>
      <c r="BL242" s="8">
        <f t="shared" si="501"/>
        <v>0.66145838283776093</v>
      </c>
      <c r="BM242" s="8">
        <f t="shared" si="502"/>
        <v>0.40068256484366138</v>
      </c>
      <c r="BN242" s="8">
        <f t="shared" si="503"/>
        <v>0.59369762282340299</v>
      </c>
    </row>
    <row r="243" spans="1:66" x14ac:dyDescent="0.25">
      <c r="A243" t="s">
        <v>19</v>
      </c>
      <c r="B243" t="s">
        <v>142</v>
      </c>
      <c r="C243" t="s">
        <v>249</v>
      </c>
      <c r="D243" s="16"/>
      <c r="E243">
        <f>VLOOKUP(A243,home!$A$2:$E$405,3,FALSE)</f>
        <v>1.61797752808989</v>
      </c>
      <c r="F243">
        <f>VLOOKUP(B243,home!$B$2:$E$405,3,FALSE)</f>
        <v>1.85</v>
      </c>
      <c r="G243">
        <f>VLOOKUP(C243,away!$B$2:$E$405,4,FALSE)</f>
        <v>1.24</v>
      </c>
      <c r="H243">
        <f>VLOOKUP(A243,away!$A$2:$E$405,3,FALSE)</f>
        <v>1.28089887640449</v>
      </c>
      <c r="I243">
        <f>VLOOKUP(C243,away!$B$2:$E$405,3,FALSE)</f>
        <v>0.77</v>
      </c>
      <c r="J243">
        <f>VLOOKUP(B243,home!$B$2:$E$405,4,FALSE)</f>
        <v>0.59</v>
      </c>
      <c r="K243" s="3">
        <f t="shared" si="448"/>
        <v>3.7116404494382076</v>
      </c>
      <c r="L243" s="3">
        <f t="shared" si="449"/>
        <v>0.58191235955055975</v>
      </c>
      <c r="M243" s="5">
        <f t="shared" si="450"/>
        <v>1.3656320708114619E-2</v>
      </c>
      <c r="N243" s="5">
        <f t="shared" si="451"/>
        <v>5.0687352330738844E-2</v>
      </c>
      <c r="O243" s="5">
        <f t="shared" si="452"/>
        <v>7.9467818060381494E-3</v>
      </c>
      <c r="P243" s="5">
        <f t="shared" si="453"/>
        <v>2.949559679415081E-2</v>
      </c>
      <c r="Q243" s="5">
        <f t="shared" si="454"/>
        <v>9.4066613592848139E-2</v>
      </c>
      <c r="R243" s="5">
        <f t="shared" si="455"/>
        <v>2.3121652757925591E-3</v>
      </c>
      <c r="S243" s="5">
        <f t="shared" si="456"/>
        <v>1.5926512141117354E-2</v>
      </c>
      <c r="T243" s="5">
        <f t="shared" si="457"/>
        <v>5.4738525070745024E-2</v>
      </c>
      <c r="U243" s="5">
        <f t="shared" si="458"/>
        <v>8.5819261634181108E-3</v>
      </c>
      <c r="V243" s="5">
        <f t="shared" si="459"/>
        <v>3.822096501784143E-3</v>
      </c>
      <c r="W243" s="5">
        <f t="shared" si="460"/>
        <v>0.11638048265096307</v>
      </c>
      <c r="X243" s="5">
        <f t="shared" si="461"/>
        <v>6.7723241265054912E-2</v>
      </c>
      <c r="Y243" s="5">
        <f t="shared" si="462"/>
        <v>1.9704495560479967E-2</v>
      </c>
      <c r="Z243" s="5">
        <f t="shared" si="463"/>
        <v>4.4849251710243969E-4</v>
      </c>
      <c r="AA243" s="5">
        <f t="shared" si="464"/>
        <v>1.6646429677477721E-3</v>
      </c>
      <c r="AB243" s="5">
        <f t="shared" si="465"/>
        <v>3.0892780864827459E-3</v>
      </c>
      <c r="AC243" s="5">
        <f t="shared" si="466"/>
        <v>5.1594706461625831E-4</v>
      </c>
      <c r="AD243" s="5">
        <f t="shared" si="467"/>
        <v>0.10799062673311401</v>
      </c>
      <c r="AE243" s="5">
        <f t="shared" si="468"/>
        <v>6.2841080411610142E-2</v>
      </c>
      <c r="AF243" s="5">
        <f t="shared" si="469"/>
        <v>1.8284000689513257E-2</v>
      </c>
      <c r="AG243" s="5">
        <f t="shared" si="470"/>
        <v>3.5465619944195742E-3</v>
      </c>
      <c r="AH243" s="5">
        <f t="shared" si="471"/>
        <v>6.5245834716962599E-5</v>
      </c>
      <c r="AI243" s="5">
        <f t="shared" si="472"/>
        <v>2.4216907929283806E-4</v>
      </c>
      <c r="AJ243" s="5">
        <f t="shared" si="473"/>
        <v>4.4942227515325315E-4</v>
      </c>
      <c r="AK243" s="5">
        <f t="shared" si="474"/>
        <v>5.5603129844578763E-4</v>
      </c>
      <c r="AL243" s="5">
        <f t="shared" si="475"/>
        <v>4.4574719385446636E-5</v>
      </c>
      <c r="AM243" s="5">
        <f t="shared" si="476"/>
        <v>8.0164475668561774E-2</v>
      </c>
      <c r="AN243" s="5">
        <f t="shared" si="477"/>
        <v>4.6648699188426221E-2</v>
      </c>
      <c r="AO243" s="5">
        <f t="shared" si="478"/>
        <v>1.3572727307350691E-2</v>
      </c>
      <c r="AP243" s="5">
        <f t="shared" si="479"/>
        <v>2.6327125909855857E-3</v>
      </c>
      <c r="AQ243" s="5">
        <f t="shared" si="480"/>
        <v>3.830019989597224E-4</v>
      </c>
      <c r="AR243" s="5">
        <f t="shared" si="481"/>
        <v>7.5934715261987085E-6</v>
      </c>
      <c r="AS243" s="5">
        <f t="shared" si="482"/>
        <v>2.8184236068296408E-5</v>
      </c>
      <c r="AT243" s="5">
        <f t="shared" si="483"/>
        <v>5.2304875313802105E-5</v>
      </c>
      <c r="AU243" s="5">
        <f t="shared" si="484"/>
        <v>6.4712296972509965E-5</v>
      </c>
      <c r="AV243" s="5">
        <f t="shared" si="485"/>
        <v>6.0047194754806415E-5</v>
      </c>
      <c r="AW243" s="5">
        <f t="shared" si="486"/>
        <v>2.6742967562760544E-6</v>
      </c>
      <c r="AX243" s="5">
        <f t="shared" si="487"/>
        <v>4.959028508323983E-2</v>
      </c>
      <c r="AY243" s="5">
        <f t="shared" si="488"/>
        <v>2.8857199803573021E-2</v>
      </c>
      <c r="AZ243" s="5">
        <f t="shared" si="489"/>
        <v>8.3961806138595618E-3</v>
      </c>
      <c r="BA243" s="5">
        <f t="shared" si="490"/>
        <v>1.6286137574078952E-3</v>
      </c>
      <c r="BB243" s="5">
        <f t="shared" si="491"/>
        <v>2.3692761859243276E-4</v>
      </c>
      <c r="BC243" s="5">
        <f t="shared" si="492"/>
        <v>2.7574221915563532E-5</v>
      </c>
      <c r="BD243" s="5">
        <f t="shared" si="493"/>
        <v>7.364558221650466E-7</v>
      </c>
      <c r="BE243" s="5">
        <f t="shared" si="494"/>
        <v>2.7334592187720581E-6</v>
      </c>
      <c r="BF243" s="5">
        <f t="shared" si="495"/>
        <v>5.0728089016420662E-6</v>
      </c>
      <c r="BG243" s="5">
        <f t="shared" si="496"/>
        <v>6.2761475705349686E-6</v>
      </c>
      <c r="BH243" s="5">
        <f t="shared" si="497"/>
        <v>5.8237007973602305E-6</v>
      </c>
      <c r="BI243" s="5">
        <f t="shared" si="498"/>
        <v>4.3230966889815536E-6</v>
      </c>
      <c r="BJ243" s="8">
        <f t="shared" si="499"/>
        <v>0.8281013781523594</v>
      </c>
      <c r="BK243" s="8">
        <f t="shared" si="500"/>
        <v>9.2318247732741637E-2</v>
      </c>
      <c r="BL243" s="8">
        <f t="shared" si="501"/>
        <v>2.514547053072325E-2</v>
      </c>
      <c r="BM243" s="8">
        <f t="shared" si="502"/>
        <v>0.71899423291842679</v>
      </c>
      <c r="BN243" s="8">
        <f t="shared" si="503"/>
        <v>0.19816483050768313</v>
      </c>
    </row>
    <row r="244" spans="1:66" x14ac:dyDescent="0.25">
      <c r="A244" t="s">
        <v>143</v>
      </c>
      <c r="B244" t="s">
        <v>144</v>
      </c>
      <c r="C244" t="s">
        <v>451</v>
      </c>
      <c r="D244" s="10"/>
      <c r="E244">
        <f>VLOOKUP(A244,home!$A$2:$E$405,3,FALSE)</f>
        <v>1.1454545454545499</v>
      </c>
      <c r="F244">
        <f>VLOOKUP(B244,home!$B$2:$E$405,3,FALSE)</f>
        <v>1.75</v>
      </c>
      <c r="G244">
        <f>VLOOKUP(C244,away!$B$2:$E$405,4,FALSE)</f>
        <v>1.46</v>
      </c>
      <c r="H244">
        <f>VLOOKUP(A244,away!$A$2:$E$405,3,FALSE)</f>
        <v>1.0363636363636399</v>
      </c>
      <c r="I244">
        <f>VLOOKUP(C244,away!$B$2:$E$405,3,FALSE)</f>
        <v>0.57999999999999996</v>
      </c>
      <c r="J244">
        <f>VLOOKUP(B244,home!$B$2:$E$405,4,FALSE)</f>
        <v>1.1599999999999999</v>
      </c>
      <c r="K244" s="3">
        <f t="shared" si="448"/>
        <v>2.926636363636375</v>
      </c>
      <c r="L244" s="3">
        <f t="shared" si="449"/>
        <v>0.69726545454545685</v>
      </c>
      <c r="M244" s="5">
        <f t="shared" si="450"/>
        <v>2.6678378965854611E-2</v>
      </c>
      <c r="N244" s="5">
        <f t="shared" si="451"/>
        <v>7.8077914004341914E-2</v>
      </c>
      <c r="O244" s="5">
        <f t="shared" si="452"/>
        <v>1.8601912036162571E-2</v>
      </c>
      <c r="P244" s="5">
        <f t="shared" si="453"/>
        <v>5.4441032198198555E-2</v>
      </c>
      <c r="Q244" s="5">
        <f t="shared" si="454"/>
        <v>0.1142528311609904</v>
      </c>
      <c r="R244" s="5">
        <f t="shared" si="455"/>
        <v>6.4852353256547503E-3</v>
      </c>
      <c r="S244" s="5">
        <f t="shared" si="456"/>
        <v>2.7773670118775417E-2</v>
      </c>
      <c r="T244" s="5">
        <f t="shared" si="457"/>
        <v>7.9664552252573323E-2</v>
      </c>
      <c r="U244" s="5">
        <f t="shared" si="458"/>
        <v>1.8979925530800384E-2</v>
      </c>
      <c r="V244" s="5">
        <f t="shared" si="459"/>
        <v>6.2973477558722147E-3</v>
      </c>
      <c r="W244" s="5">
        <f t="shared" si="460"/>
        <v>0.11145883010805389</v>
      </c>
      <c r="X244" s="5">
        <f t="shared" si="461"/>
        <v>7.7716391838397056E-2</v>
      </c>
      <c r="Y244" s="5">
        <f t="shared" si="462"/>
        <v>2.7094477640416375E-2</v>
      </c>
      <c r="Z244" s="5">
        <f t="shared" si="463"/>
        <v>1.507310185725638E-3</v>
      </c>
      <c r="AA244" s="5">
        <f t="shared" si="464"/>
        <v>4.4113488008241507E-3</v>
      </c>
      <c r="AB244" s="5">
        <f t="shared" si="465"/>
        <v>6.4552069065878384E-3</v>
      </c>
      <c r="AC244" s="5">
        <f t="shared" si="466"/>
        <v>8.031646909176023E-4</v>
      </c>
      <c r="AD244" s="5">
        <f t="shared" si="467"/>
        <v>8.1549866310649838E-2</v>
      </c>
      <c r="AE244" s="5">
        <f t="shared" si="468"/>
        <v>5.6861904601216498E-2</v>
      </c>
      <c r="AF244" s="5">
        <f t="shared" si="469"/>
        <v>1.9823920879043812E-2</v>
      </c>
      <c r="AG244" s="5">
        <f t="shared" si="470"/>
        <v>4.6075117341998865E-3</v>
      </c>
      <c r="AH244" s="5">
        <f t="shared" si="471"/>
        <v>2.6274883044774593E-4</v>
      </c>
      <c r="AI244" s="5">
        <f t="shared" si="472"/>
        <v>7.689702816913018E-4</v>
      </c>
      <c r="AJ244" s="5">
        <f t="shared" si="473"/>
        <v>1.1252481944767352E-3</v>
      </c>
      <c r="AK244" s="5">
        <f t="shared" si="474"/>
        <v>1.0977307613572629E-3</v>
      </c>
      <c r="AL244" s="5">
        <f t="shared" si="475"/>
        <v>6.5558878003292044E-5</v>
      </c>
      <c r="AM244" s="5">
        <f t="shared" si="476"/>
        <v>4.7733360838886553E-2</v>
      </c>
      <c r="AN244" s="5">
        <f t="shared" si="477"/>
        <v>3.3282823542308541E-2</v>
      </c>
      <c r="AO244" s="5">
        <f t="shared" si="478"/>
        <v>1.1603481542891999E-2</v>
      </c>
      <c r="AP244" s="5">
        <f t="shared" si="479"/>
        <v>2.6969022774381369E-3</v>
      </c>
      <c r="AQ244" s="5">
        <f t="shared" si="480"/>
        <v>4.7011419808564494E-4</v>
      </c>
      <c r="AR244" s="5">
        <f t="shared" si="481"/>
        <v>3.6641136538686956E-5</v>
      </c>
      <c r="AS244" s="5">
        <f t="shared" si="482"/>
        <v>1.0723528259908672E-4</v>
      </c>
      <c r="AT244" s="5">
        <f t="shared" si="483"/>
        <v>1.5691933875965511E-4</v>
      </c>
      <c r="AU244" s="5">
        <f t="shared" si="484"/>
        <v>1.5308194765726051E-4</v>
      </c>
      <c r="AV244" s="5">
        <f t="shared" si="485"/>
        <v>1.120037986575047E-4</v>
      </c>
      <c r="AW244" s="5">
        <f t="shared" si="486"/>
        <v>3.7161730112186405E-6</v>
      </c>
      <c r="AX244" s="5">
        <f t="shared" si="487"/>
        <v>2.3283031598276976E-2</v>
      </c>
      <c r="AY244" s="5">
        <f t="shared" si="488"/>
        <v>1.6234453610568831E-2</v>
      </c>
      <c r="AZ244" s="5">
        <f t="shared" si="489"/>
        <v>5.6598618380352041E-3</v>
      </c>
      <c r="BA244" s="5">
        <f t="shared" si="490"/>
        <v>1.315475379054034E-3</v>
      </c>
      <c r="BB244" s="5">
        <f t="shared" si="491"/>
        <v>2.29308884529867E-4</v>
      </c>
      <c r="BC244" s="5">
        <f t="shared" si="492"/>
        <v>3.1977832720605885E-5</v>
      </c>
      <c r="BD244" s="5">
        <f t="shared" si="493"/>
        <v>4.2580997872849505E-6</v>
      </c>
      <c r="BE244" s="5">
        <f t="shared" si="494"/>
        <v>1.2461909677460453E-5</v>
      </c>
      <c r="BF244" s="5">
        <f t="shared" si="495"/>
        <v>1.8235739011203904E-5</v>
      </c>
      <c r="BG244" s="5">
        <f t="shared" si="496"/>
        <v>1.7789792302657261E-5</v>
      </c>
      <c r="BH244" s="5">
        <f t="shared" si="497"/>
        <v>1.3016063263623805E-5</v>
      </c>
      <c r="BI244" s="5">
        <f t="shared" si="498"/>
        <v>7.6186568117425952E-6</v>
      </c>
      <c r="BJ244" s="8">
        <f t="shared" si="499"/>
        <v>0.79364899207267958</v>
      </c>
      <c r="BK244" s="8">
        <f t="shared" si="500"/>
        <v>0.13229360621819053</v>
      </c>
      <c r="BL244" s="8">
        <f t="shared" si="501"/>
        <v>5.8827588433068914E-2</v>
      </c>
      <c r="BM244" s="8">
        <f t="shared" si="502"/>
        <v>0.67150945578090404</v>
      </c>
      <c r="BN244" s="8">
        <f t="shared" si="503"/>
        <v>0.29853730369120279</v>
      </c>
    </row>
    <row r="245" spans="1:66" x14ac:dyDescent="0.25">
      <c r="A245" t="s">
        <v>143</v>
      </c>
      <c r="B245" t="s">
        <v>148</v>
      </c>
      <c r="C245" t="s">
        <v>149</v>
      </c>
      <c r="D245" s="10"/>
      <c r="E245">
        <f>VLOOKUP(A245,home!$A$2:$E$405,3,FALSE)</f>
        <v>1.1454545454545499</v>
      </c>
      <c r="F245">
        <f>VLOOKUP(B245,home!$B$2:$E$405,3,FALSE)</f>
        <v>1.02</v>
      </c>
      <c r="G245">
        <f>VLOOKUP(C245,away!$B$2:$E$405,4,FALSE)</f>
        <v>0.87</v>
      </c>
      <c r="H245">
        <f>VLOOKUP(A245,away!$A$2:$E$405,3,FALSE)</f>
        <v>1.0363636363636399</v>
      </c>
      <c r="I245">
        <f>VLOOKUP(C245,away!$B$2:$E$405,3,FALSE)</f>
        <v>0.87</v>
      </c>
      <c r="J245">
        <f>VLOOKUP(B245,home!$B$2:$E$405,4,FALSE)</f>
        <v>0.32</v>
      </c>
      <c r="K245" s="3">
        <f t="shared" si="448"/>
        <v>1.0164763636363676</v>
      </c>
      <c r="L245" s="3">
        <f t="shared" si="449"/>
        <v>0.28852363636363737</v>
      </c>
      <c r="M245" s="5">
        <f t="shared" si="450"/>
        <v>0.27117253504559852</v>
      </c>
      <c r="N245" s="5">
        <f t="shared" si="451"/>
        <v>0.27564047234120542</v>
      </c>
      <c r="O245" s="5">
        <f t="shared" si="452"/>
        <v>7.8239685893301963E-2</v>
      </c>
      <c r="P245" s="5">
        <f t="shared" si="453"/>
        <v>7.9528791408875185E-2</v>
      </c>
      <c r="Q245" s="5">
        <f t="shared" si="454"/>
        <v>0.14009101249819961</v>
      </c>
      <c r="R245" s="5">
        <f t="shared" si="455"/>
        <v>1.1286999340942131E-2</v>
      </c>
      <c r="S245" s="5">
        <f t="shared" si="456"/>
        <v>5.8310004199843089E-3</v>
      </c>
      <c r="T245" s="5">
        <f t="shared" si="457"/>
        <v>4.0419568347844319E-2</v>
      </c>
      <c r="U245" s="5">
        <f t="shared" si="458"/>
        <v>1.1472968046446935E-2</v>
      </c>
      <c r="V245" s="5">
        <f t="shared" si="459"/>
        <v>1.9001121925239623E-4</v>
      </c>
      <c r="W245" s="5">
        <f t="shared" si="460"/>
        <v>4.7466400987435625E-2</v>
      </c>
      <c r="X245" s="5">
        <f t="shared" si="461"/>
        <v>1.3695178617989473E-2</v>
      </c>
      <c r="Y245" s="5">
        <f t="shared" si="462"/>
        <v>1.975691367755928E-3</v>
      </c>
      <c r="Z245" s="5">
        <f t="shared" si="463"/>
        <v>1.0855220311608673E-3</v>
      </c>
      <c r="AA245" s="5">
        <f t="shared" si="464"/>
        <v>1.103407486881562E-3</v>
      </c>
      <c r="AB245" s="5">
        <f t="shared" si="465"/>
        <v>5.6079381493725653E-4</v>
      </c>
      <c r="AC245" s="5">
        <f t="shared" si="466"/>
        <v>3.4828754455924253E-6</v>
      </c>
      <c r="AD245" s="5">
        <f t="shared" si="467"/>
        <v>1.2062118667653561E-2</v>
      </c>
      <c r="AE245" s="5">
        <f t="shared" si="468"/>
        <v>3.4802063402411178E-3</v>
      </c>
      <c r="AF245" s="5">
        <f t="shared" si="469"/>
        <v>5.0206089429107666E-4</v>
      </c>
      <c r="AG245" s="5">
        <f t="shared" si="470"/>
        <v>4.8285478298947062E-5</v>
      </c>
      <c r="AH245" s="5">
        <f t="shared" si="471"/>
        <v>7.8299690945843756E-5</v>
      </c>
      <c r="AI245" s="5">
        <f t="shared" si="472"/>
        <v>7.958978512648268E-5</v>
      </c>
      <c r="AJ245" s="5">
        <f t="shared" si="473"/>
        <v>4.0450567683983481E-5</v>
      </c>
      <c r="AK245" s="5">
        <f t="shared" si="474"/>
        <v>1.3705681982147431E-5</v>
      </c>
      <c r="AL245" s="5">
        <f t="shared" si="475"/>
        <v>4.0857954109406673E-8</v>
      </c>
      <c r="AM245" s="5">
        <f t="shared" si="476"/>
        <v>2.4521717042093692E-3</v>
      </c>
      <c r="AN245" s="5">
        <f t="shared" si="477"/>
        <v>7.0750949708650482E-4</v>
      </c>
      <c r="AO245" s="5">
        <f t="shared" si="478"/>
        <v>1.0206660643060332E-4</v>
      </c>
      <c r="AP245" s="5">
        <f t="shared" si="479"/>
        <v>9.8162094795512951E-6</v>
      </c>
      <c r="AQ245" s="5">
        <f t="shared" si="480"/>
        <v>7.0805211358683679E-7</v>
      </c>
      <c r="AR245" s="5">
        <f t="shared" si="481"/>
        <v>4.5182623115687629E-6</v>
      </c>
      <c r="AS245" s="5">
        <f t="shared" si="482"/>
        <v>4.5927068444186646E-6</v>
      </c>
      <c r="AT245" s="5">
        <f t="shared" si="483"/>
        <v>2.3341889762312699E-6</v>
      </c>
      <c r="AU245" s="5">
        <f t="shared" si="484"/>
        <v>7.9088264086655244E-7</v>
      </c>
      <c r="AV245" s="5">
        <f t="shared" si="485"/>
        <v>2.0097837771279009E-7</v>
      </c>
      <c r="AW245" s="5">
        <f t="shared" si="486"/>
        <v>3.3285324632628384E-10</v>
      </c>
      <c r="AX245" s="5">
        <f t="shared" si="487"/>
        <v>4.1542909615112209E-4</v>
      </c>
      <c r="AY245" s="5">
        <f t="shared" si="488"/>
        <v>1.1986111347278089E-4</v>
      </c>
      <c r="AZ245" s="5">
        <f t="shared" si="489"/>
        <v>1.7291382158880649E-5</v>
      </c>
      <c r="BA245" s="5">
        <f t="shared" si="490"/>
        <v>1.6629908194111892E-6</v>
      </c>
      <c r="BB245" s="5">
        <f t="shared" si="491"/>
        <v>1.1995303961396529E-7</v>
      </c>
      <c r="BC245" s="5">
        <f t="shared" si="492"/>
        <v>6.9218574364585421E-9</v>
      </c>
      <c r="BD245" s="5">
        <f t="shared" si="493"/>
        <v>2.1727091202976549E-7</v>
      </c>
      <c r="BE245" s="5">
        <f t="shared" si="494"/>
        <v>2.2085074658397316E-7</v>
      </c>
      <c r="BF245" s="5">
        <f t="shared" si="495"/>
        <v>1.1224478189702696E-7</v>
      </c>
      <c r="BG245" s="5">
        <f t="shared" si="496"/>
        <v>3.803138924661572E-8</v>
      </c>
      <c r="BH245" s="5">
        <f t="shared" si="497"/>
        <v>9.6645020613597988E-9</v>
      </c>
      <c r="BI245" s="5">
        <f t="shared" si="498"/>
        <v>1.9647475823374385E-9</v>
      </c>
      <c r="BJ245" s="8">
        <f t="shared" si="499"/>
        <v>0.53920763906773406</v>
      </c>
      <c r="BK245" s="8">
        <f t="shared" si="500"/>
        <v>0.35684572294058292</v>
      </c>
      <c r="BL245" s="8">
        <f t="shared" si="501"/>
        <v>0.1028889373544785</v>
      </c>
      <c r="BM245" s="8">
        <f t="shared" si="502"/>
        <v>0.14394846408521386</v>
      </c>
      <c r="BN245" s="8">
        <f t="shared" si="503"/>
        <v>0.85595949652812275</v>
      </c>
    </row>
    <row r="246" spans="1:66" x14ac:dyDescent="0.25">
      <c r="A246" t="s">
        <v>143</v>
      </c>
      <c r="B246" t="s">
        <v>156</v>
      </c>
      <c r="C246" t="s">
        <v>150</v>
      </c>
      <c r="D246" s="10"/>
      <c r="E246">
        <f>VLOOKUP(A246,home!$A$2:$E$405,3,FALSE)</f>
        <v>1.1454545454545499</v>
      </c>
      <c r="F246">
        <f>VLOOKUP(B246,home!$B$2:$E$405,3,FALSE)</f>
        <v>0.87</v>
      </c>
      <c r="G246">
        <f>VLOOKUP(C246,away!$B$2:$E$405,4,FALSE)</f>
        <v>1.22</v>
      </c>
      <c r="H246">
        <f>VLOOKUP(A246,away!$A$2:$E$405,3,FALSE)</f>
        <v>1.0363636363636399</v>
      </c>
      <c r="I246">
        <f>VLOOKUP(C246,away!$B$2:$E$405,3,FALSE)</f>
        <v>1.22</v>
      </c>
      <c r="J246">
        <f>VLOOKUP(B246,home!$B$2:$E$405,4,FALSE)</f>
        <v>1.35</v>
      </c>
      <c r="K246" s="3">
        <f t="shared" si="448"/>
        <v>1.2157854545454592</v>
      </c>
      <c r="L246" s="3">
        <f t="shared" si="449"/>
        <v>1.7068909090909148</v>
      </c>
      <c r="M246" s="5">
        <f t="shared" si="450"/>
        <v>5.3789534130087753E-2</v>
      </c>
      <c r="N246" s="5">
        <f t="shared" si="451"/>
        <v>6.539653320213723E-2</v>
      </c>
      <c r="O246" s="5">
        <f t="shared" si="452"/>
        <v>9.1812866810882285E-2</v>
      </c>
      <c r="P246" s="5">
        <f t="shared" si="453"/>
        <v>0.11162474800879021</v>
      </c>
      <c r="Q246" s="5">
        <f t="shared" si="454"/>
        <v>3.975407692242882E-2</v>
      </c>
      <c r="R246" s="5">
        <f t="shared" si="455"/>
        <v>7.835727384853497E-2</v>
      </c>
      <c r="S246" s="5">
        <f t="shared" si="456"/>
        <v>5.7911285947800366E-2</v>
      </c>
      <c r="T246" s="5">
        <f t="shared" si="457"/>
        <v>6.7855872498194678E-2</v>
      </c>
      <c r="U246" s="5">
        <f t="shared" si="458"/>
        <v>9.5265633802884109E-2</v>
      </c>
      <c r="V246" s="5">
        <f t="shared" si="459"/>
        <v>1.3353140171085839E-2</v>
      </c>
      <c r="W246" s="5">
        <f t="shared" si="460"/>
        <v>1.6110809493723423E-2</v>
      </c>
      <c r="X246" s="5">
        <f t="shared" si="461"/>
        <v>2.7499394262932114E-2</v>
      </c>
      <c r="Y246" s="5">
        <f t="shared" si="462"/>
        <v>2.3469233036452843E-2</v>
      </c>
      <c r="Z246" s="5">
        <f t="shared" si="463"/>
        <v>4.4582439464403864E-2</v>
      </c>
      <c r="AA246" s="5">
        <f t="shared" si="464"/>
        <v>5.4202681428975677E-2</v>
      </c>
      <c r="AB246" s="5">
        <f t="shared" si="465"/>
        <v>3.2949415839354956E-2</v>
      </c>
      <c r="AC246" s="5">
        <f t="shared" si="466"/>
        <v>1.7319132462630881E-3</v>
      </c>
      <c r="AD246" s="5">
        <f t="shared" si="467"/>
        <v>4.8968219608554586E-3</v>
      </c>
      <c r="AE246" s="5">
        <f t="shared" si="468"/>
        <v>8.3583408884209294E-3</v>
      </c>
      <c r="AF246" s="5">
        <f t="shared" si="469"/>
        <v>7.1333880387642835E-3</v>
      </c>
      <c r="AG246" s="5">
        <f t="shared" si="470"/>
        <v>4.0586383981282073E-3</v>
      </c>
      <c r="AH246" s="5">
        <f t="shared" si="471"/>
        <v>1.9024340156721754E-2</v>
      </c>
      <c r="AI246" s="5">
        <f t="shared" si="472"/>
        <v>2.312951604486739E-2</v>
      </c>
      <c r="AJ246" s="5">
        <f t="shared" si="473"/>
        <v>1.4060264589012796E-2</v>
      </c>
      <c r="AK246" s="5">
        <f t="shared" si="474"/>
        <v>5.6980883914607827E-3</v>
      </c>
      <c r="AL246" s="5">
        <f t="shared" si="475"/>
        <v>1.4376356502337857E-4</v>
      </c>
      <c r="AM246" s="5">
        <f t="shared" si="476"/>
        <v>1.1906969827013673E-3</v>
      </c>
      <c r="AN246" s="5">
        <f t="shared" si="477"/>
        <v>2.0323898552549462E-3</v>
      </c>
      <c r="AO246" s="5">
        <f t="shared" si="478"/>
        <v>1.7345338838316341E-3</v>
      </c>
      <c r="AP246" s="5">
        <f t="shared" si="479"/>
        <v>9.8688670594079082E-4</v>
      </c>
      <c r="AQ246" s="5">
        <f t="shared" si="480"/>
        <v>4.2112698666825385E-4</v>
      </c>
      <c r="AR246" s="5">
        <f t="shared" si="481"/>
        <v>6.4944946529923138E-3</v>
      </c>
      <c r="AS246" s="5">
        <f t="shared" si="482"/>
        <v>7.8959121337313139E-3</v>
      </c>
      <c r="AT246" s="5">
        <f t="shared" si="483"/>
        <v>4.7998675612797668E-3</v>
      </c>
      <c r="AU246" s="5">
        <f t="shared" si="484"/>
        <v>1.9452030549161753E-3</v>
      </c>
      <c r="AV246" s="5">
        <f t="shared" si="485"/>
        <v>5.912373950761196E-4</v>
      </c>
      <c r="AW246" s="5">
        <f t="shared" si="486"/>
        <v>8.2872233099026201E-6</v>
      </c>
      <c r="AX246" s="5">
        <f t="shared" si="487"/>
        <v>2.4127201205658146E-4</v>
      </c>
      <c r="AY246" s="5">
        <f t="shared" si="488"/>
        <v>4.1182500399745248E-4</v>
      </c>
      <c r="AZ246" s="5">
        <f t="shared" si="489"/>
        <v>3.5147017772979068E-4</v>
      </c>
      <c r="BA246" s="5">
        <f t="shared" si="490"/>
        <v>1.9997375039451588E-4</v>
      </c>
      <c r="BB246" s="5">
        <f t="shared" si="491"/>
        <v>8.5333344151303759E-5</v>
      </c>
      <c r="BC246" s="5">
        <f t="shared" si="492"/>
        <v>2.9130941874837334E-5</v>
      </c>
      <c r="BD246" s="5">
        <f t="shared" si="493"/>
        <v>1.847565647055357E-3</v>
      </c>
      <c r="BE246" s="5">
        <f t="shared" si="494"/>
        <v>2.2462434400077726E-3</v>
      </c>
      <c r="BF246" s="5">
        <f t="shared" si="495"/>
        <v>1.3654750508648029E-3</v>
      </c>
      <c r="BG246" s="5">
        <f t="shared" si="496"/>
        <v>5.5337490179538287E-4</v>
      </c>
      <c r="BH246" s="5">
        <f t="shared" si="497"/>
        <v>1.6819628912833712E-4</v>
      </c>
      <c r="BI246" s="5">
        <f t="shared" si="498"/>
        <v>4.0898120366150939E-5</v>
      </c>
      <c r="BJ246" s="8">
        <f t="shared" si="499"/>
        <v>0.27221774834663942</v>
      </c>
      <c r="BK246" s="8">
        <f t="shared" si="500"/>
        <v>0.23896621007304808</v>
      </c>
      <c r="BL246" s="8">
        <f t="shared" si="501"/>
        <v>0.44244854915990822</v>
      </c>
      <c r="BM246" s="8">
        <f t="shared" si="502"/>
        <v>0.55707637634045093</v>
      </c>
      <c r="BN246" s="8">
        <f t="shared" si="503"/>
        <v>0.44073503292286131</v>
      </c>
    </row>
    <row r="247" spans="1:66" x14ac:dyDescent="0.25">
      <c r="A247" t="s">
        <v>143</v>
      </c>
      <c r="B247" t="s">
        <v>157</v>
      </c>
      <c r="C247" t="s">
        <v>160</v>
      </c>
      <c r="D247" s="10"/>
      <c r="E247">
        <f>VLOOKUP(A247,home!$A$2:$E$405,3,FALSE)</f>
        <v>1.1454545454545499</v>
      </c>
      <c r="F247">
        <f>VLOOKUP(B247,home!$B$2:$E$405,3,FALSE)</f>
        <v>0.52</v>
      </c>
      <c r="G247">
        <f>VLOOKUP(C247,away!$B$2:$E$405,4,FALSE)</f>
        <v>0.57999999999999996</v>
      </c>
      <c r="H247">
        <f>VLOOKUP(A247,away!$A$2:$E$405,3,FALSE)</f>
        <v>1.0363636363636399</v>
      </c>
      <c r="I247">
        <f>VLOOKUP(C247,away!$B$2:$E$405,3,FALSE)</f>
        <v>0.87</v>
      </c>
      <c r="J247">
        <f>VLOOKUP(B247,home!$B$2:$E$405,4,FALSE)</f>
        <v>2.12</v>
      </c>
      <c r="K247" s="3">
        <f t="shared" si="448"/>
        <v>0.34546909090909222</v>
      </c>
      <c r="L247" s="3">
        <f t="shared" si="449"/>
        <v>1.9114690909090974</v>
      </c>
      <c r="M247" s="5">
        <f t="shared" si="450"/>
        <v>0.10467047659469825</v>
      </c>
      <c r="N247" s="5">
        <f t="shared" si="451"/>
        <v>3.616041439419182E-2</v>
      </c>
      <c r="O247" s="5">
        <f t="shared" si="452"/>
        <v>0.20007438074148978</v>
      </c>
      <c r="P247" s="5">
        <f t="shared" si="453"/>
        <v>6.9119514428962053E-2</v>
      </c>
      <c r="Q247" s="5">
        <f t="shared" si="454"/>
        <v>6.2461527438287499E-3</v>
      </c>
      <c r="R247" s="5">
        <f t="shared" si="455"/>
        <v>0.19121799733506811</v>
      </c>
      <c r="S247" s="5">
        <f t="shared" si="456"/>
        <v>1.141082813015845E-2</v>
      </c>
      <c r="T247" s="5">
        <f t="shared" si="457"/>
        <v>1.1939327906925703E-2</v>
      </c>
      <c r="U247" s="5">
        <f t="shared" si="458"/>
        <v>6.6059907704803203E-2</v>
      </c>
      <c r="V247" s="5">
        <f t="shared" si="459"/>
        <v>8.3724224107722066E-4</v>
      </c>
      <c r="W247" s="5">
        <f t="shared" si="460"/>
        <v>7.1928423669661689E-4</v>
      </c>
      <c r="X247" s="5">
        <f t="shared" si="461"/>
        <v>1.3748895860237259E-3</v>
      </c>
      <c r="Y247" s="5">
        <f t="shared" si="462"/>
        <v>1.314029473548579E-3</v>
      </c>
      <c r="Z247" s="5">
        <f t="shared" si="463"/>
        <v>0.12183576384384029</v>
      </c>
      <c r="AA247" s="5">
        <f t="shared" si="464"/>
        <v>4.2090490575346348E-2</v>
      </c>
      <c r="AB247" s="5">
        <f t="shared" si="465"/>
        <v>7.2704817574913089E-3</v>
      </c>
      <c r="AC247" s="5">
        <f t="shared" si="466"/>
        <v>3.4554739696774191E-5</v>
      </c>
      <c r="AD247" s="5">
        <f t="shared" si="467"/>
        <v>6.212261783920513E-5</v>
      </c>
      <c r="AE247" s="5">
        <f t="shared" si="468"/>
        <v>1.1874546384599867E-4</v>
      </c>
      <c r="AF247" s="5">
        <f t="shared" si="469"/>
        <v>1.1348914191364514E-4</v>
      </c>
      <c r="AG247" s="5">
        <f t="shared" si="470"/>
        <v>7.23103289739096E-5</v>
      </c>
      <c r="AH247" s="5">
        <f t="shared" si="471"/>
        <v>5.8221324188700227E-2</v>
      </c>
      <c r="AI247" s="5">
        <f t="shared" si="472"/>
        <v>2.0113667938993808E-2</v>
      </c>
      <c r="AJ247" s="5">
        <f t="shared" si="473"/>
        <v>3.4743252888657723E-3</v>
      </c>
      <c r="AK247" s="5">
        <f t="shared" si="474"/>
        <v>4.0009066635564262E-4</v>
      </c>
      <c r="AL247" s="5">
        <f t="shared" si="475"/>
        <v>9.1273371699969505E-7</v>
      </c>
      <c r="AM247" s="5">
        <f t="shared" si="476"/>
        <v>4.2922888619606299E-6</v>
      </c>
      <c r="AN247" s="5">
        <f t="shared" si="477"/>
        <v>8.2045774888911285E-6</v>
      </c>
      <c r="AO247" s="5">
        <f t="shared" si="478"/>
        <v>7.8413981369919874E-6</v>
      </c>
      <c r="AP247" s="5">
        <f t="shared" si="479"/>
        <v>4.9961967227907886E-6</v>
      </c>
      <c r="AQ247" s="5">
        <f t="shared" si="480"/>
        <v>2.3875189019289803E-6</v>
      </c>
      <c r="AR247" s="5">
        <f t="shared" si="481"/>
        <v>2.2257652323699736E-2</v>
      </c>
      <c r="AS247" s="5">
        <f t="shared" si="482"/>
        <v>7.6893309140391919E-3</v>
      </c>
      <c r="AT247" s="5">
        <f t="shared" si="483"/>
        <v>1.3282130802861494E-3</v>
      </c>
      <c r="AU247" s="5">
        <f t="shared" si="484"/>
        <v>1.5295218846000708E-4</v>
      </c>
      <c r="AV247" s="5">
        <f t="shared" si="485"/>
        <v>1.3210063374958695E-5</v>
      </c>
      <c r="AW247" s="5">
        <f t="shared" si="486"/>
        <v>1.6742413740941923E-8</v>
      </c>
      <c r="AX247" s="5">
        <f t="shared" si="487"/>
        <v>2.4714218851012689E-7</v>
      </c>
      <c r="AY247" s="5">
        <f t="shared" si="488"/>
        <v>4.7240465439673691E-7</v>
      </c>
      <c r="AZ247" s="5">
        <f t="shared" si="489"/>
        <v>4.5149344764047871E-7</v>
      </c>
      <c r="BA247" s="5">
        <f t="shared" si="490"/>
        <v>2.876719233042533E-7</v>
      </c>
      <c r="BB247" s="5">
        <f t="shared" si="491"/>
        <v>1.3746899742961319E-7</v>
      </c>
      <c r="BC247" s="5">
        <f t="shared" si="492"/>
        <v>5.2553547908993566E-8</v>
      </c>
      <c r="BD247" s="5">
        <f t="shared" si="493"/>
        <v>7.0908024088255101E-3</v>
      </c>
      <c r="BE247" s="5">
        <f t="shared" si="494"/>
        <v>2.4496530619929503E-3</v>
      </c>
      <c r="BF247" s="5">
        <f t="shared" si="495"/>
        <v>4.2313970818468928E-4</v>
      </c>
      <c r="BG247" s="5">
        <f t="shared" si="496"/>
        <v>4.872723010470107E-5</v>
      </c>
      <c r="BH247" s="5">
        <f t="shared" si="497"/>
        <v>4.2084379716973063E-6</v>
      </c>
      <c r="BI247" s="5">
        <f t="shared" si="498"/>
        <v>2.9077704804591448E-7</v>
      </c>
      <c r="BJ247" s="8">
        <f t="shared" si="499"/>
        <v>5.8150136608659697E-2</v>
      </c>
      <c r="BK247" s="8">
        <f t="shared" si="500"/>
        <v>0.18607400127296414</v>
      </c>
      <c r="BL247" s="8">
        <f t="shared" si="501"/>
        <v>0.63038084639110181</v>
      </c>
      <c r="BM247" s="8">
        <f t="shared" si="502"/>
        <v>0.38895135621608651</v>
      </c>
      <c r="BN247" s="8">
        <f t="shared" si="503"/>
        <v>0.60748893623823874</v>
      </c>
    </row>
    <row r="248" spans="1:66" x14ac:dyDescent="0.25">
      <c r="A248" t="s">
        <v>143</v>
      </c>
      <c r="B248" t="s">
        <v>140</v>
      </c>
      <c r="C248" t="s">
        <v>159</v>
      </c>
      <c r="D248" s="10"/>
      <c r="E248">
        <f>VLOOKUP(A248,home!$A$2:$E$405,3,FALSE)</f>
        <v>1.1454545454545499</v>
      </c>
      <c r="F248">
        <f>VLOOKUP(B248,home!$B$2:$E$405,3,FALSE)</f>
        <v>0.87</v>
      </c>
      <c r="G248">
        <f>VLOOKUP(C248,away!$B$2:$E$405,4,FALSE)</f>
        <v>1.05</v>
      </c>
      <c r="H248">
        <f>VLOOKUP(A248,away!$A$2:$E$405,3,FALSE)</f>
        <v>1.0363636363636399</v>
      </c>
      <c r="I248">
        <f>VLOOKUP(C248,away!$B$2:$E$405,3,FALSE)</f>
        <v>0.7</v>
      </c>
      <c r="J248">
        <f>VLOOKUP(B248,home!$B$2:$E$405,4,FALSE)</f>
        <v>0.96</v>
      </c>
      <c r="K248" s="3">
        <f t="shared" si="448"/>
        <v>1.0463727272727315</v>
      </c>
      <c r="L248" s="3">
        <f t="shared" si="449"/>
        <v>0.69643636363636596</v>
      </c>
      <c r="M248" s="5">
        <f t="shared" si="450"/>
        <v>0.17502803972228712</v>
      </c>
      <c r="N248" s="5">
        <f t="shared" si="451"/>
        <v>0.18314456727340955</v>
      </c>
      <c r="O248" s="5">
        <f t="shared" si="452"/>
        <v>0.12189589151859107</v>
      </c>
      <c r="P248" s="5">
        <f t="shared" si="453"/>
        <v>0.12754853645164915</v>
      </c>
      <c r="Q248" s="5">
        <f t="shared" si="454"/>
        <v>9.5818740171530886E-2</v>
      </c>
      <c r="R248" s="5">
        <f t="shared" si="455"/>
        <v>4.2446365715710248E-2</v>
      </c>
      <c r="S248" s="5">
        <f t="shared" si="456"/>
        <v>2.3237175564513431E-2</v>
      </c>
      <c r="T248" s="5">
        <f t="shared" si="457"/>
        <v>6.6731654973278751E-2</v>
      </c>
      <c r="U248" s="5">
        <f t="shared" si="458"/>
        <v>4.44147194567635E-2</v>
      </c>
      <c r="V248" s="5">
        <f t="shared" si="459"/>
        <v>1.8815193136586781E-3</v>
      </c>
      <c r="W248" s="5">
        <f t="shared" si="460"/>
        <v>3.3420705492374005E-2</v>
      </c>
      <c r="X248" s="5">
        <f t="shared" si="461"/>
        <v>2.3275394603270876E-2</v>
      </c>
      <c r="Y248" s="5">
        <f t="shared" si="462"/>
        <v>8.1049155898517324E-3</v>
      </c>
      <c r="Z248" s="5">
        <f t="shared" si="463"/>
        <v>9.8537308628761887E-3</v>
      </c>
      <c r="AA248" s="5">
        <f t="shared" si="464"/>
        <v>1.0310675236799243E-2</v>
      </c>
      <c r="AB248" s="5">
        <f t="shared" si="465"/>
        <v>5.3944046837765191E-3</v>
      </c>
      <c r="AC248" s="5">
        <f t="shared" si="466"/>
        <v>8.5695210301537346E-5</v>
      </c>
      <c r="AD248" s="5">
        <f t="shared" si="467"/>
        <v>8.7426286883585339E-3</v>
      </c>
      <c r="AE248" s="5">
        <f t="shared" si="468"/>
        <v>6.0886845323433894E-3</v>
      </c>
      <c r="AF248" s="5">
        <f t="shared" si="469"/>
        <v>2.1201906575171086E-3</v>
      </c>
      <c r="AG248" s="5">
        <f t="shared" si="470"/>
        <v>4.9219262391233707E-4</v>
      </c>
      <c r="AH248" s="5">
        <f t="shared" si="471"/>
        <v>1.71562412259823E-3</v>
      </c>
      <c r="AI248" s="5">
        <f t="shared" si="472"/>
        <v>1.7951822921379972E-3</v>
      </c>
      <c r="AJ248" s="5">
        <f t="shared" si="473"/>
        <v>9.3921489548807449E-4</v>
      </c>
      <c r="AK248" s="5">
        <f t="shared" si="474"/>
        <v>3.2758961722901007E-4</v>
      </c>
      <c r="AL248" s="5">
        <f t="shared" si="475"/>
        <v>2.4979537386627264E-6</v>
      </c>
      <c r="AM248" s="5">
        <f t="shared" si="476"/>
        <v>1.8296096448341093E-3</v>
      </c>
      <c r="AN248" s="5">
        <f t="shared" si="477"/>
        <v>1.27420668792229E-3</v>
      </c>
      <c r="AO248" s="5">
        <f t="shared" si="478"/>
        <v>4.4370193612886872E-4</v>
      </c>
      <c r="AP248" s="5">
        <f t="shared" si="479"/>
        <v>1.0300338764533483E-4</v>
      </c>
      <c r="AQ248" s="5">
        <f t="shared" si="480"/>
        <v>1.7933826183485987E-5</v>
      </c>
      <c r="AR248" s="5">
        <f t="shared" si="481"/>
        <v>2.3896460506182853E-4</v>
      </c>
      <c r="AS248" s="5">
        <f t="shared" si="482"/>
        <v>2.5004604552019669E-4</v>
      </c>
      <c r="AT248" s="5">
        <f t="shared" si="483"/>
        <v>1.3082068129736488E-4</v>
      </c>
      <c r="AU248" s="5">
        <f t="shared" si="484"/>
        <v>4.5629064357600175E-5</v>
      </c>
      <c r="AV248" s="5">
        <f t="shared" si="485"/>
        <v>1.1936252128691267E-5</v>
      </c>
      <c r="AW248" s="5">
        <f t="shared" si="486"/>
        <v>5.0564968522866933E-8</v>
      </c>
      <c r="AX248" s="5">
        <f t="shared" si="487"/>
        <v>3.1907560565159327E-4</v>
      </c>
      <c r="AY248" s="5">
        <f t="shared" si="488"/>
        <v>2.2221585452506673E-4</v>
      </c>
      <c r="AZ248" s="5">
        <f t="shared" si="489"/>
        <v>7.7379600833892573E-5</v>
      </c>
      <c r="BA248" s="5">
        <f t="shared" si="490"/>
        <v>1.7963322608129891E-5</v>
      </c>
      <c r="BB248" s="5">
        <f t="shared" si="491"/>
        <v>3.1275777690082243E-6</v>
      </c>
      <c r="BC248" s="5">
        <f t="shared" si="492"/>
        <v>4.3563177768760534E-7</v>
      </c>
      <c r="BD248" s="5">
        <f t="shared" si="493"/>
        <v>2.7737273431176696E-5</v>
      </c>
      <c r="BE248" s="5">
        <f t="shared" si="494"/>
        <v>2.9023526447289834E-5</v>
      </c>
      <c r="BF248" s="5">
        <f t="shared" si="495"/>
        <v>1.5184713261861455E-5</v>
      </c>
      <c r="BG248" s="5">
        <f t="shared" si="496"/>
        <v>5.2962899428894623E-6</v>
      </c>
      <c r="BH248" s="5">
        <f t="shared" si="497"/>
        <v>1.3854733379920963E-6</v>
      </c>
      <c r="BI248" s="5">
        <f t="shared" si="498"/>
        <v>2.8994430304768902E-7</v>
      </c>
      <c r="BJ248" s="8">
        <f t="shared" si="499"/>
        <v>0.43224832768172661</v>
      </c>
      <c r="BK248" s="8">
        <f t="shared" si="500"/>
        <v>0.32800568007067371</v>
      </c>
      <c r="BL248" s="8">
        <f t="shared" si="501"/>
        <v>0.22999598140818384</v>
      </c>
      <c r="BM248" s="8">
        <f t="shared" si="502"/>
        <v>0.25399941388072583</v>
      </c>
      <c r="BN248" s="8">
        <f t="shared" si="503"/>
        <v>0.74588214085317806</v>
      </c>
    </row>
    <row r="249" spans="1:66" x14ac:dyDescent="0.25">
      <c r="A249" t="s">
        <v>143</v>
      </c>
      <c r="B249" t="s">
        <v>153</v>
      </c>
      <c r="C249" t="s">
        <v>145</v>
      </c>
      <c r="D249" s="10"/>
      <c r="E249">
        <f>VLOOKUP(A249,home!$A$2:$E$405,3,FALSE)</f>
        <v>1.1454545454545499</v>
      </c>
      <c r="F249">
        <f>VLOOKUP(B249,home!$B$2:$E$405,3,FALSE)</f>
        <v>1.22</v>
      </c>
      <c r="G249">
        <f>VLOOKUP(C249,away!$B$2:$E$405,4,FALSE)</f>
        <v>1.75</v>
      </c>
      <c r="H249">
        <f>VLOOKUP(A249,away!$A$2:$E$405,3,FALSE)</f>
        <v>1.0363636363636399</v>
      </c>
      <c r="I249">
        <f>VLOOKUP(C249,away!$B$2:$E$405,3,FALSE)</f>
        <v>0.35</v>
      </c>
      <c r="J249">
        <f>VLOOKUP(B249,home!$B$2:$E$405,4,FALSE)</f>
        <v>0.39</v>
      </c>
      <c r="K249" s="3">
        <f t="shared" si="448"/>
        <v>2.445545454545464</v>
      </c>
      <c r="L249" s="3">
        <f t="shared" si="449"/>
        <v>0.14146363636363685</v>
      </c>
      <c r="M249" s="5">
        <f t="shared" si="450"/>
        <v>7.5244754087277835E-2</v>
      </c>
      <c r="N249" s="5">
        <f t="shared" si="451"/>
        <v>0.18401446633653351</v>
      </c>
      <c r="O249" s="5">
        <f t="shared" si="452"/>
        <v>1.0644396530473948E-2</v>
      </c>
      <c r="P249" s="5">
        <f t="shared" si="453"/>
        <v>2.6031355551480069E-2</v>
      </c>
      <c r="Q249" s="5">
        <f t="shared" si="454"/>
        <v>0.22500787085995949</v>
      </c>
      <c r="R249" s="5">
        <f t="shared" si="455"/>
        <v>7.528975200486621E-4</v>
      </c>
      <c r="S249" s="5">
        <f t="shared" si="456"/>
        <v>2.251424302156582E-3</v>
      </c>
      <c r="T249" s="5">
        <f t="shared" si="457"/>
        <v>3.1830431622289469E-2</v>
      </c>
      <c r="U249" s="5">
        <f t="shared" si="458"/>
        <v>1.8412451078935576E-3</v>
      </c>
      <c r="V249" s="5">
        <f t="shared" si="459"/>
        <v>8.654368772591074E-5</v>
      </c>
      <c r="W249" s="5">
        <f t="shared" si="460"/>
        <v>0.18342232527284219</v>
      </c>
      <c r="X249" s="5">
        <f t="shared" si="461"/>
        <v>2.5947589123370064E-2</v>
      </c>
      <c r="Y249" s="5">
        <f t="shared" si="462"/>
        <v>1.8353201561307404E-3</v>
      </c>
      <c r="Z249" s="5">
        <f t="shared" si="463"/>
        <v>3.5502540331749301E-5</v>
      </c>
      <c r="AA249" s="5">
        <f t="shared" si="464"/>
        <v>8.6823076133126501E-5</v>
      </c>
      <c r="AB249" s="5">
        <f t="shared" si="465"/>
        <v>1.0616488959351117E-4</v>
      </c>
      <c r="AC249" s="5">
        <f t="shared" si="466"/>
        <v>1.8712679153322779E-6</v>
      </c>
      <c r="AD249" s="5">
        <f t="shared" si="467"/>
        <v>0.11214190845828971</v>
      </c>
      <c r="AE249" s="5">
        <f t="shared" si="468"/>
        <v>1.5864002159267747E-2</v>
      </c>
      <c r="AF249" s="5">
        <f t="shared" si="469"/>
        <v>1.122089716365301E-3</v>
      </c>
      <c r="AG249" s="5">
        <f t="shared" si="470"/>
        <v>5.2911630534425774E-5</v>
      </c>
      <c r="AH249" s="5">
        <f t="shared" si="471"/>
        <v>1.2555796138689835E-6</v>
      </c>
      <c r="AI249" s="5">
        <f t="shared" si="472"/>
        <v>3.0705770175172409E-6</v>
      </c>
      <c r="AJ249" s="5">
        <f t="shared" si="473"/>
        <v>3.7546178340105296E-6</v>
      </c>
      <c r="AK249" s="5">
        <f t="shared" si="474"/>
        <v>3.0606961925065947E-6</v>
      </c>
      <c r="AL249" s="5">
        <f t="shared" si="475"/>
        <v>2.589503602049911E-8</v>
      </c>
      <c r="AM249" s="5">
        <f t="shared" si="476"/>
        <v>5.4849626898844754E-2</v>
      </c>
      <c r="AN249" s="5">
        <f t="shared" si="477"/>
        <v>7.7592276742993278E-3</v>
      </c>
      <c r="AO249" s="5">
        <f t="shared" si="478"/>
        <v>5.4882428108987387E-4</v>
      </c>
      <c r="AP249" s="5">
        <f t="shared" si="479"/>
        <v>2.587955950921077E-5</v>
      </c>
      <c r="AQ249" s="5">
        <f t="shared" si="480"/>
        <v>9.1525414891552314E-7</v>
      </c>
      <c r="AR249" s="5">
        <f t="shared" si="481"/>
        <v>3.5523771584391506E-8</v>
      </c>
      <c r="AS249" s="5">
        <f t="shared" si="482"/>
        <v>8.6874998126519943E-8</v>
      </c>
      <c r="AT249" s="5">
        <f t="shared" si="483"/>
        <v>1.0622837839097832E-7</v>
      </c>
      <c r="AU249" s="5">
        <f t="shared" si="484"/>
        <v>8.6595442639264187E-8</v>
      </c>
      <c r="AV249" s="5">
        <f t="shared" si="485"/>
        <v>5.2943272782701252E-8</v>
      </c>
      <c r="AW249" s="5">
        <f t="shared" si="486"/>
        <v>2.4884824118477357E-10</v>
      </c>
      <c r="AX249" s="5">
        <f t="shared" si="487"/>
        <v>2.2356209290997429E-2</v>
      </c>
      <c r="AY249" s="5">
        <f t="shared" si="488"/>
        <v>3.1625906616110197E-3</v>
      </c>
      <c r="AZ249" s="5">
        <f t="shared" si="489"/>
        <v>2.2369578766058746E-4</v>
      </c>
      <c r="BA249" s="5">
        <f t="shared" si="490"/>
        <v>1.0548273187231554E-5</v>
      </c>
      <c r="BB249" s="5">
        <f t="shared" si="491"/>
        <v>3.7304927060570629E-7</v>
      </c>
      <c r="BC249" s="5">
        <f t="shared" si="492"/>
        <v>1.0554581272537124E-8</v>
      </c>
      <c r="BD249" s="5">
        <f t="shared" si="493"/>
        <v>8.3755365094654173E-10</v>
      </c>
      <c r="BE249" s="5">
        <f t="shared" si="494"/>
        <v>2.0482755240102731E-9</v>
      </c>
      <c r="BF249" s="5">
        <f t="shared" si="495"/>
        <v>2.5045754487000268E-9</v>
      </c>
      <c r="BG249" s="5">
        <f t="shared" si="496"/>
        <v>2.041684368044838E-9</v>
      </c>
      <c r="BH249" s="5">
        <f t="shared" si="497"/>
        <v>1.2482579814721456E-9</v>
      </c>
      <c r="BI249" s="5">
        <f t="shared" si="498"/>
        <v>6.1053432653785996E-10</v>
      </c>
      <c r="BJ249" s="8">
        <f t="shared" si="499"/>
        <v>0.87017681662078294</v>
      </c>
      <c r="BK249" s="8">
        <f t="shared" si="500"/>
        <v>0.10677856545320277</v>
      </c>
      <c r="BL249" s="8">
        <f t="shared" si="501"/>
        <v>1.3443046051545534E-2</v>
      </c>
      <c r="BM249" s="8">
        <f t="shared" si="502"/>
        <v>0.46557559936732662</v>
      </c>
      <c r="BN249" s="8">
        <f t="shared" si="503"/>
        <v>0.52169574088577353</v>
      </c>
    </row>
    <row r="250" spans="1:66" x14ac:dyDescent="0.25">
      <c r="A250" t="s">
        <v>143</v>
      </c>
      <c r="B250" t="s">
        <v>452</v>
      </c>
      <c r="C250" t="s">
        <v>329</v>
      </c>
      <c r="D250" s="10"/>
      <c r="E250">
        <f>VLOOKUP(A250,home!$A$2:$E$405,3,FALSE)</f>
        <v>1.1454545454545499</v>
      </c>
      <c r="F250">
        <f>VLOOKUP(B250,home!$B$2:$E$405,3,FALSE)</f>
        <v>0.87</v>
      </c>
      <c r="G250">
        <f>VLOOKUP(C250,away!$B$2:$E$405,4,FALSE)</f>
        <v>1.4</v>
      </c>
      <c r="H250">
        <f>VLOOKUP(A250,away!$A$2:$E$405,3,FALSE)</f>
        <v>1.0363636363636399</v>
      </c>
      <c r="I250">
        <f>VLOOKUP(C250,away!$B$2:$E$405,3,FALSE)</f>
        <v>0.52</v>
      </c>
      <c r="J250">
        <f>VLOOKUP(B250,home!$B$2:$E$405,4,FALSE)</f>
        <v>1.1599999999999999</v>
      </c>
      <c r="K250" s="3">
        <f t="shared" si="448"/>
        <v>1.3951636363636417</v>
      </c>
      <c r="L250" s="3">
        <f t="shared" si="449"/>
        <v>0.62513454545454761</v>
      </c>
      <c r="M250" s="5">
        <f t="shared" si="450"/>
        <v>0.13261591552912294</v>
      </c>
      <c r="N250" s="5">
        <f t="shared" si="451"/>
        <v>0.18502090294930471</v>
      </c>
      <c r="O250" s="5">
        <f t="shared" si="452"/>
        <v>8.2902790074336957E-2</v>
      </c>
      <c r="P250" s="5">
        <f t="shared" si="453"/>
        <v>0.11566295806480358</v>
      </c>
      <c r="Q250" s="5">
        <f t="shared" si="454"/>
        <v>0.12906721788101821</v>
      </c>
      <c r="R250" s="5">
        <f t="shared" si="455"/>
        <v>2.5912698995017205E-2</v>
      </c>
      <c r="S250" s="5">
        <f t="shared" si="456"/>
        <v>2.5219295540290315E-2</v>
      </c>
      <c r="T250" s="5">
        <f t="shared" si="457"/>
        <v>8.0684376583133391E-2</v>
      </c>
      <c r="U250" s="5">
        <f t="shared" si="458"/>
        <v>3.6152455357884687E-2</v>
      </c>
      <c r="V250" s="5">
        <f t="shared" si="459"/>
        <v>2.4439318370081684E-3</v>
      </c>
      <c r="W250" s="5">
        <f t="shared" si="460"/>
        <v>6.0023296344739914E-2</v>
      </c>
      <c r="X250" s="5">
        <f t="shared" si="461"/>
        <v>3.7522636077152602E-2</v>
      </c>
      <c r="Y250" s="5">
        <f t="shared" si="462"/>
        <v>1.1728348024173598E-2</v>
      </c>
      <c r="Z250" s="5">
        <f t="shared" si="463"/>
        <v>5.3996411025835312E-3</v>
      </c>
      <c r="AA250" s="5">
        <f t="shared" si="464"/>
        <v>7.5333829157390236E-3</v>
      </c>
      <c r="AB250" s="5">
        <f t="shared" si="465"/>
        <v>5.2551509514210957E-3</v>
      </c>
      <c r="AC250" s="5">
        <f t="shared" si="466"/>
        <v>1.3321948597255575E-4</v>
      </c>
      <c r="AD250" s="5">
        <f t="shared" si="467"/>
        <v>2.0935580098714962E-2</v>
      </c>
      <c r="AE250" s="5">
        <f t="shared" si="468"/>
        <v>1.3087554348837453E-2</v>
      </c>
      <c r="AF250" s="5">
        <f t="shared" si="469"/>
        <v>4.0907411694860937E-3</v>
      </c>
      <c r="AG250" s="5">
        <f t="shared" si="470"/>
        <v>8.5242120718629808E-4</v>
      </c>
      <c r="AH250" s="5">
        <f t="shared" si="471"/>
        <v>8.438755465703118E-4</v>
      </c>
      <c r="AI250" s="5">
        <f t="shared" si="472"/>
        <v>1.177344476191392E-3</v>
      </c>
      <c r="AJ250" s="5">
        <f t="shared" si="473"/>
        <v>8.2129410032791479E-4</v>
      </c>
      <c r="AK250" s="5">
        <f t="shared" si="474"/>
        <v>3.8194655451249959E-4</v>
      </c>
      <c r="AL250" s="5">
        <f t="shared" si="475"/>
        <v>4.6475748428776229E-6</v>
      </c>
      <c r="AM250" s="5">
        <f t="shared" si="476"/>
        <v>5.8417120119810843E-3</v>
      </c>
      <c r="AN250" s="5">
        <f t="shared" si="477"/>
        <v>3.6518559832861663E-3</v>
      </c>
      <c r="AO250" s="5">
        <f t="shared" si="478"/>
        <v>1.1414506650885337E-3</v>
      </c>
      <c r="AP250" s="5">
        <f t="shared" si="479"/>
        <v>2.3785341422630387E-4</v>
      </c>
      <c r="AQ250" s="5">
        <f t="shared" si="480"/>
        <v>3.7172596496793165E-5</v>
      </c>
      <c r="AR250" s="5">
        <f t="shared" si="481"/>
        <v>1.0550715124508801E-4</v>
      </c>
      <c r="AS250" s="5">
        <f t="shared" si="482"/>
        <v>1.4719974079346573E-4</v>
      </c>
      <c r="AT250" s="5">
        <f t="shared" si="483"/>
        <v>1.0268386281859858E-4</v>
      </c>
      <c r="AU250" s="5">
        <f t="shared" si="484"/>
        <v>4.7753597148620429E-5</v>
      </c>
      <c r="AV250" s="5">
        <f t="shared" si="485"/>
        <v>1.6656020561828435E-5</v>
      </c>
      <c r="AW250" s="5">
        <f t="shared" si="486"/>
        <v>1.1259589017108711E-7</v>
      </c>
      <c r="AX250" s="5">
        <f t="shared" si="487"/>
        <v>1.3583573622041164E-3</v>
      </c>
      <c r="AY250" s="5">
        <f t="shared" si="488"/>
        <v>8.4915611218630864E-4</v>
      </c>
      <c r="AZ250" s="5">
        <f t="shared" si="489"/>
        <v>2.6541841010576945E-4</v>
      </c>
      <c r="BA250" s="5">
        <f t="shared" si="490"/>
        <v>5.5307405718912965E-5</v>
      </c>
      <c r="BB250" s="5">
        <f t="shared" si="491"/>
        <v>8.6436424835907231E-6</v>
      </c>
      <c r="BC250" s="5">
        <f t="shared" si="492"/>
        <v>1.0806879030102213E-6</v>
      </c>
      <c r="BD250" s="5">
        <f t="shared" si="493"/>
        <v>1.0992694172633711E-5</v>
      </c>
      <c r="BE250" s="5">
        <f t="shared" si="494"/>
        <v>1.5336607175325063E-5</v>
      </c>
      <c r="BF250" s="5">
        <f t="shared" si="495"/>
        <v>1.069853831810362E-5</v>
      </c>
      <c r="BG250" s="5">
        <f t="shared" si="496"/>
        <v>4.9754038745537335E-6</v>
      </c>
      <c r="BH250" s="5">
        <f t="shared" si="497"/>
        <v>1.7353756405000354E-6</v>
      </c>
      <c r="BI250" s="5">
        <f t="shared" si="498"/>
        <v>4.8422659781138205E-7</v>
      </c>
      <c r="BJ250" s="8">
        <f t="shared" si="499"/>
        <v>0.55646108297542785</v>
      </c>
      <c r="BK250" s="8">
        <f t="shared" si="500"/>
        <v>0.27692912414422682</v>
      </c>
      <c r="BL250" s="8">
        <f t="shared" si="501"/>
        <v>0.1614449621903476</v>
      </c>
      <c r="BM250" s="8">
        <f t="shared" si="502"/>
        <v>0.32820328340268606</v>
      </c>
      <c r="BN250" s="8">
        <f t="shared" si="503"/>
        <v>0.67118248349360365</v>
      </c>
    </row>
    <row r="251" spans="1:66" x14ac:dyDescent="0.25">
      <c r="A251" t="s">
        <v>143</v>
      </c>
      <c r="B251" t="s">
        <v>158</v>
      </c>
      <c r="C251" t="s">
        <v>151</v>
      </c>
      <c r="D251" s="10"/>
      <c r="E251">
        <f>VLOOKUP(A251,home!$A$2:$E$405,3,FALSE)</f>
        <v>1.1454545454545499</v>
      </c>
      <c r="F251">
        <f>VLOOKUP(B251,home!$B$2:$E$405,3,FALSE)</f>
        <v>0.7</v>
      </c>
      <c r="G251">
        <f>VLOOKUP(C251,away!$B$2:$E$405,4,FALSE)</f>
        <v>0.17</v>
      </c>
      <c r="H251">
        <f>VLOOKUP(A251,away!$A$2:$E$405,3,FALSE)</f>
        <v>1.0363636363636399</v>
      </c>
      <c r="I251">
        <f>VLOOKUP(C251,away!$B$2:$E$405,3,FALSE)</f>
        <v>0.7</v>
      </c>
      <c r="J251">
        <f>VLOOKUP(B251,home!$B$2:$E$405,4,FALSE)</f>
        <v>0.96</v>
      </c>
      <c r="K251" s="3">
        <f t="shared" si="448"/>
        <v>0.13630909090909143</v>
      </c>
      <c r="L251" s="3">
        <f t="shared" si="449"/>
        <v>0.69643636363636596</v>
      </c>
      <c r="M251" s="5">
        <f t="shared" si="450"/>
        <v>0.43485377468871661</v>
      </c>
      <c r="N251" s="5">
        <f t="shared" si="451"/>
        <v>5.927452270620584E-2</v>
      </c>
      <c r="O251" s="5">
        <f t="shared" si="452"/>
        <v>0.30284798155775738</v>
      </c>
      <c r="P251" s="5">
        <f t="shared" si="453"/>
        <v>4.1280933049791205E-2</v>
      </c>
      <c r="Q251" s="5">
        <f t="shared" si="454"/>
        <v>4.0398281520766079E-3</v>
      </c>
      <c r="R251" s="5">
        <f t="shared" si="455"/>
        <v>0.10545717350534888</v>
      </c>
      <c r="S251" s="5">
        <f t="shared" si="456"/>
        <v>9.7970601421202338E-4</v>
      </c>
      <c r="T251" s="5">
        <f t="shared" si="457"/>
        <v>2.8134832279480527E-3</v>
      </c>
      <c r="U251" s="5">
        <f t="shared" si="458"/>
        <v>1.4374771450356431E-2</v>
      </c>
      <c r="V251" s="5">
        <f t="shared" si="459"/>
        <v>1.0333787466862338E-5</v>
      </c>
      <c r="W251" s="5">
        <f t="shared" si="460"/>
        <v>1.8355510094617247E-4</v>
      </c>
      <c r="X251" s="5">
        <f t="shared" si="461"/>
        <v>1.2783444702985843E-4</v>
      </c>
      <c r="Y251" s="5">
        <f t="shared" si="462"/>
        <v>4.4514278718470119E-5</v>
      </c>
      <c r="Z251" s="5">
        <f t="shared" si="463"/>
        <v>2.4481403478478169E-2</v>
      </c>
      <c r="AA251" s="5">
        <f t="shared" si="464"/>
        <v>3.3370378523300283E-3</v>
      </c>
      <c r="AB251" s="5">
        <f t="shared" si="465"/>
        <v>2.2743429799016652E-4</v>
      </c>
      <c r="AC251" s="5">
        <f t="shared" si="466"/>
        <v>6.1312045192042133E-8</v>
      </c>
      <c r="AD251" s="5">
        <f t="shared" si="467"/>
        <v>6.2550572354248171E-6</v>
      </c>
      <c r="AE251" s="5">
        <f t="shared" si="468"/>
        <v>4.3562493153766003E-6</v>
      </c>
      <c r="AF251" s="5">
        <f t="shared" si="469"/>
        <v>1.5169252161471441E-6</v>
      </c>
      <c r="AG251" s="5">
        <f t="shared" si="470"/>
        <v>3.5214729381394187E-7</v>
      </c>
      <c r="AH251" s="5">
        <f t="shared" si="471"/>
        <v>4.2624349038165024E-3</v>
      </c>
      <c r="AI251" s="5">
        <f t="shared" si="472"/>
        <v>5.8100862679840804E-4</v>
      </c>
      <c r="AJ251" s="5">
        <f t="shared" si="473"/>
        <v>3.9598378864615288E-5</v>
      </c>
      <c r="AK251" s="5">
        <f t="shared" si="474"/>
        <v>1.7992063415031641E-6</v>
      </c>
      <c r="AL251" s="5">
        <f t="shared" si="475"/>
        <v>2.3281558813927787E-10</v>
      </c>
      <c r="AM251" s="5">
        <f t="shared" si="476"/>
        <v>1.7052423306901833E-7</v>
      </c>
      <c r="AN251" s="5">
        <f t="shared" si="477"/>
        <v>1.1875927679046726E-7</v>
      </c>
      <c r="AO251" s="5">
        <f t="shared" si="478"/>
        <v>4.1354139438018845E-8</v>
      </c>
      <c r="AP251" s="5">
        <f t="shared" si="479"/>
        <v>9.6001754971750273E-9</v>
      </c>
      <c r="AQ251" s="5">
        <f t="shared" si="480"/>
        <v>1.6714778283808787E-9</v>
      </c>
      <c r="AR251" s="5">
        <f t="shared" si="481"/>
        <v>5.9370293293013786E-4</v>
      </c>
      <c r="AS251" s="5">
        <f t="shared" si="482"/>
        <v>8.0927107057768378E-5</v>
      </c>
      <c r="AT251" s="5">
        <f t="shared" si="483"/>
        <v>5.5155501964735621E-6</v>
      </c>
      <c r="AU251" s="5">
        <f t="shared" si="484"/>
        <v>2.5060654438159073E-7</v>
      </c>
      <c r="AV251" s="5">
        <f t="shared" si="485"/>
        <v>8.5399875601308739E-9</v>
      </c>
      <c r="AW251" s="5">
        <f t="shared" si="486"/>
        <v>6.1392570115507799E-13</v>
      </c>
      <c r="AX251" s="5">
        <f t="shared" si="487"/>
        <v>3.8740005312679878E-9</v>
      </c>
      <c r="AY251" s="5">
        <f t="shared" si="488"/>
        <v>2.697994842721627E-9</v>
      </c>
      <c r="AZ251" s="5">
        <f t="shared" si="489"/>
        <v>9.3949085868735943E-10</v>
      </c>
      <c r="BA251" s="5">
        <f t="shared" si="490"/>
        <v>2.1809853243127724E-10</v>
      </c>
      <c r="BB251" s="5">
        <f t="shared" si="491"/>
        <v>3.7972937210216671E-11</v>
      </c>
      <c r="BC251" s="5">
        <f t="shared" si="492"/>
        <v>5.2891468614550715E-12</v>
      </c>
      <c r="BD251" s="5">
        <f t="shared" si="493"/>
        <v>6.891271861501841E-5</v>
      </c>
      <c r="BE251" s="5">
        <f t="shared" si="494"/>
        <v>9.393430026487182E-6</v>
      </c>
      <c r="BF251" s="5">
        <f t="shared" si="495"/>
        <v>6.4020495371431516E-7</v>
      </c>
      <c r="BG251" s="5">
        <f t="shared" si="496"/>
        <v>2.9088585078765101E-8</v>
      </c>
      <c r="BH251" s="5">
        <f t="shared" si="497"/>
        <v>9.9125964697955789E-10</v>
      </c>
      <c r="BI251" s="5">
        <f t="shared" si="498"/>
        <v>2.7023540266930087E-11</v>
      </c>
      <c r="BJ251" s="8">
        <f t="shared" si="499"/>
        <v>6.6496567974135237E-2</v>
      </c>
      <c r="BK251" s="8">
        <f t="shared" si="500"/>
        <v>0.47712481178304234</v>
      </c>
      <c r="BL251" s="8">
        <f t="shared" si="501"/>
        <v>0.43188862097678377</v>
      </c>
      <c r="BM251" s="8">
        <f t="shared" si="502"/>
        <v>5.2237187855161994E-2</v>
      </c>
      <c r="BN251" s="8">
        <f t="shared" si="503"/>
        <v>0.94775421365989654</v>
      </c>
    </row>
    <row r="252" spans="1:66" x14ac:dyDescent="0.25">
      <c r="A252" t="s">
        <v>143</v>
      </c>
      <c r="B252" t="s">
        <v>147</v>
      </c>
      <c r="C252" t="s">
        <v>155</v>
      </c>
      <c r="D252" s="10"/>
      <c r="E252">
        <f>VLOOKUP(A252,home!$A$2:$E$405,3,FALSE)</f>
        <v>1.1454545454545499</v>
      </c>
      <c r="F252">
        <f>VLOOKUP(B252,home!$B$2:$E$405,3,FALSE)</f>
        <v>0.73</v>
      </c>
      <c r="G252">
        <f>VLOOKUP(C252,away!$B$2:$E$405,4,FALSE)</f>
        <v>1.4</v>
      </c>
      <c r="H252">
        <f>VLOOKUP(A252,away!$A$2:$E$405,3,FALSE)</f>
        <v>1.0363636363636399</v>
      </c>
      <c r="I252">
        <f>VLOOKUP(C252,away!$B$2:$E$405,3,FALSE)</f>
        <v>0.87</v>
      </c>
      <c r="J252">
        <f>VLOOKUP(B252,home!$B$2:$E$405,4,FALSE)</f>
        <v>0.32</v>
      </c>
      <c r="K252" s="3">
        <f t="shared" si="448"/>
        <v>1.1706545454545501</v>
      </c>
      <c r="L252" s="3">
        <f t="shared" si="449"/>
        <v>0.28852363636363737</v>
      </c>
      <c r="M252" s="5">
        <f t="shared" si="450"/>
        <v>0.23242720916875872</v>
      </c>
      <c r="N252" s="5">
        <f t="shared" si="451"/>
        <v>0.27209196890072285</v>
      </c>
      <c r="O252" s="5">
        <f t="shared" si="452"/>
        <v>6.7060743579222024E-2</v>
      </c>
      <c r="P252" s="5">
        <f t="shared" si="453"/>
        <v>7.8504964292578291E-2</v>
      </c>
      <c r="Q252" s="5">
        <f t="shared" si="454"/>
        <v>0.15926285008765467</v>
      </c>
      <c r="R252" s="5">
        <f t="shared" si="455"/>
        <v>9.6743047973632899E-3</v>
      </c>
      <c r="S252" s="5">
        <f t="shared" si="456"/>
        <v>6.628988749445632E-3</v>
      </c>
      <c r="T252" s="5">
        <f t="shared" si="457"/>
        <v>4.595109664492697E-2</v>
      </c>
      <c r="U252" s="5">
        <f t="shared" si="458"/>
        <v>1.1325268885146095E-2</v>
      </c>
      <c r="V252" s="5">
        <f t="shared" si="459"/>
        <v>2.4877969175443783E-4</v>
      </c>
      <c r="W252" s="5">
        <f t="shared" si="460"/>
        <v>6.2147259792386493E-2</v>
      </c>
      <c r="X252" s="5">
        <f t="shared" si="461"/>
        <v>1.793095338533502E-2</v>
      </c>
      <c r="Y252" s="5">
        <f t="shared" si="462"/>
        <v>2.5867519371018666E-3</v>
      </c>
      <c r="Z252" s="5">
        <f t="shared" si="463"/>
        <v>9.3042186647514615E-4</v>
      </c>
      <c r="AA252" s="5">
        <f t="shared" si="464"/>
        <v>1.0892025871794362E-3</v>
      </c>
      <c r="AB252" s="5">
        <f t="shared" si="465"/>
        <v>6.3753997980123159E-4</v>
      </c>
      <c r="AC252" s="5">
        <f t="shared" si="466"/>
        <v>5.2517627152357977E-6</v>
      </c>
      <c r="AD252" s="5">
        <f t="shared" si="467"/>
        <v>1.8188243040875525E-2</v>
      </c>
      <c r="AE252" s="5">
        <f t="shared" si="468"/>
        <v>5.2477380212190275E-3</v>
      </c>
      <c r="AF252" s="5">
        <f t="shared" si="469"/>
        <v>7.5704822828291608E-4</v>
      </c>
      <c r="AG252" s="5">
        <f t="shared" si="470"/>
        <v>7.2808769242278679E-5</v>
      </c>
      <c r="AH252" s="5">
        <f t="shared" si="471"/>
        <v>6.7112175066912929E-5</v>
      </c>
      <c r="AI252" s="5">
        <f t="shared" si="472"/>
        <v>7.8565172797423157E-5</v>
      </c>
      <c r="AJ252" s="5">
        <f t="shared" si="473"/>
        <v>4.5986338324862798E-5</v>
      </c>
      <c r="AK252" s="5">
        <f t="shared" si="474"/>
        <v>1.7944705329603801E-5</v>
      </c>
      <c r="AL252" s="5">
        <f t="shared" si="475"/>
        <v>7.0953731433969739E-8</v>
      </c>
      <c r="AM252" s="5">
        <f t="shared" si="476"/>
        <v>4.258429877926604E-3</v>
      </c>
      <c r="AN252" s="5">
        <f t="shared" si="477"/>
        <v>1.2286576735789441E-3</v>
      </c>
      <c r="AO252" s="5">
        <f t="shared" si="478"/>
        <v>1.7724838991354193E-4</v>
      </c>
      <c r="AP252" s="5">
        <f t="shared" si="479"/>
        <v>1.7046783332484993E-5</v>
      </c>
      <c r="AQ252" s="5">
        <f t="shared" si="480"/>
        <v>1.2295999788479035E-6</v>
      </c>
      <c r="AR252" s="5">
        <f t="shared" si="481"/>
        <v>3.8726897589157516E-6</v>
      </c>
      <c r="AS252" s="5">
        <f t="shared" si="482"/>
        <v>4.53358186941001E-6</v>
      </c>
      <c r="AT252" s="5">
        <f t="shared" si="483"/>
        <v>2.6536291113075832E-6</v>
      </c>
      <c r="AU252" s="5">
        <f t="shared" si="484"/>
        <v>1.0354943270342465E-6</v>
      </c>
      <c r="AV252" s="5">
        <f t="shared" si="485"/>
        <v>3.0305153518376042E-7</v>
      </c>
      <c r="AW252" s="5">
        <f t="shared" si="486"/>
        <v>6.6570664478976286E-10</v>
      </c>
      <c r="AX252" s="5">
        <f t="shared" si="487"/>
        <v>8.308583821823735E-4</v>
      </c>
      <c r="AY252" s="5">
        <f t="shared" si="488"/>
        <v>2.3972228173046715E-4</v>
      </c>
      <c r="AZ252" s="5">
        <f t="shared" si="489"/>
        <v>3.4582772221131361E-5</v>
      </c>
      <c r="BA252" s="5">
        <f t="shared" si="490"/>
        <v>3.3259823989254016E-6</v>
      </c>
      <c r="BB252" s="5">
        <f t="shared" si="491"/>
        <v>2.3990613405485262E-7</v>
      </c>
      <c r="BC252" s="5">
        <f t="shared" si="492"/>
        <v>1.384371803668967E-8</v>
      </c>
      <c r="BD252" s="5">
        <f t="shared" si="493"/>
        <v>1.8622708862509842E-7</v>
      </c>
      <c r="BE252" s="5">
        <f t="shared" si="494"/>
        <v>2.180075877857388E-7</v>
      </c>
      <c r="BF252" s="5">
        <f t="shared" si="495"/>
        <v>1.2760578679247852E-7</v>
      </c>
      <c r="BG252" s="5">
        <f t="shared" si="496"/>
        <v>4.9794098111639711E-8</v>
      </c>
      <c r="BH252" s="5">
        <f t="shared" si="497"/>
        <v>1.4572921822800222E-8</v>
      </c>
      <c r="BI252" s="5">
        <f t="shared" si="498"/>
        <v>3.4119714344829774E-9</v>
      </c>
      <c r="BJ252" s="8">
        <f t="shared" si="499"/>
        <v>0.5910280743008629</v>
      </c>
      <c r="BK252" s="8">
        <f t="shared" si="500"/>
        <v>0.31805498690071421</v>
      </c>
      <c r="BL252" s="8">
        <f t="shared" si="501"/>
        <v>9.0009666286287329E-2</v>
      </c>
      <c r="BM252" s="8">
        <f t="shared" si="502"/>
        <v>0.18076138691201599</v>
      </c>
      <c r="BN252" s="8">
        <f t="shared" si="503"/>
        <v>0.81902204082629981</v>
      </c>
    </row>
    <row r="253" spans="1:66" x14ac:dyDescent="0.25">
      <c r="A253" t="s">
        <v>178</v>
      </c>
      <c r="B253" t="s">
        <v>268</v>
      </c>
      <c r="C253" t="s">
        <v>186</v>
      </c>
      <c r="D253" s="10"/>
      <c r="E253">
        <f>VLOOKUP(A253,home!$A$2:$E$405,3,FALSE)</f>
        <v>1.77142857142857</v>
      </c>
      <c r="F253">
        <f>VLOOKUP(B253,home!$B$2:$E$405,3,FALSE)</f>
        <v>0.56000000000000005</v>
      </c>
      <c r="G253">
        <f>VLOOKUP(C253,away!$B$2:$E$405,4,FALSE)</f>
        <v>1.02</v>
      </c>
      <c r="H253">
        <f>VLOOKUP(A253,away!$A$2:$E$405,3,FALSE)</f>
        <v>1.3857142857142899</v>
      </c>
      <c r="I253">
        <f>VLOOKUP(C253,away!$B$2:$E$405,3,FALSE)</f>
        <v>1.02</v>
      </c>
      <c r="J253">
        <f>VLOOKUP(B253,home!$B$2:$E$405,4,FALSE)</f>
        <v>0.9</v>
      </c>
      <c r="K253" s="3">
        <f t="shared" si="448"/>
        <v>1.0118399999999994</v>
      </c>
      <c r="L253" s="3">
        <f t="shared" si="449"/>
        <v>1.2720857142857183</v>
      </c>
      <c r="M253" s="5">
        <f t="shared" si="450"/>
        <v>0.10188345527652823</v>
      </c>
      <c r="N253" s="5">
        <f t="shared" si="451"/>
        <v>0.10308975538700225</v>
      </c>
      <c r="O253" s="5">
        <f t="shared" si="452"/>
        <v>0.12960448797933943</v>
      </c>
      <c r="P253" s="5">
        <f t="shared" si="453"/>
        <v>0.13113900511701473</v>
      </c>
      <c r="Q253" s="5">
        <f t="shared" si="454"/>
        <v>5.215516904539215E-2</v>
      </c>
      <c r="R253" s="5">
        <f t="shared" si="455"/>
        <v>8.2434008832916419E-2</v>
      </c>
      <c r="S253" s="5">
        <f t="shared" si="456"/>
        <v>4.2198801111534207E-2</v>
      </c>
      <c r="T253" s="5">
        <f t="shared" si="457"/>
        <v>6.6345845468800055E-2</v>
      </c>
      <c r="U253" s="5">
        <f t="shared" si="458"/>
        <v>8.3410027497498096E-2</v>
      </c>
      <c r="V253" s="5">
        <f t="shared" si="459"/>
        <v>6.0351187866539893E-3</v>
      </c>
      <c r="W253" s="5">
        <f t="shared" si="460"/>
        <v>1.7590895415629856E-2</v>
      </c>
      <c r="X253" s="5">
        <f t="shared" si="461"/>
        <v>2.237712675971687E-2</v>
      </c>
      <c r="Y253" s="5">
        <f t="shared" si="462"/>
        <v>1.423281163889825E-2</v>
      </c>
      <c r="Z253" s="5">
        <f t="shared" si="463"/>
        <v>3.4954375002551906E-2</v>
      </c>
      <c r="AA253" s="5">
        <f t="shared" si="464"/>
        <v>3.5368234802582096E-2</v>
      </c>
      <c r="AB253" s="5">
        <f t="shared" si="465"/>
        <v>1.789349735132232E-2</v>
      </c>
      <c r="AC253" s="5">
        <f t="shared" si="466"/>
        <v>4.8550539394295812E-4</v>
      </c>
      <c r="AD253" s="5">
        <f t="shared" si="467"/>
        <v>4.4497929043377247E-3</v>
      </c>
      <c r="AE253" s="5">
        <f t="shared" si="468"/>
        <v>5.660517985137975E-3</v>
      </c>
      <c r="AF253" s="5">
        <f t="shared" si="469"/>
        <v>3.6003320321756987E-3</v>
      </c>
      <c r="AG253" s="5">
        <f t="shared" si="470"/>
        <v>1.5266436482719921E-3</v>
      </c>
      <c r="AH253" s="5">
        <f t="shared" si="471"/>
        <v>1.1116240273133028E-2</v>
      </c>
      <c r="AI253" s="5">
        <f t="shared" si="472"/>
        <v>1.1247856557966915E-2</v>
      </c>
      <c r="AJ253" s="5">
        <f t="shared" si="473"/>
        <v>5.6905155898066178E-3</v>
      </c>
      <c r="AK253" s="5">
        <f t="shared" si="474"/>
        <v>1.919297098129975E-3</v>
      </c>
      <c r="AL253" s="5">
        <f t="shared" si="475"/>
        <v>2.499667651349931E-5</v>
      </c>
      <c r="AM253" s="5">
        <f t="shared" si="476"/>
        <v>9.004956904650164E-4</v>
      </c>
      <c r="AN253" s="5">
        <f t="shared" si="477"/>
        <v>1.1455077036164013E-3</v>
      </c>
      <c r="AO253" s="5">
        <f t="shared" si="478"/>
        <v>7.2859199268733154E-4</v>
      </c>
      <c r="AP253" s="5">
        <f t="shared" si="479"/>
        <v>3.0894382181350641E-4</v>
      </c>
      <c r="AQ253" s="5">
        <f t="shared" si="480"/>
        <v>9.825075556144852E-5</v>
      </c>
      <c r="AR253" s="5">
        <f t="shared" si="481"/>
        <v>2.8281620896040143E-3</v>
      </c>
      <c r="AS253" s="5">
        <f t="shared" si="482"/>
        <v>2.8616475287449239E-3</v>
      </c>
      <c r="AT253" s="5">
        <f t="shared" si="483"/>
        <v>1.447764717742631E-3</v>
      </c>
      <c r="AU253" s="5">
        <f t="shared" si="484"/>
        <v>4.8830208400023431E-4</v>
      </c>
      <c r="AV253" s="5">
        <f t="shared" si="485"/>
        <v>1.2352089516869919E-4</v>
      </c>
      <c r="AW253" s="5">
        <f t="shared" si="486"/>
        <v>8.9373340033882096E-7</v>
      </c>
      <c r="AX253" s="5">
        <f t="shared" si="487"/>
        <v>1.5185959324002024E-4</v>
      </c>
      <c r="AY253" s="5">
        <f t="shared" si="488"/>
        <v>1.9317841913786977E-4</v>
      </c>
      <c r="AZ253" s="5">
        <f t="shared" si="489"/>
        <v>1.2286975364679149E-4</v>
      </c>
      <c r="BA253" s="5">
        <f t="shared" si="490"/>
        <v>5.2100286110629674E-5</v>
      </c>
      <c r="BB253" s="5">
        <f t="shared" si="491"/>
        <v>1.6569007417882664E-5</v>
      </c>
      <c r="BC253" s="5">
        <f t="shared" si="492"/>
        <v>4.2154395272365198E-6</v>
      </c>
      <c r="BD253" s="5">
        <f t="shared" si="493"/>
        <v>5.9961076531161951E-4</v>
      </c>
      <c r="BE253" s="5">
        <f t="shared" si="494"/>
        <v>6.0671015677290867E-4</v>
      </c>
      <c r="BF253" s="5">
        <f t="shared" si="495"/>
        <v>3.0694680251454971E-4</v>
      </c>
      <c r="BG253" s="5">
        <f t="shared" si="496"/>
        <v>1.0352701755210728E-4</v>
      </c>
      <c r="BH253" s="5">
        <f t="shared" si="497"/>
        <v>2.6188194359981038E-5</v>
      </c>
      <c r="BI253" s="5">
        <f t="shared" si="498"/>
        <v>5.2996525162406416E-6</v>
      </c>
      <c r="BJ253" s="8">
        <f t="shared" si="499"/>
        <v>0.29475147274858687</v>
      </c>
      <c r="BK253" s="8">
        <f t="shared" si="500"/>
        <v>0.28196006078132546</v>
      </c>
      <c r="BL253" s="8">
        <f t="shared" si="501"/>
        <v>0.38808184588698269</v>
      </c>
      <c r="BM253" s="8">
        <f t="shared" si="502"/>
        <v>0.39924958809551619</v>
      </c>
      <c r="BN253" s="8">
        <f t="shared" si="503"/>
        <v>0.60030588163819321</v>
      </c>
    </row>
    <row r="254" spans="1:66" x14ac:dyDescent="0.25">
      <c r="A254" t="s">
        <v>178</v>
      </c>
      <c r="B254" t="s">
        <v>183</v>
      </c>
      <c r="C254" t="s">
        <v>181</v>
      </c>
      <c r="D254" s="10"/>
      <c r="E254">
        <f>VLOOKUP(A254,home!$A$2:$E$405,3,FALSE)</f>
        <v>1.77142857142857</v>
      </c>
      <c r="F254">
        <f>VLOOKUP(B254,home!$B$2:$E$405,3,FALSE)</f>
        <v>0.79</v>
      </c>
      <c r="G254">
        <f>VLOOKUP(C254,away!$B$2:$E$405,4,FALSE)</f>
        <v>0.42</v>
      </c>
      <c r="H254">
        <f>VLOOKUP(A254,away!$A$2:$E$405,3,FALSE)</f>
        <v>1.3857142857142899</v>
      </c>
      <c r="I254">
        <f>VLOOKUP(C254,away!$B$2:$E$405,3,FALSE)</f>
        <v>1.1299999999999999</v>
      </c>
      <c r="J254">
        <f>VLOOKUP(B254,home!$B$2:$E$405,4,FALSE)</f>
        <v>1.01</v>
      </c>
      <c r="K254" s="3">
        <f t="shared" si="448"/>
        <v>0.58775999999999951</v>
      </c>
      <c r="L254" s="3">
        <f t="shared" si="449"/>
        <v>1.581515714285719</v>
      </c>
      <c r="M254" s="5">
        <f t="shared" si="450"/>
        <v>0.11426034408309375</v>
      </c>
      <c r="N254" s="5">
        <f t="shared" si="451"/>
        <v>6.7157659838279135E-2</v>
      </c>
      <c r="O254" s="5">
        <f t="shared" si="452"/>
        <v>0.18070452968710604</v>
      </c>
      <c r="P254" s="5">
        <f t="shared" si="453"/>
        <v>0.10621089436889337</v>
      </c>
      <c r="Q254" s="5">
        <f t="shared" si="454"/>
        <v>1.9736293073273452E-2</v>
      </c>
      <c r="R254" s="5">
        <f t="shared" si="455"/>
        <v>0.14289352667138422</v>
      </c>
      <c r="S254" s="5">
        <f t="shared" si="456"/>
        <v>2.4682128723585189E-2</v>
      </c>
      <c r="T254" s="5">
        <f t="shared" si="457"/>
        <v>3.121325763713035E-2</v>
      </c>
      <c r="U254" s="5">
        <f t="shared" si="458"/>
        <v>8.3987099236372723E-2</v>
      </c>
      <c r="V254" s="5">
        <f t="shared" si="459"/>
        <v>2.549257125322005E-3</v>
      </c>
      <c r="W254" s="5">
        <f t="shared" si="460"/>
        <v>3.8667345389157321E-3</v>
      </c>
      <c r="X254" s="5">
        <f t="shared" si="461"/>
        <v>6.115301436266575E-3</v>
      </c>
      <c r="Y254" s="5">
        <f t="shared" si="462"/>
        <v>4.8357226595248078E-3</v>
      </c>
      <c r="Z254" s="5">
        <f t="shared" si="463"/>
        <v>7.532945263349991E-2</v>
      </c>
      <c r="AA254" s="5">
        <f t="shared" si="464"/>
        <v>4.4275639079865869E-2</v>
      </c>
      <c r="AB254" s="5">
        <f t="shared" si="465"/>
        <v>1.3011724812790969E-2</v>
      </c>
      <c r="AC254" s="5">
        <f t="shared" si="466"/>
        <v>1.4810413962379398E-4</v>
      </c>
      <c r="AD254" s="5">
        <f t="shared" si="467"/>
        <v>5.6817797314827714E-4</v>
      </c>
      <c r="AE254" s="5">
        <f t="shared" si="468"/>
        <v>8.9858239304500961E-4</v>
      </c>
      <c r="AF254" s="5">
        <f t="shared" si="469"/>
        <v>7.1056108759057451E-4</v>
      </c>
      <c r="AG254" s="5">
        <f t="shared" si="470"/>
        <v>3.7458784199481503E-4</v>
      </c>
      <c r="AH254" s="5">
        <f t="shared" si="471"/>
        <v>2.9783678272105457E-2</v>
      </c>
      <c r="AI254" s="5">
        <f t="shared" si="472"/>
        <v>1.7505654741212691E-2</v>
      </c>
      <c r="AJ254" s="5">
        <f t="shared" si="473"/>
        <v>5.14456181534758E-3</v>
      </c>
      <c r="AK254" s="5">
        <f t="shared" si="474"/>
        <v>1.0079225508628973E-3</v>
      </c>
      <c r="AL254" s="5">
        <f t="shared" si="475"/>
        <v>5.5068180497475397E-6</v>
      </c>
      <c r="AM254" s="5">
        <f t="shared" si="476"/>
        <v>6.6790457099526228E-5</v>
      </c>
      <c r="AN254" s="5">
        <f t="shared" si="477"/>
        <v>1.056301574672269E-4</v>
      </c>
      <c r="AO254" s="5">
        <f t="shared" si="478"/>
        <v>8.3527876968447163E-5</v>
      </c>
      <c r="AP254" s="5">
        <f t="shared" si="479"/>
        <v>4.403355000217447E-5</v>
      </c>
      <c r="AQ254" s="5">
        <f t="shared" si="480"/>
        <v>1.7409937821056217E-5</v>
      </c>
      <c r="AR254" s="5">
        <f t="shared" si="481"/>
        <v>9.4206710433129889E-3</v>
      </c>
      <c r="AS254" s="5">
        <f t="shared" si="482"/>
        <v>5.5370936124176382E-3</v>
      </c>
      <c r="AT254" s="5">
        <f t="shared" si="483"/>
        <v>1.6272410708172938E-3</v>
      </c>
      <c r="AU254" s="5">
        <f t="shared" si="484"/>
        <v>3.1880907059452402E-4</v>
      </c>
      <c r="AV254" s="5">
        <f t="shared" si="485"/>
        <v>4.6845804833159309E-5</v>
      </c>
      <c r="AW254" s="5">
        <f t="shared" si="486"/>
        <v>1.4219088746746067E-7</v>
      </c>
      <c r="AX254" s="5">
        <f t="shared" si="487"/>
        <v>6.5427931774695828E-6</v>
      </c>
      <c r="AY254" s="5">
        <f t="shared" si="488"/>
        <v>1.0347530225489536E-5</v>
      </c>
      <c r="AZ254" s="5">
        <f t="shared" si="489"/>
        <v>8.1823908278290763E-6</v>
      </c>
      <c r="BA254" s="5">
        <f t="shared" si="490"/>
        <v>4.313526558213007E-6</v>
      </c>
      <c r="BB254" s="5">
        <f t="shared" si="491"/>
        <v>1.7054775089506655E-6</v>
      </c>
      <c r="BC254" s="5">
        <f t="shared" si="492"/>
        <v>5.3944789615326846E-7</v>
      </c>
      <c r="BD254" s="5">
        <f t="shared" si="493"/>
        <v>2.4831565490193198E-3</v>
      </c>
      <c r="BE254" s="5">
        <f t="shared" si="494"/>
        <v>1.4595000932515945E-3</v>
      </c>
      <c r="BF254" s="5">
        <f t="shared" si="495"/>
        <v>4.2891788740477809E-4</v>
      </c>
      <c r="BG254" s="5">
        <f t="shared" si="496"/>
        <v>8.4033592500344076E-5</v>
      </c>
      <c r="BH254" s="5">
        <f t="shared" si="497"/>
        <v>1.2347896082000546E-5</v>
      </c>
      <c r="BI254" s="5">
        <f t="shared" si="498"/>
        <v>1.4515198802313271E-6</v>
      </c>
      <c r="BJ254" s="8">
        <f t="shared" si="499"/>
        <v>0.1358259016247213</v>
      </c>
      <c r="BK254" s="8">
        <f t="shared" si="500"/>
        <v>0.24786658278879337</v>
      </c>
      <c r="BL254" s="8">
        <f t="shared" si="501"/>
        <v>0.53973440500716208</v>
      </c>
      <c r="BM254" s="8">
        <f t="shared" si="502"/>
        <v>0.36778288899280887</v>
      </c>
      <c r="BN254" s="8">
        <f t="shared" si="503"/>
        <v>0.63096324772202994</v>
      </c>
    </row>
    <row r="255" spans="1:66" x14ac:dyDescent="0.25">
      <c r="A255" t="s">
        <v>178</v>
      </c>
      <c r="B255" t="s">
        <v>185</v>
      </c>
      <c r="C255" t="s">
        <v>271</v>
      </c>
      <c r="D255" s="10"/>
      <c r="E255">
        <f>VLOOKUP(A255,home!$A$2:$E$405,3,FALSE)</f>
        <v>1.77142857142857</v>
      </c>
      <c r="F255">
        <f>VLOOKUP(B255,home!$B$2:$E$405,3,FALSE)</f>
        <v>0.71</v>
      </c>
      <c r="G255">
        <f>VLOOKUP(C255,away!$B$2:$E$405,4,FALSE)</f>
        <v>0.9</v>
      </c>
      <c r="H255">
        <f>VLOOKUP(A255,away!$A$2:$E$405,3,FALSE)</f>
        <v>1.3857142857142899</v>
      </c>
      <c r="I255">
        <f>VLOOKUP(C255,away!$B$2:$E$405,3,FALSE)</f>
        <v>1.02</v>
      </c>
      <c r="J255">
        <f>VLOOKUP(B255,home!$B$2:$E$405,4,FALSE)</f>
        <v>1.98</v>
      </c>
      <c r="K255" s="3">
        <f t="shared" si="448"/>
        <v>1.1319428571428563</v>
      </c>
      <c r="L255" s="3">
        <f t="shared" si="449"/>
        <v>2.7985885714285796</v>
      </c>
      <c r="M255" s="5">
        <f t="shared" si="450"/>
        <v>1.9633236117578286E-2</v>
      </c>
      <c r="N255" s="5">
        <f t="shared" si="451"/>
        <v>2.2223701385891879E-2</v>
      </c>
      <c r="O255" s="5">
        <f t="shared" si="452"/>
        <v>5.4945350218813409E-2</v>
      </c>
      <c r="P255" s="5">
        <f t="shared" si="453"/>
        <v>6.2194996713398502E-2</v>
      </c>
      <c r="Q255" s="5">
        <f t="shared" si="454"/>
        <v>1.2577980021518061E-2</v>
      </c>
      <c r="R255" s="5">
        <f t="shared" si="455"/>
        <v>7.6884714587756017E-2</v>
      </c>
      <c r="S255" s="5">
        <f t="shared" si="456"/>
        <v>4.9255986035795576E-2</v>
      </c>
      <c r="T255" s="5">
        <f t="shared" si="457"/>
        <v>3.5200591139877446E-2</v>
      </c>
      <c r="U255" s="5">
        <f t="shared" si="458"/>
        <v>8.7029103501077579E-2</v>
      </c>
      <c r="V255" s="5">
        <f t="shared" si="459"/>
        <v>1.7337244248393426E-2</v>
      </c>
      <c r="W255" s="5">
        <f t="shared" si="460"/>
        <v>4.7458515475476372E-3</v>
      </c>
      <c r="X255" s="5">
        <f t="shared" si="461"/>
        <v>1.3281685902663456E-2</v>
      </c>
      <c r="Y255" s="5">
        <f t="shared" si="462"/>
        <v>1.8584987188249018E-2</v>
      </c>
      <c r="Z255" s="5">
        <f t="shared" si="463"/>
        <v>7.1722894520947406E-2</v>
      </c>
      <c r="AA255" s="5">
        <f t="shared" si="464"/>
        <v>8.1186218146596906E-2</v>
      </c>
      <c r="AB255" s="5">
        <f t="shared" si="465"/>
        <v>4.5949079864741074E-2</v>
      </c>
      <c r="AC255" s="5">
        <f t="shared" si="466"/>
        <v>3.4326035281149734E-3</v>
      </c>
      <c r="AD255" s="5">
        <f t="shared" si="467"/>
        <v>1.3430081900767299E-3</v>
      </c>
      <c r="AE255" s="5">
        <f t="shared" si="468"/>
        <v>3.7585273720837182E-3</v>
      </c>
      <c r="AF255" s="5">
        <f t="shared" si="469"/>
        <v>5.2592858744574941E-3</v>
      </c>
      <c r="AG255" s="5">
        <f t="shared" si="470"/>
        <v>4.9061924473775024E-3</v>
      </c>
      <c r="AH255" s="5">
        <f t="shared" si="471"/>
        <v>5.0180718229025228E-2</v>
      </c>
      <c r="AI255" s="5">
        <f t="shared" si="472"/>
        <v>5.6801705565643422E-2</v>
      </c>
      <c r="AJ255" s="5">
        <f t="shared" si="473"/>
        <v>3.2148142444280867E-2</v>
      </c>
      <c r="AK255" s="5">
        <f t="shared" si="474"/>
        <v>1.212995340340493E-2</v>
      </c>
      <c r="AL255" s="5">
        <f t="shared" si="475"/>
        <v>4.3495787219380592E-4</v>
      </c>
      <c r="AM255" s="5">
        <f t="shared" si="476"/>
        <v>3.0404170556834183E-4</v>
      </c>
      <c r="AN255" s="5">
        <f t="shared" si="477"/>
        <v>8.5088764244121453E-4</v>
      </c>
      <c r="AO255" s="5">
        <f t="shared" si="478"/>
        <v>1.1906422158528955E-3</v>
      </c>
      <c r="AP255" s="5">
        <f t="shared" si="479"/>
        <v>1.1107058993154379E-3</v>
      </c>
      <c r="AQ255" s="5">
        <f t="shared" si="480"/>
        <v>7.7710220901062196E-4</v>
      </c>
      <c r="AR255" s="5">
        <f t="shared" si="481"/>
        <v>2.8087036908365556E-2</v>
      </c>
      <c r="AS255" s="5">
        <f t="shared" si="482"/>
        <v>3.1792920806732163E-2</v>
      </c>
      <c r="AT255" s="5">
        <f t="shared" si="483"/>
        <v>1.7993884807444491E-2</v>
      </c>
      <c r="AU255" s="5">
        <f t="shared" si="484"/>
        <v>6.7893497933460478E-3</v>
      </c>
      <c r="AV255" s="5">
        <f t="shared" si="485"/>
        <v>1.921289000805597E-3</v>
      </c>
      <c r="AW255" s="5">
        <f t="shared" si="486"/>
        <v>3.8274387921628874E-5</v>
      </c>
      <c r="AX255" s="5">
        <f t="shared" si="487"/>
        <v>5.7359639481935928E-5</v>
      </c>
      <c r="AY255" s="5">
        <f t="shared" si="488"/>
        <v>1.6052603151540942E-4</v>
      </c>
      <c r="AZ255" s="5">
        <f t="shared" si="489"/>
        <v>2.2462315860790445E-4</v>
      </c>
      <c r="BA255" s="5">
        <f t="shared" si="490"/>
        <v>2.0954260151942353E-4</v>
      </c>
      <c r="BB255" s="5">
        <f t="shared" si="491"/>
        <v>1.4660588245991792E-4</v>
      </c>
      <c r="BC255" s="5">
        <f t="shared" si="492"/>
        <v>8.2057909431305589E-5</v>
      </c>
      <c r="BD255" s="5">
        <f t="shared" si="493"/>
        <v>1.3100676749507425E-2</v>
      </c>
      <c r="BE255" s="5">
        <f t="shared" si="494"/>
        <v>1.482921747034242E-2</v>
      </c>
      <c r="BF255" s="5">
        <f t="shared" si="495"/>
        <v>8.3929133962860822E-3</v>
      </c>
      <c r="BG255" s="5">
        <f t="shared" si="496"/>
        <v>3.1667661231815393E-3</v>
      </c>
      <c r="BH255" s="5">
        <f t="shared" si="497"/>
        <v>8.9614957334432975E-4</v>
      </c>
      <c r="BI255" s="5">
        <f t="shared" si="498"/>
        <v>2.0287802169574633E-4</v>
      </c>
      <c r="BJ255" s="8">
        <f t="shared" si="499"/>
        <v>0.12699590596494736</v>
      </c>
      <c r="BK255" s="8">
        <f t="shared" si="500"/>
        <v>0.15244955054698994</v>
      </c>
      <c r="BL255" s="8">
        <f t="shared" si="501"/>
        <v>0.62442806861239075</v>
      </c>
      <c r="BM255" s="8">
        <f t="shared" si="502"/>
        <v>0.72701418895672543</v>
      </c>
      <c r="BN255" s="8">
        <f t="shared" si="503"/>
        <v>0.24845997904495615</v>
      </c>
    </row>
    <row r="256" spans="1:66" x14ac:dyDescent="0.25">
      <c r="A256" t="s">
        <v>178</v>
      </c>
      <c r="B256" t="s">
        <v>273</v>
      </c>
      <c r="C256" t="s">
        <v>468</v>
      </c>
      <c r="D256" s="10"/>
      <c r="E256">
        <f>VLOOKUP(A256,home!$A$2:$E$405,3,FALSE)</f>
        <v>1.77142857142857</v>
      </c>
      <c r="F256">
        <f>VLOOKUP(B256,home!$B$2:$E$405,3,FALSE)</f>
        <v>2.48</v>
      </c>
      <c r="G256">
        <f>VLOOKUP(C256,away!$B$2:$E$405,4,FALSE)</f>
        <v>1.35</v>
      </c>
      <c r="H256">
        <f>VLOOKUP(A256,away!$A$2:$E$405,3,FALSE)</f>
        <v>1.3857142857142899</v>
      </c>
      <c r="I256">
        <f>VLOOKUP(C256,away!$B$2:$E$405,3,FALSE)</f>
        <v>0.9</v>
      </c>
      <c r="J256">
        <f>VLOOKUP(B256,home!$B$2:$E$405,4,FALSE)</f>
        <v>0.14000000000000001</v>
      </c>
      <c r="K256" s="3">
        <f t="shared" si="448"/>
        <v>5.9307428571428531</v>
      </c>
      <c r="L256" s="3">
        <f t="shared" si="449"/>
        <v>0.17460000000000053</v>
      </c>
      <c r="M256" s="5">
        <f t="shared" si="450"/>
        <v>2.2309163533217268E-3</v>
      </c>
      <c r="N256" s="5">
        <f t="shared" si="451"/>
        <v>1.3230991227346011E-2</v>
      </c>
      <c r="O256" s="5">
        <f t="shared" si="452"/>
        <v>3.895179952899746E-4</v>
      </c>
      <c r="P256" s="5">
        <f t="shared" si="453"/>
        <v>2.3101310682946204E-3</v>
      </c>
      <c r="Q256" s="5">
        <f t="shared" si="454"/>
        <v>3.9234803357251068E-2</v>
      </c>
      <c r="R256" s="5">
        <f t="shared" si="455"/>
        <v>3.4004920988814884E-5</v>
      </c>
      <c r="S256" s="5">
        <f t="shared" si="456"/>
        <v>5.9803962895717147E-4</v>
      </c>
      <c r="T256" s="5">
        <f t="shared" si="457"/>
        <v>6.8503966661760561E-3</v>
      </c>
      <c r="U256" s="5">
        <f t="shared" si="458"/>
        <v>2.0167444226212094E-4</v>
      </c>
      <c r="V256" s="5">
        <f t="shared" si="459"/>
        <v>6.8808293599886681E-5</v>
      </c>
      <c r="W256" s="5">
        <f t="shared" si="460"/>
        <v>7.7563843254140424E-2</v>
      </c>
      <c r="X256" s="5">
        <f t="shared" si="461"/>
        <v>1.3542647032172957E-2</v>
      </c>
      <c r="Y256" s="5">
        <f t="shared" si="462"/>
        <v>1.1822730859087026E-3</v>
      </c>
      <c r="Z256" s="5">
        <f t="shared" si="463"/>
        <v>1.9790864015490319E-6</v>
      </c>
      <c r="AA256" s="5">
        <f t="shared" si="464"/>
        <v>1.1737452539655471E-5</v>
      </c>
      <c r="AB256" s="5">
        <f t="shared" si="465"/>
        <v>3.4805906405307476E-5</v>
      </c>
      <c r="AC256" s="5">
        <f t="shared" si="466"/>
        <v>4.453219877696167E-6</v>
      </c>
      <c r="AD256" s="5">
        <f t="shared" si="467"/>
        <v>0.11500280233801029</v>
      </c>
      <c r="AE256" s="5">
        <f t="shared" si="468"/>
        <v>2.0079489288216654E-2</v>
      </c>
      <c r="AF256" s="5">
        <f t="shared" si="469"/>
        <v>1.7529394148613191E-3</v>
      </c>
      <c r="AG256" s="5">
        <f t="shared" si="470"/>
        <v>1.0202107394492904E-4</v>
      </c>
      <c r="AH256" s="5">
        <f t="shared" si="471"/>
        <v>8.6387121427615511E-8</v>
      </c>
      <c r="AI256" s="5">
        <f t="shared" si="472"/>
        <v>5.1233980335596286E-7</v>
      </c>
      <c r="AJ256" s="5">
        <f t="shared" si="473"/>
        <v>1.519277814591676E-6</v>
      </c>
      <c r="AK256" s="5">
        <f t="shared" si="474"/>
        <v>3.0034820156350632E-6</v>
      </c>
      <c r="AL256" s="5">
        <f t="shared" si="475"/>
        <v>1.8445373943483744E-7</v>
      </c>
      <c r="AM256" s="5">
        <f t="shared" si="476"/>
        <v>0.13641040970351312</v>
      </c>
      <c r="AN256" s="5">
        <f t="shared" si="477"/>
        <v>2.3817257534233461E-2</v>
      </c>
      <c r="AO256" s="5">
        <f t="shared" si="478"/>
        <v>2.0792465827385873E-3</v>
      </c>
      <c r="AP256" s="5">
        <f t="shared" si="479"/>
        <v>1.210121511153861E-4</v>
      </c>
      <c r="AQ256" s="5">
        <f t="shared" si="480"/>
        <v>5.2821803961866205E-6</v>
      </c>
      <c r="AR256" s="5">
        <f t="shared" si="481"/>
        <v>3.0166382802523441E-9</v>
      </c>
      <c r="AS256" s="5">
        <f t="shared" si="482"/>
        <v>1.7890905933190287E-8</v>
      </c>
      <c r="AT256" s="5">
        <f t="shared" si="483"/>
        <v>5.3053181285541517E-8</v>
      </c>
      <c r="AU256" s="5">
        <f t="shared" si="484"/>
        <v>1.0488159198597678E-7</v>
      </c>
      <c r="AV256" s="5">
        <f t="shared" si="485"/>
        <v>1.555064381291507E-7</v>
      </c>
      <c r="AW256" s="5">
        <f t="shared" si="486"/>
        <v>5.3056463334882957E-9</v>
      </c>
      <c r="AX256" s="5">
        <f t="shared" si="487"/>
        <v>0.13483584383150679</v>
      </c>
      <c r="AY256" s="5">
        <f t="shared" si="488"/>
        <v>2.3542338332981153E-2</v>
      </c>
      <c r="AZ256" s="5">
        <f t="shared" si="489"/>
        <v>2.0552461364692605E-3</v>
      </c>
      <c r="BA256" s="5">
        <f t="shared" si="490"/>
        <v>1.196153251425113E-4</v>
      </c>
      <c r="BB256" s="5">
        <f t="shared" si="491"/>
        <v>5.2212089424706349E-6</v>
      </c>
      <c r="BC256" s="5">
        <f t="shared" si="492"/>
        <v>1.8232461627107521E-7</v>
      </c>
      <c r="BD256" s="5">
        <f t="shared" si="493"/>
        <v>8.7784173955343335E-11</v>
      </c>
      <c r="BE256" s="5">
        <f t="shared" si="494"/>
        <v>5.206253626558381E-10</v>
      </c>
      <c r="BF256" s="5">
        <f t="shared" si="495"/>
        <v>1.5438475754092601E-9</v>
      </c>
      <c r="BG256" s="5">
        <f t="shared" si="496"/>
        <v>3.0520543267919281E-9</v>
      </c>
      <c r="BH256" s="5">
        <f t="shared" si="497"/>
        <v>4.5252373495582917E-9</v>
      </c>
      <c r="BI256" s="5">
        <f t="shared" si="498"/>
        <v>5.3676038175537767E-9</v>
      </c>
      <c r="BJ256" s="8">
        <f t="shared" si="499"/>
        <v>0.61153386204968352</v>
      </c>
      <c r="BK256" s="8">
        <f t="shared" si="500"/>
        <v>2.8754871350771691E-2</v>
      </c>
      <c r="BL256" s="8">
        <f t="shared" si="501"/>
        <v>6.7721165014910365E-4</v>
      </c>
      <c r="BM256" s="8">
        <f t="shared" si="502"/>
        <v>0.55999522618717867</v>
      </c>
      <c r="BN256" s="8">
        <f t="shared" si="503"/>
        <v>5.7430364922492219E-2</v>
      </c>
    </row>
    <row r="257" spans="1:66" s="15" customFormat="1" x14ac:dyDescent="0.25">
      <c r="A257" t="s">
        <v>28</v>
      </c>
      <c r="B257" t="s">
        <v>462</v>
      </c>
      <c r="C257" t="s">
        <v>190</v>
      </c>
      <c r="D257" s="10"/>
      <c r="E257">
        <f>VLOOKUP(A257,home!$A$2:$E$405,3,FALSE)</f>
        <v>1.3611111111111101</v>
      </c>
      <c r="F257">
        <f>VLOOKUP(B257,home!$B$2:$E$405,3,FALSE)</f>
        <v>0.92</v>
      </c>
      <c r="G257">
        <f>VLOOKUP(C257,away!$B$2:$E$405,4,FALSE)</f>
        <v>1.29</v>
      </c>
      <c r="H257">
        <f>VLOOKUP(A257,away!$A$2:$E$405,3,FALSE)</f>
        <v>1.1666666666666701</v>
      </c>
      <c r="I257">
        <f>VLOOKUP(C257,away!$B$2:$E$405,3,FALSE)</f>
        <v>0.92</v>
      </c>
      <c r="J257">
        <f>VLOOKUP(B257,home!$B$2:$E$405,4,FALSE)</f>
        <v>0.86</v>
      </c>
      <c r="K257" s="3">
        <f t="shared" si="448"/>
        <v>1.6153666666666655</v>
      </c>
      <c r="L257" s="3">
        <f t="shared" si="449"/>
        <v>0.92306666666666948</v>
      </c>
      <c r="M257" s="5">
        <f t="shared" si="450"/>
        <v>7.8990053987509204E-2</v>
      </c>
      <c r="N257" s="5">
        <f t="shared" si="451"/>
        <v>0.12759790020962269</v>
      </c>
      <c r="O257" s="5">
        <f t="shared" si="452"/>
        <v>7.2913085834070385E-2</v>
      </c>
      <c r="P257" s="5">
        <f t="shared" si="453"/>
        <v>0.11778136842016275</v>
      </c>
      <c r="Q257" s="5">
        <f t="shared" si="454"/>
        <v>0.10305869736764205</v>
      </c>
      <c r="R257" s="5">
        <f t="shared" si="455"/>
        <v>3.3651819548618046E-2</v>
      </c>
      <c r="S257" s="5">
        <f t="shared" si="456"/>
        <v>4.3905688269056567E-2</v>
      </c>
      <c r="T257" s="5">
        <f t="shared" si="457"/>
        <v>9.5130048250158403E-2</v>
      </c>
      <c r="U257" s="5">
        <f t="shared" si="458"/>
        <v>5.4360027571519268E-2</v>
      </c>
      <c r="V257" s="5">
        <f t="shared" si="459"/>
        <v>7.2741535656238865E-3</v>
      </c>
      <c r="W257" s="5">
        <f t="shared" si="460"/>
        <v>5.5492528145925521E-2</v>
      </c>
      <c r="X257" s="5">
        <f t="shared" si="461"/>
        <v>5.1223302980565807E-2</v>
      </c>
      <c r="Y257" s="5">
        <f t="shared" si="462"/>
        <v>2.3641261768963875E-2</v>
      </c>
      <c r="Z257" s="5">
        <f t="shared" si="463"/>
        <v>1.0354290966003711E-2</v>
      </c>
      <c r="AA257" s="5">
        <f t="shared" si="464"/>
        <v>1.6725976483450183E-2</v>
      </c>
      <c r="AB257" s="5">
        <f t="shared" si="465"/>
        <v>1.3509292439407983E-2</v>
      </c>
      <c r="AC257" s="5">
        <f t="shared" si="466"/>
        <v>6.7790161372173138E-4</v>
      </c>
      <c r="AD257" s="5">
        <f t="shared" si="467"/>
        <v>2.2410195053997446E-2</v>
      </c>
      <c r="AE257" s="5">
        <f t="shared" si="468"/>
        <v>2.0686104047843303E-2</v>
      </c>
      <c r="AF257" s="5">
        <f t="shared" si="469"/>
        <v>9.5473265548813076E-3</v>
      </c>
      <c r="AG257" s="5">
        <f t="shared" si="470"/>
        <v>2.9376062995308222E-3</v>
      </c>
      <c r="AH257" s="5">
        <f t="shared" si="471"/>
        <v>2.3894252119214632E-3</v>
      </c>
      <c r="AI257" s="5">
        <f t="shared" si="472"/>
        <v>3.8597978398308649E-3</v>
      </c>
      <c r="AJ257" s="5">
        <f t="shared" si="473"/>
        <v>3.1174943852673911E-3</v>
      </c>
      <c r="AK257" s="5">
        <f t="shared" si="474"/>
        <v>1.6786321711604768E-3</v>
      </c>
      <c r="AL257" s="5">
        <f t="shared" si="475"/>
        <v>4.0432523178681681E-5</v>
      </c>
      <c r="AM257" s="5">
        <f t="shared" si="476"/>
        <v>7.2401364167451257E-3</v>
      </c>
      <c r="AN257" s="5">
        <f t="shared" si="477"/>
        <v>6.6831285884168872E-3</v>
      </c>
      <c r="AO257" s="5">
        <f t="shared" si="478"/>
        <v>3.08448661450735E-3</v>
      </c>
      <c r="AP257" s="5">
        <f t="shared" si="479"/>
        <v>9.4906225921042014E-4</v>
      </c>
      <c r="AQ257" s="5">
        <f t="shared" si="480"/>
        <v>2.1901193401712522E-4</v>
      </c>
      <c r="AR257" s="5">
        <f t="shared" si="481"/>
        <v>4.4111975312352921E-4</v>
      </c>
      <c r="AS257" s="5">
        <f t="shared" si="482"/>
        <v>7.1257014520397779E-4</v>
      </c>
      <c r="AT257" s="5">
        <f t="shared" si="483"/>
        <v>5.7553103011216591E-4</v>
      </c>
      <c r="AU257" s="5">
        <f t="shared" si="484"/>
        <v>3.0989788055850719E-4</v>
      </c>
      <c r="AV257" s="5">
        <f t="shared" si="485"/>
        <v>1.2514967658121498E-4</v>
      </c>
      <c r="AW257" s="5">
        <f t="shared" si="486"/>
        <v>1.6746826791840755E-6</v>
      </c>
      <c r="AX257" s="5">
        <f t="shared" si="487"/>
        <v>1.9492458382882542E-3</v>
      </c>
      <c r="AY257" s="5">
        <f t="shared" si="488"/>
        <v>1.7992838584626166E-3</v>
      </c>
      <c r="AZ257" s="5">
        <f t="shared" si="489"/>
        <v>8.3042947680911534E-4</v>
      </c>
      <c r="BA257" s="5">
        <f t="shared" si="490"/>
        <v>2.5551392301997888E-4</v>
      </c>
      <c r="BB257" s="5">
        <f t="shared" si="491"/>
        <v>5.8964096302243957E-5</v>
      </c>
      <c r="BC257" s="5">
        <f t="shared" si="492"/>
        <v>1.0885558365344968E-5</v>
      </c>
      <c r="BD257" s="5">
        <f t="shared" si="493"/>
        <v>6.7863823352760005E-5</v>
      </c>
      <c r="BE257" s="5">
        <f t="shared" si="494"/>
        <v>1.0962495811660336E-4</v>
      </c>
      <c r="BF257" s="5">
        <f t="shared" si="495"/>
        <v>8.8542251588145208E-5</v>
      </c>
      <c r="BG257" s="5">
        <f t="shared" si="496"/>
        <v>4.7676067269034461E-5</v>
      </c>
      <c r="BH257" s="5">
        <f t="shared" si="497"/>
        <v>1.9253582466038966E-5</v>
      </c>
      <c r="BI257" s="5">
        <f t="shared" si="498"/>
        <v>6.2203190659114223E-6</v>
      </c>
      <c r="BJ257" s="8">
        <f t="shared" si="499"/>
        <v>0.53480511924327578</v>
      </c>
      <c r="BK257" s="8">
        <f t="shared" si="500"/>
        <v>0.25046888223771541</v>
      </c>
      <c r="BL257" s="8">
        <f t="shared" si="501"/>
        <v>0.20470900097268396</v>
      </c>
      <c r="BM257" s="8">
        <f t="shared" si="502"/>
        <v>0.46454675887627039</v>
      </c>
      <c r="BN257" s="8">
        <f t="shared" si="503"/>
        <v>0.5339929253676251</v>
      </c>
    </row>
    <row r="258" spans="1:66" x14ac:dyDescent="0.25">
      <c r="A258" t="s">
        <v>28</v>
      </c>
      <c r="B258" t="s">
        <v>31</v>
      </c>
      <c r="C258" t="s">
        <v>463</v>
      </c>
      <c r="D258" s="16"/>
      <c r="E258">
        <f>VLOOKUP(A258,home!$A$2:$E$405,3,FALSE)</f>
        <v>1.3611111111111101</v>
      </c>
      <c r="F258">
        <f>VLOOKUP(B258,home!$B$2:$E$405,3,FALSE)</f>
        <v>1.29</v>
      </c>
      <c r="G258">
        <f>VLOOKUP(C258,away!$B$2:$E$405,4,FALSE)</f>
        <v>1.65</v>
      </c>
      <c r="H258">
        <f>VLOOKUP(A258,away!$A$2:$E$405,3,FALSE)</f>
        <v>1.1666666666666701</v>
      </c>
      <c r="I258">
        <f>VLOOKUP(C258,away!$B$2:$E$405,3,FALSE)</f>
        <v>0.55000000000000004</v>
      </c>
      <c r="J258">
        <f>VLOOKUP(B258,home!$B$2:$E$405,4,FALSE)</f>
        <v>0.64</v>
      </c>
      <c r="K258" s="3">
        <f t="shared" si="448"/>
        <v>2.8971249999999977</v>
      </c>
      <c r="L258" s="3">
        <f t="shared" si="449"/>
        <v>0.4106666666666679</v>
      </c>
      <c r="M258" s="5">
        <f t="shared" si="450"/>
        <v>3.6596902742897654E-2</v>
      </c>
      <c r="N258" s="5">
        <f t="shared" si="451"/>
        <v>0.10602580185901728</v>
      </c>
      <c r="O258" s="5">
        <f t="shared" si="452"/>
        <v>1.5029128059750013E-2</v>
      </c>
      <c r="P258" s="5">
        <f t="shared" si="453"/>
        <v>4.3541262630103224E-2</v>
      </c>
      <c r="Q258" s="5">
        <f t="shared" si="454"/>
        <v>0.15358500060540262</v>
      </c>
      <c r="R258" s="5">
        <f t="shared" si="455"/>
        <v>3.0859809616020119E-3</v>
      </c>
      <c r="S258" s="5">
        <f t="shared" si="456"/>
        <v>1.2950833331049778E-2</v>
      </c>
      <c r="T258" s="5">
        <f t="shared" si="457"/>
        <v>6.3072240248618863E-2</v>
      </c>
      <c r="U258" s="5">
        <f t="shared" si="458"/>
        <v>8.9404725933812206E-3</v>
      </c>
      <c r="V258" s="5">
        <f t="shared" si="459"/>
        <v>1.7120320545746727E-3</v>
      </c>
      <c r="W258" s="5">
        <f t="shared" si="460"/>
        <v>0.14831831495964223</v>
      </c>
      <c r="X258" s="5">
        <f t="shared" si="461"/>
        <v>6.0909388010093254E-2</v>
      </c>
      <c r="Y258" s="5">
        <f t="shared" si="462"/>
        <v>1.2506727671405852E-2</v>
      </c>
      <c r="Z258" s="5">
        <f t="shared" si="463"/>
        <v>4.2243650496596552E-4</v>
      </c>
      <c r="AA258" s="5">
        <f t="shared" si="464"/>
        <v>1.2238513594495218E-3</v>
      </c>
      <c r="AB258" s="5">
        <f t="shared" si="465"/>
        <v>1.7728251848725968E-3</v>
      </c>
      <c r="AC258" s="5">
        <f t="shared" si="466"/>
        <v>1.2730591889681462E-4</v>
      </c>
      <c r="AD258" s="5">
        <f t="shared" si="467"/>
        <v>0.10742417455686332</v>
      </c>
      <c r="AE258" s="5">
        <f t="shared" si="468"/>
        <v>4.4115527684685331E-2</v>
      </c>
      <c r="AF258" s="5">
        <f t="shared" si="469"/>
        <v>9.0583883512554142E-3</v>
      </c>
      <c r="AG258" s="5">
        <f t="shared" si="470"/>
        <v>1.2399927165274115E-3</v>
      </c>
      <c r="AH258" s="5">
        <f t="shared" si="471"/>
        <v>4.3370147843172593E-5</v>
      </c>
      <c r="AI258" s="5">
        <f t="shared" si="472"/>
        <v>1.2564873957015128E-4</v>
      </c>
      <c r="AJ258" s="5">
        <f t="shared" si="473"/>
        <v>1.8201005231358716E-4</v>
      </c>
      <c r="AK258" s="5">
        <f t="shared" si="474"/>
        <v>1.7576862426966694E-4</v>
      </c>
      <c r="AL258" s="5">
        <f t="shared" si="475"/>
        <v>6.0585022595974347E-6</v>
      </c>
      <c r="AM258" s="5">
        <f t="shared" si="476"/>
        <v>6.2244252342610419E-2</v>
      </c>
      <c r="AN258" s="5">
        <f t="shared" si="477"/>
        <v>2.5561639628698753E-2</v>
      </c>
      <c r="AO258" s="5">
        <f t="shared" si="478"/>
        <v>5.2486566704261599E-3</v>
      </c>
      <c r="AP258" s="5">
        <f t="shared" si="479"/>
        <v>7.1848277977389411E-4</v>
      </c>
      <c r="AQ258" s="5">
        <f t="shared" si="480"/>
        <v>7.376423205678669E-5</v>
      </c>
      <c r="AR258" s="5">
        <f t="shared" si="481"/>
        <v>3.5621348095192546E-6</v>
      </c>
      <c r="AS258" s="5">
        <f t="shared" si="482"/>
        <v>1.0319949810028463E-5</v>
      </c>
      <c r="AT258" s="5">
        <f t="shared" si="483"/>
        <v>1.4949092296689345E-5</v>
      </c>
      <c r="AU258" s="5">
        <f t="shared" si="484"/>
        <v>1.4436463006682028E-5</v>
      </c>
      <c r="AV258" s="5">
        <f t="shared" si="485"/>
        <v>1.0456059472058411E-5</v>
      </c>
      <c r="AW258" s="5">
        <f t="shared" si="486"/>
        <v>2.0022553387116911E-7</v>
      </c>
      <c r="AX258" s="5">
        <f t="shared" si="487"/>
        <v>3.0054896594680865E-2</v>
      </c>
      <c r="AY258" s="5">
        <f t="shared" si="488"/>
        <v>1.2342544201548978E-2</v>
      </c>
      <c r="AZ258" s="5">
        <f t="shared" si="489"/>
        <v>2.5343357427180641E-3</v>
      </c>
      <c r="BA258" s="5">
        <f t="shared" si="490"/>
        <v>3.4692240389207381E-4</v>
      </c>
      <c r="BB258" s="5">
        <f t="shared" si="491"/>
        <v>3.5617366799586352E-5</v>
      </c>
      <c r="BC258" s="5">
        <f t="shared" si="492"/>
        <v>2.9253730598060359E-6</v>
      </c>
      <c r="BD258" s="5">
        <f t="shared" si="493"/>
        <v>2.4380833807376282E-7</v>
      </c>
      <c r="BE258" s="5">
        <f t="shared" si="494"/>
        <v>7.0634323144194953E-7</v>
      </c>
      <c r="BF258" s="5">
        <f t="shared" si="495"/>
        <v>1.0231823171956283E-6</v>
      </c>
      <c r="BG258" s="5">
        <f t="shared" si="496"/>
        <v>9.880956902351274E-7</v>
      </c>
      <c r="BH258" s="5">
        <f t="shared" si="497"/>
        <v>7.1565918164311054E-7</v>
      </c>
      <c r="BI258" s="5">
        <f t="shared" si="498"/>
        <v>4.146708213235586E-7</v>
      </c>
      <c r="BJ258" s="8">
        <f t="shared" si="499"/>
        <v>0.84541959399977695</v>
      </c>
      <c r="BK258" s="8">
        <f t="shared" si="500"/>
        <v>0.10727693938133072</v>
      </c>
      <c r="BL258" s="8">
        <f t="shared" si="501"/>
        <v>3.0636871182026827E-2</v>
      </c>
      <c r="BM258" s="8">
        <f t="shared" si="502"/>
        <v>0.61354942023331294</v>
      </c>
      <c r="BN258" s="8">
        <f t="shared" si="503"/>
        <v>0.35786407685877281</v>
      </c>
    </row>
    <row r="259" spans="1:66" x14ac:dyDescent="0.25">
      <c r="A259" t="s">
        <v>28</v>
      </c>
      <c r="B259" t="s">
        <v>188</v>
      </c>
      <c r="C259" t="s">
        <v>29</v>
      </c>
      <c r="D259" s="16"/>
      <c r="E259">
        <f>VLOOKUP(A259,home!$A$2:$E$405,3,FALSE)</f>
        <v>1.3611111111111101</v>
      </c>
      <c r="F259">
        <f>VLOOKUP(B259,home!$B$2:$E$405,3,FALSE)</f>
        <v>1.1000000000000001</v>
      </c>
      <c r="G259">
        <f>VLOOKUP(C259,away!$B$2:$E$405,4,FALSE)</f>
        <v>0.55000000000000004</v>
      </c>
      <c r="H259">
        <f>VLOOKUP(A259,away!$A$2:$E$405,3,FALSE)</f>
        <v>1.1666666666666701</v>
      </c>
      <c r="I259">
        <f>VLOOKUP(C259,away!$B$2:$E$405,3,FALSE)</f>
        <v>1.1000000000000001</v>
      </c>
      <c r="J259">
        <f>VLOOKUP(B259,home!$B$2:$E$405,4,FALSE)</f>
        <v>1.07</v>
      </c>
      <c r="K259" s="3">
        <f t="shared" si="448"/>
        <v>0.82347222222222172</v>
      </c>
      <c r="L259" s="3">
        <f t="shared" si="449"/>
        <v>1.3731666666666709</v>
      </c>
      <c r="M259" s="5">
        <f t="shared" si="450"/>
        <v>0.11117620666625504</v>
      </c>
      <c r="N259" s="5">
        <f t="shared" si="451"/>
        <v>9.1550517961698025E-2</v>
      </c>
      <c r="O259" s="5">
        <f t="shared" si="452"/>
        <v>0.15266346112054632</v>
      </c>
      <c r="P259" s="5">
        <f t="shared" si="453"/>
        <v>0.12571411958107206</v>
      </c>
      <c r="Q259" s="5">
        <f t="shared" si="454"/>
        <v>3.7694654235757442E-2</v>
      </c>
      <c r="R259" s="5">
        <f t="shared" si="455"/>
        <v>0.10481618801434878</v>
      </c>
      <c r="S259" s="5">
        <f t="shared" si="456"/>
        <v>3.5538269239314295E-2</v>
      </c>
      <c r="T259" s="5">
        <f t="shared" si="457"/>
        <v>5.176104270806775E-2</v>
      </c>
      <c r="U259" s="5">
        <f t="shared" si="458"/>
        <v>8.6313219269037997E-2</v>
      </c>
      <c r="V259" s="5">
        <f t="shared" si="459"/>
        <v>4.4650463368251393E-3</v>
      </c>
      <c r="W259" s="5">
        <f t="shared" si="460"/>
        <v>1.0346833563139155E-2</v>
      </c>
      <c r="X259" s="5">
        <f t="shared" si="461"/>
        <v>1.4207926954450627E-2</v>
      </c>
      <c r="Y259" s="5">
        <f t="shared" si="462"/>
        <v>9.7549258481432581E-3</v>
      </c>
      <c r="Z259" s="5">
        <f t="shared" si="463"/>
        <v>4.7976698502790106E-2</v>
      </c>
      <c r="AA259" s="5">
        <f t="shared" si="464"/>
        <v>3.9507478530978107E-2</v>
      </c>
      <c r="AB259" s="5">
        <f t="shared" si="465"/>
        <v>1.6266655570150626E-2</v>
      </c>
      <c r="AC259" s="5">
        <f t="shared" si="466"/>
        <v>3.1555727274885464E-4</v>
      </c>
      <c r="AD259" s="5">
        <f t="shared" si="467"/>
        <v>2.1300825068004165E-3</v>
      </c>
      <c r="AE259" s="5">
        <f t="shared" si="468"/>
        <v>2.9249582955881144E-3</v>
      </c>
      <c r="AF259" s="5">
        <f t="shared" si="469"/>
        <v>2.0082276164458792E-3</v>
      </c>
      <c r="AG259" s="5">
        <f t="shared" si="470"/>
        <v>9.1921040732764682E-4</v>
      </c>
      <c r="AH259" s="5">
        <f t="shared" si="471"/>
        <v>1.647000079018705E-2</v>
      </c>
      <c r="AI259" s="5">
        <f t="shared" si="472"/>
        <v>1.3562588150697079E-2</v>
      </c>
      <c r="AJ259" s="5">
        <f t="shared" si="473"/>
        <v>5.5842073017696465E-3</v>
      </c>
      <c r="AK259" s="5">
        <f t="shared" si="474"/>
        <v>1.5328131987126026E-3</v>
      </c>
      <c r="AL259" s="5">
        <f t="shared" si="475"/>
        <v>1.4272839813689155E-5</v>
      </c>
      <c r="AM259" s="5">
        <f t="shared" si="476"/>
        <v>3.5081275507832413E-4</v>
      </c>
      <c r="AN259" s="5">
        <f t="shared" si="477"/>
        <v>4.8172438151505354E-4</v>
      </c>
      <c r="AO259" s="5">
        <f t="shared" si="478"/>
        <v>3.3074393160854496E-4</v>
      </c>
      <c r="AP259" s="5">
        <f t="shared" si="479"/>
        <v>1.5138884736237828E-4</v>
      </c>
      <c r="AQ259" s="5">
        <f t="shared" si="480"/>
        <v>5.1970529725776636E-5</v>
      </c>
      <c r="AR259" s="5">
        <f t="shared" si="481"/>
        <v>4.5232112170117125E-3</v>
      </c>
      <c r="AS259" s="5">
        <f t="shared" si="482"/>
        <v>3.7247387924531153E-3</v>
      </c>
      <c r="AT259" s="5">
        <f t="shared" si="483"/>
        <v>1.5336094653093406E-3</v>
      </c>
      <c r="AU259" s="5">
        <f t="shared" si="484"/>
        <v>4.20961598139772E-4</v>
      </c>
      <c r="AV259" s="5">
        <f t="shared" si="485"/>
        <v>8.6662545672593961E-5</v>
      </c>
      <c r="AW259" s="5">
        <f t="shared" si="486"/>
        <v>4.4831172486942927E-7</v>
      </c>
      <c r="AX259" s="5">
        <f t="shared" si="487"/>
        <v>4.8147426501374567E-5</v>
      </c>
      <c r="AY259" s="5">
        <f t="shared" si="488"/>
        <v>6.6114441157471052E-5</v>
      </c>
      <c r="AZ259" s="5">
        <f t="shared" si="489"/>
        <v>4.5393073391367145E-5</v>
      </c>
      <c r="BA259" s="5">
        <f t="shared" si="490"/>
        <v>2.0777418426193048E-5</v>
      </c>
      <c r="BB259" s="5">
        <f t="shared" si="491"/>
        <v>7.1327146005585496E-6</v>
      </c>
      <c r="BC259" s="5">
        <f t="shared" si="492"/>
        <v>1.9588811864667335E-6</v>
      </c>
      <c r="BD259" s="5">
        <f t="shared" si="493"/>
        <v>1.0351871449155439E-3</v>
      </c>
      <c r="BE259" s="5">
        <f t="shared" si="494"/>
        <v>8.5244785863948015E-4</v>
      </c>
      <c r="BF259" s="5">
        <f t="shared" si="495"/>
        <v>3.5098356624121345E-4</v>
      </c>
      <c r="BG259" s="5">
        <f t="shared" si="496"/>
        <v>9.6341739085377471E-5</v>
      </c>
      <c r="BH259" s="5">
        <f t="shared" si="497"/>
        <v>1.9833686494347311E-5</v>
      </c>
      <c r="BI259" s="5">
        <f t="shared" si="498"/>
        <v>3.266497978471811E-6</v>
      </c>
      <c r="BJ259" s="8">
        <f t="shared" si="499"/>
        <v>0.22485454449797179</v>
      </c>
      <c r="BK259" s="8">
        <f t="shared" si="500"/>
        <v>0.27728958637718654</v>
      </c>
      <c r="BL259" s="8">
        <f t="shared" si="501"/>
        <v>0.44936385605836915</v>
      </c>
      <c r="BM259" s="8">
        <f t="shared" si="502"/>
        <v>0.37580387172720725</v>
      </c>
      <c r="BN259" s="8">
        <f t="shared" si="503"/>
        <v>0.62361514757967762</v>
      </c>
    </row>
    <row r="260" spans="1:66" x14ac:dyDescent="0.25">
      <c r="A260" t="s">
        <v>298</v>
      </c>
      <c r="B260" t="s">
        <v>299</v>
      </c>
      <c r="C260" t="s">
        <v>338</v>
      </c>
      <c r="D260" s="16"/>
      <c r="E260">
        <f>VLOOKUP(A260,home!$A$2:$E$405,3,FALSE)</f>
        <v>1.7111111111111099</v>
      </c>
      <c r="F260">
        <f>VLOOKUP(B260,home!$B$2:$E$405,3,FALSE)</f>
        <v>0.94</v>
      </c>
      <c r="G260">
        <f>VLOOKUP(C260,away!$B$2:$E$405,4,FALSE)</f>
        <v>0.88</v>
      </c>
      <c r="H260">
        <f>VLOOKUP(A260,away!$A$2:$E$405,3,FALSE)</f>
        <v>1.24444444444444</v>
      </c>
      <c r="I260">
        <f>VLOOKUP(C260,away!$B$2:$E$405,3,FALSE)</f>
        <v>0.73</v>
      </c>
      <c r="J260">
        <f>VLOOKUP(B260,home!$B$2:$E$405,4,FALSE)</f>
        <v>1.1299999999999999</v>
      </c>
      <c r="K260" s="3">
        <f t="shared" si="448"/>
        <v>1.41543111111111</v>
      </c>
      <c r="L260" s="3">
        <f t="shared" si="449"/>
        <v>1.0265422222222185</v>
      </c>
      <c r="M260" s="5">
        <f t="shared" si="450"/>
        <v>8.6989023640972232E-2</v>
      </c>
      <c r="N260" s="5">
        <f t="shared" si="451"/>
        <v>0.12312697038661194</v>
      </c>
      <c r="O260" s="5">
        <f t="shared" si="452"/>
        <v>8.9297905637344716E-2</v>
      </c>
      <c r="P260" s="5">
        <f t="shared" si="453"/>
        <v>0.1263950337961619</v>
      </c>
      <c r="Q260" s="5">
        <f t="shared" si="454"/>
        <v>8.7138872251033464E-2</v>
      </c>
      <c r="R260" s="5">
        <f t="shared" si="455"/>
        <v>4.5834035246374909E-2</v>
      </c>
      <c r="S260" s="5">
        <f t="shared" si="456"/>
        <v>4.591298964990418E-2</v>
      </c>
      <c r="T260" s="5">
        <f t="shared" si="457"/>
        <v>8.9451731562513889E-2</v>
      </c>
      <c r="U260" s="5">
        <f t="shared" si="458"/>
        <v>6.4874919435482223E-2</v>
      </c>
      <c r="V260" s="5">
        <f t="shared" si="459"/>
        <v>7.4123960773536156E-3</v>
      </c>
      <c r="W260" s="5">
        <f t="shared" si="460"/>
        <v>4.1113023590416457E-2</v>
      </c>
      <c r="X260" s="5">
        <f t="shared" si="461"/>
        <v>4.2204254598780591E-2</v>
      </c>
      <c r="Y260" s="5">
        <f t="shared" si="462"/>
        <v>2.1662224651532259E-2</v>
      </c>
      <c r="Z260" s="5">
        <f t="shared" si="463"/>
        <v>1.5683524131741729E-2</v>
      </c>
      <c r="AA260" s="5">
        <f t="shared" si="464"/>
        <v>2.2198947987929103E-2</v>
      </c>
      <c r="AB260" s="5">
        <f t="shared" si="465"/>
        <v>1.571054080802612E-2</v>
      </c>
      <c r="AC260" s="5">
        <f t="shared" si="466"/>
        <v>6.7313812528697057E-4</v>
      </c>
      <c r="AD260" s="5">
        <f t="shared" si="467"/>
        <v>1.4548163165430113E-2</v>
      </c>
      <c r="AE260" s="5">
        <f t="shared" si="468"/>
        <v>1.493430374509205E-2</v>
      </c>
      <c r="AF260" s="5">
        <f t="shared" si="469"/>
        <v>7.6653466769141965E-3</v>
      </c>
      <c r="AG260" s="5">
        <f t="shared" si="470"/>
        <v>2.6229340039410657E-3</v>
      </c>
      <c r="AH260" s="5">
        <f t="shared" si="471"/>
        <v>4.0249499286184849E-3</v>
      </c>
      <c r="AI260" s="5">
        <f t="shared" si="472"/>
        <v>5.6970393496310456E-3</v>
      </c>
      <c r="AJ260" s="5">
        <f t="shared" si="473"/>
        <v>4.0318833683459943E-3</v>
      </c>
      <c r="AK260" s="5">
        <f t="shared" si="474"/>
        <v>1.9022843853094583E-3</v>
      </c>
      <c r="AL260" s="5">
        <f t="shared" si="475"/>
        <v>3.9122782408174127E-5</v>
      </c>
      <c r="AM260" s="5">
        <f t="shared" si="476"/>
        <v>4.1183845507740948E-3</v>
      </c>
      <c r="AN260" s="5">
        <f t="shared" si="477"/>
        <v>4.2276956287172918E-3</v>
      </c>
      <c r="AO260" s="5">
        <f t="shared" si="478"/>
        <v>2.1699540327913039E-3</v>
      </c>
      <c r="AP260" s="5">
        <f t="shared" si="479"/>
        <v>7.4251647831388332E-4</v>
      </c>
      <c r="AQ260" s="5">
        <f t="shared" si="480"/>
        <v>1.9055612892123733E-4</v>
      </c>
      <c r="AR260" s="5">
        <f t="shared" si="481"/>
        <v>8.2635620881143634E-4</v>
      </c>
      <c r="AS260" s="5">
        <f t="shared" si="482"/>
        <v>1.1696502868115358E-3</v>
      </c>
      <c r="AT260" s="5">
        <f t="shared" si="483"/>
        <v>8.277797025365405E-4</v>
      </c>
      <c r="AU260" s="5">
        <f t="shared" si="484"/>
        <v>3.9055504803883989E-4</v>
      </c>
      <c r="AV260" s="5">
        <f t="shared" si="485"/>
        <v>1.3820094139891704E-4</v>
      </c>
      <c r="AW260" s="5">
        <f t="shared" si="486"/>
        <v>1.5790387484498827E-6</v>
      </c>
      <c r="AX260" s="5">
        <f t="shared" si="487"/>
        <v>9.7154827011416685E-4</v>
      </c>
      <c r="AY260" s="5">
        <f t="shared" si="488"/>
        <v>9.973353201991489E-4</v>
      </c>
      <c r="AZ260" s="5">
        <f t="shared" si="489"/>
        <v>5.1190340794897101E-4</v>
      </c>
      <c r="BA260" s="5">
        <f t="shared" si="490"/>
        <v>1.7516348731968788E-4</v>
      </c>
      <c r="BB260" s="5">
        <f t="shared" si="491"/>
        <v>4.4953178881336435E-5</v>
      </c>
      <c r="BC260" s="5">
        <f t="shared" si="492"/>
        <v>9.2292672289600051E-6</v>
      </c>
      <c r="BD260" s="5">
        <f t="shared" si="493"/>
        <v>1.4138158982340317E-4</v>
      </c>
      <c r="BE260" s="5">
        <f t="shared" si="494"/>
        <v>2.0011590077439475E-4</v>
      </c>
      <c r="BF260" s="5">
        <f t="shared" si="495"/>
        <v>1.4162513589205112E-4</v>
      </c>
      <c r="BG260" s="5">
        <f t="shared" si="496"/>
        <v>6.6820207818982631E-5</v>
      </c>
      <c r="BH260" s="5">
        <f t="shared" si="497"/>
        <v>2.364485024947447E-5</v>
      </c>
      <c r="BI260" s="5">
        <f t="shared" si="498"/>
        <v>6.693531332133894E-6</v>
      </c>
      <c r="BJ260" s="8">
        <f t="shared" si="499"/>
        <v>0.458627064383476</v>
      </c>
      <c r="BK260" s="8">
        <f t="shared" si="500"/>
        <v>0.26841903939228623</v>
      </c>
      <c r="BL260" s="8">
        <f t="shared" si="501"/>
        <v>0.25750532955054989</v>
      </c>
      <c r="BM260" s="8">
        <f t="shared" si="502"/>
        <v>0.44045736021810394</v>
      </c>
      <c r="BN260" s="8">
        <f t="shared" si="503"/>
        <v>0.55878184095849914</v>
      </c>
    </row>
    <row r="261" spans="1:66" x14ac:dyDescent="0.25">
      <c r="A261" t="s">
        <v>298</v>
      </c>
      <c r="B261" t="s">
        <v>324</v>
      </c>
      <c r="C261" t="s">
        <v>203</v>
      </c>
      <c r="D261" s="16"/>
      <c r="E261">
        <f>VLOOKUP(A261,home!$A$2:$E$405,3,FALSE)</f>
        <v>1.7111111111111099</v>
      </c>
      <c r="F261">
        <f>VLOOKUP(B261,home!$B$2:$E$405,3,FALSE)</f>
        <v>0.88</v>
      </c>
      <c r="G261">
        <f>VLOOKUP(C261,away!$B$2:$E$405,4,FALSE)</f>
        <v>0.82</v>
      </c>
      <c r="H261">
        <f>VLOOKUP(A261,away!$A$2:$E$405,3,FALSE)</f>
        <v>1.24444444444444</v>
      </c>
      <c r="I261">
        <f>VLOOKUP(C261,away!$B$2:$E$405,3,FALSE)</f>
        <v>0.57999999999999996</v>
      </c>
      <c r="J261">
        <f>VLOOKUP(B261,home!$B$2:$E$405,4,FALSE)</f>
        <v>1.41</v>
      </c>
      <c r="K261" s="3">
        <f t="shared" si="448"/>
        <v>1.2347377777777768</v>
      </c>
      <c r="L261" s="3">
        <f t="shared" si="449"/>
        <v>1.017706666666663</v>
      </c>
      <c r="M261" s="5">
        <f t="shared" si="450"/>
        <v>0.10514189665295894</v>
      </c>
      <c r="N261" s="5">
        <f t="shared" si="451"/>
        <v>0.12982267182461518</v>
      </c>
      <c r="O261" s="5">
        <f t="shared" si="452"/>
        <v>0.10700360916969361</v>
      </c>
      <c r="P261" s="5">
        <f t="shared" si="453"/>
        <v>0.13212139860038924</v>
      </c>
      <c r="Q261" s="5">
        <f t="shared" si="454"/>
        <v>8.0148478656949504E-2</v>
      </c>
      <c r="R261" s="5">
        <f t="shared" si="455"/>
        <v>5.4449143204695627E-2</v>
      </c>
      <c r="S261" s="5">
        <f t="shared" si="456"/>
        <v>4.1505966041634278E-2</v>
      </c>
      <c r="T261" s="5">
        <f t="shared" si="457"/>
        <v>8.1567641052368259E-2</v>
      </c>
      <c r="U261" s="5">
        <f t="shared" si="458"/>
        <v>6.7230414082469825E-2</v>
      </c>
      <c r="V261" s="5">
        <f t="shared" si="459"/>
        <v>5.7951592173695254E-3</v>
      </c>
      <c r="W261" s="5">
        <f t="shared" si="460"/>
        <v>3.2987451476383801E-2</v>
      </c>
      <c r="X261" s="5">
        <f t="shared" si="461"/>
        <v>3.3571549283858845E-2</v>
      </c>
      <c r="Y261" s="5">
        <f t="shared" si="462"/>
        <v>1.7082994758255792E-2</v>
      </c>
      <c r="Z261" s="5">
        <f t="shared" si="463"/>
        <v>1.8471085344568854E-2</v>
      </c>
      <c r="AA261" s="5">
        <f t="shared" si="464"/>
        <v>2.2806946871496609E-2</v>
      </c>
      <c r="AB261" s="5">
        <f t="shared" si="465"/>
        <v>1.4080299449003774E-2</v>
      </c>
      <c r="AC261" s="5">
        <f t="shared" si="466"/>
        <v>4.5513763143227657E-4</v>
      </c>
      <c r="AD261" s="5">
        <f t="shared" si="467"/>
        <v>1.0182713132625597E-2</v>
      </c>
      <c r="AE261" s="5">
        <f t="shared" si="468"/>
        <v>1.0363015039827251E-2</v>
      </c>
      <c r="AF261" s="5">
        <f t="shared" si="469"/>
        <v>5.2732547463995435E-3</v>
      </c>
      <c r="AG261" s="5">
        <f t="shared" si="470"/>
        <v>1.7888755034808127E-3</v>
      </c>
      <c r="AH261" s="5">
        <f t="shared" si="471"/>
        <v>4.6995366739341548E-3</v>
      </c>
      <c r="AI261" s="5">
        <f t="shared" si="472"/>
        <v>5.8026954693586232E-3</v>
      </c>
      <c r="AJ261" s="5">
        <f t="shared" si="473"/>
        <v>3.5824036544785209E-3</v>
      </c>
      <c r="AK261" s="5">
        <f t="shared" si="474"/>
        <v>1.4744430424779317E-3</v>
      </c>
      <c r="AL261" s="5">
        <f t="shared" si="475"/>
        <v>2.2877053709229817E-5</v>
      </c>
      <c r="AM261" s="5">
        <f t="shared" si="476"/>
        <v>2.5145961170253404E-3</v>
      </c>
      <c r="AN261" s="5">
        <f t="shared" si="477"/>
        <v>2.559121232270793E-3</v>
      </c>
      <c r="AO261" s="5">
        <f t="shared" si="478"/>
        <v>1.3022173694450959E-3</v>
      </c>
      <c r="AP261" s="5">
        <f t="shared" si="479"/>
        <v>4.4175843277779959E-4</v>
      </c>
      <c r="AQ261" s="5">
        <f t="shared" si="480"/>
        <v>1.1239512552354589E-4</v>
      </c>
      <c r="AR261" s="5">
        <f t="shared" si="481"/>
        <v>9.5654996066145317E-4</v>
      </c>
      <c r="AS261" s="5">
        <f t="shared" si="482"/>
        <v>1.1810883727605428E-3</v>
      </c>
      <c r="AT261" s="5">
        <f t="shared" si="483"/>
        <v>7.2916721637076166E-4</v>
      </c>
      <c r="AU261" s="5">
        <f t="shared" si="484"/>
        <v>3.0011010279001388E-4</v>
      </c>
      <c r="AV261" s="5">
        <f t="shared" si="485"/>
        <v>9.2639320351900516E-5</v>
      </c>
      <c r="AW261" s="5">
        <f t="shared" si="486"/>
        <v>7.9853682080495808E-7</v>
      </c>
      <c r="AX261" s="5">
        <f t="shared" si="487"/>
        <v>5.1747780359074876E-4</v>
      </c>
      <c r="AY261" s="5">
        <f t="shared" si="488"/>
        <v>5.2664061056632708E-4</v>
      </c>
      <c r="AZ261" s="5">
        <f t="shared" si="489"/>
        <v>2.6798283015537646E-4</v>
      </c>
      <c r="BA261" s="5">
        <f t="shared" si="490"/>
        <v>9.090930426710887E-5</v>
      </c>
      <c r="BB261" s="5">
        <f t="shared" si="491"/>
        <v>2.3129751253666204E-5</v>
      </c>
      <c r="BC261" s="5">
        <f t="shared" si="492"/>
        <v>4.7078604098395419E-6</v>
      </c>
      <c r="BD261" s="5">
        <f t="shared" si="493"/>
        <v>1.6224787866081581E-4</v>
      </c>
      <c r="BE261" s="5">
        <f t="shared" si="494"/>
        <v>2.0033358514681408E-4</v>
      </c>
      <c r="BF261" s="5">
        <f t="shared" si="495"/>
        <v>1.2367972286921617E-4</v>
      </c>
      <c r="BG261" s="5">
        <f t="shared" si="496"/>
        <v>5.0904008723902418E-5</v>
      </c>
      <c r="BH261" s="5">
        <f t="shared" si="497"/>
        <v>1.5713275652932965E-5</v>
      </c>
      <c r="BI261" s="5">
        <f t="shared" si="498"/>
        <v>3.8803550122624142E-6</v>
      </c>
      <c r="BJ261" s="8">
        <f t="shared" si="499"/>
        <v>0.4111495819120502</v>
      </c>
      <c r="BK261" s="8">
        <f t="shared" si="500"/>
        <v>0.28556907580805979</v>
      </c>
      <c r="BL261" s="8">
        <f t="shared" si="501"/>
        <v>0.28494580541660935</v>
      </c>
      <c r="BM261" s="8">
        <f t="shared" si="502"/>
        <v>0.3909225082982406</v>
      </c>
      <c r="BN261" s="8">
        <f t="shared" si="503"/>
        <v>0.60868719810930205</v>
      </c>
    </row>
    <row r="262" spans="1:66" x14ac:dyDescent="0.25">
      <c r="A262" t="s">
        <v>298</v>
      </c>
      <c r="B262" t="s">
        <v>325</v>
      </c>
      <c r="C262" t="s">
        <v>331</v>
      </c>
      <c r="D262" s="16"/>
      <c r="E262">
        <f>VLOOKUP(A262,home!$A$2:$E$405,3,FALSE)</f>
        <v>1.7111111111111099</v>
      </c>
      <c r="F262">
        <f>VLOOKUP(B262,home!$B$2:$E$405,3,FALSE)</f>
        <v>1.17</v>
      </c>
      <c r="G262">
        <f>VLOOKUP(C262,away!$B$2:$E$405,4,FALSE)</f>
        <v>2.1</v>
      </c>
      <c r="H262">
        <f>VLOOKUP(A262,away!$A$2:$E$405,3,FALSE)</f>
        <v>1.24444444444444</v>
      </c>
      <c r="I262">
        <f>VLOOKUP(C262,away!$B$2:$E$405,3,FALSE)</f>
        <v>0.47</v>
      </c>
      <c r="J262">
        <f>VLOOKUP(B262,home!$B$2:$E$405,4,FALSE)</f>
        <v>0.8</v>
      </c>
      <c r="K262" s="3">
        <f t="shared" si="448"/>
        <v>4.2041999999999966</v>
      </c>
      <c r="L262" s="3">
        <f t="shared" si="449"/>
        <v>0.46791111111110945</v>
      </c>
      <c r="M262" s="5">
        <f t="shared" si="450"/>
        <v>9.3525044951012614E-3</v>
      </c>
      <c r="N262" s="5">
        <f t="shared" si="451"/>
        <v>3.9319799398304697E-2</v>
      </c>
      <c r="O262" s="5">
        <f t="shared" si="452"/>
        <v>4.376140769974478E-3</v>
      </c>
      <c r="P262" s="5">
        <f t="shared" si="453"/>
        <v>1.8398171025126687E-2</v>
      </c>
      <c r="Q262" s="5">
        <f t="shared" si="454"/>
        <v>8.2654150315176242E-2</v>
      </c>
      <c r="R262" s="5">
        <f t="shared" si="455"/>
        <v>1.0238224450286918E-3</v>
      </c>
      <c r="S262" s="5">
        <f t="shared" si="456"/>
        <v>9.0481832231973196E-3</v>
      </c>
      <c r="T262" s="5">
        <f t="shared" si="457"/>
        <v>3.867479531191878E-2</v>
      </c>
      <c r="U262" s="5">
        <f t="shared" si="458"/>
        <v>4.3043543233896231E-3</v>
      </c>
      <c r="V262" s="5">
        <f t="shared" si="459"/>
        <v>1.9777236317853738E-3</v>
      </c>
      <c r="W262" s="5">
        <f t="shared" si="460"/>
        <v>0.1158315262516879</v>
      </c>
      <c r="X262" s="5">
        <f t="shared" si="461"/>
        <v>5.4198858150122937E-2</v>
      </c>
      <c r="Y262" s="5">
        <f t="shared" si="462"/>
        <v>1.2680123968988715E-2</v>
      </c>
      <c r="Z262" s="5">
        <f t="shared" si="463"/>
        <v>1.5968596594462267E-4</v>
      </c>
      <c r="AA262" s="5">
        <f t="shared" si="464"/>
        <v>6.7135173802438221E-4</v>
      </c>
      <c r="AB262" s="5">
        <f t="shared" si="465"/>
        <v>1.4112484885010527E-3</v>
      </c>
      <c r="AC262" s="5">
        <f t="shared" si="466"/>
        <v>2.4316011848137049E-4</v>
      </c>
      <c r="AD262" s="5">
        <f t="shared" si="467"/>
        <v>0.12174472566683646</v>
      </c>
      <c r="AE262" s="5">
        <f t="shared" si="468"/>
        <v>5.696570985868666E-2</v>
      </c>
      <c r="AF262" s="5">
        <f t="shared" si="469"/>
        <v>1.3327444297605576E-2</v>
      </c>
      <c r="AG262" s="5">
        <f t="shared" si="470"/>
        <v>2.0786864231880152E-3</v>
      </c>
      <c r="AH262" s="5">
        <f t="shared" si="471"/>
        <v>1.8679709438499793E-5</v>
      </c>
      <c r="AI262" s="5">
        <f t="shared" si="472"/>
        <v>7.853323442134078E-5</v>
      </c>
      <c r="AJ262" s="5">
        <f t="shared" si="473"/>
        <v>1.6508471207710029E-4</v>
      </c>
      <c r="AK262" s="5">
        <f t="shared" si="474"/>
        <v>2.3134971550484821E-4</v>
      </c>
      <c r="AL262" s="5">
        <f t="shared" si="475"/>
        <v>1.9133704554340913E-5</v>
      </c>
      <c r="AM262" s="5">
        <f t="shared" si="476"/>
        <v>0.10236783512970267</v>
      </c>
      <c r="AN262" s="5">
        <f t="shared" si="477"/>
        <v>4.7899047477578047E-2</v>
      </c>
      <c r="AO262" s="5">
        <f t="shared" si="478"/>
        <v>1.1206248263198663E-2</v>
      </c>
      <c r="AP262" s="5">
        <f t="shared" si="479"/>
        <v>1.7478426920734091E-3</v>
      </c>
      <c r="AQ262" s="5">
        <f t="shared" si="480"/>
        <v>2.0445875402387537E-4</v>
      </c>
      <c r="AR262" s="5">
        <f t="shared" si="481"/>
        <v>1.7480887197202237E-6</v>
      </c>
      <c r="AS262" s="5">
        <f t="shared" si="482"/>
        <v>7.34931459544776E-6</v>
      </c>
      <c r="AT262" s="5">
        <f t="shared" si="483"/>
        <v>1.5448994211090722E-5</v>
      </c>
      <c r="AU262" s="5">
        <f t="shared" si="484"/>
        <v>2.1650220487422524E-5</v>
      </c>
      <c r="AV262" s="5">
        <f t="shared" si="485"/>
        <v>2.2755464243305424E-5</v>
      </c>
      <c r="AW262" s="5">
        <f t="shared" si="486"/>
        <v>1.0455463469092877E-6</v>
      </c>
      <c r="AX262" s="5">
        <f t="shared" si="487"/>
        <v>7.1729142075382626E-2</v>
      </c>
      <c r="AY262" s="5">
        <f t="shared" si="488"/>
        <v>3.3562862567538924E-2</v>
      </c>
      <c r="AZ262" s="5">
        <f t="shared" si="489"/>
        <v>7.8522181580232987E-3</v>
      </c>
      <c r="BA262" s="5">
        <f t="shared" si="490"/>
        <v>1.2247133743358372E-3</v>
      </c>
      <c r="BB262" s="5">
        <f t="shared" si="491"/>
        <v>1.4326424894452939E-4</v>
      </c>
      <c r="BC262" s="5">
        <f t="shared" si="492"/>
        <v>1.3406986781226672E-5</v>
      </c>
      <c r="BD262" s="5">
        <f t="shared" si="493"/>
        <v>1.3632502252751438E-7</v>
      </c>
      <c r="BE262" s="5">
        <f t="shared" si="494"/>
        <v>5.731376597101756E-7</v>
      </c>
      <c r="BF262" s="5">
        <f t="shared" si="495"/>
        <v>1.204792674476759E-6</v>
      </c>
      <c r="BG262" s="5">
        <f t="shared" si="496"/>
        <v>1.6883964540117291E-6</v>
      </c>
      <c r="BH262" s="5">
        <f t="shared" si="497"/>
        <v>1.7745890929890261E-6</v>
      </c>
      <c r="BI262" s="5">
        <f t="shared" si="498"/>
        <v>1.4921454929488913E-6</v>
      </c>
      <c r="BJ262" s="8">
        <f t="shared" si="499"/>
        <v>0.81542685937009907</v>
      </c>
      <c r="BK262" s="8">
        <f t="shared" si="500"/>
        <v>7.2601738765785281E-2</v>
      </c>
      <c r="BL262" s="8">
        <f t="shared" si="501"/>
        <v>1.2356386605013666E-2</v>
      </c>
      <c r="BM262" s="8">
        <f t="shared" si="502"/>
        <v>0.71185826523693851</v>
      </c>
      <c r="BN262" s="8">
        <f t="shared" si="503"/>
        <v>0.15512458844871208</v>
      </c>
    </row>
    <row r="263" spans="1:66" x14ac:dyDescent="0.25">
      <c r="A263" t="s">
        <v>298</v>
      </c>
      <c r="B263" t="s">
        <v>358</v>
      </c>
      <c r="C263" t="s">
        <v>363</v>
      </c>
      <c r="D263" s="16"/>
      <c r="E263">
        <f>VLOOKUP(A263,home!$A$2:$E$405,3,FALSE)</f>
        <v>1.7111111111111099</v>
      </c>
      <c r="F263">
        <f>VLOOKUP(B263,home!$B$2:$E$405,3,FALSE)</f>
        <v>0.7</v>
      </c>
      <c r="G263">
        <f>VLOOKUP(C263,away!$B$2:$E$405,4,FALSE)</f>
        <v>1.31</v>
      </c>
      <c r="H263">
        <f>VLOOKUP(A263,away!$A$2:$E$405,3,FALSE)</f>
        <v>1.24444444444444</v>
      </c>
      <c r="I263">
        <f>VLOOKUP(C263,away!$B$2:$E$405,3,FALSE)</f>
        <v>0.44</v>
      </c>
      <c r="J263">
        <f>VLOOKUP(B263,home!$B$2:$E$405,4,FALSE)</f>
        <v>1.29</v>
      </c>
      <c r="K263" s="3">
        <f t="shared" si="448"/>
        <v>1.5690888888888879</v>
      </c>
      <c r="L263" s="3">
        <f t="shared" si="449"/>
        <v>0.70634666666666412</v>
      </c>
      <c r="M263" s="5">
        <f t="shared" si="450"/>
        <v>0.10275214442003927</v>
      </c>
      <c r="N263" s="5">
        <f t="shared" si="451"/>
        <v>0.16122724811898995</v>
      </c>
      <c r="O263" s="5">
        <f t="shared" si="452"/>
        <v>7.2578634703946418E-2</v>
      </c>
      <c r="P263" s="5">
        <f t="shared" si="453"/>
        <v>0.11388232928468774</v>
      </c>
      <c r="Q263" s="5">
        <f t="shared" si="454"/>
        <v>0.12648994180481951</v>
      </c>
      <c r="R263" s="5">
        <f t="shared" si="455"/>
        <v>2.5632838347175006E-2</v>
      </c>
      <c r="S263" s="5">
        <f t="shared" si="456"/>
        <v>3.155453590897693E-2</v>
      </c>
      <c r="T263" s="5">
        <f t="shared" si="457"/>
        <v>8.9345748760694593E-2</v>
      </c>
      <c r="U263" s="5">
        <f t="shared" si="458"/>
        <v>4.0220201841237306E-2</v>
      </c>
      <c r="V263" s="5">
        <f t="shared" si="459"/>
        <v>3.8858383919807104E-3</v>
      </c>
      <c r="W263" s="5">
        <f t="shared" si="460"/>
        <v>6.6157987414048131E-2</v>
      </c>
      <c r="X263" s="5">
        <f t="shared" si="461"/>
        <v>4.6730473883288014E-2</v>
      </c>
      <c r="Y263" s="5">
        <f t="shared" si="462"/>
        <v>1.6503957229607045E-2</v>
      </c>
      <c r="Z263" s="5">
        <f t="shared" si="463"/>
        <v>6.0352233079108376E-3</v>
      </c>
      <c r="AA263" s="5">
        <f t="shared" si="464"/>
        <v>9.4698018344061344E-3</v>
      </c>
      <c r="AB263" s="5">
        <f t="shared" si="465"/>
        <v>7.4294804191731385E-3</v>
      </c>
      <c r="AC263" s="5">
        <f t="shared" si="466"/>
        <v>2.6917219696507151E-4</v>
      </c>
      <c r="AD263" s="5">
        <f t="shared" si="467"/>
        <v>2.5951940740658447E-2</v>
      </c>
      <c r="AE263" s="5">
        <f t="shared" si="468"/>
        <v>1.8331066835694892E-2</v>
      </c>
      <c r="AF263" s="5">
        <f t="shared" si="469"/>
        <v>6.4740439779184603E-3</v>
      </c>
      <c r="AG263" s="5">
        <f t="shared" si="470"/>
        <v>1.5243064612186984E-3</v>
      </c>
      <c r="AH263" s="5">
        <f t="shared" si="471"/>
        <v>1.0657399665329444E-3</v>
      </c>
      <c r="AI263" s="5">
        <f t="shared" si="472"/>
        <v>1.672240739931658E-3</v>
      </c>
      <c r="AJ263" s="5">
        <f t="shared" si="473"/>
        <v>1.3119471822870487E-3</v>
      </c>
      <c r="AK263" s="5">
        <f t="shared" si="474"/>
        <v>6.8618724884523098E-4</v>
      </c>
      <c r="AL263" s="5">
        <f t="shared" si="475"/>
        <v>1.1933164779023658E-5</v>
      </c>
      <c r="AM263" s="5">
        <f t="shared" si="476"/>
        <v>8.1441803722540063E-3</v>
      </c>
      <c r="AN263" s="5">
        <f t="shared" si="477"/>
        <v>5.752614658673689E-3</v>
      </c>
      <c r="AO263" s="5">
        <f t="shared" si="478"/>
        <v>2.0316700943859749E-3</v>
      </c>
      <c r="AP263" s="5">
        <f t="shared" si="479"/>
        <v>4.7835446631196014E-4</v>
      </c>
      <c r="AQ263" s="5">
        <f t="shared" si="480"/>
        <v>8.4471020691141005E-5</v>
      </c>
      <c r="AR263" s="5">
        <f t="shared" si="481"/>
        <v>1.5055637457879757E-4</v>
      </c>
      <c r="AS263" s="5">
        <f t="shared" si="482"/>
        <v>2.3623633450298463E-4</v>
      </c>
      <c r="AT263" s="5">
        <f t="shared" si="483"/>
        <v>1.8533790381023595E-4</v>
      </c>
      <c r="AU263" s="5">
        <f t="shared" si="484"/>
        <v>9.6937215186199599E-5</v>
      </c>
      <c r="AV263" s="5">
        <f t="shared" si="485"/>
        <v>3.8025776817124226E-5</v>
      </c>
      <c r="AW263" s="5">
        <f t="shared" si="486"/>
        <v>3.6738260047559635E-7</v>
      </c>
      <c r="AX263" s="5">
        <f t="shared" si="487"/>
        <v>2.1298238218684555E-3</v>
      </c>
      <c r="AY263" s="5">
        <f t="shared" si="488"/>
        <v>1.5043939571640385E-3</v>
      </c>
      <c r="AZ263" s="5">
        <f t="shared" si="489"/>
        <v>5.3131182849814544E-4</v>
      </c>
      <c r="BA263" s="5">
        <f t="shared" si="490"/>
        <v>1.2509677967341179E-4</v>
      </c>
      <c r="BB263" s="5">
        <f t="shared" si="491"/>
        <v>2.2090423333262125E-5</v>
      </c>
      <c r="BC263" s="5">
        <f t="shared" si="492"/>
        <v>3.1206993773410419E-6</v>
      </c>
      <c r="BD263" s="5">
        <f t="shared" si="493"/>
        <v>1.7724165554858547E-5</v>
      </c>
      <c r="BE263" s="5">
        <f t="shared" si="494"/>
        <v>2.7810791236955692E-5</v>
      </c>
      <c r="BF263" s="5">
        <f t="shared" si="495"/>
        <v>2.181880176055782E-5</v>
      </c>
      <c r="BG263" s="5">
        <f t="shared" si="496"/>
        <v>1.1411879803786863E-5</v>
      </c>
      <c r="BH263" s="5">
        <f t="shared" si="497"/>
        <v>4.4765634503643654E-6</v>
      </c>
      <c r="BI263" s="5">
        <f t="shared" si="498"/>
        <v>1.404825194074566E-6</v>
      </c>
      <c r="BJ263" s="8">
        <f t="shared" si="499"/>
        <v>0.5795438433491692</v>
      </c>
      <c r="BK263" s="8">
        <f t="shared" si="500"/>
        <v>0.25386034732459284</v>
      </c>
      <c r="BL263" s="8">
        <f t="shared" si="501"/>
        <v>0.1608588129154308</v>
      </c>
      <c r="BM263" s="8">
        <f t="shared" si="502"/>
        <v>0.3962310636428823</v>
      </c>
      <c r="BN263" s="8">
        <f t="shared" si="503"/>
        <v>0.60256313667965788</v>
      </c>
    </row>
    <row r="264" spans="1:66" x14ac:dyDescent="0.25">
      <c r="A264" t="s">
        <v>298</v>
      </c>
      <c r="B264" t="s">
        <v>366</v>
      </c>
      <c r="C264" t="s">
        <v>330</v>
      </c>
      <c r="D264" s="16"/>
      <c r="E264">
        <f>VLOOKUP(A264,home!$A$2:$E$405,3,FALSE)</f>
        <v>1.7111111111111099</v>
      </c>
      <c r="F264">
        <f>VLOOKUP(B264,home!$B$2:$E$405,3,FALSE)</f>
        <v>1.05</v>
      </c>
      <c r="G264">
        <f>VLOOKUP(C264,away!$B$2:$E$405,4,FALSE)</f>
        <v>1.17</v>
      </c>
      <c r="H264">
        <f>VLOOKUP(A264,away!$A$2:$E$405,3,FALSE)</f>
        <v>1.24444444444444</v>
      </c>
      <c r="I264">
        <f>VLOOKUP(C264,away!$B$2:$E$405,3,FALSE)</f>
        <v>0.82</v>
      </c>
      <c r="J264">
        <f>VLOOKUP(B264,home!$B$2:$E$405,4,FALSE)</f>
        <v>0.48</v>
      </c>
      <c r="K264" s="3">
        <f t="shared" si="448"/>
        <v>2.1020999999999987</v>
      </c>
      <c r="L264" s="3">
        <f t="shared" si="449"/>
        <v>0.48981333333333155</v>
      </c>
      <c r="M264" s="5">
        <f t="shared" si="450"/>
        <v>7.4876638972775703E-2</v>
      </c>
      <c r="N264" s="5">
        <f t="shared" si="451"/>
        <v>0.15739818278467171</v>
      </c>
      <c r="O264" s="5">
        <f t="shared" si="452"/>
        <v>3.6675576124051701E-2</v>
      </c>
      <c r="P264" s="5">
        <f t="shared" si="453"/>
        <v>7.7095728570369046E-2</v>
      </c>
      <c r="Q264" s="5">
        <f t="shared" si="454"/>
        <v>0.16543336001582912</v>
      </c>
      <c r="R264" s="5">
        <f t="shared" si="455"/>
        <v>8.9820930966210567E-3</v>
      </c>
      <c r="S264" s="5">
        <f t="shared" si="456"/>
        <v>1.9845146114120787E-2</v>
      </c>
      <c r="T264" s="5">
        <f t="shared" si="457"/>
        <v>8.1031465513886347E-2</v>
      </c>
      <c r="U264" s="5">
        <f t="shared" si="458"/>
        <v>1.8881257898407111E-2</v>
      </c>
      <c r="V264" s="5">
        <f t="shared" si="459"/>
        <v>2.2703654366897363E-3</v>
      </c>
      <c r="W264" s="5">
        <f t="shared" si="460"/>
        <v>0.11591915536309137</v>
      </c>
      <c r="X264" s="5">
        <f t="shared" si="461"/>
        <v>5.6778747885580114E-2</v>
      </c>
      <c r="Y264" s="5">
        <f t="shared" si="462"/>
        <v>1.3905493882164423E-2</v>
      </c>
      <c r="Z264" s="5">
        <f t="shared" si="463"/>
        <v>1.4665163199887557E-3</v>
      </c>
      <c r="AA264" s="5">
        <f t="shared" si="464"/>
        <v>3.0827639562483618E-3</v>
      </c>
      <c r="AB264" s="5">
        <f t="shared" si="465"/>
        <v>3.2401390562148392E-3</v>
      </c>
      <c r="AC264" s="5">
        <f t="shared" si="466"/>
        <v>1.4610321044710299E-4</v>
      </c>
      <c r="AD264" s="5">
        <f t="shared" si="467"/>
        <v>6.0918414122188562E-2</v>
      </c>
      <c r="AE264" s="5">
        <f t="shared" si="468"/>
        <v>2.9838651482569475E-2</v>
      </c>
      <c r="AF264" s="5">
        <f t="shared" si="469"/>
        <v>7.3076846724244547E-3</v>
      </c>
      <c r="AG264" s="5">
        <f t="shared" si="470"/>
        <v>1.1931337961163728E-3</v>
      </c>
      <c r="AH264" s="5">
        <f t="shared" si="471"/>
        <v>1.7957981177035571E-4</v>
      </c>
      <c r="AI264" s="5">
        <f t="shared" si="472"/>
        <v>3.7749472232246451E-4</v>
      </c>
      <c r="AJ264" s="5">
        <f t="shared" si="473"/>
        <v>3.9676582789702615E-4</v>
      </c>
      <c r="AK264" s="5">
        <f t="shared" si="474"/>
        <v>2.7801381560744602E-4</v>
      </c>
      <c r="AL264" s="5">
        <f t="shared" si="475"/>
        <v>6.0173285609065889E-6</v>
      </c>
      <c r="AM264" s="5">
        <f t="shared" si="476"/>
        <v>2.5611319665250511E-2</v>
      </c>
      <c r="AN264" s="5">
        <f t="shared" si="477"/>
        <v>1.2544765856301857E-2</v>
      </c>
      <c r="AO264" s="5">
        <f t="shared" si="478"/>
        <v>3.0722967899806889E-3</v>
      </c>
      <c r="AP264" s="5">
        <f t="shared" si="479"/>
        <v>5.0161731056324547E-4</v>
      </c>
      <c r="AQ264" s="5">
        <f t="shared" si="480"/>
        <v>6.142471173617103E-5</v>
      </c>
      <c r="AR264" s="5">
        <f t="shared" si="481"/>
        <v>1.7592117240522036E-5</v>
      </c>
      <c r="AS264" s="5">
        <f t="shared" si="482"/>
        <v>3.6980389651301352E-5</v>
      </c>
      <c r="AT264" s="5">
        <f t="shared" si="483"/>
        <v>3.8868238543000268E-5</v>
      </c>
      <c r="AU264" s="5">
        <f t="shared" si="484"/>
        <v>2.7234974747080266E-5</v>
      </c>
      <c r="AV264" s="5">
        <f t="shared" si="485"/>
        <v>1.4312660103959349E-5</v>
      </c>
      <c r="AW264" s="5">
        <f t="shared" si="486"/>
        <v>1.7210171579648214E-7</v>
      </c>
      <c r="AX264" s="5">
        <f t="shared" si="487"/>
        <v>8.9729258447205119E-3</v>
      </c>
      <c r="AY264" s="5">
        <f t="shared" si="488"/>
        <v>4.3950587177553528E-3</v>
      </c>
      <c r="AZ264" s="5">
        <f t="shared" si="489"/>
        <v>1.0763791803697336E-3</v>
      </c>
      <c r="BA264" s="5">
        <f t="shared" si="490"/>
        <v>1.7574162475583293E-4</v>
      </c>
      <c r="BB264" s="5">
        <f t="shared" si="491"/>
        <v>2.1520147756767508E-5</v>
      </c>
      <c r="BC264" s="5">
        <f t="shared" si="492"/>
        <v>2.1081710613136224E-6</v>
      </c>
      <c r="BD264" s="5">
        <f t="shared" si="493"/>
        <v>1.4361422643284786E-6</v>
      </c>
      <c r="BE264" s="5">
        <f t="shared" si="494"/>
        <v>3.018914653844893E-6</v>
      </c>
      <c r="BF264" s="5">
        <f t="shared" si="495"/>
        <v>3.1730302469236735E-6</v>
      </c>
      <c r="BG264" s="5">
        <f t="shared" si="496"/>
        <v>2.2233422940194164E-6</v>
      </c>
      <c r="BH264" s="5">
        <f t="shared" si="497"/>
        <v>1.1684219590645531E-6</v>
      </c>
      <c r="BI264" s="5">
        <f t="shared" si="498"/>
        <v>4.9122796002991937E-7</v>
      </c>
      <c r="BJ264" s="8">
        <f t="shared" si="499"/>
        <v>0.74615944753877406</v>
      </c>
      <c r="BK264" s="8">
        <f t="shared" si="500"/>
        <v>0.17863505835071863</v>
      </c>
      <c r="BL264" s="8">
        <f t="shared" si="501"/>
        <v>7.2240183768804436E-2</v>
      </c>
      <c r="BM264" s="8">
        <f t="shared" si="502"/>
        <v>0.47364473979792776</v>
      </c>
      <c r="BN264" s="8">
        <f t="shared" si="503"/>
        <v>0.52046157956431827</v>
      </c>
    </row>
    <row r="265" spans="1:66" x14ac:dyDescent="0.25">
      <c r="A265" t="s">
        <v>304</v>
      </c>
      <c r="B265" t="s">
        <v>310</v>
      </c>
      <c r="C265" t="s">
        <v>376</v>
      </c>
      <c r="D265" s="16"/>
      <c r="E265">
        <f>VLOOKUP(A265,home!$A$2:$E$405,3,FALSE)</f>
        <v>1.2888888888888901</v>
      </c>
      <c r="F265">
        <f>VLOOKUP(B265,home!$B$2:$E$405,3,FALSE)</f>
        <v>0.97</v>
      </c>
      <c r="G265">
        <f>VLOOKUP(C265,away!$B$2:$E$405,4,FALSE)</f>
        <v>0.78</v>
      </c>
      <c r="H265">
        <f>VLOOKUP(A265,away!$A$2:$E$405,3,FALSE)</f>
        <v>1.2666666666666699</v>
      </c>
      <c r="I265">
        <f>VLOOKUP(C265,away!$B$2:$E$405,3,FALSE)</f>
        <v>1.4</v>
      </c>
      <c r="J265">
        <f>VLOOKUP(B265,home!$B$2:$E$405,4,FALSE)</f>
        <v>1.58</v>
      </c>
      <c r="K265" s="3">
        <f t="shared" si="448"/>
        <v>0.97517333333333434</v>
      </c>
      <c r="L265" s="3">
        <f t="shared" si="449"/>
        <v>2.8018666666666738</v>
      </c>
      <c r="M265" s="5">
        <f t="shared" si="450"/>
        <v>2.2890346672079259E-2</v>
      </c>
      <c r="N265" s="5">
        <f t="shared" si="451"/>
        <v>2.2322055665367126E-2</v>
      </c>
      <c r="O265" s="5">
        <f t="shared" si="452"/>
        <v>6.4135699328943321E-2</v>
      </c>
      <c r="P265" s="5">
        <f t="shared" si="453"/>
        <v>6.2543423700270148E-2</v>
      </c>
      <c r="Q265" s="5">
        <f t="shared" si="454"/>
        <v>1.0883936715024151E-2</v>
      </c>
      <c r="R265" s="5">
        <f t="shared" si="455"/>
        <v>8.9849839046561228E-2</v>
      </c>
      <c r="S265" s="5">
        <f t="shared" si="456"/>
        <v>4.2721937594361832E-2</v>
      </c>
      <c r="T265" s="5">
        <f t="shared" si="457"/>
        <v>3.0495339483935749E-2</v>
      </c>
      <c r="U265" s="5">
        <f t="shared" si="458"/>
        <v>8.7619167042498683E-2</v>
      </c>
      <c r="V265" s="5">
        <f t="shared" si="459"/>
        <v>1.2969932418036597E-2</v>
      </c>
      <c r="W265" s="5">
        <f t="shared" si="460"/>
        <v>3.5379082820597213E-3</v>
      </c>
      <c r="X265" s="5">
        <f t="shared" si="461"/>
        <v>9.9127472852270915E-3</v>
      </c>
      <c r="Y265" s="5">
        <f t="shared" si="462"/>
        <v>1.3887098096784175E-2</v>
      </c>
      <c r="Z265" s="5">
        <f t="shared" si="463"/>
        <v>8.3915756343308556E-2</v>
      </c>
      <c r="AA265" s="5">
        <f t="shared" si="464"/>
        <v>8.1832407832492085E-2</v>
      </c>
      <c r="AB265" s="5">
        <f t="shared" si="465"/>
        <v>3.9900390960352083E-2</v>
      </c>
      <c r="AC265" s="5">
        <f t="shared" si="466"/>
        <v>2.2148637322042561E-3</v>
      </c>
      <c r="AD265" s="5">
        <f t="shared" si="467"/>
        <v>8.6251845311094704E-4</v>
      </c>
      <c r="AE265" s="5">
        <f t="shared" si="468"/>
        <v>2.4166617031564654E-3</v>
      </c>
      <c r="AF265" s="5">
        <f t="shared" si="469"/>
        <v>3.3855819353420065E-3</v>
      </c>
      <c r="AG265" s="5">
        <f t="shared" si="470"/>
        <v>3.1619830573012047E-3</v>
      </c>
      <c r="AH265" s="5">
        <f t="shared" si="471"/>
        <v>5.8780190126609677E-2</v>
      </c>
      <c r="AI265" s="5">
        <f t="shared" si="472"/>
        <v>5.7320873939733105E-2</v>
      </c>
      <c r="AJ265" s="5">
        <f t="shared" si="473"/>
        <v>2.7948893854694692E-2</v>
      </c>
      <c r="AK265" s="5">
        <f t="shared" si="474"/>
        <v>9.0850053277540567E-3</v>
      </c>
      <c r="AL265" s="5">
        <f t="shared" si="475"/>
        <v>2.4206738818958993E-4</v>
      </c>
      <c r="AM265" s="5">
        <f t="shared" si="476"/>
        <v>1.6822099899634275E-4</v>
      </c>
      <c r="AN265" s="5">
        <f t="shared" si="477"/>
        <v>4.7133280972122077E-4</v>
      </c>
      <c r="AO265" s="5">
        <f t="shared" si="478"/>
        <v>6.6030584423211729E-4</v>
      </c>
      <c r="AP265" s="5">
        <f t="shared" si="479"/>
        <v>6.1669631158638876E-4</v>
      </c>
      <c r="AQ265" s="5">
        <f t="shared" si="480"/>
        <v>4.3197520972254692E-4</v>
      </c>
      <c r="AR265" s="5">
        <f t="shared" si="481"/>
        <v>3.2938851075215429E-2</v>
      </c>
      <c r="AS265" s="5">
        <f t="shared" si="482"/>
        <v>3.2121089199188116E-2</v>
      </c>
      <c r="AT265" s="5">
        <f t="shared" si="483"/>
        <v>1.5661814812334817E-2</v>
      </c>
      <c r="AU265" s="5">
        <f t="shared" si="484"/>
        <v>5.0909947188646455E-3</v>
      </c>
      <c r="AV265" s="5">
        <f t="shared" si="485"/>
        <v>1.2411505724944092E-3</v>
      </c>
      <c r="AW265" s="5">
        <f t="shared" si="486"/>
        <v>1.8372280391631584E-5</v>
      </c>
      <c r="AX265" s="5">
        <f t="shared" si="487"/>
        <v>2.7340772054654494E-5</v>
      </c>
      <c r="AY265" s="5">
        <f t="shared" si="488"/>
        <v>7.6605197860868141E-5</v>
      </c>
      <c r="AZ265" s="5">
        <f t="shared" si="489"/>
        <v>1.0731877518988582E-4</v>
      </c>
      <c r="BA265" s="5">
        <f t="shared" si="490"/>
        <v>1.0023096630401184E-4</v>
      </c>
      <c r="BB265" s="5">
        <f t="shared" si="491"/>
        <v>7.0208450863750335E-5</v>
      </c>
      <c r="BC265" s="5">
        <f t="shared" si="492"/>
        <v>3.9342943638689415E-5</v>
      </c>
      <c r="BD265" s="5">
        <f t="shared" si="493"/>
        <v>1.5381711477657305E-2</v>
      </c>
      <c r="BE265" s="5">
        <f t="shared" si="494"/>
        <v>1.499983485403868E-2</v>
      </c>
      <c r="BF265" s="5">
        <f t="shared" si="495"/>
        <v>7.3137194770312138E-3</v>
      </c>
      <c r="BG265" s="5">
        <f t="shared" si="496"/>
        <v>2.3773814004938204E-3</v>
      </c>
      <c r="BH265" s="5">
        <f t="shared" si="497"/>
        <v>5.7958973623105728E-4</v>
      </c>
      <c r="BI265" s="5">
        <f t="shared" si="498"/>
        <v>1.1304009100924566E-4</v>
      </c>
      <c r="BJ265" s="8">
        <f t="shared" si="499"/>
        <v>0.10363540895747912</v>
      </c>
      <c r="BK265" s="8">
        <f t="shared" si="500"/>
        <v>0.14365917670300254</v>
      </c>
      <c r="BL265" s="8">
        <f t="shared" si="501"/>
        <v>0.64429164487419766</v>
      </c>
      <c r="BM265" s="8">
        <f t="shared" si="502"/>
        <v>0.70281845283227329</v>
      </c>
      <c r="BN265" s="8">
        <f t="shared" si="503"/>
        <v>0.27262530112824523</v>
      </c>
    </row>
    <row r="266" spans="1:66" x14ac:dyDescent="0.25">
      <c r="A266" t="s">
        <v>304</v>
      </c>
      <c r="B266" t="s">
        <v>327</v>
      </c>
      <c r="C266" t="s">
        <v>378</v>
      </c>
      <c r="D266" s="16"/>
      <c r="E266">
        <f>VLOOKUP(A266,home!$A$2:$E$405,3,FALSE)</f>
        <v>1.2888888888888901</v>
      </c>
      <c r="F266">
        <f>VLOOKUP(B266,home!$B$2:$E$405,3,FALSE)</f>
        <v>1.1599999999999999</v>
      </c>
      <c r="G266">
        <f>VLOOKUP(C266,away!$B$2:$E$405,4,FALSE)</f>
        <v>0.78</v>
      </c>
      <c r="H266">
        <f>VLOOKUP(A266,away!$A$2:$E$405,3,FALSE)</f>
        <v>1.2666666666666699</v>
      </c>
      <c r="I266">
        <f>VLOOKUP(C266,away!$B$2:$E$405,3,FALSE)</f>
        <v>0.78</v>
      </c>
      <c r="J266">
        <f>VLOOKUP(B266,home!$B$2:$E$405,4,FALSE)</f>
        <v>1.38</v>
      </c>
      <c r="K266" s="3">
        <f t="shared" si="448"/>
        <v>1.1661866666666676</v>
      </c>
      <c r="L266" s="3">
        <f t="shared" si="449"/>
        <v>1.3634400000000033</v>
      </c>
      <c r="M266" s="5">
        <f t="shared" si="450"/>
        <v>7.9688765205510603E-2</v>
      </c>
      <c r="N266" s="5">
        <f t="shared" si="451"/>
        <v>9.2931975465797137E-2</v>
      </c>
      <c r="O266" s="5">
        <f t="shared" si="452"/>
        <v>0.10865085003180162</v>
      </c>
      <c r="P266" s="5">
        <f t="shared" si="453"/>
        <v>0.12670717262908676</v>
      </c>
      <c r="Q266" s="5">
        <f t="shared" si="454"/>
        <v>5.4188015347603251E-2</v>
      </c>
      <c r="R266" s="5">
        <f t="shared" si="455"/>
        <v>7.4069457483680004E-2</v>
      </c>
      <c r="S266" s="5">
        <f t="shared" si="456"/>
        <v>5.0366910424115174E-2</v>
      </c>
      <c r="T266" s="5">
        <f t="shared" si="457"/>
        <v>7.3882107645536349E-2</v>
      </c>
      <c r="U266" s="5">
        <f t="shared" si="458"/>
        <v>8.6378813724701256E-2</v>
      </c>
      <c r="V266" s="5">
        <f t="shared" si="459"/>
        <v>8.8982971542738258E-3</v>
      </c>
      <c r="W266" s="5">
        <f t="shared" si="460"/>
        <v>2.106444699716789E-2</v>
      </c>
      <c r="X266" s="5">
        <f t="shared" si="461"/>
        <v>2.8720109613818656E-2</v>
      </c>
      <c r="Y266" s="5">
        <f t="shared" si="462"/>
        <v>1.9579073125932506E-2</v>
      </c>
      <c r="Z266" s="5">
        <f t="shared" si="463"/>
        <v>3.3663087037182966E-2</v>
      </c>
      <c r="AA266" s="5">
        <f t="shared" si="464"/>
        <v>3.9257443261602312E-2</v>
      </c>
      <c r="AB266" s="5">
        <f t="shared" si="465"/>
        <v>2.2890753449551916E-2</v>
      </c>
      <c r="AC266" s="5">
        <f t="shared" si="466"/>
        <v>8.8428248850686009E-4</v>
      </c>
      <c r="AD266" s="5">
        <f t="shared" si="467"/>
        <v>6.1412693072009777E-3</v>
      </c>
      <c r="AE266" s="5">
        <f t="shared" si="468"/>
        <v>8.3732522242101204E-3</v>
      </c>
      <c r="AF266" s="5">
        <f t="shared" si="469"/>
        <v>5.7082135062885382E-3</v>
      </c>
      <c r="AG266" s="5">
        <f t="shared" si="470"/>
        <v>2.5942688743380211E-3</v>
      </c>
      <c r="AH266" s="5">
        <f t="shared" si="471"/>
        <v>1.1474399847494215E-2</v>
      </c>
      <c r="AI266" s="5">
        <f t="shared" si="472"/>
        <v>1.33812921101498E-2</v>
      </c>
      <c r="AJ266" s="5">
        <f t="shared" si="473"/>
        <v>7.802542220814287E-3</v>
      </c>
      <c r="AK266" s="5">
        <f t="shared" si="474"/>
        <v>3.0330735680057842E-3</v>
      </c>
      <c r="AL266" s="5">
        <f t="shared" si="475"/>
        <v>5.624126996329413E-5</v>
      </c>
      <c r="AM266" s="5">
        <f t="shared" si="476"/>
        <v>1.4323732764934037E-3</v>
      </c>
      <c r="AN266" s="5">
        <f t="shared" si="477"/>
        <v>1.9529550201021709E-3</v>
      </c>
      <c r="AO266" s="5">
        <f t="shared" si="478"/>
        <v>1.3313684963040557E-3</v>
      </c>
      <c r="AP266" s="5">
        <f t="shared" si="479"/>
        <v>6.0508035420026854E-4</v>
      </c>
      <c r="AQ266" s="5">
        <f t="shared" si="480"/>
        <v>2.0624768953270408E-4</v>
      </c>
      <c r="AR266" s="5">
        <f t="shared" si="481"/>
        <v>3.1289311456135093E-3</v>
      </c>
      <c r="AS266" s="5">
        <f t="shared" si="482"/>
        <v>3.6489177829325363E-3</v>
      </c>
      <c r="AT266" s="5">
        <f t="shared" si="483"/>
        <v>2.1276596331094104E-3</v>
      </c>
      <c r="AU266" s="5">
        <f t="shared" si="484"/>
        <v>8.2708276511236304E-4</v>
      </c>
      <c r="AV266" s="5">
        <f t="shared" si="485"/>
        <v>2.4113322322595918E-4</v>
      </c>
      <c r="AW266" s="5">
        <f t="shared" si="486"/>
        <v>2.4840293371832203E-6</v>
      </c>
      <c r="AX266" s="5">
        <f t="shared" si="487"/>
        <v>2.7840243612270937E-4</v>
      </c>
      <c r="AY266" s="5">
        <f t="shared" si="488"/>
        <v>3.7958501750714774E-4</v>
      </c>
      <c r="AZ266" s="5">
        <f t="shared" si="489"/>
        <v>2.5877069813497346E-4</v>
      </c>
      <c r="BA266" s="5">
        <f t="shared" si="490"/>
        <v>1.17606106888383E-4</v>
      </c>
      <c r="BB266" s="5">
        <f t="shared" si="491"/>
        <v>4.0087217593974337E-5</v>
      </c>
      <c r="BC266" s="5">
        <f t="shared" si="492"/>
        <v>1.0931303191265696E-5</v>
      </c>
      <c r="BD266" s="5">
        <f t="shared" si="493"/>
        <v>7.1101831352921474E-4</v>
      </c>
      <c r="BE266" s="5">
        <f t="shared" si="494"/>
        <v>8.2918007699359065E-4</v>
      </c>
      <c r="BF266" s="5">
        <f t="shared" si="495"/>
        <v>4.8348937502778311E-4</v>
      </c>
      <c r="BG266" s="5">
        <f t="shared" si="496"/>
        <v>1.8794628754413364E-4</v>
      </c>
      <c r="BH266" s="5">
        <f t="shared" si="497"/>
        <v>5.4795113645867036E-5</v>
      </c>
      <c r="BI266" s="5">
        <f t="shared" si="498"/>
        <v>1.2780266186458974E-5</v>
      </c>
      <c r="BJ266" s="8">
        <f t="shared" si="499"/>
        <v>0.31979613972396442</v>
      </c>
      <c r="BK266" s="8">
        <f t="shared" si="500"/>
        <v>0.26698125418896362</v>
      </c>
      <c r="BL266" s="8">
        <f t="shared" si="501"/>
        <v>0.37919155968072199</v>
      </c>
      <c r="BM266" s="8">
        <f t="shared" si="502"/>
        <v>0.46301870347918367</v>
      </c>
      <c r="BN266" s="8">
        <f t="shared" si="503"/>
        <v>0.53623623616347937</v>
      </c>
    </row>
    <row r="267" spans="1:66" x14ac:dyDescent="0.25">
      <c r="A267" t="s">
        <v>304</v>
      </c>
      <c r="B267" t="s">
        <v>335</v>
      </c>
      <c r="C267" t="s">
        <v>305</v>
      </c>
      <c r="D267" s="16"/>
      <c r="E267">
        <f>VLOOKUP(A267,home!$A$2:$E$405,3,FALSE)</f>
        <v>1.2888888888888901</v>
      </c>
      <c r="F267">
        <f>VLOOKUP(B267,home!$B$2:$E$405,3,FALSE)</f>
        <v>0.78</v>
      </c>
      <c r="G267">
        <f>VLOOKUP(C267,away!$B$2:$E$405,4,FALSE)</f>
        <v>1.75</v>
      </c>
      <c r="H267">
        <f>VLOOKUP(A267,away!$A$2:$E$405,3,FALSE)</f>
        <v>1.2666666666666699</v>
      </c>
      <c r="I267">
        <f>VLOOKUP(C267,away!$B$2:$E$405,3,FALSE)</f>
        <v>0.39</v>
      </c>
      <c r="J267">
        <f>VLOOKUP(B267,home!$B$2:$E$405,4,FALSE)</f>
        <v>0.95</v>
      </c>
      <c r="K267" s="3">
        <f t="shared" si="448"/>
        <v>1.759333333333335</v>
      </c>
      <c r="L267" s="3">
        <f t="shared" si="449"/>
        <v>0.46930000000000116</v>
      </c>
      <c r="M267" s="5">
        <f t="shared" si="450"/>
        <v>0.10767548612234873</v>
      </c>
      <c r="N267" s="5">
        <f t="shared" si="451"/>
        <v>0.189437071917919</v>
      </c>
      <c r="O267" s="5">
        <f t="shared" si="452"/>
        <v>5.053210563721839E-2</v>
      </c>
      <c r="P267" s="5">
        <f t="shared" si="453"/>
        <v>8.8902817851079619E-2</v>
      </c>
      <c r="Q267" s="5">
        <f t="shared" si="454"/>
        <v>0.16664147759712963</v>
      </c>
      <c r="R267" s="5">
        <f t="shared" si="455"/>
        <v>1.1857358587773323E-2</v>
      </c>
      <c r="S267" s="5">
        <f t="shared" si="456"/>
        <v>1.8350766981635614E-2</v>
      </c>
      <c r="T267" s="5">
        <f t="shared" si="457"/>
        <v>7.8204845436333131E-2</v>
      </c>
      <c r="U267" s="5">
        <f t="shared" si="458"/>
        <v>2.0861046208755885E-2</v>
      </c>
      <c r="V267" s="5">
        <f t="shared" si="459"/>
        <v>1.6834894398879263E-3</v>
      </c>
      <c r="W267" s="5">
        <f t="shared" si="460"/>
        <v>9.7725968750850115E-2</v>
      </c>
      <c r="X267" s="5">
        <f t="shared" si="461"/>
        <v>4.5862797134774078E-2</v>
      </c>
      <c r="Y267" s="5">
        <f t="shared" si="462"/>
        <v>1.0761705347674764E-2</v>
      </c>
      <c r="Z267" s="5">
        <f t="shared" si="463"/>
        <v>1.8548861284140114E-3</v>
      </c>
      <c r="AA267" s="5">
        <f t="shared" si="464"/>
        <v>3.2633629952563865E-3</v>
      </c>
      <c r="AB267" s="5">
        <f t="shared" si="465"/>
        <v>2.8706716481605382E-3</v>
      </c>
      <c r="AC267" s="5">
        <f t="shared" si="466"/>
        <v>8.6873856122245545E-5</v>
      </c>
      <c r="AD267" s="5">
        <f t="shared" si="467"/>
        <v>4.2983138588915601E-2</v>
      </c>
      <c r="AE267" s="5">
        <f t="shared" si="468"/>
        <v>2.0171986939778144E-2</v>
      </c>
      <c r="AF267" s="5">
        <f t="shared" si="469"/>
        <v>4.7333567354189534E-3</v>
      </c>
      <c r="AG267" s="5">
        <f t="shared" si="470"/>
        <v>7.4045477197737339E-4</v>
      </c>
      <c r="AH267" s="5">
        <f t="shared" si="471"/>
        <v>2.1762451501617443E-4</v>
      </c>
      <c r="AI267" s="5">
        <f t="shared" si="472"/>
        <v>3.8287406341845653E-4</v>
      </c>
      <c r="AJ267" s="5">
        <f t="shared" si="473"/>
        <v>3.3680155112043598E-4</v>
      </c>
      <c r="AK267" s="5">
        <f t="shared" si="474"/>
        <v>1.9751539853485144E-4</v>
      </c>
      <c r="AL267" s="5">
        <f t="shared" si="475"/>
        <v>2.869113810391752E-6</v>
      </c>
      <c r="AM267" s="5">
        <f t="shared" si="476"/>
        <v>1.5124333698153129E-2</v>
      </c>
      <c r="AN267" s="5">
        <f t="shared" si="477"/>
        <v>7.0978498045432816E-3</v>
      </c>
      <c r="AO267" s="5">
        <f t="shared" si="478"/>
        <v>1.6655104566360851E-3</v>
      </c>
      <c r="AP267" s="5">
        <f t="shared" si="479"/>
        <v>2.6054135243310552E-4</v>
      </c>
      <c r="AQ267" s="5">
        <f t="shared" si="480"/>
        <v>3.0568014174214187E-5</v>
      </c>
      <c r="AR267" s="5">
        <f t="shared" si="481"/>
        <v>2.0426236979418193E-5</v>
      </c>
      <c r="AS267" s="5">
        <f t="shared" si="482"/>
        <v>3.5936559592456441E-5</v>
      </c>
      <c r="AT267" s="5">
        <f t="shared" si="483"/>
        <v>3.1612193588164218E-5</v>
      </c>
      <c r="AU267" s="5">
        <f t="shared" si="484"/>
        <v>1.8538795306481212E-5</v>
      </c>
      <c r="AV267" s="5">
        <f t="shared" si="485"/>
        <v>8.1539801356339921E-6</v>
      </c>
      <c r="AW267" s="5">
        <f t="shared" si="486"/>
        <v>6.5802737379653226E-8</v>
      </c>
      <c r="AX267" s="5">
        <f t="shared" si="487"/>
        <v>4.4347907366029055E-3</v>
      </c>
      <c r="AY267" s="5">
        <f t="shared" si="488"/>
        <v>2.0812472926877486E-3</v>
      </c>
      <c r="AZ267" s="5">
        <f t="shared" si="489"/>
        <v>4.8836467722918151E-4</v>
      </c>
      <c r="BA267" s="5">
        <f t="shared" si="490"/>
        <v>7.6396514341218466E-5</v>
      </c>
      <c r="BB267" s="5">
        <f t="shared" si="491"/>
        <v>8.9632210450834793E-6</v>
      </c>
      <c r="BC267" s="5">
        <f t="shared" si="492"/>
        <v>8.4128792729153798E-7</v>
      </c>
      <c r="BD267" s="5">
        <f t="shared" si="493"/>
        <v>1.5976721690734955E-6</v>
      </c>
      <c r="BE267" s="5">
        <f t="shared" si="494"/>
        <v>2.810837902789972E-6</v>
      </c>
      <c r="BF267" s="5">
        <f t="shared" si="495"/>
        <v>2.4726004084875819E-6</v>
      </c>
      <c r="BG267" s="5">
        <f t="shared" si="496"/>
        <v>1.4500427728886079E-6</v>
      </c>
      <c r="BH267" s="5">
        <f t="shared" si="497"/>
        <v>6.3777714627550642E-7</v>
      </c>
      <c r="BI267" s="5">
        <f t="shared" si="498"/>
        <v>2.244125185361419E-7</v>
      </c>
      <c r="BJ267" s="8">
        <f t="shared" si="499"/>
        <v>0.68853221027654421</v>
      </c>
      <c r="BK267" s="8">
        <f t="shared" si="500"/>
        <v>0.21878355065757227</v>
      </c>
      <c r="BL267" s="8">
        <f t="shared" si="501"/>
        <v>9.0643221713774647E-2</v>
      </c>
      <c r="BM267" s="8">
        <f t="shared" si="502"/>
        <v>0.38268636957288582</v>
      </c>
      <c r="BN267" s="8">
        <f t="shared" si="503"/>
        <v>0.61504631771346874</v>
      </c>
    </row>
    <row r="268" spans="1:66" x14ac:dyDescent="0.25">
      <c r="A268" t="s">
        <v>304</v>
      </c>
      <c r="B268" t="s">
        <v>339</v>
      </c>
      <c r="C268" t="s">
        <v>459</v>
      </c>
      <c r="D268" s="16"/>
      <c r="E268">
        <f>VLOOKUP(A268,home!$A$2:$E$405,3,FALSE)</f>
        <v>1.2888888888888901</v>
      </c>
      <c r="F268">
        <f>VLOOKUP(B268,home!$B$2:$E$405,3,FALSE)</f>
        <v>1.55</v>
      </c>
      <c r="G268">
        <f>VLOOKUP(C268,away!$B$2:$E$405,4,FALSE)</f>
        <v>0.78</v>
      </c>
      <c r="H268">
        <f>VLOOKUP(A268,away!$A$2:$E$405,3,FALSE)</f>
        <v>1.2666666666666699</v>
      </c>
      <c r="I268">
        <f>VLOOKUP(C268,away!$B$2:$E$405,3,FALSE)</f>
        <v>2.33</v>
      </c>
      <c r="J268">
        <f>VLOOKUP(B268,home!$B$2:$E$405,4,FALSE)</f>
        <v>0.79</v>
      </c>
      <c r="K268" s="3">
        <f t="shared" si="448"/>
        <v>1.5582666666666682</v>
      </c>
      <c r="L268" s="3">
        <f t="shared" si="449"/>
        <v>2.3315533333333396</v>
      </c>
      <c r="M268" s="5">
        <f t="shared" si="450"/>
        <v>2.0449026531458806E-2</v>
      </c>
      <c r="N268" s="5">
        <f t="shared" si="451"/>
        <v>3.186503640975457E-2</v>
      </c>
      <c r="O268" s="5">
        <f t="shared" si="452"/>
        <v>4.7677995972844667E-2</v>
      </c>
      <c r="P268" s="5">
        <f t="shared" si="453"/>
        <v>7.4295031857951499E-2</v>
      </c>
      <c r="Q268" s="5">
        <f t="shared" si="454"/>
        <v>2.4827112034720145E-2</v>
      </c>
      <c r="R268" s="5">
        <f t="shared" si="455"/>
        <v>5.558189521856978E-2</v>
      </c>
      <c r="S268" s="5">
        <f t="shared" si="456"/>
        <v>6.7481840153643002E-2</v>
      </c>
      <c r="T268" s="5">
        <f t="shared" si="457"/>
        <v>5.7885735821592017E-2</v>
      </c>
      <c r="U268" s="5">
        <f t="shared" si="458"/>
        <v>8.6611414589256752E-2</v>
      </c>
      <c r="V268" s="5">
        <f t="shared" si="459"/>
        <v>2.7241532915109244E-2</v>
      </c>
      <c r="W268" s="5">
        <f t="shared" si="460"/>
        <v>1.2895753704434422E-2</v>
      </c>
      <c r="X268" s="5">
        <f t="shared" si="461"/>
        <v>3.0067137535419834E-2</v>
      </c>
      <c r="Y268" s="5">
        <f t="shared" si="462"/>
        <v>3.5051567372250056E-2</v>
      </c>
      <c r="Z268" s="5">
        <f t="shared" si="463"/>
        <v>4.3197384356613591E-2</v>
      </c>
      <c r="AA268" s="5">
        <f t="shared" si="464"/>
        <v>6.7313044130099142E-2</v>
      </c>
      <c r="AB268" s="5">
        <f t="shared" si="465"/>
        <v>5.2445836449897976E-2</v>
      </c>
      <c r="AC268" s="5">
        <f t="shared" si="466"/>
        <v>6.1858401690720165E-3</v>
      </c>
      <c r="AD268" s="5">
        <f t="shared" si="467"/>
        <v>5.023755784790843E-3</v>
      </c>
      <c r="AE268" s="5">
        <f t="shared" si="468"/>
        <v>1.1713154545881736E-2</v>
      </c>
      <c r="AF268" s="5">
        <f t="shared" si="469"/>
        <v>1.3654922262649562E-2</v>
      </c>
      <c r="AG268" s="5">
        <f t="shared" si="470"/>
        <v>1.0612393172629405E-2</v>
      </c>
      <c r="AH268" s="5">
        <f t="shared" si="471"/>
        <v>2.5179251371985973E-2</v>
      </c>
      <c r="AI268" s="5">
        <f t="shared" si="472"/>
        <v>3.9235988104586714E-2</v>
      </c>
      <c r="AJ268" s="5">
        <f t="shared" si="473"/>
        <v>3.0570066198553701E-2</v>
      </c>
      <c r="AK268" s="5">
        <f t="shared" si="474"/>
        <v>1.5878771718333216E-2</v>
      </c>
      <c r="AL268" s="5">
        <f t="shared" si="475"/>
        <v>8.9897128691654264E-4</v>
      </c>
      <c r="AM268" s="5">
        <f t="shared" si="476"/>
        <v>1.5656702361826831E-3</v>
      </c>
      <c r="AN268" s="5">
        <f t="shared" si="477"/>
        <v>3.6504436580725315E-3</v>
      </c>
      <c r="AO268" s="5">
        <f t="shared" si="478"/>
        <v>4.2556020395622812E-3</v>
      </c>
      <c r="AP268" s="5">
        <f t="shared" si="479"/>
        <v>3.3073877068938648E-3</v>
      </c>
      <c r="AQ268" s="5">
        <f t="shared" si="480"/>
        <v>1.9278377081585255E-3</v>
      </c>
      <c r="AR268" s="5">
        <f t="shared" si="481"/>
        <v>1.1741353493438383E-2</v>
      </c>
      <c r="AS268" s="5">
        <f t="shared" si="482"/>
        <v>1.829615977037527E-2</v>
      </c>
      <c r="AT268" s="5">
        <f t="shared" si="483"/>
        <v>1.4255147949091737E-2</v>
      </c>
      <c r="AU268" s="5">
        <f t="shared" si="484"/>
        <v>7.4044406258237877E-3</v>
      </c>
      <c r="AV268" s="5">
        <f t="shared" si="485"/>
        <v>2.8845232531334239E-3</v>
      </c>
      <c r="AW268" s="5">
        <f t="shared" si="486"/>
        <v>9.0725726530714086E-5</v>
      </c>
      <c r="AX268" s="5">
        <f t="shared" si="487"/>
        <v>4.0662195667260043E-4</v>
      </c>
      <c r="AY268" s="5">
        <f t="shared" si="488"/>
        <v>9.4806077848652625E-4</v>
      </c>
      <c r="AZ268" s="5">
        <f t="shared" si="489"/>
        <v>1.1052271341414309E-3</v>
      </c>
      <c r="BA268" s="5">
        <f t="shared" si="490"/>
        <v>8.5896533623263565E-4</v>
      </c>
      <c r="BB268" s="5">
        <f t="shared" si="491"/>
        <v>5.0068087322774867E-4</v>
      </c>
      <c r="BC268" s="5">
        <f t="shared" si="492"/>
        <v>2.3347283178208077E-4</v>
      </c>
      <c r="BD268" s="5">
        <f t="shared" si="493"/>
        <v>4.5625986459118858E-3</v>
      </c>
      <c r="BE268" s="5">
        <f t="shared" si="494"/>
        <v>7.109745383302969E-3</v>
      </c>
      <c r="BF268" s="5">
        <f t="shared" si="495"/>
        <v>5.539439619644127E-3</v>
      </c>
      <c r="BG268" s="5">
        <f t="shared" si="496"/>
        <v>2.8773080371013757E-3</v>
      </c>
      <c r="BH268" s="5">
        <f t="shared" si="497"/>
        <v>1.120903300986794E-3</v>
      </c>
      <c r="BI268" s="5">
        <f t="shared" si="498"/>
        <v>3.4933325009687118E-4</v>
      </c>
      <c r="BJ268" s="8">
        <f t="shared" si="499"/>
        <v>0.25235653890353554</v>
      </c>
      <c r="BK268" s="8">
        <f t="shared" si="500"/>
        <v>0.19750030369263763</v>
      </c>
      <c r="BL268" s="8">
        <f t="shared" si="501"/>
        <v>0.4966352170830346</v>
      </c>
      <c r="BM268" s="8">
        <f t="shared" si="502"/>
        <v>0.73413601095856618</v>
      </c>
      <c r="BN268" s="8">
        <f t="shared" si="503"/>
        <v>0.25469609802529947</v>
      </c>
    </row>
    <row r="269" spans="1:66" x14ac:dyDescent="0.25">
      <c r="A269" t="s">
        <v>301</v>
      </c>
      <c r="B269" t="s">
        <v>319</v>
      </c>
      <c r="C269" t="s">
        <v>350</v>
      </c>
      <c r="D269" s="16"/>
      <c r="E269">
        <f>VLOOKUP(A269,home!$A$2:$E$405,3,FALSE)</f>
        <v>1.32051282051282</v>
      </c>
      <c r="F269">
        <f>VLOOKUP(B269,home!$B$2:$E$405,3,FALSE)</f>
        <v>0.45</v>
      </c>
      <c r="G269">
        <f>VLOOKUP(C269,away!$B$2:$E$405,4,FALSE)</f>
        <v>1.06</v>
      </c>
      <c r="H269">
        <f>VLOOKUP(A269,away!$A$2:$E$405,3,FALSE)</f>
        <v>0.93589743589743601</v>
      </c>
      <c r="I269">
        <f>VLOOKUP(C269,away!$B$2:$E$405,3,FALSE)</f>
        <v>0.3</v>
      </c>
      <c r="J269">
        <f>VLOOKUP(B269,home!$B$2:$E$405,4,FALSE)</f>
        <v>1.28</v>
      </c>
      <c r="K269" s="3">
        <f t="shared" si="448"/>
        <v>0.62988461538461515</v>
      </c>
      <c r="L269" s="3">
        <f t="shared" si="449"/>
        <v>0.35938461538461541</v>
      </c>
      <c r="M269" s="5">
        <f t="shared" si="450"/>
        <v>0.37184832707426185</v>
      </c>
      <c r="N269" s="5">
        <f t="shared" si="451"/>
        <v>0.234221540480584</v>
      </c>
      <c r="O269" s="5">
        <f t="shared" si="452"/>
        <v>0.13363656800699628</v>
      </c>
      <c r="P269" s="5">
        <f t="shared" si="453"/>
        <v>8.4175618240406813E-2</v>
      </c>
      <c r="Q269" s="5">
        <f t="shared" si="454"/>
        <v>7.3766272470202357E-2</v>
      </c>
      <c r="R269" s="5">
        <f t="shared" si="455"/>
        <v>2.4013463297257176E-2</v>
      </c>
      <c r="S269" s="5">
        <f t="shared" si="456"/>
        <v>4.7637263571308573E-3</v>
      </c>
      <c r="T269" s="5">
        <f t="shared" si="457"/>
        <v>2.6510463460060418E-2</v>
      </c>
      <c r="U269" s="5">
        <f t="shared" si="458"/>
        <v>1.5125711093045408E-2</v>
      </c>
      <c r="V269" s="5">
        <f t="shared" si="459"/>
        <v>1.1981874868015126E-4</v>
      </c>
      <c r="W269" s="5">
        <f t="shared" si="460"/>
        <v>1.5488080054416714E-2</v>
      </c>
      <c r="X269" s="5">
        <f t="shared" si="461"/>
        <v>5.5661776934026845E-3</v>
      </c>
      <c r="Y269" s="5">
        <f t="shared" si="462"/>
        <v>1.0001993147529748E-3</v>
      </c>
      <c r="Z269" s="5">
        <f t="shared" si="463"/>
        <v>2.8766897570457837E-3</v>
      </c>
      <c r="AA269" s="5">
        <f t="shared" si="464"/>
        <v>1.8119826211976454E-3</v>
      </c>
      <c r="AB269" s="5">
        <f t="shared" si="465"/>
        <v>5.7066998821834287E-4</v>
      </c>
      <c r="AC269" s="5">
        <f t="shared" si="466"/>
        <v>1.6952169259271366E-6</v>
      </c>
      <c r="AD269" s="5">
        <f t="shared" si="467"/>
        <v>2.4389258370306E-3</v>
      </c>
      <c r="AE269" s="5">
        <f t="shared" si="468"/>
        <v>8.7651242389284343E-4</v>
      </c>
      <c r="AF269" s="5">
        <f t="shared" si="469"/>
        <v>1.5750254017028324E-4</v>
      </c>
      <c r="AG269" s="5">
        <f t="shared" si="470"/>
        <v>1.8867996607065734E-5</v>
      </c>
      <c r="AH269" s="5">
        <f t="shared" si="471"/>
        <v>2.5845951047919044E-4</v>
      </c>
      <c r="AI269" s="5">
        <f t="shared" si="472"/>
        <v>1.6279966935068077E-4</v>
      </c>
      <c r="AJ269" s="5">
        <f t="shared" si="473"/>
        <v>5.1272503556848034E-5</v>
      </c>
      <c r="AK269" s="5">
        <f t="shared" si="474"/>
        <v>1.0765253727570514E-5</v>
      </c>
      <c r="AL269" s="5">
        <f t="shared" si="475"/>
        <v>1.5349907196223145E-8</v>
      </c>
      <c r="AM269" s="5">
        <f t="shared" si="476"/>
        <v>3.0724837256192406E-4</v>
      </c>
      <c r="AN269" s="5">
        <f t="shared" si="477"/>
        <v>1.1042033820071611E-4</v>
      </c>
      <c r="AO269" s="5">
        <f t="shared" si="478"/>
        <v>1.9841685387451755E-5</v>
      </c>
      <c r="AP269" s="5">
        <f t="shared" si="479"/>
        <v>2.3769321571839651E-6</v>
      </c>
      <c r="AQ269" s="5">
        <f t="shared" si="480"/>
        <v>2.1355821227622087E-7</v>
      </c>
      <c r="AR269" s="5">
        <f t="shared" si="481"/>
        <v>1.8577274353211975E-5</v>
      </c>
      <c r="AS269" s="5">
        <f t="shared" si="482"/>
        <v>1.1701539310867398E-5</v>
      </c>
      <c r="AT269" s="5">
        <f t="shared" si="483"/>
        <v>3.6853097941168328E-6</v>
      </c>
      <c r="AU269" s="5">
        <f t="shared" si="484"/>
        <v>7.737733140801456E-7</v>
      </c>
      <c r="AV269" s="5">
        <f t="shared" si="485"/>
        <v>1.2184697658356288E-7</v>
      </c>
      <c r="AW269" s="5">
        <f t="shared" si="486"/>
        <v>9.6521427487894115E-11</v>
      </c>
      <c r="AX269" s="5">
        <f t="shared" si="487"/>
        <v>3.2255170496452733E-5</v>
      </c>
      <c r="AY269" s="5">
        <f t="shared" si="488"/>
        <v>1.1592012043032861E-5</v>
      </c>
      <c r="AZ269" s="5">
        <f t="shared" si="489"/>
        <v>2.0829953948095973E-6</v>
      </c>
      <c r="BA269" s="5">
        <f t="shared" si="490"/>
        <v>2.4953216627052412E-7</v>
      </c>
      <c r="BB269" s="5">
        <f t="shared" si="491"/>
        <v>2.2419505400305553E-8</v>
      </c>
      <c r="BC269" s="5">
        <f t="shared" si="492"/>
        <v>1.6114450650804248E-9</v>
      </c>
      <c r="BD269" s="5">
        <f t="shared" si="493"/>
        <v>1.1127310997205936E-6</v>
      </c>
      <c r="BE269" s="5">
        <f t="shared" si="494"/>
        <v>7.0089220077400601E-7</v>
      </c>
      <c r="BF269" s="5">
        <f t="shared" si="495"/>
        <v>2.2074060715530559E-7</v>
      </c>
      <c r="BG269" s="5">
        <f t="shared" si="496"/>
        <v>4.6347037479262035E-8</v>
      </c>
      <c r="BH269" s="5">
        <f t="shared" si="497"/>
        <v>7.2983214692103269E-9</v>
      </c>
      <c r="BI269" s="5">
        <f t="shared" si="498"/>
        <v>9.1942008231736537E-10</v>
      </c>
      <c r="BJ269" s="8">
        <f t="shared" si="499"/>
        <v>0.36053084689869053</v>
      </c>
      <c r="BK269" s="8">
        <f t="shared" si="500"/>
        <v>0.46092079299935584</v>
      </c>
      <c r="BL269" s="8">
        <f t="shared" si="501"/>
        <v>0.17567864061626473</v>
      </c>
      <c r="BM269" s="8">
        <f t="shared" si="502"/>
        <v>7.833358878612677E-2</v>
      </c>
      <c r="BN269" s="8">
        <f t="shared" si="503"/>
        <v>0.92166178956970846</v>
      </c>
    </row>
    <row r="270" spans="1:66" s="10" customFormat="1" x14ac:dyDescent="0.25">
      <c r="A270" t="s">
        <v>301</v>
      </c>
      <c r="B270" t="s">
        <v>355</v>
      </c>
      <c r="C270" t="s">
        <v>316</v>
      </c>
      <c r="D270" s="16"/>
      <c r="E270">
        <f>VLOOKUP(A270,home!$A$2:$E$405,3,FALSE)</f>
        <v>1.32051282051282</v>
      </c>
      <c r="F270">
        <f>VLOOKUP(B270,home!$B$2:$E$405,3,FALSE)</f>
        <v>0.76</v>
      </c>
      <c r="G270">
        <f>VLOOKUP(C270,away!$B$2:$E$405,4,FALSE)</f>
        <v>0.95</v>
      </c>
      <c r="H270">
        <f>VLOOKUP(A270,away!$A$2:$E$405,3,FALSE)</f>
        <v>0.93589743589743601</v>
      </c>
      <c r="I270">
        <f>VLOOKUP(C270,away!$B$2:$E$405,3,FALSE)</f>
        <v>1.1399999999999999</v>
      </c>
      <c r="J270">
        <f>VLOOKUP(B270,home!$B$2:$E$405,4,FALSE)</f>
        <v>0.85</v>
      </c>
      <c r="K270" s="3">
        <f t="shared" si="448"/>
        <v>0.95341025641025601</v>
      </c>
      <c r="L270" s="3">
        <f t="shared" si="449"/>
        <v>0.90688461538461529</v>
      </c>
      <c r="M270" s="5">
        <f t="shared" si="450"/>
        <v>0.15562673366722218</v>
      </c>
      <c r="N270" s="5">
        <f t="shared" si="451"/>
        <v>0.14837612404995693</v>
      </c>
      <c r="O270" s="5">
        <f t="shared" si="452"/>
        <v>0.14113549050536275</v>
      </c>
      <c r="P270" s="5">
        <f t="shared" si="453"/>
        <v>0.13456002419130517</v>
      </c>
      <c r="Q270" s="5">
        <f t="shared" si="454"/>
        <v>7.0731659237814687E-2</v>
      </c>
      <c r="R270" s="5">
        <f t="shared" si="455"/>
        <v>6.399680251203746E-2</v>
      </c>
      <c r="S270" s="5">
        <f t="shared" si="456"/>
        <v>2.9086262500827256E-2</v>
      </c>
      <c r="T270" s="5">
        <f t="shared" si="457"/>
        <v>6.4145453583401235E-2</v>
      </c>
      <c r="U270" s="5">
        <f t="shared" si="458"/>
        <v>6.1015207892438146E-2</v>
      </c>
      <c r="V270" s="5">
        <f t="shared" si="459"/>
        <v>2.7943272366580097E-3</v>
      </c>
      <c r="W270" s="5">
        <f t="shared" si="460"/>
        <v>2.2478763123415919E-2</v>
      </c>
      <c r="X270" s="5">
        <f t="shared" si="461"/>
        <v>2.038564444950092E-2</v>
      </c>
      <c r="Y270" s="5">
        <f t="shared" si="462"/>
        <v>9.2437136629765788E-3</v>
      </c>
      <c r="Z270" s="5">
        <f t="shared" si="463"/>
        <v>1.9345905210658092E-2</v>
      </c>
      <c r="AA270" s="5">
        <f t="shared" si="464"/>
        <v>1.8444584447382041E-2</v>
      </c>
      <c r="AB270" s="5">
        <f t="shared" si="465"/>
        <v>8.792627993679563E-3</v>
      </c>
      <c r="AC270" s="5">
        <f t="shared" si="466"/>
        <v>1.5100423771307919E-4</v>
      </c>
      <c r="AD270" s="5">
        <f t="shared" si="467"/>
        <v>5.3578708283203436E-3</v>
      </c>
      <c r="AE270" s="5">
        <f t="shared" si="468"/>
        <v>4.8589706254217446E-3</v>
      </c>
      <c r="AF270" s="5">
        <f t="shared" si="469"/>
        <v>2.2032628534003709E-3</v>
      </c>
      <c r="AG270" s="5">
        <f t="shared" si="470"/>
        <v>6.6603506179906862E-4</v>
      </c>
      <c r="AH270" s="5">
        <f t="shared" si="471"/>
        <v>4.3861259515587218E-3</v>
      </c>
      <c r="AI270" s="5">
        <f t="shared" si="472"/>
        <v>4.1817774681232791E-3</v>
      </c>
      <c r="AJ270" s="5">
        <f t="shared" si="473"/>
        <v>1.993474764067023E-3</v>
      </c>
      <c r="AK270" s="5">
        <f t="shared" si="474"/>
        <v>6.3353309531883847E-4</v>
      </c>
      <c r="AL270" s="5">
        <f t="shared" si="475"/>
        <v>5.2225304485565056E-6</v>
      </c>
      <c r="AM270" s="5">
        <f t="shared" si="476"/>
        <v>1.0216498000483864E-3</v>
      </c>
      <c r="AN270" s="5">
        <f t="shared" si="477"/>
        <v>9.2651848597464993E-4</v>
      </c>
      <c r="AO270" s="5">
        <f t="shared" si="478"/>
        <v>4.2012268039992817E-4</v>
      </c>
      <c r="AP270" s="5">
        <f t="shared" si="479"/>
        <v>1.2700093180961419E-4</v>
      </c>
      <c r="AQ270" s="5">
        <f t="shared" si="480"/>
        <v>2.879379779941243E-5</v>
      </c>
      <c r="AR270" s="5">
        <f t="shared" si="481"/>
        <v>7.9554202932156253E-4</v>
      </c>
      <c r="AS270" s="5">
        <f t="shared" si="482"/>
        <v>7.5847793016060633E-4</v>
      </c>
      <c r="AT270" s="5">
        <f t="shared" si="483"/>
        <v>3.6157031893797187E-4</v>
      </c>
      <c r="AU270" s="5">
        <f t="shared" si="484"/>
        <v>1.1490828349632996E-4</v>
      </c>
      <c r="AV270" s="5">
        <f t="shared" si="485"/>
        <v>2.7388684007974575E-5</v>
      </c>
      <c r="AW270" s="5">
        <f t="shared" si="486"/>
        <v>1.2543257385047444E-7</v>
      </c>
      <c r="AX270" s="5">
        <f t="shared" si="487"/>
        <v>1.6234189963760306E-4</v>
      </c>
      <c r="AY270" s="5">
        <f t="shared" si="488"/>
        <v>1.4722537121365548E-4</v>
      </c>
      <c r="AZ270" s="5">
        <f t="shared" si="489"/>
        <v>6.6758212073976571E-5</v>
      </c>
      <c r="BA270" s="5">
        <f t="shared" si="490"/>
        <v>2.0180665160157609E-5</v>
      </c>
      <c r="BB270" s="5">
        <f t="shared" si="491"/>
        <v>4.5753836904938094E-6</v>
      </c>
      <c r="BC270" s="5">
        <f t="shared" si="492"/>
        <v>8.2986901567810433E-7</v>
      </c>
      <c r="BD270" s="5">
        <f t="shared" si="493"/>
        <v>1.2024413788059688E-4</v>
      </c>
      <c r="BE270" s="5">
        <f t="shared" si="494"/>
        <v>1.1464199432857004E-4</v>
      </c>
      <c r="BF270" s="5">
        <f t="shared" si="495"/>
        <v>5.4650426604092533E-5</v>
      </c>
      <c r="BG270" s="5">
        <f t="shared" si="496"/>
        <v>1.7368092413845914E-5</v>
      </c>
      <c r="BH270" s="5">
        <f t="shared" si="497"/>
        <v>4.139729360410463E-6</v>
      </c>
      <c r="BI270" s="5">
        <f t="shared" si="498"/>
        <v>7.8937208619560127E-7</v>
      </c>
      <c r="BJ270" s="8">
        <f t="shared" si="499"/>
        <v>0.35137349457283129</v>
      </c>
      <c r="BK270" s="8">
        <f t="shared" si="500"/>
        <v>0.32237079973538785</v>
      </c>
      <c r="BL270" s="8">
        <f t="shared" si="501"/>
        <v>0.30694934562856602</v>
      </c>
      <c r="BM270" s="8">
        <f t="shared" si="502"/>
        <v>0.28546561104510426</v>
      </c>
      <c r="BN270" s="8">
        <f t="shared" si="503"/>
        <v>0.71442683416369912</v>
      </c>
    </row>
    <row r="271" spans="1:66" x14ac:dyDescent="0.25">
      <c r="A271" t="s">
        <v>301</v>
      </c>
      <c r="B271" t="s">
        <v>302</v>
      </c>
      <c r="C271" t="s">
        <v>368</v>
      </c>
      <c r="D271" s="16"/>
      <c r="E271">
        <f>VLOOKUP(A271,home!$A$2:$E$405,3,FALSE)</f>
        <v>1.32051282051282</v>
      </c>
      <c r="F271">
        <f>VLOOKUP(B271,home!$B$2:$E$405,3,FALSE)</f>
        <v>0.38</v>
      </c>
      <c r="G271">
        <f>VLOOKUP(C271,away!$B$2:$E$405,4,FALSE)</f>
        <v>1.06</v>
      </c>
      <c r="H271">
        <f>VLOOKUP(A271,away!$A$2:$E$405,3,FALSE)</f>
        <v>0.93589743589743601</v>
      </c>
      <c r="I271">
        <f>VLOOKUP(C271,away!$B$2:$E$405,3,FALSE)</f>
        <v>1.67</v>
      </c>
      <c r="J271">
        <f>VLOOKUP(B271,home!$B$2:$E$405,4,FALSE)</f>
        <v>1.87</v>
      </c>
      <c r="K271" s="3">
        <f t="shared" si="448"/>
        <v>0.53190256410256387</v>
      </c>
      <c r="L271" s="3">
        <f t="shared" si="449"/>
        <v>2.922714102564103</v>
      </c>
      <c r="M271" s="5">
        <f t="shared" si="450"/>
        <v>3.1599415143846635E-2</v>
      </c>
      <c r="N271" s="5">
        <f t="shared" si="451"/>
        <v>1.6807809939153411E-2</v>
      </c>
      <c r="O271" s="5">
        <f t="shared" si="452"/>
        <v>9.235605627369825E-2</v>
      </c>
      <c r="P271" s="5">
        <f t="shared" si="453"/>
        <v>4.9124423142380774E-2</v>
      </c>
      <c r="Q271" s="5">
        <f t="shared" si="454"/>
        <v>4.470058601792129E-3</v>
      </c>
      <c r="R271" s="5">
        <f t="shared" si="455"/>
        <v>0.13496517406417091</v>
      </c>
      <c r="S271" s="5">
        <f t="shared" si="456"/>
        <v>1.9092196311911815E-2</v>
      </c>
      <c r="T271" s="5">
        <f t="shared" si="457"/>
        <v>1.3064703314745832E-2</v>
      </c>
      <c r="U271" s="5">
        <f t="shared" si="458"/>
        <v>7.1788322149281353E-2</v>
      </c>
      <c r="V271" s="5">
        <f t="shared" si="459"/>
        <v>3.2978568540457938E-3</v>
      </c>
      <c r="W271" s="5">
        <f t="shared" si="460"/>
        <v>7.9254521066065176E-4</v>
      </c>
      <c r="X271" s="5">
        <f t="shared" si="461"/>
        <v>2.3163830641175246E-3</v>
      </c>
      <c r="Y271" s="5">
        <f t="shared" si="462"/>
        <v>3.3850627242184698E-3</v>
      </c>
      <c r="Z271" s="5">
        <f t="shared" si="463"/>
        <v>0.13148820586412374</v>
      </c>
      <c r="AA271" s="5">
        <f t="shared" si="464"/>
        <v>6.9938913848373183E-2</v>
      </c>
      <c r="AB271" s="5">
        <f t="shared" si="465"/>
        <v>1.8600343803249004E-2</v>
      </c>
      <c r="AC271" s="5">
        <f t="shared" si="466"/>
        <v>3.2042783628998114E-4</v>
      </c>
      <c r="AD271" s="5">
        <f t="shared" si="467"/>
        <v>1.0538920742940181E-4</v>
      </c>
      <c r="AE271" s="5">
        <f t="shared" si="468"/>
        <v>3.0802252281196622E-4</v>
      </c>
      <c r="AF271" s="5">
        <f t="shared" si="469"/>
        <v>4.5013088566495341E-4</v>
      </c>
      <c r="AG271" s="5">
        <f t="shared" si="470"/>
        <v>4.3853462917754305E-4</v>
      </c>
      <c r="AH271" s="5">
        <f t="shared" si="471"/>
        <v>9.607560839998161E-2</v>
      </c>
      <c r="AI271" s="5">
        <f t="shared" si="472"/>
        <v>5.110286245566404E-2</v>
      </c>
      <c r="AJ271" s="5">
        <f t="shared" si="473"/>
        <v>1.3590871786574173E-2</v>
      </c>
      <c r="AK271" s="5">
        <f t="shared" si="474"/>
        <v>2.4096731838893323E-3</v>
      </c>
      <c r="AL271" s="5">
        <f t="shared" si="475"/>
        <v>1.992547336063184E-5</v>
      </c>
      <c r="AM271" s="5">
        <f t="shared" si="476"/>
        <v>1.1211357932087168E-5</v>
      </c>
      <c r="AN271" s="5">
        <f t="shared" si="477"/>
        <v>3.2767593937005087E-5</v>
      </c>
      <c r="AO271" s="5">
        <f t="shared" si="478"/>
        <v>4.7885154453389382E-5</v>
      </c>
      <c r="AP271" s="5">
        <f t="shared" si="479"/>
        <v>4.6651538741460464E-5</v>
      </c>
      <c r="AQ271" s="5">
        <f t="shared" si="480"/>
        <v>3.4087277546495532E-5</v>
      </c>
      <c r="AR271" s="5">
        <f t="shared" si="481"/>
        <v>5.6160307116610499E-2</v>
      </c>
      <c r="AS271" s="5">
        <f t="shared" si="482"/>
        <v>2.9871811356112585E-2</v>
      </c>
      <c r="AT271" s="5">
        <f t="shared" si="483"/>
        <v>7.9444465273521853E-3</v>
      </c>
      <c r="AU271" s="5">
        <f t="shared" si="484"/>
        <v>1.4085571594247791E-3</v>
      </c>
      <c r="AV271" s="5">
        <f t="shared" si="485"/>
        <v>1.8730379119576593E-4</v>
      </c>
      <c r="AW271" s="5">
        <f t="shared" si="486"/>
        <v>8.6044787381885202E-7</v>
      </c>
      <c r="AX271" s="5">
        <f t="shared" si="487"/>
        <v>9.9389167185812981E-7</v>
      </c>
      <c r="AY271" s="5">
        <f t="shared" si="488"/>
        <v>2.90486120576077E-6</v>
      </c>
      <c r="AZ271" s="5">
        <f t="shared" si="489"/>
        <v>4.2450394060341837E-6</v>
      </c>
      <c r="BA271" s="5">
        <f t="shared" si="490"/>
        <v>4.1356788459854833E-6</v>
      </c>
      <c r="BB271" s="5">
        <f t="shared" si="491"/>
        <v>3.0218517217094523E-6</v>
      </c>
      <c r="BC271" s="5">
        <f t="shared" si="492"/>
        <v>1.7664017285795665E-6</v>
      </c>
      <c r="BD271" s="5">
        <f t="shared" si="493"/>
        <v>2.7356753602341466E-2</v>
      </c>
      <c r="BE271" s="5">
        <f t="shared" si="494"/>
        <v>1.4551127386607474E-2</v>
      </c>
      <c r="BF271" s="5">
        <f t="shared" si="495"/>
        <v>3.8698909837597776E-3</v>
      </c>
      <c r="BG271" s="5">
        <f t="shared" si="496"/>
        <v>6.8613497901973976E-4</v>
      </c>
      <c r="BH271" s="5">
        <f t="shared" si="497"/>
        <v>9.1239238665264592E-5</v>
      </c>
      <c r="BI271" s="5">
        <f t="shared" si="498"/>
        <v>9.706076998564012E-6</v>
      </c>
      <c r="BJ271" s="8">
        <f t="shared" si="499"/>
        <v>4.2328310746962257E-2</v>
      </c>
      <c r="BK271" s="8">
        <f t="shared" si="500"/>
        <v>0.10345714962304139</v>
      </c>
      <c r="BL271" s="8">
        <f t="shared" si="501"/>
        <v>0.69296510418296997</v>
      </c>
      <c r="BM271" s="8">
        <f t="shared" si="502"/>
        <v>0.6409137888387233</v>
      </c>
      <c r="BN271" s="8">
        <f t="shared" si="503"/>
        <v>0.32932293716504213</v>
      </c>
    </row>
    <row r="272" spans="1:66" s="10" customFormat="1" x14ac:dyDescent="0.25">
      <c r="A272" t="s">
        <v>301</v>
      </c>
      <c r="B272" t="s">
        <v>360</v>
      </c>
      <c r="C272" t="s">
        <v>336</v>
      </c>
      <c r="D272" s="16"/>
      <c r="E272">
        <f>VLOOKUP(A272,home!$A$2:$E$405,3,FALSE)</f>
        <v>1.32051282051282</v>
      </c>
      <c r="F272">
        <f>VLOOKUP(B272,home!$B$2:$E$405,3,FALSE)</f>
        <v>0.45</v>
      </c>
      <c r="G272">
        <f>VLOOKUP(C272,away!$B$2:$E$405,4,FALSE)</f>
        <v>0.95</v>
      </c>
      <c r="H272">
        <f>VLOOKUP(A272,away!$A$2:$E$405,3,FALSE)</f>
        <v>0.93589743589743601</v>
      </c>
      <c r="I272">
        <f>VLOOKUP(C272,away!$B$2:$E$405,3,FALSE)</f>
        <v>0.38</v>
      </c>
      <c r="J272">
        <f>VLOOKUP(B272,home!$B$2:$E$405,4,FALSE)</f>
        <v>1.5</v>
      </c>
      <c r="K272" s="3">
        <f t="shared" si="448"/>
        <v>0.5645192307692305</v>
      </c>
      <c r="L272" s="3">
        <f t="shared" si="449"/>
        <v>0.53346153846153854</v>
      </c>
      <c r="M272" s="5">
        <f t="shared" si="450"/>
        <v>0.33354390629590797</v>
      </c>
      <c r="N272" s="5">
        <f t="shared" si="451"/>
        <v>0.18829194940993024</v>
      </c>
      <c r="O272" s="5">
        <f t="shared" si="452"/>
        <v>0.17793284539708631</v>
      </c>
      <c r="P272" s="5">
        <f t="shared" si="453"/>
        <v>0.10044651301214358</v>
      </c>
      <c r="Q272" s="5">
        <f t="shared" si="454"/>
        <v>5.3147213220466345E-2</v>
      </c>
      <c r="R272" s="5">
        <f t="shared" si="455"/>
        <v>4.7460164724184357E-2</v>
      </c>
      <c r="S272" s="5">
        <f t="shared" si="456"/>
        <v>7.5623492033966948E-3</v>
      </c>
      <c r="T272" s="5">
        <f t="shared" si="457"/>
        <v>2.8351994129533393E-2</v>
      </c>
      <c r="U272" s="5">
        <f t="shared" si="458"/>
        <v>2.6792175682277521E-2</v>
      </c>
      <c r="V272" s="5">
        <f t="shared" si="459"/>
        <v>2.5304401653578214E-4</v>
      </c>
      <c r="W272" s="5">
        <f t="shared" si="460"/>
        <v>1.0000874641581978E-2</v>
      </c>
      <c r="X272" s="5">
        <f t="shared" si="461"/>
        <v>5.3350819722593097E-3</v>
      </c>
      <c r="Y272" s="5">
        <f t="shared" si="462"/>
        <v>1.4230305183699349E-3</v>
      </c>
      <c r="Z272" s="5">
        <f t="shared" si="463"/>
        <v>8.4393908298004798E-3</v>
      </c>
      <c r="AA272" s="5">
        <f t="shared" si="464"/>
        <v>4.7641984193998645E-3</v>
      </c>
      <c r="AB272" s="5">
        <f t="shared" si="465"/>
        <v>1.3447408134757974E-3</v>
      </c>
      <c r="AC272" s="5">
        <f t="shared" si="466"/>
        <v>4.7627517359470814E-6</v>
      </c>
      <c r="AD272" s="5">
        <f t="shared" si="467"/>
        <v>1.4114215149213405E-3</v>
      </c>
      <c r="AE272" s="5">
        <f t="shared" si="468"/>
        <v>7.5293909276765358E-4</v>
      </c>
      <c r="AF272" s="5">
        <f t="shared" si="469"/>
        <v>2.0083202339783374E-4</v>
      </c>
      <c r="AG272" s="5">
        <f t="shared" si="470"/>
        <v>3.5712053391384039E-5</v>
      </c>
      <c r="AH272" s="5">
        <f t="shared" si="471"/>
        <v>1.1255226039358906E-3</v>
      </c>
      <c r="AI272" s="5">
        <f t="shared" si="472"/>
        <v>6.3537915458727011E-4</v>
      </c>
      <c r="AJ272" s="5">
        <f t="shared" si="473"/>
        <v>1.7934187579720485E-4</v>
      </c>
      <c r="AK272" s="5">
        <f t="shared" si="474"/>
        <v>3.3747312589916321E-5</v>
      </c>
      <c r="AL272" s="5">
        <f t="shared" si="475"/>
        <v>5.7371973546894618E-8</v>
      </c>
      <c r="AM272" s="5">
        <f t="shared" si="476"/>
        <v>1.5935491757890747E-4</v>
      </c>
      <c r="AN272" s="5">
        <f t="shared" si="477"/>
        <v>8.5009719493055655E-5</v>
      </c>
      <c r="AO272" s="5">
        <f t="shared" si="478"/>
        <v>2.2674707872474646E-5</v>
      </c>
      <c r="AP272" s="5">
        <f t="shared" si="479"/>
        <v>4.0320281819387634E-6</v>
      </c>
      <c r="AQ272" s="5">
        <f t="shared" si="480"/>
        <v>5.3773298926433291E-7</v>
      </c>
      <c r="AR272" s="5">
        <f t="shared" si="481"/>
        <v>1.2008460397377544E-4</v>
      </c>
      <c r="AS272" s="5">
        <f t="shared" si="482"/>
        <v>6.7790068262503383E-5</v>
      </c>
      <c r="AT272" s="5">
        <f t="shared" si="483"/>
        <v>1.9134398594671016E-5</v>
      </c>
      <c r="AU272" s="5">
        <f t="shared" si="484"/>
        <v>3.6005786586318423E-6</v>
      </c>
      <c r="AV272" s="5">
        <f t="shared" si="485"/>
        <v>5.0814897367373883E-7</v>
      </c>
      <c r="AW272" s="5">
        <f t="shared" si="486"/>
        <v>4.799313755694501E-10</v>
      </c>
      <c r="AX272" s="5">
        <f t="shared" si="487"/>
        <v>1.4993152581823155E-5</v>
      </c>
      <c r="AY272" s="5">
        <f t="shared" si="488"/>
        <v>7.998270242687969E-6</v>
      </c>
      <c r="AZ272" s="5">
        <f t="shared" si="489"/>
        <v>2.1333847743477327E-6</v>
      </c>
      <c r="BA272" s="5">
        <f t="shared" si="490"/>
        <v>3.7935957461798806E-7</v>
      </c>
      <c r="BB272" s="5">
        <f t="shared" si="491"/>
        <v>5.0593435576456661E-8</v>
      </c>
      <c r="BC272" s="5">
        <f t="shared" si="492"/>
        <v>5.3979303957342626E-9</v>
      </c>
      <c r="BD272" s="5">
        <f t="shared" si="493"/>
        <v>1.067675293023247E-5</v>
      </c>
      <c r="BE272" s="5">
        <f t="shared" si="494"/>
        <v>6.0272323512879614E-6</v>
      </c>
      <c r="BF272" s="5">
        <f t="shared" si="495"/>
        <v>1.70124428530825E-6</v>
      </c>
      <c r="BG272" s="5">
        <f t="shared" si="496"/>
        <v>3.2012837176425418E-7</v>
      </c>
      <c r="BH272" s="5">
        <f t="shared" si="497"/>
        <v>4.5179655543940753E-8</v>
      </c>
      <c r="BI272" s="5">
        <f t="shared" si="498"/>
        <v>5.1009568788168483E-9</v>
      </c>
      <c r="BJ272" s="8">
        <f t="shared" si="499"/>
        <v>0.28924821784127441</v>
      </c>
      <c r="BK272" s="8">
        <f t="shared" si="500"/>
        <v>0.44181863092193624</v>
      </c>
      <c r="BL272" s="8">
        <f t="shared" si="501"/>
        <v>0.2604980094203484</v>
      </c>
      <c r="BM272" s="8">
        <f t="shared" si="502"/>
        <v>9.9173659163329445E-2</v>
      </c>
      <c r="BN272" s="8">
        <f t="shared" si="503"/>
        <v>0.90082259205971882</v>
      </c>
    </row>
    <row r="273" spans="1:66" x14ac:dyDescent="0.25">
      <c r="A273" t="s">
        <v>303</v>
      </c>
      <c r="B273" t="s">
        <v>469</v>
      </c>
      <c r="C273" t="s">
        <v>349</v>
      </c>
      <c r="D273" s="16"/>
      <c r="E273">
        <f>VLOOKUP(A273,home!$A$2:$E$405,3,FALSE)</f>
        <v>1.2840909090909101</v>
      </c>
      <c r="F273">
        <f>VLOOKUP(B273,home!$B$2:$E$405,3,FALSE)</f>
        <v>0.57999999999999996</v>
      </c>
      <c r="G273">
        <f>VLOOKUP(C273,away!$B$2:$E$405,4,FALSE)</f>
        <v>0.97</v>
      </c>
      <c r="H273">
        <f>VLOOKUP(A273,away!$A$2:$E$405,3,FALSE)</f>
        <v>0.96590909090909105</v>
      </c>
      <c r="I273">
        <f>VLOOKUP(C273,away!$B$2:$E$405,3,FALSE)</f>
        <v>0.78</v>
      </c>
      <c r="J273">
        <f>VLOOKUP(B273,home!$B$2:$E$405,4,FALSE)</f>
        <v>1.29</v>
      </c>
      <c r="K273" s="3">
        <f t="shared" si="448"/>
        <v>0.72242954545454596</v>
      </c>
      <c r="L273" s="3">
        <f t="shared" si="449"/>
        <v>0.9718977272727275</v>
      </c>
      <c r="M273" s="5">
        <f t="shared" si="450"/>
        <v>0.18372278279066973</v>
      </c>
      <c r="N273" s="5">
        <f t="shared" si="451"/>
        <v>0.13272676646110781</v>
      </c>
      <c r="O273" s="5">
        <f t="shared" si="452"/>
        <v>0.17855975504247287</v>
      </c>
      <c r="P273" s="5">
        <f t="shared" si="453"/>
        <v>0.12899684267180875</v>
      </c>
      <c r="Q273" s="5">
        <f t="shared" si="454"/>
        <v>4.7942868782074891E-2</v>
      </c>
      <c r="R273" s="5">
        <f t="shared" si="455"/>
        <v>8.6770910054077166E-2</v>
      </c>
      <c r="S273" s="5">
        <f t="shared" si="456"/>
        <v>2.2643061963434997E-2</v>
      </c>
      <c r="T273" s="5">
        <f t="shared" si="457"/>
        <v>4.6595565208233179E-2</v>
      </c>
      <c r="U273" s="5">
        <f t="shared" si="458"/>
        <v>6.2685869109044265E-2</v>
      </c>
      <c r="V273" s="5">
        <f t="shared" si="459"/>
        <v>1.7664799453335094E-3</v>
      </c>
      <c r="W273" s="5">
        <f t="shared" si="460"/>
        <v>1.1545114967340437E-2</v>
      </c>
      <c r="X273" s="5">
        <f t="shared" si="461"/>
        <v>1.1220670997860518E-2</v>
      </c>
      <c r="Y273" s="5">
        <f t="shared" si="462"/>
        <v>5.452672320647823E-3</v>
      </c>
      <c r="Z273" s="5">
        <f t="shared" si="463"/>
        <v>2.811081675831462E-2</v>
      </c>
      <c r="AA273" s="5">
        <f t="shared" si="464"/>
        <v>2.0308084573065266E-2</v>
      </c>
      <c r="AB273" s="5">
        <f t="shared" si="465"/>
        <v>7.3355801535860063E-3</v>
      </c>
      <c r="AC273" s="5">
        <f t="shared" si="466"/>
        <v>7.7518398960188805E-5</v>
      </c>
      <c r="AD273" s="5">
        <f t="shared" si="467"/>
        <v>2.0851330395190563E-3</v>
      </c>
      <c r="AE273" s="5">
        <f t="shared" si="468"/>
        <v>2.026536062169845E-3</v>
      </c>
      <c r="AF273" s="5">
        <f t="shared" si="469"/>
        <v>9.8479289652954761E-4</v>
      </c>
      <c r="AG273" s="5">
        <f t="shared" si="470"/>
        <v>3.1903932599046451E-4</v>
      </c>
      <c r="AH273" s="5">
        <f t="shared" si="471"/>
        <v>6.8302097297965186E-3</v>
      </c>
      <c r="AI273" s="5">
        <f t="shared" si="472"/>
        <v>4.9343453104561162E-3</v>
      </c>
      <c r="AJ273" s="5">
        <f t="shared" si="473"/>
        <v>1.7823584198742909E-3</v>
      </c>
      <c r="AK273" s="5">
        <f t="shared" si="474"/>
        <v>4.2920946103562233E-4</v>
      </c>
      <c r="AL273" s="5">
        <f t="shared" si="475"/>
        <v>2.177112400094957E-6</v>
      </c>
      <c r="AM273" s="5">
        <f t="shared" si="476"/>
        <v>3.0127234279040164E-4</v>
      </c>
      <c r="AN273" s="5">
        <f t="shared" si="477"/>
        <v>2.928059052481214E-4</v>
      </c>
      <c r="AO273" s="5">
        <f t="shared" si="478"/>
        <v>1.422886969213414E-4</v>
      </c>
      <c r="AP273" s="5">
        <f t="shared" si="479"/>
        <v>4.6096687051483218E-5</v>
      </c>
      <c r="AQ273" s="5">
        <f t="shared" si="480"/>
        <v>1.1200316345034674E-5</v>
      </c>
      <c r="AR273" s="5">
        <f t="shared" si="481"/>
        <v>1.3276530626370618E-3</v>
      </c>
      <c r="AS273" s="5">
        <f t="shared" si="482"/>
        <v>9.5913579856222845E-4</v>
      </c>
      <c r="AT273" s="5">
        <f t="shared" si="483"/>
        <v>3.4645401949224674E-4</v>
      </c>
      <c r="AU273" s="5">
        <f t="shared" si="484"/>
        <v>8.342953994089476E-5</v>
      </c>
      <c r="AV273" s="5">
        <f t="shared" si="485"/>
        <v>1.5067991154245619E-5</v>
      </c>
      <c r="AW273" s="5">
        <f t="shared" si="486"/>
        <v>4.2461410472168541E-8</v>
      </c>
      <c r="AX273" s="5">
        <f t="shared" si="487"/>
        <v>3.6274673610015984E-5</v>
      </c>
      <c r="AY273" s="5">
        <f t="shared" si="488"/>
        <v>3.5255272839134512E-5</v>
      </c>
      <c r="AZ273" s="5">
        <f t="shared" si="489"/>
        <v>1.7132259773367376E-5</v>
      </c>
      <c r="BA273" s="5">
        <f t="shared" si="490"/>
        <v>5.5502681122605757E-6</v>
      </c>
      <c r="BB273" s="5">
        <f t="shared" si="491"/>
        <v>1.348573241015086E-6</v>
      </c>
      <c r="BC273" s="5">
        <f t="shared" si="492"/>
        <v>2.6213505360067574E-7</v>
      </c>
      <c r="BD273" s="5">
        <f t="shared" si="493"/>
        <v>2.1505716569727266E-4</v>
      </c>
      <c r="BE273" s="5">
        <f t="shared" si="494"/>
        <v>1.5536365046142368E-4</v>
      </c>
      <c r="BF273" s="5">
        <f t="shared" si="495"/>
        <v>5.6119645691502614E-5</v>
      </c>
      <c r="BG273" s="5">
        <f t="shared" si="496"/>
        <v>1.3514163375994138E-5</v>
      </c>
      <c r="BH273" s="5">
        <f t="shared" si="497"/>
        <v>2.4407577262294788E-6</v>
      </c>
      <c r="BI273" s="5">
        <f t="shared" si="498"/>
        <v>3.5265509894492681E-7</v>
      </c>
      <c r="BJ273" s="8">
        <f t="shared" si="499"/>
        <v>0.26178864719245937</v>
      </c>
      <c r="BK273" s="8">
        <f t="shared" si="500"/>
        <v>0.33724411815544642</v>
      </c>
      <c r="BL273" s="8">
        <f t="shared" si="501"/>
        <v>0.37281091030324609</v>
      </c>
      <c r="BM273" s="8">
        <f t="shared" si="502"/>
        <v>0.24119935379582669</v>
      </c>
      <c r="BN273" s="8">
        <f t="shared" si="503"/>
        <v>0.75871992580221126</v>
      </c>
    </row>
    <row r="274" spans="1:66" x14ac:dyDescent="0.25">
      <c r="A274" t="s">
        <v>303</v>
      </c>
      <c r="B274" t="s">
        <v>342</v>
      </c>
      <c r="C274" t="s">
        <v>470</v>
      </c>
      <c r="D274" s="16"/>
      <c r="E274">
        <f>VLOOKUP(A274,home!$A$2:$E$405,3,FALSE)</f>
        <v>1.2840909090909101</v>
      </c>
      <c r="F274">
        <f>VLOOKUP(B274,home!$B$2:$E$405,3,FALSE)</f>
        <v>0.78</v>
      </c>
      <c r="G274">
        <f>VLOOKUP(C274,away!$B$2:$E$405,4,FALSE)</f>
        <v>1.17</v>
      </c>
      <c r="H274">
        <f>VLOOKUP(A274,away!$A$2:$E$405,3,FALSE)</f>
        <v>0.96590909090909105</v>
      </c>
      <c r="I274">
        <f>VLOOKUP(C274,away!$B$2:$E$405,3,FALSE)</f>
        <v>0.19</v>
      </c>
      <c r="J274">
        <f>VLOOKUP(B274,home!$B$2:$E$405,4,FALSE)</f>
        <v>0.83</v>
      </c>
      <c r="K274" s="3">
        <f t="shared" si="448"/>
        <v>1.1718613636363644</v>
      </c>
      <c r="L274" s="3">
        <f t="shared" si="449"/>
        <v>0.15232386363636366</v>
      </c>
      <c r="M274" s="5">
        <f t="shared" si="450"/>
        <v>0.26601961634204518</v>
      </c>
      <c r="N274" s="5">
        <f t="shared" si="451"/>
        <v>0.31173811036061161</v>
      </c>
      <c r="O274" s="5">
        <f t="shared" si="452"/>
        <v>4.052113576428347E-2</v>
      </c>
      <c r="P274" s="5">
        <f t="shared" si="453"/>
        <v>4.7485153412827483E-2</v>
      </c>
      <c r="Q274" s="5">
        <f t="shared" si="454"/>
        <v>0.1826569235523049</v>
      </c>
      <c r="R274" s="5">
        <f t="shared" si="455"/>
        <v>3.0861679792746465E-3</v>
      </c>
      <c r="S274" s="5">
        <f t="shared" si="456"/>
        <v>2.1190540622956474E-3</v>
      </c>
      <c r="T274" s="5">
        <f t="shared" si="457"/>
        <v>2.7823008315418993E-2</v>
      </c>
      <c r="U274" s="5">
        <f t="shared" si="458"/>
        <v>3.616561016603671E-3</v>
      </c>
      <c r="V274" s="5">
        <f t="shared" si="459"/>
        <v>4.2028482553207799E-5</v>
      </c>
      <c r="W274" s="5">
        <f t="shared" si="460"/>
        <v>7.1349530503875713E-2</v>
      </c>
      <c r="X274" s="5">
        <f t="shared" si="461"/>
        <v>1.0868236154990933E-2</v>
      </c>
      <c r="Y274" s="5">
        <f t="shared" si="462"/>
        <v>8.2774586102031804E-4</v>
      </c>
      <c r="Z274" s="5">
        <f t="shared" si="463"/>
        <v>1.5669901014464782E-4</v>
      </c>
      <c r="AA274" s="5">
        <f t="shared" si="464"/>
        <v>1.8362951570857552E-4</v>
      </c>
      <c r="AB274" s="5">
        <f t="shared" si="465"/>
        <v>1.0759416734106825E-4</v>
      </c>
      <c r="AC274" s="5">
        <f t="shared" si="466"/>
        <v>4.6888669555418463E-7</v>
      </c>
      <c r="AD274" s="5">
        <f t="shared" si="467"/>
        <v>2.0902939527771558E-2</v>
      </c>
      <c r="AE274" s="5">
        <f t="shared" si="468"/>
        <v>3.1840165102274302E-3</v>
      </c>
      <c r="AF274" s="5">
        <f t="shared" si="469"/>
        <v>2.4250084835990678E-4</v>
      </c>
      <c r="AG274" s="5">
        <f t="shared" si="470"/>
        <v>1.231288871909232E-5</v>
      </c>
      <c r="AH274" s="5">
        <f t="shared" si="471"/>
        <v>5.9672496633066239E-6</v>
      </c>
      <c r="AI274" s="5">
        <f t="shared" si="472"/>
        <v>6.9927893276011377E-6</v>
      </c>
      <c r="AJ274" s="5">
        <f t="shared" si="473"/>
        <v>4.0972898185322423E-6</v>
      </c>
      <c r="AK274" s="5">
        <f t="shared" si="474"/>
        <v>1.6004852113195284E-6</v>
      </c>
      <c r="AL274" s="5">
        <f t="shared" si="475"/>
        <v>3.3478969675673647E-9</v>
      </c>
      <c r="AM274" s="5">
        <f t="shared" si="476"/>
        <v>4.8990694438045632E-3</v>
      </c>
      <c r="AN274" s="5">
        <f t="shared" si="477"/>
        <v>7.462451859031622E-4</v>
      </c>
      <c r="AO274" s="5">
        <f t="shared" si="478"/>
        <v>5.6835474968403062E-5</v>
      </c>
      <c r="AP274" s="5">
        <f t="shared" si="479"/>
        <v>2.885799712931664E-6</v>
      </c>
      <c r="AQ274" s="5">
        <f t="shared" si="480"/>
        <v>1.0989404048861502E-7</v>
      </c>
      <c r="AR274" s="5">
        <f t="shared" si="481"/>
        <v>1.8179090479953106E-7</v>
      </c>
      <c r="AS274" s="5">
        <f t="shared" si="482"/>
        <v>2.1303373759506698E-7</v>
      </c>
      <c r="AT274" s="5">
        <f t="shared" si="483"/>
        <v>1.2482300311935331E-7</v>
      </c>
      <c r="AU274" s="5">
        <f t="shared" si="484"/>
        <v>4.8758418216210507E-8</v>
      </c>
      <c r="AV274" s="5">
        <f t="shared" si="485"/>
        <v>1.4284526614900158E-8</v>
      </c>
      <c r="AW274" s="5">
        <f t="shared" si="486"/>
        <v>1.6600217025481314E-11</v>
      </c>
      <c r="AX274" s="5">
        <f t="shared" si="487"/>
        <v>9.5683836649434258E-4</v>
      </c>
      <c r="AY274" s="5">
        <f t="shared" si="488"/>
        <v>1.4574931685992518E-4</v>
      </c>
      <c r="AZ274" s="5">
        <f t="shared" si="489"/>
        <v>1.1100549533232201E-5</v>
      </c>
      <c r="BA274" s="5">
        <f t="shared" si="490"/>
        <v>5.6362619779625422E-7</v>
      </c>
      <c r="BB274" s="5">
        <f t="shared" si="491"/>
        <v>2.1463430023749689E-8</v>
      </c>
      <c r="BC274" s="5">
        <f t="shared" si="492"/>
        <v>6.5387851762125629E-10</v>
      </c>
      <c r="BD274" s="5">
        <f t="shared" si="493"/>
        <v>4.6151821655024909E-9</v>
      </c>
      <c r="BE274" s="5">
        <f t="shared" si="494"/>
        <v>5.4083536658959784E-9</v>
      </c>
      <c r="BF274" s="5">
        <f t="shared" si="495"/>
        <v>3.1689203509722962E-9</v>
      </c>
      <c r="BG274" s="5">
        <f t="shared" si="496"/>
        <v>1.2378451079151402E-9</v>
      </c>
      <c r="BH274" s="5">
        <f t="shared" si="497"/>
        <v>3.6264571403300996E-10</v>
      </c>
      <c r="BI274" s="5">
        <f t="shared" si="498"/>
        <v>8.4994100192721137E-11</v>
      </c>
      <c r="BJ274" s="8">
        <f t="shared" si="499"/>
        <v>0.63642474429812379</v>
      </c>
      <c r="BK274" s="8">
        <f t="shared" si="500"/>
        <v>0.31581207385117394</v>
      </c>
      <c r="BL274" s="8">
        <f t="shared" si="501"/>
        <v>4.7534343825763659E-2</v>
      </c>
      <c r="BM274" s="8">
        <f t="shared" si="502"/>
        <v>0.14827500427359908</v>
      </c>
      <c r="BN274" s="8">
        <f t="shared" si="503"/>
        <v>0.85150710741134727</v>
      </c>
    </row>
    <row r="275" spans="1:66" x14ac:dyDescent="0.25">
      <c r="A275" t="s">
        <v>303</v>
      </c>
      <c r="B275" t="s">
        <v>364</v>
      </c>
      <c r="C275" t="s">
        <v>306</v>
      </c>
      <c r="D275" s="16"/>
      <c r="E275">
        <f>VLOOKUP(A275,home!$A$2:$E$405,3,FALSE)</f>
        <v>1.2840909090909101</v>
      </c>
      <c r="F275">
        <f>VLOOKUP(B275,home!$B$2:$E$405,3,FALSE)</f>
        <v>1.56</v>
      </c>
      <c r="G275">
        <f>VLOOKUP(C275,away!$B$2:$E$405,4,FALSE)</f>
        <v>0.97</v>
      </c>
      <c r="H275">
        <f>VLOOKUP(A275,away!$A$2:$E$405,3,FALSE)</f>
        <v>0.96590909090909105</v>
      </c>
      <c r="I275">
        <f>VLOOKUP(C275,away!$B$2:$E$405,3,FALSE)</f>
        <v>0.57999999999999996</v>
      </c>
      <c r="J275">
        <f>VLOOKUP(B275,home!$B$2:$E$405,4,FALSE)</f>
        <v>0.62</v>
      </c>
      <c r="K275" s="3">
        <f t="shared" si="448"/>
        <v>1.9430863636363651</v>
      </c>
      <c r="L275" s="3">
        <f t="shared" si="449"/>
        <v>0.34734090909090914</v>
      </c>
      <c r="M275" s="5">
        <f t="shared" si="450"/>
        <v>0.10122320269893235</v>
      </c>
      <c r="N275" s="5">
        <f t="shared" si="451"/>
        <v>0.1966854248478952</v>
      </c>
      <c r="O275" s="5">
        <f t="shared" si="452"/>
        <v>3.5158959246540535E-2</v>
      </c>
      <c r="P275" s="5">
        <f t="shared" si="453"/>
        <v>6.8316894271599593E-2</v>
      </c>
      <c r="Q275" s="5">
        <f t="shared" si="454"/>
        <v>0.19108838347398513</v>
      </c>
      <c r="R275" s="5">
        <f t="shared" si="455"/>
        <v>6.106072433691807E-3</v>
      </c>
      <c r="S275" s="5">
        <f t="shared" si="456"/>
        <v>1.152699657409216E-2</v>
      </c>
      <c r="T275" s="5">
        <f t="shared" si="457"/>
        <v>6.6372812832566255E-2</v>
      </c>
      <c r="U275" s="5">
        <f t="shared" si="458"/>
        <v>1.1864626081282463E-2</v>
      </c>
      <c r="V275" s="5">
        <f t="shared" si="459"/>
        <v>8.6441380722600638E-4</v>
      </c>
      <c r="W275" s="5">
        <f t="shared" si="460"/>
        <v>0.12376707739253903</v>
      </c>
      <c r="X275" s="5">
        <f t="shared" si="461"/>
        <v>4.2989369177049409E-2</v>
      </c>
      <c r="Y275" s="5">
        <f t="shared" si="462"/>
        <v>7.4659832856005248E-3</v>
      </c>
      <c r="Z275" s="5">
        <f t="shared" si="463"/>
        <v>7.0696291669781737E-4</v>
      </c>
      <c r="AA275" s="5">
        <f t="shared" si="464"/>
        <v>1.3736900030321207E-3</v>
      </c>
      <c r="AB275" s="5">
        <f t="shared" si="465"/>
        <v>1.3345991563776555E-3</v>
      </c>
      <c r="AC275" s="5">
        <f t="shared" si="466"/>
        <v>3.6462777987532026E-5</v>
      </c>
      <c r="AD275" s="5">
        <f t="shared" si="467"/>
        <v>6.0122530087142315E-2</v>
      </c>
      <c r="AE275" s="5">
        <f t="shared" si="468"/>
        <v>2.0883014257313547E-2</v>
      </c>
      <c r="AF275" s="5">
        <f t="shared" si="469"/>
        <v>3.6267625783468521E-3</v>
      </c>
      <c r="AG275" s="5">
        <f t="shared" si="470"/>
        <v>4.1990767033996172E-4</v>
      </c>
      <c r="AH275" s="5">
        <f t="shared" si="471"/>
        <v>6.1389285544845138E-5</v>
      </c>
      <c r="AI275" s="5">
        <f t="shared" si="472"/>
        <v>1.1928468361556763E-4</v>
      </c>
      <c r="AJ275" s="5">
        <f t="shared" si="473"/>
        <v>1.1589022106204382E-4</v>
      </c>
      <c r="AK275" s="5">
        <f t="shared" si="474"/>
        <v>7.5061569408153744E-5</v>
      </c>
      <c r="AL275" s="5">
        <f t="shared" si="475"/>
        <v>9.8436867524615924E-7</v>
      </c>
      <c r="AM275" s="5">
        <f t="shared" si="476"/>
        <v>2.3364653671928672E-2</v>
      </c>
      <c r="AN275" s="5">
        <f t="shared" si="477"/>
        <v>8.1155000470019539E-3</v>
      </c>
      <c r="AO275" s="5">
        <f t="shared" si="478"/>
        <v>1.4094225820264871E-3</v>
      </c>
      <c r="AP275" s="5">
        <f t="shared" si="479"/>
        <v>1.6318337364477884E-4</v>
      </c>
      <c r="AQ275" s="5">
        <f t="shared" si="480"/>
        <v>1.4170065337574745E-5</v>
      </c>
      <c r="AR275" s="5">
        <f t="shared" si="481"/>
        <v>4.2646020499175873E-6</v>
      </c>
      <c r="AS275" s="5">
        <f t="shared" si="482"/>
        <v>8.2864900895305528E-6</v>
      </c>
      <c r="AT275" s="5">
        <f t="shared" si="483"/>
        <v>8.0506829476873511E-6</v>
      </c>
      <c r="AU275" s="5">
        <f t="shared" si="484"/>
        <v>5.2143907512037025E-6</v>
      </c>
      <c r="AV275" s="5">
        <f t="shared" si="485"/>
        <v>2.5330028908338745E-6</v>
      </c>
      <c r="AW275" s="5">
        <f t="shared" si="486"/>
        <v>1.8454544269493881E-8</v>
      </c>
      <c r="AX275" s="5">
        <f t="shared" si="487"/>
        <v>7.56658999016849E-3</v>
      </c>
      <c r="AY275" s="5">
        <f t="shared" si="488"/>
        <v>2.6281862459032967E-3</v>
      </c>
      <c r="AZ275" s="5">
        <f t="shared" si="489"/>
        <v>4.5643829995613733E-4</v>
      </c>
      <c r="BA275" s="5">
        <f t="shared" si="490"/>
        <v>5.2846564683557938E-5</v>
      </c>
      <c r="BB275" s="5">
        <f t="shared" si="491"/>
        <v>4.5889434548796366E-6</v>
      </c>
      <c r="BC275" s="5">
        <f t="shared" si="492"/>
        <v>3.1878555827693434E-7</v>
      </c>
      <c r="BD275" s="5">
        <f t="shared" si="493"/>
        <v>2.4687845882155469E-7</v>
      </c>
      <c r="BE275" s="5">
        <f t="shared" si="494"/>
        <v>4.7970616681172487E-7</v>
      </c>
      <c r="BF275" s="5">
        <f t="shared" si="495"/>
        <v>4.6605525564206704E-7</v>
      </c>
      <c r="BG275" s="5">
        <f t="shared" si="496"/>
        <v>3.0186187064638687E-7</v>
      </c>
      <c r="BH275" s="5">
        <f t="shared" si="497"/>
        <v>1.466359211386897E-7</v>
      </c>
      <c r="BI275" s="5">
        <f t="shared" si="498"/>
        <v>5.6985251756769094E-8</v>
      </c>
      <c r="BJ275" s="8">
        <f t="shared" si="499"/>
        <v>0.75719716417244209</v>
      </c>
      <c r="BK275" s="8">
        <f t="shared" si="500"/>
        <v>0.18459714074441622</v>
      </c>
      <c r="BL275" s="8">
        <f t="shared" si="501"/>
        <v>5.6239619972209179E-2</v>
      </c>
      <c r="BM275" s="8">
        <f t="shared" si="502"/>
        <v>0.39753378304176196</v>
      </c>
      <c r="BN275" s="8">
        <f t="shared" si="503"/>
        <v>0.59857893697264464</v>
      </c>
    </row>
    <row r="276" spans="1:66" x14ac:dyDescent="0.25">
      <c r="A276" t="s">
        <v>35</v>
      </c>
      <c r="B276" t="s">
        <v>36</v>
      </c>
      <c r="C276" t="s">
        <v>215</v>
      </c>
      <c r="D276" s="16"/>
      <c r="E276">
        <f>VLOOKUP(A276,home!$A$2:$E$405,3,FALSE)</f>
        <v>1.575</v>
      </c>
      <c r="F276">
        <f>VLOOKUP(B276,home!$B$2:$E$405,3,FALSE)</f>
        <v>1.59</v>
      </c>
      <c r="G276">
        <f>VLOOKUP(C276,away!$B$2:$E$405,4,FALSE)</f>
        <v>1.59</v>
      </c>
      <c r="H276">
        <f>VLOOKUP(A276,away!$A$2:$E$405,3,FALSE)</f>
        <v>1.1000000000000001</v>
      </c>
      <c r="I276">
        <f>VLOOKUP(C276,away!$B$2:$E$405,3,FALSE)</f>
        <v>0.48</v>
      </c>
      <c r="J276">
        <f>VLOOKUP(B276,home!$B$2:$E$405,4,FALSE)</f>
        <v>0.68</v>
      </c>
      <c r="K276" s="3">
        <f t="shared" si="448"/>
        <v>3.9817575000000001</v>
      </c>
      <c r="L276" s="3">
        <f t="shared" si="449"/>
        <v>0.35904000000000003</v>
      </c>
      <c r="M276" s="5">
        <f t="shared" si="450"/>
        <v>1.3026135716750367E-2</v>
      </c>
      <c r="N276" s="5">
        <f t="shared" si="451"/>
        <v>5.186691358618864E-2</v>
      </c>
      <c r="O276" s="5">
        <f t="shared" si="452"/>
        <v>4.676903767742051E-3</v>
      </c>
      <c r="P276" s="5">
        <f t="shared" si="453"/>
        <v>1.8622296653985168E-2</v>
      </c>
      <c r="Q276" s="5">
        <f t="shared" si="454"/>
        <v>0.10326073608682926</v>
      </c>
      <c r="R276" s="5">
        <f t="shared" si="455"/>
        <v>8.3959776438505284E-4</v>
      </c>
      <c r="S276" s="5">
        <f t="shared" si="456"/>
        <v>6.6556563705821147E-3</v>
      </c>
      <c r="T276" s="5">
        <f t="shared" si="457"/>
        <v>3.7074734684615175E-2</v>
      </c>
      <c r="U276" s="5">
        <f t="shared" si="458"/>
        <v>3.3430746953234166E-3</v>
      </c>
      <c r="V276" s="5">
        <f t="shared" si="459"/>
        <v>1.0572215911412864E-3</v>
      </c>
      <c r="W276" s="5">
        <f t="shared" si="460"/>
        <v>0.1370530701230844</v>
      </c>
      <c r="X276" s="5">
        <f t="shared" si="461"/>
        <v>4.920753429699222E-2</v>
      </c>
      <c r="Y276" s="5">
        <f t="shared" si="462"/>
        <v>8.8337365569960413E-3</v>
      </c>
      <c r="Z276" s="5">
        <f t="shared" si="463"/>
        <v>1.0048306044160315E-4</v>
      </c>
      <c r="AA276" s="5">
        <f t="shared" si="464"/>
        <v>4.0009917953630656E-4</v>
      </c>
      <c r="AB276" s="5">
        <f t="shared" si="465"/>
        <v>7.9654895443126753E-4</v>
      </c>
      <c r="AC276" s="5">
        <f t="shared" si="466"/>
        <v>9.4463423993015549E-5</v>
      </c>
      <c r="AD276" s="5">
        <f t="shared" si="467"/>
        <v>0.13642802246515431</v>
      </c>
      <c r="AE276" s="5">
        <f t="shared" si="468"/>
        <v>4.8983117185889005E-2</v>
      </c>
      <c r="AF276" s="5">
        <f t="shared" si="469"/>
        <v>8.7934491972107912E-3</v>
      </c>
      <c r="AG276" s="5">
        <f t="shared" si="470"/>
        <v>1.0523999999221877E-3</v>
      </c>
      <c r="AH276" s="5">
        <f t="shared" si="471"/>
        <v>9.0193595052382953E-6</v>
      </c>
      <c r="AI276" s="5">
        <f t="shared" si="472"/>
        <v>3.591290235517887E-5</v>
      </c>
      <c r="AJ276" s="5">
        <f t="shared" si="473"/>
        <v>7.1498234149750559E-5</v>
      </c>
      <c r="AK276" s="5">
        <f t="shared" si="474"/>
        <v>9.4896210020841844E-5</v>
      </c>
      <c r="AL276" s="5">
        <f t="shared" si="475"/>
        <v>5.4018350270588627E-6</v>
      </c>
      <c r="AM276" s="5">
        <f t="shared" si="476"/>
        <v>0.1086446603321593</v>
      </c>
      <c r="AN276" s="5">
        <f t="shared" si="477"/>
        <v>3.9007778845658474E-2</v>
      </c>
      <c r="AO276" s="5">
        <f t="shared" si="478"/>
        <v>7.0026764583726074E-3</v>
      </c>
      <c r="AP276" s="5">
        <f t="shared" si="479"/>
        <v>8.3808031853803379E-4</v>
      </c>
      <c r="AQ276" s="5">
        <f t="shared" si="480"/>
        <v>7.52260893919739E-5</v>
      </c>
      <c r="AR276" s="5">
        <f t="shared" si="481"/>
        <v>6.4766216735215166E-7</v>
      </c>
      <c r="AS276" s="5">
        <f t="shared" si="482"/>
        <v>2.578833692320685E-6</v>
      </c>
      <c r="AT276" s="5">
        <f t="shared" si="483"/>
        <v>5.1341451978252897E-6</v>
      </c>
      <c r="AU276" s="5">
        <f t="shared" si="484"/>
        <v>6.8143070491766129E-6</v>
      </c>
      <c r="AV276" s="5">
        <f t="shared" si="485"/>
        <v>6.7832295500904618E-6</v>
      </c>
      <c r="AW276" s="5">
        <f t="shared" si="486"/>
        <v>2.145144034040031E-7</v>
      </c>
      <c r="AX276" s="5">
        <f t="shared" si="487"/>
        <v>7.2099448518754619E-2</v>
      </c>
      <c r="AY276" s="5">
        <f t="shared" si="488"/>
        <v>2.5886585996173661E-2</v>
      </c>
      <c r="AZ276" s="5">
        <f t="shared" si="489"/>
        <v>4.6471599180330937E-3</v>
      </c>
      <c r="BA276" s="5">
        <f t="shared" si="490"/>
        <v>5.5617209899020076E-4</v>
      </c>
      <c r="BB276" s="5">
        <f t="shared" si="491"/>
        <v>4.9922007605360414E-5</v>
      </c>
      <c r="BC276" s="5">
        <f t="shared" si="492"/>
        <v>3.5847995221257214E-6</v>
      </c>
      <c r="BD276" s="5">
        <f t="shared" si="493"/>
        <v>3.8756104094352747E-8</v>
      </c>
      <c r="BE276" s="5">
        <f t="shared" si="494"/>
        <v>1.5431740814846975E-7</v>
      </c>
      <c r="BF276" s="5">
        <f t="shared" si="495"/>
        <v>3.0722724863786526E-7</v>
      </c>
      <c r="BG276" s="5">
        <f t="shared" si="496"/>
        <v>4.077681338227284E-7</v>
      </c>
      <c r="BH276" s="5">
        <f t="shared" si="497"/>
        <v>4.0590845627741311E-7</v>
      </c>
      <c r="BI276" s="5">
        <f t="shared" si="498"/>
        <v>3.2324580801920226E-7</v>
      </c>
      <c r="BJ276" s="8">
        <f t="shared" si="499"/>
        <v>0.8413650095660814</v>
      </c>
      <c r="BK276" s="8">
        <f t="shared" si="500"/>
        <v>6.5347761587652681E-2</v>
      </c>
      <c r="BL276" s="8">
        <f t="shared" si="501"/>
        <v>1.0291146468264874E-2</v>
      </c>
      <c r="BM276" s="8">
        <f t="shared" si="502"/>
        <v>0.69892544562478975</v>
      </c>
      <c r="BN276" s="8">
        <f t="shared" si="503"/>
        <v>0.19229258357588053</v>
      </c>
    </row>
    <row r="277" spans="1:66" x14ac:dyDescent="0.25">
      <c r="A277" t="s">
        <v>35</v>
      </c>
      <c r="B277" t="s">
        <v>471</v>
      </c>
      <c r="C277" t="s">
        <v>216</v>
      </c>
      <c r="D277" s="16"/>
      <c r="E277">
        <f>VLOOKUP(A277,home!$A$2:$E$405,3,FALSE)</f>
        <v>1.575</v>
      </c>
      <c r="F277">
        <f>VLOOKUP(B277,home!$B$2:$E$405,3,FALSE)</f>
        <v>1.1100000000000001</v>
      </c>
      <c r="G277">
        <f>VLOOKUP(C277,away!$B$2:$E$405,4,FALSE)</f>
        <v>0.95</v>
      </c>
      <c r="H277">
        <f>VLOOKUP(A277,away!$A$2:$E$405,3,FALSE)</f>
        <v>1.1000000000000001</v>
      </c>
      <c r="I277">
        <f>VLOOKUP(C277,away!$B$2:$E$405,3,FALSE)</f>
        <v>0.48</v>
      </c>
      <c r="J277">
        <f>VLOOKUP(B277,home!$B$2:$E$405,4,FALSE)</f>
        <v>0.91</v>
      </c>
      <c r="K277" s="3">
        <f t="shared" si="448"/>
        <v>1.6608375</v>
      </c>
      <c r="L277" s="3">
        <f t="shared" si="449"/>
        <v>0.48048000000000002</v>
      </c>
      <c r="M277" s="5">
        <f t="shared" si="450"/>
        <v>0.11749993483427407</v>
      </c>
      <c r="N277" s="5">
        <f t="shared" si="451"/>
        <v>0.19514829802031863</v>
      </c>
      <c r="O277" s="5">
        <f t="shared" si="452"/>
        <v>5.6456368689172011E-2</v>
      </c>
      <c r="P277" s="5">
        <f t="shared" si="453"/>
        <v>9.3764854232802702E-2</v>
      </c>
      <c r="Q277" s="5">
        <f t="shared" si="454"/>
        <v>0.1620548057066605</v>
      </c>
      <c r="R277" s="5">
        <f t="shared" si="455"/>
        <v>1.3563078013886683E-2</v>
      </c>
      <c r="S277" s="5">
        <f t="shared" si="456"/>
        <v>1.8706069713355724E-2</v>
      </c>
      <c r="T277" s="5">
        <f t="shared" si="457"/>
        <v>7.786409304593625E-2</v>
      </c>
      <c r="U277" s="5">
        <f t="shared" si="458"/>
        <v>2.2526068580888521E-2</v>
      </c>
      <c r="V277" s="5">
        <f t="shared" si="459"/>
        <v>1.6586031893126932E-3</v>
      </c>
      <c r="W277" s="5">
        <f t="shared" si="460"/>
        <v>8.9715566124278612E-2</v>
      </c>
      <c r="X277" s="5">
        <f t="shared" si="461"/>
        <v>4.310653521139339E-2</v>
      </c>
      <c r="Y277" s="5">
        <f t="shared" si="462"/>
        <v>1.0355914019185147E-2</v>
      </c>
      <c r="Z277" s="5">
        <f t="shared" si="463"/>
        <v>2.1722625747040911E-3</v>
      </c>
      <c r="AA277" s="5">
        <f t="shared" si="464"/>
        <v>3.6077751439151052E-3</v>
      </c>
      <c r="AB277" s="5">
        <f t="shared" si="465"/>
        <v>2.9959641252910525E-3</v>
      </c>
      <c r="AC277" s="5">
        <f t="shared" si="466"/>
        <v>8.2722751344136523E-5</v>
      </c>
      <c r="AD277" s="5">
        <f t="shared" si="467"/>
        <v>3.72507441382329E-2</v>
      </c>
      <c r="AE277" s="5">
        <f t="shared" si="468"/>
        <v>1.7898237543538146E-2</v>
      </c>
      <c r="AF277" s="5">
        <f t="shared" si="469"/>
        <v>4.2998725874596041E-3</v>
      </c>
      <c r="AG277" s="5">
        <f t="shared" si="470"/>
        <v>6.8866759360753011E-4</v>
      </c>
      <c r="AH277" s="5">
        <f t="shared" si="471"/>
        <v>2.6093218047345548E-4</v>
      </c>
      <c r="AI277" s="5">
        <f t="shared" si="472"/>
        <v>4.3336595028708254E-4</v>
      </c>
      <c r="AJ277" s="5">
        <f t="shared" si="473"/>
        <v>3.5987521072996132E-4</v>
      </c>
      <c r="AK277" s="5">
        <f t="shared" si="474"/>
        <v>1.9923141510024074E-4</v>
      </c>
      <c r="AL277" s="5">
        <f t="shared" si="475"/>
        <v>2.6405075823946154E-6</v>
      </c>
      <c r="AM277" s="5">
        <f t="shared" si="476"/>
        <v>1.237348655353647E-2</v>
      </c>
      <c r="AN277" s="5">
        <f t="shared" si="477"/>
        <v>5.9452128192432029E-3</v>
      </c>
      <c r="AO277" s="5">
        <f t="shared" si="478"/>
        <v>1.4282779276949872E-3</v>
      </c>
      <c r="AP277" s="5">
        <f t="shared" si="479"/>
        <v>2.2875299289962911E-4</v>
      </c>
      <c r="AQ277" s="5">
        <f t="shared" si="480"/>
        <v>2.7477809507103455E-5</v>
      </c>
      <c r="AR277" s="5">
        <f t="shared" si="481"/>
        <v>2.5074538814777197E-5</v>
      </c>
      <c r="AS277" s="5">
        <f t="shared" si="482"/>
        <v>4.1644734358787514E-5</v>
      </c>
      <c r="AT277" s="5">
        <f t="shared" si="483"/>
        <v>3.458256825030639E-5</v>
      </c>
      <c r="AU277" s="5">
        <f t="shared" si="484"/>
        <v>1.9145342065472749E-5</v>
      </c>
      <c r="AV277" s="5">
        <f t="shared" si="485"/>
        <v>7.9493255131661497E-6</v>
      </c>
      <c r="AW277" s="5">
        <f t="shared" si="486"/>
        <v>5.8531192878495872E-8</v>
      </c>
      <c r="AX277" s="5">
        <f t="shared" si="487"/>
        <v>3.4250584123098568E-3</v>
      </c>
      <c r="AY277" s="5">
        <f t="shared" si="488"/>
        <v>1.64567206594664E-3</v>
      </c>
      <c r="AZ277" s="5">
        <f t="shared" si="489"/>
        <v>3.9535625712302077E-4</v>
      </c>
      <c r="BA277" s="5">
        <f t="shared" si="490"/>
        <v>6.3320258140823005E-5</v>
      </c>
      <c r="BB277" s="5">
        <f t="shared" si="491"/>
        <v>7.6060294078756611E-6</v>
      </c>
      <c r="BC277" s="5">
        <f t="shared" si="492"/>
        <v>7.3090900197922006E-7</v>
      </c>
      <c r="BD277" s="5">
        <f t="shared" si="493"/>
        <v>2.0079690682873552E-6</v>
      </c>
      <c r="BE277" s="5">
        <f t="shared" si="494"/>
        <v>3.3349103274517001E-6</v>
      </c>
      <c r="BF277" s="5">
        <f t="shared" si="495"/>
        <v>2.7693720654845324E-6</v>
      </c>
      <c r="BG277" s="5">
        <f t="shared" si="496"/>
        <v>1.5331589926030558E-6</v>
      </c>
      <c r="BH277" s="5">
        <f t="shared" si="497"/>
        <v>6.365819870943445E-7</v>
      </c>
      <c r="BI277" s="5">
        <f t="shared" si="498"/>
        <v>2.1145184719816056E-7</v>
      </c>
      <c r="BJ277" s="8">
        <f t="shared" si="499"/>
        <v>0.66392368602542218</v>
      </c>
      <c r="BK277" s="8">
        <f t="shared" si="500"/>
        <v>0.23336049729461836</v>
      </c>
      <c r="BL277" s="8">
        <f t="shared" si="501"/>
        <v>0.10054154926303475</v>
      </c>
      <c r="BM277" s="8">
        <f t="shared" si="502"/>
        <v>0.35986504212591131</v>
      </c>
      <c r="BN277" s="8">
        <f t="shared" si="503"/>
        <v>0.63848733949711467</v>
      </c>
    </row>
    <row r="278" spans="1:66" x14ac:dyDescent="0.25">
      <c r="A278" t="s">
        <v>35</v>
      </c>
      <c r="B278" t="s">
        <v>282</v>
      </c>
      <c r="C278" t="s">
        <v>296</v>
      </c>
      <c r="D278" s="16"/>
      <c r="E278">
        <f>VLOOKUP(A278,home!$A$2:$E$405,3,FALSE)</f>
        <v>1.575</v>
      </c>
      <c r="F278">
        <f>VLOOKUP(B278,home!$B$2:$E$405,3,FALSE)</f>
        <v>1.43</v>
      </c>
      <c r="G278">
        <f>VLOOKUP(C278,away!$B$2:$E$405,4,FALSE)</f>
        <v>1.1100000000000001</v>
      </c>
      <c r="H278">
        <f>VLOOKUP(A278,away!$A$2:$E$405,3,FALSE)</f>
        <v>1.1000000000000001</v>
      </c>
      <c r="I278">
        <f>VLOOKUP(C278,away!$B$2:$E$405,3,FALSE)</f>
        <v>0.32</v>
      </c>
      <c r="J278">
        <f>VLOOKUP(B278,home!$B$2:$E$405,4,FALSE)</f>
        <v>0.91</v>
      </c>
      <c r="K278" s="3">
        <f t="shared" si="448"/>
        <v>2.4999974999999997</v>
      </c>
      <c r="L278" s="3">
        <f t="shared" si="449"/>
        <v>0.32032000000000005</v>
      </c>
      <c r="M278" s="5">
        <f t="shared" si="450"/>
        <v>5.9587020826137135E-2</v>
      </c>
      <c r="N278" s="5">
        <f t="shared" si="451"/>
        <v>0.14896740309779075</v>
      </c>
      <c r="O278" s="5">
        <f t="shared" si="452"/>
        <v>1.9086914511028244E-2</v>
      </c>
      <c r="P278" s="5">
        <f t="shared" si="453"/>
        <v>4.7717238560284335E-2</v>
      </c>
      <c r="Q278" s="5">
        <f t="shared" si="454"/>
        <v>0.18620906766298456</v>
      </c>
      <c r="R278" s="5">
        <f t="shared" si="455"/>
        <v>3.0569602280862839E-3</v>
      </c>
      <c r="S278" s="5">
        <f t="shared" si="456"/>
        <v>9.5529816067777638E-3</v>
      </c>
      <c r="T278" s="5">
        <f t="shared" si="457"/>
        <v>5.9646488553807213E-2</v>
      </c>
      <c r="U278" s="5">
        <f t="shared" si="458"/>
        <v>7.6423929278151394E-3</v>
      </c>
      <c r="V278" s="5">
        <f t="shared" si="459"/>
        <v>8.500022245199959E-4</v>
      </c>
      <c r="W278" s="5">
        <f t="shared" si="460"/>
        <v>0.15517406787826407</v>
      </c>
      <c r="X278" s="5">
        <f t="shared" si="461"/>
        <v>4.9705357422765543E-2</v>
      </c>
      <c r="Y278" s="5">
        <f t="shared" si="462"/>
        <v>7.9608100448301296E-3</v>
      </c>
      <c r="Z278" s="5">
        <f t="shared" si="463"/>
        <v>3.2640183342019953E-4</v>
      </c>
      <c r="AA278" s="5">
        <f t="shared" si="464"/>
        <v>8.1600376754591532E-4</v>
      </c>
      <c r="AB278" s="5">
        <f t="shared" si="465"/>
        <v>1.0200036894276847E-3</v>
      </c>
      <c r="AC278" s="5">
        <f t="shared" si="466"/>
        <v>4.2542568794614463E-5</v>
      </c>
      <c r="AD278" s="5">
        <f t="shared" si="467"/>
        <v>9.6983695440122628E-2</v>
      </c>
      <c r="AE278" s="5">
        <f t="shared" si="468"/>
        <v>3.1065817323380082E-2</v>
      </c>
      <c r="AF278" s="5">
        <f t="shared" si="469"/>
        <v>4.9755013025125543E-3</v>
      </c>
      <c r="AG278" s="5">
        <f t="shared" si="470"/>
        <v>5.3125085907360721E-4</v>
      </c>
      <c r="AH278" s="5">
        <f t="shared" si="471"/>
        <v>2.6138258820289578E-5</v>
      </c>
      <c r="AI278" s="5">
        <f t="shared" si="472"/>
        <v>6.5345581705076894E-5</v>
      </c>
      <c r="AJ278" s="5">
        <f t="shared" si="473"/>
        <v>8.1681895449368984E-5</v>
      </c>
      <c r="AK278" s="5">
        <f t="shared" si="474"/>
        <v>6.8068178139561261E-5</v>
      </c>
      <c r="AL278" s="5">
        <f t="shared" si="475"/>
        <v>1.3627222009055256E-6</v>
      </c>
      <c r="AM278" s="5">
        <f t="shared" si="476"/>
        <v>4.8491799228213534E-2</v>
      </c>
      <c r="AN278" s="5">
        <f t="shared" si="477"/>
        <v>1.553289312878136E-2</v>
      </c>
      <c r="AO278" s="5">
        <f t="shared" si="478"/>
        <v>2.4877481635056224E-3</v>
      </c>
      <c r="AP278" s="5">
        <f t="shared" si="479"/>
        <v>2.6562516391137375E-4</v>
      </c>
      <c r="AQ278" s="5">
        <f t="shared" si="480"/>
        <v>2.1271263126022808E-5</v>
      </c>
      <c r="AR278" s="5">
        <f t="shared" si="481"/>
        <v>1.6745214130630323E-6</v>
      </c>
      <c r="AS278" s="5">
        <f t="shared" si="482"/>
        <v>4.1862993463540479E-6</v>
      </c>
      <c r="AT278" s="5">
        <f t="shared" si="483"/>
        <v>5.2328689500683765E-6</v>
      </c>
      <c r="AU278" s="5">
        <f t="shared" si="484"/>
        <v>4.3607197643328549E-6</v>
      </c>
      <c r="AV278" s="5">
        <f t="shared" si="485"/>
        <v>2.7254471272581817E-6</v>
      </c>
      <c r="AW278" s="5">
        <f t="shared" si="486"/>
        <v>3.0312967978255749E-8</v>
      </c>
      <c r="AX278" s="5">
        <f t="shared" si="487"/>
        <v>2.0204896140172644E-2</v>
      </c>
      <c r="AY278" s="5">
        <f t="shared" si="488"/>
        <v>6.4720323316201011E-3</v>
      </c>
      <c r="AZ278" s="5">
        <f t="shared" si="489"/>
        <v>1.0365606982322753E-3</v>
      </c>
      <c r="BA278" s="5">
        <f t="shared" si="490"/>
        <v>1.1067704095258751E-4</v>
      </c>
      <c r="BB278" s="5">
        <f t="shared" si="491"/>
        <v>8.8630174394832068E-6</v>
      </c>
      <c r="BC278" s="5">
        <f t="shared" si="492"/>
        <v>5.6780034924305238E-7</v>
      </c>
      <c r="BD278" s="5">
        <f t="shared" si="493"/>
        <v>8.9397116505391711E-8</v>
      </c>
      <c r="BE278" s="5">
        <f t="shared" si="494"/>
        <v>2.2349256777068801E-7</v>
      </c>
      <c r="BF278" s="5">
        <f t="shared" si="495"/>
        <v>2.7936543034765031E-7</v>
      </c>
      <c r="BG278" s="5">
        <f t="shared" si="496"/>
        <v>2.3280429248518325E-7</v>
      </c>
      <c r="BH278" s="5">
        <f t="shared" si="497"/>
        <v>1.4550253730055677E-7</v>
      </c>
      <c r="BI278" s="5">
        <f t="shared" si="498"/>
        <v>7.2751195899009635E-8</v>
      </c>
      <c r="BJ278" s="8">
        <f t="shared" si="499"/>
        <v>0.83585239356183549</v>
      </c>
      <c r="BK278" s="8">
        <f t="shared" si="500"/>
        <v>0.12422318084033485</v>
      </c>
      <c r="BL278" s="8">
        <f t="shared" si="501"/>
        <v>3.1882732207758953E-2</v>
      </c>
      <c r="BM278" s="8">
        <f t="shared" si="502"/>
        <v>0.52118810153838613</v>
      </c>
      <c r="BN278" s="8">
        <f t="shared" si="503"/>
        <v>0.46462460488631124</v>
      </c>
    </row>
    <row r="279" spans="1:66" x14ac:dyDescent="0.25">
      <c r="A279" t="s">
        <v>10</v>
      </c>
      <c r="B279" t="s">
        <v>223</v>
      </c>
      <c r="C279" t="s">
        <v>222</v>
      </c>
      <c r="D279" s="16"/>
      <c r="E279">
        <f>VLOOKUP(A279,home!$A$2:$E$405,3,FALSE)</f>
        <v>1.56666666666667</v>
      </c>
      <c r="F279">
        <f>VLOOKUP(B279,home!$B$2:$E$405,3,FALSE)</f>
        <v>0</v>
      </c>
      <c r="G279">
        <f>VLOOKUP(C279,away!$B$2:$E$405,4,FALSE)</f>
        <v>1.02</v>
      </c>
      <c r="H279">
        <f>VLOOKUP(A279,away!$A$2:$E$405,3,FALSE)</f>
        <v>1.4666666666666699</v>
      </c>
      <c r="I279">
        <f>VLOOKUP(C279,away!$B$2:$E$405,3,FALSE)</f>
        <v>0.64</v>
      </c>
      <c r="J279">
        <f>VLOOKUP(B279,home!$B$2:$E$405,4,FALSE)</f>
        <v>1.23</v>
      </c>
      <c r="K279" s="3">
        <f t="shared" si="448"/>
        <v>0</v>
      </c>
      <c r="L279" s="3">
        <f t="shared" si="449"/>
        <v>1.1545600000000025</v>
      </c>
      <c r="M279" s="5">
        <f t="shared" si="450"/>
        <v>0.31519619272169308</v>
      </c>
      <c r="N279" s="5">
        <f t="shared" si="451"/>
        <v>0</v>
      </c>
      <c r="O279" s="5">
        <f t="shared" si="452"/>
        <v>0.36391291626875877</v>
      </c>
      <c r="P279" s="5">
        <f t="shared" si="453"/>
        <v>0</v>
      </c>
      <c r="Q279" s="5">
        <f t="shared" si="454"/>
        <v>0</v>
      </c>
      <c r="R279" s="5">
        <f t="shared" si="455"/>
        <v>0.21007964830362955</v>
      </c>
      <c r="S279" s="5">
        <f t="shared" si="456"/>
        <v>0</v>
      </c>
      <c r="T279" s="5">
        <f t="shared" si="457"/>
        <v>0</v>
      </c>
      <c r="U279" s="5">
        <f t="shared" si="458"/>
        <v>0</v>
      </c>
      <c r="V279" s="5">
        <f t="shared" si="459"/>
        <v>0</v>
      </c>
      <c r="W279" s="5">
        <f t="shared" si="460"/>
        <v>0</v>
      </c>
      <c r="X279" s="5">
        <f t="shared" si="461"/>
        <v>0</v>
      </c>
      <c r="Y279" s="5">
        <f t="shared" si="462"/>
        <v>0</v>
      </c>
      <c r="Z279" s="5">
        <f t="shared" si="463"/>
        <v>8.084985291514632E-2</v>
      </c>
      <c r="AA279" s="5">
        <f t="shared" si="464"/>
        <v>0</v>
      </c>
      <c r="AB279" s="5">
        <f t="shared" si="465"/>
        <v>0</v>
      </c>
      <c r="AC279" s="5">
        <f t="shared" si="466"/>
        <v>0</v>
      </c>
      <c r="AD279" s="5">
        <f t="shared" si="467"/>
        <v>0</v>
      </c>
      <c r="AE279" s="5">
        <f t="shared" si="468"/>
        <v>0</v>
      </c>
      <c r="AF279" s="5">
        <f t="shared" si="469"/>
        <v>0</v>
      </c>
      <c r="AG279" s="5">
        <f t="shared" si="470"/>
        <v>0</v>
      </c>
      <c r="AH279" s="5">
        <f t="shared" si="471"/>
        <v>2.3336501545427889E-2</v>
      </c>
      <c r="AI279" s="5">
        <f t="shared" si="472"/>
        <v>0</v>
      </c>
      <c r="AJ279" s="5">
        <f t="shared" si="473"/>
        <v>0</v>
      </c>
      <c r="AK279" s="5">
        <f t="shared" si="474"/>
        <v>0</v>
      </c>
      <c r="AL279" s="5">
        <f t="shared" si="475"/>
        <v>0</v>
      </c>
      <c r="AM279" s="5">
        <f t="shared" si="476"/>
        <v>0</v>
      </c>
      <c r="AN279" s="5">
        <f t="shared" si="477"/>
        <v>0</v>
      </c>
      <c r="AO279" s="5">
        <f t="shared" si="478"/>
        <v>0</v>
      </c>
      <c r="AP279" s="5">
        <f t="shared" si="479"/>
        <v>0</v>
      </c>
      <c r="AQ279" s="5">
        <f t="shared" si="480"/>
        <v>0</v>
      </c>
      <c r="AR279" s="5">
        <f t="shared" si="481"/>
        <v>5.3886782448578571E-3</v>
      </c>
      <c r="AS279" s="5">
        <f t="shared" si="482"/>
        <v>0</v>
      </c>
      <c r="AT279" s="5">
        <f t="shared" si="483"/>
        <v>0</v>
      </c>
      <c r="AU279" s="5">
        <f t="shared" si="484"/>
        <v>0</v>
      </c>
      <c r="AV279" s="5">
        <f t="shared" si="485"/>
        <v>0</v>
      </c>
      <c r="AW279" s="5">
        <f t="shared" si="486"/>
        <v>0</v>
      </c>
      <c r="AX279" s="5">
        <f t="shared" si="487"/>
        <v>0</v>
      </c>
      <c r="AY279" s="5">
        <f t="shared" si="488"/>
        <v>0</v>
      </c>
      <c r="AZ279" s="5">
        <f t="shared" si="489"/>
        <v>0</v>
      </c>
      <c r="BA279" s="5">
        <f t="shared" si="490"/>
        <v>0</v>
      </c>
      <c r="BB279" s="5">
        <f t="shared" si="491"/>
        <v>0</v>
      </c>
      <c r="BC279" s="5">
        <f t="shared" si="492"/>
        <v>0</v>
      </c>
      <c r="BD279" s="5">
        <f t="shared" si="493"/>
        <v>1.0369253923971828E-3</v>
      </c>
      <c r="BE279" s="5">
        <f t="shared" si="494"/>
        <v>0</v>
      </c>
      <c r="BF279" s="5">
        <f t="shared" si="495"/>
        <v>0</v>
      </c>
      <c r="BG279" s="5">
        <f t="shared" si="496"/>
        <v>0</v>
      </c>
      <c r="BH279" s="5">
        <f t="shared" si="497"/>
        <v>0</v>
      </c>
      <c r="BI279" s="5">
        <f t="shared" si="498"/>
        <v>0</v>
      </c>
      <c r="BJ279" s="8">
        <f t="shared" si="499"/>
        <v>0</v>
      </c>
      <c r="BK279" s="8">
        <f t="shared" si="500"/>
        <v>0.31519619272169308</v>
      </c>
      <c r="BL279" s="8">
        <f t="shared" si="501"/>
        <v>0.6037546697550713</v>
      </c>
      <c r="BM279" s="8">
        <f t="shared" si="502"/>
        <v>0.11061195809782924</v>
      </c>
      <c r="BN279" s="8">
        <f t="shared" si="503"/>
        <v>0.88918875729408142</v>
      </c>
    </row>
    <row r="280" spans="1:66" x14ac:dyDescent="0.25">
      <c r="A280" t="s">
        <v>10</v>
      </c>
      <c r="B280" t="s">
        <v>219</v>
      </c>
      <c r="C280" t="s">
        <v>42</v>
      </c>
      <c r="D280" s="16"/>
      <c r="E280">
        <f>VLOOKUP(A280,home!$A$2:$E$405,3,FALSE)</f>
        <v>1.56666666666667</v>
      </c>
      <c r="F280">
        <f>VLOOKUP(B280,home!$B$2:$E$405,3,FALSE)</f>
        <v>1.79</v>
      </c>
      <c r="G280">
        <f>VLOOKUP(C280,away!$B$2:$E$405,4,FALSE)</f>
        <v>1.53</v>
      </c>
      <c r="H280">
        <f>VLOOKUP(A280,away!$A$2:$E$405,3,FALSE)</f>
        <v>1.4666666666666699</v>
      </c>
      <c r="I280">
        <f>VLOOKUP(C280,away!$B$2:$E$405,3,FALSE)</f>
        <v>0.77</v>
      </c>
      <c r="J280">
        <f>VLOOKUP(B280,home!$B$2:$E$405,4,FALSE)</f>
        <v>0.95</v>
      </c>
      <c r="K280" s="3">
        <f t="shared" si="448"/>
        <v>4.290630000000009</v>
      </c>
      <c r="L280" s="3">
        <f t="shared" si="449"/>
        <v>1.0728666666666689</v>
      </c>
      <c r="M280" s="5">
        <f t="shared" si="450"/>
        <v>4.6844973106590837E-3</v>
      </c>
      <c r="N280" s="5">
        <f t="shared" si="451"/>
        <v>2.0099444696033225E-2</v>
      </c>
      <c r="O280" s="5">
        <f t="shared" si="452"/>
        <v>5.0258410146957859E-3</v>
      </c>
      <c r="P280" s="5">
        <f t="shared" si="453"/>
        <v>2.1564024232884227E-2</v>
      </c>
      <c r="Q280" s="5">
        <f t="shared" si="454"/>
        <v>4.3119640198070609E-2</v>
      </c>
      <c r="R280" s="5">
        <f t="shared" si="455"/>
        <v>2.6960286483166478E-3</v>
      </c>
      <c r="S280" s="5">
        <f t="shared" si="456"/>
        <v>2.4816277514897001E-2</v>
      </c>
      <c r="T280" s="5">
        <f t="shared" si="457"/>
        <v>4.6261624647170117E-2</v>
      </c>
      <c r="U280" s="5">
        <f t="shared" si="458"/>
        <v>1.1567661399326882E-2</v>
      </c>
      <c r="V280" s="5">
        <f t="shared" si="459"/>
        <v>1.2692902525375601E-2</v>
      </c>
      <c r="W280" s="5">
        <f t="shared" si="460"/>
        <v>6.1670140607682708E-2</v>
      </c>
      <c r="X280" s="5">
        <f t="shared" si="461"/>
        <v>6.6163838186629326E-2</v>
      </c>
      <c r="Y280" s="5">
        <f t="shared" si="462"/>
        <v>3.5492488264580922E-2</v>
      </c>
      <c r="Z280" s="5">
        <f t="shared" si="463"/>
        <v>9.6415975638577565E-4</v>
      </c>
      <c r="AA280" s="5">
        <f t="shared" si="464"/>
        <v>4.1368527755415094E-3</v>
      </c>
      <c r="AB280" s="5">
        <f t="shared" si="465"/>
        <v>8.8748523121608518E-3</v>
      </c>
      <c r="AC280" s="5">
        <f t="shared" si="466"/>
        <v>3.6518066866539538E-3</v>
      </c>
      <c r="AD280" s="5">
        <f t="shared" si="467"/>
        <v>6.6150938848885565E-2</v>
      </c>
      <c r="AE280" s="5">
        <f t="shared" si="468"/>
        <v>7.0971137259674508E-2</v>
      </c>
      <c r="AF280" s="5">
        <f t="shared" si="469"/>
        <v>3.8071283730664797E-2</v>
      </c>
      <c r="AG280" s="5">
        <f t="shared" si="470"/>
        <v>1.3615137090613108E-2</v>
      </c>
      <c r="AH280" s="5">
        <f t="shared" si="471"/>
        <v>2.5860371599193869E-4</v>
      </c>
      <c r="AI280" s="5">
        <f t="shared" si="472"/>
        <v>1.1095728619464943E-3</v>
      </c>
      <c r="AJ280" s="5">
        <f t="shared" si="473"/>
        <v>2.3803833043267481E-3</v>
      </c>
      <c r="AK280" s="5">
        <f t="shared" si="474"/>
        <v>3.4044480056811665E-3</v>
      </c>
      <c r="AL280" s="5">
        <f t="shared" si="475"/>
        <v>6.724106572172211E-4</v>
      </c>
      <c r="AM280" s="5">
        <f t="shared" si="476"/>
        <v>5.6765840550638866E-2</v>
      </c>
      <c r="AN280" s="5">
        <f t="shared" si="477"/>
        <v>6.0902178132095551E-2</v>
      </c>
      <c r="AO280" s="5">
        <f t="shared" si="478"/>
        <v>3.2669958422660517E-2</v>
      </c>
      <c r="AP280" s="5">
        <f t="shared" si="479"/>
        <v>1.1683503131019483E-2</v>
      </c>
      <c r="AQ280" s="5">
        <f t="shared" si="480"/>
        <v>3.1337102647916158E-3</v>
      </c>
      <c r="AR280" s="5">
        <f t="shared" si="481"/>
        <v>5.5489461352777043E-5</v>
      </c>
      <c r="AS280" s="5">
        <f t="shared" si="482"/>
        <v>2.3808474756406627E-4</v>
      </c>
      <c r="AT280" s="5">
        <f t="shared" si="483"/>
        <v>5.1076678022040582E-4</v>
      </c>
      <c r="AU280" s="5">
        <f t="shared" si="484"/>
        <v>7.305037567390284E-4</v>
      </c>
      <c r="AV280" s="5">
        <f t="shared" si="485"/>
        <v>7.8358033344429602E-4</v>
      </c>
      <c r="AW280" s="5">
        <f t="shared" si="486"/>
        <v>8.5980289791232122E-5</v>
      </c>
      <c r="AX280" s="5">
        <f t="shared" si="487"/>
        <v>4.0593536406964691E-2</v>
      </c>
      <c r="AY280" s="5">
        <f t="shared" si="488"/>
        <v>4.3551452093152275E-2</v>
      </c>
      <c r="AZ280" s="5">
        <f t="shared" si="489"/>
        <v>2.3362450617836695E-2</v>
      </c>
      <c r="BA280" s="5">
        <f t="shared" si="490"/>
        <v>8.354931506507705E-3</v>
      </c>
      <c r="BB280" s="5">
        <f t="shared" si="491"/>
        <v>2.2409318789038133E-3</v>
      </c>
      <c r="BC280" s="5">
        <f t="shared" si="492"/>
        <v>4.8084422302932192E-4</v>
      </c>
      <c r="BD280" s="5">
        <f t="shared" si="493"/>
        <v>9.9221322394471394E-6</v>
      </c>
      <c r="BE280" s="5">
        <f t="shared" si="494"/>
        <v>4.2572198250539173E-5</v>
      </c>
      <c r="BF280" s="5">
        <f t="shared" si="495"/>
        <v>9.1330775489855621E-5</v>
      </c>
      <c r="BG280" s="5">
        <f t="shared" si="496"/>
        <v>1.3062218841334672E-4</v>
      </c>
      <c r="BH280" s="5">
        <f t="shared" si="497"/>
        <v>1.4011287006798976E-4</v>
      </c>
      <c r="BI280" s="5">
        <f t="shared" si="498"/>
        <v>1.20234496739964E-4</v>
      </c>
      <c r="BJ280" s="8">
        <f t="shared" si="499"/>
        <v>0.74535501075760546</v>
      </c>
      <c r="BK280" s="8">
        <f t="shared" si="500"/>
        <v>0.11163337102083937</v>
      </c>
      <c r="BL280" s="8">
        <f t="shared" si="501"/>
        <v>4.2307463778509732E-2</v>
      </c>
      <c r="BM280" s="8">
        <f t="shared" si="502"/>
        <v>0.75960505740931972</v>
      </c>
      <c r="BN280" s="8">
        <f t="shared" si="503"/>
        <v>9.7189476100659575E-2</v>
      </c>
    </row>
    <row r="281" spans="1:66" x14ac:dyDescent="0.25">
      <c r="A281" t="s">
        <v>10</v>
      </c>
      <c r="B281" t="s">
        <v>221</v>
      </c>
      <c r="C281" t="s">
        <v>12</v>
      </c>
      <c r="D281" s="16"/>
      <c r="E281">
        <f>VLOOKUP(A281,home!$A$2:$E$405,3,FALSE)</f>
        <v>1.56666666666667</v>
      </c>
      <c r="F281">
        <f>VLOOKUP(B281,home!$B$2:$E$405,3,FALSE)</f>
        <v>0.38</v>
      </c>
      <c r="G281">
        <f>VLOOKUP(C281,away!$B$2:$E$405,4,FALSE)</f>
        <v>0.64</v>
      </c>
      <c r="H281">
        <f>VLOOKUP(A281,away!$A$2:$E$405,3,FALSE)</f>
        <v>1.4666666666666699</v>
      </c>
      <c r="I281">
        <f>VLOOKUP(C281,away!$B$2:$E$405,3,FALSE)</f>
        <v>0.77</v>
      </c>
      <c r="J281">
        <f>VLOOKUP(B281,home!$B$2:$E$405,4,FALSE)</f>
        <v>1.23</v>
      </c>
      <c r="K281" s="3">
        <f t="shared" si="448"/>
        <v>0.38101333333333415</v>
      </c>
      <c r="L281" s="3">
        <f t="shared" si="449"/>
        <v>1.389080000000003</v>
      </c>
      <c r="M281" s="5">
        <f t="shared" si="450"/>
        <v>0.17031709182165677</v>
      </c>
      <c r="N281" s="5">
        <f t="shared" si="451"/>
        <v>6.4893082878608996E-2</v>
      </c>
      <c r="O281" s="5">
        <f t="shared" si="452"/>
        <v>0.23658406590762751</v>
      </c>
      <c r="P281" s="5">
        <f t="shared" si="453"/>
        <v>9.0141683565018366E-2</v>
      </c>
      <c r="Q281" s="5">
        <f t="shared" si="454"/>
        <v>1.2362564908927563E-2</v>
      </c>
      <c r="R281" s="5">
        <f t="shared" si="455"/>
        <v>0.16431709713548401</v>
      </c>
      <c r="S281" s="5">
        <f t="shared" si="456"/>
        <v>1.1927051814101459E-2</v>
      </c>
      <c r="T281" s="5">
        <f t="shared" si="457"/>
        <v>1.7172591663693136E-2</v>
      </c>
      <c r="U281" s="5">
        <f t="shared" si="458"/>
        <v>6.2607004903248012E-2</v>
      </c>
      <c r="V281" s="5">
        <f t="shared" si="459"/>
        <v>7.0138751130554775E-4</v>
      </c>
      <c r="W281" s="5">
        <f t="shared" si="460"/>
        <v>1.5701006881667326E-3</v>
      </c>
      <c r="X281" s="5">
        <f t="shared" si="461"/>
        <v>2.1809954639186498E-3</v>
      </c>
      <c r="Y281" s="5">
        <f t="shared" si="462"/>
        <v>1.5147885895100627E-3</v>
      </c>
      <c r="Z281" s="5">
        <f t="shared" si="463"/>
        <v>7.6083197762986235E-2</v>
      </c>
      <c r="AA281" s="5">
        <f t="shared" si="464"/>
        <v>2.8988712790334655E-2</v>
      </c>
      <c r="AB281" s="5">
        <f t="shared" si="465"/>
        <v>5.5225430446440328E-3</v>
      </c>
      <c r="AC281" s="5">
        <f t="shared" si="466"/>
        <v>2.3200934512918721E-5</v>
      </c>
      <c r="AD281" s="5">
        <f t="shared" si="467"/>
        <v>1.4955732421684213E-4</v>
      </c>
      <c r="AE281" s="5">
        <f t="shared" si="468"/>
        <v>2.0774708792313149E-4</v>
      </c>
      <c r="AF281" s="5">
        <f t="shared" si="469"/>
        <v>1.4428866244613209E-4</v>
      </c>
      <c r="AG281" s="5">
        <f t="shared" si="470"/>
        <v>6.6809498410224567E-5</v>
      </c>
      <c r="AH281" s="5">
        <f t="shared" si="471"/>
        <v>2.6421412087152273E-2</v>
      </c>
      <c r="AI281" s="5">
        <f t="shared" si="472"/>
        <v>1.0066910290699532E-2</v>
      </c>
      <c r="AJ281" s="5">
        <f t="shared" si="473"/>
        <v>1.9178135231135364E-3</v>
      </c>
      <c r="AK281" s="5">
        <f t="shared" si="474"/>
        <v>2.4357084105107796E-4</v>
      </c>
      <c r="AL281" s="5">
        <f t="shared" si="475"/>
        <v>4.9117120892744211E-7</v>
      </c>
      <c r="AM281" s="5">
        <f t="shared" si="476"/>
        <v>1.1396666924854639E-5</v>
      </c>
      <c r="AN281" s="5">
        <f t="shared" si="477"/>
        <v>1.5830882091977114E-5</v>
      </c>
      <c r="AO281" s="5">
        <f t="shared" si="478"/>
        <v>1.0995180848161813E-5</v>
      </c>
      <c r="AP281" s="5">
        <f t="shared" si="479"/>
        <v>5.0910619375215501E-6</v>
      </c>
      <c r="AQ281" s="5">
        <f t="shared" si="480"/>
        <v>1.7679730790431116E-6</v>
      </c>
      <c r="AR281" s="5">
        <f t="shared" si="481"/>
        <v>7.3402910204043116E-3</v>
      </c>
      <c r="AS281" s="5">
        <f t="shared" si="482"/>
        <v>2.7967487493209871E-3</v>
      </c>
      <c r="AT281" s="5">
        <f t="shared" si="483"/>
        <v>5.3279928173731136E-4</v>
      </c>
      <c r="AU281" s="5">
        <f t="shared" si="484"/>
        <v>6.766787677744641E-5</v>
      </c>
      <c r="AV281" s="5">
        <f t="shared" si="485"/>
        <v>6.445590822641041E-6</v>
      </c>
      <c r="AW281" s="5">
        <f t="shared" si="486"/>
        <v>7.2210081171788058E-9</v>
      </c>
      <c r="AX281" s="5">
        <f t="shared" si="487"/>
        <v>7.2371367565477077E-7</v>
      </c>
      <c r="AY281" s="5">
        <f t="shared" si="488"/>
        <v>1.005296192578531E-6</v>
      </c>
      <c r="AZ281" s="5">
        <f t="shared" si="489"/>
        <v>6.9821841759349464E-7</v>
      </c>
      <c r="BA281" s="5">
        <f t="shared" si="490"/>
        <v>3.2329374650359133E-7</v>
      </c>
      <c r="BB281" s="5">
        <f t="shared" si="491"/>
        <v>1.1227021934830236E-7</v>
      </c>
      <c r="BC281" s="5">
        <f t="shared" si="492"/>
        <v>3.119046325846803E-8</v>
      </c>
      <c r="BD281" s="5">
        <f t="shared" si="493"/>
        <v>1.6993752417705393E-3</v>
      </c>
      <c r="BE281" s="5">
        <f t="shared" si="494"/>
        <v>6.4748462545113374E-4</v>
      </c>
      <c r="BF281" s="5">
        <f t="shared" si="495"/>
        <v>1.2335013771261092E-4</v>
      </c>
      <c r="BG281" s="5">
        <f t="shared" si="496"/>
        <v>1.5666015712335901E-5</v>
      </c>
      <c r="BH281" s="5">
        <f t="shared" si="497"/>
        <v>1.4922402166523717E-6</v>
      </c>
      <c r="BI281" s="5">
        <f t="shared" si="498"/>
        <v>1.1371268381615538E-7</v>
      </c>
      <c r="BJ281" s="8">
        <f t="shared" si="499"/>
        <v>0.10031050251341798</v>
      </c>
      <c r="BK281" s="8">
        <f t="shared" si="500"/>
        <v>0.2731119121139966</v>
      </c>
      <c r="BL281" s="8">
        <f t="shared" si="501"/>
        <v>0.54990056501596452</v>
      </c>
      <c r="BM281" s="8">
        <f t="shared" si="502"/>
        <v>0.26078959311385752</v>
      </c>
      <c r="BN281" s="8">
        <f t="shared" si="503"/>
        <v>0.73861558621732326</v>
      </c>
    </row>
    <row r="282" spans="1:66" x14ac:dyDescent="0.25">
      <c r="A282" t="s">
        <v>10</v>
      </c>
      <c r="B282" t="s">
        <v>40</v>
      </c>
      <c r="C282" t="s">
        <v>224</v>
      </c>
      <c r="D282" s="16"/>
      <c r="E282">
        <f>VLOOKUP(A282,home!$A$2:$E$405,3,FALSE)</f>
        <v>1.56666666666667</v>
      </c>
      <c r="F282">
        <f>VLOOKUP(B282,home!$B$2:$E$405,3,FALSE)</f>
        <v>0.89</v>
      </c>
      <c r="G282">
        <f>VLOOKUP(C282,away!$B$2:$E$405,4,FALSE)</f>
        <v>0.89</v>
      </c>
      <c r="H282">
        <f>VLOOKUP(A282,away!$A$2:$E$405,3,FALSE)</f>
        <v>1.4666666666666699</v>
      </c>
      <c r="I282">
        <f>VLOOKUP(C282,away!$B$2:$E$405,3,FALSE)</f>
        <v>1.02</v>
      </c>
      <c r="J282">
        <f>VLOOKUP(B282,home!$B$2:$E$405,4,FALSE)</f>
        <v>1.91</v>
      </c>
      <c r="K282" s="3">
        <f t="shared" si="448"/>
        <v>1.2409566666666694</v>
      </c>
      <c r="L282" s="3">
        <f t="shared" si="449"/>
        <v>2.8573600000000061</v>
      </c>
      <c r="M282" s="5">
        <f t="shared" si="450"/>
        <v>1.6600596232126556E-2</v>
      </c>
      <c r="N282" s="5">
        <f t="shared" si="451"/>
        <v>2.0600620564899044E-2</v>
      </c>
      <c r="O282" s="5">
        <f t="shared" si="452"/>
        <v>4.7433879649829237E-2</v>
      </c>
      <c r="P282" s="5">
        <f t="shared" si="453"/>
        <v>5.8863389177320057E-2</v>
      </c>
      <c r="Q282" s="5">
        <f t="shared" si="454"/>
        <v>1.2782238713740983E-2</v>
      </c>
      <c r="R282" s="5">
        <f t="shared" si="455"/>
        <v>6.7767835178118199E-2</v>
      </c>
      <c r="S282" s="5">
        <f t="shared" si="456"/>
        <v>5.2180333419819341E-2</v>
      </c>
      <c r="T282" s="5">
        <f t="shared" si="457"/>
        <v>3.6523457611095003E-2</v>
      </c>
      <c r="U282" s="5">
        <f t="shared" si="458"/>
        <v>8.4096946849853818E-2</v>
      </c>
      <c r="V282" s="5">
        <f t="shared" si="459"/>
        <v>2.0558239331648936E-2</v>
      </c>
      <c r="W282" s="5">
        <f t="shared" si="460"/>
        <v>5.2874014489138884E-3</v>
      </c>
      <c r="X282" s="5">
        <f t="shared" si="461"/>
        <v>1.5108009404068617E-2</v>
      </c>
      <c r="Y282" s="5">
        <f t="shared" si="462"/>
        <v>2.1584510875404805E-2</v>
      </c>
      <c r="Z282" s="5">
        <f t="shared" si="463"/>
        <v>6.4545700508182743E-2</v>
      </c>
      <c r="AA282" s="5">
        <f t="shared" si="464"/>
        <v>8.0098417350299614E-2</v>
      </c>
      <c r="AB282" s="5">
        <f t="shared" si="465"/>
        <v>4.9699332500151773E-2</v>
      </c>
      <c r="AC282" s="5">
        <f t="shared" si="466"/>
        <v>4.5560398315597191E-3</v>
      </c>
      <c r="AD282" s="5">
        <f t="shared" si="467"/>
        <v>1.6403590193431756E-3</v>
      </c>
      <c r="AE282" s="5">
        <f t="shared" si="468"/>
        <v>4.6870962475104253E-3</v>
      </c>
      <c r="AF282" s="5">
        <f t="shared" si="469"/>
        <v>6.696360666893211E-3</v>
      </c>
      <c r="AG282" s="5">
        <f t="shared" si="470"/>
        <v>6.3779710383846762E-3</v>
      </c>
      <c r="AH282" s="5">
        <f t="shared" si="471"/>
        <v>4.6107575701015369E-2</v>
      </c>
      <c r="AI282" s="5">
        <f t="shared" si="472"/>
        <v>5.7217503450013155E-2</v>
      </c>
      <c r="AJ282" s="5">
        <f t="shared" si="473"/>
        <v>3.5502221178158495E-2</v>
      </c>
      <c r="AK282" s="5">
        <f t="shared" si="474"/>
        <v>1.4685572684170135E-2</v>
      </c>
      <c r="AL282" s="5">
        <f t="shared" si="475"/>
        <v>6.4620316514527184E-4</v>
      </c>
      <c r="AM282" s="5">
        <f t="shared" si="476"/>
        <v>4.0712289215614279E-4</v>
      </c>
      <c r="AN282" s="5">
        <f t="shared" si="477"/>
        <v>1.1632966671312785E-3</v>
      </c>
      <c r="AO282" s="5">
        <f t="shared" si="478"/>
        <v>1.661978682397119E-3</v>
      </c>
      <c r="AP282" s="5">
        <f t="shared" si="479"/>
        <v>1.5829571359780809E-3</v>
      </c>
      <c r="AQ282" s="5">
        <f t="shared" si="480"/>
        <v>1.1307696005145847E-3</v>
      </c>
      <c r="AR282" s="5">
        <f t="shared" si="481"/>
        <v>2.6349188501010697E-2</v>
      </c>
      <c r="AS282" s="5">
        <f t="shared" si="482"/>
        <v>3.2698201131585974E-2</v>
      </c>
      <c r="AT282" s="5">
        <f t="shared" si="483"/>
        <v>2.0288525341124627E-2</v>
      </c>
      <c r="AU282" s="5">
        <f t="shared" si="484"/>
        <v>8.3923935929680893E-3</v>
      </c>
      <c r="AV282" s="5">
        <f t="shared" si="485"/>
        <v>2.6036491946211005E-3</v>
      </c>
      <c r="AW282" s="5">
        <f t="shared" si="486"/>
        <v>6.3648497696642035E-5</v>
      </c>
      <c r="AX282" s="5">
        <f t="shared" si="487"/>
        <v>8.4203644528963329E-5</v>
      </c>
      <c r="AY282" s="5">
        <f t="shared" si="488"/>
        <v>2.4060012573127914E-4</v>
      </c>
      <c r="AZ282" s="5">
        <f t="shared" si="489"/>
        <v>3.4374058762976471E-4</v>
      </c>
      <c r="BA282" s="5">
        <f t="shared" si="490"/>
        <v>3.2739686848992888E-4</v>
      </c>
      <c r="BB282" s="5">
        <f t="shared" si="491"/>
        <v>2.3387267903709634E-4</v>
      </c>
      <c r="BC282" s="5">
        <f t="shared" si="492"/>
        <v>1.3365168763468773E-4</v>
      </c>
      <c r="BD282" s="5">
        <f t="shared" si="493"/>
        <v>1.2548186209208015E-2</v>
      </c>
      <c r="BE282" s="5">
        <f t="shared" si="494"/>
        <v>1.5571755330891448E-2</v>
      </c>
      <c r="BF282" s="5">
        <f t="shared" si="495"/>
        <v>9.6619367947859969E-3</v>
      </c>
      <c r="BG282" s="5">
        <f t="shared" si="496"/>
        <v>3.9966816261338915E-3</v>
      </c>
      <c r="BH282" s="5">
        <f t="shared" si="497"/>
        <v>1.2399271771237606E-3</v>
      </c>
      <c r="BI282" s="5">
        <f t="shared" si="498"/>
        <v>3.07739179326583E-4</v>
      </c>
      <c r="BJ282" s="8">
        <f t="shared" si="499"/>
        <v>0.13859761616148272</v>
      </c>
      <c r="BK282" s="8">
        <f t="shared" si="500"/>
        <v>0.15364540128335116</v>
      </c>
      <c r="BL282" s="8">
        <f t="shared" si="501"/>
        <v>0.61626746862038984</v>
      </c>
      <c r="BM282" s="8">
        <f t="shared" si="502"/>
        <v>0.74883067542933801</v>
      </c>
      <c r="BN282" s="8">
        <f t="shared" si="503"/>
        <v>0.22404855951603408</v>
      </c>
    </row>
    <row r="283" spans="1:66" x14ac:dyDescent="0.25">
      <c r="A283" t="s">
        <v>13</v>
      </c>
      <c r="B283" t="s">
        <v>44</v>
      </c>
      <c r="C283" t="s">
        <v>52</v>
      </c>
      <c r="D283" s="16"/>
      <c r="E283">
        <f>VLOOKUP(A283,home!$A$2:$E$405,3,FALSE)</f>
        <v>1.82539682539683</v>
      </c>
      <c r="F283">
        <f>VLOOKUP(B283,home!$B$2:$E$405,3,FALSE)</f>
        <v>0.68</v>
      </c>
      <c r="G283">
        <f>VLOOKUP(C283,away!$B$2:$E$405,4,FALSE)</f>
        <v>0.55000000000000004</v>
      </c>
      <c r="H283">
        <f>VLOOKUP(A283,away!$A$2:$E$405,3,FALSE)</f>
        <v>1.2222222222222201</v>
      </c>
      <c r="I283">
        <f>VLOOKUP(C283,away!$B$2:$E$405,3,FALSE)</f>
        <v>0.18</v>
      </c>
      <c r="J283">
        <f>VLOOKUP(B283,home!$B$2:$E$405,4,FALSE)</f>
        <v>0.41</v>
      </c>
      <c r="K283" s="3">
        <f t="shared" si="448"/>
        <v>0.68269841269841447</v>
      </c>
      <c r="L283" s="3">
        <f t="shared" si="449"/>
        <v>9.0199999999999836E-2</v>
      </c>
      <c r="M283" s="5">
        <f t="shared" si="450"/>
        <v>0.46167300831608715</v>
      </c>
      <c r="N283" s="5">
        <f t="shared" si="451"/>
        <v>0.31518342996309456</v>
      </c>
      <c r="O283" s="5">
        <f t="shared" si="452"/>
        <v>4.1642905350110976E-2</v>
      </c>
      <c r="P283" s="5">
        <f t="shared" si="453"/>
        <v>2.8429545382671076E-2</v>
      </c>
      <c r="Q283" s="5">
        <f t="shared" si="454"/>
        <v>0.10758761367232327</v>
      </c>
      <c r="R283" s="5">
        <f t="shared" si="455"/>
        <v>1.8780950312900016E-3</v>
      </c>
      <c r="S283" s="5">
        <f t="shared" si="456"/>
        <v>4.3766856417128282E-4</v>
      </c>
      <c r="T283" s="5">
        <f t="shared" si="457"/>
        <v>9.7044027532435396E-3</v>
      </c>
      <c r="U283" s="5">
        <f t="shared" si="458"/>
        <v>1.2821724967584632E-3</v>
      </c>
      <c r="V283" s="5">
        <f t="shared" si="459"/>
        <v>2.9945962434561214E-6</v>
      </c>
      <c r="W283" s="5">
        <f t="shared" si="460"/>
        <v>2.4483297693368444E-2</v>
      </c>
      <c r="X283" s="5">
        <f t="shared" si="461"/>
        <v>2.2083934519418293E-3</v>
      </c>
      <c r="Y283" s="5">
        <f t="shared" si="462"/>
        <v>9.9598544682576322E-5</v>
      </c>
      <c r="Z283" s="5">
        <f t="shared" si="463"/>
        <v>5.6468057274119253E-5</v>
      </c>
      <c r="AA283" s="5">
        <f t="shared" si="464"/>
        <v>3.8550653069204369E-5</v>
      </c>
      <c r="AB283" s="5">
        <f t="shared" si="465"/>
        <v>1.315923482941654E-5</v>
      </c>
      <c r="AC283" s="5">
        <f t="shared" si="466"/>
        <v>1.1525339400476707E-8</v>
      </c>
      <c r="AD283" s="5">
        <f t="shared" si="467"/>
        <v>4.1786771182213472E-3</v>
      </c>
      <c r="AE283" s="5">
        <f t="shared" si="468"/>
        <v>3.7691667606356476E-4</v>
      </c>
      <c r="AF283" s="5">
        <f t="shared" si="469"/>
        <v>1.699894209046674E-5</v>
      </c>
      <c r="AG283" s="5">
        <f t="shared" si="470"/>
        <v>5.1110152552003216E-7</v>
      </c>
      <c r="AH283" s="5">
        <f t="shared" si="471"/>
        <v>1.2733546915313872E-6</v>
      </c>
      <c r="AI283" s="5">
        <f t="shared" si="472"/>
        <v>8.693172267105572E-7</v>
      </c>
      <c r="AJ283" s="5">
        <f t="shared" si="473"/>
        <v>2.9674074540334253E-7</v>
      </c>
      <c r="AK283" s="5">
        <f t="shared" si="474"/>
        <v>6.7528145289935438E-8</v>
      </c>
      <c r="AL283" s="5">
        <f t="shared" si="475"/>
        <v>2.8388937939573499E-11</v>
      </c>
      <c r="AM283" s="5">
        <f t="shared" si="476"/>
        <v>5.7055524715777974E-4</v>
      </c>
      <c r="AN283" s="5">
        <f t="shared" si="477"/>
        <v>5.1464083293631629E-5</v>
      </c>
      <c r="AO283" s="5">
        <f t="shared" si="478"/>
        <v>2.3210301565427821E-6</v>
      </c>
      <c r="AP283" s="5">
        <f t="shared" si="479"/>
        <v>6.9785640040052831E-8</v>
      </c>
      <c r="AQ283" s="5">
        <f t="shared" si="480"/>
        <v>1.5736661829031888E-9</v>
      </c>
      <c r="AR283" s="5">
        <f t="shared" si="481"/>
        <v>2.2971318635226204E-8</v>
      </c>
      <c r="AS283" s="5">
        <f t="shared" si="482"/>
        <v>1.5682482769858438E-8</v>
      </c>
      <c r="AT283" s="5">
        <f t="shared" si="483"/>
        <v>5.353203047076294E-9</v>
      </c>
      <c r="AU283" s="5">
        <f t="shared" si="484"/>
        <v>1.2182077410304341E-9</v>
      </c>
      <c r="AV283" s="5">
        <f t="shared" si="485"/>
        <v>2.079171227845996E-10</v>
      </c>
      <c r="AW283" s="5">
        <f t="shared" si="486"/>
        <v>4.8560379856459941E-14</v>
      </c>
      <c r="AX283" s="5">
        <f t="shared" si="487"/>
        <v>6.4919526931894622E-5</v>
      </c>
      <c r="AY283" s="5">
        <f t="shared" si="488"/>
        <v>5.8557413292568831E-6</v>
      </c>
      <c r="AZ283" s="5">
        <f t="shared" si="489"/>
        <v>2.6409393394948492E-7</v>
      </c>
      <c r="BA283" s="5">
        <f t="shared" si="490"/>
        <v>7.9404242807478294E-9</v>
      </c>
      <c r="BB283" s="5">
        <f t="shared" si="491"/>
        <v>1.7905656753086328E-10</v>
      </c>
      <c r="BC283" s="5">
        <f t="shared" si="492"/>
        <v>3.2301804782567706E-12</v>
      </c>
      <c r="BD283" s="5">
        <f t="shared" si="493"/>
        <v>3.4533549014956603E-10</v>
      </c>
      <c r="BE283" s="5">
        <f t="shared" si="494"/>
        <v>2.3575999097353764E-10</v>
      </c>
      <c r="BF283" s="5">
        <f t="shared" si="495"/>
        <v>8.0476485807713327E-11</v>
      </c>
      <c r="BG283" s="5">
        <f t="shared" si="496"/>
        <v>1.8313723040157457E-11</v>
      </c>
      <c r="BH283" s="5">
        <f t="shared" si="497"/>
        <v>3.1256874125284694E-12</v>
      </c>
      <c r="BI283" s="5">
        <f t="shared" si="498"/>
        <v>4.2678036702492007E-13</v>
      </c>
      <c r="BJ283" s="8">
        <f t="shared" si="499"/>
        <v>0.46453529912137537</v>
      </c>
      <c r="BK283" s="8">
        <f t="shared" si="500"/>
        <v>0.4905490841542306</v>
      </c>
      <c r="BL283" s="8">
        <f t="shared" si="501"/>
        <v>4.4857435823434474E-2</v>
      </c>
      <c r="BM283" s="8">
        <f t="shared" si="502"/>
        <v>4.3597833699456835E-2</v>
      </c>
      <c r="BN283" s="8">
        <f t="shared" si="503"/>
        <v>0.956394597715577</v>
      </c>
    </row>
    <row r="284" spans="1:66" x14ac:dyDescent="0.25">
      <c r="A284" t="s">
        <v>13</v>
      </c>
      <c r="B284" t="s">
        <v>45</v>
      </c>
      <c r="C284" t="s">
        <v>46</v>
      </c>
      <c r="D284" s="16"/>
      <c r="E284">
        <f>VLOOKUP(A284,home!$A$2:$E$405,3,FALSE)</f>
        <v>1.82539682539683</v>
      </c>
      <c r="F284">
        <f>VLOOKUP(B284,home!$B$2:$E$405,3,FALSE)</f>
        <v>1.23</v>
      </c>
      <c r="G284">
        <f>VLOOKUP(C284,away!$B$2:$E$405,4,FALSE)</f>
        <v>2.0499999999999998</v>
      </c>
      <c r="H284">
        <f>VLOOKUP(A284,away!$A$2:$E$405,3,FALSE)</f>
        <v>1.2222222222222201</v>
      </c>
      <c r="I284">
        <f>VLOOKUP(C284,away!$B$2:$E$405,3,FALSE)</f>
        <v>0.55000000000000004</v>
      </c>
      <c r="J284">
        <f>VLOOKUP(B284,home!$B$2:$E$405,4,FALSE)</f>
        <v>0.82</v>
      </c>
      <c r="K284" s="3">
        <f t="shared" si="448"/>
        <v>4.6027380952381067</v>
      </c>
      <c r="L284" s="3">
        <f t="shared" si="449"/>
        <v>0.55122222222222128</v>
      </c>
      <c r="M284" s="5">
        <f t="shared" si="450"/>
        <v>5.7764826623284311E-3</v>
      </c>
      <c r="N284" s="5">
        <f t="shared" si="451"/>
        <v>2.6587636806381511E-2</v>
      </c>
      <c r="O284" s="5">
        <f t="shared" si="452"/>
        <v>3.1841256097568109E-3</v>
      </c>
      <c r="P284" s="5">
        <f t="shared" si="453"/>
        <v>1.465569624405094E-2</v>
      </c>
      <c r="Q284" s="5">
        <f t="shared" si="454"/>
        <v>6.1187964395543526E-2</v>
      </c>
      <c r="R284" s="5">
        <f t="shared" si="455"/>
        <v>8.7758039722241716E-4</v>
      </c>
      <c r="S284" s="5">
        <f t="shared" si="456"/>
        <v>9.2958572263467064E-3</v>
      </c>
      <c r="T284" s="5">
        <f t="shared" si="457"/>
        <v>3.3728165707365657E-2</v>
      </c>
      <c r="U284" s="5">
        <f t="shared" si="458"/>
        <v>4.0392727259298102E-3</v>
      </c>
      <c r="V284" s="5">
        <f t="shared" si="459"/>
        <v>2.6205347094671789E-3</v>
      </c>
      <c r="W284" s="5">
        <f t="shared" si="460"/>
        <v>9.3877391564480384E-2</v>
      </c>
      <c r="X284" s="5">
        <f t="shared" si="461"/>
        <v>5.1747304394598487E-2</v>
      </c>
      <c r="Y284" s="5">
        <f t="shared" si="462"/>
        <v>1.4262132061200146E-2</v>
      </c>
      <c r="Z284" s="5">
        <f t="shared" si="463"/>
        <v>1.612472722452002E-4</v>
      </c>
      <c r="AA284" s="5">
        <f t="shared" si="464"/>
        <v>7.421789627162133E-4</v>
      </c>
      <c r="AB284" s="5">
        <f t="shared" si="465"/>
        <v>1.7080276925891091E-3</v>
      </c>
      <c r="AC284" s="5">
        <f t="shared" si="466"/>
        <v>4.1554007585584872E-4</v>
      </c>
      <c r="AD284" s="5">
        <f t="shared" si="467"/>
        <v>0.10802326160885455</v>
      </c>
      <c r="AE284" s="5">
        <f t="shared" si="468"/>
        <v>5.9544822315725165E-2</v>
      </c>
      <c r="AF284" s="5">
        <f t="shared" si="469"/>
        <v>1.6411214639350667E-2</v>
      </c>
      <c r="AG284" s="5">
        <f t="shared" si="470"/>
        <v>3.0154087342895756E-3</v>
      </c>
      <c r="AH284" s="5">
        <f t="shared" si="471"/>
        <v>2.2220769933567684E-5</v>
      </c>
      <c r="AI284" s="5">
        <f t="shared" si="472"/>
        <v>1.0227638427875352E-4</v>
      </c>
      <c r="AJ284" s="5">
        <f t="shared" si="473"/>
        <v>2.3537570508151535E-4</v>
      </c>
      <c r="AK284" s="5">
        <f t="shared" si="474"/>
        <v>3.6112424149074021E-4</v>
      </c>
      <c r="AL284" s="5">
        <f t="shared" si="475"/>
        <v>4.2171192990430528E-5</v>
      </c>
      <c r="AM284" s="5">
        <f t="shared" si="476"/>
        <v>9.9440556275789377E-2</v>
      </c>
      <c r="AN284" s="5">
        <f t="shared" si="477"/>
        <v>5.4813844409354474E-2</v>
      </c>
      <c r="AO284" s="5">
        <f t="shared" si="478"/>
        <v>1.5107304561933724E-2</v>
      </c>
      <c r="AP284" s="5">
        <f t="shared" si="479"/>
        <v>2.7758273308056704E-3</v>
      </c>
      <c r="AQ284" s="5">
        <f t="shared" si="480"/>
        <v>3.8252442744796952E-4</v>
      </c>
      <c r="AR284" s="5">
        <f t="shared" si="481"/>
        <v>2.4497164364539804E-6</v>
      </c>
      <c r="AS284" s="5">
        <f t="shared" si="482"/>
        <v>1.1275403164597677E-5</v>
      </c>
      <c r="AT284" s="5">
        <f t="shared" si="483"/>
        <v>2.5948863842431021E-5</v>
      </c>
      <c r="AU284" s="5">
        <f t="shared" si="484"/>
        <v>3.9811941378567989E-5</v>
      </c>
      <c r="AV284" s="5">
        <f t="shared" si="485"/>
        <v>4.5810984807130277E-5</v>
      </c>
      <c r="AW284" s="5">
        <f t="shared" si="486"/>
        <v>2.972051750586461E-6</v>
      </c>
      <c r="AX284" s="5">
        <f t="shared" si="487"/>
        <v>7.628313943037407E-2</v>
      </c>
      <c r="AY284" s="5">
        <f t="shared" si="488"/>
        <v>4.2048961634898352E-2</v>
      </c>
      <c r="AZ284" s="5">
        <f t="shared" si="489"/>
        <v>1.1589161037262796E-2</v>
      </c>
      <c r="BA284" s="5">
        <f t="shared" si="490"/>
        <v>2.1294010335503946E-3</v>
      </c>
      <c r="BB284" s="5">
        <f t="shared" si="491"/>
        <v>2.9344329242898571E-4</v>
      </c>
      <c r="BC284" s="5">
        <f t="shared" si="492"/>
        <v>3.2350492749782133E-5</v>
      </c>
      <c r="BD284" s="5">
        <f t="shared" si="493"/>
        <v>2.2505635631941067E-7</v>
      </c>
      <c r="BE284" s="5">
        <f t="shared" si="494"/>
        <v>1.035875464806833E-6</v>
      </c>
      <c r="BF284" s="5">
        <f t="shared" si="495"/>
        <v>2.3839317318944462E-6</v>
      </c>
      <c r="BG284" s="5">
        <f t="shared" si="496"/>
        <v>3.6575377996125087E-6</v>
      </c>
      <c r="BH284" s="5">
        <f t="shared" si="497"/>
        <v>4.2086721412624621E-6</v>
      </c>
      <c r="BI284" s="5">
        <f t="shared" si="498"/>
        <v>3.8742831189912135E-6</v>
      </c>
      <c r="BJ284" s="8">
        <f t="shared" si="499"/>
        <v>0.7732818161543854</v>
      </c>
      <c r="BK284" s="8">
        <f t="shared" si="500"/>
        <v>7.4855243745937883E-2</v>
      </c>
      <c r="BL284" s="8">
        <f t="shared" si="501"/>
        <v>1.1412864755241003E-2</v>
      </c>
      <c r="BM284" s="8">
        <f t="shared" si="502"/>
        <v>0.70539569622937826</v>
      </c>
      <c r="BN284" s="8">
        <f t="shared" si="503"/>
        <v>0.11226948611528363</v>
      </c>
    </row>
    <row r="285" spans="1:66" x14ac:dyDescent="0.25">
      <c r="A285" t="s">
        <v>16</v>
      </c>
      <c r="B285" t="s">
        <v>232</v>
      </c>
      <c r="C285" t="s">
        <v>449</v>
      </c>
      <c r="D285" s="16"/>
      <c r="E285">
        <f>VLOOKUP(A285,home!$A$2:$E$405,3,FALSE)</f>
        <v>1.4567901234567899</v>
      </c>
      <c r="F285">
        <f>VLOOKUP(B285,home!$B$2:$E$405,3,FALSE)</f>
        <v>1.89</v>
      </c>
      <c r="G285">
        <f>VLOOKUP(C285,away!$B$2:$E$405,4,FALSE)</f>
        <v>2.2000000000000002</v>
      </c>
      <c r="H285">
        <f>VLOOKUP(A285,away!$A$2:$E$405,3,FALSE)</f>
        <v>1.4074074074074101</v>
      </c>
      <c r="I285">
        <f>VLOOKUP(C285,away!$B$2:$E$405,3,FALSE)</f>
        <v>0.55000000000000004</v>
      </c>
      <c r="J285">
        <f>VLOOKUP(B285,home!$B$2:$E$405,4,FALSE)</f>
        <v>0.53</v>
      </c>
      <c r="K285" s="3">
        <f t="shared" si="448"/>
        <v>6.0573333333333332</v>
      </c>
      <c r="L285" s="3">
        <f t="shared" si="449"/>
        <v>0.4102592592592601</v>
      </c>
      <c r="M285" s="5">
        <f t="shared" si="450"/>
        <v>1.5529598433914919E-3</v>
      </c>
      <c r="N285" s="5">
        <f t="shared" si="451"/>
        <v>9.4067954247033965E-3</v>
      </c>
      <c r="O285" s="5">
        <f t="shared" si="452"/>
        <v>6.3711615500916985E-4</v>
      </c>
      <c r="P285" s="5">
        <f t="shared" si="453"/>
        <v>3.8592249229422114E-3</v>
      </c>
      <c r="Q285" s="5">
        <f t="shared" si="454"/>
        <v>2.8490047742951694E-2</v>
      </c>
      <c r="R285" s="5">
        <f t="shared" si="455"/>
        <v>1.3069140090808497E-4</v>
      </c>
      <c r="S285" s="5">
        <f t="shared" si="456"/>
        <v>2.3976178568359372E-3</v>
      </c>
      <c r="T285" s="5">
        <f t="shared" si="457"/>
        <v>1.1688305883284315E-2</v>
      </c>
      <c r="U285" s="5">
        <f t="shared" si="458"/>
        <v>7.9164137910057335E-4</v>
      </c>
      <c r="V285" s="5">
        <f t="shared" si="459"/>
        <v>6.6202946644598173E-4</v>
      </c>
      <c r="W285" s="5">
        <f t="shared" si="460"/>
        <v>5.7524571953879798E-2</v>
      </c>
      <c r="X285" s="5">
        <f t="shared" si="461"/>
        <v>2.3599988279004728E-2</v>
      </c>
      <c r="Y285" s="5">
        <f t="shared" si="462"/>
        <v>4.8410568549358502E-3</v>
      </c>
      <c r="Z285" s="5">
        <f t="shared" si="463"/>
        <v>1.7872452442701977E-5</v>
      </c>
      <c r="AA285" s="5">
        <f t="shared" si="464"/>
        <v>1.0825940192959346E-4</v>
      </c>
      <c r="AB285" s="5">
        <f t="shared" si="465"/>
        <v>3.2788164197742882E-4</v>
      </c>
      <c r="AC285" s="5">
        <f t="shared" si="466"/>
        <v>1.0282464109997547E-4</v>
      </c>
      <c r="AD285" s="5">
        <f t="shared" si="467"/>
        <v>8.7111376795491996E-2</v>
      </c>
      <c r="AE285" s="5">
        <f t="shared" si="468"/>
        <v>3.5738248917172838E-2</v>
      </c>
      <c r="AF285" s="5">
        <f t="shared" si="469"/>
        <v>7.3309737639911908E-3</v>
      </c>
      <c r="AG285" s="5">
        <f t="shared" si="470"/>
        <v>1.0025332886880319E-3</v>
      </c>
      <c r="AH285" s="5">
        <f t="shared" si="471"/>
        <v>1.8330847750723165E-6</v>
      </c>
      <c r="AI285" s="5">
        <f t="shared" si="472"/>
        <v>1.1103605510871378E-5</v>
      </c>
      <c r="AJ285" s="5">
        <f t="shared" si="473"/>
        <v>3.3629119890592455E-5</v>
      </c>
      <c r="AK285" s="5">
        <f t="shared" si="474"/>
        <v>6.7900929627982907E-5</v>
      </c>
      <c r="AL285" s="5">
        <f t="shared" si="475"/>
        <v>1.0221086380675376E-5</v>
      </c>
      <c r="AM285" s="5">
        <f t="shared" si="476"/>
        <v>0.10553252927517864</v>
      </c>
      <c r="AN285" s="5">
        <f t="shared" si="477"/>
        <v>4.3295697288190958E-2</v>
      </c>
      <c r="AO285" s="5">
        <f t="shared" si="478"/>
        <v>8.8812303492831896E-3</v>
      </c>
      <c r="AP285" s="5">
        <f t="shared" si="479"/>
        <v>1.2145356614692605E-3</v>
      </c>
      <c r="AQ285" s="5">
        <f t="shared" si="480"/>
        <v>1.2456862520458356E-4</v>
      </c>
      <c r="AR285" s="5">
        <f t="shared" si="481"/>
        <v>1.504080003961193E-7</v>
      </c>
      <c r="AS285" s="5">
        <f t="shared" si="482"/>
        <v>9.1107139439942669E-7</v>
      </c>
      <c r="AT285" s="5">
        <f t="shared" si="483"/>
        <v>2.7593315631710645E-6</v>
      </c>
      <c r="AU285" s="5">
        <f t="shared" si="484"/>
        <v>5.5713970184382867E-6</v>
      </c>
      <c r="AV285" s="5">
        <f t="shared" si="485"/>
        <v>8.4369522182550484E-6</v>
      </c>
      <c r="AW285" s="5">
        <f t="shared" si="486"/>
        <v>7.0556076563703923E-7</v>
      </c>
      <c r="AX285" s="5">
        <f t="shared" si="487"/>
        <v>0.10654095122158591</v>
      </c>
      <c r="AY285" s="5">
        <f t="shared" si="488"/>
        <v>4.3709411728944783E-2</v>
      </c>
      <c r="AZ285" s="5">
        <f t="shared" si="489"/>
        <v>8.9660954392874505E-3</v>
      </c>
      <c r="BA285" s="5">
        <f t="shared" si="490"/>
        <v>1.2261412244566334E-3</v>
      </c>
      <c r="BB285" s="5">
        <f t="shared" si="491"/>
        <v>1.2575894762320512E-4</v>
      </c>
      <c r="BC285" s="5">
        <f t="shared" si="492"/>
        <v>1.0318754539424052E-5</v>
      </c>
      <c r="BD285" s="5">
        <f t="shared" si="493"/>
        <v>1.0284379138196391E-8</v>
      </c>
      <c r="BE285" s="5">
        <f t="shared" si="494"/>
        <v>6.2295912566434942E-8</v>
      </c>
      <c r="BF285" s="5">
        <f t="shared" si="495"/>
        <v>1.8867355385954268E-7</v>
      </c>
      <c r="BG285" s="5">
        <f t="shared" si="496"/>
        <v>3.8095286897062327E-7</v>
      </c>
      <c r="BH285" s="5">
        <f t="shared" si="497"/>
        <v>5.7688962791118065E-7</v>
      </c>
      <c r="BI285" s="5">
        <f t="shared" si="498"/>
        <v>6.9888255456013126E-7</v>
      </c>
      <c r="BJ285" s="8">
        <f t="shared" si="499"/>
        <v>0.58636113741986795</v>
      </c>
      <c r="BK285" s="8">
        <f t="shared" si="500"/>
        <v>5.2294289546041053E-2</v>
      </c>
      <c r="BL285" s="8">
        <f t="shared" si="501"/>
        <v>2.1298038578210356E-3</v>
      </c>
      <c r="BM285" s="8">
        <f t="shared" si="502"/>
        <v>0.55301756161808768</v>
      </c>
      <c r="BN285" s="8">
        <f t="shared" si="503"/>
        <v>4.4076835489906055E-2</v>
      </c>
    </row>
    <row r="286" spans="1:66" x14ac:dyDescent="0.25">
      <c r="A286" t="s">
        <v>16</v>
      </c>
      <c r="B286" t="s">
        <v>231</v>
      </c>
      <c r="C286" t="s">
        <v>450</v>
      </c>
      <c r="D286" s="16"/>
      <c r="E286">
        <f>VLOOKUP(A286,home!$A$2:$E$405,3,FALSE)</f>
        <v>1.4567901234567899</v>
      </c>
      <c r="F286">
        <f>VLOOKUP(B286,home!$B$2:$E$405,3,FALSE)</f>
        <v>0.69</v>
      </c>
      <c r="G286">
        <f>VLOOKUP(C286,away!$B$2:$E$405,4,FALSE)</f>
        <v>0.69</v>
      </c>
      <c r="H286">
        <f>VLOOKUP(A286,away!$A$2:$E$405,3,FALSE)</f>
        <v>1.4074074074074101</v>
      </c>
      <c r="I286">
        <f>VLOOKUP(C286,away!$B$2:$E$405,3,FALSE)</f>
        <v>0.82</v>
      </c>
      <c r="J286">
        <f>VLOOKUP(B286,home!$B$2:$E$405,4,FALSE)</f>
        <v>0.43</v>
      </c>
      <c r="K286" s="3">
        <f t="shared" si="448"/>
        <v>0.69357777777777752</v>
      </c>
      <c r="L286" s="3">
        <f t="shared" si="449"/>
        <v>0.49625185185185278</v>
      </c>
      <c r="M286" s="5">
        <f t="shared" si="450"/>
        <v>0.304273098771561</v>
      </c>
      <c r="N286" s="5">
        <f t="shared" si="451"/>
        <v>0.21103705968353748</v>
      </c>
      <c r="O286" s="5">
        <f t="shared" si="452"/>
        <v>0.15099608873408885</v>
      </c>
      <c r="P286" s="5">
        <f t="shared" si="453"/>
        <v>0.10472753167732544</v>
      </c>
      <c r="Q286" s="5">
        <f t="shared" si="454"/>
        <v>7.3185307442032055E-2</v>
      </c>
      <c r="R286" s="5">
        <f t="shared" si="455"/>
        <v>3.7466044328339131E-2</v>
      </c>
      <c r="S286" s="5">
        <f t="shared" si="456"/>
        <v>9.011522819060926E-3</v>
      </c>
      <c r="T286" s="5">
        <f t="shared" si="457"/>
        <v>3.6318344346455589E-2</v>
      </c>
      <c r="U286" s="5">
        <f t="shared" si="458"/>
        <v>2.5985615767373158E-2</v>
      </c>
      <c r="V286" s="5">
        <f t="shared" si="459"/>
        <v>3.4462992668404932E-4</v>
      </c>
      <c r="W286" s="5">
        <f t="shared" si="460"/>
        <v>1.6919900967209345E-2</v>
      </c>
      <c r="X286" s="5">
        <f t="shared" si="461"/>
        <v>8.3965321881275916E-3</v>
      </c>
      <c r="Y286" s="5">
        <f t="shared" si="462"/>
        <v>2.0833973237460029E-3</v>
      </c>
      <c r="Z286" s="5">
        <f t="shared" si="463"/>
        <v>6.1975312931672995E-3</v>
      </c>
      <c r="AA286" s="5">
        <f t="shared" si="464"/>
        <v>4.2984699820232111E-3</v>
      </c>
      <c r="AB286" s="5">
        <f t="shared" si="465"/>
        <v>1.4906616289880709E-3</v>
      </c>
      <c r="AC286" s="5">
        <f t="shared" si="466"/>
        <v>7.4136198922680387E-6</v>
      </c>
      <c r="AD286" s="5">
        <f t="shared" si="467"/>
        <v>2.9338168282642806E-3</v>
      </c>
      <c r="AE286" s="5">
        <f t="shared" si="468"/>
        <v>1.4559120340202783E-3</v>
      </c>
      <c r="AF286" s="5">
        <f t="shared" si="469"/>
        <v>3.6124952150798036E-4</v>
      </c>
      <c r="AG286" s="5">
        <f t="shared" si="470"/>
        <v>5.9756914676310321E-5</v>
      </c>
      <c r="AH286" s="5">
        <f t="shared" si="471"/>
        <v>7.6888409528602002E-4</v>
      </c>
      <c r="AI286" s="5">
        <f t="shared" si="472"/>
        <v>5.3328092217715464E-4</v>
      </c>
      <c r="AJ286" s="5">
        <f t="shared" si="473"/>
        <v>1.8493589846745742E-4</v>
      </c>
      <c r="AK286" s="5">
        <f t="shared" si="474"/>
        <v>4.2755809830131929E-5</v>
      </c>
      <c r="AL286" s="5">
        <f t="shared" si="475"/>
        <v>1.0206753278495473E-7</v>
      </c>
      <c r="AM286" s="5">
        <f t="shared" si="476"/>
        <v>4.0696603123091768E-4</v>
      </c>
      <c r="AN286" s="5">
        <f t="shared" si="477"/>
        <v>2.0195764663914184E-4</v>
      </c>
      <c r="AO286" s="5">
        <f t="shared" si="478"/>
        <v>5.0110928070158118E-5</v>
      </c>
      <c r="AP286" s="5">
        <f t="shared" si="479"/>
        <v>8.2892136176103185E-6</v>
      </c>
      <c r="AQ286" s="5">
        <f t="shared" si="480"/>
        <v>1.028384402033679E-6</v>
      </c>
      <c r="AR286" s="5">
        <f t="shared" si="481"/>
        <v>7.6312031229024789E-5</v>
      </c>
      <c r="AS286" s="5">
        <f t="shared" si="482"/>
        <v>5.2928329037535369E-5</v>
      </c>
      <c r="AT286" s="5">
        <f t="shared" si="483"/>
        <v>1.8354956417672396E-5</v>
      </c>
      <c r="AU286" s="5">
        <f t="shared" si="484"/>
        <v>4.2435299611257249E-6</v>
      </c>
      <c r="AV286" s="5">
        <f t="shared" si="485"/>
        <v>7.3580452009274968E-7</v>
      </c>
      <c r="AW286" s="5">
        <f t="shared" si="486"/>
        <v>9.758485620792749E-10</v>
      </c>
      <c r="AX286" s="5">
        <f t="shared" si="487"/>
        <v>4.704376592869688E-5</v>
      </c>
      <c r="AY286" s="5">
        <f t="shared" si="488"/>
        <v>2.3345555960200919E-5</v>
      </c>
      <c r="AZ286" s="5">
        <f t="shared" si="489"/>
        <v>5.7926376888803821E-6</v>
      </c>
      <c r="BA286" s="5">
        <f t="shared" si="490"/>
        <v>9.5820239340457543E-7</v>
      </c>
      <c r="BB286" s="5">
        <f t="shared" si="491"/>
        <v>1.1887742804397451E-7</v>
      </c>
      <c r="BC286" s="5">
        <f t="shared" si="492"/>
        <v>1.1798628762041548E-8</v>
      </c>
      <c r="BD286" s="5">
        <f t="shared" si="493"/>
        <v>6.3116644693299928E-6</v>
      </c>
      <c r="BE286" s="5">
        <f t="shared" si="494"/>
        <v>4.3776302167168522E-6</v>
      </c>
      <c r="BF286" s="5">
        <f t="shared" si="495"/>
        <v>1.5181135188216624E-6</v>
      </c>
      <c r="BG286" s="5">
        <f t="shared" si="496"/>
        <v>3.5097660026624356E-7</v>
      </c>
      <c r="BH286" s="5">
        <f t="shared" si="497"/>
        <v>6.0857392616165124E-8</v>
      </c>
      <c r="BI286" s="5">
        <f t="shared" si="498"/>
        <v>8.4418670264139112E-9</v>
      </c>
      <c r="BJ286" s="8">
        <f t="shared" si="499"/>
        <v>0.35349690029156478</v>
      </c>
      <c r="BK286" s="8">
        <f t="shared" si="500"/>
        <v>0.41838764443801663</v>
      </c>
      <c r="BL286" s="8">
        <f t="shared" si="501"/>
        <v>0.22193193950180337</v>
      </c>
      <c r="BM286" s="8">
        <f t="shared" si="502"/>
        <v>0.11830554030755658</v>
      </c>
      <c r="BN286" s="8">
        <f t="shared" si="503"/>
        <v>0.88168513063688392</v>
      </c>
    </row>
    <row r="287" spans="1:66" x14ac:dyDescent="0.25">
      <c r="A287" t="s">
        <v>16</v>
      </c>
      <c r="B287" t="s">
        <v>49</v>
      </c>
      <c r="C287" t="s">
        <v>18</v>
      </c>
      <c r="D287" s="16"/>
      <c r="E287">
        <f>VLOOKUP(A287,home!$A$2:$E$405,3,FALSE)</f>
        <v>1.4567901234567899</v>
      </c>
      <c r="F287">
        <f>VLOOKUP(B287,home!$B$2:$E$405,3,FALSE)</f>
        <v>1.1000000000000001</v>
      </c>
      <c r="G287">
        <f>VLOOKUP(C287,away!$B$2:$E$405,4,FALSE)</f>
        <v>0.55000000000000004</v>
      </c>
      <c r="H287">
        <f>VLOOKUP(A287,away!$A$2:$E$405,3,FALSE)</f>
        <v>1.4074074074074101</v>
      </c>
      <c r="I287">
        <f>VLOOKUP(C287,away!$B$2:$E$405,3,FALSE)</f>
        <v>1.92</v>
      </c>
      <c r="J287">
        <f>VLOOKUP(B287,home!$B$2:$E$405,4,FALSE)</f>
        <v>0.99</v>
      </c>
      <c r="K287" s="3">
        <f t="shared" si="448"/>
        <v>0.88135802469135804</v>
      </c>
      <c r="L287" s="3">
        <f t="shared" si="449"/>
        <v>2.6752000000000047</v>
      </c>
      <c r="M287" s="5">
        <f t="shared" si="450"/>
        <v>2.8536879100239484E-2</v>
      </c>
      <c r="N287" s="5">
        <f t="shared" si="451"/>
        <v>2.5151207394643174E-2</v>
      </c>
      <c r="O287" s="5">
        <f t="shared" si="452"/>
        <v>7.6341858968960813E-2</v>
      </c>
      <c r="P287" s="5">
        <f t="shared" si="453"/>
        <v>6.7284510022149538E-2</v>
      </c>
      <c r="Q287" s="5">
        <f t="shared" si="454"/>
        <v>1.108360923397269E-2</v>
      </c>
      <c r="R287" s="5">
        <f t="shared" si="455"/>
        <v>0.10211487055688219</v>
      </c>
      <c r="S287" s="5">
        <f t="shared" si="456"/>
        <v>3.9661005615035431E-2</v>
      </c>
      <c r="T287" s="5">
        <f t="shared" si="457"/>
        <v>2.9650871422723796E-2</v>
      </c>
      <c r="U287" s="5">
        <f t="shared" si="458"/>
        <v>8.9999760605627407E-2</v>
      </c>
      <c r="V287" s="5">
        <f t="shared" si="459"/>
        <v>1.0390341722059909E-2</v>
      </c>
      <c r="W287" s="5">
        <f t="shared" si="460"/>
        <v>3.2562093136350224E-3</v>
      </c>
      <c r="X287" s="5">
        <f t="shared" si="461"/>
        <v>8.7110111558364282E-3</v>
      </c>
      <c r="Y287" s="5">
        <f t="shared" si="462"/>
        <v>1.165184852204683E-2</v>
      </c>
      <c r="Z287" s="5">
        <f t="shared" si="463"/>
        <v>9.1059233904590545E-2</v>
      </c>
      <c r="AA287" s="5">
        <f t="shared" si="464"/>
        <v>8.0255786524058279E-2</v>
      </c>
      <c r="AB287" s="5">
        <f t="shared" si="465"/>
        <v>3.536704074044765E-2</v>
      </c>
      <c r="AC287" s="5">
        <f t="shared" si="466"/>
        <v>1.5311525685670357E-3</v>
      </c>
      <c r="AD287" s="5">
        <f t="shared" si="467"/>
        <v>7.1747155216174148E-4</v>
      </c>
      <c r="AE287" s="5">
        <f t="shared" si="468"/>
        <v>1.9193798963430943E-3</v>
      </c>
      <c r="AF287" s="5">
        <f t="shared" si="469"/>
        <v>2.5673625493485282E-3</v>
      </c>
      <c r="AG287" s="5">
        <f t="shared" si="470"/>
        <v>2.2894027640057309E-3</v>
      </c>
      <c r="AH287" s="5">
        <f t="shared" si="471"/>
        <v>6.0900415635390268E-2</v>
      </c>
      <c r="AI287" s="5">
        <f t="shared" si="472"/>
        <v>5.3675070027290273E-2</v>
      </c>
      <c r="AJ287" s="5">
        <f t="shared" si="473"/>
        <v>2.3653476847211429E-2</v>
      </c>
      <c r="AK287" s="5">
        <f t="shared" si="474"/>
        <v>6.9490605437136799E-3</v>
      </c>
      <c r="AL287" s="5">
        <f t="shared" si="475"/>
        <v>1.4440661150549452E-4</v>
      </c>
      <c r="AM287" s="5">
        <f t="shared" si="476"/>
        <v>1.2646986199710305E-4</v>
      </c>
      <c r="AN287" s="5">
        <f t="shared" si="477"/>
        <v>3.3833217481465071E-4</v>
      </c>
      <c r="AO287" s="5">
        <f t="shared" si="478"/>
        <v>4.5255311703207768E-4</v>
      </c>
      <c r="AP287" s="5">
        <f t="shared" si="479"/>
        <v>4.035566995614054E-4</v>
      </c>
      <c r="AQ287" s="5">
        <f t="shared" si="480"/>
        <v>2.698987206666684E-4</v>
      </c>
      <c r="AR287" s="5">
        <f t="shared" si="481"/>
        <v>3.2584158381559265E-2</v>
      </c>
      <c r="AS287" s="5">
        <f t="shared" si="482"/>
        <v>2.8718309467401434E-2</v>
      </c>
      <c r="AT287" s="5">
        <f t="shared" si="483"/>
        <v>1.2655556252332025E-2</v>
      </c>
      <c r="AU287" s="5">
        <f t="shared" si="484"/>
        <v>3.7180253533085736E-3</v>
      </c>
      <c r="AV287" s="5">
        <f t="shared" si="485"/>
        <v>8.1922787028610811E-4</v>
      </c>
      <c r="AW287" s="5">
        <f t="shared" si="486"/>
        <v>9.4578668467878058E-6</v>
      </c>
      <c r="AX287" s="5">
        <f t="shared" si="487"/>
        <v>1.8577537958792555E-5</v>
      </c>
      <c r="AY287" s="5">
        <f t="shared" si="488"/>
        <v>4.9698629547361931E-5</v>
      </c>
      <c r="AZ287" s="5">
        <f t="shared" si="489"/>
        <v>6.6476886882551453E-5</v>
      </c>
      <c r="BA287" s="5">
        <f t="shared" si="490"/>
        <v>5.9279655929400645E-5</v>
      </c>
      <c r="BB287" s="5">
        <f t="shared" si="491"/>
        <v>3.9646233885583223E-5</v>
      </c>
      <c r="BC287" s="5">
        <f t="shared" si="492"/>
        <v>2.1212320978142482E-5</v>
      </c>
      <c r="BD287" s="5">
        <f t="shared" si="493"/>
        <v>1.4528190083724574E-2</v>
      </c>
      <c r="BE287" s="5">
        <f t="shared" si="494"/>
        <v>1.2804536914532068E-2</v>
      </c>
      <c r="BF287" s="5">
        <f t="shared" si="495"/>
        <v>5.6426906810397789E-3</v>
      </c>
      <c r="BG287" s="5">
        <f t="shared" si="496"/>
        <v>1.6577435708618512E-3</v>
      </c>
      <c r="BH287" s="5">
        <f t="shared" si="497"/>
        <v>3.6526639976489984E-4</v>
      </c>
      <c r="BI287" s="5">
        <f t="shared" si="498"/>
        <v>6.438609451658323E-5</v>
      </c>
      <c r="BJ287" s="8">
        <f t="shared" si="499"/>
        <v>9.8844075643970755E-2</v>
      </c>
      <c r="BK287" s="8">
        <f t="shared" si="500"/>
        <v>0.14759799426910428</v>
      </c>
      <c r="BL287" s="8">
        <f t="shared" si="501"/>
        <v>0.64281543151890908</v>
      </c>
      <c r="BM287" s="8">
        <f t="shared" si="502"/>
        <v>0.66976355929702625</v>
      </c>
      <c r="BN287" s="8">
        <f t="shared" si="503"/>
        <v>0.31051293527684792</v>
      </c>
    </row>
    <row r="288" spans="1:66" x14ac:dyDescent="0.25">
      <c r="A288" t="s">
        <v>61</v>
      </c>
      <c r="B288" t="s">
        <v>289</v>
      </c>
      <c r="C288" t="s">
        <v>66</v>
      </c>
      <c r="D288" s="16"/>
      <c r="E288">
        <f>VLOOKUP(A288,home!$A$2:$E$405,3,FALSE)</f>
        <v>1.5</v>
      </c>
      <c r="F288">
        <f>VLOOKUP(B288,home!$B$2:$E$405,3,FALSE)</f>
        <v>1.1100000000000001</v>
      </c>
      <c r="G288">
        <f>VLOOKUP(C288,away!$B$2:$E$405,4,FALSE)</f>
        <v>0.67</v>
      </c>
      <c r="H288">
        <f>VLOOKUP(A288,away!$A$2:$E$405,3,FALSE)</f>
        <v>1.1000000000000001</v>
      </c>
      <c r="I288">
        <f>VLOOKUP(C288,away!$B$2:$E$405,3,FALSE)</f>
        <v>1.33</v>
      </c>
      <c r="J288">
        <f>VLOOKUP(B288,home!$B$2:$E$405,4,FALSE)</f>
        <v>2.12</v>
      </c>
      <c r="K288" s="3">
        <f t="shared" si="448"/>
        <v>1.11555</v>
      </c>
      <c r="L288" s="3">
        <f t="shared" si="449"/>
        <v>3.101560000000001</v>
      </c>
      <c r="M288" s="5">
        <f t="shared" si="450"/>
        <v>1.4741185028969653E-2</v>
      </c>
      <c r="N288" s="5">
        <f t="shared" si="451"/>
        <v>1.6444528959067096E-2</v>
      </c>
      <c r="O288" s="5">
        <f t="shared" si="452"/>
        <v>4.5720669838451133E-2</v>
      </c>
      <c r="P288" s="5">
        <f t="shared" si="453"/>
        <v>5.1003693238284166E-2</v>
      </c>
      <c r="Q288" s="5">
        <f t="shared" si="454"/>
        <v>9.1723471401436527E-3</v>
      </c>
      <c r="R288" s="5">
        <f t="shared" si="455"/>
        <v>7.0902700372073288E-2</v>
      </c>
      <c r="S288" s="5">
        <f t="shared" si="456"/>
        <v>4.4117496640072029E-2</v>
      </c>
      <c r="T288" s="5">
        <f t="shared" si="457"/>
        <v>2.8448584995983961E-2</v>
      </c>
      <c r="U288" s="5">
        <f t="shared" si="458"/>
        <v>7.9095507400066364E-2</v>
      </c>
      <c r="V288" s="5">
        <f t="shared" si="459"/>
        <v>1.6960458143849787E-2</v>
      </c>
      <c r="W288" s="5">
        <f t="shared" si="460"/>
        <v>3.410737284062416E-3</v>
      </c>
      <c r="X288" s="5">
        <f t="shared" si="461"/>
        <v>1.0578606330756631E-2</v>
      </c>
      <c r="Y288" s="5">
        <f t="shared" si="462"/>
        <v>1.6405091125610775E-2</v>
      </c>
      <c r="Z288" s="5">
        <f t="shared" si="463"/>
        <v>7.3302993122002544E-2</v>
      </c>
      <c r="AA288" s="5">
        <f t="shared" si="464"/>
        <v>8.1773153977249949E-2</v>
      </c>
      <c r="AB288" s="5">
        <f t="shared" si="465"/>
        <v>4.5611020959660603E-2</v>
      </c>
      <c r="AC288" s="5">
        <f t="shared" si="466"/>
        <v>3.6676410455200384E-3</v>
      </c>
      <c r="AD288" s="5">
        <f t="shared" si="467"/>
        <v>9.5121199430895742E-4</v>
      </c>
      <c r="AE288" s="5">
        <f t="shared" si="468"/>
        <v>2.9502410730688914E-3</v>
      </c>
      <c r="AF288" s="5">
        <f t="shared" si="469"/>
        <v>4.5751748512937781E-3</v>
      </c>
      <c r="AG288" s="5">
        <f t="shared" si="470"/>
        <v>4.7300597705929098E-3</v>
      </c>
      <c r="AH288" s="5">
        <f t="shared" si="471"/>
        <v>5.6838407836869581E-2</v>
      </c>
      <c r="AI288" s="5">
        <f t="shared" si="472"/>
        <v>6.3406085862419859E-2</v>
      </c>
      <c r="AJ288" s="5">
        <f t="shared" si="473"/>
        <v>3.5366329541911254E-2</v>
      </c>
      <c r="AK288" s="5">
        <f t="shared" si="474"/>
        <v>1.3150969640159693E-2</v>
      </c>
      <c r="AL288" s="5">
        <f t="shared" si="475"/>
        <v>5.0759348973972932E-4</v>
      </c>
      <c r="AM288" s="5">
        <f t="shared" si="476"/>
        <v>2.122249080502717E-4</v>
      </c>
      <c r="AN288" s="5">
        <f t="shared" si="477"/>
        <v>6.5822828581240094E-4</v>
      </c>
      <c r="AO288" s="5">
        <f t="shared" si="478"/>
        <v>1.0207672610721558E-3</v>
      </c>
      <c r="AP288" s="5">
        <f t="shared" si="479"/>
        <v>1.0553236354169852E-3</v>
      </c>
      <c r="AQ288" s="5">
        <f t="shared" si="480"/>
        <v>8.1828739366597656E-4</v>
      </c>
      <c r="AR288" s="5">
        <f t="shared" si="481"/>
        <v>3.525754644210425E-2</v>
      </c>
      <c r="AS288" s="5">
        <f t="shared" si="482"/>
        <v>3.9331555933489401E-2</v>
      </c>
      <c r="AT288" s="5">
        <f t="shared" si="483"/>
        <v>2.1938158610802058E-2</v>
      </c>
      <c r="AU288" s="5">
        <f t="shared" si="484"/>
        <v>8.1577042794267404E-3</v>
      </c>
      <c r="AV288" s="5">
        <f t="shared" si="485"/>
        <v>2.2750817522286266E-3</v>
      </c>
      <c r="AW288" s="5">
        <f t="shared" si="486"/>
        <v>4.8784602439351266E-5</v>
      </c>
      <c r="AX288" s="5">
        <f t="shared" si="487"/>
        <v>3.9457916029246683E-5</v>
      </c>
      <c r="AY288" s="5">
        <f t="shared" si="488"/>
        <v>1.2238109403967038E-4</v>
      </c>
      <c r="AZ288" s="5">
        <f t="shared" si="489"/>
        <v>1.8978615301484017E-4</v>
      </c>
      <c r="BA288" s="5">
        <f t="shared" si="490"/>
        <v>1.9621104691490255E-4</v>
      </c>
      <c r="BB288" s="5">
        <f t="shared" si="491"/>
        <v>1.5214008366734637E-4</v>
      </c>
      <c r="BC288" s="5">
        <f t="shared" si="492"/>
        <v>9.437431957985897E-5</v>
      </c>
      <c r="BD288" s="5">
        <f t="shared" si="493"/>
        <v>1.8225565957162154E-2</v>
      </c>
      <c r="BE288" s="5">
        <f t="shared" si="494"/>
        <v>2.0331530103512241E-2</v>
      </c>
      <c r="BF288" s="5">
        <f t="shared" si="495"/>
        <v>1.1340419203486544E-2</v>
      </c>
      <c r="BG288" s="5">
        <f t="shared" si="496"/>
        <v>4.2169348808164695E-3</v>
      </c>
      <c r="BH288" s="5">
        <f t="shared" si="497"/>
        <v>1.1760504265737038E-3</v>
      </c>
      <c r="BI288" s="5">
        <f t="shared" si="498"/>
        <v>2.6238861067285935E-4</v>
      </c>
      <c r="BJ288" s="8">
        <f t="shared" si="499"/>
        <v>0.10222576562215269</v>
      </c>
      <c r="BK288" s="8">
        <f t="shared" si="500"/>
        <v>0.13112044868047507</v>
      </c>
      <c r="BL288" s="8">
        <f t="shared" si="501"/>
        <v>0.65437778162913673</v>
      </c>
      <c r="BM288" s="8">
        <f t="shared" si="502"/>
        <v>0.75296826798517769</v>
      </c>
      <c r="BN288" s="8">
        <f t="shared" si="503"/>
        <v>0.20798512457698898</v>
      </c>
    </row>
    <row r="289" spans="1:66" x14ac:dyDescent="0.25">
      <c r="A289" t="s">
        <v>61</v>
      </c>
      <c r="B289" t="s">
        <v>238</v>
      </c>
      <c r="C289" t="s">
        <v>241</v>
      </c>
      <c r="D289" s="16"/>
      <c r="E289">
        <f>VLOOKUP(A289,home!$A$2:$E$405,3,FALSE)</f>
        <v>1.5</v>
      </c>
      <c r="F289">
        <f>VLOOKUP(B289,home!$B$2:$E$405,3,FALSE)</f>
        <v>0.67</v>
      </c>
      <c r="G289">
        <f>VLOOKUP(C289,away!$B$2:$E$405,4,FALSE)</f>
        <v>0.5</v>
      </c>
      <c r="H289">
        <f>VLOOKUP(A289,away!$A$2:$E$405,3,FALSE)</f>
        <v>1.1000000000000001</v>
      </c>
      <c r="I289">
        <f>VLOOKUP(C289,away!$B$2:$E$405,3,FALSE)</f>
        <v>0.67</v>
      </c>
      <c r="J289">
        <f>VLOOKUP(B289,home!$B$2:$E$405,4,FALSE)</f>
        <v>0.91</v>
      </c>
      <c r="K289" s="3">
        <f t="shared" si="448"/>
        <v>0.50250000000000006</v>
      </c>
      <c r="L289" s="3">
        <f t="shared" si="449"/>
        <v>0.6706700000000001</v>
      </c>
      <c r="M289" s="5">
        <f t="shared" si="450"/>
        <v>0.30938463583836595</v>
      </c>
      <c r="N289" s="5">
        <f t="shared" si="451"/>
        <v>0.15546577950877893</v>
      </c>
      <c r="O289" s="5">
        <f t="shared" si="452"/>
        <v>0.20749499371771696</v>
      </c>
      <c r="P289" s="5">
        <f t="shared" si="453"/>
        <v>0.1042662343431528</v>
      </c>
      <c r="Q289" s="5">
        <f t="shared" si="454"/>
        <v>3.90607771015807E-2</v>
      </c>
      <c r="R289" s="5">
        <f t="shared" si="455"/>
        <v>6.9580333718330598E-2</v>
      </c>
      <c r="S289" s="5">
        <f t="shared" si="456"/>
        <v>8.7847345704821084E-3</v>
      </c>
      <c r="T289" s="5">
        <f t="shared" si="457"/>
        <v>2.6196891378717134E-2</v>
      </c>
      <c r="U289" s="5">
        <f t="shared" si="458"/>
        <v>3.4964117693461139E-2</v>
      </c>
      <c r="V289" s="5">
        <f t="shared" si="459"/>
        <v>3.2895090133650923E-4</v>
      </c>
      <c r="W289" s="5">
        <f t="shared" si="460"/>
        <v>6.5426801645147694E-3</v>
      </c>
      <c r="X289" s="5">
        <f t="shared" si="461"/>
        <v>4.3879793059351212E-3</v>
      </c>
      <c r="Y289" s="5">
        <f t="shared" si="462"/>
        <v>1.4714430405557536E-3</v>
      </c>
      <c r="Z289" s="5">
        <f t="shared" si="463"/>
        <v>1.5555147471624266E-2</v>
      </c>
      <c r="AA289" s="5">
        <f t="shared" si="464"/>
        <v>7.8164616044911952E-3</v>
      </c>
      <c r="AB289" s="5">
        <f t="shared" si="465"/>
        <v>1.9638859781284128E-3</v>
      </c>
      <c r="AC289" s="5">
        <f t="shared" si="466"/>
        <v>6.9287683907610451E-6</v>
      </c>
      <c r="AD289" s="5">
        <f t="shared" si="467"/>
        <v>8.2192419566716793E-4</v>
      </c>
      <c r="AE289" s="5">
        <f t="shared" si="468"/>
        <v>5.5123990030809958E-4</v>
      </c>
      <c r="AF289" s="5">
        <f t="shared" si="469"/>
        <v>1.8485003196981654E-4</v>
      </c>
      <c r="AG289" s="5">
        <f t="shared" si="470"/>
        <v>4.1324456980398969E-5</v>
      </c>
      <c r="AH289" s="5">
        <f t="shared" si="471"/>
        <v>2.6080926886985619E-3</v>
      </c>
      <c r="AI289" s="5">
        <f t="shared" si="472"/>
        <v>1.3105665760710277E-3</v>
      </c>
      <c r="AJ289" s="5">
        <f t="shared" si="473"/>
        <v>3.2927985223784565E-4</v>
      </c>
      <c r="AK289" s="5">
        <f t="shared" si="474"/>
        <v>5.5154375249839164E-5</v>
      </c>
      <c r="AL289" s="5">
        <f t="shared" si="475"/>
        <v>9.3403033642297467E-8</v>
      </c>
      <c r="AM289" s="5">
        <f t="shared" si="476"/>
        <v>8.2603381664550436E-5</v>
      </c>
      <c r="AN289" s="5">
        <f t="shared" si="477"/>
        <v>5.5399609980964051E-5</v>
      </c>
      <c r="AO289" s="5">
        <f t="shared" si="478"/>
        <v>1.8577428212966576E-5</v>
      </c>
      <c r="AP289" s="5">
        <f t="shared" si="479"/>
        <v>4.1531079265300997E-6</v>
      </c>
      <c r="AQ289" s="5">
        <f t="shared" si="480"/>
        <v>6.9634122327148543E-7</v>
      </c>
      <c r="AR289" s="5">
        <f t="shared" si="481"/>
        <v>3.4983390470589302E-4</v>
      </c>
      <c r="AS289" s="5">
        <f t="shared" si="482"/>
        <v>1.7579153711471131E-4</v>
      </c>
      <c r="AT289" s="5">
        <f t="shared" si="483"/>
        <v>4.4167623700071203E-5</v>
      </c>
      <c r="AU289" s="5">
        <f t="shared" si="484"/>
        <v>7.3980769697619292E-6</v>
      </c>
      <c r="AV289" s="5">
        <f t="shared" si="485"/>
        <v>9.2938341932634236E-7</v>
      </c>
      <c r="AW289" s="5">
        <f t="shared" si="486"/>
        <v>8.743864671631111E-10</v>
      </c>
      <c r="AX289" s="5">
        <f t="shared" si="487"/>
        <v>6.9180332144060956E-6</v>
      </c>
      <c r="AY289" s="5">
        <f t="shared" si="488"/>
        <v>4.6397173359057371E-6</v>
      </c>
      <c r="AZ289" s="5">
        <f t="shared" si="489"/>
        <v>1.5558596128359502E-6</v>
      </c>
      <c r="BA289" s="5">
        <f t="shared" si="490"/>
        <v>3.4782278884689568E-7</v>
      </c>
      <c r="BB289" s="5">
        <f t="shared" si="491"/>
        <v>5.8318577448986882E-8</v>
      </c>
      <c r="BC289" s="5">
        <f t="shared" si="492"/>
        <v>7.8225040675424095E-9</v>
      </c>
      <c r="BD289" s="5">
        <f t="shared" si="493"/>
        <v>3.9103850811516869E-5</v>
      </c>
      <c r="BE289" s="5">
        <f t="shared" si="494"/>
        <v>1.9649685032787231E-5</v>
      </c>
      <c r="BF289" s="5">
        <f t="shared" si="495"/>
        <v>4.9369833644877916E-6</v>
      </c>
      <c r="BG289" s="5">
        <f t="shared" si="496"/>
        <v>8.2694471355170534E-7</v>
      </c>
      <c r="BH289" s="5">
        <f t="shared" si="497"/>
        <v>1.0388492963993298E-7</v>
      </c>
      <c r="BI289" s="5">
        <f t="shared" si="498"/>
        <v>1.0440435428813271E-8</v>
      </c>
      <c r="BJ289" s="8">
        <f t="shared" si="499"/>
        <v>0.23489984652804968</v>
      </c>
      <c r="BK289" s="8">
        <f t="shared" si="500"/>
        <v>0.42277621754209765</v>
      </c>
      <c r="BL289" s="8">
        <f t="shared" si="501"/>
        <v>0.32676563851958274</v>
      </c>
      <c r="BM289" s="8">
        <f t="shared" si="502"/>
        <v>0.11473945699047899</v>
      </c>
      <c r="BN289" s="8">
        <f t="shared" si="503"/>
        <v>0.88525275422792593</v>
      </c>
    </row>
    <row r="290" spans="1:66" x14ac:dyDescent="0.25">
      <c r="A290" t="s">
        <v>19</v>
      </c>
      <c r="B290" t="s">
        <v>141</v>
      </c>
      <c r="C290" t="s">
        <v>253</v>
      </c>
      <c r="D290" s="16"/>
      <c r="E290">
        <f>VLOOKUP(A290,home!$A$2:$E$405,3,FALSE)</f>
        <v>1.61797752808989</v>
      </c>
      <c r="F290">
        <f>VLOOKUP(B290,home!$B$2:$E$405,3,FALSE)</f>
        <v>1.1100000000000001</v>
      </c>
      <c r="G290">
        <f>VLOOKUP(C290,away!$B$2:$E$405,4,FALSE)</f>
        <v>0.93</v>
      </c>
      <c r="H290">
        <f>VLOOKUP(A290,away!$A$2:$E$405,3,FALSE)</f>
        <v>1.28089887640449</v>
      </c>
      <c r="I290">
        <f>VLOOKUP(C290,away!$B$2:$E$405,3,FALSE)</f>
        <v>0.46</v>
      </c>
      <c r="J290">
        <f>VLOOKUP(B290,home!$B$2:$E$405,4,FALSE)</f>
        <v>0.94</v>
      </c>
      <c r="K290" s="3">
        <f t="shared" si="448"/>
        <v>1.6702382022471938</v>
      </c>
      <c r="L290" s="3">
        <f t="shared" si="449"/>
        <v>0.55386067415730145</v>
      </c>
      <c r="M290" s="5">
        <f t="shared" si="450"/>
        <v>0.10816484462550323</v>
      </c>
      <c r="N290" s="5">
        <f t="shared" si="451"/>
        <v>0.18066105563364751</v>
      </c>
      <c r="O290" s="5">
        <f t="shared" si="452"/>
        <v>5.9908253764400989E-2</v>
      </c>
      <c r="P290" s="5">
        <f t="shared" si="453"/>
        <v>0.10006105406722177</v>
      </c>
      <c r="Q290" s="5">
        <f t="shared" si="454"/>
        <v>0.15087349838881189</v>
      </c>
      <c r="R290" s="5">
        <f t="shared" si="455"/>
        <v>1.659041290876891E-2</v>
      </c>
      <c r="S290" s="5">
        <f t="shared" si="456"/>
        <v>2.3141101380278754E-2</v>
      </c>
      <c r="T290" s="5">
        <f t="shared" si="457"/>
        <v>8.3562897530097893E-2</v>
      </c>
      <c r="U290" s="5">
        <f t="shared" si="458"/>
        <v>2.7709941431280811E-2</v>
      </c>
      <c r="V290" s="5">
        <f t="shared" si="459"/>
        <v>2.3785947626761704E-3</v>
      </c>
      <c r="W290" s="5">
        <f t="shared" si="460"/>
        <v>8.3998226905224682E-2</v>
      </c>
      <c r="X290" s="5">
        <f t="shared" si="461"/>
        <v>4.6523314581745724E-2</v>
      </c>
      <c r="Y290" s="5">
        <f t="shared" si="462"/>
        <v>1.2883717189138947E-2</v>
      </c>
      <c r="Z290" s="5">
        <f t="shared" si="463"/>
        <v>3.062925759399582E-3</v>
      </c>
      <c r="AA290" s="5">
        <f t="shared" si="464"/>
        <v>5.1158156139961778E-3</v>
      </c>
      <c r="AB290" s="5">
        <f t="shared" si="465"/>
        <v>4.2723153370745511E-3</v>
      </c>
      <c r="AC290" s="5">
        <f t="shared" si="466"/>
        <v>1.375242921904232E-4</v>
      </c>
      <c r="AD290" s="5">
        <f t="shared" si="467"/>
        <v>3.5074261874533601E-2</v>
      </c>
      <c r="AE290" s="5">
        <f t="shared" si="468"/>
        <v>1.9426254327398917E-2</v>
      </c>
      <c r="AF290" s="5">
        <f t="shared" si="469"/>
        <v>5.3797191590621782E-3</v>
      </c>
      <c r="AG290" s="5">
        <f t="shared" si="470"/>
        <v>9.9320496007170998E-4</v>
      </c>
      <c r="AH290" s="5">
        <f t="shared" si="471"/>
        <v>4.2410853149870412E-4</v>
      </c>
      <c r="AI290" s="5">
        <f t="shared" si="472"/>
        <v>7.083622712080928E-4</v>
      </c>
      <c r="AJ290" s="5">
        <f t="shared" si="473"/>
        <v>5.9156686320117218E-4</v>
      </c>
      <c r="AK290" s="5">
        <f t="shared" si="474"/>
        <v>3.293525247007125E-4</v>
      </c>
      <c r="AL290" s="5">
        <f t="shared" si="475"/>
        <v>5.0888347999079168E-6</v>
      </c>
      <c r="AM290" s="5">
        <f t="shared" si="476"/>
        <v>1.1716474419693656E-2</v>
      </c>
      <c r="AN290" s="5">
        <f t="shared" si="477"/>
        <v>6.4892944208383057E-3</v>
      </c>
      <c r="AO290" s="5">
        <f t="shared" si="478"/>
        <v>1.7970824913653592E-3</v>
      </c>
      <c r="AP290" s="5">
        <f t="shared" si="479"/>
        <v>3.3177777339463366E-4</v>
      </c>
      <c r="AQ290" s="5">
        <f t="shared" si="480"/>
        <v>4.5939665310690033E-5</v>
      </c>
      <c r="AR290" s="5">
        <f t="shared" si="481"/>
        <v>4.697940743434709E-5</v>
      </c>
      <c r="AS290" s="5">
        <f t="shared" si="482"/>
        <v>7.8466801015782313E-5</v>
      </c>
      <c r="AT290" s="5">
        <f t="shared" si="483"/>
        <v>6.5529124332344281E-5</v>
      </c>
      <c r="AU290" s="5">
        <f t="shared" si="484"/>
        <v>3.6483082273229187E-5</v>
      </c>
      <c r="AV290" s="5">
        <f t="shared" si="485"/>
        <v>1.5233859437118702E-5</v>
      </c>
      <c r="AW290" s="5">
        <f t="shared" si="486"/>
        <v>1.3076598650465129E-7</v>
      </c>
      <c r="AX290" s="5">
        <f t="shared" si="487"/>
        <v>3.2615505285707243E-3</v>
      </c>
      <c r="AY290" s="5">
        <f t="shared" si="488"/>
        <v>1.8064445745522844E-3</v>
      </c>
      <c r="AZ290" s="5">
        <f t="shared" si="489"/>
        <v>5.0025930494466378E-4</v>
      </c>
      <c r="BA290" s="5">
        <f t="shared" si="490"/>
        <v>9.2357985296704872E-5</v>
      </c>
      <c r="BB290" s="5">
        <f t="shared" si="491"/>
        <v>1.278836400006077E-5</v>
      </c>
      <c r="BC290" s="5">
        <f t="shared" si="492"/>
        <v>1.4165943812885248E-6</v>
      </c>
      <c r="BD290" s="5">
        <f t="shared" si="493"/>
        <v>4.3366743788496701E-6</v>
      </c>
      <c r="BE290" s="5">
        <f t="shared" si="494"/>
        <v>7.243279218261338E-6</v>
      </c>
      <c r="BF290" s="5">
        <f t="shared" si="495"/>
        <v>6.0490008299416393E-6</v>
      </c>
      <c r="BG290" s="5">
        <f t="shared" si="496"/>
        <v>3.3677574238645022E-6</v>
      </c>
      <c r="BH290" s="5">
        <f t="shared" si="497"/>
        <v>1.4062392763100225E-6</v>
      </c>
      <c r="BI290" s="5">
        <f t="shared" si="498"/>
        <v>4.6975091215868925E-7</v>
      </c>
      <c r="BJ290" s="8">
        <f t="shared" si="499"/>
        <v>0.64543153667208142</v>
      </c>
      <c r="BK290" s="8">
        <f t="shared" si="500"/>
        <v>0.23569465253722255</v>
      </c>
      <c r="BL290" s="8">
        <f t="shared" si="501"/>
        <v>0.11591569422266235</v>
      </c>
      <c r="BM290" s="8">
        <f t="shared" si="502"/>
        <v>0.38203937599444582</v>
      </c>
      <c r="BN290" s="8">
        <f t="shared" si="503"/>
        <v>0.61625911938835432</v>
      </c>
    </row>
    <row r="291" spans="1:66" x14ac:dyDescent="0.25">
      <c r="A291" t="s">
        <v>19</v>
      </c>
      <c r="B291" t="s">
        <v>243</v>
      </c>
      <c r="C291" t="s">
        <v>244</v>
      </c>
      <c r="D291" s="16"/>
      <c r="E291">
        <f>VLOOKUP(A291,home!$A$2:$E$405,3,FALSE)</f>
        <v>1.61797752808989</v>
      </c>
      <c r="F291">
        <f>VLOOKUP(B291,home!$B$2:$E$405,3,FALSE)</f>
        <v>0.77</v>
      </c>
      <c r="G291">
        <f>VLOOKUP(C291,away!$B$2:$E$405,4,FALSE)</f>
        <v>0.93</v>
      </c>
      <c r="H291">
        <f>VLOOKUP(A291,away!$A$2:$E$405,3,FALSE)</f>
        <v>1.28089887640449</v>
      </c>
      <c r="I291">
        <f>VLOOKUP(C291,away!$B$2:$E$405,3,FALSE)</f>
        <v>0.31</v>
      </c>
      <c r="J291">
        <f>VLOOKUP(B291,home!$B$2:$E$405,4,FALSE)</f>
        <v>1.56</v>
      </c>
      <c r="K291" s="3">
        <f t="shared" si="448"/>
        <v>1.1586337078651703</v>
      </c>
      <c r="L291" s="3">
        <f t="shared" si="449"/>
        <v>0.61944269662921136</v>
      </c>
      <c r="M291" s="5">
        <f t="shared" si="450"/>
        <v>0.1689628510500015</v>
      </c>
      <c r="N291" s="5">
        <f t="shared" si="451"/>
        <v>0.19576605460353372</v>
      </c>
      <c r="O291" s="5">
        <f t="shared" si="452"/>
        <v>0.10466280408457272</v>
      </c>
      <c r="P291" s="5">
        <f t="shared" si="453"/>
        <v>0.12126585277207438</v>
      </c>
      <c r="Q291" s="5">
        <f t="shared" si="454"/>
        <v>0.11341057485971387</v>
      </c>
      <c r="R291" s="5">
        <f t="shared" si="455"/>
        <v>3.2416304799461282E-2</v>
      </c>
      <c r="S291" s="5">
        <f t="shared" si="456"/>
        <v>2.1758343560660299E-2</v>
      </c>
      <c r="T291" s="5">
        <f t="shared" si="457"/>
        <v>7.0251352317370216E-2</v>
      </c>
      <c r="U291" s="5">
        <f t="shared" si="458"/>
        <v>3.755862342508734E-2</v>
      </c>
      <c r="V291" s="5">
        <f t="shared" si="459"/>
        <v>1.7351243979202757E-3</v>
      </c>
      <c r="W291" s="5">
        <f t="shared" si="460"/>
        <v>4.380043828694357E-2</v>
      </c>
      <c r="X291" s="5">
        <f t="shared" si="461"/>
        <v>2.7131861606005683E-2</v>
      </c>
      <c r="Y291" s="5">
        <f t="shared" si="462"/>
        <v>8.4033167588973626E-3</v>
      </c>
      <c r="Z291" s="5">
        <f t="shared" si="463"/>
        <v>6.6933477532442488E-3</v>
      </c>
      <c r="AA291" s="5">
        <f t="shared" si="464"/>
        <v>7.7551383253723905E-3</v>
      </c>
      <c r="AB291" s="5">
        <f t="shared" si="465"/>
        <v>4.4926823364667516E-3</v>
      </c>
      <c r="AC291" s="5">
        <f t="shared" si="466"/>
        <v>7.7831953322822004E-5</v>
      </c>
      <c r="AD291" s="5">
        <f t="shared" si="467"/>
        <v>1.268716605463025E-2</v>
      </c>
      <c r="AE291" s="5">
        <f t="shared" si="468"/>
        <v>7.8589723534627561E-3</v>
      </c>
      <c r="AF291" s="5">
        <f t="shared" si="469"/>
        <v>2.4340915136816942E-3</v>
      </c>
      <c r="AG291" s="5">
        <f t="shared" si="470"/>
        <v>5.0259340369242255E-4</v>
      </c>
      <c r="AH291" s="5">
        <f t="shared" si="471"/>
        <v>1.0365363454366723E-3</v>
      </c>
      <c r="AI291" s="5">
        <f t="shared" si="472"/>
        <v>1.2009659492503047E-3</v>
      </c>
      <c r="AJ291" s="5">
        <f t="shared" si="473"/>
        <v>6.9573981539984748E-4</v>
      </c>
      <c r="AK291" s="5">
        <f t="shared" si="474"/>
        <v>2.6870253400871805E-4</v>
      </c>
      <c r="AL291" s="5">
        <f t="shared" si="475"/>
        <v>2.2344220954972375E-6</v>
      </c>
      <c r="AM291" s="5">
        <f t="shared" si="476"/>
        <v>2.9399556496354741E-3</v>
      </c>
      <c r="AN291" s="5">
        <f t="shared" si="477"/>
        <v>1.8211340555804832E-3</v>
      </c>
      <c r="AO291" s="5">
        <f t="shared" si="478"/>
        <v>5.6404409515603332E-4</v>
      </c>
      <c r="AP291" s="5">
        <f t="shared" si="479"/>
        <v>1.1646433177374559E-4</v>
      </c>
      <c r="AQ291" s="5">
        <f t="shared" si="480"/>
        <v>1.8035744933762024E-5</v>
      </c>
      <c r="AR291" s="5">
        <f t="shared" si="481"/>
        <v>1.2841497379429605E-4</v>
      </c>
      <c r="AS291" s="5">
        <f t="shared" si="482"/>
        <v>1.487859172326939E-4</v>
      </c>
      <c r="AT291" s="5">
        <f t="shared" si="483"/>
        <v>8.6194189480718261E-5</v>
      </c>
      <c r="AU291" s="5">
        <f t="shared" si="484"/>
        <v>3.3289164451492543E-5</v>
      </c>
      <c r="AV291" s="5">
        <f t="shared" si="485"/>
        <v>9.642487010041556E-6</v>
      </c>
      <c r="AW291" s="5">
        <f t="shared" si="486"/>
        <v>4.4546133329734806E-8</v>
      </c>
      <c r="AX291" s="5">
        <f t="shared" si="487"/>
        <v>5.6772195254938364E-4</v>
      </c>
      <c r="AY291" s="5">
        <f t="shared" si="488"/>
        <v>3.5167121722279142E-4</v>
      </c>
      <c r="AZ291" s="5">
        <f t="shared" si="489"/>
        <v>1.0892008356168152E-4</v>
      </c>
      <c r="BA291" s="5">
        <f t="shared" si="490"/>
        <v>2.2489916759509016E-5</v>
      </c>
      <c r="BB291" s="5">
        <f t="shared" si="491"/>
        <v>3.4828036711191892E-6</v>
      </c>
      <c r="BC291" s="5">
        <f t="shared" si="492"/>
        <v>4.314794595736376E-7</v>
      </c>
      <c r="BD291" s="5">
        <f t="shared" si="493"/>
        <v>1.325761960911804E-5</v>
      </c>
      <c r="BE291" s="5">
        <f t="shared" si="494"/>
        <v>1.5360724965178427E-5</v>
      </c>
      <c r="BF291" s="5">
        <f t="shared" si="495"/>
        <v>8.8987268609508873E-6</v>
      </c>
      <c r="BG291" s="5">
        <f t="shared" si="496"/>
        <v>3.4367882993943034E-6</v>
      </c>
      <c r="BH291" s="5">
        <f t="shared" si="497"/>
        <v>9.9549469261871379E-7</v>
      </c>
      <c r="BI291" s="5">
        <f t="shared" si="498"/>
        <v>2.3068274137378366E-7</v>
      </c>
      <c r="BJ291" s="8">
        <f t="shared" si="499"/>
        <v>0.48876077308823512</v>
      </c>
      <c r="BK291" s="8">
        <f t="shared" si="500"/>
        <v>0.31415390937329762</v>
      </c>
      <c r="BL291" s="8">
        <f t="shared" si="501"/>
        <v>0.19053600438419396</v>
      </c>
      <c r="BM291" s="8">
        <f t="shared" si="502"/>
        <v>0.26330796575852378</v>
      </c>
      <c r="BN291" s="8">
        <f t="shared" si="503"/>
        <v>0.73648444216935749</v>
      </c>
    </row>
    <row r="292" spans="1:66" x14ac:dyDescent="0.25">
      <c r="A292" t="s">
        <v>19</v>
      </c>
      <c r="B292" t="s">
        <v>154</v>
      </c>
      <c r="C292" t="s">
        <v>146</v>
      </c>
      <c r="D292" s="16"/>
      <c r="E292">
        <f>VLOOKUP(A292,home!$A$2:$E$405,3,FALSE)</f>
        <v>1.61797752808989</v>
      </c>
      <c r="F292">
        <f>VLOOKUP(B292,home!$B$2:$E$405,3,FALSE)</f>
        <v>0.93</v>
      </c>
      <c r="G292">
        <f>VLOOKUP(C292,away!$B$2:$E$405,4,FALSE)</f>
        <v>0.99</v>
      </c>
      <c r="H292">
        <f>VLOOKUP(A292,away!$A$2:$E$405,3,FALSE)</f>
        <v>1.28089887640449</v>
      </c>
      <c r="I292">
        <f>VLOOKUP(C292,away!$B$2:$E$405,3,FALSE)</f>
        <v>0.49</v>
      </c>
      <c r="J292">
        <f>VLOOKUP(B292,home!$B$2:$E$405,4,FALSE)</f>
        <v>1.17</v>
      </c>
      <c r="K292" s="3">
        <f t="shared" si="448"/>
        <v>1.4896719101123619</v>
      </c>
      <c r="L292" s="3">
        <f t="shared" si="449"/>
        <v>0.73433932584269401</v>
      </c>
      <c r="M292" s="5">
        <f t="shared" si="450"/>
        <v>0.10817432465651076</v>
      </c>
      <c r="N292" s="5">
        <f t="shared" si="451"/>
        <v>0.16114425283617917</v>
      </c>
      <c r="O292" s="5">
        <f t="shared" si="452"/>
        <v>7.9436660641750839E-2</v>
      </c>
      <c r="P292" s="5">
        <f t="shared" si="453"/>
        <v>0.11833456199114444</v>
      </c>
      <c r="Q292" s="5">
        <f t="shared" si="454"/>
        <v>0.12002603346305021</v>
      </c>
      <c r="R292" s="5">
        <f t="shared" si="455"/>
        <v>2.9166731911429083E-2</v>
      </c>
      <c r="S292" s="5">
        <f t="shared" si="456"/>
        <v>3.2362274056483314E-2</v>
      </c>
      <c r="T292" s="5">
        <f t="shared" si="457"/>
        <v>8.8139836496828924E-2</v>
      </c>
      <c r="U292" s="5">
        <f t="shared" si="458"/>
        <v>4.3448861238233744E-2</v>
      </c>
      <c r="V292" s="5">
        <f t="shared" si="459"/>
        <v>3.93354331607441E-3</v>
      </c>
      <c r="W292" s="5">
        <f t="shared" si="460"/>
        <v>5.959980351070409E-2</v>
      </c>
      <c r="X292" s="5">
        <f t="shared" si="461"/>
        <v>4.3766479530407472E-2</v>
      </c>
      <c r="Y292" s="5">
        <f t="shared" si="462"/>
        <v>1.6069723536433742E-2</v>
      </c>
      <c r="Z292" s="5">
        <f t="shared" si="463"/>
        <v>7.1394260829578081E-3</v>
      </c>
      <c r="AA292" s="5">
        <f t="shared" si="464"/>
        <v>1.0635402490105776E-2</v>
      </c>
      <c r="AB292" s="5">
        <f t="shared" si="465"/>
        <v>7.9216301711248216E-3</v>
      </c>
      <c r="AC292" s="5">
        <f t="shared" si="466"/>
        <v>2.6893750368842909E-4</v>
      </c>
      <c r="AD292" s="5">
        <f t="shared" si="467"/>
        <v>2.2196038284528007E-2</v>
      </c>
      <c r="AE292" s="5">
        <f t="shared" si="468"/>
        <v>1.6299423790238923E-2</v>
      </c>
      <c r="AF292" s="5">
        <f t="shared" si="469"/>
        <v>5.9846539388742088E-3</v>
      </c>
      <c r="AG292" s="5">
        <f t="shared" si="470"/>
        <v>1.4649222462915701E-3</v>
      </c>
      <c r="AH292" s="5">
        <f t="shared" si="471"/>
        <v>1.3106903341657456E-3</v>
      </c>
      <c r="AI292" s="5">
        <f t="shared" si="472"/>
        <v>1.952498573662496E-3</v>
      </c>
      <c r="AJ292" s="5">
        <f t="shared" si="473"/>
        <v>1.4542911398597366E-3</v>
      </c>
      <c r="AK292" s="5">
        <f t="shared" si="474"/>
        <v>7.2213888672477921E-4</v>
      </c>
      <c r="AL292" s="5">
        <f t="shared" si="475"/>
        <v>1.1767894758027182E-5</v>
      </c>
      <c r="AM292" s="5">
        <f t="shared" si="476"/>
        <v>6.6129629496479957E-3</v>
      </c>
      <c r="AN292" s="5">
        <f t="shared" si="477"/>
        <v>4.8561587542672226E-3</v>
      </c>
      <c r="AO292" s="5">
        <f t="shared" si="478"/>
        <v>1.7830341728968444E-3</v>
      </c>
      <c r="AP292" s="5">
        <f t="shared" si="479"/>
        <v>4.3645070415985142E-4</v>
      </c>
      <c r="AQ292" s="5">
        <f t="shared" si="480"/>
        <v>8.012572896407859E-5</v>
      </c>
      <c r="AR292" s="5">
        <f t="shared" si="481"/>
        <v>1.9249829127596186E-4</v>
      </c>
      <c r="AS292" s="5">
        <f t="shared" si="482"/>
        <v>2.8675929725842787E-4</v>
      </c>
      <c r="AT292" s="5">
        <f t="shared" si="483"/>
        <v>2.1358863504472047E-4</v>
      </c>
      <c r="AU292" s="5">
        <f t="shared" si="484"/>
        <v>1.0605899664845363E-4</v>
      </c>
      <c r="AV292" s="5">
        <f t="shared" si="485"/>
        <v>3.9498277030475627E-5</v>
      </c>
      <c r="AW292" s="5">
        <f t="shared" si="486"/>
        <v>3.5758862069545607E-7</v>
      </c>
      <c r="AX292" s="5">
        <f t="shared" si="487"/>
        <v>1.6418575247840663E-3</v>
      </c>
      <c r="AY292" s="5">
        <f t="shared" si="488"/>
        <v>1.2056805478796856E-3</v>
      </c>
      <c r="AZ292" s="5">
        <f t="shared" si="489"/>
        <v>4.4268932035580906E-4</v>
      </c>
      <c r="BA292" s="5">
        <f t="shared" si="490"/>
        <v>1.0836139235594842E-4</v>
      </c>
      <c r="BB292" s="5">
        <f t="shared" si="491"/>
        <v>1.9893507952510705E-5</v>
      </c>
      <c r="BC292" s="5">
        <f t="shared" si="492"/>
        <v>2.9217170436985976E-6</v>
      </c>
      <c r="BD292" s="5">
        <f t="shared" si="493"/>
        <v>2.3559844240243387E-5</v>
      </c>
      <c r="BE292" s="5">
        <f t="shared" si="494"/>
        <v>3.5096438171313093E-5</v>
      </c>
      <c r="BF292" s="5">
        <f t="shared" si="495"/>
        <v>2.6141089044400196E-5</v>
      </c>
      <c r="BG292" s="5">
        <f t="shared" si="496"/>
        <v>1.2980548683062991E-5</v>
      </c>
      <c r="BH292" s="5">
        <f t="shared" si="497"/>
        <v>4.8341896877512384E-6</v>
      </c>
      <c r="BI292" s="5">
        <f t="shared" si="498"/>
        <v>1.4402713171995752E-6</v>
      </c>
      <c r="BJ292" s="8">
        <f t="shared" si="499"/>
        <v>0.55188130395384427</v>
      </c>
      <c r="BK292" s="8">
        <f t="shared" si="500"/>
        <v>0.26429108996653911</v>
      </c>
      <c r="BL292" s="8">
        <f t="shared" si="501"/>
        <v>0.17699136126545909</v>
      </c>
      <c r="BM292" s="8">
        <f t="shared" si="502"/>
        <v>0.3828152928094764</v>
      </c>
      <c r="BN292" s="8">
        <f t="shared" si="503"/>
        <v>0.61628256550006444</v>
      </c>
    </row>
    <row r="293" spans="1:66" x14ac:dyDescent="0.25">
      <c r="A293" t="s">
        <v>19</v>
      </c>
      <c r="B293" t="s">
        <v>245</v>
      </c>
      <c r="C293" t="s">
        <v>254</v>
      </c>
      <c r="D293" s="16"/>
      <c r="E293">
        <f>VLOOKUP(A293,home!$A$2:$E$405,3,FALSE)</f>
        <v>1.61797752808989</v>
      </c>
      <c r="F293">
        <f>VLOOKUP(B293,home!$B$2:$E$405,3,FALSE)</f>
        <v>0.87</v>
      </c>
      <c r="G293">
        <f>VLOOKUP(C293,away!$B$2:$E$405,4,FALSE)</f>
        <v>1.36</v>
      </c>
      <c r="H293">
        <f>VLOOKUP(A293,away!$A$2:$E$405,3,FALSE)</f>
        <v>1.28089887640449</v>
      </c>
      <c r="I293">
        <f>VLOOKUP(C293,away!$B$2:$E$405,3,FALSE)</f>
        <v>0.74</v>
      </c>
      <c r="J293">
        <f>VLOOKUP(B293,home!$B$2:$E$405,4,FALSE)</f>
        <v>0.62</v>
      </c>
      <c r="K293" s="3">
        <f t="shared" si="448"/>
        <v>1.9143910112359581</v>
      </c>
      <c r="L293" s="3">
        <f t="shared" si="449"/>
        <v>0.58767640449437997</v>
      </c>
      <c r="M293" s="5">
        <f t="shared" si="450"/>
        <v>8.1915470109860639E-2</v>
      </c>
      <c r="N293" s="5">
        <f t="shared" si="451"/>
        <v>0.15681823965948496</v>
      </c>
      <c r="O293" s="5">
        <f t="shared" si="452"/>
        <v>4.813978894662975E-2</v>
      </c>
      <c r="P293" s="5">
        <f t="shared" si="453"/>
        <v>9.2158379242224114E-2</v>
      </c>
      <c r="Q293" s="5">
        <f t="shared" si="454"/>
        <v>0.15010571420098218</v>
      </c>
      <c r="R293" s="5">
        <f t="shared" si="455"/>
        <v>1.4145309040636832E-2</v>
      </c>
      <c r="S293" s="5">
        <f t="shared" si="456"/>
        <v>2.5920521646164721E-2</v>
      </c>
      <c r="T293" s="5">
        <f t="shared" si="457"/>
        <v>8.8213586415694198E-2</v>
      </c>
      <c r="U293" s="5">
        <f t="shared" si="458"/>
        <v>2.7079652478549879E-2</v>
      </c>
      <c r="V293" s="5">
        <f t="shared" si="459"/>
        <v>3.2401873959146295E-3</v>
      </c>
      <c r="W293" s="5">
        <f t="shared" si="460"/>
        <v>9.5787010000504644E-2</v>
      </c>
      <c r="X293" s="5">
        <f t="shared" si="461"/>
        <v>5.6291765634363791E-2</v>
      </c>
      <c r="Y293" s="5">
        <f t="shared" si="462"/>
        <v>1.6540671215321604E-2</v>
      </c>
      <c r="Z293" s="5">
        <f t="shared" si="463"/>
        <v>2.7709547858211009E-3</v>
      </c>
      <c r="AA293" s="5">
        <f t="shared" si="464"/>
        <v>5.3046909345171736E-3</v>
      </c>
      <c r="AB293" s="5">
        <f t="shared" si="465"/>
        <v>5.0776263212122773E-3</v>
      </c>
      <c r="AC293" s="5">
        <f t="shared" si="466"/>
        <v>2.2783426809375472E-4</v>
      </c>
      <c r="AD293" s="5">
        <f t="shared" si="467"/>
        <v>4.5843447734533735E-2</v>
      </c>
      <c r="AE293" s="5">
        <f t="shared" si="468"/>
        <v>2.6941112534256816E-2</v>
      </c>
      <c r="AF293" s="5">
        <f t="shared" si="469"/>
        <v>7.9163280736052576E-3</v>
      </c>
      <c r="AG293" s="5">
        <f t="shared" si="470"/>
        <v>1.5507464063647532E-3</v>
      </c>
      <c r="AH293" s="5">
        <f t="shared" si="471"/>
        <v>4.0710618638695981E-4</v>
      </c>
      <c r="AI293" s="5">
        <f t="shared" si="472"/>
        <v>7.7936042383774625E-4</v>
      </c>
      <c r="AJ293" s="5">
        <f t="shared" si="473"/>
        <v>7.4600029495401415E-4</v>
      </c>
      <c r="AK293" s="5">
        <f t="shared" si="474"/>
        <v>4.7604541967977935E-4</v>
      </c>
      <c r="AL293" s="5">
        <f t="shared" si="475"/>
        <v>1.0252928710632551E-5</v>
      </c>
      <c r="AM293" s="5">
        <f t="shared" si="476"/>
        <v>1.7552456853411367E-2</v>
      </c>
      <c r="AN293" s="5">
        <f t="shared" si="477"/>
        <v>1.031516473365553E-2</v>
      </c>
      <c r="AO293" s="5">
        <f t="shared" si="478"/>
        <v>3.0309894612209551E-3</v>
      </c>
      <c r="AP293" s="5">
        <f t="shared" si="479"/>
        <v>5.9374699621022968E-4</v>
      </c>
      <c r="AQ293" s="5">
        <f t="shared" si="480"/>
        <v>8.7232774978041505E-5</v>
      </c>
      <c r="AR293" s="5">
        <f t="shared" si="481"/>
        <v>4.7849339972661495E-5</v>
      </c>
      <c r="AS293" s="5">
        <f t="shared" si="482"/>
        <v>9.1602346337236567E-5</v>
      </c>
      <c r="AT293" s="5">
        <f t="shared" si="483"/>
        <v>8.7681354218064415E-5</v>
      </c>
      <c r="AU293" s="5">
        <f t="shared" si="484"/>
        <v>5.5952132122686194E-5</v>
      </c>
      <c r="AV293" s="5">
        <f t="shared" si="485"/>
        <v>2.6778564698789289E-5</v>
      </c>
      <c r="AW293" s="5">
        <f t="shared" si="486"/>
        <v>3.204161053633574E-7</v>
      </c>
      <c r="AX293" s="5">
        <f t="shared" si="487"/>
        <v>5.6003776042129498E-3</v>
      </c>
      <c r="AY293" s="5">
        <f t="shared" si="488"/>
        <v>3.2912097742547161E-3</v>
      </c>
      <c r="AZ293" s="5">
        <f t="shared" si="489"/>
        <v>9.6708316328538574E-4</v>
      </c>
      <c r="BA293" s="5">
        <f t="shared" si="490"/>
        <v>1.8944398541553565E-4</v>
      </c>
      <c r="BB293" s="5">
        <f t="shared" si="491"/>
        <v>2.7832940050521936E-5</v>
      </c>
      <c r="BC293" s="5">
        <f t="shared" si="492"/>
        <v>3.2713524270796724E-6</v>
      </c>
      <c r="BD293" s="5">
        <f t="shared" si="493"/>
        <v>4.6866546787604853E-6</v>
      </c>
      <c r="BE293" s="5">
        <f t="shared" si="494"/>
        <v>8.9720895897860172E-6</v>
      </c>
      <c r="BF293" s="5">
        <f t="shared" si="495"/>
        <v>8.5880438313450355E-6</v>
      </c>
      <c r="BG293" s="5">
        <f t="shared" si="496"/>
        <v>5.4802913049424517E-6</v>
      </c>
      <c r="BH293" s="5">
        <f t="shared" si="497"/>
        <v>2.6228551032841023E-6</v>
      </c>
      <c r="BI293" s="5">
        <f t="shared" si="498"/>
        <v>1.0042340467002893E-6</v>
      </c>
      <c r="BJ293" s="8">
        <f t="shared" si="499"/>
        <v>0.68766743151423415</v>
      </c>
      <c r="BK293" s="8">
        <f t="shared" si="500"/>
        <v>0.20676385536522318</v>
      </c>
      <c r="BL293" s="8">
        <f t="shared" si="501"/>
        <v>0.10249679795230869</v>
      </c>
      <c r="BM293" s="8">
        <f t="shared" si="502"/>
        <v>0.45312524905961943</v>
      </c>
      <c r="BN293" s="8">
        <f t="shared" si="503"/>
        <v>0.54328290119981848</v>
      </c>
    </row>
    <row r="294" spans="1:66" x14ac:dyDescent="0.25">
      <c r="A294" t="s">
        <v>19</v>
      </c>
      <c r="B294" t="s">
        <v>252</v>
      </c>
      <c r="C294" t="s">
        <v>20</v>
      </c>
      <c r="D294" s="16"/>
      <c r="E294">
        <f>VLOOKUP(A294,home!$A$2:$E$405,3,FALSE)</f>
        <v>1.61797752808989</v>
      </c>
      <c r="F294">
        <f>VLOOKUP(B294,home!$B$2:$E$405,3,FALSE)</f>
        <v>0.93</v>
      </c>
      <c r="G294">
        <f>VLOOKUP(C294,away!$B$2:$E$405,4,FALSE)</f>
        <v>1.24</v>
      </c>
      <c r="H294">
        <f>VLOOKUP(A294,away!$A$2:$E$405,3,FALSE)</f>
        <v>1.28089887640449</v>
      </c>
      <c r="I294">
        <f>VLOOKUP(C294,away!$B$2:$E$405,3,FALSE)</f>
        <v>0.77</v>
      </c>
      <c r="J294">
        <f>VLOOKUP(B294,home!$B$2:$E$405,4,FALSE)</f>
        <v>1.17</v>
      </c>
      <c r="K294" s="3">
        <f t="shared" si="448"/>
        <v>1.8658516853932614</v>
      </c>
      <c r="L294" s="3">
        <f t="shared" si="449"/>
        <v>1.1539617977528049</v>
      </c>
      <c r="M294" s="5">
        <f t="shared" si="450"/>
        <v>4.8810321460644235E-2</v>
      </c>
      <c r="N294" s="5">
        <f t="shared" si="451"/>
        <v>9.1072820561929918E-2</v>
      </c>
      <c r="O294" s="5">
        <f t="shared" si="452"/>
        <v>5.6325246301617331E-2</v>
      </c>
      <c r="P294" s="5">
        <f t="shared" si="453"/>
        <v>0.10509455574206326</v>
      </c>
      <c r="Q294" s="5">
        <f t="shared" si="454"/>
        <v>8.4964187869497526E-2</v>
      </c>
      <c r="R294" s="5">
        <f t="shared" si="455"/>
        <v>3.2498591240541948E-2</v>
      </c>
      <c r="S294" s="5">
        <f t="shared" si="456"/>
        <v>5.6570338588771266E-2</v>
      </c>
      <c r="T294" s="5">
        <f t="shared" si="457"/>
        <v>9.8045426978492431E-2</v>
      </c>
      <c r="U294" s="5">
        <f t="shared" si="458"/>
        <v>6.0637551239071871E-2</v>
      </c>
      <c r="V294" s="5">
        <f t="shared" si="459"/>
        <v>1.3533646218564781E-2</v>
      </c>
      <c r="W294" s="5">
        <f t="shared" si="460"/>
        <v>5.2843524378123903E-2</v>
      </c>
      <c r="X294" s="5">
        <f t="shared" si="461"/>
        <v>6.0979408390974023E-2</v>
      </c>
      <c r="Y294" s="5">
        <f t="shared" si="462"/>
        <v>3.5183953866375448E-2</v>
      </c>
      <c r="Z294" s="5">
        <f t="shared" si="463"/>
        <v>1.250071092412311E-2</v>
      </c>
      <c r="AA294" s="5">
        <f t="shared" si="464"/>
        <v>2.3324472546389058E-2</v>
      </c>
      <c r="AB294" s="5">
        <f t="shared" si="465"/>
        <v>2.1760003205794444E-2</v>
      </c>
      <c r="AC294" s="5">
        <f t="shared" si="466"/>
        <v>1.821224095575168E-3</v>
      </c>
      <c r="AD294" s="5">
        <f t="shared" si="467"/>
        <v>2.4649544755760585E-2</v>
      </c>
      <c r="AE294" s="5">
        <f t="shared" si="468"/>
        <v>2.8444632980145705E-2</v>
      </c>
      <c r="AF294" s="5">
        <f t="shared" si="469"/>
        <v>1.6412009905093838E-2</v>
      </c>
      <c r="AG294" s="5">
        <f t="shared" si="470"/>
        <v>6.3129441516063065E-3</v>
      </c>
      <c r="AH294" s="5">
        <f t="shared" si="471"/>
        <v>3.6063357127973086E-3</v>
      </c>
      <c r="AI294" s="5">
        <f t="shared" si="472"/>
        <v>6.7288875678167669E-3</v>
      </c>
      <c r="AJ294" s="5">
        <f t="shared" si="473"/>
        <v>6.2775531046163416E-3</v>
      </c>
      <c r="AK294" s="5">
        <f t="shared" si="474"/>
        <v>3.9043276801313679E-3</v>
      </c>
      <c r="AL294" s="5">
        <f t="shared" si="475"/>
        <v>1.5685267501099303E-4</v>
      </c>
      <c r="AM294" s="5">
        <f t="shared" si="476"/>
        <v>9.1984789253425035E-3</v>
      </c>
      <c r="AN294" s="5">
        <f t="shared" si="477"/>
        <v>1.0614693277279524E-2</v>
      </c>
      <c r="AO294" s="5">
        <f t="shared" si="478"/>
        <v>6.1244752684220484E-3</v>
      </c>
      <c r="AP294" s="5">
        <f t="shared" si="479"/>
        <v>2.3558034970136321E-3</v>
      </c>
      <c r="AQ294" s="5">
        <f t="shared" si="480"/>
        <v>6.7962680964154913E-4</v>
      </c>
      <c r="AR294" s="5">
        <f t="shared" si="481"/>
        <v>8.3231472848794489E-4</v>
      </c>
      <c r="AS294" s="5">
        <f t="shared" si="482"/>
        <v>1.5529758389268668E-3</v>
      </c>
      <c r="AT294" s="5">
        <f t="shared" si="483"/>
        <v>1.4488112932183547E-3</v>
      </c>
      <c r="AU294" s="5">
        <f t="shared" si="484"/>
        <v>9.0108899775608606E-4</v>
      </c>
      <c r="AV294" s="5">
        <f t="shared" si="485"/>
        <v>4.2032460628812932E-4</v>
      </c>
      <c r="AW294" s="5">
        <f t="shared" si="486"/>
        <v>9.3811910313351653E-6</v>
      </c>
      <c r="AX294" s="5">
        <f t="shared" si="487"/>
        <v>2.8604995676507847E-3</v>
      </c>
      <c r="AY294" s="5">
        <f t="shared" si="488"/>
        <v>3.3009072235574205E-3</v>
      </c>
      <c r="AZ294" s="5">
        <f t="shared" si="489"/>
        <v>1.9045604169557711E-3</v>
      </c>
      <c r="BA294" s="5">
        <f t="shared" si="490"/>
        <v>7.3259665422637085E-4</v>
      </c>
      <c r="BB294" s="5">
        <f t="shared" si="491"/>
        <v>2.113471380346883E-4</v>
      </c>
      <c r="BC294" s="5">
        <f t="shared" si="492"/>
        <v>4.8777304671283818E-5</v>
      </c>
      <c r="BD294" s="5">
        <f t="shared" si="493"/>
        <v>1.6007656673034789E-4</v>
      </c>
      <c r="BE294" s="5">
        <f t="shared" si="494"/>
        <v>2.9867913182578644E-4</v>
      </c>
      <c r="BF294" s="5">
        <f t="shared" si="495"/>
        <v>2.7864548075446998E-4</v>
      </c>
      <c r="BG294" s="5">
        <f t="shared" si="496"/>
        <v>1.7330371329764781E-4</v>
      </c>
      <c r="BH294" s="5">
        <f t="shared" si="497"/>
        <v>8.0839756385331664E-5</v>
      </c>
      <c r="BI294" s="5">
        <f t="shared" si="498"/>
        <v>3.0166999139670351E-5</v>
      </c>
      <c r="BJ294" s="8">
        <f t="shared" si="499"/>
        <v>0.53694021992079533</v>
      </c>
      <c r="BK294" s="8">
        <f t="shared" si="500"/>
        <v>0.22928784600418714</v>
      </c>
      <c r="BL294" s="8">
        <f t="shared" si="501"/>
        <v>0.22124019571158707</v>
      </c>
      <c r="BM294" s="8">
        <f t="shared" si="502"/>
        <v>0.57791172335187246</v>
      </c>
      <c r="BN294" s="8">
        <f t="shared" si="503"/>
        <v>0.41876572317629418</v>
      </c>
    </row>
    <row r="295" spans="1:66" s="15" customFormat="1" x14ac:dyDescent="0.25">
      <c r="A295" t="s">
        <v>19</v>
      </c>
      <c r="B295" t="s">
        <v>246</v>
      </c>
      <c r="C295" t="s">
        <v>250</v>
      </c>
      <c r="D295" s="16"/>
      <c r="E295">
        <f>VLOOKUP(A295,home!$A$2:$E$405,3,FALSE)</f>
        <v>1.61797752808989</v>
      </c>
      <c r="F295">
        <f>VLOOKUP(B295,home!$B$2:$E$405,3,FALSE)</f>
        <v>0.87</v>
      </c>
      <c r="G295">
        <f>VLOOKUP(C295,away!$B$2:$E$405,4,FALSE)</f>
        <v>1.55</v>
      </c>
      <c r="H295">
        <f>VLOOKUP(A295,away!$A$2:$E$405,3,FALSE)</f>
        <v>1.28089887640449</v>
      </c>
      <c r="I295">
        <f>VLOOKUP(C295,away!$B$2:$E$405,3,FALSE)</f>
        <v>0.62</v>
      </c>
      <c r="J295">
        <f>VLOOKUP(B295,home!$B$2:$E$405,4,FALSE)</f>
        <v>0.78</v>
      </c>
      <c r="K295" s="3">
        <f t="shared" si="448"/>
        <v>2.181842696629217</v>
      </c>
      <c r="L295" s="3">
        <f t="shared" si="449"/>
        <v>0.61944269662921136</v>
      </c>
      <c r="M295" s="5">
        <f t="shared" si="450"/>
        <v>6.0731947995439461E-2</v>
      </c>
      <c r="N295" s="5">
        <f t="shared" si="451"/>
        <v>0.132507557185915</v>
      </c>
      <c r="O295" s="5">
        <f t="shared" si="452"/>
        <v>3.7619961637840052E-2</v>
      </c>
      <c r="P295" s="5">
        <f t="shared" si="453"/>
        <v>8.2080838546992649E-2</v>
      </c>
      <c r="Q295" s="5">
        <f t="shared" si="454"/>
        <v>0.14455532294713352</v>
      </c>
      <c r="R295" s="5">
        <f t="shared" si="455"/>
        <v>1.1651705242015562E-2</v>
      </c>
      <c r="S295" s="5">
        <f t="shared" si="456"/>
        <v>2.773360759432331E-2</v>
      </c>
      <c r="T295" s="5">
        <f t="shared" si="457"/>
        <v>8.9543739058478927E-2</v>
      </c>
      <c r="U295" s="5">
        <f t="shared" si="458"/>
        <v>2.5422187985568018E-2</v>
      </c>
      <c r="V295" s="5">
        <f t="shared" si="459"/>
        <v>4.1647451399353204E-3</v>
      </c>
      <c r="W295" s="5">
        <f t="shared" si="460"/>
        <v>0.10513232521036035</v>
      </c>
      <c r="X295" s="5">
        <f t="shared" si="461"/>
        <v>6.5123451031204857E-2</v>
      </c>
      <c r="Y295" s="5">
        <f t="shared" si="462"/>
        <v>2.0170123060284963E-2</v>
      </c>
      <c r="Z295" s="5">
        <f t="shared" si="463"/>
        <v>2.4058545718142793E-3</v>
      </c>
      <c r="AA295" s="5">
        <f t="shared" si="464"/>
        <v>5.2491962266649978E-3</v>
      </c>
      <c r="AB295" s="5">
        <f t="shared" si="465"/>
        <v>5.7264602251613367E-3</v>
      </c>
      <c r="AC295" s="5">
        <f t="shared" si="466"/>
        <v>3.5179772004645046E-4</v>
      </c>
      <c r="AD295" s="5">
        <f t="shared" si="467"/>
        <v>5.7345548984968124E-2</v>
      </c>
      <c r="AE295" s="5">
        <f t="shared" si="468"/>
        <v>3.5522281502931193E-2</v>
      </c>
      <c r="AF295" s="5">
        <f t="shared" si="469"/>
        <v>1.1002008922298826E-2</v>
      </c>
      <c r="AG295" s="5">
        <f t="shared" si="470"/>
        <v>2.2717046917224764E-3</v>
      </c>
      <c r="AH295" s="5">
        <f t="shared" si="471"/>
        <v>3.7257226091558839E-4</v>
      </c>
      <c r="AI295" s="5">
        <f t="shared" si="472"/>
        <v>8.128940664453117E-4</v>
      </c>
      <c r="AJ295" s="5">
        <f t="shared" si="473"/>
        <v>8.8680349100346458E-4</v>
      </c>
      <c r="AK295" s="5">
        <f t="shared" si="474"/>
        <v>6.4495524006373409E-4</v>
      </c>
      <c r="AL295" s="5">
        <f t="shared" si="475"/>
        <v>1.9018557983683431E-5</v>
      </c>
      <c r="AM295" s="5">
        <f t="shared" si="476"/>
        <v>2.5023793447409133E-2</v>
      </c>
      <c r="AN295" s="5">
        <f t="shared" si="477"/>
        <v>1.5500806092955505E-2</v>
      </c>
      <c r="AO295" s="5">
        <f t="shared" si="478"/>
        <v>4.8009305630734335E-3</v>
      </c>
      <c r="AP295" s="5">
        <f t="shared" si="479"/>
        <v>9.91300458106602E-4</v>
      </c>
      <c r="AQ295" s="5">
        <f t="shared" si="480"/>
        <v>1.5351345723483149E-4</v>
      </c>
      <c r="AR295" s="5">
        <f t="shared" si="481"/>
        <v>4.6157433198158848E-5</v>
      </c>
      <c r="AS295" s="5">
        <f t="shared" si="482"/>
        <v>1.0070825851855385E-4</v>
      </c>
      <c r="AT295" s="5">
        <f t="shared" si="483"/>
        <v>1.0986478916947696E-4</v>
      </c>
      <c r="AU295" s="5">
        <f t="shared" si="484"/>
        <v>7.9902562622043974E-5</v>
      </c>
      <c r="AV295" s="5">
        <f t="shared" si="485"/>
        <v>4.3583705674716333E-5</v>
      </c>
      <c r="AW295" s="5">
        <f t="shared" si="486"/>
        <v>7.1400237655464914E-7</v>
      </c>
      <c r="AX295" s="5">
        <f t="shared" si="487"/>
        <v>9.0996634958646107E-3</v>
      </c>
      <c r="AY295" s="5">
        <f t="shared" si="488"/>
        <v>5.6367200942967714E-3</v>
      </c>
      <c r="AZ295" s="5">
        <f t="shared" si="489"/>
        <v>1.7458125476776272E-3</v>
      </c>
      <c r="BA295" s="5">
        <f t="shared" si="490"/>
        <v>3.6047694411418108E-4</v>
      </c>
      <c r="BB295" s="5">
        <f t="shared" si="491"/>
        <v>5.5823702583686444E-5</v>
      </c>
      <c r="BC295" s="5">
        <f t="shared" si="492"/>
        <v>6.9159169728531624E-6</v>
      </c>
      <c r="BD295" s="5">
        <f t="shared" si="493"/>
        <v>4.7653141482917004E-6</v>
      </c>
      <c r="BE295" s="5">
        <f t="shared" si="494"/>
        <v>1.0397165871594123E-5</v>
      </c>
      <c r="BF295" s="5">
        <f t="shared" si="495"/>
        <v>1.1342490211290096E-5</v>
      </c>
      <c r="BG295" s="5">
        <f t="shared" si="496"/>
        <v>8.2491764763638908E-6</v>
      </c>
      <c r="BH295" s="5">
        <f t="shared" si="497"/>
        <v>4.4996013620400246E-6</v>
      </c>
      <c r="BI295" s="5">
        <f t="shared" si="498"/>
        <v>1.9634844739019802E-6</v>
      </c>
      <c r="BJ295" s="8">
        <f t="shared" si="499"/>
        <v>0.72654981931558749</v>
      </c>
      <c r="BK295" s="8">
        <f t="shared" si="500"/>
        <v>0.18071867564901767</v>
      </c>
      <c r="BL295" s="8">
        <f t="shared" si="501"/>
        <v>8.8808170357404487E-2</v>
      </c>
      <c r="BM295" s="8">
        <f t="shared" si="502"/>
        <v>0.52369918024656748</v>
      </c>
      <c r="BN295" s="8">
        <f t="shared" si="503"/>
        <v>0.46914733355533628</v>
      </c>
    </row>
    <row r="296" spans="1:66" s="10" customFormat="1" x14ac:dyDescent="0.25">
      <c r="A296" t="s">
        <v>19</v>
      </c>
      <c r="B296" t="s">
        <v>139</v>
      </c>
      <c r="C296" t="s">
        <v>248</v>
      </c>
      <c r="D296" s="16"/>
      <c r="E296">
        <f>VLOOKUP(A296,home!$A$2:$E$405,3,FALSE)</f>
        <v>1.61797752808989</v>
      </c>
      <c r="F296">
        <f>VLOOKUP(B296,home!$B$2:$E$405,3,FALSE)</f>
        <v>1.39</v>
      </c>
      <c r="G296">
        <f>VLOOKUP(C296,away!$B$2:$E$405,4,FALSE)</f>
        <v>1.61</v>
      </c>
      <c r="H296">
        <f>VLOOKUP(A296,away!$A$2:$E$405,3,FALSE)</f>
        <v>1.28089887640449</v>
      </c>
      <c r="I296">
        <f>VLOOKUP(C296,away!$B$2:$E$405,3,FALSE)</f>
        <v>0.87</v>
      </c>
      <c r="J296">
        <f>VLOOKUP(B296,home!$B$2:$E$405,4,FALSE)</f>
        <v>1.17</v>
      </c>
      <c r="K296" s="3">
        <f t="shared" si="448"/>
        <v>3.6208719101123652</v>
      </c>
      <c r="L296" s="3">
        <f t="shared" si="449"/>
        <v>1.3038269662921302</v>
      </c>
      <c r="M296" s="5">
        <f t="shared" si="450"/>
        <v>7.2649135873738635E-3</v>
      </c>
      <c r="N296" s="5">
        <f t="shared" si="451"/>
        <v>2.6305321537915677E-2</v>
      </c>
      <c r="O296" s="5">
        <f t="shared" si="452"/>
        <v>9.472190243000141E-3</v>
      </c>
      <c r="P296" s="5">
        <f t="shared" si="453"/>
        <v>3.4297587578119626E-2</v>
      </c>
      <c r="Q296" s="5">
        <f t="shared" si="454"/>
        <v>4.7624099921556362E-2</v>
      </c>
      <c r="R296" s="5">
        <f t="shared" si="455"/>
        <v>6.175048534336397E-3</v>
      </c>
      <c r="S296" s="5">
        <f t="shared" si="456"/>
        <v>4.0479645749785416E-2</v>
      </c>
      <c r="T296" s="5">
        <f t="shared" si="457"/>
        <v>6.2093585723116101E-2</v>
      </c>
      <c r="U296" s="5">
        <f t="shared" si="458"/>
        <v>2.2359059781559189E-2</v>
      </c>
      <c r="V296" s="5">
        <f t="shared" si="459"/>
        <v>2.1233780057120143E-2</v>
      </c>
      <c r="W296" s="5">
        <f t="shared" si="460"/>
        <v>5.7480255216782621E-2</v>
      </c>
      <c r="X296" s="5">
        <f t="shared" si="461"/>
        <v>7.4944306780995076E-2</v>
      </c>
      <c r="Y296" s="5">
        <f t="shared" si="462"/>
        <v>4.8857204075565784E-2</v>
      </c>
      <c r="Z296" s="5">
        <f t="shared" si="463"/>
        <v>2.6837315990768293E-3</v>
      </c>
      <c r="AA296" s="5">
        <f t="shared" si="464"/>
        <v>9.7174483613782312E-3</v>
      </c>
      <c r="AB296" s="5">
        <f t="shared" si="465"/>
        <v>1.7592817904840942E-2</v>
      </c>
      <c r="AC296" s="5">
        <f t="shared" si="466"/>
        <v>6.2652795381257969E-3</v>
      </c>
      <c r="AD296" s="5">
        <f t="shared" si="467"/>
        <v>5.2032160375134487E-2</v>
      </c>
      <c r="AE296" s="5">
        <f t="shared" si="468"/>
        <v>6.7840933811537191E-2</v>
      </c>
      <c r="AF296" s="5">
        <f t="shared" si="469"/>
        <v>4.4226419460960884E-2</v>
      </c>
      <c r="AG296" s="5">
        <f t="shared" si="470"/>
        <v>1.9221199438582616E-2</v>
      </c>
      <c r="AH296" s="5">
        <f t="shared" si="471"/>
        <v>8.7478040729166819E-4</v>
      </c>
      <c r="AI296" s="5">
        <f t="shared" si="472"/>
        <v>3.167467804279055E-3</v>
      </c>
      <c r="AJ296" s="5">
        <f t="shared" si="473"/>
        <v>5.7344975993496635E-3</v>
      </c>
      <c r="AK296" s="5">
        <f t="shared" si="474"/>
        <v>6.9212937586973274E-3</v>
      </c>
      <c r="AL296" s="5">
        <f t="shared" si="475"/>
        <v>1.1831329916090398E-3</v>
      </c>
      <c r="AM296" s="5">
        <f t="shared" si="476"/>
        <v>3.7680357584957212E-2</v>
      </c>
      <c r="AN296" s="5">
        <f t="shared" si="477"/>
        <v>4.912866631879742E-2</v>
      </c>
      <c r="AO296" s="5">
        <f t="shared" si="478"/>
        <v>3.2027639982208013E-2</v>
      </c>
      <c r="AP296" s="5">
        <f t="shared" si="479"/>
        <v>1.3919500225166265E-2</v>
      </c>
      <c r="AQ296" s="5">
        <f t="shared" si="480"/>
        <v>4.5371549377202927E-3</v>
      </c>
      <c r="AR296" s="5">
        <f t="shared" si="481"/>
        <v>2.2811245692217763E-4</v>
      </c>
      <c r="AS296" s="5">
        <f t="shared" si="482"/>
        <v>8.259659876162298E-4</v>
      </c>
      <c r="AT296" s="5">
        <f t="shared" si="483"/>
        <v>1.4953585216339129E-3</v>
      </c>
      <c r="AU296" s="5">
        <f t="shared" si="484"/>
        <v>1.8048338888437957E-3</v>
      </c>
      <c r="AV296" s="5">
        <f t="shared" si="485"/>
        <v>1.6337680826333408E-3</v>
      </c>
      <c r="AW296" s="5">
        <f t="shared" si="486"/>
        <v>1.5515443167065103E-4</v>
      </c>
      <c r="AX296" s="5">
        <f t="shared" si="487"/>
        <v>2.2739291390393521E-2</v>
      </c>
      <c r="AY296" s="5">
        <f t="shared" si="488"/>
        <v>2.9648101309169537E-2</v>
      </c>
      <c r="AZ296" s="5">
        <f t="shared" si="489"/>
        <v>1.9327996993128135E-2</v>
      </c>
      <c r="BA296" s="5">
        <f t="shared" si="490"/>
        <v>8.4001212280178875E-3</v>
      </c>
      <c r="BB296" s="5">
        <f t="shared" si="491"/>
        <v>2.7380761443031739E-3</v>
      </c>
      <c r="BC296" s="5">
        <f t="shared" si="492"/>
        <v>7.1399550254073096E-4</v>
      </c>
      <c r="BD296" s="5">
        <f t="shared" si="493"/>
        <v>4.9569862113714509E-5</v>
      </c>
      <c r="BE296" s="5">
        <f t="shared" si="494"/>
        <v>1.7948612131569203E-4</v>
      </c>
      <c r="BF296" s="5">
        <f t="shared" si="495"/>
        <v>3.249481274635049E-4</v>
      </c>
      <c r="BG296" s="5">
        <f t="shared" si="496"/>
        <v>3.9219851565873898E-4</v>
      </c>
      <c r="BH296" s="5">
        <f t="shared" si="497"/>
        <v>3.5502514713412316E-4</v>
      </c>
      <c r="BI296" s="5">
        <f t="shared" si="498"/>
        <v>2.571001165282911E-4</v>
      </c>
      <c r="BJ296" s="8">
        <f t="shared" si="499"/>
        <v>0.72148638795854914</v>
      </c>
      <c r="BK296" s="8">
        <f t="shared" si="500"/>
        <v>0.1403724408113034</v>
      </c>
      <c r="BL296" s="8">
        <f t="shared" si="501"/>
        <v>8.9560971222596125E-2</v>
      </c>
      <c r="BM296" s="8">
        <f t="shared" si="502"/>
        <v>0.79347142331172449</v>
      </c>
      <c r="BN296" s="8">
        <f t="shared" si="503"/>
        <v>0.13113916140230206</v>
      </c>
    </row>
    <row r="297" spans="1:66" x14ac:dyDescent="0.25">
      <c r="A297" t="s">
        <v>178</v>
      </c>
      <c r="B297" t="s">
        <v>472</v>
      </c>
      <c r="C297" t="s">
        <v>270</v>
      </c>
      <c r="D297" s="16"/>
      <c r="E297">
        <f>VLOOKUP(A297,home!$A$2:$E$405,3,FALSE)</f>
        <v>1.77142857142857</v>
      </c>
      <c r="F297">
        <f>VLOOKUP(B297,home!$B$2:$E$405,3,FALSE)</f>
        <v>1.24</v>
      </c>
      <c r="G297">
        <f>VLOOKUP(C297,away!$B$2:$E$405,4,FALSE)</f>
        <v>1.55</v>
      </c>
      <c r="H297">
        <f>VLOOKUP(A297,away!$A$2:$E$405,3,FALSE)</f>
        <v>1.3857142857142899</v>
      </c>
      <c r="I297">
        <f>VLOOKUP(C297,away!$B$2:$E$405,3,FALSE)</f>
        <v>0.71</v>
      </c>
      <c r="J297">
        <f>VLOOKUP(B297,home!$B$2:$E$405,4,FALSE)</f>
        <v>1.1499999999999999</v>
      </c>
      <c r="K297" s="3">
        <f t="shared" si="448"/>
        <v>3.4046857142857117</v>
      </c>
      <c r="L297" s="3">
        <f t="shared" si="449"/>
        <v>1.1314357142857174</v>
      </c>
      <c r="M297" s="5">
        <f t="shared" si="450"/>
        <v>1.0714884508835983E-2</v>
      </c>
      <c r="N297" s="5">
        <f t="shared" si="451"/>
        <v>3.6480814217455151E-2</v>
      </c>
      <c r="O297" s="5">
        <f t="shared" si="452"/>
        <v>1.2123203007743808E-2</v>
      </c>
      <c r="P297" s="5">
        <f t="shared" si="453"/>
        <v>4.1275696091850923E-2</v>
      </c>
      <c r="Q297" s="5">
        <f t="shared" si="454"/>
        <v>6.2102853505840334E-2</v>
      </c>
      <c r="R297" s="5">
        <f t="shared" si="455"/>
        <v>6.8583124272486896E-3</v>
      </c>
      <c r="S297" s="5">
        <f t="shared" si="456"/>
        <v>3.9750383834326532E-2</v>
      </c>
      <c r="T297" s="5">
        <f t="shared" si="457"/>
        <v>7.0265386415561737E-2</v>
      </c>
      <c r="U297" s="5">
        <f t="shared" si="458"/>
        <v>2.3350398345161782E-2</v>
      </c>
      <c r="V297" s="5">
        <f t="shared" si="459"/>
        <v>1.7013972596584041E-2</v>
      </c>
      <c r="W297" s="5">
        <f t="shared" si="460"/>
        <v>7.0480232715904284E-2</v>
      </c>
      <c r="X297" s="5">
        <f t="shared" si="461"/>
        <v>7.9743852445942745E-2</v>
      </c>
      <c r="Y297" s="5">
        <f t="shared" si="462"/>
        <v>4.5112521326035063E-2</v>
      </c>
      <c r="Z297" s="5">
        <f t="shared" si="463"/>
        <v>2.5865798733062436E-3</v>
      </c>
      <c r="AA297" s="5">
        <f t="shared" si="464"/>
        <v>8.8064915435047148E-3</v>
      </c>
      <c r="AB297" s="5">
        <f t="shared" si="465"/>
        <v>1.4991667975574219E-2</v>
      </c>
      <c r="AC297" s="5">
        <f t="shared" si="466"/>
        <v>4.0963085138281483E-3</v>
      </c>
      <c r="AD297" s="5">
        <f t="shared" si="467"/>
        <v>5.9990760366842949E-2</v>
      </c>
      <c r="AE297" s="5">
        <f t="shared" si="468"/>
        <v>6.7875688806202261E-2</v>
      </c>
      <c r="AF297" s="5">
        <f t="shared" si="469"/>
        <v>3.8398489223540277E-2</v>
      </c>
      <c r="AG297" s="5">
        <f t="shared" si="470"/>
        <v>1.4481807360709567E-2</v>
      </c>
      <c r="AH297" s="5">
        <f t="shared" si="471"/>
        <v>7.3163721162782772E-4</v>
      </c>
      <c r="AI297" s="5">
        <f t="shared" si="472"/>
        <v>2.4909947624690973E-3</v>
      </c>
      <c r="AJ297" s="5">
        <f t="shared" si="473"/>
        <v>4.2405271410695337E-3</v>
      </c>
      <c r="AK297" s="5">
        <f t="shared" si="474"/>
        <v>4.8125540594134222E-3</v>
      </c>
      <c r="AL297" s="5">
        <f t="shared" si="475"/>
        <v>6.3118920292907534E-4</v>
      </c>
      <c r="AM297" s="5">
        <f t="shared" si="476"/>
        <v>4.0849936962025525E-2</v>
      </c>
      <c r="AN297" s="5">
        <f t="shared" si="477"/>
        <v>4.6219077605155881E-2</v>
      </c>
      <c r="AO297" s="5">
        <f t="shared" si="478"/>
        <v>2.6146957541908284E-2</v>
      </c>
      <c r="AP297" s="5">
        <f t="shared" si="479"/>
        <v>9.8612005276091045E-3</v>
      </c>
      <c r="AQ297" s="5">
        <f t="shared" si="480"/>
        <v>2.7893286156675258E-3</v>
      </c>
      <c r="AR297" s="5">
        <f t="shared" si="481"/>
        <v>1.6556009422722827E-4</v>
      </c>
      <c r="AS297" s="5">
        <f t="shared" si="482"/>
        <v>5.6368008767124049E-4</v>
      </c>
      <c r="AT297" s="5">
        <f t="shared" si="483"/>
        <v>9.5957677096079527E-4</v>
      </c>
      <c r="AU297" s="5">
        <f t="shared" si="484"/>
        <v>1.0890191079502103E-3</v>
      </c>
      <c r="AV297" s="5">
        <f t="shared" si="485"/>
        <v>9.2694194985556272E-4</v>
      </c>
      <c r="AW297" s="5">
        <f t="shared" si="486"/>
        <v>6.7540453487528921E-5</v>
      </c>
      <c r="AX297" s="5">
        <f t="shared" si="487"/>
        <v>2.3180199467346695E-2</v>
      </c>
      <c r="AY297" s="5">
        <f t="shared" si="488"/>
        <v>2.6226905541622814E-2</v>
      </c>
      <c r="AZ297" s="5">
        <f t="shared" si="489"/>
        <v>1.4837028802495029E-2</v>
      </c>
      <c r="BA297" s="5">
        <f t="shared" si="490"/>
        <v>5.5957147603429066E-3</v>
      </c>
      <c r="BB297" s="5">
        <f t="shared" si="491"/>
        <v>1.5827978817019276E-3</v>
      </c>
      <c r="BC297" s="5">
        <f t="shared" si="492"/>
        <v>3.5816681037066796E-4</v>
      </c>
      <c r="BD297" s="5">
        <f t="shared" si="493"/>
        <v>3.1220100578199092E-5</v>
      </c>
      <c r="BE297" s="5">
        <f t="shared" si="494"/>
        <v>1.0629463043715757E-4</v>
      </c>
      <c r="BF297" s="5">
        <f t="shared" si="495"/>
        <v>1.8094990487733484E-4</v>
      </c>
      <c r="BG297" s="5">
        <f t="shared" si="496"/>
        <v>2.0535918537907335E-4</v>
      </c>
      <c r="BH297" s="5">
        <f t="shared" si="497"/>
        <v>1.7479587118937059E-4</v>
      </c>
      <c r="BI297" s="5">
        <f t="shared" si="498"/>
        <v>1.1902500111091508E-4</v>
      </c>
      <c r="BJ297" s="8">
        <f t="shared" si="499"/>
        <v>0.74257972090028079</v>
      </c>
      <c r="BK297" s="8">
        <f t="shared" si="500"/>
        <v>0.13970934028997753</v>
      </c>
      <c r="BL297" s="8">
        <f t="shared" si="501"/>
        <v>8.2928209178050202E-2</v>
      </c>
      <c r="BM297" s="8">
        <f t="shared" si="502"/>
        <v>0.77208872139450457</v>
      </c>
      <c r="BN297" s="8">
        <f t="shared" si="503"/>
        <v>0.16955576375897488</v>
      </c>
    </row>
    <row r="298" spans="1:66" x14ac:dyDescent="0.25">
      <c r="A298" t="s">
        <v>178</v>
      </c>
      <c r="B298" t="s">
        <v>182</v>
      </c>
      <c r="C298" t="s">
        <v>180</v>
      </c>
      <c r="D298" s="16"/>
      <c r="E298">
        <f>VLOOKUP(A298,home!$A$2:$E$405,3,FALSE)</f>
        <v>1.77142857142857</v>
      </c>
      <c r="F298">
        <f>VLOOKUP(B298,home!$B$2:$E$405,3,FALSE)</f>
        <v>1.98</v>
      </c>
      <c r="G298">
        <f>VLOOKUP(C298,away!$B$2:$E$405,4,FALSE)</f>
        <v>1.27</v>
      </c>
      <c r="H298">
        <f>VLOOKUP(A298,away!$A$2:$E$405,3,FALSE)</f>
        <v>1.3857142857142899</v>
      </c>
      <c r="I298">
        <f>VLOOKUP(C298,away!$B$2:$E$405,3,FALSE)</f>
        <v>0.28000000000000003</v>
      </c>
      <c r="J298">
        <f>VLOOKUP(B298,home!$B$2:$E$405,4,FALSE)</f>
        <v>0.72</v>
      </c>
      <c r="K298" s="3">
        <f t="shared" si="448"/>
        <v>4.4544342857142816</v>
      </c>
      <c r="L298" s="3">
        <f t="shared" si="449"/>
        <v>0.27936000000000089</v>
      </c>
      <c r="M298" s="5">
        <f t="shared" si="450"/>
        <v>8.7930443420764174E-3</v>
      </c>
      <c r="N298" s="5">
        <f t="shared" si="451"/>
        <v>3.9168038193151171E-2</v>
      </c>
      <c r="O298" s="5">
        <f t="shared" si="452"/>
        <v>2.4564248674024754E-3</v>
      </c>
      <c r="P298" s="5">
        <f t="shared" si="453"/>
        <v>1.0941983149638743E-2</v>
      </c>
      <c r="Q298" s="5">
        <f t="shared" si="454"/>
        <v>8.7235726115869522E-2</v>
      </c>
      <c r="R298" s="5">
        <f t="shared" si="455"/>
        <v>3.4311342547877876E-4</v>
      </c>
      <c r="S298" s="5">
        <f t="shared" si="456"/>
        <v>3.4040256874988501E-3</v>
      </c>
      <c r="T298" s="5">
        <f t="shared" si="457"/>
        <v>2.4370172447729384E-2</v>
      </c>
      <c r="U298" s="5">
        <f t="shared" si="458"/>
        <v>1.5283762063415442E-3</v>
      </c>
      <c r="V298" s="5">
        <f t="shared" si="459"/>
        <v>4.7065979103653278E-4</v>
      </c>
      <c r="W298" s="5">
        <f t="shared" si="460"/>
        <v>0.12952860311657002</v>
      </c>
      <c r="X298" s="5">
        <f t="shared" si="461"/>
        <v>3.6185110566645105E-2</v>
      </c>
      <c r="Y298" s="5">
        <f t="shared" si="462"/>
        <v>5.0543362439490038E-3</v>
      </c>
      <c r="Z298" s="5">
        <f t="shared" si="463"/>
        <v>3.1950722180583981E-5</v>
      </c>
      <c r="AA298" s="5">
        <f t="shared" si="464"/>
        <v>1.4232239233452507E-4</v>
      </c>
      <c r="AB298" s="5">
        <f t="shared" si="465"/>
        <v>3.1698287201989401E-4</v>
      </c>
      <c r="AC298" s="5">
        <f t="shared" si="466"/>
        <v>3.6605293502350481E-5</v>
      </c>
      <c r="AD298" s="5">
        <f t="shared" si="467"/>
        <v>0.1442441626757818</v>
      </c>
      <c r="AE298" s="5">
        <f t="shared" si="468"/>
        <v>4.0296049285106522E-2</v>
      </c>
      <c r="AF298" s="5">
        <f t="shared" si="469"/>
        <v>5.6285521641436962E-3</v>
      </c>
      <c r="AG298" s="5">
        <f t="shared" si="470"/>
        <v>5.2413077752506271E-4</v>
      </c>
      <c r="AH298" s="5">
        <f t="shared" si="471"/>
        <v>2.2314384370919919E-6</v>
      </c>
      <c r="AI298" s="5">
        <f t="shared" si="472"/>
        <v>9.9397958806432593E-6</v>
      </c>
      <c r="AJ298" s="5">
        <f t="shared" si="473"/>
        <v>2.213808378186946E-5</v>
      </c>
      <c r="AK298" s="5">
        <f t="shared" si="474"/>
        <v>3.2870879805991545E-5</v>
      </c>
      <c r="AL298" s="5">
        <f t="shared" si="475"/>
        <v>1.822051563068615E-6</v>
      </c>
      <c r="AM298" s="5">
        <f t="shared" si="476"/>
        <v>0.12850522874743009</v>
      </c>
      <c r="AN298" s="5">
        <f t="shared" si="477"/>
        <v>3.5899220702882179E-2</v>
      </c>
      <c r="AO298" s="5">
        <f t="shared" si="478"/>
        <v>5.0144031477785981E-3</v>
      </c>
      <c r="AP298" s="5">
        <f t="shared" si="479"/>
        <v>4.6694122112114457E-4</v>
      </c>
      <c r="AQ298" s="5">
        <f t="shared" si="480"/>
        <v>3.2611174883100829E-5</v>
      </c>
      <c r="AR298" s="5">
        <f t="shared" si="481"/>
        <v>1.2467492835720414E-7</v>
      </c>
      <c r="AS298" s="5">
        <f t="shared" si="482"/>
        <v>5.553562754433019E-7</v>
      </c>
      <c r="AT298" s="5">
        <f t="shared" si="483"/>
        <v>1.2368990170606142E-6</v>
      </c>
      <c r="AU298" s="5">
        <f t="shared" si="484"/>
        <v>1.836561796520365E-6</v>
      </c>
      <c r="AV298" s="5">
        <f t="shared" si="485"/>
        <v>2.0452109585633325E-6</v>
      </c>
      <c r="AW298" s="5">
        <f t="shared" si="486"/>
        <v>6.298178147428796E-8</v>
      </c>
      <c r="AX298" s="5">
        <f t="shared" si="487"/>
        <v>9.5403016137684857E-2</v>
      </c>
      <c r="AY298" s="5">
        <f t="shared" si="488"/>
        <v>2.665178658822372E-2</v>
      </c>
      <c r="AZ298" s="5">
        <f t="shared" si="489"/>
        <v>3.7227215506431001E-3</v>
      </c>
      <c r="BA298" s="5">
        <f t="shared" si="490"/>
        <v>3.4665983079588665E-4</v>
      </c>
      <c r="BB298" s="5">
        <f t="shared" si="491"/>
        <v>2.4210722582784792E-5</v>
      </c>
      <c r="BC298" s="5">
        <f t="shared" si="492"/>
        <v>1.352701492145356E-6</v>
      </c>
      <c r="BD298" s="5">
        <f t="shared" si="493"/>
        <v>5.8048646643114426E-9</v>
      </c>
      <c r="BE298" s="5">
        <f t="shared" si="494"/>
        <v>2.5857388184640211E-8</v>
      </c>
      <c r="BF298" s="5">
        <f t="shared" si="495"/>
        <v>5.7590018234342366E-8</v>
      </c>
      <c r="BG298" s="5">
        <f t="shared" si="496"/>
        <v>8.5510317245988454E-8</v>
      </c>
      <c r="BH298" s="5">
        <f t="shared" si="497"/>
        <v>9.5225022230709045E-8</v>
      </c>
      <c r="BI298" s="5">
        <f t="shared" si="498"/>
        <v>8.4834720776474965E-8</v>
      </c>
      <c r="BJ298" s="8">
        <f t="shared" si="499"/>
        <v>0.80830303411198889</v>
      </c>
      <c r="BK298" s="8">
        <f t="shared" si="500"/>
        <v>5.0299926903539682E-2</v>
      </c>
      <c r="BL298" s="8">
        <f t="shared" si="501"/>
        <v>4.8605534867900962E-3</v>
      </c>
      <c r="BM298" s="8">
        <f t="shared" si="502"/>
        <v>0.68790541152443996</v>
      </c>
      <c r="BN298" s="8">
        <f t="shared" si="503"/>
        <v>0.14893833009361709</v>
      </c>
    </row>
    <row r="299" spans="1:66" x14ac:dyDescent="0.25">
      <c r="A299" t="s">
        <v>178</v>
      </c>
      <c r="B299" t="s">
        <v>184</v>
      </c>
      <c r="C299" t="s">
        <v>179</v>
      </c>
      <c r="D299" s="16"/>
      <c r="E299">
        <f>VLOOKUP(A299,home!$A$2:$E$405,3,FALSE)</f>
        <v>1.77142857142857</v>
      </c>
      <c r="F299">
        <f>VLOOKUP(B299,home!$B$2:$E$405,3,FALSE)</f>
        <v>0.14000000000000001</v>
      </c>
      <c r="G299">
        <f>VLOOKUP(C299,away!$B$2:$E$405,4,FALSE)</f>
        <v>0.85</v>
      </c>
      <c r="H299">
        <f>VLOOKUP(A299,away!$A$2:$E$405,3,FALSE)</f>
        <v>1.3857142857142899</v>
      </c>
      <c r="I299">
        <f>VLOOKUP(C299,away!$B$2:$E$405,3,FALSE)</f>
        <v>0.56000000000000005</v>
      </c>
      <c r="J299">
        <f>VLOOKUP(B299,home!$B$2:$E$405,4,FALSE)</f>
        <v>0.9</v>
      </c>
      <c r="K299" s="3">
        <f t="shared" si="448"/>
        <v>0.21079999999999985</v>
      </c>
      <c r="L299" s="3">
        <f t="shared" si="449"/>
        <v>0.69840000000000224</v>
      </c>
      <c r="M299" s="5">
        <f t="shared" si="450"/>
        <v>0.40284637225496933</v>
      </c>
      <c r="N299" s="5">
        <f t="shared" si="451"/>
        <v>8.492001527134746E-2</v>
      </c>
      <c r="O299" s="5">
        <f t="shared" si="452"/>
        <v>0.28134790638287144</v>
      </c>
      <c r="P299" s="5">
        <f t="shared" si="453"/>
        <v>5.9308138665509255E-2</v>
      </c>
      <c r="Q299" s="5">
        <f t="shared" si="454"/>
        <v>8.9505696096000148E-3</v>
      </c>
      <c r="R299" s="5">
        <f t="shared" si="455"/>
        <v>9.8246688908899024E-2</v>
      </c>
      <c r="S299" s="5">
        <f t="shared" si="456"/>
        <v>2.1828763731183655E-3</v>
      </c>
      <c r="T299" s="5">
        <f t="shared" si="457"/>
        <v>6.2510778153446692E-3</v>
      </c>
      <c r="U299" s="5">
        <f t="shared" si="458"/>
        <v>2.0710402021995897E-2</v>
      </c>
      <c r="V299" s="5">
        <f t="shared" si="459"/>
        <v>3.5707666341580155E-5</v>
      </c>
      <c r="W299" s="5">
        <f t="shared" si="460"/>
        <v>6.289266912345604E-4</v>
      </c>
      <c r="X299" s="5">
        <f t="shared" si="461"/>
        <v>4.3924240115821841E-4</v>
      </c>
      <c r="Y299" s="5">
        <f t="shared" si="462"/>
        <v>1.5338344648445034E-4</v>
      </c>
      <c r="Z299" s="5">
        <f t="shared" si="463"/>
        <v>2.2871829177991763E-2</v>
      </c>
      <c r="AA299" s="5">
        <f t="shared" si="464"/>
        <v>4.8213815907206595E-3</v>
      </c>
      <c r="AB299" s="5">
        <f t="shared" si="465"/>
        <v>5.0817361966195706E-4</v>
      </c>
      <c r="AC299" s="5">
        <f t="shared" si="466"/>
        <v>3.2856123522874332E-7</v>
      </c>
      <c r="AD299" s="5">
        <f t="shared" si="467"/>
        <v>3.3144436628061316E-5</v>
      </c>
      <c r="AE299" s="5">
        <f t="shared" si="468"/>
        <v>2.3148074541038096E-5</v>
      </c>
      <c r="AF299" s="5">
        <f t="shared" si="469"/>
        <v>8.0833076297305276E-6</v>
      </c>
      <c r="AG299" s="5">
        <f t="shared" si="470"/>
        <v>1.8817940162012728E-6</v>
      </c>
      <c r="AH299" s="5">
        <f t="shared" si="471"/>
        <v>3.9934213744773749E-3</v>
      </c>
      <c r="AI299" s="5">
        <f t="shared" si="472"/>
        <v>8.4181322573982989E-4</v>
      </c>
      <c r="AJ299" s="5">
        <f t="shared" si="473"/>
        <v>8.8727113992977986E-5</v>
      </c>
      <c r="AK299" s="5">
        <f t="shared" si="474"/>
        <v>6.2345585432399149E-6</v>
      </c>
      <c r="AL299" s="5">
        <f t="shared" si="475"/>
        <v>1.9348671494774219E-9</v>
      </c>
      <c r="AM299" s="5">
        <f t="shared" si="476"/>
        <v>1.3973694482390645E-6</v>
      </c>
      <c r="AN299" s="5">
        <f t="shared" si="477"/>
        <v>9.759228226501658E-7</v>
      </c>
      <c r="AO299" s="5">
        <f t="shared" si="478"/>
        <v>3.4079224966943891E-7</v>
      </c>
      <c r="AP299" s="5">
        <f t="shared" si="479"/>
        <v>7.9336435723045634E-8</v>
      </c>
      <c r="AQ299" s="5">
        <f t="shared" si="480"/>
        <v>1.3852141677243812E-8</v>
      </c>
      <c r="AR299" s="5">
        <f t="shared" si="481"/>
        <v>5.5780109758700154E-4</v>
      </c>
      <c r="AS299" s="5">
        <f t="shared" si="482"/>
        <v>1.1758447137133982E-4</v>
      </c>
      <c r="AT299" s="5">
        <f t="shared" si="483"/>
        <v>1.2393403282539206E-5</v>
      </c>
      <c r="AU299" s="5">
        <f t="shared" si="484"/>
        <v>8.7084313731975418E-7</v>
      </c>
      <c r="AV299" s="5">
        <f t="shared" si="485"/>
        <v>4.5893433336751013E-8</v>
      </c>
      <c r="AW299" s="5">
        <f t="shared" si="486"/>
        <v>7.9126779051309171E-12</v>
      </c>
      <c r="AX299" s="5">
        <f t="shared" si="487"/>
        <v>4.9094246614799041E-8</v>
      </c>
      <c r="AY299" s="5">
        <f t="shared" si="488"/>
        <v>3.4287421835775753E-8</v>
      </c>
      <c r="AZ299" s="5">
        <f t="shared" si="489"/>
        <v>1.1973167705052932E-8</v>
      </c>
      <c r="BA299" s="5">
        <f t="shared" si="490"/>
        <v>2.7873534417363314E-9</v>
      </c>
      <c r="BB299" s="5">
        <f t="shared" si="491"/>
        <v>4.86671910927165E-10</v>
      </c>
      <c r="BC299" s="5">
        <f t="shared" si="492"/>
        <v>6.7978332518306629E-11</v>
      </c>
      <c r="BD299" s="5">
        <f t="shared" si="493"/>
        <v>6.4928047759127178E-5</v>
      </c>
      <c r="BE299" s="5">
        <f t="shared" si="494"/>
        <v>1.3686832467623998E-5</v>
      </c>
      <c r="BF299" s="5">
        <f t="shared" si="495"/>
        <v>1.442592142087568E-6</v>
      </c>
      <c r="BG299" s="5">
        <f t="shared" si="496"/>
        <v>1.013661411840197E-7</v>
      </c>
      <c r="BH299" s="5">
        <f t="shared" si="497"/>
        <v>5.3419956403978346E-9</v>
      </c>
      <c r="BI299" s="5">
        <f t="shared" si="498"/>
        <v>2.2521853619917264E-10</v>
      </c>
      <c r="BJ299" s="8">
        <f t="shared" si="499"/>
        <v>0.10141237881792223</v>
      </c>
      <c r="BK299" s="8">
        <f t="shared" si="500"/>
        <v>0.46437345974346278</v>
      </c>
      <c r="BL299" s="8">
        <f t="shared" si="501"/>
        <v>0.41133360891143816</v>
      </c>
      <c r="BM299" s="8">
        <f t="shared" si="502"/>
        <v>6.4371551278109174E-2</v>
      </c>
      <c r="BN299" s="8">
        <f t="shared" si="503"/>
        <v>0.93561969109319643</v>
      </c>
    </row>
    <row r="300" spans="1:66" x14ac:dyDescent="0.25">
      <c r="A300" t="s">
        <v>178</v>
      </c>
      <c r="B300" t="s">
        <v>269</v>
      </c>
      <c r="C300" t="s">
        <v>274</v>
      </c>
      <c r="D300" s="16"/>
      <c r="E300">
        <f>VLOOKUP(A300,home!$A$2:$E$405,3,FALSE)</f>
        <v>1.77142857142857</v>
      </c>
      <c r="F300">
        <f>VLOOKUP(B300,home!$B$2:$E$405,3,FALSE)</f>
        <v>0.71</v>
      </c>
      <c r="G300">
        <f>VLOOKUP(C300,away!$B$2:$E$405,4,FALSE)</f>
        <v>0.71</v>
      </c>
      <c r="H300">
        <f>VLOOKUP(A300,away!$A$2:$E$405,3,FALSE)</f>
        <v>1.3857142857142899</v>
      </c>
      <c r="I300">
        <f>VLOOKUP(C300,away!$B$2:$E$405,3,FALSE)</f>
        <v>1.41</v>
      </c>
      <c r="J300">
        <f>VLOOKUP(B300,home!$B$2:$E$405,4,FALSE)</f>
        <v>1.08</v>
      </c>
      <c r="K300" s="3">
        <f t="shared" si="448"/>
        <v>0.89297714285714203</v>
      </c>
      <c r="L300" s="3">
        <f t="shared" si="449"/>
        <v>2.1101657142857206</v>
      </c>
      <c r="M300" s="5">
        <f t="shared" si="450"/>
        <v>4.9630840354181992E-2</v>
      </c>
      <c r="N300" s="5">
        <f t="shared" si="451"/>
        <v>4.4319206017076382E-2</v>
      </c>
      <c r="O300" s="5">
        <f t="shared" si="452"/>
        <v>0.104729297686583</v>
      </c>
      <c r="P300" s="5">
        <f t="shared" si="453"/>
        <v>9.3520869021599992E-2</v>
      </c>
      <c r="Q300" s="5">
        <f t="shared" si="454"/>
        <v>1.9788018981412959E-2</v>
      </c>
      <c r="R300" s="5">
        <f t="shared" si="455"/>
        <v>0.11049808662972517</v>
      </c>
      <c r="S300" s="5">
        <f t="shared" si="456"/>
        <v>4.405603894745605E-2</v>
      </c>
      <c r="T300" s="5">
        <f t="shared" si="457"/>
        <v>4.1755999208212671E-2</v>
      </c>
      <c r="U300" s="5">
        <f t="shared" si="458"/>
        <v>9.8672265689792954E-2</v>
      </c>
      <c r="V300" s="5">
        <f t="shared" si="459"/>
        <v>9.2240116530876021E-3</v>
      </c>
      <c r="W300" s="5">
        <f t="shared" si="460"/>
        <v>5.8900828842750139E-3</v>
      </c>
      <c r="X300" s="5">
        <f t="shared" si="461"/>
        <v>1.242905095669828E-2</v>
      </c>
      <c r="Y300" s="5">
        <f t="shared" si="462"/>
        <v>1.3113678594967426E-2</v>
      </c>
      <c r="Z300" s="5">
        <f t="shared" si="463"/>
        <v>7.7723091300073155E-2</v>
      </c>
      <c r="AA300" s="5">
        <f t="shared" si="464"/>
        <v>6.9404944003164118E-2</v>
      </c>
      <c r="AB300" s="5">
        <f t="shared" si="465"/>
        <v>3.0988514298052709E-2</v>
      </c>
      <c r="AC300" s="5">
        <f t="shared" si="466"/>
        <v>1.0863174735533045E-3</v>
      </c>
      <c r="AD300" s="5">
        <f t="shared" si="467"/>
        <v>1.3149273462979138E-3</v>
      </c>
      <c r="AE300" s="5">
        <f t="shared" si="468"/>
        <v>2.7747146029345644E-3</v>
      </c>
      <c r="AF300" s="5">
        <f t="shared" si="469"/>
        <v>2.9275538110202178E-3</v>
      </c>
      <c r="AG300" s="5">
        <f t="shared" si="470"/>
        <v>2.0592078929137871E-3</v>
      </c>
      <c r="AH300" s="5">
        <f t="shared" si="471"/>
        <v>4.1002150617428304E-2</v>
      </c>
      <c r="AI300" s="5">
        <f t="shared" si="472"/>
        <v>3.6613983309349327E-2</v>
      </c>
      <c r="AJ300" s="5">
        <f t="shared" si="473"/>
        <v>1.6347725102100922E-2</v>
      </c>
      <c r="AK300" s="5">
        <f t="shared" si="474"/>
        <v>4.8660482846293544E-3</v>
      </c>
      <c r="AL300" s="5">
        <f t="shared" si="475"/>
        <v>8.187921335609098E-5</v>
      </c>
      <c r="AM300" s="5">
        <f t="shared" si="476"/>
        <v>2.3484001295236704E-4</v>
      </c>
      <c r="AN300" s="5">
        <f t="shared" si="477"/>
        <v>4.9555134367449945E-4</v>
      </c>
      <c r="AO300" s="5">
        <f t="shared" si="478"/>
        <v>5.2284772754507454E-4</v>
      </c>
      <c r="AP300" s="5">
        <f t="shared" si="479"/>
        <v>3.6776511615260602E-4</v>
      </c>
      <c r="AQ300" s="5">
        <f t="shared" si="480"/>
        <v>1.940113347538838E-4</v>
      </c>
      <c r="AR300" s="5">
        <f t="shared" si="481"/>
        <v>1.7304266488975244E-2</v>
      </c>
      <c r="AS300" s="5">
        <f t="shared" si="482"/>
        <v>1.5452314448563702E-2</v>
      </c>
      <c r="AT300" s="5">
        <f t="shared" si="483"/>
        <v>6.899281803404273E-3</v>
      </c>
      <c r="AU300" s="5">
        <f t="shared" si="484"/>
        <v>2.0536336508567396E-3</v>
      </c>
      <c r="AV300" s="5">
        <f t="shared" si="485"/>
        <v>4.5846197750433319E-4</v>
      </c>
      <c r="AW300" s="5">
        <f t="shared" si="486"/>
        <v>4.2857621576181201E-6</v>
      </c>
      <c r="AX300" s="5">
        <f t="shared" si="487"/>
        <v>3.4951127299123152E-5</v>
      </c>
      <c r="AY300" s="5">
        <f t="shared" si="488"/>
        <v>7.3752670502245354E-5</v>
      </c>
      <c r="AZ300" s="5">
        <f t="shared" si="489"/>
        <v>7.7815178315425007E-5</v>
      </c>
      <c r="BA300" s="5">
        <f t="shared" si="490"/>
        <v>5.4734307110746503E-5</v>
      </c>
      <c r="BB300" s="5">
        <f t="shared" si="491"/>
        <v>2.8874614565070612E-5</v>
      </c>
      <c r="BC300" s="5">
        <f t="shared" si="492"/>
        <v>1.2186044333685409E-5</v>
      </c>
      <c r="BD300" s="5">
        <f t="shared" si="493"/>
        <v>6.0858116426498144E-3</v>
      </c>
      <c r="BE300" s="5">
        <f t="shared" si="494"/>
        <v>5.4344906926201619E-3</v>
      </c>
      <c r="BF300" s="5">
        <f t="shared" si="495"/>
        <v>2.4264379857898413E-3</v>
      </c>
      <c r="BG300" s="5">
        <f t="shared" si="496"/>
        <v>7.222512199568838E-4</v>
      </c>
      <c r="BH300" s="5">
        <f t="shared" si="497"/>
        <v>1.6123845770554579E-4</v>
      </c>
      <c r="BI300" s="5">
        <f t="shared" si="498"/>
        <v>2.8796451456118095E-5</v>
      </c>
      <c r="BJ300" s="8">
        <f t="shared" si="499"/>
        <v>0.14846976977301393</v>
      </c>
      <c r="BK300" s="8">
        <f t="shared" si="500"/>
        <v>0.19767370933373726</v>
      </c>
      <c r="BL300" s="8">
        <f t="shared" si="501"/>
        <v>0.57015000044030828</v>
      </c>
      <c r="BM300" s="8">
        <f t="shared" si="502"/>
        <v>0.57146078524820842</v>
      </c>
      <c r="BN300" s="8">
        <f t="shared" si="503"/>
        <v>0.42248631869057951</v>
      </c>
    </row>
    <row r="301" spans="1:66" x14ac:dyDescent="0.25">
      <c r="A301" t="s">
        <v>28</v>
      </c>
      <c r="B301" t="s">
        <v>293</v>
      </c>
      <c r="C301" t="s">
        <v>278</v>
      </c>
      <c r="D301" s="16"/>
      <c r="E301">
        <f>VLOOKUP(A301,home!$A$2:$E$405,3,FALSE)</f>
        <v>1.3611111111111101</v>
      </c>
      <c r="F301">
        <f>VLOOKUP(B301,home!$B$2:$E$405,3,FALSE)</f>
        <v>0.37</v>
      </c>
      <c r="G301">
        <f>VLOOKUP(C301,away!$B$2:$E$405,4,FALSE)</f>
        <v>0.73</v>
      </c>
      <c r="H301">
        <f>VLOOKUP(A301,away!$A$2:$E$405,3,FALSE)</f>
        <v>1.1666666666666701</v>
      </c>
      <c r="I301">
        <f>VLOOKUP(C301,away!$B$2:$E$405,3,FALSE)</f>
        <v>0.73</v>
      </c>
      <c r="J301">
        <f>VLOOKUP(B301,home!$B$2:$E$405,4,FALSE)</f>
        <v>0.64</v>
      </c>
      <c r="K301" s="3">
        <f t="shared" ref="K301:K323" si="504">E301*F301*G301</f>
        <v>0.36763611111111077</v>
      </c>
      <c r="L301" s="3">
        <f t="shared" ref="L301:L323" si="505">H301*I301*J301</f>
        <v>0.54506666666666825</v>
      </c>
      <c r="M301" s="5">
        <f t="shared" ref="M301:M323" si="506">_xlfn.POISSON.DIST(0,K301,FALSE) * _xlfn.POISSON.DIST(0,L301,FALSE)</f>
        <v>0.40143775940351539</v>
      </c>
      <c r="N301" s="5">
        <f t="shared" ref="N301:N323" si="507">_xlfn.POISSON.DIST(1,K301,FALSE) * _xlfn.POISSON.DIST(0,L301,FALSE)</f>
        <v>0.14758301672026614</v>
      </c>
      <c r="O301" s="5">
        <f t="shared" ref="O301:O323" si="508">_xlfn.POISSON.DIST(0,K301,FALSE) * _xlfn.POISSON.DIST(1,L301,FALSE)</f>
        <v>0.21881034139221012</v>
      </c>
      <c r="P301" s="5">
        <f t="shared" ref="P301:P323" si="509">_xlfn.POISSON.DIST(1,K301,FALSE) * _xlfn.POISSON.DIST(1,L301,FALSE)</f>
        <v>8.0442582980326624E-2</v>
      </c>
      <c r="Q301" s="5">
        <f t="shared" ref="Q301:Q323" si="510">_xlfn.POISSON.DIST(2,K301,FALSE) * _xlfn.POISSON.DIST(0,L301,FALSE)</f>
        <v>2.7128423166542338E-2</v>
      </c>
      <c r="R301" s="5">
        <f t="shared" ref="R301:R323" si="511">_xlfn.POISSON.DIST(0,K301,FALSE) * _xlfn.POISSON.DIST(2,L301,FALSE)</f>
        <v>5.9633111707423817E-2</v>
      </c>
      <c r="S301" s="5">
        <f t="shared" ref="S301:S323" si="512">_xlfn.POISSON.DIST(2,K301,FALSE) * _xlfn.POISSON.DIST(2,L301,FALSE)</f>
        <v>4.0298956718482441E-3</v>
      </c>
      <c r="T301" s="5">
        <f t="shared" ref="T301:T323" si="513">_xlfn.POISSON.DIST(2,K301,FALSE) * _xlfn.POISSON.DIST(1,L301,FALSE)</f>
        <v>1.4786799187310054E-2</v>
      </c>
      <c r="U301" s="5">
        <f t="shared" ref="U301:U323" si="514">_xlfn.POISSON.DIST(1,K301,FALSE) * _xlfn.POISSON.DIST(2,L301,FALSE)</f>
        <v>2.1923285281571742E-2</v>
      </c>
      <c r="V301" s="5">
        <f t="shared" ref="V301:V323" si="515">_xlfn.POISSON.DIST(3,K301,FALSE) * _xlfn.POISSON.DIST(3,L301,FALSE)</f>
        <v>8.972615980962311E-5</v>
      </c>
      <c r="W301" s="5">
        <f t="shared" ref="W301:W323" si="516">_xlfn.POISSON.DIST(3,K301,FALSE) * _xlfn.POISSON.DIST(0,L301,FALSE)</f>
        <v>3.3244626645080643E-3</v>
      </c>
      <c r="X301" s="5">
        <f t="shared" ref="X301:X323" si="517">_xlfn.POISSON.DIST(3,K301,FALSE) * _xlfn.POISSON.DIST(1,L301,FALSE)</f>
        <v>1.8120537830012011E-3</v>
      </c>
      <c r="Y301" s="5">
        <f t="shared" ref="Y301:Y323" si="518">_xlfn.POISSON.DIST(3,K301,FALSE) * _xlfn.POISSON.DIST(2,L301,FALSE)</f>
        <v>4.9384505766059529E-4</v>
      </c>
      <c r="Z301" s="5">
        <f t="shared" ref="Z301:Z323" si="519">_xlfn.POISSON.DIST(0,K301,FALSE) * _xlfn.POISSON.DIST(3,L301,FALSE)</f>
        <v>1.083467380710886E-2</v>
      </c>
      <c r="AA301" s="5">
        <f t="shared" ref="AA301:AA323" si="520">_xlfn.POISSON.DIST(1,K301,FALSE) * _xlfn.POISSON.DIST(3,L301,FALSE)</f>
        <v>3.9832173436029142E-3</v>
      </c>
      <c r="AB301" s="5">
        <f t="shared" ref="AB301:AB323" si="521">_xlfn.POISSON.DIST(2,K301,FALSE) * _xlfn.POISSON.DIST(3,L301,FALSE)</f>
        <v>7.3218726695625216E-4</v>
      </c>
      <c r="AC301" s="5">
        <f t="shared" ref="AC301:AC323" si="522">_xlfn.POISSON.DIST(4,K301,FALSE) * _xlfn.POISSON.DIST(4,L301,FALSE)</f>
        <v>1.1237427046468505E-6</v>
      </c>
      <c r="AD301" s="5">
        <f t="shared" ref="AD301:AD323" si="523">_xlfn.POISSON.DIST(4,K301,FALSE) * _xlfn.POISSON.DIST(0,L301,FALSE)</f>
        <v>3.0554813137845634E-4</v>
      </c>
      <c r="AE301" s="5">
        <f t="shared" ref="AE301:AE323" si="524">_xlfn.POISSON.DIST(4,K301,FALSE) * _xlfn.POISSON.DIST(1,L301,FALSE)</f>
        <v>1.6654410147668445E-4</v>
      </c>
      <c r="AF301" s="5">
        <f t="shared" ref="AF301:AF323" si="525">_xlfn.POISSON.DIST(4,K301,FALSE) * _xlfn.POISSON.DIST(2,L301,FALSE)</f>
        <v>4.538881912244585E-5</v>
      </c>
      <c r="AG301" s="5">
        <f t="shared" ref="AG301:AG323" si="526">_xlfn.POISSON.DIST(4,K301,FALSE) * _xlfn.POISSON.DIST(3,L301,FALSE)</f>
        <v>8.2466441143359668E-6</v>
      </c>
      <c r="AH301" s="5">
        <f t="shared" ref="AH301:AH323" si="527">_xlfn.POISSON.DIST(0,K301,FALSE) * _xlfn.POISSON.DIST(4,L301,FALSE)</f>
        <v>1.4764048841153711E-3</v>
      </c>
      <c r="AI301" s="5">
        <f t="shared" ref="AI301:AI323" si="528">_xlfn.POISSON.DIST(1,K301,FALSE) * _xlfn.POISSON.DIST(4,L301,FALSE)</f>
        <v>5.4277975002162517E-4</v>
      </c>
      <c r="AJ301" s="5">
        <f t="shared" ref="AJ301:AJ323" si="529">_xlfn.POISSON.DIST(2,K301,FALSE) * _xlfn.POISSON.DIST(4,L301,FALSE)</f>
        <v>9.9772718243905546E-5</v>
      </c>
      <c r="AK301" s="5">
        <f t="shared" ref="AK301:AK323" si="530">_xlfn.POISSON.DIST(3,K301,FALSE) * _xlfn.POISSON.DIST(4,L301,FALSE)</f>
        <v>1.2226684710058006E-5</v>
      </c>
      <c r="AL301" s="5">
        <f t="shared" ref="AL301:AL323" si="531">_xlfn.POISSON.DIST(5,K301,FALSE) * _xlfn.POISSON.DIST(5,L301,FALSE)</f>
        <v>9.007300748331087E-9</v>
      </c>
      <c r="AM301" s="5">
        <f t="shared" ref="AM301:AM323" si="532">_xlfn.POISSON.DIST(5,K301,FALSE) * _xlfn.POISSON.DIST(0,L301,FALSE)</f>
        <v>2.2466105355448491E-5</v>
      </c>
      <c r="AN301" s="5">
        <f t="shared" ref="AN301:AN323" si="533">_xlfn.POISSON.DIST(5,K301,FALSE) * _xlfn.POISSON.DIST(1,L301,FALSE)</f>
        <v>1.2245525159076494E-5</v>
      </c>
      <c r="AO301" s="5">
        <f t="shared" ref="AO301:AO323" si="534">_xlfn.POISSON.DIST(5,K301,FALSE) * _xlfn.POISSON.DIST(2,L301,FALSE)</f>
        <v>3.3373137900203225E-6</v>
      </c>
      <c r="AP301" s="5">
        <f t="shared" ref="AP301:AP323" si="535">_xlfn.POISSON.DIST(5,K301,FALSE) * _xlfn.POISSON.DIST(3,L301,FALSE)</f>
        <v>6.0635283438236098E-7</v>
      </c>
      <c r="AQ301" s="5">
        <f t="shared" ref="AQ301:AQ323" si="536">_xlfn.POISSON.DIST(5,K301,FALSE) * _xlfn.POISSON.DIST(4,L301,FALSE)</f>
        <v>8.2625679565169938E-8</v>
      </c>
      <c r="AR301" s="5">
        <f t="shared" ref="AR301:AR323" si="537">_xlfn.POISSON.DIST(0,K301,FALSE) * _xlfn.POISSON.DIST(5,L301,FALSE)</f>
        <v>1.6094781776703081E-4</v>
      </c>
      <c r="AS301" s="5">
        <f t="shared" ref="AS301:AS323" si="538">_xlfn.POISSON.DIST(1,K301,FALSE) * _xlfn.POISSON.DIST(5,L301,FALSE)</f>
        <v>5.9170229815690943E-5</v>
      </c>
      <c r="AT301" s="5">
        <f t="shared" ref="AT301:AT323" si="539">_xlfn.POISSON.DIST(2,K301,FALSE) * _xlfn.POISSON.DIST(5,L301,FALSE)</f>
        <v>1.0876556591495657E-5</v>
      </c>
      <c r="AU301" s="5">
        <f t="shared" ref="AU301:AU323" si="540">_xlfn.POISSON.DIST(3,K301,FALSE) * _xlfn.POISSON.DIST(5,L301,FALSE)</f>
        <v>1.3328716558591277E-6</v>
      </c>
      <c r="AV301" s="5">
        <f t="shared" ref="AV301:AV323" si="541">_xlfn.POISSON.DIST(4,K301,FALSE) * _xlfn.POISSON.DIST(5,L301,FALSE)</f>
        <v>1.2250293804256905E-7</v>
      </c>
      <c r="AW301" s="5">
        <f t="shared" ref="AW301:AW323" si="542">_xlfn.POISSON.DIST(6,K301,FALSE) * _xlfn.POISSON.DIST(6,L301,FALSE)</f>
        <v>5.0137185439060604E-11</v>
      </c>
      <c r="AX301" s="5">
        <f t="shared" ref="AX301:AX323" si="543">_xlfn.POISSON.DIST(6,K301,FALSE) * _xlfn.POISSON.DIST(0,L301,FALSE)</f>
        <v>1.3765586007815974E-6</v>
      </c>
      <c r="AY301" s="5">
        <f t="shared" ref="AY301:AY323" si="544">_xlfn.POISSON.DIST(6,K301,FALSE) * _xlfn.POISSON.DIST(1,L301,FALSE)</f>
        <v>7.5031620799935823E-7</v>
      </c>
      <c r="AZ301" s="5">
        <f t="shared" ref="AZ301:AZ323" si="545">_xlfn.POISSON.DIST(6,K301,FALSE) * _xlfn.POISSON.DIST(2,L301,FALSE)</f>
        <v>2.0448617722009228E-7</v>
      </c>
      <c r="BA301" s="5">
        <f t="shared" ref="BA301:BA323" si="546">_xlfn.POISSON.DIST(6,K301,FALSE) * _xlfn.POISSON.DIST(3,L301,FALSE)</f>
        <v>3.7152866332255111E-8</v>
      </c>
      <c r="BB301" s="5">
        <f t="shared" ref="BB301:BB323" si="547">_xlfn.POISSON.DIST(6,K301,FALSE) * _xlfn.POISSON.DIST(4,L301,FALSE)</f>
        <v>5.0626972522086424E-9</v>
      </c>
      <c r="BC301" s="5">
        <f t="shared" ref="BC301:BC323" si="548">_xlfn.POISSON.DIST(6,K301,FALSE) * _xlfn.POISSON.DIST(5,L301,FALSE)</f>
        <v>5.5190150312077315E-10</v>
      </c>
      <c r="BD301" s="5">
        <f t="shared" ref="BD301:BD323" si="549">_xlfn.POISSON.DIST(0,K301,FALSE) * _xlfn.POISSON.DIST(6,L301,FALSE)</f>
        <v>1.4621215089591643E-5</v>
      </c>
      <c r="BE301" s="5">
        <f t="shared" ref="BE301:BE323" si="550">_xlfn.POISSON.DIST(1,K301,FALSE) * _xlfn.POISSON.DIST(6,L301,FALSE)</f>
        <v>5.3752866552565616E-6</v>
      </c>
      <c r="BF301" s="5">
        <f t="shared" ref="BF301:BF323" si="551">_xlfn.POISSON.DIST(2,K301,FALSE) * _xlfn.POISSON.DIST(6,L301,FALSE)</f>
        <v>9.8807474102298601E-7</v>
      </c>
      <c r="BG301" s="5">
        <f t="shared" ref="BG301:BG323" si="552">_xlfn.POISSON.DIST(3,K301,FALSE) * _xlfn.POISSON.DIST(6,L301,FALSE)</f>
        <v>1.2108398509226955E-7</v>
      </c>
      <c r="BH301" s="5">
        <f t="shared" ref="BH301:BH323" si="553">_xlfn.POISSON.DIST(4,K301,FALSE) * _xlfn.POISSON.DIST(6,L301,FALSE)</f>
        <v>1.1128711349289415E-8</v>
      </c>
      <c r="BI301" s="5">
        <f t="shared" ref="BI301:BI323" si="554">_xlfn.POISSON.DIST(5,K301,FALSE) * _xlfn.POISSON.DIST(6,L301,FALSE)</f>
        <v>8.1826323242616865E-10</v>
      </c>
      <c r="BJ301" s="8">
        <f t="shared" ref="BJ301:BJ323" si="555">SUM(N301,Q301,T301,W301,X301,Y301,AD301,AE301,AF301,AG301,AM301,AN301,AO301,AP301,AQ301,AX301,AY301,AZ301,BA301,BB301,BC301)</f>
        <v>0.19569544032664987</v>
      </c>
      <c r="BK301" s="8">
        <f t="shared" ref="BK301:BK323" si="556">SUM(M301,P301,S301,V301,AC301,AL301,AY301)</f>
        <v>0.48600184728171331</v>
      </c>
      <c r="BL301" s="8">
        <f t="shared" ref="BL301:BL323" si="557">SUM(O301,R301,U301,AA301,AB301,AH301,AI301,AJ301,AK301,AR301,AS301,AT301,AU301,AV301,BD301,BE301,BF301,BG301,BH301,BI301)</f>
        <v>0.30746689461506943</v>
      </c>
      <c r="BM301" s="8">
        <f t="shared" ref="BM301:BM323" si="558">SUM(S301:BI301)</f>
        <v>6.4962870394186273E-2</v>
      </c>
      <c r="BN301" s="8">
        <f t="shared" ref="BN301:BN323" si="559">SUM(M301:R301)</f>
        <v>0.93503523537028432</v>
      </c>
    </row>
    <row r="302" spans="1:66" x14ac:dyDescent="0.25">
      <c r="A302" t="s">
        <v>28</v>
      </c>
      <c r="B302" t="s">
        <v>277</v>
      </c>
      <c r="C302" t="s">
        <v>30</v>
      </c>
      <c r="D302" s="16"/>
      <c r="E302">
        <f>VLOOKUP(A302,home!$A$2:$E$405,3,FALSE)</f>
        <v>1.3611111111111101</v>
      </c>
      <c r="F302">
        <f>VLOOKUP(B302,home!$B$2:$E$405,3,FALSE)</f>
        <v>0.55000000000000004</v>
      </c>
      <c r="G302">
        <f>VLOOKUP(C302,away!$B$2:$E$405,4,FALSE)</f>
        <v>0.73</v>
      </c>
      <c r="H302">
        <f>VLOOKUP(A302,away!$A$2:$E$405,3,FALSE)</f>
        <v>1.1666666666666701</v>
      </c>
      <c r="I302">
        <f>VLOOKUP(C302,away!$B$2:$E$405,3,FALSE)</f>
        <v>1.1000000000000001</v>
      </c>
      <c r="J302">
        <f>VLOOKUP(B302,home!$B$2:$E$405,4,FALSE)</f>
        <v>1.07</v>
      </c>
      <c r="K302" s="3">
        <f t="shared" si="504"/>
        <v>0.54648611111111067</v>
      </c>
      <c r="L302" s="3">
        <f t="shared" si="505"/>
        <v>1.3731666666666709</v>
      </c>
      <c r="M302" s="5">
        <f t="shared" si="506"/>
        <v>0.14665787616426421</v>
      </c>
      <c r="N302" s="5">
        <f t="shared" si="507"/>
        <v>8.0146492408823586E-2</v>
      </c>
      <c r="O302" s="5">
        <f t="shared" si="508"/>
        <v>0.20138570695289607</v>
      </c>
      <c r="P302" s="5">
        <f t="shared" si="509"/>
        <v>0.11005449182604993</v>
      </c>
      <c r="Q302" s="5">
        <f t="shared" si="510"/>
        <v>2.1899472477847074E-2</v>
      </c>
      <c r="R302" s="5">
        <f t="shared" si="511"/>
        <v>0.13826806996540969</v>
      </c>
      <c r="S302" s="5">
        <f t="shared" si="512"/>
        <v>2.0646676959790507E-2</v>
      </c>
      <c r="T302" s="5">
        <f t="shared" si="513"/>
        <v>3.0071625624163767E-2</v>
      </c>
      <c r="U302" s="5">
        <f t="shared" si="514"/>
        <v>7.5561579846235696E-2</v>
      </c>
      <c r="V302" s="5">
        <f t="shared" si="515"/>
        <v>1.7215119221958702E-3</v>
      </c>
      <c r="W302" s="5">
        <f t="shared" si="516"/>
        <v>3.9892525166011494E-3</v>
      </c>
      <c r="X302" s="5">
        <f t="shared" si="517"/>
        <v>5.4779085807128286E-3</v>
      </c>
      <c r="Y302" s="5">
        <f t="shared" si="518"/>
        <v>3.7610407330410951E-3</v>
      </c>
      <c r="Z302" s="5">
        <f t="shared" si="519"/>
        <v>6.3288368246945184E-2</v>
      </c>
      <c r="AA302" s="5">
        <f t="shared" si="520"/>
        <v>3.4586214241840975E-2</v>
      </c>
      <c r="AB302" s="5">
        <f t="shared" si="521"/>
        <v>9.450442859539691E-3</v>
      </c>
      <c r="AC302" s="5">
        <f t="shared" si="522"/>
        <v>8.0740685705462954E-5</v>
      </c>
      <c r="AD302" s="5">
        <f t="shared" si="523"/>
        <v>5.4501777350939333E-4</v>
      </c>
      <c r="AE302" s="5">
        <f t="shared" si="524"/>
        <v>7.4840023932398422E-4</v>
      </c>
      <c r="AF302" s="5">
        <f t="shared" si="525"/>
        <v>5.1383913098252711E-4</v>
      </c>
      <c r="AG302" s="5">
        <f t="shared" si="526"/>
        <v>2.3519558889805846E-4</v>
      </c>
      <c r="AH302" s="5">
        <f t="shared" si="527"/>
        <v>2.172636941610764E-2</v>
      </c>
      <c r="AI302" s="5">
        <f t="shared" si="528"/>
        <v>1.1873159130772035E-2</v>
      </c>
      <c r="AJ302" s="5">
        <f t="shared" si="529"/>
        <v>3.244258279989492E-3</v>
      </c>
      <c r="AK302" s="5">
        <f t="shared" si="530"/>
        <v>5.9098069695715948E-4</v>
      </c>
      <c r="AL302" s="5">
        <f t="shared" si="531"/>
        <v>2.4235657483676926E-6</v>
      </c>
      <c r="AM302" s="5">
        <f t="shared" si="532"/>
        <v>5.956892870631691E-5</v>
      </c>
      <c r="AN302" s="5">
        <f t="shared" si="533"/>
        <v>8.1798067268557754E-5</v>
      </c>
      <c r="AO302" s="5">
        <f t="shared" si="534"/>
        <v>5.6161189685470788E-5</v>
      </c>
      <c r="AP302" s="5">
        <f t="shared" si="535"/>
        <v>2.5706224545477502E-5</v>
      </c>
      <c r="AQ302" s="5">
        <f t="shared" si="536"/>
        <v>8.8247326679245809E-6</v>
      </c>
      <c r="AR302" s="5">
        <f t="shared" si="537"/>
        <v>5.9667852539770404E-3</v>
      </c>
      <c r="AS302" s="5">
        <f t="shared" si="538"/>
        <v>3.2607652692810333E-3</v>
      </c>
      <c r="AT302" s="5">
        <f t="shared" si="539"/>
        <v>8.9098146562778264E-4</v>
      </c>
      <c r="AU302" s="5">
        <f t="shared" si="540"/>
        <v>1.6230299874100157E-4</v>
      </c>
      <c r="AV302" s="5">
        <f t="shared" si="541"/>
        <v>2.2174083650910358E-5</v>
      </c>
      <c r="AW302" s="5">
        <f t="shared" si="542"/>
        <v>5.0518993179458222E-8</v>
      </c>
      <c r="AX302" s="5">
        <f t="shared" si="543"/>
        <v>5.4255986986283531E-6</v>
      </c>
      <c r="AY302" s="5">
        <f t="shared" si="544"/>
        <v>7.4502512796665231E-6</v>
      </c>
      <c r="AZ302" s="5">
        <f t="shared" si="545"/>
        <v>5.1152183577643898E-6</v>
      </c>
      <c r="BA302" s="5">
        <f t="shared" si="546"/>
        <v>2.341349113867829E-6</v>
      </c>
      <c r="BB302" s="5">
        <f t="shared" si="547"/>
        <v>8.0376563954821318E-7</v>
      </c>
      <c r="BC302" s="5">
        <f t="shared" si="548"/>
        <v>2.2074083680792474E-7</v>
      </c>
      <c r="BD302" s="5">
        <f t="shared" si="549"/>
        <v>1.3655651029865817E-3</v>
      </c>
      <c r="BE302" s="5">
        <f t="shared" si="550"/>
        <v>7.4626236260018038E-4</v>
      </c>
      <c r="BF302" s="5">
        <f t="shared" si="551"/>
        <v>2.0391100820298105E-4</v>
      </c>
      <c r="BG302" s="5">
        <f t="shared" si="552"/>
        <v>3.714484462853097E-5</v>
      </c>
      <c r="BH302" s="5">
        <f t="shared" si="553"/>
        <v>5.0747854222180787E-6</v>
      </c>
      <c r="BI302" s="5">
        <f t="shared" si="554"/>
        <v>5.5465995002226283E-7</v>
      </c>
      <c r="BJ302" s="8">
        <f t="shared" si="555"/>
        <v>0.14764166114070348</v>
      </c>
      <c r="BK302" s="8">
        <f t="shared" si="556"/>
        <v>0.27917117137503406</v>
      </c>
      <c r="BL302" s="8">
        <f t="shared" si="557"/>
        <v>0.50934830322481672</v>
      </c>
      <c r="BM302" s="8">
        <f t="shared" si="558"/>
        <v>0.3010299944599224</v>
      </c>
      <c r="BN302" s="8">
        <f t="shared" si="559"/>
        <v>0.69841210979529045</v>
      </c>
    </row>
    <row r="303" spans="1:66" x14ac:dyDescent="0.25">
      <c r="A303" t="s">
        <v>28</v>
      </c>
      <c r="B303" t="s">
        <v>276</v>
      </c>
      <c r="C303" t="s">
        <v>275</v>
      </c>
      <c r="D303" s="16"/>
      <c r="E303">
        <f>VLOOKUP(A303,home!$A$2:$E$405,3,FALSE)</f>
        <v>1.3611111111111101</v>
      </c>
      <c r="F303">
        <f>VLOOKUP(B303,home!$B$2:$E$405,3,FALSE)</f>
        <v>0.73</v>
      </c>
      <c r="G303">
        <f>VLOOKUP(C303,away!$B$2:$E$405,4,FALSE)</f>
        <v>1.47</v>
      </c>
      <c r="H303">
        <f>VLOOKUP(A303,away!$A$2:$E$405,3,FALSE)</f>
        <v>1.1666666666666701</v>
      </c>
      <c r="I303">
        <f>VLOOKUP(C303,away!$B$2:$E$405,3,FALSE)</f>
        <v>0.55000000000000004</v>
      </c>
      <c r="J303">
        <f>VLOOKUP(B303,home!$B$2:$E$405,4,FALSE)</f>
        <v>1.71</v>
      </c>
      <c r="K303" s="3">
        <f t="shared" si="504"/>
        <v>1.4606083333333322</v>
      </c>
      <c r="L303" s="3">
        <f t="shared" si="505"/>
        <v>1.0972500000000034</v>
      </c>
      <c r="M303" s="5">
        <f t="shared" si="506"/>
        <v>7.7470478843936458E-2</v>
      </c>
      <c r="N303" s="5">
        <f t="shared" si="507"/>
        <v>0.11315402698677721</v>
      </c>
      <c r="O303" s="5">
        <f t="shared" si="508"/>
        <v>8.5004482911509555E-2</v>
      </c>
      <c r="P303" s="5">
        <f t="shared" si="509"/>
        <v>0.12415825611124169</v>
      </c>
      <c r="Q303" s="5">
        <f t="shared" si="510"/>
        <v>8.2636857383555778E-2</v>
      </c>
      <c r="R303" s="5">
        <f t="shared" si="511"/>
        <v>4.6635584437327071E-2</v>
      </c>
      <c r="S303" s="5">
        <f t="shared" si="512"/>
        <v>4.9745634694083281E-2</v>
      </c>
      <c r="T303" s="5">
        <f t="shared" si="513"/>
        <v>9.0673291764106864E-2</v>
      </c>
      <c r="U303" s="5">
        <f t="shared" si="514"/>
        <v>6.8116323259030179E-2</v>
      </c>
      <c r="V303" s="5">
        <f t="shared" si="515"/>
        <v>8.8583294995165894E-3</v>
      </c>
      <c r="W303" s="5">
        <f t="shared" si="516"/>
        <v>4.0233360844966579E-2</v>
      </c>
      <c r="X303" s="5">
        <f t="shared" si="517"/>
        <v>4.4146055187139717E-2</v>
      </c>
      <c r="Y303" s="5">
        <f t="shared" si="518"/>
        <v>2.4219629527044602E-2</v>
      </c>
      <c r="Z303" s="5">
        <f t="shared" si="519"/>
        <v>1.7056965007952427E-2</v>
      </c>
      <c r="AA303" s="5">
        <f t="shared" si="520"/>
        <v>2.4913545231990363E-2</v>
      </c>
      <c r="AB303" s="5">
        <f t="shared" si="521"/>
        <v>1.8194465889361015E-2</v>
      </c>
      <c r="AC303" s="5">
        <f t="shared" si="522"/>
        <v>8.8730149142871788E-4</v>
      </c>
      <c r="AD303" s="5">
        <f t="shared" si="523"/>
        <v>1.4691295532041298E-2</v>
      </c>
      <c r="AE303" s="5">
        <f t="shared" si="524"/>
        <v>1.6120024022532365E-2</v>
      </c>
      <c r="AF303" s="5">
        <f t="shared" si="525"/>
        <v>8.8438481793618462E-3</v>
      </c>
      <c r="AG303" s="5">
        <f t="shared" si="526"/>
        <v>3.2346374716016048E-3</v>
      </c>
      <c r="AH303" s="5">
        <f t="shared" si="527"/>
        <v>4.6789387137439646E-3</v>
      </c>
      <c r="AI303" s="5">
        <f t="shared" si="528"/>
        <v>6.8340968764503771E-3</v>
      </c>
      <c r="AJ303" s="5">
        <f t="shared" si="529"/>
        <v>4.9909694242753584E-3</v>
      </c>
      <c r="AK303" s="5">
        <f t="shared" si="530"/>
        <v>2.4299505108361518E-3</v>
      </c>
      <c r="AL303" s="5">
        <f t="shared" si="531"/>
        <v>5.6881437917853225E-5</v>
      </c>
      <c r="AM303" s="5">
        <f t="shared" si="532"/>
        <v>4.2916457363124478E-3</v>
      </c>
      <c r="AN303" s="5">
        <f t="shared" si="533"/>
        <v>4.7090082841688479E-3</v>
      </c>
      <c r="AO303" s="5">
        <f t="shared" si="534"/>
        <v>2.5834796699021425E-3</v>
      </c>
      <c r="AP303" s="5">
        <f t="shared" si="535"/>
        <v>9.4490768926671135E-4</v>
      </c>
      <c r="AQ303" s="5">
        <f t="shared" si="536"/>
        <v>2.5919999051197555E-4</v>
      </c>
      <c r="AR303" s="5">
        <f t="shared" si="537"/>
        <v>1.0267931007311164E-3</v>
      </c>
      <c r="AS303" s="5">
        <f t="shared" si="538"/>
        <v>1.4997425595370403E-3</v>
      </c>
      <c r="AT303" s="5">
        <f t="shared" si="539"/>
        <v>1.0952682401572311E-3</v>
      </c>
      <c r="AU303" s="5">
        <f t="shared" si="540"/>
        <v>5.3325263960299536E-4</v>
      </c>
      <c r="AV303" s="5">
        <f t="shared" si="541"/>
        <v>1.9471831229403281E-4</v>
      </c>
      <c r="AW303" s="5">
        <f t="shared" si="542"/>
        <v>2.5322549535314872E-6</v>
      </c>
      <c r="AX303" s="5">
        <f t="shared" si="543"/>
        <v>1.0447355876954053E-3</v>
      </c>
      <c r="AY303" s="5">
        <f t="shared" si="544"/>
        <v>1.1463361235987872E-3</v>
      </c>
      <c r="AZ303" s="5">
        <f t="shared" si="545"/>
        <v>6.2890865580938658E-4</v>
      </c>
      <c r="BA303" s="5">
        <f t="shared" si="546"/>
        <v>2.3002334086228381E-4</v>
      </c>
      <c r="BB303" s="5">
        <f t="shared" si="547"/>
        <v>6.3098277690285423E-5</v>
      </c>
      <c r="BC303" s="5">
        <f t="shared" si="548"/>
        <v>1.3846917039133182E-5</v>
      </c>
      <c r="BD303" s="5">
        <f t="shared" si="549"/>
        <v>1.8777478829620341E-4</v>
      </c>
      <c r="BE303" s="5">
        <f t="shared" si="550"/>
        <v>2.7426542057533697E-4</v>
      </c>
      <c r="BF303" s="5">
        <f t="shared" si="551"/>
        <v>2.0029717941875416E-4</v>
      </c>
      <c r="BG303" s="5">
        <f t="shared" si="552"/>
        <v>9.7518576467398025E-5</v>
      </c>
      <c r="BH303" s="5">
        <f t="shared" si="553"/>
        <v>3.5609111360771344E-5</v>
      </c>
      <c r="BI303" s="5">
        <f t="shared" si="554"/>
        <v>1.0402192959227436E-5</v>
      </c>
      <c r="BJ303" s="8">
        <f t="shared" si="555"/>
        <v>0.45386821717198539</v>
      </c>
      <c r="BK303" s="8">
        <f t="shared" si="556"/>
        <v>0.26232321820172338</v>
      </c>
      <c r="BL303" s="8">
        <f t="shared" si="557"/>
        <v>0.26695399937592412</v>
      </c>
      <c r="BM303" s="8">
        <f t="shared" si="558"/>
        <v>0.46999890921459236</v>
      </c>
      <c r="BN303" s="8">
        <f t="shared" si="559"/>
        <v>0.52905968667434777</v>
      </c>
    </row>
    <row r="304" spans="1:66" x14ac:dyDescent="0.25">
      <c r="A304" t="s">
        <v>301</v>
      </c>
      <c r="B304" t="s">
        <v>322</v>
      </c>
      <c r="C304" t="s">
        <v>313</v>
      </c>
      <c r="D304" s="16"/>
      <c r="E304">
        <f>VLOOKUP(A304,home!$A$2:$E$405,3,FALSE)</f>
        <v>1.32051282051282</v>
      </c>
      <c r="F304">
        <f>VLOOKUP(B304,home!$B$2:$E$405,3,FALSE)</f>
        <v>0.56999999999999995</v>
      </c>
      <c r="G304">
        <f>VLOOKUP(C304,away!$B$2:$E$405,4,FALSE)</f>
        <v>0.76</v>
      </c>
      <c r="H304">
        <f>VLOOKUP(A304,away!$A$2:$E$405,3,FALSE)</f>
        <v>0.93589743589743601</v>
      </c>
      <c r="I304">
        <f>VLOOKUP(C304,away!$B$2:$E$405,3,FALSE)</f>
        <v>1.1399999999999999</v>
      </c>
      <c r="J304">
        <f>VLOOKUP(B304,home!$B$2:$E$405,4,FALSE)</f>
        <v>1.34</v>
      </c>
      <c r="K304" s="3">
        <f t="shared" si="504"/>
        <v>0.57204615384615354</v>
      </c>
      <c r="L304" s="3">
        <f t="shared" si="505"/>
        <v>1.4296769230769231</v>
      </c>
      <c r="M304" s="5">
        <f t="shared" si="506"/>
        <v>0.13510229092267542</v>
      </c>
      <c r="N304" s="5">
        <f t="shared" si="507"/>
        <v>7.7284745898120566E-2</v>
      </c>
      <c r="O304" s="5">
        <f t="shared" si="508"/>
        <v>0.19315262758697394</v>
      </c>
      <c r="P304" s="5">
        <f t="shared" si="509"/>
        <v>0.11049221771640688</v>
      </c>
      <c r="Q304" s="5">
        <f t="shared" si="510"/>
        <v>2.210522082099858E-2</v>
      </c>
      <c r="R304" s="5">
        <f t="shared" si="511"/>
        <v>0.13807292714638386</v>
      </c>
      <c r="S304" s="5">
        <f t="shared" si="512"/>
        <v>2.2591271570067784E-2</v>
      </c>
      <c r="T304" s="5">
        <f t="shared" si="513"/>
        <v>3.1603324087301182E-2</v>
      </c>
      <c r="U304" s="5">
        <f t="shared" si="514"/>
        <v>7.8984086924369035E-2</v>
      </c>
      <c r="V304" s="5">
        <f t="shared" si="515"/>
        <v>2.0528969237251313E-3</v>
      </c>
      <c r="W304" s="5">
        <f t="shared" si="516"/>
        <v>4.2150688501907171E-3</v>
      </c>
      <c r="X304" s="5">
        <f t="shared" si="517"/>
        <v>6.0261866642980491E-3</v>
      </c>
      <c r="Y304" s="5">
        <f t="shared" si="518"/>
        <v>4.307750004050411E-3</v>
      </c>
      <c r="Z304" s="5">
        <f t="shared" si="519"/>
        <v>6.5799892547622071E-2</v>
      </c>
      <c r="AA304" s="5">
        <f t="shared" si="520"/>
        <v>3.7640575455357386E-2</v>
      </c>
      <c r="AB304" s="5">
        <f t="shared" si="521"/>
        <v>1.0766073208896559E-2</v>
      </c>
      <c r="AC304" s="5">
        <f t="shared" si="522"/>
        <v>1.0493397831027653E-4</v>
      </c>
      <c r="AD304" s="5">
        <f t="shared" si="523"/>
        <v>6.0280348098708204E-4</v>
      </c>
      <c r="AE304" s="5">
        <f t="shared" si="524"/>
        <v>8.6181422591767012E-4</v>
      </c>
      <c r="AF304" s="5">
        <f t="shared" si="525"/>
        <v>6.1605795538694744E-4</v>
      </c>
      <c r="AG304" s="5">
        <f t="shared" si="526"/>
        <v>2.9358794736489041E-4</v>
      </c>
      <c r="AH304" s="5">
        <f t="shared" si="527"/>
        <v>2.3518146979069118E-2</v>
      </c>
      <c r="AI304" s="5">
        <f t="shared" si="528"/>
        <v>1.3453465524965022E-2</v>
      </c>
      <c r="AJ304" s="5">
        <f t="shared" si="529"/>
        <v>3.8480016047290314E-3</v>
      </c>
      <c r="AK304" s="5">
        <f t="shared" si="530"/>
        <v>7.337448393263565E-4</v>
      </c>
      <c r="AL304" s="5">
        <f t="shared" si="531"/>
        <v>3.4327731670941771E-6</v>
      </c>
      <c r="AM304" s="5">
        <f t="shared" si="532"/>
        <v>6.8966282564746656E-5</v>
      </c>
      <c r="AN304" s="5">
        <f t="shared" si="533"/>
        <v>9.8599502653220651E-5</v>
      </c>
      <c r="AO304" s="5">
        <f t="shared" si="534"/>
        <v>7.0482716785085707E-5</v>
      </c>
      <c r="AP304" s="5">
        <f t="shared" si="535"/>
        <v>3.3589171221134506E-5</v>
      </c>
      <c r="AQ304" s="5">
        <f t="shared" si="536"/>
        <v>1.2005415740033878E-5</v>
      </c>
      <c r="AR304" s="5">
        <f t="shared" si="537"/>
        <v>6.7246704019012695E-3</v>
      </c>
      <c r="AS304" s="5">
        <f t="shared" si="538"/>
        <v>3.8468218392906884E-3</v>
      </c>
      <c r="AT304" s="5">
        <f t="shared" si="539"/>
        <v>1.1002798188488121E-3</v>
      </c>
      <c r="AU304" s="5">
        <f t="shared" si="540"/>
        <v>2.098036128423352E-4</v>
      </c>
      <c r="AV304" s="5">
        <f t="shared" si="541"/>
        <v>3.0004337447371325E-5</v>
      </c>
      <c r="AW304" s="5">
        <f t="shared" si="542"/>
        <v>7.7985090975477462E-8</v>
      </c>
      <c r="AX304" s="5">
        <f t="shared" si="543"/>
        <v>6.5753161143717265E-6</v>
      </c>
      <c r="AY304" s="5">
        <f t="shared" si="544"/>
        <v>9.4005777106530803E-6</v>
      </c>
      <c r="AZ304" s="5">
        <f t="shared" si="545"/>
        <v>6.7198945082560011E-6</v>
      </c>
      <c r="BA304" s="5">
        <f t="shared" si="546"/>
        <v>3.2024260346549837E-6</v>
      </c>
      <c r="BB304" s="5">
        <f t="shared" si="547"/>
        <v>1.1446086499017421E-6</v>
      </c>
      <c r="BC304" s="5">
        <f t="shared" si="548"/>
        <v>3.2728411454375052E-7</v>
      </c>
      <c r="BD304" s="5">
        <f t="shared" si="549"/>
        <v>1.6023510148161114E-3</v>
      </c>
      <c r="BE304" s="5">
        <f t="shared" si="550"/>
        <v>9.1661873513703741E-4</v>
      </c>
      <c r="BF304" s="5">
        <f t="shared" si="551"/>
        <v>2.6217411098923413E-4</v>
      </c>
      <c r="BG304" s="5">
        <f t="shared" si="552"/>
        <v>4.9991897276475332E-5</v>
      </c>
      <c r="BH304" s="5">
        <f t="shared" si="553"/>
        <v>7.149418140119927E-6</v>
      </c>
      <c r="BI304" s="5">
        <f t="shared" si="554"/>
        <v>8.17959429858705E-7</v>
      </c>
      <c r="BJ304" s="8">
        <f t="shared" si="555"/>
        <v>0.14822757313071264</v>
      </c>
      <c r="BK304" s="8">
        <f t="shared" si="556"/>
        <v>0.27035644446206325</v>
      </c>
      <c r="BL304" s="8">
        <f t="shared" si="557"/>
        <v>0.51492033241618962</v>
      </c>
      <c r="BM304" s="8">
        <f t="shared" si="558"/>
        <v>0.32308488987240869</v>
      </c>
      <c r="BN304" s="8">
        <f t="shared" si="559"/>
        <v>0.67621003009155911</v>
      </c>
    </row>
    <row r="305" spans="1:66" x14ac:dyDescent="0.25">
      <c r="A305" t="s">
        <v>301</v>
      </c>
      <c r="B305" t="s">
        <v>314</v>
      </c>
      <c r="C305" t="s">
        <v>372</v>
      </c>
      <c r="D305" s="16"/>
      <c r="E305">
        <f>VLOOKUP(A305,home!$A$2:$E$405,3,FALSE)</f>
        <v>1.32051282051282</v>
      </c>
      <c r="F305">
        <f>VLOOKUP(B305,home!$B$2:$E$405,3,FALSE)</f>
        <v>1.89</v>
      </c>
      <c r="G305">
        <f>VLOOKUP(C305,away!$B$2:$E$405,4,FALSE)</f>
        <v>1.33</v>
      </c>
      <c r="H305">
        <f>VLOOKUP(A305,away!$A$2:$E$405,3,FALSE)</f>
        <v>0.93589743589743601</v>
      </c>
      <c r="I305">
        <f>VLOOKUP(C305,away!$B$2:$E$405,3,FALSE)</f>
        <v>1.51</v>
      </c>
      <c r="J305">
        <f>VLOOKUP(B305,home!$B$2:$E$405,4,FALSE)</f>
        <v>1.07</v>
      </c>
      <c r="K305" s="3">
        <f t="shared" si="504"/>
        <v>3.3193730769230756</v>
      </c>
      <c r="L305" s="3">
        <f t="shared" si="505"/>
        <v>1.5121294871794875</v>
      </c>
      <c r="M305" s="5">
        <f t="shared" si="506"/>
        <v>7.9745300168631902E-3</v>
      </c>
      <c r="N305" s="5">
        <f t="shared" si="507"/>
        <v>2.6470440239090592E-2</v>
      </c>
      <c r="O305" s="5">
        <f t="shared" si="508"/>
        <v>1.2058521984896764E-2</v>
      </c>
      <c r="P305" s="5">
        <f t="shared" si="509"/>
        <v>4.0026733224151324E-2</v>
      </c>
      <c r="Q305" s="5">
        <f t="shared" si="510"/>
        <v>4.393263333196927E-2</v>
      </c>
      <c r="R305" s="5">
        <f t="shared" si="511"/>
        <v>9.1170233325822622E-3</v>
      </c>
      <c r="S305" s="5">
        <f t="shared" si="512"/>
        <v>5.022676475006823E-2</v>
      </c>
      <c r="T305" s="5">
        <f t="shared" si="513"/>
        <v>6.6431830310715145E-2</v>
      </c>
      <c r="U305" s="5">
        <f t="shared" si="514"/>
        <v>3.0262801791853058E-2</v>
      </c>
      <c r="V305" s="5">
        <f t="shared" si="515"/>
        <v>2.8011588967373564E-2</v>
      </c>
      <c r="W305" s="5">
        <f t="shared" si="516"/>
        <v>4.8609600093490704E-2</v>
      </c>
      <c r="X305" s="5">
        <f t="shared" si="517"/>
        <v>7.3504009661370051E-2</v>
      </c>
      <c r="Y305" s="5">
        <f t="shared" si="518"/>
        <v>5.5573790217441812E-2</v>
      </c>
      <c r="Z305" s="5">
        <f t="shared" si="519"/>
        <v>4.5953732721670118E-3</v>
      </c>
      <c r="AA305" s="5">
        <f t="shared" si="520"/>
        <v>1.5253758318043075E-2</v>
      </c>
      <c r="AB305" s="5">
        <f t="shared" si="521"/>
        <v>2.5316457341401803E-2</v>
      </c>
      <c r="AC305" s="5">
        <f t="shared" si="522"/>
        <v>8.7874488873536417E-3</v>
      </c>
      <c r="AD305" s="5">
        <f t="shared" si="523"/>
        <v>4.0338349457582606E-2</v>
      </c>
      <c r="AE305" s="5">
        <f t="shared" si="524"/>
        <v>6.0996807678961346E-2</v>
      </c>
      <c r="AF305" s="5">
        <f t="shared" si="525"/>
        <v>4.6117535757586835E-2</v>
      </c>
      <c r="AG305" s="5">
        <f t="shared" si="526"/>
        <v>2.3245228565033815E-2</v>
      </c>
      <c r="AH305" s="5">
        <f t="shared" si="527"/>
        <v>1.7371998573600573E-3</v>
      </c>
      <c r="AI305" s="5">
        <f t="shared" si="528"/>
        <v>5.766414435755581E-3</v>
      </c>
      <c r="AJ305" s="5">
        <f t="shared" si="529"/>
        <v>9.5704404142138225E-3</v>
      </c>
      <c r="AK305" s="5">
        <f t="shared" si="530"/>
        <v>1.0589287415079297E-2</v>
      </c>
      <c r="AL305" s="5">
        <f t="shared" si="531"/>
        <v>1.7642813888275998E-3</v>
      </c>
      <c r="AM305" s="5">
        <f t="shared" si="532"/>
        <v>2.6779606231402846E-2</v>
      </c>
      <c r="AN305" s="5">
        <f t="shared" si="533"/>
        <v>4.0494232237559789E-2</v>
      </c>
      <c r="AO305" s="5">
        <f t="shared" si="534"/>
        <v>3.0616261313554185E-2</v>
      </c>
      <c r="AP305" s="5">
        <f t="shared" si="535"/>
        <v>1.5431917173139287E-2</v>
      </c>
      <c r="AQ305" s="5">
        <f t="shared" si="536"/>
        <v>5.8337642503038609E-3</v>
      </c>
      <c r="AR305" s="5">
        <f t="shared" si="537"/>
        <v>5.2537422588762805E-4</v>
      </c>
      <c r="AS305" s="5">
        <f t="shared" si="538"/>
        <v>1.7439130607206949E-3</v>
      </c>
      <c r="AT305" s="5">
        <f t="shared" si="539"/>
        <v>2.8943490311253962E-3</v>
      </c>
      <c r="AU305" s="5">
        <f t="shared" si="540"/>
        <v>3.2024747497120098E-3</v>
      </c>
      <c r="AV305" s="5">
        <f t="shared" si="541"/>
        <v>2.6575521159300022E-3</v>
      </c>
      <c r="AW305" s="5">
        <f t="shared" si="542"/>
        <v>2.4598600632822274E-4</v>
      </c>
      <c r="AX305" s="5">
        <f t="shared" si="543"/>
        <v>1.4815250655853342E-2</v>
      </c>
      <c r="AY305" s="5">
        <f t="shared" si="544"/>
        <v>2.240257737667108E-2</v>
      </c>
      <c r="AZ305" s="5">
        <f t="shared" si="545"/>
        <v>1.693779892004222E-2</v>
      </c>
      <c r="BA305" s="5">
        <f t="shared" si="546"/>
        <v>8.5373817316375701E-3</v>
      </c>
      <c r="BB305" s="5">
        <f t="shared" si="547"/>
        <v>3.227406664929162E-3</v>
      </c>
      <c r="BC305" s="5">
        <f t="shared" si="548"/>
        <v>9.7605135703179814E-4</v>
      </c>
      <c r="BD305" s="5">
        <f t="shared" si="549"/>
        <v>1.3240564312812992E-4</v>
      </c>
      <c r="BE305" s="5">
        <f t="shared" si="550"/>
        <v>4.3950372703219931E-4</v>
      </c>
      <c r="BF305" s="5">
        <f t="shared" si="551"/>
        <v>7.2943841935901562E-4</v>
      </c>
      <c r="BG305" s="5">
        <f t="shared" si="552"/>
        <v>8.0709275016454672E-4</v>
      </c>
      <c r="BH305" s="5">
        <f t="shared" si="553"/>
        <v>6.6976048636899958E-4</v>
      </c>
      <c r="BI305" s="5">
        <f t="shared" si="554"/>
        <v>4.4463698528803225E-4</v>
      </c>
      <c r="BJ305" s="8">
        <f t="shared" si="555"/>
        <v>0.67127247322536721</v>
      </c>
      <c r="BK305" s="8">
        <f t="shared" si="556"/>
        <v>0.15919392461130863</v>
      </c>
      <c r="BL305" s="8">
        <f t="shared" si="557"/>
        <v>0.13391840608590233</v>
      </c>
      <c r="BM305" s="8">
        <f t="shared" si="558"/>
        <v>0.8072437036948491</v>
      </c>
      <c r="BN305" s="8">
        <f t="shared" si="559"/>
        <v>0.13957988212955341</v>
      </c>
    </row>
    <row r="306" spans="1:66" x14ac:dyDescent="0.25">
      <c r="A306" t="s">
        <v>301</v>
      </c>
      <c r="B306" t="s">
        <v>369</v>
      </c>
      <c r="C306" t="s">
        <v>384</v>
      </c>
      <c r="D306" s="16"/>
      <c r="E306">
        <f>VLOOKUP(A306,home!$A$2:$E$405,3,FALSE)</f>
        <v>1.32051282051282</v>
      </c>
      <c r="F306">
        <f>VLOOKUP(B306,home!$B$2:$E$405,3,FALSE)</f>
        <v>2.02</v>
      </c>
      <c r="G306">
        <f>VLOOKUP(C306,away!$B$2:$E$405,4,FALSE)</f>
        <v>1.06</v>
      </c>
      <c r="H306">
        <f>VLOOKUP(A306,away!$A$2:$E$405,3,FALSE)</f>
        <v>0.93589743589743601</v>
      </c>
      <c r="I306">
        <f>VLOOKUP(C306,away!$B$2:$E$405,3,FALSE)</f>
        <v>0.45</v>
      </c>
      <c r="J306">
        <f>VLOOKUP(B306,home!$B$2:$E$405,4,FALSE)</f>
        <v>0.36</v>
      </c>
      <c r="K306" s="3">
        <f t="shared" si="504"/>
        <v>2.8274820512820504</v>
      </c>
      <c r="L306" s="3">
        <f t="shared" si="505"/>
        <v>0.15161538461538462</v>
      </c>
      <c r="M306" s="5">
        <f t="shared" si="506"/>
        <v>5.0838698348117058E-2</v>
      </c>
      <c r="N306" s="5">
        <f t="shared" si="507"/>
        <v>0.14374550708984341</v>
      </c>
      <c r="O306" s="5">
        <f t="shared" si="508"/>
        <v>7.7079288033952845E-3</v>
      </c>
      <c r="P306" s="5">
        <f t="shared" si="509"/>
        <v>2.1794030344160102E-2</v>
      </c>
      <c r="Q306" s="5">
        <f t="shared" si="510"/>
        <v>0.20321892062448452</v>
      </c>
      <c r="R306" s="5">
        <f t="shared" si="511"/>
        <v>5.8432029505738883E-4</v>
      </c>
      <c r="S306" s="5">
        <f t="shared" si="512"/>
        <v>2.3357195112950978E-3</v>
      </c>
      <c r="T306" s="5">
        <f t="shared" si="513"/>
        <v>3.0811114811604534E-2</v>
      </c>
      <c r="U306" s="5">
        <f t="shared" si="514"/>
        <v>1.6521551464745989E-3</v>
      </c>
      <c r="V306" s="5">
        <f t="shared" si="515"/>
        <v>1.1125545337758008E-4</v>
      </c>
      <c r="W306" s="5">
        <f t="shared" si="516"/>
        <v>0.19153261684888054</v>
      </c>
      <c r="X306" s="5">
        <f t="shared" si="517"/>
        <v>2.9039291369934116E-2</v>
      </c>
      <c r="Y306" s="5">
        <f t="shared" si="518"/>
        <v>2.2014016650053906E-3</v>
      </c>
      <c r="Z306" s="5">
        <f t="shared" si="519"/>
        <v>2.9530648757900334E-5</v>
      </c>
      <c r="AA306" s="5">
        <f t="shared" si="520"/>
        <v>8.3497379325677779E-5</v>
      </c>
      <c r="AB306" s="5">
        <f t="shared" si="521"/>
        <v>1.1804367068622145E-4</v>
      </c>
      <c r="AC306" s="5">
        <f t="shared" si="522"/>
        <v>2.9808797304628434E-6</v>
      </c>
      <c r="AD306" s="5">
        <f t="shared" si="523"/>
        <v>0.13538875909382295</v>
      </c>
      <c r="AE306" s="5">
        <f t="shared" si="524"/>
        <v>2.0527018782609617E-2</v>
      </c>
      <c r="AF306" s="5">
        <f t="shared" si="525"/>
        <v>1.5561059238662909E-3</v>
      </c>
      <c r="AG306" s="5">
        <f t="shared" si="526"/>
        <v>7.8643199383088679E-5</v>
      </c>
      <c r="AH306" s="5">
        <f t="shared" si="527"/>
        <v>1.1193251673427228E-6</v>
      </c>
      <c r="AI306" s="5">
        <f t="shared" si="528"/>
        <v>3.1648718202098268E-6</v>
      </c>
      <c r="AJ306" s="5">
        <f t="shared" si="529"/>
        <v>4.4743091331258196E-6</v>
      </c>
      <c r="AK306" s="5">
        <f t="shared" si="530"/>
        <v>4.2170095886002017E-6</v>
      </c>
      <c r="AL306" s="5">
        <f t="shared" si="531"/>
        <v>5.1114906879125644E-8</v>
      </c>
      <c r="AM306" s="5">
        <f t="shared" si="532"/>
        <v>7.6561857256626772E-2</v>
      </c>
      <c r="AN306" s="5">
        <f t="shared" si="533"/>
        <v>1.1607955434831643E-2</v>
      </c>
      <c r="AO306" s="5">
        <f t="shared" si="534"/>
        <v>8.7997231392512203E-4</v>
      </c>
      <c r="AP306" s="5">
        <f t="shared" si="535"/>
        <v>4.4472446942215771E-5</v>
      </c>
      <c r="AQ306" s="5">
        <f t="shared" si="536"/>
        <v>1.6856767869828332E-6</v>
      </c>
      <c r="AR306" s="5">
        <f t="shared" si="537"/>
        <v>3.3941383151269363E-8</v>
      </c>
      <c r="AS306" s="5">
        <f t="shared" si="538"/>
        <v>9.5968651655901136E-8</v>
      </c>
      <c r="AT306" s="5">
        <f t="shared" si="539"/>
        <v>1.3567482002139995E-7</v>
      </c>
      <c r="AU306" s="5">
        <f t="shared" si="540"/>
        <v>1.2787270614047699E-7</v>
      </c>
      <c r="AV306" s="5">
        <f t="shared" si="541"/>
        <v>9.0389445365265689E-8</v>
      </c>
      <c r="AW306" s="5">
        <f t="shared" si="542"/>
        <v>6.0867883661646394E-10</v>
      </c>
      <c r="AX306" s="5">
        <f t="shared" si="543"/>
        <v>3.6079546200988431E-2</v>
      </c>
      <c r="AY306" s="5">
        <f t="shared" si="544"/>
        <v>5.4702142740113997E-3</v>
      </c>
      <c r="AZ306" s="5">
        <f t="shared" si="545"/>
        <v>4.1468432054140268E-4</v>
      </c>
      <c r="BA306" s="5">
        <f t="shared" si="546"/>
        <v>2.0957507584284729E-5</v>
      </c>
      <c r="BB306" s="5">
        <f t="shared" si="547"/>
        <v>7.9437014324279286E-7</v>
      </c>
      <c r="BC306" s="5">
        <f t="shared" si="548"/>
        <v>2.408774695894686E-8</v>
      </c>
      <c r="BD306" s="5">
        <f t="shared" si="549"/>
        <v>8.5767264347630518E-10</v>
      </c>
      <c r="BE306" s="5">
        <f t="shared" si="550"/>
        <v>2.4250540053048822E-9</v>
      </c>
      <c r="BF306" s="5">
        <f t="shared" si="551"/>
        <v>3.4283983366946011E-9</v>
      </c>
      <c r="BG306" s="5">
        <f t="shared" si="552"/>
        <v>3.2312449205497402E-9</v>
      </c>
      <c r="BH306" s="5">
        <f t="shared" si="553"/>
        <v>2.2840717540376713E-9</v>
      </c>
      <c r="BI306" s="5">
        <f t="shared" si="554"/>
        <v>1.2916343776763652E-9</v>
      </c>
      <c r="BJ306" s="8">
        <f t="shared" si="555"/>
        <v>0.88918154329956256</v>
      </c>
      <c r="BK306" s="8">
        <f t="shared" si="556"/>
        <v>8.0552949925598583E-2</v>
      </c>
      <c r="BL306" s="8">
        <f t="shared" si="557"/>
        <v>1.0159418175730824E-2</v>
      </c>
      <c r="BM306" s="8">
        <f t="shared" si="558"/>
        <v>0.54656382287925964</v>
      </c>
      <c r="BN306" s="8">
        <f t="shared" si="559"/>
        <v>0.42788940550505777</v>
      </c>
    </row>
    <row r="307" spans="1:66" x14ac:dyDescent="0.25">
      <c r="A307" t="s">
        <v>303</v>
      </c>
      <c r="B307" t="s">
        <v>374</v>
      </c>
      <c r="C307" t="s">
        <v>473</v>
      </c>
      <c r="D307" s="16"/>
      <c r="E307">
        <f>VLOOKUP(A307,home!$A$2:$E$405,3,FALSE)</f>
        <v>1.2840909090909101</v>
      </c>
      <c r="F307">
        <f>VLOOKUP(B307,home!$B$2:$E$405,3,FALSE)</f>
        <v>1.36</v>
      </c>
      <c r="G307">
        <f>VLOOKUP(C307,away!$B$2:$E$405,4,FALSE)</f>
        <v>0.97</v>
      </c>
      <c r="H307">
        <f>VLOOKUP(A307,away!$A$2:$E$405,3,FALSE)</f>
        <v>0.96590909090909105</v>
      </c>
      <c r="I307">
        <f>VLOOKUP(C307,away!$B$2:$E$405,3,FALSE)</f>
        <v>0.39</v>
      </c>
      <c r="J307">
        <f>VLOOKUP(B307,home!$B$2:$E$405,4,FALSE)</f>
        <v>0.78</v>
      </c>
      <c r="K307" s="3">
        <f t="shared" si="504"/>
        <v>1.6939727272727287</v>
      </c>
      <c r="L307" s="3">
        <f t="shared" si="505"/>
        <v>0.29382954545454554</v>
      </c>
      <c r="M307" s="5">
        <f t="shared" si="506"/>
        <v>0.13699617507185852</v>
      </c>
      <c r="N307" s="5">
        <f t="shared" si="507"/>
        <v>0.23206778431240838</v>
      </c>
      <c r="O307" s="5">
        <f t="shared" si="508"/>
        <v>4.0253523850375533E-2</v>
      </c>
      <c r="P307" s="5">
        <f t="shared" si="509"/>
        <v>6.8188371579158469E-2</v>
      </c>
      <c r="Q307" s="5">
        <f t="shared" si="510"/>
        <v>0.19655824875191491</v>
      </c>
      <c r="R307" s="5">
        <f t="shared" si="511"/>
        <v>5.913837307949775E-3</v>
      </c>
      <c r="S307" s="5">
        <f t="shared" si="512"/>
        <v>8.4850070014336285E-3</v>
      </c>
      <c r="T307" s="5">
        <f t="shared" si="513"/>
        <v>5.7754620886116652E-2</v>
      </c>
      <c r="U307" s="5">
        <f t="shared" si="514"/>
        <v>1.0017879113194893E-2</v>
      </c>
      <c r="V307" s="5">
        <f t="shared" si="515"/>
        <v>4.6925787847891515E-4</v>
      </c>
      <c r="W307" s="5">
        <f t="shared" si="516"/>
        <v>0.11098810423541089</v>
      </c>
      <c r="X307" s="5">
        <f t="shared" si="517"/>
        <v>3.2611584218352502E-2</v>
      </c>
      <c r="Y307" s="5">
        <f t="shared" si="518"/>
        <v>4.7911234837155732E-3</v>
      </c>
      <c r="Z307" s="5">
        <f t="shared" si="519"/>
        <v>5.7922004269567184E-4</v>
      </c>
      <c r="AA307" s="5">
        <f t="shared" si="520"/>
        <v>9.8118295541621352E-4</v>
      </c>
      <c r="AB307" s="5">
        <f t="shared" si="521"/>
        <v>8.3104858346995977E-4</v>
      </c>
      <c r="AC307" s="5">
        <f t="shared" si="522"/>
        <v>1.4598003633762043E-5</v>
      </c>
      <c r="AD307" s="5">
        <f t="shared" si="523"/>
        <v>4.7002705406622221E-2</v>
      </c>
      <c r="AE307" s="5">
        <f t="shared" si="524"/>
        <v>1.3810783564761718E-2</v>
      </c>
      <c r="AF307" s="5">
        <f t="shared" si="525"/>
        <v>2.029008128602522E-3</v>
      </c>
      <c r="AG307" s="5">
        <f t="shared" si="526"/>
        <v>1.9872751205028566E-4</v>
      </c>
      <c r="AH307" s="5">
        <f t="shared" si="527"/>
        <v>4.2547990465857935E-5</v>
      </c>
      <c r="AI307" s="5">
        <f t="shared" si="528"/>
        <v>7.2075135449423423E-5</v>
      </c>
      <c r="AJ307" s="5">
        <f t="shared" si="529"/>
        <v>6.1046656882905571E-5</v>
      </c>
      <c r="AK307" s="5">
        <f t="shared" si="530"/>
        <v>3.4470457283606008E-5</v>
      </c>
      <c r="AL307" s="5">
        <f t="shared" si="531"/>
        <v>2.9063996730441506E-7</v>
      </c>
      <c r="AM307" s="5">
        <f t="shared" si="532"/>
        <v>1.5924260213370491E-2</v>
      </c>
      <c r="AN307" s="5">
        <f t="shared" si="533"/>
        <v>4.6790181401945566E-3</v>
      </c>
      <c r="AO307" s="5">
        <f t="shared" si="534"/>
        <v>6.8741688665346977E-4</v>
      </c>
      <c r="AP307" s="5">
        <f t="shared" si="535"/>
        <v>6.732779711438928E-5</v>
      </c>
      <c r="AQ307" s="5">
        <f t="shared" si="536"/>
        <v>4.9457240056442173E-6</v>
      </c>
      <c r="AR307" s="5">
        <f t="shared" si="537"/>
        <v>2.5003713397174764E-6</v>
      </c>
      <c r="AS307" s="5">
        <f t="shared" si="538"/>
        <v>4.23556085753578E-6</v>
      </c>
      <c r="AT307" s="5">
        <f t="shared" si="539"/>
        <v>3.5874622886847516E-6</v>
      </c>
      <c r="AU307" s="5">
        <f t="shared" si="540"/>
        <v>2.0256877590504574E-6</v>
      </c>
      <c r="AV307" s="5">
        <f t="shared" si="541"/>
        <v>8.5786495445042153E-7</v>
      </c>
      <c r="AW307" s="5">
        <f t="shared" si="542"/>
        <v>4.0184143170243486E-9</v>
      </c>
      <c r="AX307" s="5">
        <f t="shared" si="543"/>
        <v>4.4958770839073001E-3</v>
      </c>
      <c r="AY307" s="5">
        <f t="shared" si="544"/>
        <v>1.3210215199839898E-3</v>
      </c>
      <c r="AZ307" s="5">
        <f t="shared" si="545"/>
        <v>1.9407757637628428E-4</v>
      </c>
      <c r="BA307" s="5">
        <f t="shared" si="546"/>
        <v>1.9008575349854485E-5</v>
      </c>
      <c r="BB307" s="5">
        <f t="shared" si="547"/>
        <v>1.3963202636965559E-6</v>
      </c>
      <c r="BC307" s="5">
        <f t="shared" si="548"/>
        <v>8.2056029678186078E-8</v>
      </c>
      <c r="BD307" s="5">
        <f t="shared" si="549"/>
        <v>1.2244716236945975E-7</v>
      </c>
      <c r="BE307" s="5">
        <f t="shared" si="550"/>
        <v>2.0742215358580038E-7</v>
      </c>
      <c r="BF307" s="5">
        <f t="shared" si="551"/>
        <v>1.7568373560326054E-7</v>
      </c>
      <c r="BG307" s="5">
        <f t="shared" si="552"/>
        <v>9.9201152245772074E-8</v>
      </c>
      <c r="BH307" s="5">
        <f t="shared" si="553"/>
        <v>4.2011011604591926E-8</v>
      </c>
      <c r="BI307" s="5">
        <f t="shared" si="554"/>
        <v>1.4233101580663365E-8</v>
      </c>
      <c r="BJ307" s="8">
        <f t="shared" si="555"/>
        <v>0.72520712239320517</v>
      </c>
      <c r="BK307" s="8">
        <f t="shared" si="556"/>
        <v>0.21547472169451456</v>
      </c>
      <c r="BL307" s="8">
        <f t="shared" si="557"/>
        <v>5.8221479996004598E-2</v>
      </c>
      <c r="BM307" s="8">
        <f t="shared" si="558"/>
        <v>0.31818358575118472</v>
      </c>
      <c r="BN307" s="8">
        <f t="shared" si="559"/>
        <v>0.67997794087366559</v>
      </c>
    </row>
    <row r="308" spans="1:66" x14ac:dyDescent="0.25">
      <c r="A308" t="s">
        <v>303</v>
      </c>
      <c r="B308" t="s">
        <v>361</v>
      </c>
      <c r="C308" t="s">
        <v>353</v>
      </c>
      <c r="D308" s="16"/>
      <c r="E308">
        <f>VLOOKUP(A308,home!$A$2:$E$405,3,FALSE)</f>
        <v>1.2840909090909101</v>
      </c>
      <c r="F308">
        <f>VLOOKUP(B308,home!$B$2:$E$405,3,FALSE)</f>
        <v>0.78</v>
      </c>
      <c r="G308">
        <f>VLOOKUP(C308,away!$B$2:$E$405,4,FALSE)</f>
        <v>1.17</v>
      </c>
      <c r="H308">
        <f>VLOOKUP(A308,away!$A$2:$E$405,3,FALSE)</f>
        <v>0.96590909090909105</v>
      </c>
      <c r="I308">
        <f>VLOOKUP(C308,away!$B$2:$E$405,3,FALSE)</f>
        <v>0.97</v>
      </c>
      <c r="J308">
        <f>VLOOKUP(B308,home!$B$2:$E$405,4,FALSE)</f>
        <v>0.52</v>
      </c>
      <c r="K308" s="3">
        <f t="shared" si="504"/>
        <v>1.1718613636363644</v>
      </c>
      <c r="L308" s="3">
        <f t="shared" si="505"/>
        <v>0.4872045454545455</v>
      </c>
      <c r="M308" s="5">
        <f t="shared" si="506"/>
        <v>0.19031667017071624</v>
      </c>
      <c r="N308" s="5">
        <f t="shared" si="507"/>
        <v>0.22302475262898774</v>
      </c>
      <c r="O308" s="5">
        <f t="shared" si="508"/>
        <v>9.272314678294645E-2</v>
      </c>
      <c r="P308" s="5">
        <f t="shared" si="509"/>
        <v>0.10865867322971841</v>
      </c>
      <c r="Q308" s="5">
        <f t="shared" si="510"/>
        <v>0.13067704537023422</v>
      </c>
      <c r="R308" s="5">
        <f t="shared" si="511"/>
        <v>2.2587569290750266E-2</v>
      </c>
      <c r="S308" s="5">
        <f t="shared" si="512"/>
        <v>1.5509292036073319E-2</v>
      </c>
      <c r="T308" s="5">
        <f t="shared" si="513"/>
        <v>6.3666450490947976E-2</v>
      </c>
      <c r="U308" s="5">
        <f t="shared" si="514"/>
        <v>2.6469499750289477E-2</v>
      </c>
      <c r="V308" s="5">
        <f t="shared" si="515"/>
        <v>9.8386844402268206E-4</v>
      </c>
      <c r="W308" s="5">
        <f t="shared" si="516"/>
        <v>5.1045126861177903E-2</v>
      </c>
      <c r="X308" s="5">
        <f t="shared" si="517"/>
        <v>2.4869417830069789E-2</v>
      </c>
      <c r="Y308" s="5">
        <f t="shared" si="518"/>
        <v>6.0582467048091605E-3</v>
      </c>
      <c r="Z308" s="5">
        <f t="shared" si="519"/>
        <v>3.668255476407679E-3</v>
      </c>
      <c r="AA308" s="5">
        <f t="shared" si="520"/>
        <v>4.2986868647496646E-3</v>
      </c>
      <c r="AB308" s="5">
        <f t="shared" si="521"/>
        <v>2.518732525585635E-3</v>
      </c>
      <c r="AC308" s="5">
        <f t="shared" si="522"/>
        <v>3.5107880875659891E-5</v>
      </c>
      <c r="AD308" s="5">
        <f t="shared" si="523"/>
        <v>1.4954452992632797E-2</v>
      </c>
      <c r="AE308" s="5">
        <f t="shared" si="524"/>
        <v>7.2858774727970286E-3</v>
      </c>
      <c r="AF308" s="5">
        <f t="shared" si="525"/>
        <v>1.7748563111857948E-3</v>
      </c>
      <c r="AG308" s="5">
        <f t="shared" si="526"/>
        <v>2.8823935411280221E-4</v>
      </c>
      <c r="AH308" s="5">
        <f t="shared" si="527"/>
        <v>4.4679768549858755E-4</v>
      </c>
      <c r="AI308" s="5">
        <f t="shared" si="528"/>
        <v>5.2358494499794633E-4</v>
      </c>
      <c r="AJ308" s="5">
        <f t="shared" si="529"/>
        <v>3.0678448381238213E-4</v>
      </c>
      <c r="AK308" s="5">
        <f t="shared" si="530"/>
        <v>1.1983629451428541E-4</v>
      </c>
      <c r="AL308" s="5">
        <f t="shared" si="531"/>
        <v>8.017743800234227E-7</v>
      </c>
      <c r="AM308" s="5">
        <f t="shared" si="532"/>
        <v>3.5049091352765127E-3</v>
      </c>
      <c r="AN308" s="5">
        <f t="shared" si="533"/>
        <v>1.7076076621118771E-3</v>
      </c>
      <c r="AO308" s="5">
        <f t="shared" si="534"/>
        <v>4.1597710741695819E-4</v>
      </c>
      <c r="AP308" s="5">
        <f t="shared" si="535"/>
        <v>6.7555312512858608E-5</v>
      </c>
      <c r="AQ308" s="5">
        <f t="shared" si="536"/>
        <v>8.2283138314667596E-6</v>
      </c>
      <c r="AR308" s="5">
        <f t="shared" si="537"/>
        <v>4.3536372654696473E-5</v>
      </c>
      <c r="AS308" s="5">
        <f t="shared" si="538"/>
        <v>5.1018593026913544E-5</v>
      </c>
      <c r="AT308" s="5">
        <f t="shared" si="539"/>
        <v>2.9893358997663811E-5</v>
      </c>
      <c r="AU308" s="5">
        <f t="shared" si="540"/>
        <v>1.1676957479557897E-5</v>
      </c>
      <c r="AV308" s="5">
        <f t="shared" si="541"/>
        <v>3.4209438287796425E-6</v>
      </c>
      <c r="AW308" s="5">
        <f t="shared" si="542"/>
        <v>1.2715611226742608E-8</v>
      </c>
      <c r="AX308" s="5">
        <f t="shared" si="543"/>
        <v>6.8454459978111359E-4</v>
      </c>
      <c r="AY308" s="5">
        <f t="shared" si="544"/>
        <v>3.3351324057972115E-4</v>
      </c>
      <c r="AZ308" s="5">
        <f t="shared" si="545"/>
        <v>8.1244583389857768E-5</v>
      </c>
      <c r="BA308" s="5">
        <f t="shared" si="546"/>
        <v>1.3194243440366526E-5</v>
      </c>
      <c r="BB308" s="5">
        <f t="shared" si="547"/>
        <v>1.6070738444950978E-6</v>
      </c>
      <c r="BC308" s="5">
        <f t="shared" si="548"/>
        <v>1.5659473638382467E-7</v>
      </c>
      <c r="BD308" s="5">
        <f t="shared" si="549"/>
        <v>3.5351864416618494E-6</v>
      </c>
      <c r="BE308" s="5">
        <f t="shared" si="550"/>
        <v>4.1427484042346417E-6</v>
      </c>
      <c r="BF308" s="5">
        <f t="shared" si="551"/>
        <v>2.4273633970943903E-6</v>
      </c>
      <c r="BG308" s="5">
        <f t="shared" si="552"/>
        <v>9.4817779352000983E-7</v>
      </c>
      <c r="BH308" s="5">
        <f t="shared" si="553"/>
        <v>2.7778323052101966E-7</v>
      </c>
      <c r="BI308" s="5">
        <f t="shared" si="554"/>
        <v>6.5104687062735273E-8</v>
      </c>
      <c r="BJ308" s="8">
        <f t="shared" si="555"/>
        <v>0.5304630038838769</v>
      </c>
      <c r="BK308" s="8">
        <f t="shared" si="556"/>
        <v>0.31583792677636607</v>
      </c>
      <c r="BL308" s="8">
        <f t="shared" si="557"/>
        <v>0.15014558121308641</v>
      </c>
      <c r="BM308" s="8">
        <f t="shared" si="558"/>
        <v>0.2317934093514151</v>
      </c>
      <c r="BN308" s="8">
        <f t="shared" si="559"/>
        <v>0.76798785747335341</v>
      </c>
    </row>
    <row r="309" spans="1:66" x14ac:dyDescent="0.25">
      <c r="A309" t="s">
        <v>303</v>
      </c>
      <c r="B309" t="s">
        <v>340</v>
      </c>
      <c r="C309" t="s">
        <v>380</v>
      </c>
      <c r="D309" s="16"/>
      <c r="E309">
        <f>VLOOKUP(A309,home!$A$2:$E$405,3,FALSE)</f>
        <v>1.2840909090909101</v>
      </c>
      <c r="F309">
        <f>VLOOKUP(B309,home!$B$2:$E$405,3,FALSE)</f>
        <v>0.97</v>
      </c>
      <c r="G309">
        <f>VLOOKUP(C309,away!$B$2:$E$405,4,FALSE)</f>
        <v>0.78</v>
      </c>
      <c r="H309">
        <f>VLOOKUP(A309,away!$A$2:$E$405,3,FALSE)</f>
        <v>0.96590909090909105</v>
      </c>
      <c r="I309">
        <f>VLOOKUP(C309,away!$B$2:$E$405,3,FALSE)</f>
        <v>1.0900000000000001</v>
      </c>
      <c r="J309">
        <f>VLOOKUP(B309,home!$B$2:$E$405,4,FALSE)</f>
        <v>1.29</v>
      </c>
      <c r="K309" s="3">
        <f t="shared" si="504"/>
        <v>0.97154318181818256</v>
      </c>
      <c r="L309" s="3">
        <f t="shared" si="505"/>
        <v>1.358164772727273</v>
      </c>
      <c r="M309" s="5">
        <f t="shared" si="506"/>
        <v>9.7324166019824507E-2</v>
      </c>
      <c r="N309" s="5">
        <f t="shared" si="507"/>
        <v>9.4554629922701333E-2</v>
      </c>
      <c r="O309" s="5">
        <f t="shared" si="508"/>
        <v>0.13218225382318632</v>
      </c>
      <c r="P309" s="5">
        <f t="shared" si="509"/>
        <v>0.12842076745927705</v>
      </c>
      <c r="Q309" s="5">
        <f t="shared" si="510"/>
        <v>4.5931953005370993E-2</v>
      </c>
      <c r="R309" s="5">
        <f t="shared" si="511"/>
        <v>8.9762640361173304E-2</v>
      </c>
      <c r="S309" s="5">
        <f t="shared" si="512"/>
        <v>4.2363305511064923E-2</v>
      </c>
      <c r="T309" s="5">
        <f t="shared" si="513"/>
        <v>6.2383160514459461E-2</v>
      </c>
      <c r="U309" s="5">
        <f t="shared" si="514"/>
        <v>8.7208281224895517E-2</v>
      </c>
      <c r="V309" s="5">
        <f t="shared" si="515"/>
        <v>6.2110053081490483E-3</v>
      </c>
      <c r="W309" s="5">
        <f t="shared" si="516"/>
        <v>1.4874958589987124E-2</v>
      </c>
      <c r="X309" s="5">
        <f t="shared" si="517"/>
        <v>2.0202644752697459E-2</v>
      </c>
      <c r="Y309" s="5">
        <f t="shared" si="518"/>
        <v>1.3719260209518592E-2</v>
      </c>
      <c r="Z309" s="5">
        <f t="shared" si="519"/>
        <v>4.0637485348510971E-2</v>
      </c>
      <c r="AA309" s="5">
        <f t="shared" si="520"/>
        <v>3.9481071816582121E-2</v>
      </c>
      <c r="AB309" s="5">
        <f t="shared" si="521"/>
        <v>1.9178783067137183E-2</v>
      </c>
      <c r="AC309" s="5">
        <f t="shared" si="522"/>
        <v>5.1221994815480354E-4</v>
      </c>
      <c r="AD309" s="5">
        <f t="shared" si="523"/>
        <v>3.612916149482448E-3</v>
      </c>
      <c r="AE309" s="5">
        <f t="shared" si="524"/>
        <v>4.9069354410445224E-3</v>
      </c>
      <c r="AF309" s="5">
        <f t="shared" si="525"/>
        <v>3.3322134290368183E-3</v>
      </c>
      <c r="AG309" s="5">
        <f t="shared" si="526"/>
        <v>1.5085649648421864E-3</v>
      </c>
      <c r="AH309" s="5">
        <f t="shared" si="527"/>
        <v>1.3798100263142068E-2</v>
      </c>
      <c r="AI309" s="5">
        <f t="shared" si="528"/>
        <v>1.3405450232699347E-2</v>
      </c>
      <c r="AJ309" s="5">
        <f t="shared" si="529"/>
        <v>6.5119868863910083E-3</v>
      </c>
      <c r="AK309" s="5">
        <f t="shared" si="530"/>
        <v>2.1088921531875336E-3</v>
      </c>
      <c r="AL309" s="5">
        <f t="shared" si="531"/>
        <v>2.7035291044401847E-5</v>
      </c>
      <c r="AM309" s="5">
        <f t="shared" si="532"/>
        <v>7.0202081030209509E-4</v>
      </c>
      <c r="AN309" s="5">
        <f t="shared" si="533"/>
        <v>9.5345993427376093E-4</v>
      </c>
      <c r="AO309" s="5">
        <f t="shared" si="534"/>
        <v>6.474778474687417E-4</v>
      </c>
      <c r="AP309" s="5">
        <f t="shared" si="535"/>
        <v>2.931272011844426E-4</v>
      </c>
      <c r="AQ309" s="5">
        <f t="shared" si="536"/>
        <v>9.9528759644212496E-5</v>
      </c>
      <c r="AR309" s="5">
        <f t="shared" si="537"/>
        <v>3.748018741591694E-3</v>
      </c>
      <c r="AS309" s="5">
        <f t="shared" si="538"/>
        <v>3.6413620537201746E-3</v>
      </c>
      <c r="AT309" s="5">
        <f t="shared" si="539"/>
        <v>1.7688702379116449E-3</v>
      </c>
      <c r="AU309" s="5">
        <f t="shared" si="540"/>
        <v>5.728446063880552E-4</v>
      </c>
      <c r="AV309" s="5">
        <f t="shared" si="541"/>
        <v>1.3913581789440883E-4</v>
      </c>
      <c r="AW309" s="5">
        <f t="shared" si="542"/>
        <v>9.9093032376968222E-7</v>
      </c>
      <c r="AX309" s="5">
        <f t="shared" si="543"/>
        <v>1.13673921957246E-4</v>
      </c>
      <c r="AY309" s="5">
        <f t="shared" si="544"/>
        <v>1.5438791638008076E-4</v>
      </c>
      <c r="AZ309" s="5">
        <f t="shared" si="545"/>
        <v>1.0484211468109483E-4</v>
      </c>
      <c r="BA309" s="5">
        <f t="shared" si="546"/>
        <v>4.7464288952698633E-5</v>
      </c>
      <c r="BB309" s="5">
        <f t="shared" si="547"/>
        <v>1.6116081304525883E-5</v>
      </c>
      <c r="BC309" s="5">
        <f t="shared" si="548"/>
        <v>4.3776587804431291E-6</v>
      </c>
      <c r="BD309" s="5">
        <f t="shared" si="549"/>
        <v>8.4840450372524032E-4</v>
      </c>
      <c r="BE309" s="5">
        <f t="shared" si="550"/>
        <v>8.2426161101809611E-4</v>
      </c>
      <c r="BF309" s="5">
        <f t="shared" si="551"/>
        <v>4.0040287410955102E-4</v>
      </c>
      <c r="BG309" s="5">
        <f t="shared" si="552"/>
        <v>1.2966956077384615E-4</v>
      </c>
      <c r="BH309" s="5">
        <f t="shared" si="553"/>
        <v>3.1494894414797163E-5</v>
      </c>
      <c r="BI309" s="5">
        <f t="shared" si="554"/>
        <v>6.1197299861559508E-6</v>
      </c>
      <c r="BJ309" s="8">
        <f t="shared" si="555"/>
        <v>0.26816371351407031</v>
      </c>
      <c r="BK309" s="8">
        <f t="shared" si="556"/>
        <v>0.27501288745389485</v>
      </c>
      <c r="BL309" s="8">
        <f t="shared" si="557"/>
        <v>0.41574804445992808</v>
      </c>
      <c r="BM309" s="8">
        <f t="shared" si="558"/>
        <v>0.41123232319881436</v>
      </c>
      <c r="BN309" s="8">
        <f t="shared" si="559"/>
        <v>0.58817641059153347</v>
      </c>
    </row>
    <row r="310" spans="1:66" x14ac:dyDescent="0.25">
      <c r="A310" t="s">
        <v>303</v>
      </c>
      <c r="B310" t="s">
        <v>348</v>
      </c>
      <c r="C310" t="s">
        <v>383</v>
      </c>
      <c r="D310" s="16"/>
      <c r="E310">
        <f>VLOOKUP(A310,home!$A$2:$E$405,3,FALSE)</f>
        <v>1.2840909090909101</v>
      </c>
      <c r="F310">
        <f>VLOOKUP(B310,home!$B$2:$E$405,3,FALSE)</f>
        <v>1.56</v>
      </c>
      <c r="G310">
        <f>VLOOKUP(C310,away!$B$2:$E$405,4,FALSE)</f>
        <v>1.0900000000000001</v>
      </c>
      <c r="H310">
        <f>VLOOKUP(A310,away!$A$2:$E$405,3,FALSE)</f>
        <v>0.96590909090909105</v>
      </c>
      <c r="I310">
        <f>VLOOKUP(C310,away!$B$2:$E$405,3,FALSE)</f>
        <v>0.78</v>
      </c>
      <c r="J310">
        <f>VLOOKUP(B310,home!$B$2:$E$405,4,FALSE)</f>
        <v>1.04</v>
      </c>
      <c r="K310" s="3">
        <f t="shared" si="504"/>
        <v>2.1834681818181836</v>
      </c>
      <c r="L310" s="3">
        <f t="shared" si="505"/>
        <v>0.78354545454545466</v>
      </c>
      <c r="M310" s="5">
        <f t="shared" si="506"/>
        <v>5.1456749671115139E-2</v>
      </c>
      <c r="N310" s="5">
        <f t="shared" si="507"/>
        <v>0.1123541756466632</v>
      </c>
      <c r="O310" s="5">
        <f t="shared" si="508"/>
        <v>4.0318702310485587E-2</v>
      </c>
      <c r="P310" s="5">
        <f t="shared" si="509"/>
        <v>8.8034603627144561E-2</v>
      </c>
      <c r="Q310" s="5">
        <f t="shared" si="510"/>
        <v>0.12266088380945027</v>
      </c>
      <c r="R310" s="5">
        <f t="shared" si="511"/>
        <v>1.5795767964276147E-2</v>
      </c>
      <c r="S310" s="5">
        <f t="shared" si="512"/>
        <v>3.7653424892375727E-2</v>
      </c>
      <c r="T310" s="5">
        <f t="shared" si="513"/>
        <v>9.6110377959422899E-2</v>
      </c>
      <c r="U310" s="5">
        <f t="shared" si="514"/>
        <v>3.4489556757379955E-2</v>
      </c>
      <c r="V310" s="5">
        <f t="shared" si="515"/>
        <v>7.1576925320590524E-3</v>
      </c>
      <c r="W310" s="5">
        <f t="shared" si="516"/>
        <v>8.9275378983877288E-2</v>
      </c>
      <c r="X310" s="5">
        <f t="shared" si="517"/>
        <v>6.9951317405639854E-2</v>
      </c>
      <c r="Y310" s="5">
        <f t="shared" si="518"/>
        <v>2.7405018396327724E-2</v>
      </c>
      <c r="Z310" s="5">
        <f t="shared" si="519"/>
        <v>4.1255673964877629E-3</v>
      </c>
      <c r="AA310" s="5">
        <f t="shared" si="520"/>
        <v>9.0080451421775121E-3</v>
      </c>
      <c r="AB310" s="5">
        <f t="shared" si="521"/>
        <v>9.8343899741632282E-3</v>
      </c>
      <c r="AC310" s="5">
        <f t="shared" si="522"/>
        <v>7.6535710690558262E-4</v>
      </c>
      <c r="AD310" s="5">
        <f t="shared" si="523"/>
        <v>4.8732487357763969E-2</v>
      </c>
      <c r="AE310" s="5">
        <f t="shared" si="524"/>
        <v>3.8184118957869786E-2</v>
      </c>
      <c r="AF310" s="5">
        <f t="shared" si="525"/>
        <v>1.4959496422630897E-2</v>
      </c>
      <c r="AG310" s="5">
        <f t="shared" si="526"/>
        <v>3.9071484747471436E-3</v>
      </c>
      <c r="AH310" s="5">
        <f t="shared" si="527"/>
        <v>8.0814239523472795E-4</v>
      </c>
      <c r="AI310" s="5">
        <f t="shared" si="528"/>
        <v>1.7645532063733634E-3</v>
      </c>
      <c r="AJ310" s="5">
        <f t="shared" si="529"/>
        <v>1.926422890620747E-3</v>
      </c>
      <c r="AK310" s="5">
        <f t="shared" si="530"/>
        <v>1.402094362132204E-3</v>
      </c>
      <c r="AL310" s="5">
        <f t="shared" si="531"/>
        <v>5.2376343216620327E-5</v>
      </c>
      <c r="AM310" s="5">
        <f t="shared" si="532"/>
        <v>2.1281167113306892E-2</v>
      </c>
      <c r="AN310" s="5">
        <f t="shared" si="533"/>
        <v>1.667476175905383E-2</v>
      </c>
      <c r="AO310" s="5">
        <f t="shared" si="534"/>
        <v>6.5327168909674977E-3</v>
      </c>
      <c r="AP310" s="5">
        <f t="shared" si="535"/>
        <v>1.7062268752499662E-3</v>
      </c>
      <c r="AQ310" s="5">
        <f t="shared" si="536"/>
        <v>3.3422657813135135E-4</v>
      </c>
      <c r="AR310" s="5">
        <f t="shared" si="537"/>
        <v>1.2664326008232949E-4</v>
      </c>
      <c r="AS310" s="5">
        <f t="shared" si="538"/>
        <v>2.765215288314913E-4</v>
      </c>
      <c r="AT310" s="5">
        <f t="shared" si="539"/>
        <v>3.0188797989564041E-4</v>
      </c>
      <c r="AU310" s="5">
        <f t="shared" si="540"/>
        <v>2.1972093285849945E-4</v>
      </c>
      <c r="AV310" s="5">
        <f t="shared" si="541"/>
        <v>1.1993841644398578E-4</v>
      </c>
      <c r="AW310" s="5">
        <f t="shared" si="542"/>
        <v>2.4891079747042833E-6</v>
      </c>
      <c r="AX310" s="5">
        <f t="shared" si="543"/>
        <v>7.7444585439768515E-3</v>
      </c>
      <c r="AY310" s="5">
        <f t="shared" si="544"/>
        <v>6.068135290048772E-3</v>
      </c>
      <c r="AZ310" s="5">
        <f t="shared" si="545"/>
        <v>2.3773299120422894E-3</v>
      </c>
      <c r="BA310" s="5">
        <f t="shared" si="546"/>
        <v>6.2091534884522721E-4</v>
      </c>
      <c r="BB310" s="5">
        <f t="shared" si="547"/>
        <v>1.2162884981129576E-4</v>
      </c>
      <c r="BC310" s="5">
        <f t="shared" si="548"/>
        <v>1.906034648224652E-5</v>
      </c>
      <c r="BD310" s="5">
        <f t="shared" si="549"/>
        <v>1.6538458464387839E-5</v>
      </c>
      <c r="BE310" s="5">
        <f t="shared" si="550"/>
        <v>3.611119783331247E-5</v>
      </c>
      <c r="BF310" s="5">
        <f t="shared" si="551"/>
        <v>3.9423825738189751E-5</v>
      </c>
      <c r="BG310" s="5">
        <f t="shared" si="552"/>
        <v>2.8693556368294031E-5</v>
      </c>
      <c r="BH310" s="5">
        <f t="shared" si="553"/>
        <v>1.5662866838344137E-5</v>
      </c>
      <c r="BI310" s="5">
        <f t="shared" si="554"/>
        <v>6.8398742755159162E-6</v>
      </c>
      <c r="BJ310" s="8">
        <f t="shared" si="555"/>
        <v>0.68702103092230915</v>
      </c>
      <c r="BK310" s="8">
        <f t="shared" si="556"/>
        <v>0.19118833946286545</v>
      </c>
      <c r="BL310" s="8">
        <f t="shared" si="557"/>
        <v>0.11653565690047346</v>
      </c>
      <c r="BM310" s="8">
        <f t="shared" si="558"/>
        <v>0.56218406547092692</v>
      </c>
      <c r="BN310" s="8">
        <f t="shared" si="559"/>
        <v>0.43062088302913493</v>
      </c>
    </row>
    <row r="311" spans="1:66" x14ac:dyDescent="0.25">
      <c r="A311" t="s">
        <v>35</v>
      </c>
      <c r="B311" t="s">
        <v>213</v>
      </c>
      <c r="C311" t="s">
        <v>300</v>
      </c>
      <c r="D311" s="16"/>
      <c r="E311">
        <f>VLOOKUP(A311,home!$A$2:$E$405,3,FALSE)</f>
        <v>1.575</v>
      </c>
      <c r="F311">
        <f>VLOOKUP(B311,home!$B$2:$E$405,3,FALSE)</f>
        <v>0.79</v>
      </c>
      <c r="G311">
        <f>VLOOKUP(C311,away!$B$2:$E$405,4,FALSE)</f>
        <v>0.89</v>
      </c>
      <c r="H311">
        <f>VLOOKUP(A311,away!$A$2:$E$405,3,FALSE)</f>
        <v>1.1000000000000001</v>
      </c>
      <c r="I311">
        <f>VLOOKUP(C311,away!$B$2:$E$405,3,FALSE)</f>
        <v>0.51</v>
      </c>
      <c r="J311">
        <f>VLOOKUP(B311,home!$B$2:$E$405,4,FALSE)</f>
        <v>0.45</v>
      </c>
      <c r="K311" s="3">
        <f t="shared" si="504"/>
        <v>1.1073825000000002</v>
      </c>
      <c r="L311" s="3">
        <f t="shared" si="505"/>
        <v>0.25245000000000001</v>
      </c>
      <c r="M311" s="5">
        <f t="shared" si="506"/>
        <v>0.25670377123436605</v>
      </c>
      <c r="N311" s="5">
        <f t="shared" si="507"/>
        <v>0.28426926394894036</v>
      </c>
      <c r="O311" s="5">
        <f t="shared" si="508"/>
        <v>6.4804867048115708E-2</v>
      </c>
      <c r="P311" s="5">
        <f t="shared" si="509"/>
        <v>7.176377568391E-2</v>
      </c>
      <c r="Q311" s="5">
        <f t="shared" si="510"/>
        <v>0.15739740409246883</v>
      </c>
      <c r="R311" s="5">
        <f t="shared" si="511"/>
        <v>8.1799943431484032E-3</v>
      </c>
      <c r="S311" s="5">
        <f t="shared" si="512"/>
        <v>5.015547176855319E-3</v>
      </c>
      <c r="T311" s="5">
        <f t="shared" si="513"/>
        <v>3.9734974663143754E-2</v>
      </c>
      <c r="U311" s="5">
        <f t="shared" si="514"/>
        <v>9.0583825857015379E-3</v>
      </c>
      <c r="V311" s="5">
        <f t="shared" si="515"/>
        <v>1.5579332326265028E-4</v>
      </c>
      <c r="W311" s="5">
        <f t="shared" si="516"/>
        <v>5.8099710279142784E-2</v>
      </c>
      <c r="X311" s="5">
        <f t="shared" si="517"/>
        <v>1.4667271859969596E-2</v>
      </c>
      <c r="Y311" s="5">
        <f t="shared" si="518"/>
        <v>1.8513763905246619E-3</v>
      </c>
      <c r="Z311" s="5">
        <f t="shared" si="519"/>
        <v>6.88346523975938E-4</v>
      </c>
      <c r="AA311" s="5">
        <f t="shared" si="520"/>
        <v>7.622628945867843E-4</v>
      </c>
      <c r="AB311" s="5">
        <f t="shared" si="521"/>
        <v>4.2205829493237508E-4</v>
      </c>
      <c r="AC311" s="5">
        <f t="shared" si="522"/>
        <v>2.7220863005612724E-6</v>
      </c>
      <c r="AD311" s="5">
        <f t="shared" si="523"/>
        <v>1.6084650604548226E-2</v>
      </c>
      <c r="AE311" s="5">
        <f t="shared" si="524"/>
        <v>4.0605700451181994E-3</v>
      </c>
      <c r="AF311" s="5">
        <f t="shared" si="525"/>
        <v>5.1254545394504463E-4</v>
      </c>
      <c r="AG311" s="5">
        <f t="shared" si="526"/>
        <v>4.3130699949475498E-5</v>
      </c>
      <c r="AH311" s="5">
        <f t="shared" si="527"/>
        <v>4.3443269994431391E-5</v>
      </c>
      <c r="AI311" s="5">
        <f t="shared" si="528"/>
        <v>4.8108316934608421E-5</v>
      </c>
      <c r="AJ311" s="5">
        <f t="shared" si="529"/>
        <v>2.6637154138919519E-5</v>
      </c>
      <c r="AK311" s="5">
        <f t="shared" si="530"/>
        <v>9.8325061144140164E-6</v>
      </c>
      <c r="AL311" s="5">
        <f t="shared" si="531"/>
        <v>3.0439317619120585E-8</v>
      </c>
      <c r="AM311" s="5">
        <f t="shared" si="532"/>
        <v>3.562372119618221E-3</v>
      </c>
      <c r="AN311" s="5">
        <f t="shared" si="533"/>
        <v>8.9932084159761983E-4</v>
      </c>
      <c r="AO311" s="5">
        <f t="shared" si="534"/>
        <v>1.1351677323065954E-4</v>
      </c>
      <c r="AP311" s="5">
        <f t="shared" si="535"/>
        <v>9.5524364673599988E-6</v>
      </c>
      <c r="AQ311" s="5">
        <f t="shared" si="536"/>
        <v>6.0287814654625791E-7</v>
      </c>
      <c r="AR311" s="5">
        <f t="shared" si="537"/>
        <v>2.1934507020188422E-6</v>
      </c>
      <c r="AS311" s="5">
        <f t="shared" si="538"/>
        <v>2.4289889220283809E-6</v>
      </c>
      <c r="AT311" s="5">
        <f t="shared" si="539"/>
        <v>1.3449099124740475E-6</v>
      </c>
      <c r="AU311" s="5">
        <f t="shared" si="540"/>
        <v>4.9644323371676398E-7</v>
      </c>
      <c r="AV311" s="5">
        <f t="shared" si="541"/>
        <v>1.3743813731533873E-7</v>
      </c>
      <c r="AW311" s="5">
        <f t="shared" si="542"/>
        <v>2.3637712309903228E-10</v>
      </c>
      <c r="AX311" s="5">
        <f t="shared" si="543"/>
        <v>6.5748475729218736E-4</v>
      </c>
      <c r="AY311" s="5">
        <f t="shared" si="544"/>
        <v>1.6598202697841271E-4</v>
      </c>
      <c r="AZ311" s="5">
        <f t="shared" si="545"/>
        <v>2.095108135535014E-5</v>
      </c>
      <c r="BA311" s="5">
        <f t="shared" si="546"/>
        <v>1.7630334960527139E-6</v>
      </c>
      <c r="BB311" s="5">
        <f t="shared" si="547"/>
        <v>1.112694515196269E-7</v>
      </c>
      <c r="BC311" s="5">
        <f t="shared" si="548"/>
        <v>5.6179946072259663E-9</v>
      </c>
      <c r="BD311" s="5">
        <f t="shared" si="549"/>
        <v>9.2289438287442696E-8</v>
      </c>
      <c r="BE311" s="5">
        <f t="shared" si="550"/>
        <v>1.0219970889434401E-7</v>
      </c>
      <c r="BF311" s="5">
        <f t="shared" si="551"/>
        <v>5.658708456734549E-8</v>
      </c>
      <c r="BG311" s="5">
        <f t="shared" si="552"/>
        <v>2.0887849058632821E-8</v>
      </c>
      <c r="BH311" s="5">
        <f t="shared" si="553"/>
        <v>5.7827096275428707E-9</v>
      </c>
      <c r="BI311" s="5">
        <f t="shared" si="554"/>
        <v>1.2807342888244972E-9</v>
      </c>
      <c r="BJ311" s="8">
        <f t="shared" si="555"/>
        <v>0.58215256087337952</v>
      </c>
      <c r="BK311" s="8">
        <f t="shared" si="556"/>
        <v>0.33380762197099068</v>
      </c>
      <c r="BL311" s="8">
        <f t="shared" si="557"/>
        <v>8.3362466672099456E-2</v>
      </c>
      <c r="BM311" s="8">
        <f t="shared" si="558"/>
        <v>0.15672593789889475</v>
      </c>
      <c r="BN311" s="8">
        <f t="shared" si="559"/>
        <v>0.8431190763509494</v>
      </c>
    </row>
    <row r="312" spans="1:66" x14ac:dyDescent="0.25">
      <c r="A312" t="s">
        <v>35</v>
      </c>
      <c r="B312" t="s">
        <v>474</v>
      </c>
      <c r="C312" t="s">
        <v>295</v>
      </c>
      <c r="D312" s="16"/>
      <c r="E312">
        <f>VLOOKUP(A312,home!$A$2:$E$405,3,FALSE)</f>
        <v>1.575</v>
      </c>
      <c r="F312">
        <f>VLOOKUP(B312,home!$B$2:$E$405,3,FALSE)</f>
        <v>1.27</v>
      </c>
      <c r="G312">
        <f>VLOOKUP(C312,away!$B$2:$E$405,4,FALSE)</f>
        <v>0.48</v>
      </c>
      <c r="H312">
        <f>VLOOKUP(A312,away!$A$2:$E$405,3,FALSE)</f>
        <v>1.1000000000000001</v>
      </c>
      <c r="I312">
        <f>VLOOKUP(C312,away!$B$2:$E$405,3,FALSE)</f>
        <v>0.79</v>
      </c>
      <c r="J312">
        <f>VLOOKUP(B312,home!$B$2:$E$405,4,FALSE)</f>
        <v>0.68</v>
      </c>
      <c r="K312" s="3">
        <f t="shared" si="504"/>
        <v>0.96011999999999986</v>
      </c>
      <c r="L312" s="3">
        <f t="shared" si="505"/>
        <v>0.59092000000000011</v>
      </c>
      <c r="M312" s="5">
        <f t="shared" si="506"/>
        <v>0.21202735067788617</v>
      </c>
      <c r="N312" s="5">
        <f t="shared" si="507"/>
        <v>0.20357169993285204</v>
      </c>
      <c r="O312" s="5">
        <f t="shared" si="508"/>
        <v>0.12529120206257652</v>
      </c>
      <c r="P312" s="5">
        <f t="shared" si="509"/>
        <v>0.12029458892432096</v>
      </c>
      <c r="Q312" s="5">
        <f t="shared" si="510"/>
        <v>9.7726630269764928E-2</v>
      </c>
      <c r="R312" s="5">
        <f t="shared" si="511"/>
        <v>3.7018538561408861E-2</v>
      </c>
      <c r="S312" s="5">
        <f t="shared" si="512"/>
        <v>1.7062407371272948E-2</v>
      </c>
      <c r="T312" s="5">
        <f t="shared" si="513"/>
        <v>5.7748620359009503E-2</v>
      </c>
      <c r="U312" s="5">
        <f t="shared" si="514"/>
        <v>3.5542239243579875E-2</v>
      </c>
      <c r="V312" s="5">
        <f t="shared" si="515"/>
        <v>1.0756029950456634E-3</v>
      </c>
      <c r="W312" s="5">
        <f t="shared" si="516"/>
        <v>3.1276430751535571E-2</v>
      </c>
      <c r="X312" s="5">
        <f t="shared" si="517"/>
        <v>1.84818684596974E-2</v>
      </c>
      <c r="Y312" s="5">
        <f t="shared" si="518"/>
        <v>5.4606528551021946E-3</v>
      </c>
      <c r="Z312" s="5">
        <f t="shared" si="519"/>
        <v>7.2916649355692443E-3</v>
      </c>
      <c r="AA312" s="5">
        <f t="shared" si="520"/>
        <v>7.0008733379387424E-3</v>
      </c>
      <c r="AB312" s="5">
        <f t="shared" si="521"/>
        <v>3.3608392546108715E-3</v>
      </c>
      <c r="AC312" s="5">
        <f t="shared" si="522"/>
        <v>3.814048627485673E-5</v>
      </c>
      <c r="AD312" s="5">
        <f t="shared" si="523"/>
        <v>7.5072816732910785E-3</v>
      </c>
      <c r="AE312" s="5">
        <f t="shared" si="524"/>
        <v>4.4362028863811648E-3</v>
      </c>
      <c r="AF312" s="5">
        <f t="shared" si="525"/>
        <v>1.3107205048101791E-3</v>
      </c>
      <c r="AG312" s="5">
        <f t="shared" si="526"/>
        <v>2.5817698690081047E-4</v>
      </c>
      <c r="AH312" s="5">
        <f t="shared" si="527"/>
        <v>1.0771976609316445E-3</v>
      </c>
      <c r="AI312" s="5">
        <f t="shared" si="528"/>
        <v>1.0342390182136905E-3</v>
      </c>
      <c r="AJ312" s="5">
        <f t="shared" si="529"/>
        <v>4.9649678308366402E-4</v>
      </c>
      <c r="AK312" s="5">
        <f t="shared" si="530"/>
        <v>1.5889883045809585E-4</v>
      </c>
      <c r="AL312" s="5">
        <f t="shared" si="531"/>
        <v>8.6556646642779042E-7</v>
      </c>
      <c r="AM312" s="5">
        <f t="shared" si="532"/>
        <v>1.4415782560320463E-3</v>
      </c>
      <c r="AN312" s="5">
        <f t="shared" si="533"/>
        <v>8.5185742305445694E-4</v>
      </c>
      <c r="AO312" s="5">
        <f t="shared" si="534"/>
        <v>2.5168979421566988E-4</v>
      </c>
      <c r="AP312" s="5">
        <f t="shared" si="535"/>
        <v>4.9576177732641234E-5</v>
      </c>
      <c r="AQ312" s="5">
        <f t="shared" si="536"/>
        <v>7.3238887364430898E-6</v>
      </c>
      <c r="AR312" s="5">
        <f t="shared" si="537"/>
        <v>1.2730752835954552E-4</v>
      </c>
      <c r="AS312" s="5">
        <f t="shared" si="538"/>
        <v>1.2223050412856683E-4</v>
      </c>
      <c r="AT312" s="5">
        <f t="shared" si="539"/>
        <v>5.8677975811959774E-5</v>
      </c>
      <c r="AU312" s="5">
        <f t="shared" si="540"/>
        <v>1.8779299378859608E-5</v>
      </c>
      <c r="AV312" s="5">
        <f t="shared" si="541"/>
        <v>4.5075952299076697E-6</v>
      </c>
      <c r="AW312" s="5">
        <f t="shared" si="542"/>
        <v>1.3641185904228062E-8</v>
      </c>
      <c r="AX312" s="5">
        <f t="shared" si="543"/>
        <v>2.3068135253024796E-4</v>
      </c>
      <c r="AY312" s="5">
        <f t="shared" si="544"/>
        <v>1.3631422483717414E-4</v>
      </c>
      <c r="AZ312" s="5">
        <f t="shared" si="545"/>
        <v>4.0275400870391477E-5</v>
      </c>
      <c r="BA312" s="5">
        <f t="shared" si="546"/>
        <v>7.9331799607772474E-6</v>
      </c>
      <c r="BB312" s="5">
        <f t="shared" si="547"/>
        <v>1.1719686756056228E-6</v>
      </c>
      <c r="BC312" s="5">
        <f t="shared" si="548"/>
        <v>1.3850794595777496E-7</v>
      </c>
      <c r="BD312" s="5">
        <f t="shared" si="549"/>
        <v>1.2538094109703772E-5</v>
      </c>
      <c r="BE312" s="5">
        <f t="shared" si="550"/>
        <v>1.2038074916608784E-5</v>
      </c>
      <c r="BF312" s="5">
        <f t="shared" si="551"/>
        <v>5.7789982444672107E-6</v>
      </c>
      <c r="BG312" s="5">
        <f t="shared" si="552"/>
        <v>1.8495105981592864E-6</v>
      </c>
      <c r="BH312" s="5">
        <f t="shared" si="553"/>
        <v>4.439380288761733E-7</v>
      </c>
      <c r="BI312" s="5">
        <f t="shared" si="554"/>
        <v>8.5246756056918308E-8</v>
      </c>
      <c r="BJ312" s="8">
        <f t="shared" si="555"/>
        <v>0.43079682485393633</v>
      </c>
      <c r="BK312" s="8">
        <f t="shared" si="556"/>
        <v>0.35063527024610425</v>
      </c>
      <c r="BL312" s="8">
        <f t="shared" si="557"/>
        <v>0.21134476151836473</v>
      </c>
      <c r="BM312" s="8">
        <f t="shared" si="558"/>
        <v>0.20400221054151368</v>
      </c>
      <c r="BN312" s="8">
        <f t="shared" si="559"/>
        <v>0.79593001042880951</v>
      </c>
    </row>
    <row r="313" spans="1:66" s="10" customFormat="1" x14ac:dyDescent="0.25">
      <c r="A313" t="s">
        <v>35</v>
      </c>
      <c r="B313" t="s">
        <v>217</v>
      </c>
      <c r="C313" t="s">
        <v>212</v>
      </c>
      <c r="D313" s="16"/>
      <c r="E313">
        <f>VLOOKUP(A313,home!$A$2:$E$405,3,FALSE)</f>
        <v>1.575</v>
      </c>
      <c r="F313">
        <f>VLOOKUP(B313,home!$B$2:$E$405,3,FALSE)</f>
        <v>1.02</v>
      </c>
      <c r="G313">
        <f>VLOOKUP(C313,away!$B$2:$E$405,4,FALSE)</f>
        <v>1.1100000000000001</v>
      </c>
      <c r="H313">
        <f>VLOOKUP(A313,away!$A$2:$E$405,3,FALSE)</f>
        <v>1.1000000000000001</v>
      </c>
      <c r="I313">
        <f>VLOOKUP(C313,away!$B$2:$E$405,3,FALSE)</f>
        <v>0.79</v>
      </c>
      <c r="J313">
        <f>VLOOKUP(B313,home!$B$2:$E$405,4,FALSE)</f>
        <v>1.45</v>
      </c>
      <c r="K313" s="3">
        <f t="shared" si="504"/>
        <v>1.7832150000000002</v>
      </c>
      <c r="L313" s="3">
        <f t="shared" si="505"/>
        <v>1.2600500000000001</v>
      </c>
      <c r="M313" s="5">
        <f t="shared" si="506"/>
        <v>4.7678963268081298E-2</v>
      </c>
      <c r="N313" s="5">
        <f t="shared" si="507"/>
        <v>8.50218424840916E-2</v>
      </c>
      <c r="O313" s="5">
        <f t="shared" si="508"/>
        <v>6.0077877665945835E-2</v>
      </c>
      <c r="P313" s="5">
        <f t="shared" si="509"/>
        <v>0.10713177262207961</v>
      </c>
      <c r="Q313" s="5">
        <f t="shared" si="510"/>
        <v>7.5806112422634714E-2</v>
      </c>
      <c r="R313" s="5">
        <f t="shared" si="511"/>
        <v>3.7850564876487545E-2</v>
      </c>
      <c r="S313" s="5">
        <f t="shared" si="512"/>
        <v>6.0179667920927729E-2</v>
      </c>
      <c r="T313" s="5">
        <f t="shared" si="513"/>
        <v>9.551949195814087E-2</v>
      </c>
      <c r="U313" s="5">
        <f t="shared" si="514"/>
        <v>6.749569504622574E-2</v>
      </c>
      <c r="V313" s="5">
        <f t="shared" si="515"/>
        <v>1.5024456299351575E-2</v>
      </c>
      <c r="W313" s="5">
        <f t="shared" si="516"/>
        <v>4.50595322545762E-2</v>
      </c>
      <c r="X313" s="5">
        <f t="shared" si="517"/>
        <v>5.677726361737874E-2</v>
      </c>
      <c r="Y313" s="5">
        <f t="shared" si="518"/>
        <v>3.5771095510539058E-2</v>
      </c>
      <c r="Z313" s="5">
        <f t="shared" si="519"/>
        <v>1.5897868090872708E-2</v>
      </c>
      <c r="AA313" s="5">
        <f t="shared" si="520"/>
        <v>2.8349316847665576E-2</v>
      </c>
      <c r="AB313" s="5">
        <f t="shared" si="521"/>
        <v>2.527646352125499E-2</v>
      </c>
      <c r="AC313" s="5">
        <f t="shared" si="522"/>
        <v>2.1099407968750493E-3</v>
      </c>
      <c r="AD313" s="5">
        <f t="shared" si="523"/>
        <v>2.0087708452336029E-2</v>
      </c>
      <c r="AE313" s="5">
        <f t="shared" si="524"/>
        <v>2.5311517035366014E-2</v>
      </c>
      <c r="AF313" s="5">
        <f t="shared" si="525"/>
        <v>1.5946888520206481E-2</v>
      </c>
      <c r="AG313" s="5">
        <f t="shared" si="526"/>
        <v>6.6979589599620573E-3</v>
      </c>
      <c r="AH313" s="5">
        <f t="shared" si="527"/>
        <v>5.0080271719760427E-3</v>
      </c>
      <c r="AI313" s="5">
        <f t="shared" si="528"/>
        <v>8.9303891734752606E-3</v>
      </c>
      <c r="AJ313" s="5">
        <f t="shared" si="529"/>
        <v>7.9624019649893445E-3</v>
      </c>
      <c r="AK313" s="5">
        <f t="shared" si="530"/>
        <v>4.7328915399994925E-3</v>
      </c>
      <c r="AL313" s="5">
        <f t="shared" si="531"/>
        <v>1.8963642009237283E-4</v>
      </c>
      <c r="AM313" s="5">
        <f t="shared" si="532"/>
        <v>7.16414060556648E-3</v>
      </c>
      <c r="AN313" s="5">
        <f t="shared" si="533"/>
        <v>9.0271753700440424E-3</v>
      </c>
      <c r="AO313" s="5">
        <f t="shared" si="534"/>
        <v>5.6873461625120006E-3</v>
      </c>
      <c r="AP313" s="5">
        <f t="shared" si="535"/>
        <v>2.3887801773577483E-3</v>
      </c>
      <c r="AQ313" s="5">
        <f t="shared" si="536"/>
        <v>7.524956156199084E-4</v>
      </c>
      <c r="AR313" s="5">
        <f t="shared" si="537"/>
        <v>1.2620729276096808E-3</v>
      </c>
      <c r="AS313" s="5">
        <f t="shared" si="538"/>
        <v>2.2505473756074968E-3</v>
      </c>
      <c r="AT313" s="5">
        <f t="shared" si="539"/>
        <v>2.006604919196962E-3</v>
      </c>
      <c r="AU313" s="5">
        <f t="shared" si="540"/>
        <v>1.1927359969952703E-3</v>
      </c>
      <c r="AV313" s="5">
        <f t="shared" si="541"/>
        <v>5.3172618022048041E-4</v>
      </c>
      <c r="AW313" s="5">
        <f t="shared" si="542"/>
        <v>1.1836157480076913E-5</v>
      </c>
      <c r="AX313" s="5">
        <f t="shared" si="543"/>
        <v>2.1292004983258688E-3</v>
      </c>
      <c r="AY313" s="5">
        <f t="shared" si="544"/>
        <v>2.6828990879155111E-3</v>
      </c>
      <c r="AZ313" s="5">
        <f t="shared" si="545"/>
        <v>1.6902934978639708E-3</v>
      </c>
      <c r="BA313" s="5">
        <f t="shared" si="546"/>
        <v>7.0995144066116533E-4</v>
      </c>
      <c r="BB313" s="5">
        <f t="shared" si="547"/>
        <v>2.2364357820127553E-4</v>
      </c>
      <c r="BC313" s="5">
        <f t="shared" si="548"/>
        <v>5.6360418142503365E-5</v>
      </c>
      <c r="BD313" s="5">
        <f t="shared" si="549"/>
        <v>2.6504583207243016E-4</v>
      </c>
      <c r="BE313" s="5">
        <f t="shared" si="550"/>
        <v>4.7263370343903854E-4</v>
      </c>
      <c r="BF313" s="5">
        <f t="shared" si="551"/>
        <v>4.2140375473902268E-4</v>
      </c>
      <c r="BG313" s="5">
        <f t="shared" si="552"/>
        <v>2.5048449883564882E-4</v>
      </c>
      <c r="BH313" s="5">
        <f t="shared" si="553"/>
        <v>1.1166692889780291E-4</v>
      </c>
      <c r="BI313" s="5">
        <f t="shared" si="554"/>
        <v>3.982522852289913E-5</v>
      </c>
      <c r="BJ313" s="8">
        <f t="shared" si="555"/>
        <v>0.49451169766744224</v>
      </c>
      <c r="BK313" s="8">
        <f t="shared" si="556"/>
        <v>0.23499733641532314</v>
      </c>
      <c r="BL313" s="8">
        <f t="shared" si="557"/>
        <v>0.25448837515415657</v>
      </c>
      <c r="BM313" s="8">
        <f t="shared" si="558"/>
        <v>0.5836570810580386</v>
      </c>
      <c r="BN313" s="8">
        <f t="shared" si="559"/>
        <v>0.4135671333393206</v>
      </c>
    </row>
    <row r="314" spans="1:66" x14ac:dyDescent="0.25">
      <c r="A314" t="s">
        <v>143</v>
      </c>
      <c r="B314" t="s">
        <v>161</v>
      </c>
      <c r="C314" t="s">
        <v>152</v>
      </c>
      <c r="D314" s="16"/>
      <c r="E314">
        <f>VLOOKUP(A314,home!$A$2:$E$405,3,FALSE)</f>
        <v>1.1454545454545499</v>
      </c>
      <c r="F314">
        <f>VLOOKUP(B314,home!$B$2:$E$405,3,FALSE)</f>
        <v>1.05</v>
      </c>
      <c r="G314">
        <f>VLOOKUP(C314,away!$B$2:$E$405,4,FALSE)</f>
        <v>0.52</v>
      </c>
      <c r="H314">
        <f>VLOOKUP(A314,away!$A$2:$E$405,3,FALSE)</f>
        <v>1.0363636363636399</v>
      </c>
      <c r="I314">
        <f>VLOOKUP(C314,away!$B$2:$E$405,3,FALSE)</f>
        <v>1.22</v>
      </c>
      <c r="J314">
        <f>VLOOKUP(B314,home!$B$2:$E$405,4,FALSE)</f>
        <v>0.77</v>
      </c>
      <c r="K314" s="3">
        <f t="shared" si="504"/>
        <v>0.62541818181818432</v>
      </c>
      <c r="L314" s="3">
        <f t="shared" si="505"/>
        <v>0.97356000000000331</v>
      </c>
      <c r="M314" s="5">
        <f t="shared" si="506"/>
        <v>0.20210292496482513</v>
      </c>
      <c r="N314" s="5">
        <f t="shared" si="507"/>
        <v>0.12639884387163786</v>
      </c>
      <c r="O314" s="5">
        <f t="shared" si="508"/>
        <v>0.19675932362875581</v>
      </c>
      <c r="P314" s="5">
        <f t="shared" si="509"/>
        <v>0.12305685843967218</v>
      </c>
      <c r="Q314" s="5">
        <f t="shared" si="510"/>
        <v>3.9526067559060143E-2</v>
      </c>
      <c r="R314" s="5">
        <f t="shared" si="511"/>
        <v>9.5778503556006062E-2</v>
      </c>
      <c r="S314" s="5">
        <f t="shared" si="512"/>
        <v>1.8731780368439824E-2</v>
      </c>
      <c r="T314" s="5">
        <f t="shared" si="513"/>
        <v>3.8480998332798728E-2</v>
      </c>
      <c r="U314" s="5">
        <f t="shared" si="514"/>
        <v>5.990161755126381E-2</v>
      </c>
      <c r="V314" s="5">
        <f t="shared" si="515"/>
        <v>1.2672718041635443E-3</v>
      </c>
      <c r="W314" s="5">
        <f t="shared" si="516"/>
        <v>8.2401071024033722E-3</v>
      </c>
      <c r="X314" s="5">
        <f t="shared" si="517"/>
        <v>8.0222386706158538E-3</v>
      </c>
      <c r="Y314" s="5">
        <f t="shared" si="518"/>
        <v>3.9050653400823981E-3</v>
      </c>
      <c r="Z314" s="5">
        <f t="shared" si="519"/>
        <v>3.1082039973995196E-2</v>
      </c>
      <c r="AA314" s="5">
        <f t="shared" si="520"/>
        <v>1.9439272927736201E-2</v>
      </c>
      <c r="AB314" s="5">
        <f t="shared" si="521"/>
        <v>6.0788373651661136E-3</v>
      </c>
      <c r="AC314" s="5">
        <f t="shared" si="522"/>
        <v>4.8226196824180911E-5</v>
      </c>
      <c r="AD314" s="5">
        <f t="shared" si="523"/>
        <v>1.2883782004930557E-3</v>
      </c>
      <c r="AE314" s="5">
        <f t="shared" si="524"/>
        <v>1.2543134808720236E-3</v>
      </c>
      <c r="AF314" s="5">
        <f t="shared" si="525"/>
        <v>6.1057471621888554E-4</v>
      </c>
      <c r="AG314" s="5">
        <f t="shared" si="526"/>
        <v>1.9814370690735344E-4</v>
      </c>
      <c r="AH314" s="5">
        <f t="shared" si="527"/>
        <v>7.5650577092707151E-3</v>
      </c>
      <c r="AI314" s="5">
        <f t="shared" si="528"/>
        <v>4.7313246378817295E-3</v>
      </c>
      <c r="AJ314" s="5">
        <f t="shared" si="529"/>
        <v>1.4795282263077851E-3</v>
      </c>
      <c r="AK314" s="5">
        <f t="shared" si="530"/>
        <v>3.0844128441536605E-4</v>
      </c>
      <c r="AL314" s="5">
        <f t="shared" si="531"/>
        <v>1.1745627682943988E-6</v>
      </c>
      <c r="AM314" s="5">
        <f t="shared" si="532"/>
        <v>1.6115503032931028E-4</v>
      </c>
      <c r="AN314" s="5">
        <f t="shared" si="533"/>
        <v>1.5689409132740387E-4</v>
      </c>
      <c r="AO314" s="5">
        <f t="shared" si="534"/>
        <v>7.6372905776353898E-5</v>
      </c>
      <c r="AP314" s="5">
        <f t="shared" si="535"/>
        <v>2.4784535382542453E-5</v>
      </c>
      <c r="AQ314" s="5">
        <f t="shared" si="536"/>
        <v>6.0323080667570273E-6</v>
      </c>
      <c r="AR314" s="5">
        <f t="shared" si="537"/>
        <v>1.4730075166875251E-3</v>
      </c>
      <c r="AS314" s="5">
        <f t="shared" si="538"/>
        <v>9.2124568289123077E-4</v>
      </c>
      <c r="AT314" s="5">
        <f t="shared" si="539"/>
        <v>2.8808190000084255E-4</v>
      </c>
      <c r="AU314" s="5">
        <f t="shared" si="540"/>
        <v>6.0057219371084982E-5</v>
      </c>
      <c r="AV314" s="5">
        <f t="shared" si="541"/>
        <v>9.3902192360299496E-6</v>
      </c>
      <c r="AW314" s="5">
        <f t="shared" si="542"/>
        <v>1.9865840955882196E-8</v>
      </c>
      <c r="AX314" s="5">
        <f t="shared" si="543"/>
        <v>1.6798214343235256E-5</v>
      </c>
      <c r="AY314" s="5">
        <f t="shared" si="544"/>
        <v>1.635406955600017E-5</v>
      </c>
      <c r="AZ314" s="5">
        <f t="shared" si="545"/>
        <v>7.9608339784697893E-6</v>
      </c>
      <c r="BA314" s="5">
        <f t="shared" si="546"/>
        <v>2.5834498426930249E-6</v>
      </c>
      <c r="BB314" s="5">
        <f t="shared" si="547"/>
        <v>6.2878585721305744E-7</v>
      </c>
      <c r="BC314" s="5">
        <f t="shared" si="548"/>
        <v>1.2243215182966929E-7</v>
      </c>
      <c r="BD314" s="5">
        <f t="shared" si="549"/>
        <v>2.3901019965771853E-4</v>
      </c>
      <c r="BE314" s="5">
        <f t="shared" si="550"/>
        <v>1.4948132450593154E-4</v>
      </c>
      <c r="BF314" s="5">
        <f t="shared" si="551"/>
        <v>4.674416909413685E-5</v>
      </c>
      <c r="BG314" s="5">
        <f t="shared" si="552"/>
        <v>9.7448844151522774E-6</v>
      </c>
      <c r="BH314" s="5">
        <f t="shared" si="553"/>
        <v>1.523656973238224E-6</v>
      </c>
      <c r="BI314" s="5">
        <f t="shared" si="554"/>
        <v>1.9058455478344968E-7</v>
      </c>
      <c r="BJ314" s="8">
        <f t="shared" si="555"/>
        <v>0.22839441763770144</v>
      </c>
      <c r="BK314" s="8">
        <f t="shared" si="556"/>
        <v>0.34522459040624914</v>
      </c>
      <c r="BL314" s="8">
        <f t="shared" si="557"/>
        <v>0.39524038424419128</v>
      </c>
      <c r="BM314" s="8">
        <f t="shared" si="558"/>
        <v>0.21630257603846484</v>
      </c>
      <c r="BN314" s="8">
        <f t="shared" si="559"/>
        <v>0.78362252201995719</v>
      </c>
    </row>
    <row r="315" spans="1:66" x14ac:dyDescent="0.25">
      <c r="A315" t="s">
        <v>28</v>
      </c>
      <c r="B315" t="s">
        <v>191</v>
      </c>
      <c r="C315" t="s">
        <v>187</v>
      </c>
      <c r="D315" s="16"/>
      <c r="E315">
        <f>VLOOKUP(A315,home!$A$2:$E$405,3,FALSE)</f>
        <v>1.3611111111111101</v>
      </c>
      <c r="F315">
        <f>VLOOKUP(B315,home!$B$2:$E$405,3,FALSE)</f>
        <v>1.29</v>
      </c>
      <c r="G315">
        <f>VLOOKUP(C315,away!$B$2:$E$405,4,FALSE)</f>
        <v>1.1000000000000001</v>
      </c>
      <c r="H315">
        <f>VLOOKUP(A315,away!$A$2:$E$405,3,FALSE)</f>
        <v>1.1666666666666701</v>
      </c>
      <c r="I315">
        <f>VLOOKUP(C315,away!$B$2:$E$405,3,FALSE)</f>
        <v>0.55000000000000004</v>
      </c>
      <c r="J315">
        <f>VLOOKUP(B315,home!$B$2:$E$405,4,FALSE)</f>
        <v>0.43</v>
      </c>
      <c r="K315" s="3">
        <f t="shared" si="504"/>
        <v>1.9314166666666654</v>
      </c>
      <c r="L315" s="3">
        <f t="shared" si="505"/>
        <v>0.27591666666666748</v>
      </c>
      <c r="M315" s="5">
        <f t="shared" si="506"/>
        <v>0.10999357397190923</v>
      </c>
      <c r="N315" s="5">
        <f t="shared" si="507"/>
        <v>0.2124434219955782</v>
      </c>
      <c r="O315" s="5">
        <f t="shared" si="508"/>
        <v>3.0349060285082712E-2</v>
      </c>
      <c r="P315" s="5">
        <f t="shared" si="509"/>
        <v>5.8616680852280126E-2</v>
      </c>
      <c r="Q315" s="5">
        <f t="shared" si="510"/>
        <v>0.20515838298297975</v>
      </c>
      <c r="R315" s="5">
        <f t="shared" si="511"/>
        <v>4.1869057751628804E-3</v>
      </c>
      <c r="S315" s="5">
        <f t="shared" si="512"/>
        <v>7.8093545606026651E-3</v>
      </c>
      <c r="T315" s="5">
        <f t="shared" si="513"/>
        <v>5.6606617171387326E-2</v>
      </c>
      <c r="U315" s="5">
        <f t="shared" si="514"/>
        <v>8.0866595959125012E-3</v>
      </c>
      <c r="V315" s="5">
        <f t="shared" si="515"/>
        <v>4.6240927983468656E-4</v>
      </c>
      <c r="W315" s="5">
        <f t="shared" si="516"/>
        <v>0.13208210673323667</v>
      </c>
      <c r="X315" s="5">
        <f t="shared" si="517"/>
        <v>3.6443654616145661E-2</v>
      </c>
      <c r="Y315" s="5">
        <f t="shared" si="518"/>
        <v>5.0277058514191092E-3</v>
      </c>
      <c r="Z315" s="5">
        <f t="shared" si="519"/>
        <v>3.8507902837678712E-4</v>
      </c>
      <c r="AA315" s="5">
        <f t="shared" si="520"/>
        <v>7.437480533907324E-4</v>
      </c>
      <c r="AB315" s="5">
        <f t="shared" si="521"/>
        <v>7.1824369305987493E-4</v>
      </c>
      <c r="AC315" s="5">
        <f t="shared" si="522"/>
        <v>1.540140948718326E-5</v>
      </c>
      <c r="AD315" s="5">
        <f t="shared" si="523"/>
        <v>6.3776395578254666E-2</v>
      </c>
      <c r="AE315" s="5">
        <f t="shared" si="524"/>
        <v>1.7596970479966816E-2</v>
      </c>
      <c r="AF315" s="5">
        <f t="shared" si="525"/>
        <v>2.4276487191320956E-3</v>
      </c>
      <c r="AG315" s="5">
        <f t="shared" si="526"/>
        <v>2.2327624747351085E-4</v>
      </c>
      <c r="AH315" s="5">
        <f t="shared" si="527"/>
        <v>2.6562430478240535E-5</v>
      </c>
      <c r="AI315" s="5">
        <f t="shared" si="528"/>
        <v>5.1303120932848371E-5</v>
      </c>
      <c r="AJ315" s="5">
        <f t="shared" si="529"/>
        <v>4.9543851410859427E-5</v>
      </c>
      <c r="AK315" s="5">
        <f t="shared" si="530"/>
        <v>3.1896606781930237E-5</v>
      </c>
      <c r="AL315" s="5">
        <f t="shared" si="531"/>
        <v>3.2830263513977931E-7</v>
      </c>
      <c r="AM315" s="5">
        <f t="shared" si="532"/>
        <v>2.4635758671953455E-2</v>
      </c>
      <c r="AN315" s="5">
        <f t="shared" si="533"/>
        <v>6.7974164135698447E-3</v>
      </c>
      <c r="AO315" s="5">
        <f t="shared" si="534"/>
        <v>9.3776023938874238E-4</v>
      </c>
      <c r="AP315" s="5">
        <f t="shared" si="535"/>
        <v>8.6247893128225961E-5</v>
      </c>
      <c r="AQ315" s="5">
        <f t="shared" si="536"/>
        <v>5.9493077947407702E-6</v>
      </c>
      <c r="AR315" s="5">
        <f t="shared" si="537"/>
        <v>1.4658034552242454E-6</v>
      </c>
      <c r="AS315" s="5">
        <f t="shared" si="538"/>
        <v>2.8310772234776926E-6</v>
      </c>
      <c r="AT315" s="5">
        <f t="shared" si="539"/>
        <v>2.7339948670226023E-6</v>
      </c>
      <c r="AU315" s="5">
        <f t="shared" si="540"/>
        <v>1.7601610842495232E-6</v>
      </c>
      <c r="AV315" s="5">
        <f t="shared" si="541"/>
        <v>8.4990111353439935E-7</v>
      </c>
      <c r="AW315" s="5">
        <f t="shared" si="542"/>
        <v>4.8598825903193349E-9</v>
      </c>
      <c r="AX315" s="5">
        <f t="shared" si="543"/>
        <v>7.9303191491648002E-3</v>
      </c>
      <c r="AY315" s="5">
        <f t="shared" si="544"/>
        <v>2.1881072252403939E-3</v>
      </c>
      <c r="AZ315" s="5">
        <f t="shared" si="545"/>
        <v>3.0186762594879018E-4</v>
      </c>
      <c r="BA315" s="5">
        <f t="shared" si="546"/>
        <v>2.7763436375456862E-5</v>
      </c>
      <c r="BB315" s="5">
        <f t="shared" si="547"/>
        <v>1.9150987049820403E-6</v>
      </c>
      <c r="BC315" s="5">
        <f t="shared" si="548"/>
        <v>1.0568153020325929E-7</v>
      </c>
      <c r="BD315" s="5">
        <f t="shared" si="549"/>
        <v>6.740660055899285E-8</v>
      </c>
      <c r="BE315" s="5">
        <f t="shared" si="550"/>
        <v>1.3019023176298133E-7</v>
      </c>
      <c r="BF315" s="5">
        <f t="shared" si="551"/>
        <v>1.2572579173210906E-7</v>
      </c>
      <c r="BG315" s="5">
        <f t="shared" si="552"/>
        <v>8.0942963193752524E-8</v>
      </c>
      <c r="BH315" s="5">
        <f t="shared" si="553"/>
        <v>3.908364704045001E-8</v>
      </c>
      <c r="BI315" s="5">
        <f t="shared" si="554"/>
        <v>1.509736145760849E-8</v>
      </c>
      <c r="BJ315" s="8">
        <f t="shared" si="555"/>
        <v>0.77469939111837327</v>
      </c>
      <c r="BK315" s="8">
        <f t="shared" si="556"/>
        <v>0.17908585560198942</v>
      </c>
      <c r="BL315" s="8">
        <f t="shared" si="557"/>
        <v>4.4254022796551822E-2</v>
      </c>
      <c r="BM315" s="8">
        <f t="shared" si="558"/>
        <v>0.37548822031694085</v>
      </c>
      <c r="BN315" s="8">
        <f t="shared" si="559"/>
        <v>0.62074802586299294</v>
      </c>
    </row>
    <row r="316" spans="1:66" x14ac:dyDescent="0.25">
      <c r="A316" t="s">
        <v>28</v>
      </c>
      <c r="B316" t="s">
        <v>294</v>
      </c>
      <c r="C316" t="s">
        <v>279</v>
      </c>
      <c r="D316" s="16"/>
      <c r="E316">
        <f>VLOOKUP(A316,home!$A$2:$E$405,3,FALSE)</f>
        <v>1.3611111111111101</v>
      </c>
      <c r="F316">
        <f>VLOOKUP(B316,home!$B$2:$E$405,3,FALSE)</f>
        <v>0.55000000000000004</v>
      </c>
      <c r="G316">
        <f>VLOOKUP(C316,away!$B$2:$E$405,4,FALSE)</f>
        <v>0.73</v>
      </c>
      <c r="H316">
        <f>VLOOKUP(A316,away!$A$2:$E$405,3,FALSE)</f>
        <v>1.1666666666666701</v>
      </c>
      <c r="I316">
        <f>VLOOKUP(C316,away!$B$2:$E$405,3,FALSE)</f>
        <v>0.55000000000000004</v>
      </c>
      <c r="J316">
        <f>VLOOKUP(B316,home!$B$2:$E$405,4,FALSE)</f>
        <v>1.29</v>
      </c>
      <c r="K316" s="3">
        <f t="shared" si="504"/>
        <v>0.54648611111111067</v>
      </c>
      <c r="L316" s="3">
        <f t="shared" si="505"/>
        <v>0.82775000000000254</v>
      </c>
      <c r="M316" s="5">
        <f t="shared" si="506"/>
        <v>0.2530328109507084</v>
      </c>
      <c r="N316" s="5">
        <f t="shared" si="507"/>
        <v>0.13827891683996549</v>
      </c>
      <c r="O316" s="5">
        <f t="shared" si="508"/>
        <v>0.20944790926444953</v>
      </c>
      <c r="P316" s="5">
        <f t="shared" si="509"/>
        <v>0.11446037341428178</v>
      </c>
      <c r="Q316" s="5">
        <f t="shared" si="510"/>
        <v>3.77837537562647E-2</v>
      </c>
      <c r="R316" s="5">
        <f t="shared" si="511"/>
        <v>8.6685253446824304E-2</v>
      </c>
      <c r="S316" s="5">
        <f t="shared" si="512"/>
        <v>1.2944148461332324E-2</v>
      </c>
      <c r="T316" s="5">
        <f t="shared" si="513"/>
        <v>3.1275502171748203E-2</v>
      </c>
      <c r="U316" s="5">
        <f t="shared" si="514"/>
        <v>4.7372287046836013E-2</v>
      </c>
      <c r="V316" s="5">
        <f t="shared" si="515"/>
        <v>6.5059286222265999E-4</v>
      </c>
      <c r="W316" s="5">
        <f t="shared" si="516"/>
        <v>6.8827655511469734E-3</v>
      </c>
      <c r="X316" s="5">
        <f t="shared" si="517"/>
        <v>5.6972091849619242E-3</v>
      </c>
      <c r="Y316" s="5">
        <f t="shared" si="518"/>
        <v>2.3579324514261231E-3</v>
      </c>
      <c r="Z316" s="5">
        <f t="shared" si="519"/>
        <v>2.3917906180203015E-2</v>
      </c>
      <c r="AA316" s="5">
        <f t="shared" si="520"/>
        <v>1.3070803534339544E-2</v>
      </c>
      <c r="AB316" s="5">
        <f t="shared" si="521"/>
        <v>3.5715062962892886E-3</v>
      </c>
      <c r="AC316" s="5">
        <f t="shared" si="522"/>
        <v>1.8393637783297805E-5</v>
      </c>
      <c r="AD316" s="5">
        <f t="shared" si="523"/>
        <v>9.4033394493395726E-4</v>
      </c>
      <c r="AE316" s="5">
        <f t="shared" si="524"/>
        <v>7.7836142291908548E-4</v>
      </c>
      <c r="AF316" s="5">
        <f t="shared" si="525"/>
        <v>3.2214433391063743E-4</v>
      </c>
      <c r="AG316" s="5">
        <f t="shared" si="526"/>
        <v>8.8884990798176994E-5</v>
      </c>
      <c r="AH316" s="5">
        <f t="shared" si="527"/>
        <v>4.9495117101657753E-3</v>
      </c>
      <c r="AI316" s="5">
        <f t="shared" si="528"/>
        <v>2.7048394063873969E-3</v>
      </c>
      <c r="AJ316" s="5">
        <f t="shared" si="529"/>
        <v>7.3907858418836674E-4</v>
      </c>
      <c r="AK316" s="5">
        <f t="shared" si="530"/>
        <v>1.3463206042620208E-4</v>
      </c>
      <c r="AL316" s="5">
        <f t="shared" si="531"/>
        <v>3.3281733561951974E-7</v>
      </c>
      <c r="AM316" s="5">
        <f t="shared" si="532"/>
        <v>1.0277588814254554E-4</v>
      </c>
      <c r="AN316" s="5">
        <f t="shared" si="533"/>
        <v>8.5072741409992334E-5</v>
      </c>
      <c r="AO316" s="5">
        <f t="shared" si="534"/>
        <v>3.5209480851060678E-5</v>
      </c>
      <c r="AP316" s="5">
        <f t="shared" si="535"/>
        <v>9.7148825914885229E-6</v>
      </c>
      <c r="AQ316" s="5">
        <f t="shared" si="536"/>
        <v>2.0103735162761619E-6</v>
      </c>
      <c r="AR316" s="5">
        <f t="shared" si="537"/>
        <v>8.1939166361794699E-4</v>
      </c>
      <c r="AS316" s="5">
        <f t="shared" si="538"/>
        <v>4.4778616372743513E-4</v>
      </c>
      <c r="AT316" s="5">
        <f t="shared" si="539"/>
        <v>1.2235445961238453E-4</v>
      </c>
      <c r="AU316" s="5">
        <f t="shared" si="540"/>
        <v>2.2288337603557829E-5</v>
      </c>
      <c r="AV316" s="5">
        <f t="shared" si="541"/>
        <v>3.0450667350249621E-6</v>
      </c>
      <c r="AW316" s="5">
        <f t="shared" si="542"/>
        <v>4.181978127507813E-9</v>
      </c>
      <c r="AX316" s="5">
        <f t="shared" si="543"/>
        <v>9.3609325711683666E-6</v>
      </c>
      <c r="AY316" s="5">
        <f t="shared" si="544"/>
        <v>7.7485119357846399E-6</v>
      </c>
      <c r="AZ316" s="5">
        <f t="shared" si="545"/>
        <v>3.2069153774228769E-6</v>
      </c>
      <c r="BA316" s="5">
        <f t="shared" si="546"/>
        <v>8.8484140122059832E-7</v>
      </c>
      <c r="BB316" s="5">
        <f t="shared" si="547"/>
        <v>1.8310686746508808E-7</v>
      </c>
      <c r="BC316" s="5">
        <f t="shared" si="548"/>
        <v>3.0313341908845436E-8</v>
      </c>
      <c r="BD316" s="5">
        <f t="shared" si="549"/>
        <v>1.1304190825995957E-4</v>
      </c>
      <c r="BE316" s="5">
        <f t="shared" si="550"/>
        <v>6.1775832837564237E-5</v>
      </c>
      <c r="BF316" s="5">
        <f t="shared" si="551"/>
        <v>1.6879817324025265E-5</v>
      </c>
      <c r="BG316" s="5">
        <f t="shared" si="552"/>
        <v>3.0748619085575072E-6</v>
      </c>
      <c r="BH316" s="5">
        <f t="shared" si="553"/>
        <v>4.2009233165281987E-7</v>
      </c>
      <c r="BI316" s="5">
        <f t="shared" si="554"/>
        <v>4.5914924926509705E-8</v>
      </c>
      <c r="BJ316" s="8">
        <f t="shared" si="555"/>
        <v>0.22466200263608163</v>
      </c>
      <c r="BK316" s="8">
        <f t="shared" si="556"/>
        <v>0.38111440065559993</v>
      </c>
      <c r="BL316" s="8">
        <f t="shared" si="557"/>
        <v>0.3702859254687893</v>
      </c>
      <c r="BM316" s="8">
        <f t="shared" si="558"/>
        <v>0.16028347293822209</v>
      </c>
      <c r="BN316" s="8">
        <f t="shared" si="559"/>
        <v>0.83968901767249438</v>
      </c>
    </row>
    <row r="317" spans="1:66" x14ac:dyDescent="0.25">
      <c r="A317" t="s">
        <v>301</v>
      </c>
      <c r="B317" t="s">
        <v>385</v>
      </c>
      <c r="C317" t="s">
        <v>343</v>
      </c>
      <c r="D317" s="16"/>
      <c r="E317">
        <f>VLOOKUP(A317,home!$A$2:$E$405,3,FALSE)</f>
        <v>1.32051282051282</v>
      </c>
      <c r="F317">
        <f>VLOOKUP(B317,home!$B$2:$E$405,3,FALSE)</f>
        <v>1.51</v>
      </c>
      <c r="G317">
        <f>VLOOKUP(C317,away!$B$2:$E$405,4,FALSE)</f>
        <v>1.1399999999999999</v>
      </c>
      <c r="H317">
        <f>VLOOKUP(A317,away!$A$2:$E$405,3,FALSE)</f>
        <v>0.93589743589743601</v>
      </c>
      <c r="I317">
        <f>VLOOKUP(C317,away!$B$2:$E$405,3,FALSE)</f>
        <v>0.19</v>
      </c>
      <c r="J317">
        <f>VLOOKUP(B317,home!$B$2:$E$405,4,FALSE)</f>
        <v>0.36</v>
      </c>
      <c r="K317" s="3">
        <f t="shared" si="504"/>
        <v>2.2731307692307685</v>
      </c>
      <c r="L317" s="3">
        <f t="shared" si="505"/>
        <v>6.4015384615384613E-2</v>
      </c>
      <c r="M317" s="5">
        <f t="shared" si="506"/>
        <v>9.6602935131021792E-2</v>
      </c>
      <c r="N317" s="5">
        <f t="shared" si="507"/>
        <v>0.21959110424432959</v>
      </c>
      <c r="O317" s="5">
        <f t="shared" si="508"/>
        <v>6.1840740473874103E-3</v>
      </c>
      <c r="P317" s="5">
        <f t="shared" si="509"/>
        <v>1.4057208996317775E-2</v>
      </c>
      <c r="Q317" s="5">
        <f t="shared" si="510"/>
        <v>0.24957964785357345</v>
      </c>
      <c r="R317" s="5">
        <f t="shared" si="511"/>
        <v>1.9793793931676166E-4</v>
      </c>
      <c r="S317" s="5">
        <f t="shared" si="512"/>
        <v>5.1138488830113494E-4</v>
      </c>
      <c r="T317" s="5">
        <f t="shared" si="513"/>
        <v>1.5976937149518755E-2</v>
      </c>
      <c r="U317" s="5">
        <f t="shared" si="514"/>
        <v>4.4993882025906357E-4</v>
      </c>
      <c r="V317" s="5">
        <f t="shared" si="515"/>
        <v>8.2682606815641452E-6</v>
      </c>
      <c r="W317" s="5">
        <f t="shared" si="516"/>
        <v>0.18910905896991256</v>
      </c>
      <c r="X317" s="5">
        <f t="shared" si="517"/>
        <v>1.2105889144212402E-2</v>
      </c>
      <c r="Y317" s="5">
        <f t="shared" si="518"/>
        <v>3.8748157483898312E-4</v>
      </c>
      <c r="Z317" s="5">
        <f t="shared" si="519"/>
        <v>4.2236911051130511E-6</v>
      </c>
      <c r="AA317" s="5">
        <f t="shared" si="520"/>
        <v>9.6010022107587842E-6</v>
      </c>
      <c r="AB317" s="5">
        <f t="shared" si="521"/>
        <v>1.0912166770364215E-5</v>
      </c>
      <c r="AC317" s="5">
        <f t="shared" si="522"/>
        <v>7.5197423012525507E-8</v>
      </c>
      <c r="AD317" s="5">
        <f t="shared" si="523"/>
        <v>0.10746740517119605</v>
      </c>
      <c r="AE317" s="5">
        <f t="shared" si="524"/>
        <v>6.8795672756514882E-3</v>
      </c>
      <c r="AF317" s="5">
        <f t="shared" si="525"/>
        <v>2.2019907256912188E-4</v>
      </c>
      <c r="AG317" s="5">
        <f t="shared" si="526"/>
        <v>4.6987094408211069E-6</v>
      </c>
      <c r="AH317" s="5">
        <f t="shared" si="527"/>
        <v>6.7595302647597744E-8</v>
      </c>
      <c r="AI317" s="5">
        <f t="shared" si="528"/>
        <v>1.5365296230372045E-7</v>
      </c>
      <c r="AJ317" s="5">
        <f t="shared" si="529"/>
        <v>1.746366381980212E-7</v>
      </c>
      <c r="AK317" s="5">
        <f t="shared" si="530"/>
        <v>1.3232397190764778E-7</v>
      </c>
      <c r="AL317" s="5">
        <f t="shared" si="531"/>
        <v>4.3769514449551555E-10</v>
      </c>
      <c r="AM317" s="5">
        <f t="shared" si="532"/>
        <v>4.8857493076807097E-2</v>
      </c>
      <c r="AN317" s="5">
        <f t="shared" si="533"/>
        <v>3.1276312106552971E-3</v>
      </c>
      <c r="AO317" s="5">
        <f t="shared" si="534"/>
        <v>1.0010825744258994E-4</v>
      </c>
      <c r="AP317" s="5">
        <f t="shared" si="535"/>
        <v>2.1361562011211107E-6</v>
      </c>
      <c r="AQ317" s="5">
        <f t="shared" si="536"/>
        <v>3.4186715203326711E-8</v>
      </c>
      <c r="AR317" s="5">
        <f t="shared" si="537"/>
        <v>8.6542785943585968E-10</v>
      </c>
      <c r="AS317" s="5">
        <f t="shared" si="538"/>
        <v>1.9672306958331731E-9</v>
      </c>
      <c r="AT317" s="5">
        <f t="shared" si="539"/>
        <v>2.2358863124368209E-9</v>
      </c>
      <c r="AU317" s="5">
        <f t="shared" si="540"/>
        <v>1.6941539911006854E-9</v>
      </c>
      <c r="AV317" s="5">
        <f t="shared" si="541"/>
        <v>9.6275839124651957E-10</v>
      </c>
      <c r="AW317" s="5">
        <f t="shared" si="542"/>
        <v>1.7692043881890803E-12</v>
      </c>
      <c r="AX317" s="5">
        <f t="shared" si="543"/>
        <v>1.8509911803394903E-2</v>
      </c>
      <c r="AY317" s="5">
        <f t="shared" si="544"/>
        <v>1.1849191232911722E-3</v>
      </c>
      <c r="AZ317" s="5">
        <f t="shared" si="545"/>
        <v>3.7926526707804368E-5</v>
      </c>
      <c r="BA317" s="5">
        <f t="shared" si="546"/>
        <v>8.0929373144191747E-7</v>
      </c>
      <c r="BB317" s="5">
        <f t="shared" si="547"/>
        <v>1.2951812371268539E-8</v>
      </c>
      <c r="BC317" s="5">
        <f t="shared" si="548"/>
        <v>1.6582305008261055E-10</v>
      </c>
      <c r="BD317" s="5">
        <f t="shared" si="549"/>
        <v>9.2334495464425799E-12</v>
      </c>
      <c r="BE317" s="5">
        <f t="shared" si="550"/>
        <v>2.0988838270158511E-11</v>
      </c>
      <c r="BF317" s="5">
        <f t="shared" si="551"/>
        <v>2.385518704115281E-11</v>
      </c>
      <c r="BG317" s="5">
        <f t="shared" si="552"/>
        <v>1.8075319889666514E-11</v>
      </c>
      <c r="BH317" s="5">
        <f t="shared" si="553"/>
        <v>1.0271891451222465E-11</v>
      </c>
      <c r="BI317" s="5">
        <f t="shared" si="554"/>
        <v>4.6698705031944541E-12</v>
      </c>
      <c r="BJ317" s="8">
        <f t="shared" si="555"/>
        <v>0.87314297191782542</v>
      </c>
      <c r="BK317" s="8">
        <f t="shared" si="556"/>
        <v>0.1123647920347316</v>
      </c>
      <c r="BL317" s="8">
        <f t="shared" si="557"/>
        <v>6.8529999973712232E-3</v>
      </c>
      <c r="BM317" s="8">
        <f t="shared" si="558"/>
        <v>0.40496716030756436</v>
      </c>
      <c r="BN317" s="8">
        <f t="shared" si="559"/>
        <v>0.58621290821194683</v>
      </c>
    </row>
    <row r="318" spans="1:66" x14ac:dyDescent="0.25">
      <c r="A318" t="s">
        <v>301</v>
      </c>
      <c r="B318" t="s">
        <v>334</v>
      </c>
      <c r="C318" t="s">
        <v>312</v>
      </c>
      <c r="D318" s="16"/>
      <c r="E318">
        <f>VLOOKUP(A318,home!$A$2:$E$405,3,FALSE)</f>
        <v>1.32051282051282</v>
      </c>
      <c r="F318">
        <f>VLOOKUP(B318,home!$B$2:$E$405,3,FALSE)</f>
        <v>0.56999999999999995</v>
      </c>
      <c r="G318">
        <f>VLOOKUP(C318,away!$B$2:$E$405,4,FALSE)</f>
        <v>0.19</v>
      </c>
      <c r="H318">
        <f>VLOOKUP(A318,away!$A$2:$E$405,3,FALSE)</f>
        <v>0.93589743589743601</v>
      </c>
      <c r="I318">
        <f>VLOOKUP(C318,away!$B$2:$E$405,3,FALSE)</f>
        <v>0.38</v>
      </c>
      <c r="J318">
        <f>VLOOKUP(B318,home!$B$2:$E$405,4,FALSE)</f>
        <v>0.53</v>
      </c>
      <c r="K318" s="3">
        <f t="shared" si="504"/>
        <v>0.14301153846153838</v>
      </c>
      <c r="L318" s="3">
        <f t="shared" si="505"/>
        <v>0.18848974358974363</v>
      </c>
      <c r="M318" s="5">
        <f t="shared" si="506"/>
        <v>0.71784523590174054</v>
      </c>
      <c r="N318" s="5">
        <f t="shared" si="507"/>
        <v>0.10266015156359384</v>
      </c>
      <c r="O318" s="5">
        <f t="shared" si="508"/>
        <v>0.13530646445223807</v>
      </c>
      <c r="P318" s="5">
        <f t="shared" si="509"/>
        <v>1.9350385645106022E-2</v>
      </c>
      <c r="Q318" s="5">
        <f t="shared" si="510"/>
        <v>7.3407931069021295E-3</v>
      </c>
      <c r="R318" s="5">
        <f t="shared" si="511"/>
        <v>1.2751940395318555E-2</v>
      </c>
      <c r="S318" s="5">
        <f t="shared" si="512"/>
        <v>1.3040325612245844E-4</v>
      </c>
      <c r="T318" s="5">
        <f t="shared" si="513"/>
        <v>1.3836642104653398E-3</v>
      </c>
      <c r="U318" s="5">
        <f t="shared" si="514"/>
        <v>1.8236746143043445E-3</v>
      </c>
      <c r="V318" s="5">
        <f t="shared" si="515"/>
        <v>3.9057525821663069E-7</v>
      </c>
      <c r="W318" s="5">
        <f t="shared" si="516"/>
        <v>3.4993937191530998E-4</v>
      </c>
      <c r="X318" s="5">
        <f t="shared" si="517"/>
        <v>6.59599824842727E-5</v>
      </c>
      <c r="Y318" s="5">
        <f t="shared" si="518"/>
        <v>6.2163900928222703E-6</v>
      </c>
      <c r="Z318" s="5">
        <f t="shared" si="519"/>
        <v>8.0120332512842939E-4</v>
      </c>
      <c r="AA318" s="5">
        <f t="shared" si="520"/>
        <v>1.1458132014711682E-4</v>
      </c>
      <c r="AB318" s="5">
        <f t="shared" si="521"/>
        <v>8.1932254365966171E-6</v>
      </c>
      <c r="AC318" s="5">
        <f t="shared" si="522"/>
        <v>6.5802674900693922E-10</v>
      </c>
      <c r="AD318" s="5">
        <f t="shared" si="523"/>
        <v>1.251134198646823E-5</v>
      </c>
      <c r="AE318" s="5">
        <f t="shared" si="524"/>
        <v>2.3582596429929901E-6</v>
      </c>
      <c r="AF318" s="5">
        <f t="shared" si="525"/>
        <v>2.2225387771289448E-7</v>
      </c>
      <c r="AG318" s="5">
        <f t="shared" si="526"/>
        <v>1.3964192140643237E-8</v>
      </c>
      <c r="AH318" s="5">
        <f t="shared" si="527"/>
        <v>3.7754652329176914E-5</v>
      </c>
      <c r="AI318" s="5">
        <f t="shared" si="528"/>
        <v>5.3993509136760929E-6</v>
      </c>
      <c r="AJ318" s="5">
        <f t="shared" si="529"/>
        <v>3.8608474042926541E-7</v>
      </c>
      <c r="AK318" s="5">
        <f t="shared" si="530"/>
        <v>1.8404857568437656E-8</v>
      </c>
      <c r="AL318" s="5">
        <f t="shared" si="531"/>
        <v>7.0951624229056445E-13</v>
      </c>
      <c r="AM318" s="5">
        <f t="shared" si="532"/>
        <v>3.5785325314065261E-7</v>
      </c>
      <c r="AN318" s="5">
        <f t="shared" si="533"/>
        <v>6.7451667927237224E-8</v>
      </c>
      <c r="AO318" s="5">
        <f t="shared" si="534"/>
        <v>6.3569737961527377E-9</v>
      </c>
      <c r="AP318" s="5">
        <f t="shared" si="535"/>
        <v>3.994081202811828E-10</v>
      </c>
      <c r="AQ318" s="5">
        <f t="shared" si="536"/>
        <v>1.8821083544865405E-11</v>
      </c>
      <c r="AR318" s="5">
        <f t="shared" si="537"/>
        <v>1.4232729473692941E-6</v>
      </c>
      <c r="AS318" s="5">
        <f t="shared" si="538"/>
        <v>2.0354445385397088E-7</v>
      </c>
      <c r="AT318" s="5">
        <f t="shared" si="539"/>
        <v>1.4554602745484987E-8</v>
      </c>
      <c r="AU318" s="5">
        <f t="shared" si="540"/>
        <v>6.9382537677611295E-10</v>
      </c>
      <c r="AV318" s="5">
        <f t="shared" si="541"/>
        <v>2.4806258639102102E-11</v>
      </c>
      <c r="AW318" s="5">
        <f t="shared" si="542"/>
        <v>5.3127409886393962E-16</v>
      </c>
      <c r="AX318" s="5">
        <f t="shared" si="543"/>
        <v>8.5295240458518404E-9</v>
      </c>
      <c r="AY318" s="5">
        <f t="shared" si="544"/>
        <v>1.6077278003451658E-9</v>
      </c>
      <c r="AZ318" s="5">
        <f t="shared" si="545"/>
        <v>1.5152010042458138E-10</v>
      </c>
      <c r="BA318" s="5">
        <f t="shared" si="546"/>
        <v>9.5199949592405155E-12</v>
      </c>
      <c r="BB318" s="5">
        <f t="shared" si="547"/>
        <v>4.4860535221072408E-13</v>
      </c>
      <c r="BC318" s="5">
        <f t="shared" si="548"/>
        <v>1.6911501562237195E-14</v>
      </c>
      <c r="BD318" s="5">
        <f t="shared" si="549"/>
        <v>4.4712058817976146E-8</v>
      </c>
      <c r="BE318" s="5">
        <f t="shared" si="550"/>
        <v>6.3943403193415616E-9</v>
      </c>
      <c r="BF318" s="5">
        <f t="shared" si="551"/>
        <v>4.572322232578406E-10</v>
      </c>
      <c r="BG318" s="5">
        <f t="shared" si="552"/>
        <v>2.1796494560764462E-11</v>
      </c>
      <c r="BH318" s="5">
        <f t="shared" si="553"/>
        <v>7.7928755505086953E-13</v>
      </c>
      <c r="BI318" s="5">
        <f t="shared" si="554"/>
        <v>2.2289422430351148E-14</v>
      </c>
      <c r="BJ318" s="8">
        <f t="shared" si="555"/>
        <v>0.11182227282403458</v>
      </c>
      <c r="BK318" s="8">
        <f t="shared" si="556"/>
        <v>0.73732641764469142</v>
      </c>
      <c r="BL318" s="8">
        <f t="shared" si="557"/>
        <v>0.15005010617715051</v>
      </c>
      <c r="BM318" s="8">
        <f t="shared" si="558"/>
        <v>4.745027298378432E-3</v>
      </c>
      <c r="BN318" s="8">
        <f t="shared" si="559"/>
        <v>0.99525497106489924</v>
      </c>
    </row>
    <row r="319" spans="1:66" x14ac:dyDescent="0.25">
      <c r="A319" t="s">
        <v>303</v>
      </c>
      <c r="B319" t="s">
        <v>354</v>
      </c>
      <c r="C319" t="s">
        <v>357</v>
      </c>
      <c r="D319" s="16"/>
      <c r="E319">
        <f>VLOOKUP(A319,home!$A$2:$E$405,3,FALSE)</f>
        <v>1.2840909090909101</v>
      </c>
      <c r="F319">
        <f>VLOOKUP(B319,home!$B$2:$E$405,3,FALSE)</f>
        <v>0.78</v>
      </c>
      <c r="G319">
        <f>VLOOKUP(C319,away!$B$2:$E$405,4,FALSE)</f>
        <v>0.78</v>
      </c>
      <c r="H319">
        <f>VLOOKUP(A319,away!$A$2:$E$405,3,FALSE)</f>
        <v>0.96590909090909105</v>
      </c>
      <c r="I319">
        <f>VLOOKUP(C319,away!$B$2:$E$405,3,FALSE)</f>
        <v>0.57999999999999996</v>
      </c>
      <c r="J319">
        <f>VLOOKUP(B319,home!$B$2:$E$405,4,FALSE)</f>
        <v>0</v>
      </c>
      <c r="K319" s="3">
        <f t="shared" si="504"/>
        <v>0.78124090909090971</v>
      </c>
      <c r="L319" s="3">
        <f t="shared" si="505"/>
        <v>0</v>
      </c>
      <c r="M319" s="5">
        <f t="shared" si="506"/>
        <v>0.45783752391200344</v>
      </c>
      <c r="N319" s="5">
        <f t="shared" si="507"/>
        <v>0.35768140339694465</v>
      </c>
      <c r="O319" s="5">
        <f t="shared" si="508"/>
        <v>0</v>
      </c>
      <c r="P319" s="5">
        <f t="shared" si="509"/>
        <v>0</v>
      </c>
      <c r="Q319" s="5">
        <f t="shared" si="510"/>
        <v>0.13971767237737071</v>
      </c>
      <c r="R319" s="5">
        <f t="shared" si="511"/>
        <v>0</v>
      </c>
      <c r="S319" s="5">
        <f t="shared" si="512"/>
        <v>0</v>
      </c>
      <c r="T319" s="5">
        <f t="shared" si="513"/>
        <v>0</v>
      </c>
      <c r="U319" s="5">
        <f t="shared" si="514"/>
        <v>0</v>
      </c>
      <c r="V319" s="5">
        <f t="shared" si="515"/>
        <v>0</v>
      </c>
      <c r="W319" s="5">
        <f t="shared" si="516"/>
        <v>3.6384387128054335E-2</v>
      </c>
      <c r="X319" s="5">
        <f t="shared" si="517"/>
        <v>0</v>
      </c>
      <c r="Y319" s="5">
        <f t="shared" si="518"/>
        <v>0</v>
      </c>
      <c r="Z319" s="5">
        <f t="shared" si="519"/>
        <v>0</v>
      </c>
      <c r="AA319" s="5">
        <f t="shared" si="520"/>
        <v>0</v>
      </c>
      <c r="AB319" s="5">
        <f t="shared" si="521"/>
        <v>0</v>
      </c>
      <c r="AC319" s="5">
        <f t="shared" si="522"/>
        <v>0</v>
      </c>
      <c r="AD319" s="5">
        <f t="shared" si="523"/>
        <v>7.1062429191591885E-3</v>
      </c>
      <c r="AE319" s="5">
        <f t="shared" si="524"/>
        <v>0</v>
      </c>
      <c r="AF319" s="5">
        <f t="shared" si="525"/>
        <v>0</v>
      </c>
      <c r="AG319" s="5">
        <f t="shared" si="526"/>
        <v>0</v>
      </c>
      <c r="AH319" s="5">
        <f t="shared" si="527"/>
        <v>0</v>
      </c>
      <c r="AI319" s="5">
        <f t="shared" si="528"/>
        <v>0</v>
      </c>
      <c r="AJ319" s="5">
        <f t="shared" si="529"/>
        <v>0</v>
      </c>
      <c r="AK319" s="5">
        <f t="shared" si="530"/>
        <v>0</v>
      </c>
      <c r="AL319" s="5">
        <f t="shared" si="531"/>
        <v>0</v>
      </c>
      <c r="AM319" s="5">
        <f t="shared" si="532"/>
        <v>1.1103375356769532E-3</v>
      </c>
      <c r="AN319" s="5">
        <f t="shared" si="533"/>
        <v>0</v>
      </c>
      <c r="AO319" s="5">
        <f t="shared" si="534"/>
        <v>0</v>
      </c>
      <c r="AP319" s="5">
        <f t="shared" si="535"/>
        <v>0</v>
      </c>
      <c r="AQ319" s="5">
        <f t="shared" si="536"/>
        <v>0</v>
      </c>
      <c r="AR319" s="5">
        <f t="shared" si="537"/>
        <v>0</v>
      </c>
      <c r="AS319" s="5">
        <f t="shared" si="538"/>
        <v>0</v>
      </c>
      <c r="AT319" s="5">
        <f t="shared" si="539"/>
        <v>0</v>
      </c>
      <c r="AU319" s="5">
        <f t="shared" si="540"/>
        <v>0</v>
      </c>
      <c r="AV319" s="5">
        <f t="shared" si="541"/>
        <v>0</v>
      </c>
      <c r="AW319" s="5">
        <f t="shared" si="542"/>
        <v>0</v>
      </c>
      <c r="AX319" s="5">
        <f t="shared" si="543"/>
        <v>1.4457351762833714E-4</v>
      </c>
      <c r="AY319" s="5">
        <f t="shared" si="544"/>
        <v>0</v>
      </c>
      <c r="AZ319" s="5">
        <f t="shared" si="545"/>
        <v>0</v>
      </c>
      <c r="BA319" s="5">
        <f t="shared" si="546"/>
        <v>0</v>
      </c>
      <c r="BB319" s="5">
        <f t="shared" si="547"/>
        <v>0</v>
      </c>
      <c r="BC319" s="5">
        <f t="shared" si="548"/>
        <v>0</v>
      </c>
      <c r="BD319" s="5">
        <f t="shared" si="549"/>
        <v>0</v>
      </c>
      <c r="BE319" s="5">
        <f t="shared" si="550"/>
        <v>0</v>
      </c>
      <c r="BF319" s="5">
        <f t="shared" si="551"/>
        <v>0</v>
      </c>
      <c r="BG319" s="5">
        <f t="shared" si="552"/>
        <v>0</v>
      </c>
      <c r="BH319" s="5">
        <f t="shared" si="553"/>
        <v>0</v>
      </c>
      <c r="BI319" s="5">
        <f t="shared" si="554"/>
        <v>0</v>
      </c>
      <c r="BJ319" s="8">
        <f t="shared" si="555"/>
        <v>0.54214461687483406</v>
      </c>
      <c r="BK319" s="8">
        <f t="shared" si="556"/>
        <v>0.45783752391200344</v>
      </c>
      <c r="BL319" s="8">
        <f t="shared" si="557"/>
        <v>0</v>
      </c>
      <c r="BM319" s="8">
        <f t="shared" si="558"/>
        <v>4.4745541100518815E-2</v>
      </c>
      <c r="BN319" s="8">
        <f t="shared" si="559"/>
        <v>0.9552365996863188</v>
      </c>
    </row>
    <row r="320" spans="1:66" x14ac:dyDescent="0.25">
      <c r="A320" t="s">
        <v>303</v>
      </c>
      <c r="B320" t="s">
        <v>321</v>
      </c>
      <c r="C320" t="s">
        <v>308</v>
      </c>
      <c r="D320" s="16"/>
      <c r="E320">
        <f>VLOOKUP(A320,home!$A$2:$E$405,3,FALSE)</f>
        <v>1.2840909090909101</v>
      </c>
      <c r="F320">
        <f>VLOOKUP(B320,home!$B$2:$E$405,3,FALSE)</f>
        <v>1.04</v>
      </c>
      <c r="G320">
        <f>VLOOKUP(C320,away!$B$2:$E$405,4,FALSE)</f>
        <v>0.78</v>
      </c>
      <c r="H320">
        <f>VLOOKUP(A320,away!$A$2:$E$405,3,FALSE)</f>
        <v>0.96590909090909105</v>
      </c>
      <c r="I320">
        <f>VLOOKUP(C320,away!$B$2:$E$405,3,FALSE)</f>
        <v>1.56</v>
      </c>
      <c r="J320">
        <f>VLOOKUP(B320,home!$B$2:$E$405,4,FALSE)</f>
        <v>1.38</v>
      </c>
      <c r="K320" s="3">
        <f t="shared" si="504"/>
        <v>1.0416545454545463</v>
      </c>
      <c r="L320" s="3">
        <f t="shared" si="505"/>
        <v>2.079409090909091</v>
      </c>
      <c r="M320" s="5">
        <f t="shared" si="506"/>
        <v>4.4110226218787921E-2</v>
      </c>
      <c r="N320" s="5">
        <f t="shared" si="507"/>
        <v>4.5947617641828746E-2</v>
      </c>
      <c r="O320" s="5">
        <f t="shared" si="508"/>
        <v>9.1723205401404134E-2</v>
      </c>
      <c r="P320" s="5">
        <f t="shared" si="509"/>
        <v>9.5543893830033616E-2</v>
      </c>
      <c r="Q320" s="5">
        <f t="shared" si="510"/>
        <v>2.3930772384709201E-2</v>
      </c>
      <c r="R320" s="5">
        <f t="shared" si="511"/>
        <v>9.5365033579500824E-2</v>
      </c>
      <c r="S320" s="5">
        <f t="shared" si="512"/>
        <v>5.1737637905813809E-2</v>
      </c>
      <c r="T320" s="5">
        <f t="shared" si="513"/>
        <v>4.9761865649240539E-2</v>
      </c>
      <c r="U320" s="5">
        <f t="shared" si="514"/>
        <v>9.9337420705512477E-2</v>
      </c>
      <c r="V320" s="5">
        <f t="shared" si="515"/>
        <v>1.2451673925959217E-2</v>
      </c>
      <c r="W320" s="5">
        <f t="shared" si="516"/>
        <v>8.3091992769234926E-3</v>
      </c>
      <c r="X320" s="5">
        <f t="shared" si="517"/>
        <v>1.7278224514609954E-2</v>
      </c>
      <c r="Y320" s="5">
        <f t="shared" si="518"/>
        <v>1.796424856522413E-2</v>
      </c>
      <c r="Z320" s="5">
        <f t="shared" si="519"/>
        <v>6.6100972593354915E-2</v>
      </c>
      <c r="AA320" s="5">
        <f t="shared" si="520"/>
        <v>6.8854378560834539E-2</v>
      </c>
      <c r="AB320" s="5">
        <f t="shared" si="521"/>
        <v>3.5861238201170674E-2</v>
      </c>
      <c r="AC320" s="5">
        <f t="shared" si="522"/>
        <v>1.6856655383141665E-3</v>
      </c>
      <c r="AD320" s="5">
        <f t="shared" si="523"/>
        <v>2.1638287989737457E-3</v>
      </c>
      <c r="AE320" s="5">
        <f t="shared" si="524"/>
        <v>4.499485275756907E-3</v>
      </c>
      <c r="AF320" s="5">
        <f t="shared" si="525"/>
        <v>4.6781352934102561E-3</v>
      </c>
      <c r="AG320" s="5">
        <f t="shared" si="526"/>
        <v>3.2425856858733179E-3</v>
      </c>
      <c r="AH320" s="5">
        <f t="shared" si="527"/>
        <v>3.4362740832138715E-2</v>
      </c>
      <c r="AI320" s="5">
        <f t="shared" si="528"/>
        <v>3.5794105182073828E-2</v>
      </c>
      <c r="AJ320" s="5">
        <f t="shared" si="529"/>
        <v>1.8642546181692664E-2</v>
      </c>
      <c r="AK320" s="5">
        <f t="shared" si="530"/>
        <v>6.4730309896688203E-3</v>
      </c>
      <c r="AL320" s="5">
        <f t="shared" si="531"/>
        <v>1.460478107065675E-4</v>
      </c>
      <c r="AM320" s="5">
        <f t="shared" si="532"/>
        <v>4.5079242080729102E-4</v>
      </c>
      <c r="AN320" s="5">
        <f t="shared" si="533"/>
        <v>9.3738185793959734E-4</v>
      </c>
      <c r="AO320" s="5">
        <f t="shared" si="534"/>
        <v>9.7460017852642655E-4</v>
      </c>
      <c r="AP320" s="5">
        <f t="shared" si="535"/>
        <v>6.7553082374315814E-4</v>
      </c>
      <c r="AQ320" s="5">
        <f t="shared" si="536"/>
        <v>3.5117623402020737E-4</v>
      </c>
      <c r="AR320" s="5">
        <f t="shared" si="537"/>
        <v>1.429083913498045E-2</v>
      </c>
      <c r="AS320" s="5">
        <f t="shared" si="538"/>
        <v>1.4886117543312103E-2</v>
      </c>
      <c r="AT320" s="5">
        <f t="shared" si="539"/>
        <v>7.7530960015808562E-3</v>
      </c>
      <c r="AU320" s="5">
        <f t="shared" si="540"/>
        <v>2.6920158971307229E-3</v>
      </c>
      <c r="AV320" s="5">
        <f t="shared" si="541"/>
        <v>7.0103764892052881E-4</v>
      </c>
      <c r="AW320" s="5">
        <f t="shared" si="542"/>
        <v>8.7873151448707749E-6</v>
      </c>
      <c r="AX320" s="5">
        <f t="shared" si="543"/>
        <v>7.826166236506216E-5</v>
      </c>
      <c r="AY320" s="5">
        <f t="shared" si="544"/>
        <v>1.6273801219156812E-4</v>
      </c>
      <c r="AZ320" s="5">
        <f t="shared" si="545"/>
        <v>1.6919945099381066E-4</v>
      </c>
      <c r="BA320" s="5">
        <f t="shared" si="546"/>
        <v>1.1727829219111904E-4</v>
      </c>
      <c r="BB320" s="5">
        <f t="shared" si="547"/>
        <v>6.096738673712638E-5</v>
      </c>
      <c r="BC320" s="5">
        <f t="shared" si="548"/>
        <v>2.5355227646030184E-5</v>
      </c>
      <c r="BD320" s="5">
        <f t="shared" si="549"/>
        <v>4.9527501356662904E-3</v>
      </c>
      <c r="BE320" s="5">
        <f t="shared" si="550"/>
        <v>5.1590546913174119E-3</v>
      </c>
      <c r="BF320" s="5">
        <f t="shared" si="551"/>
        <v>2.6869763847296915E-3</v>
      </c>
      <c r="BG320" s="5">
        <f t="shared" si="552"/>
        <v>9.3296705489423568E-4</v>
      </c>
      <c r="BH320" s="5">
        <f t="shared" si="553"/>
        <v>2.429573433724804E-4</v>
      </c>
      <c r="BI320" s="5">
        <f t="shared" si="554"/>
        <v>5.0615524215101065E-5</v>
      </c>
      <c r="BJ320" s="8">
        <f t="shared" si="555"/>
        <v>0.18177924463371176</v>
      </c>
      <c r="BK320" s="8">
        <f t="shared" si="556"/>
        <v>0.20583788324180691</v>
      </c>
      <c r="BL320" s="8">
        <f t="shared" si="557"/>
        <v>0.54076212699411641</v>
      </c>
      <c r="BM320" s="8">
        <f t="shared" si="558"/>
        <v>0.59770552770967877</v>
      </c>
      <c r="BN320" s="8">
        <f t="shared" si="559"/>
        <v>0.39662074905626443</v>
      </c>
    </row>
    <row r="321" spans="1:66" x14ac:dyDescent="0.25">
      <c r="A321" t="s">
        <v>35</v>
      </c>
      <c r="B321" t="s">
        <v>214</v>
      </c>
      <c r="C321" t="s">
        <v>211</v>
      </c>
      <c r="D321" s="16"/>
      <c r="E321">
        <f>VLOOKUP(A321,home!$A$2:$E$405,3,FALSE)</f>
        <v>1.575</v>
      </c>
      <c r="F321">
        <f>VLOOKUP(B321,home!$B$2:$E$405,3,FALSE)</f>
        <v>1.1100000000000001</v>
      </c>
      <c r="G321">
        <f>VLOOKUP(C321,away!$B$2:$E$405,4,FALSE)</f>
        <v>0.48</v>
      </c>
      <c r="H321">
        <f>VLOOKUP(A321,away!$A$2:$E$405,3,FALSE)</f>
        <v>1.1000000000000001</v>
      </c>
      <c r="I321">
        <f>VLOOKUP(C321,away!$B$2:$E$405,3,FALSE)</f>
        <v>0.63</v>
      </c>
      <c r="J321">
        <f>VLOOKUP(B321,home!$B$2:$E$405,4,FALSE)</f>
        <v>0.91</v>
      </c>
      <c r="K321" s="3">
        <f t="shared" si="504"/>
        <v>0.83916000000000002</v>
      </c>
      <c r="L321" s="3">
        <f t="shared" si="505"/>
        <v>0.63063000000000002</v>
      </c>
      <c r="M321" s="5">
        <f t="shared" si="506"/>
        <v>0.22997377460882487</v>
      </c>
      <c r="N321" s="5">
        <f t="shared" si="507"/>
        <v>0.19298479270074151</v>
      </c>
      <c r="O321" s="5">
        <f t="shared" si="508"/>
        <v>0.14502836148156323</v>
      </c>
      <c r="P321" s="5">
        <f t="shared" si="509"/>
        <v>0.12170199982086863</v>
      </c>
      <c r="Q321" s="5">
        <f t="shared" si="510"/>
        <v>8.0972559321377105E-2</v>
      </c>
      <c r="R321" s="5">
        <f t="shared" si="511"/>
        <v>4.5729617800559105E-2</v>
      </c>
      <c r="S321" s="5">
        <f t="shared" si="512"/>
        <v>1.6101158475126338E-2</v>
      </c>
      <c r="T321" s="5">
        <f t="shared" si="513"/>
        <v>5.1063725084840049E-2</v>
      </c>
      <c r="U321" s="5">
        <f t="shared" si="514"/>
        <v>3.8374466073517188E-2</v>
      </c>
      <c r="V321" s="5">
        <f t="shared" si="515"/>
        <v>9.4674717158931075E-4</v>
      </c>
      <c r="W321" s="5">
        <f t="shared" si="516"/>
        <v>2.2649644293375609E-2</v>
      </c>
      <c r="X321" s="5">
        <f t="shared" si="517"/>
        <v>1.4283545180731461E-2</v>
      </c>
      <c r="Y321" s="5">
        <f t="shared" si="518"/>
        <v>4.5038160486623397E-3</v>
      </c>
      <c r="Z321" s="5">
        <f t="shared" si="519"/>
        <v>9.6128229578555328E-3</v>
      </c>
      <c r="AA321" s="5">
        <f t="shared" si="520"/>
        <v>8.0666965133140492E-3</v>
      </c>
      <c r="AB321" s="5">
        <f t="shared" si="521"/>
        <v>3.3846245230563085E-3</v>
      </c>
      <c r="AC321" s="5">
        <f t="shared" si="522"/>
        <v>3.1313631386653745E-5</v>
      </c>
      <c r="AD321" s="5">
        <f t="shared" si="523"/>
        <v>4.7516688763072686E-3</v>
      </c>
      <c r="AE321" s="5">
        <f t="shared" si="524"/>
        <v>2.9965449434656531E-3</v>
      </c>
      <c r="AF321" s="5">
        <f t="shared" si="525"/>
        <v>9.4485556884887239E-4</v>
      </c>
      <c r="AG321" s="5">
        <f t="shared" si="526"/>
        <v>1.9861808912772152E-4</v>
      </c>
      <c r="AH321" s="5">
        <f t="shared" si="527"/>
        <v>1.5155336354781084E-3</v>
      </c>
      <c r="AI321" s="5">
        <f t="shared" si="528"/>
        <v>1.2717752055478096E-3</v>
      </c>
      <c r="AJ321" s="5">
        <f t="shared" si="529"/>
        <v>5.3361144074374979E-4</v>
      </c>
      <c r="AK321" s="5">
        <f t="shared" si="530"/>
        <v>1.4926179220484172E-4</v>
      </c>
      <c r="AL321" s="5">
        <f t="shared" si="531"/>
        <v>6.6284628634573779E-7</v>
      </c>
      <c r="AM321" s="5">
        <f t="shared" si="532"/>
        <v>7.9748209084840168E-4</v>
      </c>
      <c r="AN321" s="5">
        <f t="shared" si="533"/>
        <v>5.029161309517276E-4</v>
      </c>
      <c r="AO321" s="5">
        <f t="shared" si="534"/>
        <v>1.5857699983104397E-4</v>
      </c>
      <c r="AP321" s="5">
        <f t="shared" si="535"/>
        <v>3.3334471134483765E-5</v>
      </c>
      <c r="AQ321" s="5">
        <f t="shared" si="536"/>
        <v>5.2554293828848731E-6</v>
      </c>
      <c r="AR321" s="5">
        <f t="shared" si="537"/>
        <v>1.9114819530831198E-4</v>
      </c>
      <c r="AS321" s="5">
        <f t="shared" si="538"/>
        <v>1.6040391957492311E-4</v>
      </c>
      <c r="AT321" s="5">
        <f t="shared" si="539"/>
        <v>6.7302276575246226E-5</v>
      </c>
      <c r="AU321" s="5">
        <f t="shared" si="540"/>
        <v>1.8825792803627879E-5</v>
      </c>
      <c r="AV321" s="5">
        <f t="shared" si="541"/>
        <v>3.9494630722730927E-6</v>
      </c>
      <c r="AW321" s="5">
        <f t="shared" si="542"/>
        <v>9.7438306654419277E-9</v>
      </c>
      <c r="AX321" s="5">
        <f t="shared" si="543"/>
        <v>1.1153584522605741E-4</v>
      </c>
      <c r="AY321" s="5">
        <f t="shared" si="544"/>
        <v>7.0337850074908591E-5</v>
      </c>
      <c r="AZ321" s="5">
        <f t="shared" si="545"/>
        <v>2.2178579196369797E-5</v>
      </c>
      <c r="BA321" s="5">
        <f t="shared" si="546"/>
        <v>4.662159132868897E-6</v>
      </c>
      <c r="BB321" s="5">
        <f t="shared" si="547"/>
        <v>7.350243534902779E-7</v>
      </c>
      <c r="BC321" s="5">
        <f t="shared" si="548"/>
        <v>9.2705681608314847E-8</v>
      </c>
      <c r="BD321" s="5">
        <f t="shared" si="549"/>
        <v>2.0090631067880125E-5</v>
      </c>
      <c r="BE321" s="5">
        <f t="shared" si="550"/>
        <v>1.6859253966922287E-5</v>
      </c>
      <c r="BF321" s="5">
        <f t="shared" si="551"/>
        <v>7.0738057794412515E-6</v>
      </c>
      <c r="BG321" s="5">
        <f t="shared" si="552"/>
        <v>1.9786849526253071E-6</v>
      </c>
      <c r="BH321" s="5">
        <f t="shared" si="553"/>
        <v>4.1510831621126319E-7</v>
      </c>
      <c r="BI321" s="5">
        <f t="shared" si="554"/>
        <v>6.9668458926368746E-8</v>
      </c>
      <c r="BJ321" s="8">
        <f t="shared" si="555"/>
        <v>0.37705687739329147</v>
      </c>
      <c r="BK321" s="8">
        <f t="shared" si="556"/>
        <v>0.36882599440415709</v>
      </c>
      <c r="BL321" s="8">
        <f t="shared" si="557"/>
        <v>0.24454206526586075</v>
      </c>
      <c r="BM321" s="8">
        <f t="shared" si="558"/>
        <v>0.18357632618098604</v>
      </c>
      <c r="BN321" s="8">
        <f t="shared" si="559"/>
        <v>0.81639110573393447</v>
      </c>
    </row>
    <row r="322" spans="1:66" x14ac:dyDescent="0.25">
      <c r="A322" t="s">
        <v>35</v>
      </c>
      <c r="B322" t="s">
        <v>283</v>
      </c>
      <c r="C322" t="s">
        <v>218</v>
      </c>
      <c r="D322" s="16"/>
      <c r="E322">
        <f>VLOOKUP(A322,home!$A$2:$E$405,3,FALSE)</f>
        <v>1.575</v>
      </c>
      <c r="F322">
        <f>VLOOKUP(B322,home!$B$2:$E$405,3,FALSE)</f>
        <v>0.76</v>
      </c>
      <c r="G322">
        <f>VLOOKUP(C322,away!$B$2:$E$405,4,FALSE)</f>
        <v>0.51</v>
      </c>
      <c r="H322">
        <f>VLOOKUP(A322,away!$A$2:$E$405,3,FALSE)</f>
        <v>1.1000000000000001</v>
      </c>
      <c r="I322">
        <f>VLOOKUP(C322,away!$B$2:$E$405,3,FALSE)</f>
        <v>1.4</v>
      </c>
      <c r="J322">
        <f>VLOOKUP(B322,home!$B$2:$E$405,4,FALSE)</f>
        <v>2.1800000000000002</v>
      </c>
      <c r="K322" s="3">
        <f t="shared" si="504"/>
        <v>0.61047000000000007</v>
      </c>
      <c r="L322" s="3">
        <f t="shared" si="505"/>
        <v>3.3572000000000002</v>
      </c>
      <c r="M322" s="5">
        <f t="shared" si="506"/>
        <v>1.8917459505159554E-2</v>
      </c>
      <c r="N322" s="5">
        <f t="shared" si="507"/>
        <v>1.1548541504114754E-2</v>
      </c>
      <c r="O322" s="5">
        <f t="shared" si="508"/>
        <v>6.3509695050721654E-2</v>
      </c>
      <c r="P322" s="5">
        <f t="shared" si="509"/>
        <v>3.877076353761405E-2</v>
      </c>
      <c r="Q322" s="5">
        <f t="shared" si="510"/>
        <v>3.5250190660084664E-3</v>
      </c>
      <c r="R322" s="5">
        <f t="shared" si="511"/>
        <v>0.10660737411214141</v>
      </c>
      <c r="S322" s="5">
        <f t="shared" si="512"/>
        <v>1.9864878062506329E-2</v>
      </c>
      <c r="T322" s="5">
        <f t="shared" si="513"/>
        <v>1.1834194008403624E-2</v>
      </c>
      <c r="U322" s="5">
        <f t="shared" si="514"/>
        <v>6.5080603674238971E-2</v>
      </c>
      <c r="V322" s="5">
        <f t="shared" si="515"/>
        <v>4.5236077042710007E-3</v>
      </c>
      <c r="W322" s="5">
        <f t="shared" si="516"/>
        <v>7.1730612974206303E-4</v>
      </c>
      <c r="X322" s="5">
        <f t="shared" si="517"/>
        <v>2.4081401387700541E-3</v>
      </c>
      <c r="Y322" s="5">
        <f t="shared" si="518"/>
        <v>4.0423040369394151E-3</v>
      </c>
      <c r="Z322" s="5">
        <f t="shared" si="519"/>
        <v>0.11930075878976036</v>
      </c>
      <c r="AA322" s="5">
        <f t="shared" si="520"/>
        <v>7.282953421838502E-2</v>
      </c>
      <c r="AB322" s="5">
        <f t="shared" si="521"/>
        <v>2.2230122877148747E-2</v>
      </c>
      <c r="AC322" s="5">
        <f t="shared" si="522"/>
        <v>5.7943735980836217E-4</v>
      </c>
      <c r="AD322" s="5">
        <f t="shared" si="523"/>
        <v>1.0947346825590931E-4</v>
      </c>
      <c r="AE322" s="5">
        <f t="shared" si="524"/>
        <v>3.6752432762873874E-4</v>
      </c>
      <c r="AF322" s="5">
        <f t="shared" si="525"/>
        <v>6.1692633635760112E-4</v>
      </c>
      <c r="AG322" s="5">
        <f t="shared" si="526"/>
        <v>6.9038169880657934E-4</v>
      </c>
      <c r="AH322" s="5">
        <f t="shared" si="527"/>
        <v>0.10012912685224588</v>
      </c>
      <c r="AI322" s="5">
        <f t="shared" si="528"/>
        <v>6.1125828069490552E-2</v>
      </c>
      <c r="AJ322" s="5">
        <f t="shared" si="529"/>
        <v>1.8657742130790946E-2</v>
      </c>
      <c r="AK322" s="5">
        <f t="shared" si="530"/>
        <v>3.7966639461946509E-3</v>
      </c>
      <c r="AL322" s="5">
        <f t="shared" si="531"/>
        <v>4.7501576743668419E-5</v>
      </c>
      <c r="AM322" s="5">
        <f t="shared" si="532"/>
        <v>1.3366053633236994E-5</v>
      </c>
      <c r="AN322" s="5">
        <f t="shared" si="533"/>
        <v>4.4872515257503236E-5</v>
      </c>
      <c r="AO322" s="5">
        <f t="shared" si="534"/>
        <v>7.5323004111244965E-5</v>
      </c>
      <c r="AP322" s="5">
        <f t="shared" si="535"/>
        <v>8.4291463134090523E-5</v>
      </c>
      <c r="AQ322" s="5">
        <f t="shared" si="536"/>
        <v>7.0745825008442179E-5</v>
      </c>
      <c r="AR322" s="5">
        <f t="shared" si="537"/>
        <v>6.7230700933671977E-2</v>
      </c>
      <c r="AS322" s="5">
        <f t="shared" si="538"/>
        <v>4.1042325998978738E-2</v>
      </c>
      <c r="AT322" s="5">
        <f t="shared" si="539"/>
        <v>1.2527554376298274E-2</v>
      </c>
      <c r="AU322" s="5">
        <f t="shared" si="540"/>
        <v>2.5492320400329364E-3</v>
      </c>
      <c r="AV322" s="5">
        <f t="shared" si="541"/>
        <v>3.8905742086972671E-4</v>
      </c>
      <c r="AW322" s="5">
        <f t="shared" si="542"/>
        <v>2.7042514160739778E-6</v>
      </c>
      <c r="AX322" s="5">
        <f t="shared" si="543"/>
        <v>1.3599291269136977E-6</v>
      </c>
      <c r="AY322" s="5">
        <f t="shared" si="544"/>
        <v>4.5655540648746667E-6</v>
      </c>
      <c r="AZ322" s="5">
        <f t="shared" si="545"/>
        <v>7.6637390532986173E-6</v>
      </c>
      <c r="BA322" s="5">
        <f t="shared" si="546"/>
        <v>8.5762349165780392E-6</v>
      </c>
      <c r="BB322" s="5">
        <f t="shared" si="547"/>
        <v>7.1980339654839487E-6</v>
      </c>
      <c r="BC322" s="5">
        <f t="shared" si="548"/>
        <v>4.8330479257845425E-6</v>
      </c>
      <c r="BD322" s="5">
        <f t="shared" si="549"/>
        <v>3.7617818195753924E-2</v>
      </c>
      <c r="BE322" s="5">
        <f t="shared" si="550"/>
        <v>2.2964549473961902E-2</v>
      </c>
      <c r="BF322" s="5">
        <f t="shared" si="551"/>
        <v>7.0095842586847595E-3</v>
      </c>
      <c r="BG322" s="5">
        <f t="shared" si="552"/>
        <v>1.4263803007997624E-3</v>
      </c>
      <c r="BH322" s="5">
        <f t="shared" si="553"/>
        <v>2.1769059555730772E-4</v>
      </c>
      <c r="BI322" s="5">
        <f t="shared" si="554"/>
        <v>2.6578715573973934E-5</v>
      </c>
      <c r="BJ322" s="8">
        <f t="shared" si="555"/>
        <v>3.6182606115224655E-2</v>
      </c>
      <c r="BK322" s="8">
        <f t="shared" si="556"/>
        <v>8.2708213300167852E-2</v>
      </c>
      <c r="BL322" s="8">
        <f t="shared" si="557"/>
        <v>0.70696816324154121</v>
      </c>
      <c r="BM322" s="8">
        <f t="shared" si="558"/>
        <v>0.7022790273682854</v>
      </c>
      <c r="BN322" s="8">
        <f t="shared" si="559"/>
        <v>0.24287885277575988</v>
      </c>
    </row>
    <row r="323" spans="1:66" s="15" customFormat="1" x14ac:dyDescent="0.25">
      <c r="A323" s="15" t="s">
        <v>35</v>
      </c>
      <c r="B323" s="15" t="s">
        <v>475</v>
      </c>
      <c r="C323" s="15" t="s">
        <v>286</v>
      </c>
      <c r="D323" s="23"/>
      <c r="E323" s="15">
        <f>VLOOKUP(A323,home!$A$2:$E$405,3,FALSE)</f>
        <v>1.575</v>
      </c>
      <c r="F323" s="15">
        <f>VLOOKUP(B323,home!$B$2:$E$405,3,FALSE)</f>
        <v>0.16</v>
      </c>
      <c r="G323" s="15">
        <f>VLOOKUP(C323,away!$B$2:$E$405,4,FALSE)</f>
        <v>1.1399999999999999</v>
      </c>
      <c r="H323" s="15">
        <f>VLOOKUP(A323,away!$A$2:$E$405,3,FALSE)</f>
        <v>1.1000000000000001</v>
      </c>
      <c r="I323" s="15">
        <f>VLOOKUP(C323,away!$B$2:$E$405,3,FALSE)</f>
        <v>1.1399999999999999</v>
      </c>
      <c r="J323" s="15">
        <f>VLOOKUP(B323,home!$B$2:$E$405,4,FALSE)</f>
        <v>0.91</v>
      </c>
      <c r="K323" s="20">
        <f t="shared" si="504"/>
        <v>0.28727999999999998</v>
      </c>
      <c r="L323" s="20">
        <f t="shared" si="505"/>
        <v>1.14114</v>
      </c>
      <c r="M323" s="21">
        <f t="shared" si="506"/>
        <v>0.23968732920367675</v>
      </c>
      <c r="N323" s="21">
        <f t="shared" si="507"/>
        <v>6.8857375933632239E-2</v>
      </c>
      <c r="O323" s="21">
        <f t="shared" si="508"/>
        <v>0.2735167988474837</v>
      </c>
      <c r="P323" s="21">
        <f t="shared" si="509"/>
        <v>7.8575905972905105E-2</v>
      </c>
      <c r="Q323" s="21">
        <f t="shared" si="510"/>
        <v>9.8906734791069338E-3</v>
      </c>
      <c r="R323" s="21">
        <f t="shared" si="511"/>
        <v>0.15606047991840882</v>
      </c>
      <c r="S323" s="21">
        <f t="shared" si="512"/>
        <v>6.4398199729367618E-3</v>
      </c>
      <c r="T323" s="21">
        <f t="shared" si="513"/>
        <v>1.1286643133948086E-2</v>
      </c>
      <c r="U323" s="21">
        <f t="shared" si="514"/>
        <v>4.4833054670960479E-2</v>
      </c>
      <c r="V323" s="21">
        <f t="shared" si="515"/>
        <v>2.3457165835223242E-4</v>
      </c>
      <c r="W323" s="21">
        <f t="shared" si="516"/>
        <v>9.471308923592797E-4</v>
      </c>
      <c r="X323" s="21">
        <f t="shared" si="517"/>
        <v>1.0808089465068685E-3</v>
      </c>
      <c r="Y323" s="21">
        <f t="shared" si="518"/>
        <v>6.1667716060842418E-4</v>
      </c>
      <c r="Z323" s="21">
        <f t="shared" si="519"/>
        <v>5.9362285351364348E-2</v>
      </c>
      <c r="AA323" s="21">
        <f t="shared" si="520"/>
        <v>1.7053597335739946E-2</v>
      </c>
      <c r="AB323" s="21">
        <f t="shared" si="521"/>
        <v>2.4495787213056858E-3</v>
      </c>
      <c r="AC323" s="21">
        <f t="shared" si="522"/>
        <v>4.8061782802176542E-6</v>
      </c>
      <c r="AD323" s="21">
        <f t="shared" si="523"/>
        <v>6.8022940689243467E-5</v>
      </c>
      <c r="AE323" s="21">
        <f t="shared" si="524"/>
        <v>7.7623698538123285E-5</v>
      </c>
      <c r="AF323" s="21">
        <f t="shared" si="525"/>
        <v>4.4289753674897017E-5</v>
      </c>
      <c r="AG323" s="21">
        <f t="shared" si="526"/>
        <v>1.684693650285733E-5</v>
      </c>
      <c r="AH323" s="21">
        <f t="shared" si="527"/>
        <v>1.6935169576463981E-2</v>
      </c>
      <c r="AI323" s="21">
        <f t="shared" si="528"/>
        <v>4.8651355159265719E-3</v>
      </c>
      <c r="AJ323" s="21">
        <f t="shared" si="529"/>
        <v>6.9882806550769267E-4</v>
      </c>
      <c r="AK323" s="21">
        <f t="shared" si="530"/>
        <v>6.6919775553016638E-5</v>
      </c>
      <c r="AL323" s="21">
        <f t="shared" si="531"/>
        <v>6.3023742454819436E-8</v>
      </c>
      <c r="AM323" s="21">
        <f t="shared" si="532"/>
        <v>3.9083260802411741E-6</v>
      </c>
      <c r="AN323" s="21">
        <f t="shared" si="533"/>
        <v>4.4599472232064136E-6</v>
      </c>
      <c r="AO323" s="21">
        <f t="shared" si="534"/>
        <v>2.544712087144884E-6</v>
      </c>
      <c r="AP323" s="21">
        <f t="shared" si="535"/>
        <v>9.6795758370817107E-7</v>
      </c>
      <c r="AQ323" s="21">
        <f t="shared" si="536"/>
        <v>2.7614377926818565E-7</v>
      </c>
      <c r="AR323" s="21">
        <f t="shared" si="537"/>
        <v>3.8650798820972199E-3</v>
      </c>
      <c r="AS323" s="21">
        <f t="shared" si="538"/>
        <v>1.1103601485288892E-3</v>
      </c>
      <c r="AT323" s="21">
        <f t="shared" si="539"/>
        <v>1.594921317346896E-4</v>
      </c>
      <c r="AU323" s="21">
        <f t="shared" si="540"/>
        <v>1.5272966534913874E-5</v>
      </c>
      <c r="AV323" s="21">
        <f t="shared" si="541"/>
        <v>1.0969044565375143E-6</v>
      </c>
      <c r="AW323" s="21">
        <f t="shared" si="542"/>
        <v>5.7391292944984244E-10</v>
      </c>
      <c r="AX323" s="21">
        <f t="shared" si="543"/>
        <v>1.8713065272194716E-7</v>
      </c>
      <c r="AY323" s="21">
        <f t="shared" si="544"/>
        <v>2.135422730471228E-7</v>
      </c>
      <c r="AZ323" s="21">
        <f t="shared" si="545"/>
        <v>1.2184081473249689E-7</v>
      </c>
      <c r="BA323" s="21">
        <f t="shared" si="546"/>
        <v>4.6345809107947175E-8</v>
      </c>
      <c r="BB323" s="21">
        <f t="shared" si="547"/>
        <v>1.3221764151360711E-8</v>
      </c>
      <c r="BC323" s="21">
        <f t="shared" si="548"/>
        <v>3.0175767887367511E-9</v>
      </c>
      <c r="BD323" s="21">
        <f t="shared" si="549"/>
        <v>7.3509954277606998E-4</v>
      </c>
      <c r="BE323" s="21">
        <f t="shared" si="550"/>
        <v>2.1117939664870933E-4</v>
      </c>
      <c r="BF323" s="21">
        <f t="shared" si="551"/>
        <v>3.0333808534620602E-5</v>
      </c>
      <c r="BG323" s="21">
        <f t="shared" si="552"/>
        <v>2.9047655052752686E-6</v>
      </c>
      <c r="BH323" s="21">
        <f t="shared" si="553"/>
        <v>2.0862025858886975E-7</v>
      </c>
      <c r="BI323" s="21">
        <f t="shared" si="554"/>
        <v>1.1986485577482105E-8</v>
      </c>
      <c r="BJ323" s="22">
        <f t="shared" si="555"/>
        <v>9.2898835061211091E-2</v>
      </c>
      <c r="BK323" s="22">
        <f t="shared" si="556"/>
        <v>0.32494270955216648</v>
      </c>
      <c r="BL323" s="22">
        <f t="shared" si="557"/>
        <v>0.52261060258091108</v>
      </c>
      <c r="BM323" s="22">
        <f t="shared" si="558"/>
        <v>0.17322565622207931</v>
      </c>
      <c r="BN323" s="22">
        <f t="shared" si="559"/>
        <v>0.82658856335521347</v>
      </c>
    </row>
    <row r="324" spans="1:66" x14ac:dyDescent="0.25">
      <c r="A324" t="s">
        <v>72</v>
      </c>
      <c r="B324" t="s">
        <v>89</v>
      </c>
      <c r="C324" t="s">
        <v>78</v>
      </c>
      <c r="D324" s="16"/>
      <c r="E324">
        <f>VLOOKUP(A324,home!$A$2:$E$405,3,FALSE)</f>
        <v>1.39393939393939</v>
      </c>
      <c r="F324">
        <f>VLOOKUP(B324,home!$B$2:$E$405,3,FALSE)</f>
        <v>0.36</v>
      </c>
      <c r="G324">
        <f>VLOOKUP(C324,away!$B$2:$E$405,4,FALSE)</f>
        <v>1.1499999999999999</v>
      </c>
      <c r="H324">
        <f>VLOOKUP(A324,away!$A$2:$E$405,3,FALSE)</f>
        <v>1.15151515151515</v>
      </c>
      <c r="I324">
        <f>VLOOKUP(C324,away!$B$2:$E$405,3,FALSE)</f>
        <v>1</v>
      </c>
      <c r="J324">
        <f>VLOOKUP(B324,home!$B$2:$E$405,4,FALSE)</f>
        <v>0.87</v>
      </c>
      <c r="K324" s="3">
        <f t="shared" ref="K324:K357" si="560">E324*F324*G324</f>
        <v>0.57709090909090743</v>
      </c>
      <c r="L324" s="3">
        <f t="shared" ref="L324:L357" si="561">H324*I324*J324</f>
        <v>1.0018181818181806</v>
      </c>
      <c r="M324" s="5">
        <f t="shared" ref="M324:M357" si="562">_xlfn.POISSON.DIST(0,K324,FALSE) * _xlfn.POISSON.DIST(0,L324,FALSE)</f>
        <v>0.20619992092029224</v>
      </c>
      <c r="N324" s="5">
        <f t="shared" ref="N324:N357" si="563">_xlfn.POISSON.DIST(1,K324,FALSE) * _xlfn.POISSON.DIST(0,L324,FALSE)</f>
        <v>0.11899609981836468</v>
      </c>
      <c r="O324" s="5">
        <f t="shared" ref="O324:O357" si="564">_xlfn.POISSON.DIST(0,K324,FALSE) * _xlfn.POISSON.DIST(1,L324,FALSE)</f>
        <v>0.20657482986741979</v>
      </c>
      <c r="P324" s="5">
        <f t="shared" ref="P324:P357" si="565">_xlfn.POISSON.DIST(1,K324,FALSE) * _xlfn.POISSON.DIST(1,L324,FALSE)</f>
        <v>0.11921245636348883</v>
      </c>
      <c r="Q324" s="5">
        <f t="shared" ref="Q324:Q357" si="566">_xlfn.POISSON.DIST(2,K324,FALSE) * _xlfn.POISSON.DIST(0,L324,FALSE)</f>
        <v>3.4335783711226212E-2</v>
      </c>
      <c r="R324" s="5">
        <f t="shared" ref="R324:R357" si="567">_xlfn.POISSON.DIST(0,K324,FALSE) * _xlfn.POISSON.DIST(2,L324,FALSE)</f>
        <v>0.10347521023358922</v>
      </c>
      <c r="S324" s="5">
        <f t="shared" ref="S324:S357" si="568">_xlfn.POISSON.DIST(2,K324,FALSE) * _xlfn.POISSON.DIST(2,L324,FALSE)</f>
        <v>1.7230377306631343E-2</v>
      </c>
      <c r="T324" s="5">
        <f t="shared" ref="T324:T357" si="569">_xlfn.POISSON.DIST(2,K324,FALSE) * _xlfn.POISSON.DIST(1,L324,FALSE)</f>
        <v>3.4398212408882946E-2</v>
      </c>
      <c r="U324" s="5">
        <f t="shared" ref="U324:U357" si="570">_xlfn.POISSON.DIST(1,K324,FALSE) * _xlfn.POISSON.DIST(2,L324,FALSE)</f>
        <v>5.9714603142074774E-2</v>
      </c>
      <c r="V324" s="5">
        <f t="shared" ref="V324:V357" si="571">_xlfn.POISSON.DIST(3,K324,FALSE) * _xlfn.POISSON.DIST(3,L324,FALSE)</f>
        <v>1.106841464894673E-3</v>
      </c>
      <c r="W324" s="5">
        <f t="shared" ref="W324:W357" si="572">_xlfn.POISSON.DIST(3,K324,FALSE) * _xlfn.POISSON.DIST(0,L324,FALSE)</f>
        <v>6.6049562120867695E-3</v>
      </c>
      <c r="X324" s="5">
        <f t="shared" ref="X324:X357" si="573">_xlfn.POISSON.DIST(3,K324,FALSE) * _xlfn.POISSON.DIST(1,L324,FALSE)</f>
        <v>6.6169652233814651E-3</v>
      </c>
      <c r="Y324" s="5">
        <f t="shared" ref="Y324:Y357" si="574">_xlfn.POISSON.DIST(3,K324,FALSE) * _xlfn.POISSON.DIST(2,L324,FALSE)</f>
        <v>3.3144980346210746E-3</v>
      </c>
      <c r="Z324" s="5">
        <f t="shared" ref="Z324:Z357" si="575">_xlfn.POISSON.DIST(0,K324,FALSE) * _xlfn.POISSON.DIST(3,L324,FALSE)</f>
        <v>3.4554448993156121E-2</v>
      </c>
      <c r="AA324" s="5">
        <f t="shared" ref="AA324:AA357" si="576">_xlfn.POISSON.DIST(1,K324,FALSE) * _xlfn.POISSON.DIST(3,L324,FALSE)</f>
        <v>1.9941058382595859E-2</v>
      </c>
      <c r="AB324" s="5">
        <f t="shared" ref="AB324:AB357" si="577">_xlfn.POISSON.DIST(2,K324,FALSE) * _xlfn.POISSON.DIST(3,L324,FALSE)</f>
        <v>5.7539017551235519E-3</v>
      </c>
      <c r="AC324" s="5">
        <f t="shared" ref="AC324:AC357" si="578">_xlfn.POISSON.DIST(4,K324,FALSE) * _xlfn.POISSON.DIST(4,L324,FALSE)</f>
        <v>3.9994344216450357E-5</v>
      </c>
      <c r="AD324" s="5">
        <f t="shared" ref="AD324:AD357" si="579">_xlfn.POISSON.DIST(4,K324,FALSE) * _xlfn.POISSON.DIST(0,L324,FALSE)</f>
        <v>9.5291504623469742E-4</v>
      </c>
      <c r="AE324" s="5">
        <f t="shared" ref="AE324:AE357" si="580">_xlfn.POISSON.DIST(4,K324,FALSE) * _xlfn.POISSON.DIST(1,L324,FALSE)</f>
        <v>9.5464761904603197E-4</v>
      </c>
      <c r="AF324" s="5">
        <f t="shared" ref="AF324:AF357" si="581">_xlfn.POISSON.DIST(4,K324,FALSE) * _xlfn.POISSON.DIST(2,L324,FALSE)</f>
        <v>4.7819167099487537E-4</v>
      </c>
      <c r="AG324" s="5">
        <f t="shared" ref="AG324:AG357" si="582">_xlfn.POISSON.DIST(4,K324,FALSE) * _xlfn.POISSON.DIST(3,L324,FALSE)</f>
        <v>1.596870367988946E-4</v>
      </c>
      <c r="AH324" s="5">
        <f t="shared" ref="AH324:AH357" si="583">_xlfn.POISSON.DIST(0,K324,FALSE) * _xlfn.POISSON.DIST(4,L324,FALSE)</f>
        <v>8.65431881601318E-3</v>
      </c>
      <c r="AI324" s="5">
        <f t="shared" ref="AI324:AI357" si="584">_xlfn.POISSON.DIST(1,K324,FALSE) * _xlfn.POISSON.DIST(4,L324,FALSE)</f>
        <v>4.9943287130955923E-3</v>
      </c>
      <c r="AJ324" s="5">
        <f t="shared" ref="AJ324:AJ357" si="585">_xlfn.POISSON.DIST(2,K324,FALSE) * _xlfn.POISSON.DIST(4,L324,FALSE)</f>
        <v>1.4410908486695785E-3</v>
      </c>
      <c r="AK324" s="5">
        <f t="shared" ref="AK324:AK357" si="586">_xlfn.POISSON.DIST(3,K324,FALSE) * _xlfn.POISSON.DIST(4,L324,FALSE)</f>
        <v>2.7721347598043812E-4</v>
      </c>
      <c r="AL324" s="5">
        <f t="shared" ref="AL324:AL357" si="587">_xlfn.POISSON.DIST(5,K324,FALSE) * _xlfn.POISSON.DIST(5,L324,FALSE)</f>
        <v>9.248934710373575E-7</v>
      </c>
      <c r="AM324" s="5">
        <f t="shared" ref="AM324:AM357" si="588">_xlfn.POISSON.DIST(5,K324,FALSE) * _xlfn.POISSON.DIST(0,L324,FALSE)</f>
        <v>1.0998372206359713E-4</v>
      </c>
      <c r="AN324" s="5">
        <f t="shared" ref="AN324:AN357" si="589">_xlfn.POISSON.DIST(5,K324,FALSE) * _xlfn.POISSON.DIST(1,L324,FALSE)</f>
        <v>1.1018369246734899E-4</v>
      </c>
      <c r="AO324" s="5">
        <f t="shared" ref="AO324:AO357" si="590">_xlfn.POISSON.DIST(5,K324,FALSE) * _xlfn.POISSON.DIST(2,L324,FALSE)</f>
        <v>5.5192013226826551E-5</v>
      </c>
      <c r="AP324" s="5">
        <f t="shared" ref="AP324:AP357" si="591">_xlfn.POISSON.DIST(5,K324,FALSE) * _xlfn.POISSON.DIST(3,L324,FALSE)</f>
        <v>1.8430787447261454E-5</v>
      </c>
      <c r="AQ324" s="5">
        <f t="shared" ref="AQ324:AQ357" si="592">_xlfn.POISSON.DIST(5,K324,FALSE) * _xlfn.POISSON.DIST(4,L324,FALSE)</f>
        <v>4.6160744924732034E-6</v>
      </c>
      <c r="AR324" s="5">
        <f t="shared" ref="AR324:AR357" si="593">_xlfn.POISSON.DIST(0,K324,FALSE) * _xlfn.POISSON.DIST(5,L324,FALSE)</f>
        <v>1.7340107882266396E-3</v>
      </c>
      <c r="AS324" s="5">
        <f t="shared" ref="AS324:AS357" si="594">_xlfn.POISSON.DIST(1,K324,FALSE) * _xlfn.POISSON.DIST(5,L324,FALSE)</f>
        <v>1.0006818621511526E-3</v>
      </c>
      <c r="AT324" s="5">
        <f t="shared" ref="AT324:AT357" si="595">_xlfn.POISSON.DIST(2,K324,FALSE) * _xlfn.POISSON.DIST(5,L324,FALSE)</f>
        <v>2.8874220276979529E-4</v>
      </c>
      <c r="AU324" s="5">
        <f t="shared" ref="AU324:AU357" si="596">_xlfn.POISSON.DIST(3,K324,FALSE) * _xlfn.POISSON.DIST(5,L324,FALSE)</f>
        <v>5.5543500096444108E-5</v>
      </c>
      <c r="AV324" s="5">
        <f t="shared" ref="AV324:AV357" si="597">_xlfn.POISSON.DIST(4,K324,FALSE) * _xlfn.POISSON.DIST(5,L324,FALSE)</f>
        <v>8.0134122411869563E-6</v>
      </c>
      <c r="AW324" s="5">
        <f t="shared" ref="AW324:AW357" si="598">_xlfn.POISSON.DIST(6,K324,FALSE) * _xlfn.POISSON.DIST(6,L324,FALSE)</f>
        <v>1.4853279561680256E-8</v>
      </c>
      <c r="AX324" s="5">
        <f t="shared" ref="AX324:AX357" si="599">_xlfn.POISSON.DIST(6,K324,FALSE) * _xlfn.POISSON.DIST(0,L324,FALSE)</f>
        <v>1.0578434358480493E-5</v>
      </c>
      <c r="AY324" s="5">
        <f t="shared" ref="AY324:AY357" si="600">_xlfn.POISSON.DIST(6,K324,FALSE) * _xlfn.POISSON.DIST(1,L324,FALSE)</f>
        <v>1.0597667875495899E-5</v>
      </c>
      <c r="AZ324" s="5">
        <f t="shared" ref="AZ324:AZ357" si="601">_xlfn.POISSON.DIST(6,K324,FALSE) * _xlfn.POISSON.DIST(2,L324,FALSE)</f>
        <v>5.3084681812711197E-6</v>
      </c>
      <c r="BA324" s="5">
        <f t="shared" ref="BA324:BA357" si="602">_xlfn.POISSON.DIST(6,K324,FALSE) * _xlfn.POISSON.DIST(3,L324,FALSE)</f>
        <v>1.7727066472002329E-6</v>
      </c>
      <c r="BB324" s="5">
        <f t="shared" ref="BB324:BB357" si="603">_xlfn.POISSON.DIST(6,K324,FALSE) * _xlfn.POISSON.DIST(4,L324,FALSE)</f>
        <v>4.4398243754878495E-7</v>
      </c>
      <c r="BC324" s="5">
        <f t="shared" ref="BC324:BC357" si="604">_xlfn.POISSON.DIST(6,K324,FALSE) * _xlfn.POISSON.DIST(5,L324,FALSE)</f>
        <v>8.8957935668865573E-8</v>
      </c>
      <c r="BD324" s="5">
        <f t="shared" ref="BD324:BD357" si="605">_xlfn.POISSON.DIST(0,K324,FALSE) * _xlfn.POISSON.DIST(6,L324,FALSE)</f>
        <v>2.8952725585238689E-4</v>
      </c>
      <c r="BE324" s="5">
        <f t="shared" ref="BE324:BE357" si="606">_xlfn.POISSON.DIST(1,K324,FALSE) * _xlfn.POISSON.DIST(6,L324,FALSE)</f>
        <v>1.6708354728644972E-4</v>
      </c>
      <c r="BF324" s="5">
        <f t="shared" ref="BF324:BF357" si="607">_xlfn.POISSON.DIST(2,K324,FALSE) * _xlfn.POISSON.DIST(6,L324,FALSE)</f>
        <v>4.8211198098835441E-5</v>
      </c>
      <c r="BG324" s="5">
        <f t="shared" ref="BG324:BG357" si="608">_xlfn.POISSON.DIST(3,K324,FALSE) * _xlfn.POISSON.DIST(6,L324,FALSE)</f>
        <v>9.2740813797395912E-6</v>
      </c>
      <c r="BH324" s="5">
        <f t="shared" ref="BH324:BH357" si="609">_xlfn.POISSON.DIST(4,K324,FALSE) * _xlfn.POISSON.DIST(6,L324,FALSE)</f>
        <v>1.3379970136042441E-6</v>
      </c>
      <c r="BI324" s="5">
        <f t="shared" ref="BI324:BI357" si="610">_xlfn.POISSON.DIST(5,K324,FALSE) * _xlfn.POISSON.DIST(6,L324,FALSE)</f>
        <v>1.5442918258835852E-7</v>
      </c>
      <c r="BJ324" s="8">
        <f t="shared" ref="BJ324:BJ357" si="611">SUM(N324,Q324,T324,W324,X324,Y324,AD324,AE324,AF324,AG324,AM324,AN324,AO324,AP324,AQ324,AX324,AY324,AZ324,BA324,BB324,BC324)</f>
        <v>0.20713915328877078</v>
      </c>
      <c r="BK324" s="8">
        <f t="shared" ref="BK324:BK357" si="612">SUM(M324,P324,S324,V324,AC324,AL324,AY324)</f>
        <v>0.34380111296087007</v>
      </c>
      <c r="BL324" s="8">
        <f t="shared" ref="BL324:BL357" si="613">SUM(O324,R324,U324,AA324,AB324,AH324,AI324,AJ324,AK324,AR324,AS324,AT324,AU324,AV324,BD324,BE324,BF324,BG324,BH324,BI324)</f>
        <v>0.41442913550886085</v>
      </c>
      <c r="BM324" s="8">
        <f t="shared" ref="BM324:BM357" si="614">SUM(S324:BI324)</f>
        <v>0.2111189670226809</v>
      </c>
      <c r="BN324" s="8">
        <f t="shared" ref="BN324:BN357" si="615">SUM(M324:R324)</f>
        <v>0.78879430091438107</v>
      </c>
    </row>
    <row r="325" spans="1:66" x14ac:dyDescent="0.25">
      <c r="A325" t="s">
        <v>72</v>
      </c>
      <c r="B325" t="s">
        <v>103</v>
      </c>
      <c r="C325" t="s">
        <v>326</v>
      </c>
      <c r="D325" s="16"/>
      <c r="E325">
        <f>VLOOKUP(A325,home!$A$2:$E$405,3,FALSE)</f>
        <v>1.39393939393939</v>
      </c>
      <c r="F325">
        <f>VLOOKUP(B325,home!$B$2:$E$405,3,FALSE)</f>
        <v>0.48</v>
      </c>
      <c r="G325">
        <f>VLOOKUP(C325,away!$B$2:$E$405,4,FALSE)</f>
        <v>1.29</v>
      </c>
      <c r="H325">
        <f>VLOOKUP(A325,away!$A$2:$E$405,3,FALSE)</f>
        <v>1.15151515151515</v>
      </c>
      <c r="I325">
        <f>VLOOKUP(C325,away!$B$2:$E$405,3,FALSE)</f>
        <v>0.28999999999999998</v>
      </c>
      <c r="J325">
        <f>VLOOKUP(B325,home!$B$2:$E$405,4,FALSE)</f>
        <v>1.01</v>
      </c>
      <c r="K325" s="3">
        <f t="shared" si="560"/>
        <v>0.8631272727272703</v>
      </c>
      <c r="L325" s="3">
        <f t="shared" si="561"/>
        <v>0.3372787878787874</v>
      </c>
      <c r="M325" s="5">
        <f t="shared" si="562"/>
        <v>0.30107193363584767</v>
      </c>
      <c r="N325" s="5">
        <f t="shared" si="563"/>
        <v>0.25986339697383487</v>
      </c>
      <c r="O325" s="5">
        <f t="shared" si="564"/>
        <v>0.10154517684102139</v>
      </c>
      <c r="P325" s="5">
        <f t="shared" si="565"/>
        <v>8.764641154539915E-2</v>
      </c>
      <c r="Q325" s="5">
        <f t="shared" si="566"/>
        <v>0.11214759255583502</v>
      </c>
      <c r="R325" s="5">
        <f t="shared" si="567"/>
        <v>1.7124517079938402E-2</v>
      </c>
      <c r="S325" s="5">
        <f t="shared" si="568"/>
        <v>6.3787857639338091E-3</v>
      </c>
      <c r="T325" s="5">
        <f t="shared" si="569"/>
        <v>3.7825004080756147E-2</v>
      </c>
      <c r="U325" s="5">
        <f t="shared" si="570"/>
        <v>1.4780637723978791E-2</v>
      </c>
      <c r="V325" s="5">
        <f t="shared" si="571"/>
        <v>2.0632857310656736E-4</v>
      </c>
      <c r="W325" s="5">
        <f t="shared" si="572"/>
        <v>3.2265881901882343E-2</v>
      </c>
      <c r="X325" s="5">
        <f t="shared" si="573"/>
        <v>1.0882597537706977E-2</v>
      </c>
      <c r="Y325" s="5">
        <f t="shared" si="574"/>
        <v>1.8352346532452427E-3</v>
      </c>
      <c r="Z325" s="5">
        <f t="shared" si="575"/>
        <v>1.9252454545770716E-3</v>
      </c>
      <c r="AA325" s="5">
        <f t="shared" si="576"/>
        <v>1.6617318585396815E-3</v>
      </c>
      <c r="AB325" s="5">
        <f t="shared" si="577"/>
        <v>7.1714304353268663E-4</v>
      </c>
      <c r="AC325" s="5">
        <f t="shared" si="578"/>
        <v>3.7540777244006727E-6</v>
      </c>
      <c r="AD325" s="5">
        <f t="shared" si="579"/>
        <v>6.9623906620279712E-3</v>
      </c>
      <c r="AE325" s="5">
        <f t="shared" si="580"/>
        <v>2.3482666832273817E-3</v>
      </c>
      <c r="AF325" s="5">
        <f t="shared" si="581"/>
        <v>3.9601027026753581E-4</v>
      </c>
      <c r="AG325" s="5">
        <f t="shared" si="582"/>
        <v>4.4521954647795151E-5</v>
      </c>
      <c r="AH325" s="5">
        <f t="shared" si="583"/>
        <v>1.6233611332222493E-4</v>
      </c>
      <c r="AI325" s="5">
        <f t="shared" si="584"/>
        <v>1.4011672675695708E-4</v>
      </c>
      <c r="AJ325" s="5">
        <f t="shared" si="585"/>
        <v>6.046928411460224E-5</v>
      </c>
      <c r="AK325" s="5">
        <f t="shared" si="586"/>
        <v>1.7397562760535701E-5</v>
      </c>
      <c r="AL325" s="5">
        <f t="shared" si="587"/>
        <v>4.3714661440904306E-8</v>
      </c>
      <c r="AM325" s="5">
        <f t="shared" si="588"/>
        <v>1.2018858527556037E-3</v>
      </c>
      <c r="AN325" s="5">
        <f t="shared" si="589"/>
        <v>4.0537060358607267E-4</v>
      </c>
      <c r="AO325" s="5">
        <f t="shared" si="590"/>
        <v>6.8361452909601511E-5</v>
      </c>
      <c r="AP325" s="5">
        <f t="shared" si="591"/>
        <v>7.6856226583277318E-6</v>
      </c>
      <c r="AQ325" s="5">
        <f t="shared" si="592"/>
        <v>6.4804937357363023E-7</v>
      </c>
      <c r="AR325" s="5">
        <f t="shared" si="593"/>
        <v>1.0950505506054701E-5</v>
      </c>
      <c r="AS325" s="5">
        <f t="shared" si="594"/>
        <v>9.4516799524259506E-6</v>
      </c>
      <c r="AT325" s="5">
        <f t="shared" si="595"/>
        <v>4.0790013700142123E-6</v>
      </c>
      <c r="AU325" s="5">
        <f t="shared" si="596"/>
        <v>1.1735657759837226E-6</v>
      </c>
      <c r="AV325" s="5">
        <f t="shared" si="597"/>
        <v>2.5323415689772314E-7</v>
      </c>
      <c r="AW325" s="5">
        <f t="shared" si="598"/>
        <v>3.534992415772897E-10</v>
      </c>
      <c r="AX325" s="5">
        <f t="shared" si="599"/>
        <v>1.7289674303640562E-4</v>
      </c>
      <c r="AY325" s="5">
        <f t="shared" si="600"/>
        <v>5.8314403919509044E-5</v>
      </c>
      <c r="AZ325" s="5">
        <f t="shared" si="601"/>
        <v>9.8341057349230087E-6</v>
      </c>
      <c r="BA325" s="5">
        <f t="shared" si="602"/>
        <v>1.1056117540488879E-6</v>
      </c>
      <c r="BB325" s="5">
        <f t="shared" si="603"/>
        <v>9.3224848067537213E-8</v>
      </c>
      <c r="BC325" s="5">
        <f t="shared" si="604"/>
        <v>6.2885527512806152E-9</v>
      </c>
      <c r="BD325" s="5">
        <f t="shared" si="605"/>
        <v>6.1556220395701921E-7</v>
      </c>
      <c r="BE325" s="5">
        <f t="shared" si="606"/>
        <v>5.3130852629540963E-7</v>
      </c>
      <c r="BF325" s="5">
        <f t="shared" si="607"/>
        <v>2.2929343963905101E-7</v>
      </c>
      <c r="BG325" s="5">
        <f t="shared" si="608"/>
        <v>6.5969807069969715E-8</v>
      </c>
      <c r="BH325" s="5">
        <f t="shared" si="609"/>
        <v>1.4235084914661782E-8</v>
      </c>
      <c r="BI325" s="5">
        <f t="shared" si="610"/>
        <v>2.4573380038866271E-9</v>
      </c>
      <c r="BJ325" s="8">
        <f t="shared" si="611"/>
        <v>0.46649709923256011</v>
      </c>
      <c r="BK325" s="8">
        <f t="shared" si="612"/>
        <v>0.39536557171459252</v>
      </c>
      <c r="BL325" s="8">
        <f t="shared" si="613"/>
        <v>0.13623689304712649</v>
      </c>
      <c r="BM325" s="8">
        <f t="shared" si="614"/>
        <v>0.12056746676655956</v>
      </c>
      <c r="BN325" s="8">
        <f t="shared" si="615"/>
        <v>0.87939902863187658</v>
      </c>
    </row>
    <row r="326" spans="1:66" x14ac:dyDescent="0.25">
      <c r="A326" t="s">
        <v>72</v>
      </c>
      <c r="B326" t="s">
        <v>88</v>
      </c>
      <c r="C326" t="s">
        <v>80</v>
      </c>
      <c r="D326" s="16"/>
      <c r="E326">
        <f>VLOOKUP(A326,home!$A$2:$E$405,3,FALSE)</f>
        <v>1.39393939393939</v>
      </c>
      <c r="F326">
        <f>VLOOKUP(B326,home!$B$2:$E$405,3,FALSE)</f>
        <v>1.29</v>
      </c>
      <c r="G326">
        <f>VLOOKUP(C326,away!$B$2:$E$405,4,FALSE)</f>
        <v>0.96</v>
      </c>
      <c r="H326">
        <f>VLOOKUP(A326,away!$A$2:$E$405,3,FALSE)</f>
        <v>1.15151515151515</v>
      </c>
      <c r="I326">
        <f>VLOOKUP(C326,away!$B$2:$E$405,3,FALSE)</f>
        <v>0.6</v>
      </c>
      <c r="J326">
        <f>VLOOKUP(B326,home!$B$2:$E$405,4,FALSE)</f>
        <v>1.56</v>
      </c>
      <c r="K326" s="3">
        <f t="shared" si="560"/>
        <v>1.7262545454545406</v>
      </c>
      <c r="L326" s="3">
        <f t="shared" si="561"/>
        <v>1.0778181818181805</v>
      </c>
      <c r="M326" s="5">
        <f t="shared" si="562"/>
        <v>6.0562903472257699E-2</v>
      </c>
      <c r="N326" s="5">
        <f t="shared" si="563"/>
        <v>0.10454698740490943</v>
      </c>
      <c r="O326" s="5">
        <f t="shared" si="564"/>
        <v>6.5275798506098756E-2</v>
      </c>
      <c r="P326" s="5">
        <f t="shared" si="565"/>
        <v>0.11268264387932769</v>
      </c>
      <c r="Q326" s="5">
        <f t="shared" si="566"/>
        <v>9.0237356110651784E-2</v>
      </c>
      <c r="R326" s="5">
        <f t="shared" si="567"/>
        <v>3.5177721231286631E-2</v>
      </c>
      <c r="S326" s="5">
        <f t="shared" si="568"/>
        <v>5.2414008838974055E-2</v>
      </c>
      <c r="T326" s="5">
        <f t="shared" si="569"/>
        <v>9.7259463095262386E-2</v>
      </c>
      <c r="U326" s="5">
        <f t="shared" si="570"/>
        <v>6.0725701174241239E-2</v>
      </c>
      <c r="V326" s="5">
        <f t="shared" si="571"/>
        <v>1.0835655994148853E-2</v>
      </c>
      <c r="W326" s="5">
        <f t="shared" si="572"/>
        <v>5.1924215385270894E-2</v>
      </c>
      <c r="X326" s="5">
        <f t="shared" si="573"/>
        <v>5.5964863418888261E-2</v>
      </c>
      <c r="Y326" s="5">
        <f t="shared" si="574"/>
        <v>3.0159973667924469E-2</v>
      </c>
      <c r="Z326" s="5">
        <f t="shared" si="575"/>
        <v>1.2638395846004057E-2</v>
      </c>
      <c r="AA326" s="5">
        <f t="shared" si="576"/>
        <v>2.1817088276418286E-2</v>
      </c>
      <c r="AB326" s="5">
        <f t="shared" si="577"/>
        <v>1.8830923902875024E-2</v>
      </c>
      <c r="AC326" s="5">
        <f t="shared" si="578"/>
        <v>1.2600435823586318E-3</v>
      </c>
      <c r="AD326" s="5">
        <f t="shared" si="579"/>
        <v>2.2408603206996121E-2</v>
      </c>
      <c r="AE326" s="5">
        <f t="shared" si="580"/>
        <v>2.4152399965649607E-2</v>
      </c>
      <c r="AF326" s="5">
        <f t="shared" si="581"/>
        <v>1.3015947908760971E-2</v>
      </c>
      <c r="AG326" s="5">
        <f t="shared" si="582"/>
        <v>4.6762751032203001E-3</v>
      </c>
      <c r="AH326" s="5">
        <f t="shared" si="583"/>
        <v>3.4054732079596335E-3</v>
      </c>
      <c r="AI326" s="5">
        <f t="shared" si="584"/>
        <v>5.8787136046639732E-3</v>
      </c>
      <c r="AJ326" s="5">
        <f t="shared" si="585"/>
        <v>5.0740780407383173E-3</v>
      </c>
      <c r="AK326" s="5">
        <f t="shared" si="586"/>
        <v>2.9197167606051957E-3</v>
      </c>
      <c r="AL326" s="5">
        <f t="shared" si="587"/>
        <v>9.3776905744546914E-5</v>
      </c>
      <c r="AM326" s="5">
        <f t="shared" si="588"/>
        <v>7.7365906286728505E-3</v>
      </c>
      <c r="AN326" s="5">
        <f t="shared" si="589"/>
        <v>8.3386380448677438E-3</v>
      </c>
      <c r="AO326" s="5">
        <f t="shared" si="590"/>
        <v>4.493767848179629E-3</v>
      </c>
      <c r="AP326" s="5">
        <f t="shared" si="591"/>
        <v>1.6144882305459888E-3</v>
      </c>
      <c r="AQ326" s="5">
        <f t="shared" si="592"/>
        <v>4.3503119230348217E-4</v>
      </c>
      <c r="AR326" s="5">
        <f t="shared" si="593"/>
        <v>7.340961882467159E-4</v>
      </c>
      <c r="AS326" s="5">
        <f t="shared" si="594"/>
        <v>1.2672368817617456E-3</v>
      </c>
      <c r="AT326" s="5">
        <f t="shared" si="595"/>
        <v>1.0937867136544262E-3</v>
      </c>
      <c r="AU326" s="5">
        <f t="shared" si="596"/>
        <v>6.2938476206791222E-4</v>
      </c>
      <c r="AV326" s="5">
        <f t="shared" si="597"/>
        <v>2.7161957658988951E-4</v>
      </c>
      <c r="AW326" s="5">
        <f t="shared" si="598"/>
        <v>4.8466732146237417E-6</v>
      </c>
      <c r="AX326" s="5">
        <f t="shared" si="599"/>
        <v>2.22588745651125E-3</v>
      </c>
      <c r="AY326" s="5">
        <f t="shared" si="600"/>
        <v>2.3991019713088496E-3</v>
      </c>
      <c r="AZ326" s="5">
        <f t="shared" si="601"/>
        <v>1.2928978623562583E-3</v>
      </c>
      <c r="BA326" s="5">
        <f t="shared" si="602"/>
        <v>4.645029410938116E-4</v>
      </c>
      <c r="BB326" s="5">
        <f t="shared" si="603"/>
        <v>1.2516242885473233E-4</v>
      </c>
      <c r="BC326" s="5">
        <f t="shared" si="604"/>
        <v>2.6980468300031002E-5</v>
      </c>
      <c r="BD326" s="5">
        <f t="shared" si="605"/>
        <v>1.3187036981595528E-4</v>
      </c>
      <c r="BE326" s="5">
        <f t="shared" si="606"/>
        <v>2.2764182530556404E-4</v>
      </c>
      <c r="BF326" s="5">
        <f t="shared" si="607"/>
        <v>1.9648386783464926E-4</v>
      </c>
      <c r="BG326" s="5">
        <f t="shared" si="608"/>
        <v>1.1306038998601747E-4</v>
      </c>
      <c r="BH326" s="5">
        <f t="shared" si="609"/>
        <v>4.8792753031056425E-5</v>
      </c>
      <c r="BI326" s="5">
        <f t="shared" si="610"/>
        <v>1.6845742341020393E-5</v>
      </c>
      <c r="BJ326" s="8">
        <f t="shared" si="611"/>
        <v>0.52349913434052908</v>
      </c>
      <c r="BK326" s="8">
        <f t="shared" si="612"/>
        <v>0.24024813464412031</v>
      </c>
      <c r="BL326" s="8">
        <f t="shared" si="613"/>
        <v>0.22383603377552203</v>
      </c>
      <c r="BM326" s="8">
        <f t="shared" si="614"/>
        <v>0.52934403270354935</v>
      </c>
      <c r="BN326" s="8">
        <f t="shared" si="615"/>
        <v>0.46848341060453197</v>
      </c>
    </row>
    <row r="327" spans="1:66" x14ac:dyDescent="0.25">
      <c r="A327" t="s">
        <v>72</v>
      </c>
      <c r="B327" t="s">
        <v>86</v>
      </c>
      <c r="C327" t="s">
        <v>68</v>
      </c>
      <c r="D327" s="16"/>
      <c r="E327">
        <f>VLOOKUP(A327,home!$A$2:$E$405,3,FALSE)</f>
        <v>1.39393939393939</v>
      </c>
      <c r="F327">
        <f>VLOOKUP(B327,home!$B$2:$E$405,3,FALSE)</f>
        <v>0.86</v>
      </c>
      <c r="G327">
        <f>VLOOKUP(C327,away!$B$2:$E$405,4,FALSE)</f>
        <v>1.08</v>
      </c>
      <c r="H327">
        <f>VLOOKUP(A327,away!$A$2:$E$405,3,FALSE)</f>
        <v>1.15151515151515</v>
      </c>
      <c r="I327">
        <f>VLOOKUP(C327,away!$B$2:$E$405,3,FALSE)</f>
        <v>1.55</v>
      </c>
      <c r="J327">
        <f>VLOOKUP(B327,home!$B$2:$E$405,4,FALSE)</f>
        <v>0.87</v>
      </c>
      <c r="K327" s="3">
        <f t="shared" si="560"/>
        <v>1.2946909090909056</v>
      </c>
      <c r="L327" s="3">
        <f t="shared" si="561"/>
        <v>1.5528181818181799</v>
      </c>
      <c r="M327" s="5">
        <f t="shared" si="562"/>
        <v>5.7988585419904461E-2</v>
      </c>
      <c r="N327" s="5">
        <f t="shared" si="563"/>
        <v>7.507729437419175E-2</v>
      </c>
      <c r="O327" s="5">
        <f t="shared" si="564"/>
        <v>9.0045729777944256E-2</v>
      </c>
      <c r="P327" s="5">
        <f t="shared" si="565"/>
        <v>0.11658138774596068</v>
      </c>
      <c r="Q327" s="5">
        <f t="shared" si="566"/>
        <v>4.8600945252703934E-2</v>
      </c>
      <c r="R327" s="5">
        <f t="shared" si="567"/>
        <v>6.9912323197139289E-2</v>
      </c>
      <c r="S327" s="5">
        <f t="shared" si="568"/>
        <v>5.8594376248178329E-2</v>
      </c>
      <c r="T327" s="5">
        <f t="shared" si="569"/>
        <v>7.5468431441948619E-2</v>
      </c>
      <c r="U327" s="5">
        <f t="shared" si="570"/>
        <v>9.0514849276761483E-2</v>
      </c>
      <c r="V327" s="5">
        <f t="shared" si="571"/>
        <v>1.3088809054512167E-2</v>
      </c>
      <c r="W327" s="5">
        <f t="shared" si="572"/>
        <v>2.0974400663966851E-2</v>
      </c>
      <c r="X327" s="5">
        <f t="shared" si="573"/>
        <v>3.2569430703747022E-2</v>
      </c>
      <c r="Y327" s="5">
        <f t="shared" si="574"/>
        <v>2.5287202084122839E-2</v>
      </c>
      <c r="Z327" s="5">
        <f t="shared" si="575"/>
        <v>3.6187042197888916E-2</v>
      </c>
      <c r="AA327" s="5">
        <f t="shared" si="576"/>
        <v>4.6851034560495775E-2</v>
      </c>
      <c r="AB327" s="5">
        <f t="shared" si="577"/>
        <v>3.032880426348886E-2</v>
      </c>
      <c r="AC327" s="5">
        <f t="shared" si="578"/>
        <v>1.6446248779690435E-3</v>
      </c>
      <c r="AD327" s="5">
        <f t="shared" si="579"/>
        <v>6.7888414658170372E-3</v>
      </c>
      <c r="AE327" s="5">
        <f t="shared" si="580"/>
        <v>1.0541836461601877E-2</v>
      </c>
      <c r="AF327" s="5">
        <f t="shared" si="581"/>
        <v>8.1847776636646136E-3</v>
      </c>
      <c r="AG327" s="5">
        <f t="shared" si="582"/>
        <v>4.236490523425911E-3</v>
      </c>
      <c r="AH327" s="5">
        <f t="shared" si="583"/>
        <v>1.404797426777591E-2</v>
      </c>
      <c r="AI327" s="5">
        <f t="shared" si="584"/>
        <v>1.8187784575632443E-2</v>
      </c>
      <c r="AJ327" s="5">
        <f t="shared" si="585"/>
        <v>1.1773779673287563E-2</v>
      </c>
      <c r="AK327" s="5">
        <f t="shared" si="586"/>
        <v>5.0811351695482301E-3</v>
      </c>
      <c r="AL327" s="5">
        <f t="shared" si="587"/>
        <v>1.3225544248530709E-4</v>
      </c>
      <c r="AM327" s="5">
        <f t="shared" si="588"/>
        <v>1.7578902658105392E-3</v>
      </c>
      <c r="AN327" s="5">
        <f t="shared" si="589"/>
        <v>2.7296839663917983E-3</v>
      </c>
      <c r="AO327" s="5">
        <f t="shared" si="590"/>
        <v>2.1193514468153757E-3</v>
      </c>
      <c r="AP327" s="5">
        <f t="shared" si="591"/>
        <v>1.0969891534258597E-3</v>
      </c>
      <c r="AQ327" s="5">
        <f t="shared" si="592"/>
        <v>4.2585617567425212E-4</v>
      </c>
      <c r="AR327" s="5">
        <f t="shared" si="593"/>
        <v>4.3627899721432719E-3</v>
      </c>
      <c r="AS327" s="5">
        <f t="shared" si="594"/>
        <v>5.6484645152068596E-3</v>
      </c>
      <c r="AT327" s="5">
        <f t="shared" si="595"/>
        <v>3.6565078290804465E-3</v>
      </c>
      <c r="AU327" s="5">
        <f t="shared" si="596"/>
        <v>1.5780158151100579E-3</v>
      </c>
      <c r="AV327" s="5">
        <f t="shared" si="597"/>
        <v>5.1076068255616705E-4</v>
      </c>
      <c r="AW327" s="5">
        <f t="shared" si="598"/>
        <v>7.3858036553636709E-6</v>
      </c>
      <c r="AX327" s="5">
        <f t="shared" si="599"/>
        <v>3.7932075772071586E-4</v>
      </c>
      <c r="AY327" s="5">
        <f t="shared" si="600"/>
        <v>5.8901616932977626E-4</v>
      </c>
      <c r="AZ327" s="5">
        <f t="shared" si="601"/>
        <v>4.5731750856008629E-4</v>
      </c>
      <c r="BA327" s="5">
        <f t="shared" si="602"/>
        <v>2.3671031405196431E-4</v>
      </c>
      <c r="BB327" s="5">
        <f t="shared" si="603"/>
        <v>9.1892019870945432E-5</v>
      </c>
      <c r="BC327" s="5">
        <f t="shared" si="604"/>
        <v>2.8538319843920297E-5</v>
      </c>
      <c r="BD327" s="5">
        <f t="shared" si="605"/>
        <v>1.1291032653663513E-3</v>
      </c>
      <c r="BE327" s="5">
        <f t="shared" si="606"/>
        <v>1.4618397330946715E-3</v>
      </c>
      <c r="BF327" s="5">
        <f t="shared" si="607"/>
        <v>9.4631530649277374E-4</v>
      </c>
      <c r="BG327" s="5">
        <f t="shared" si="608"/>
        <v>4.0839527481658912E-4</v>
      </c>
      <c r="BH327" s="5">
        <f t="shared" si="609"/>
        <v>1.3218641240518006E-4</v>
      </c>
      <c r="BI327" s="5">
        <f t="shared" si="610"/>
        <v>3.422810928926559E-5</v>
      </c>
      <c r="BJ327" s="8">
        <f t="shared" si="611"/>
        <v>0.31764221673268567</v>
      </c>
      <c r="BK327" s="8">
        <f t="shared" si="612"/>
        <v>0.24861905495833975</v>
      </c>
      <c r="BL327" s="8">
        <f t="shared" si="613"/>
        <v>0.39661202167763554</v>
      </c>
      <c r="BM327" s="8">
        <f t="shared" si="614"/>
        <v>0.54027243943303094</v>
      </c>
      <c r="BN327" s="8">
        <f t="shared" si="615"/>
        <v>0.45820626576784435</v>
      </c>
    </row>
    <row r="328" spans="1:66" x14ac:dyDescent="0.25">
      <c r="A328" t="s">
        <v>72</v>
      </c>
      <c r="B328" t="s">
        <v>106</v>
      </c>
      <c r="C328" t="s">
        <v>81</v>
      </c>
      <c r="D328" s="16"/>
      <c r="E328">
        <f>VLOOKUP(A328,home!$A$2:$E$405,3,FALSE)</f>
        <v>1.39393939393939</v>
      </c>
      <c r="F328">
        <f>VLOOKUP(B328,home!$B$2:$E$405,3,FALSE)</f>
        <v>1.08</v>
      </c>
      <c r="G328">
        <f>VLOOKUP(C328,away!$B$2:$E$405,4,FALSE)</f>
        <v>1.29</v>
      </c>
      <c r="H328">
        <f>VLOOKUP(A328,away!$A$2:$E$405,3,FALSE)</f>
        <v>1.15151515151515</v>
      </c>
      <c r="I328">
        <f>VLOOKUP(C328,away!$B$2:$E$405,3,FALSE)</f>
        <v>1</v>
      </c>
      <c r="J328">
        <f>VLOOKUP(B328,home!$B$2:$E$405,4,FALSE)</f>
        <v>1.01</v>
      </c>
      <c r="K328" s="3">
        <f t="shared" si="560"/>
        <v>1.9420363636363585</v>
      </c>
      <c r="L328" s="3">
        <f t="shared" si="561"/>
        <v>1.1630303030303015</v>
      </c>
      <c r="M328" s="5">
        <f t="shared" si="562"/>
        <v>4.4821530357637716E-2</v>
      </c>
      <c r="N328" s="5">
        <f t="shared" si="563"/>
        <v>8.7045041828363381E-2</v>
      </c>
      <c r="O328" s="5">
        <f t="shared" si="564"/>
        <v>5.2128798034125241E-2</v>
      </c>
      <c r="P328" s="5">
        <f t="shared" si="565"/>
        <v>0.10123602137492672</v>
      </c>
      <c r="Q328" s="5">
        <f t="shared" si="566"/>
        <v>8.4522318252464798E-2</v>
      </c>
      <c r="R328" s="5">
        <f t="shared" si="567"/>
        <v>3.0313685887117046E-2</v>
      </c>
      <c r="S328" s="5">
        <f t="shared" si="568"/>
        <v>5.7164112548414012E-2</v>
      </c>
      <c r="T328" s="5">
        <f t="shared" si="569"/>
        <v>9.8302017409987716E-2</v>
      </c>
      <c r="U328" s="5">
        <f t="shared" si="570"/>
        <v>5.8870280308631576E-2</v>
      </c>
      <c r="V328" s="5">
        <f t="shared" si="571"/>
        <v>1.4345951038495409E-2</v>
      </c>
      <c r="W328" s="5">
        <f t="shared" si="572"/>
        <v>5.4715138528377241E-2</v>
      </c>
      <c r="X328" s="5">
        <f t="shared" si="573"/>
        <v>6.3635364143003498E-2</v>
      </c>
      <c r="Y328" s="5">
        <f t="shared" si="574"/>
        <v>3.7004928421340483E-2</v>
      </c>
      <c r="Z328" s="5">
        <f t="shared" si="575"/>
        <v>1.1751911761086366E-2</v>
      </c>
      <c r="AA328" s="5">
        <f t="shared" si="576"/>
        <v>2.2822639982275517E-2</v>
      </c>
      <c r="AB328" s="5">
        <f t="shared" si="577"/>
        <v>2.2161198379880061E-2</v>
      </c>
      <c r="AC328" s="5">
        <f t="shared" si="578"/>
        <v>2.0251525806744544E-3</v>
      </c>
      <c r="AD328" s="5">
        <f t="shared" si="579"/>
        <v>2.6564697165877345E-2</v>
      </c>
      <c r="AE328" s="5">
        <f t="shared" si="580"/>
        <v>3.0895547794738517E-2</v>
      </c>
      <c r="AF328" s="5">
        <f t="shared" si="581"/>
        <v>1.7966229157000958E-2</v>
      </c>
      <c r="AG328" s="5">
        <f t="shared" si="582"/>
        <v>6.9650896469262182E-3</v>
      </c>
      <c r="AH328" s="5">
        <f t="shared" si="583"/>
        <v>3.4169573741704112E-3</v>
      </c>
      <c r="AI328" s="5">
        <f t="shared" si="584"/>
        <v>6.6358554736343448E-3</v>
      </c>
      <c r="AJ328" s="5">
        <f t="shared" si="585"/>
        <v>6.443536316816636E-3</v>
      </c>
      <c r="AK328" s="5">
        <f t="shared" si="586"/>
        <v>4.1711939458897972E-3</v>
      </c>
      <c r="AL328" s="5">
        <f t="shared" si="587"/>
        <v>1.829642034163264E-4</v>
      </c>
      <c r="AM328" s="5">
        <f t="shared" si="588"/>
        <v>1.0317921577024299E-2</v>
      </c>
      <c r="AN328" s="5">
        <f t="shared" si="589"/>
        <v>1.2000055458369456E-2</v>
      </c>
      <c r="AO328" s="5">
        <f t="shared" si="590"/>
        <v>6.9782140680639286E-3</v>
      </c>
      <c r="AP328" s="5">
        <f t="shared" si="591"/>
        <v>2.7052914740635669E-3</v>
      </c>
      <c r="AQ328" s="5">
        <f t="shared" si="592"/>
        <v>7.8658399071636061E-4</v>
      </c>
      <c r="AR328" s="5">
        <f t="shared" si="593"/>
        <v>7.9480499406460675E-4</v>
      </c>
      <c r="AS328" s="5">
        <f t="shared" si="594"/>
        <v>1.5435402004732462E-3</v>
      </c>
      <c r="AT328" s="5">
        <f t="shared" si="595"/>
        <v>1.4988055990267999E-3</v>
      </c>
      <c r="AU328" s="5">
        <f t="shared" si="596"/>
        <v>9.7024499177727336E-4</v>
      </c>
      <c r="AV328" s="5">
        <f t="shared" si="597"/>
        <v>4.7106276391688126E-4</v>
      </c>
      <c r="AW328" s="5">
        <f t="shared" si="598"/>
        <v>1.1479210412760798E-5</v>
      </c>
      <c r="AX328" s="5">
        <f t="shared" si="599"/>
        <v>3.3396298166215644E-3</v>
      </c>
      <c r="AY328" s="5">
        <f t="shared" si="600"/>
        <v>3.884090677634408E-3</v>
      </c>
      <c r="AZ328" s="5">
        <f t="shared" si="601"/>
        <v>2.2586575789031583E-3</v>
      </c>
      <c r="BA328" s="5">
        <f t="shared" si="602"/>
        <v>8.7562906947780876E-4</v>
      </c>
      <c r="BB328" s="5">
        <f t="shared" si="603"/>
        <v>2.545957855042293E-4</v>
      </c>
      <c r="BC328" s="5">
        <f t="shared" si="604"/>
        <v>5.9220522713044248E-5</v>
      </c>
      <c r="BD328" s="5">
        <f t="shared" si="605"/>
        <v>1.5406371551615961E-4</v>
      </c>
      <c r="BE328" s="5">
        <f t="shared" si="606"/>
        <v>2.9919733784930904E-4</v>
      </c>
      <c r="BF328" s="5">
        <f t="shared" si="607"/>
        <v>2.9052605500327563E-4</v>
      </c>
      <c r="BG328" s="5">
        <f t="shared" si="608"/>
        <v>1.8807072113339264E-4</v>
      </c>
      <c r="BH328" s="5">
        <f t="shared" si="609"/>
        <v>9.1310044844090401E-5</v>
      </c>
      <c r="BI328" s="5">
        <f t="shared" si="610"/>
        <v>3.5465485490498016E-5</v>
      </c>
      <c r="BJ328" s="8">
        <f t="shared" si="611"/>
        <v>0.55107626236717222</v>
      </c>
      <c r="BK328" s="8">
        <f t="shared" si="612"/>
        <v>0.223659822781199</v>
      </c>
      <c r="BL328" s="8">
        <f t="shared" si="613"/>
        <v>0.21330123761163616</v>
      </c>
      <c r="BM328" s="8">
        <f t="shared" si="614"/>
        <v>0.59584922731923695</v>
      </c>
      <c r="BN328" s="8">
        <f t="shared" si="615"/>
        <v>0.4000673957346349</v>
      </c>
    </row>
    <row r="329" spans="1:66" x14ac:dyDescent="0.25">
      <c r="A329" t="s">
        <v>72</v>
      </c>
      <c r="B329" t="s">
        <v>90</v>
      </c>
      <c r="C329" t="s">
        <v>76</v>
      </c>
      <c r="D329" s="16"/>
      <c r="E329">
        <f>VLOOKUP(A329,home!$A$2:$E$405,3,FALSE)</f>
        <v>1.39393939393939</v>
      </c>
      <c r="F329">
        <f>VLOOKUP(B329,home!$B$2:$E$405,3,FALSE)</f>
        <v>0.28999999999999998</v>
      </c>
      <c r="G329">
        <f>VLOOKUP(C329,away!$B$2:$E$405,4,FALSE)</f>
        <v>1</v>
      </c>
      <c r="H329">
        <f>VLOOKUP(A329,away!$A$2:$E$405,3,FALSE)</f>
        <v>1.15151515151515</v>
      </c>
      <c r="I329">
        <f>VLOOKUP(C329,away!$B$2:$E$405,3,FALSE)</f>
        <v>0.72</v>
      </c>
      <c r="J329">
        <f>VLOOKUP(B329,home!$B$2:$E$405,4,FALSE)</f>
        <v>0.52</v>
      </c>
      <c r="K329" s="3">
        <f t="shared" si="560"/>
        <v>0.40424242424242307</v>
      </c>
      <c r="L329" s="3">
        <f t="shared" si="561"/>
        <v>0.43112727272727219</v>
      </c>
      <c r="M329" s="5">
        <f t="shared" si="562"/>
        <v>0.43371410899840518</v>
      </c>
      <c r="N329" s="5">
        <f t="shared" si="563"/>
        <v>0.17532564284965779</v>
      </c>
      <c r="O329" s="5">
        <f t="shared" si="564"/>
        <v>0.18698598095582131</v>
      </c>
      <c r="P329" s="5">
        <f t="shared" si="565"/>
        <v>7.5587666240928747E-2</v>
      </c>
      <c r="Q329" s="5">
        <f t="shared" si="566"/>
        <v>3.5437031448703464E-2</v>
      </c>
      <c r="R329" s="5">
        <f t="shared" si="567"/>
        <v>4.0307378003858439E-2</v>
      </c>
      <c r="S329" s="5">
        <f t="shared" si="568"/>
        <v>3.2933533687343388E-3</v>
      </c>
      <c r="T329" s="5">
        <f t="shared" si="569"/>
        <v>1.5277870722030101E-2</v>
      </c>
      <c r="U329" s="5">
        <f t="shared" si="570"/>
        <v>1.6293952199135455E-2</v>
      </c>
      <c r="V329" s="5">
        <f t="shared" si="571"/>
        <v>6.3773934151182976E-5</v>
      </c>
      <c r="W329" s="5">
        <f t="shared" si="572"/>
        <v>4.7750505002596248E-3</v>
      </c>
      <c r="X329" s="5">
        <f t="shared" si="573"/>
        <v>2.0586544993119291E-3</v>
      </c>
      <c r="Y329" s="5">
        <f t="shared" si="574"/>
        <v>4.4377104988803991E-4</v>
      </c>
      <c r="Z329" s="5">
        <f t="shared" si="575"/>
        <v>5.7925366498635771E-3</v>
      </c>
      <c r="AA329" s="5">
        <f t="shared" si="576"/>
        <v>2.3415890578539359E-3</v>
      </c>
      <c r="AB329" s="5">
        <f t="shared" si="577"/>
        <v>4.7328481866320334E-4</v>
      </c>
      <c r="AC329" s="5">
        <f t="shared" si="578"/>
        <v>6.9465731421310401E-7</v>
      </c>
      <c r="AD329" s="5">
        <f t="shared" si="579"/>
        <v>4.8256949752623643E-4</v>
      </c>
      <c r="AE329" s="5">
        <f t="shared" si="580"/>
        <v>2.0804887136985646E-4</v>
      </c>
      <c r="AF329" s="5">
        <f t="shared" si="581"/>
        <v>4.4847771253836633E-5</v>
      </c>
      <c r="AG329" s="5">
        <f t="shared" si="582"/>
        <v>6.4450324361877148E-6</v>
      </c>
      <c r="AH329" s="5">
        <f t="shared" si="583"/>
        <v>6.2433013200711345E-4</v>
      </c>
      <c r="AI329" s="5">
        <f t="shared" si="584"/>
        <v>2.523807260901475E-4</v>
      </c>
      <c r="AJ329" s="5">
        <f t="shared" si="585"/>
        <v>5.1011498273372097E-5</v>
      </c>
      <c r="AK329" s="5">
        <f t="shared" si="586"/>
        <v>6.8736705754220389E-6</v>
      </c>
      <c r="AL329" s="5">
        <f t="shared" si="587"/>
        <v>4.8425932317321183E-9</v>
      </c>
      <c r="AM329" s="5">
        <f t="shared" si="588"/>
        <v>3.901501270909077E-5</v>
      </c>
      <c r="AN329" s="5">
        <f t="shared" si="589"/>
        <v>1.6820436024690168E-5</v>
      </c>
      <c r="AO329" s="5">
        <f t="shared" si="590"/>
        <v>3.6258743547041159E-6</v>
      </c>
      <c r="AP329" s="5">
        <f t="shared" si="591"/>
        <v>5.2107110726511452E-7</v>
      </c>
      <c r="AQ329" s="5">
        <f t="shared" si="592"/>
        <v>5.616199134304717E-8</v>
      </c>
      <c r="AR329" s="5">
        <f t="shared" si="593"/>
        <v>5.3833149418736916E-5</v>
      </c>
      <c r="AS329" s="5">
        <f t="shared" si="594"/>
        <v>2.1761642825634798E-5</v>
      </c>
      <c r="AT329" s="5">
        <f t="shared" si="595"/>
        <v>4.3984896256661731E-6</v>
      </c>
      <c r="AU329" s="5">
        <f t="shared" si="596"/>
        <v>5.9268536976148053E-7</v>
      </c>
      <c r="AV329" s="5">
        <f t="shared" si="597"/>
        <v>5.9897142671349456E-8</v>
      </c>
      <c r="AW329" s="5">
        <f t="shared" si="598"/>
        <v>2.3443523007078233E-11</v>
      </c>
      <c r="AX329" s="5">
        <f t="shared" si="599"/>
        <v>2.6285872198952982E-6</v>
      </c>
      <c r="AY329" s="5">
        <f t="shared" si="600"/>
        <v>1.1332556392392226E-6</v>
      </c>
      <c r="AZ329" s="5">
        <f t="shared" si="601"/>
        <v>2.4428870652400374E-7</v>
      </c>
      <c r="BA329" s="5">
        <f t="shared" si="602"/>
        <v>3.5106507933922238E-8</v>
      </c>
      <c r="BB329" s="5">
        <f t="shared" si="603"/>
        <v>3.7838432551325588E-9</v>
      </c>
      <c r="BC329" s="5">
        <f t="shared" si="604"/>
        <v>3.2626360460255678E-10</v>
      </c>
      <c r="BD329" s="5">
        <f t="shared" si="605"/>
        <v>3.8681564818699643E-6</v>
      </c>
      <c r="BE329" s="5">
        <f t="shared" si="606"/>
        <v>1.5636729535801568E-6</v>
      </c>
      <c r="BF329" s="5">
        <f t="shared" si="607"/>
        <v>3.1605147273877623E-7</v>
      </c>
      <c r="BG329" s="5">
        <f t="shared" si="608"/>
        <v>4.2587137841770335E-8</v>
      </c>
      <c r="BH329" s="5">
        <f t="shared" si="609"/>
        <v>4.3038819606758681E-9</v>
      </c>
      <c r="BI329" s="5">
        <f t="shared" si="610"/>
        <v>3.479623354873693E-10</v>
      </c>
      <c r="BJ329" s="8">
        <f t="shared" si="611"/>
        <v>0.23412401614680456</v>
      </c>
      <c r="BK329" s="8">
        <f t="shared" si="612"/>
        <v>0.51266073529776612</v>
      </c>
      <c r="BL329" s="8">
        <f t="shared" si="613"/>
        <v>0.24742322204655123</v>
      </c>
      <c r="BM329" s="8">
        <f t="shared" si="614"/>
        <v>5.2641568411414867E-2</v>
      </c>
      <c r="BN329" s="8">
        <f t="shared" si="615"/>
        <v>0.94735780849737494</v>
      </c>
    </row>
    <row r="330" spans="1:66" x14ac:dyDescent="0.25">
      <c r="A330" t="s">
        <v>72</v>
      </c>
      <c r="B330" t="s">
        <v>367</v>
      </c>
      <c r="C330" t="s">
        <v>79</v>
      </c>
      <c r="D330" s="16"/>
      <c r="E330">
        <f>VLOOKUP(A330,home!$A$2:$E$405,3,FALSE)</f>
        <v>1.39393939393939</v>
      </c>
      <c r="F330">
        <f>VLOOKUP(B330,home!$B$2:$E$405,3,FALSE)</f>
        <v>1.58</v>
      </c>
      <c r="G330">
        <f>VLOOKUP(C330,away!$B$2:$E$405,4,FALSE)</f>
        <v>1.08</v>
      </c>
      <c r="H330">
        <f>VLOOKUP(A330,away!$A$2:$E$405,3,FALSE)</f>
        <v>1.15151515151515</v>
      </c>
      <c r="I330">
        <f>VLOOKUP(C330,away!$B$2:$E$405,3,FALSE)</f>
        <v>1.32</v>
      </c>
      <c r="J330">
        <f>VLOOKUP(B330,home!$B$2:$E$405,4,FALSE)</f>
        <v>1.39</v>
      </c>
      <c r="K330" s="3">
        <f t="shared" si="560"/>
        <v>2.3786181818181755</v>
      </c>
      <c r="L330" s="3">
        <f t="shared" si="561"/>
        <v>2.1127999999999973</v>
      </c>
      <c r="M330" s="5">
        <f t="shared" si="562"/>
        <v>1.1204742174919883E-2</v>
      </c>
      <c r="N330" s="5">
        <f t="shared" si="563"/>
        <v>2.6651803459849358E-2</v>
      </c>
      <c r="O330" s="5">
        <f t="shared" si="564"/>
        <v>2.3673379267170697E-2</v>
      </c>
      <c r="P330" s="5">
        <f t="shared" si="565"/>
        <v>5.6309930349969652E-2</v>
      </c>
      <c r="Q330" s="5">
        <f t="shared" si="566"/>
        <v>3.1697232143921131E-2</v>
      </c>
      <c r="R330" s="5">
        <f t="shared" si="567"/>
        <v>2.5008557857839099E-2</v>
      </c>
      <c r="S330" s="5">
        <f t="shared" si="568"/>
        <v>7.0747015114631759E-2</v>
      </c>
      <c r="T330" s="5">
        <f t="shared" si="569"/>
        <v>6.6969912073676474E-2</v>
      </c>
      <c r="U330" s="5">
        <f t="shared" si="570"/>
        <v>5.9485810421707877E-2</v>
      </c>
      <c r="V330" s="5">
        <f t="shared" si="571"/>
        <v>3.9504696923873359E-2</v>
      </c>
      <c r="W330" s="5">
        <f t="shared" si="572"/>
        <v>2.5131870896947434E-2</v>
      </c>
      <c r="X330" s="5">
        <f t="shared" si="573"/>
        <v>5.3098616831070464E-2</v>
      </c>
      <c r="Y330" s="5">
        <f t="shared" si="574"/>
        <v>5.6093378820342786E-2</v>
      </c>
      <c r="Z330" s="5">
        <f t="shared" si="575"/>
        <v>1.7612693680680792E-2</v>
      </c>
      <c r="AA330" s="5">
        <f t="shared" si="576"/>
        <v>4.1893873419661408E-2</v>
      </c>
      <c r="AB330" s="5">
        <f t="shared" si="577"/>
        <v>4.9824764511397925E-2</v>
      </c>
      <c r="AC330" s="5">
        <f t="shared" si="578"/>
        <v>1.2408288258403607E-2</v>
      </c>
      <c r="AD330" s="5">
        <f t="shared" si="579"/>
        <v>1.4944781264646557E-2</v>
      </c>
      <c r="AE330" s="5">
        <f t="shared" si="580"/>
        <v>3.1575333855945208E-2</v>
      </c>
      <c r="AF330" s="5">
        <f t="shared" si="581"/>
        <v>3.3356182685420482E-2</v>
      </c>
      <c r="AG330" s="5">
        <f t="shared" si="582"/>
        <v>2.3491647592585433E-2</v>
      </c>
      <c r="AH330" s="5">
        <f t="shared" si="583"/>
        <v>9.3030248021355802E-3</v>
      </c>
      <c r="AI330" s="5">
        <f t="shared" si="584"/>
        <v>2.2128343940265124E-2</v>
      </c>
      <c r="AJ330" s="5">
        <f t="shared" si="585"/>
        <v>2.6317440614920345E-2</v>
      </c>
      <c r="AK330" s="5">
        <f t="shared" si="586"/>
        <v>2.0866380915189876E-2</v>
      </c>
      <c r="AL330" s="5">
        <f t="shared" si="587"/>
        <v>2.4943361897501186E-3</v>
      </c>
      <c r="AM330" s="5">
        <f t="shared" si="588"/>
        <v>7.1095856878767823E-3</v>
      </c>
      <c r="AN330" s="5">
        <f t="shared" si="589"/>
        <v>1.5021132641346047E-2</v>
      </c>
      <c r="AO330" s="5">
        <f t="shared" si="590"/>
        <v>1.5868324522317949E-2</v>
      </c>
      <c r="AP330" s="5">
        <f t="shared" si="591"/>
        <v>1.1175532016917771E-2</v>
      </c>
      <c r="AQ330" s="5">
        <f t="shared" si="592"/>
        <v>5.9029160113359585E-3</v>
      </c>
      <c r="AR330" s="5">
        <f t="shared" si="593"/>
        <v>3.9310861603904053E-3</v>
      </c>
      <c r="AS330" s="5">
        <f t="shared" si="594"/>
        <v>9.3505530153984179E-3</v>
      </c>
      <c r="AT330" s="5">
        <f t="shared" si="595"/>
        <v>1.1120697706240724E-2</v>
      </c>
      <c r="AU330" s="5">
        <f t="shared" si="596"/>
        <v>8.8172979195226212E-3</v>
      </c>
      <c r="AV330" s="5">
        <f t="shared" si="597"/>
        <v>5.2432462864710205E-3</v>
      </c>
      <c r="AW330" s="5">
        <f t="shared" si="598"/>
        <v>3.482054862762264E-4</v>
      </c>
      <c r="AX330" s="5">
        <f t="shared" si="599"/>
        <v>2.8184982970629975E-3</v>
      </c>
      <c r="AY330" s="5">
        <f t="shared" si="600"/>
        <v>5.9549232020346928E-3</v>
      </c>
      <c r="AZ330" s="5">
        <f t="shared" si="601"/>
        <v>6.2907808706294437E-3</v>
      </c>
      <c r="BA330" s="5">
        <f t="shared" si="602"/>
        <v>4.4303872744886228E-3</v>
      </c>
      <c r="BB330" s="5">
        <f t="shared" si="603"/>
        <v>2.3401305583848875E-3</v>
      </c>
      <c r="BC330" s="5">
        <f t="shared" si="604"/>
        <v>9.8884556875111643E-4</v>
      </c>
      <c r="BD330" s="5">
        <f t="shared" si="605"/>
        <v>1.3842664732788075E-3</v>
      </c>
      <c r="BE330" s="5">
        <f t="shared" si="606"/>
        <v>3.2926414018222953E-3</v>
      </c>
      <c r="BF330" s="5">
        <f t="shared" si="607"/>
        <v>3.9159683522908993E-3</v>
      </c>
      <c r="BG330" s="5">
        <f t="shared" si="608"/>
        <v>3.1048645073945649E-3</v>
      </c>
      <c r="BH330" s="5">
        <f t="shared" si="609"/>
        <v>1.8463217923426615E-3</v>
      </c>
      <c r="BI330" s="5">
        <f t="shared" si="610"/>
        <v>8.7833891695067489E-4</v>
      </c>
      <c r="BJ330" s="8">
        <f t="shared" si="611"/>
        <v>0.44091181627555154</v>
      </c>
      <c r="BK330" s="8">
        <f t="shared" si="612"/>
        <v>0.1986239322135831</v>
      </c>
      <c r="BL330" s="8">
        <f t="shared" si="613"/>
        <v>0.33138685828239112</v>
      </c>
      <c r="BM330" s="8">
        <f t="shared" si="614"/>
        <v>0.80838293748277834</v>
      </c>
      <c r="BN330" s="8">
        <f t="shared" si="615"/>
        <v>0.17454564525366981</v>
      </c>
    </row>
    <row r="331" spans="1:66" x14ac:dyDescent="0.25">
      <c r="A331" t="s">
        <v>91</v>
      </c>
      <c r="B331" t="s">
        <v>94</v>
      </c>
      <c r="C331" t="s">
        <v>113</v>
      </c>
      <c r="D331" s="16"/>
      <c r="E331">
        <f>VLOOKUP(A331,home!$A$2:$E$405,3,FALSE)</f>
        <v>1.515625</v>
      </c>
      <c r="F331">
        <f>VLOOKUP(B331,home!$B$2:$E$405,3,FALSE)</f>
        <v>0.92</v>
      </c>
      <c r="G331">
        <f>VLOOKUP(C331,away!$B$2:$E$405,4,FALSE)</f>
        <v>1.65</v>
      </c>
      <c r="H331">
        <f>VLOOKUP(A331,away!$A$2:$E$405,3,FALSE)</f>
        <v>1.203125</v>
      </c>
      <c r="I331">
        <f>VLOOKUP(C331,away!$B$2:$E$405,3,FALSE)</f>
        <v>0.22</v>
      </c>
      <c r="J331">
        <f>VLOOKUP(B331,home!$B$2:$E$405,4,FALSE)</f>
        <v>1</v>
      </c>
      <c r="K331" s="3">
        <f t="shared" si="560"/>
        <v>2.3007187500000001</v>
      </c>
      <c r="L331" s="3">
        <f t="shared" si="561"/>
        <v>0.26468750000000002</v>
      </c>
      <c r="M331" s="5">
        <f t="shared" si="562"/>
        <v>7.6887939370849076E-2</v>
      </c>
      <c r="N331" s="5">
        <f t="shared" si="563"/>
        <v>0.1768975237593757</v>
      </c>
      <c r="O331" s="5">
        <f t="shared" si="564"/>
        <v>2.0351276452221616E-2</v>
      </c>
      <c r="P331" s="5">
        <f t="shared" si="565"/>
        <v>4.6822563320059761E-2</v>
      </c>
      <c r="Q331" s="5">
        <f t="shared" si="566"/>
        <v>0.20349572487088313</v>
      </c>
      <c r="R331" s="5">
        <f t="shared" si="567"/>
        <v>2.6933642429737043E-3</v>
      </c>
      <c r="S331" s="5">
        <f t="shared" si="568"/>
        <v>7.128401586127704E-3</v>
      </c>
      <c r="T331" s="5">
        <f t="shared" si="569"/>
        <v>5.3862774676761878E-2</v>
      </c>
      <c r="U331" s="5">
        <f t="shared" si="570"/>
        <v>6.1966736143891582E-3</v>
      </c>
      <c r="V331" s="5">
        <f t="shared" si="571"/>
        <v>4.8233259608206552E-4</v>
      </c>
      <c r="W331" s="5">
        <f t="shared" si="572"/>
        <v>0.15606214325176071</v>
      </c>
      <c r="X331" s="5">
        <f t="shared" si="573"/>
        <v>4.1307698541950419E-2</v>
      </c>
      <c r="Y331" s="5">
        <f t="shared" si="574"/>
        <v>5.4668157289112498E-3</v>
      </c>
      <c r="Z331" s="5">
        <f t="shared" si="575"/>
        <v>2.3763328268736747E-4</v>
      </c>
      <c r="AA331" s="5">
        <f t="shared" si="576"/>
        <v>5.4672734910287681E-4</v>
      </c>
      <c r="AB331" s="5">
        <f t="shared" si="577"/>
        <v>6.2893293160939229E-4</v>
      </c>
      <c r="AC331" s="5">
        <f t="shared" si="578"/>
        <v>1.8357925106801376E-5</v>
      </c>
      <c r="AD331" s="5">
        <f t="shared" si="579"/>
        <v>8.9763774786127973E-2</v>
      </c>
      <c r="AE331" s="5">
        <f t="shared" si="580"/>
        <v>2.3759349138703249E-2</v>
      </c>
      <c r="AF331" s="5">
        <f t="shared" si="581"/>
        <v>3.1444013625752574E-3</v>
      </c>
      <c r="AG331" s="5">
        <f t="shared" si="582"/>
        <v>2.774279118855462E-4</v>
      </c>
      <c r="AH331" s="5">
        <f t="shared" si="583"/>
        <v>1.5724639877828143E-5</v>
      </c>
      <c r="AI331" s="5">
        <f t="shared" si="584"/>
        <v>3.6177973803916921E-5</v>
      </c>
      <c r="AJ331" s="5">
        <f t="shared" si="585"/>
        <v>4.1617671333840249E-5</v>
      </c>
      <c r="AK331" s="5">
        <f t="shared" si="586"/>
        <v>3.1916852256367926E-5</v>
      </c>
      <c r="AL331" s="5">
        <f t="shared" si="587"/>
        <v>4.4717812326442106E-7</v>
      </c>
      <c r="AM331" s="5">
        <f t="shared" si="588"/>
        <v>4.1304239944244377E-2</v>
      </c>
      <c r="AN331" s="5">
        <f t="shared" si="589"/>
        <v>1.0932716010242184E-2</v>
      </c>
      <c r="AO331" s="5">
        <f t="shared" si="590"/>
        <v>1.4468766344804889E-3</v>
      </c>
      <c r="AP331" s="5">
        <f t="shared" si="591"/>
        <v>1.2765671972968481E-4</v>
      </c>
      <c r="AQ331" s="5">
        <f t="shared" si="592"/>
        <v>8.4472845008627375E-6</v>
      </c>
      <c r="AR331" s="5">
        <f t="shared" si="593"/>
        <v>8.3242312353252716E-7</v>
      </c>
      <c r="AS331" s="5">
        <f t="shared" si="594"/>
        <v>1.9151714882448516E-6</v>
      </c>
      <c r="AT331" s="5">
        <f t="shared" si="595"/>
        <v>2.2031354762351678E-6</v>
      </c>
      <c r="AU331" s="5">
        <f t="shared" si="596"/>
        <v>1.6895983663214768E-6</v>
      </c>
      <c r="AV331" s="5">
        <f t="shared" si="597"/>
        <v>9.7182266034129773E-7</v>
      </c>
      <c r="AW331" s="5">
        <f t="shared" si="598"/>
        <v>7.5644091630926409E-9</v>
      </c>
      <c r="AX331" s="5">
        <f t="shared" si="599"/>
        <v>1.5838239882370334E-2</v>
      </c>
      <c r="AY331" s="5">
        <f t="shared" si="600"/>
        <v>4.1921841188648987E-3</v>
      </c>
      <c r="AZ331" s="5">
        <f t="shared" si="601"/>
        <v>5.5480936698102626E-4</v>
      </c>
      <c r="BA331" s="5">
        <f t="shared" si="602"/>
        <v>4.8950368107596804E-5</v>
      </c>
      <c r="BB331" s="5">
        <f t="shared" si="603"/>
        <v>3.2391376396198819E-6</v>
      </c>
      <c r="BC331" s="5">
        <f t="shared" si="604"/>
        <v>1.7147184879737749E-7</v>
      </c>
      <c r="BD331" s="5">
        <f t="shared" si="605"/>
        <v>3.6721999251669297E-8</v>
      </c>
      <c r="BE331" s="5">
        <f t="shared" si="606"/>
        <v>8.4486992215801527E-8</v>
      </c>
      <c r="BF331" s="5">
        <f t="shared" si="607"/>
        <v>9.7190403560999323E-8</v>
      </c>
      <c r="BG331" s="5">
        <f t="shared" si="608"/>
        <v>7.4535927930952644E-8</v>
      </c>
      <c r="BH331" s="5">
        <f t="shared" si="609"/>
        <v>4.2871551734847868E-8</v>
      </c>
      <c r="BI331" s="5">
        <f t="shared" si="610"/>
        <v>1.9727076583591906E-8</v>
      </c>
      <c r="BJ331" s="8">
        <f t="shared" si="611"/>
        <v>0.82849516496794495</v>
      </c>
      <c r="BK331" s="8">
        <f t="shared" si="612"/>
        <v>0.13553222609521356</v>
      </c>
      <c r="BL331" s="8">
        <f t="shared" si="613"/>
        <v>3.0550379412634651E-2</v>
      </c>
      <c r="BM331" s="8">
        <f t="shared" si="614"/>
        <v>0.46347483518766186</v>
      </c>
      <c r="BN331" s="8">
        <f t="shared" si="615"/>
        <v>0.52714839201636299</v>
      </c>
    </row>
    <row r="332" spans="1:66" x14ac:dyDescent="0.25">
      <c r="A332" t="s">
        <v>91</v>
      </c>
      <c r="B332" t="s">
        <v>92</v>
      </c>
      <c r="C332" t="s">
        <v>95</v>
      </c>
      <c r="D332" s="16"/>
      <c r="E332">
        <f>VLOOKUP(A332,home!$A$2:$E$405,3,FALSE)</f>
        <v>1.515625</v>
      </c>
      <c r="F332">
        <f>VLOOKUP(B332,home!$B$2:$E$405,3,FALSE)</f>
        <v>1.06</v>
      </c>
      <c r="G332">
        <f>VLOOKUP(C332,away!$B$2:$E$405,4,FALSE)</f>
        <v>0.66</v>
      </c>
      <c r="H332">
        <f>VLOOKUP(A332,away!$A$2:$E$405,3,FALSE)</f>
        <v>1.203125</v>
      </c>
      <c r="I332">
        <f>VLOOKUP(C332,away!$B$2:$E$405,3,FALSE)</f>
        <v>0.66</v>
      </c>
      <c r="J332">
        <f>VLOOKUP(B332,home!$B$2:$E$405,4,FALSE)</f>
        <v>1.1599999999999999</v>
      </c>
      <c r="K332" s="3">
        <f t="shared" si="560"/>
        <v>1.0603312500000002</v>
      </c>
      <c r="L332" s="3">
        <f t="shared" si="561"/>
        <v>0.92111249999999989</v>
      </c>
      <c r="M332" s="5">
        <f t="shared" si="562"/>
        <v>0.13787004367702979</v>
      </c>
      <c r="N332" s="5">
        <f t="shared" si="563"/>
        <v>0.14618791574961962</v>
      </c>
      <c r="O332" s="5">
        <f t="shared" si="564"/>
        <v>0.12699382060645809</v>
      </c>
      <c r="P332" s="5">
        <f t="shared" si="565"/>
        <v>0.13465551654592148</v>
      </c>
      <c r="Q332" s="5">
        <f t="shared" si="566"/>
        <v>7.7503807720844448E-2</v>
      </c>
      <c r="R332" s="5">
        <f t="shared" si="567"/>
        <v>5.8487797791683054E-2</v>
      </c>
      <c r="S332" s="5">
        <f t="shared" si="568"/>
        <v>3.2878984536199654E-2</v>
      </c>
      <c r="T332" s="5">
        <f t="shared" si="569"/>
        <v>7.1389726089266317E-2</v>
      </c>
      <c r="U332" s="5">
        <f t="shared" si="570"/>
        <v>6.2016439742202535E-2</v>
      </c>
      <c r="V332" s="5">
        <f t="shared" si="571"/>
        <v>3.5680433610192413E-3</v>
      </c>
      <c r="W332" s="5">
        <f t="shared" si="572"/>
        <v>2.7393236440134222E-2</v>
      </c>
      <c r="X332" s="5">
        <f t="shared" si="573"/>
        <v>2.5232252500463133E-2</v>
      </c>
      <c r="Y332" s="5">
        <f t="shared" si="574"/>
        <v>1.162087159066642E-2</v>
      </c>
      <c r="Z332" s="5">
        <f t="shared" si="575"/>
        <v>1.7957947214463886E-2</v>
      </c>
      <c r="AA332" s="5">
        <f t="shared" si="576"/>
        <v>1.9041372617346515E-2</v>
      </c>
      <c r="AB332" s="5">
        <f t="shared" si="577"/>
        <v>1.0095081214533402E-2</v>
      </c>
      <c r="AC332" s="5">
        <f t="shared" si="578"/>
        <v>2.1780326105584028E-4</v>
      </c>
      <c r="AD332" s="5">
        <f t="shared" si="579"/>
        <v>7.2614761590282665E-3</v>
      </c>
      <c r="AE332" s="5">
        <f t="shared" si="580"/>
        <v>6.688636458532923E-3</v>
      </c>
      <c r="AF332" s="5">
        <f t="shared" si="581"/>
        <v>3.0804933249552026E-3</v>
      </c>
      <c r="AG332" s="5">
        <f t="shared" si="582"/>
        <v>9.4582696926093321E-4</v>
      </c>
      <c r="AH332" s="5">
        <f t="shared" si="583"/>
        <v>4.1353224133957155E-3</v>
      </c>
      <c r="AI332" s="5">
        <f t="shared" si="584"/>
        <v>4.3848115837488971E-3</v>
      </c>
      <c r="AJ332" s="5">
        <f t="shared" si="585"/>
        <v>2.3246763738054739E-3</v>
      </c>
      <c r="AK332" s="5">
        <f t="shared" si="586"/>
        <v>8.2164233509420881E-4</v>
      </c>
      <c r="AL332" s="5">
        <f t="shared" si="587"/>
        <v>8.509001619398691E-6</v>
      </c>
      <c r="AM332" s="5">
        <f t="shared" si="588"/>
        <v>1.5399140185095288E-3</v>
      </c>
      <c r="AN332" s="5">
        <f t="shared" si="589"/>
        <v>1.4184340513743582E-3</v>
      </c>
      <c r="AO332" s="5">
        <f t="shared" si="590"/>
        <v>6.5326866757328163E-4</v>
      </c>
      <c r="AP332" s="5">
        <f t="shared" si="591"/>
        <v>2.0057797852003148E-4</v>
      </c>
      <c r="AQ332" s="5">
        <f t="shared" si="592"/>
        <v>4.6188720809883114E-5</v>
      </c>
      <c r="AR332" s="5">
        <f t="shared" si="593"/>
        <v>7.6181943330179218E-4</v>
      </c>
      <c r="AS332" s="5">
        <f t="shared" si="594"/>
        <v>8.0778095198718106E-4</v>
      </c>
      <c r="AT332" s="5">
        <f t="shared" si="595"/>
        <v>4.2825769327337889E-4</v>
      </c>
      <c r="AU332" s="5">
        <f t="shared" si="596"/>
        <v>1.5136500507689288E-4</v>
      </c>
      <c r="AV332" s="5">
        <f t="shared" si="597"/>
        <v>4.0124261259859535E-5</v>
      </c>
      <c r="AW332" s="5">
        <f t="shared" si="598"/>
        <v>2.3085024648168987E-7</v>
      </c>
      <c r="AX332" s="5">
        <f t="shared" si="599"/>
        <v>2.7213649268978857E-4</v>
      </c>
      <c r="AY332" s="5">
        <f t="shared" si="600"/>
        <v>2.5066832512272286E-4</v>
      </c>
      <c r="AZ332" s="5">
        <f t="shared" si="601"/>
        <v>1.1544686381230199E-4</v>
      </c>
      <c r="BA332" s="5">
        <f t="shared" si="602"/>
        <v>3.544651644776968E-5</v>
      </c>
      <c r="BB332" s="5">
        <f t="shared" si="603"/>
        <v>8.1625573453740601E-6</v>
      </c>
      <c r="BC332" s="5">
        <f t="shared" si="604"/>
        <v>1.5037267205581727E-6</v>
      </c>
      <c r="BD332" s="5">
        <f t="shared" si="605"/>
        <v>1.1695356712619947E-4</v>
      </c>
      <c r="BE332" s="5">
        <f t="shared" si="606"/>
        <v>1.2400952202288202E-4</v>
      </c>
      <c r="BF332" s="5">
        <f t="shared" si="607"/>
        <v>6.5745585749212509E-5</v>
      </c>
      <c r="BG332" s="5">
        <f t="shared" si="608"/>
        <v>2.3237366373148238E-5</v>
      </c>
      <c r="BH332" s="5">
        <f t="shared" si="609"/>
        <v>6.1598264332870581E-6</v>
      </c>
      <c r="BI332" s="5">
        <f t="shared" si="610"/>
        <v>1.3062912923580623E-6</v>
      </c>
      <c r="BJ332" s="8">
        <f t="shared" si="611"/>
        <v>0.38184599092169702</v>
      </c>
      <c r="BK332" s="8">
        <f t="shared" si="612"/>
        <v>0.30944956870796814</v>
      </c>
      <c r="BL332" s="8">
        <f t="shared" si="613"/>
        <v>0.29082772418216407</v>
      </c>
      <c r="BM332" s="8">
        <f t="shared" si="614"/>
        <v>0.31813189145986032</v>
      </c>
      <c r="BN332" s="8">
        <f t="shared" si="615"/>
        <v>0.68169890209155637</v>
      </c>
    </row>
    <row r="333" spans="1:66" x14ac:dyDescent="0.25">
      <c r="A333" t="s">
        <v>91</v>
      </c>
      <c r="B333" t="s">
        <v>98</v>
      </c>
      <c r="C333" t="s">
        <v>93</v>
      </c>
      <c r="D333" s="16"/>
      <c r="E333">
        <f>VLOOKUP(A333,home!$A$2:$E$405,3,FALSE)</f>
        <v>1.515625</v>
      </c>
      <c r="F333">
        <f>VLOOKUP(B333,home!$B$2:$E$405,3,FALSE)</f>
        <v>0.88</v>
      </c>
      <c r="G333">
        <f>VLOOKUP(C333,away!$B$2:$E$405,4,FALSE)</f>
        <v>1.32</v>
      </c>
      <c r="H333">
        <f>VLOOKUP(A333,away!$A$2:$E$405,3,FALSE)</f>
        <v>1.203125</v>
      </c>
      <c r="I333">
        <f>VLOOKUP(C333,away!$B$2:$E$405,3,FALSE)</f>
        <v>0.66</v>
      </c>
      <c r="J333">
        <f>VLOOKUP(B333,home!$B$2:$E$405,4,FALSE)</f>
        <v>0.83</v>
      </c>
      <c r="K333" s="3">
        <f t="shared" si="560"/>
        <v>1.7605500000000001</v>
      </c>
      <c r="L333" s="3">
        <f t="shared" si="561"/>
        <v>0.65907187499999997</v>
      </c>
      <c r="M333" s="5">
        <f t="shared" si="562"/>
        <v>8.8955247303729904E-2</v>
      </c>
      <c r="N333" s="5">
        <f t="shared" si="563"/>
        <v>0.15661016064058172</v>
      </c>
      <c r="O333" s="5">
        <f t="shared" si="564"/>
        <v>5.8627901631557962E-2</v>
      </c>
      <c r="P333" s="5">
        <f t="shared" si="565"/>
        <v>0.10321735221743938</v>
      </c>
      <c r="Q333" s="5">
        <f t="shared" si="566"/>
        <v>0.1378600091578881</v>
      </c>
      <c r="R333" s="5">
        <f t="shared" si="567"/>
        <v>1.9320000527813231E-2</v>
      </c>
      <c r="S333" s="5">
        <f t="shared" si="568"/>
        <v>2.9941521500138145E-2</v>
      </c>
      <c r="T333" s="5">
        <f t="shared" si="569"/>
        <v>9.0859654723206479E-2</v>
      </c>
      <c r="U333" s="5">
        <f t="shared" si="570"/>
        <v>3.401382692924159E-2</v>
      </c>
      <c r="V333" s="5">
        <f t="shared" si="571"/>
        <v>3.8602239319203871E-3</v>
      </c>
      <c r="W333" s="5">
        <f t="shared" si="572"/>
        <v>8.0903146374306609E-2</v>
      </c>
      <c r="X333" s="5">
        <f t="shared" si="573"/>
        <v>5.3320988374313705E-2</v>
      </c>
      <c r="Y333" s="5">
        <f t="shared" si="574"/>
        <v>1.7571181892356066E-2</v>
      </c>
      <c r="Z333" s="5">
        <f t="shared" si="575"/>
        <v>4.2444229909556191E-3</v>
      </c>
      <c r="AA333" s="5">
        <f t="shared" si="576"/>
        <v>7.4725188967269159E-3</v>
      </c>
      <c r="AB333" s="5">
        <f t="shared" si="577"/>
        <v>6.5778715718162878E-3</v>
      </c>
      <c r="AC333" s="5">
        <f t="shared" si="578"/>
        <v>2.7994560839309564E-4</v>
      </c>
      <c r="AD333" s="5">
        <f t="shared" si="579"/>
        <v>3.5608508587321369E-2</v>
      </c>
      <c r="AE333" s="5">
        <f t="shared" si="580"/>
        <v>2.3468566520599494E-2</v>
      </c>
      <c r="AF333" s="5">
        <f t="shared" si="581"/>
        <v>7.7337360701468663E-3</v>
      </c>
      <c r="AG333" s="5">
        <f t="shared" si="582"/>
        <v>1.6990293108356091E-3</v>
      </c>
      <c r="AH333" s="5">
        <f t="shared" si="583"/>
        <v>6.9934495473555685E-4</v>
      </c>
      <c r="AI333" s="5">
        <f t="shared" si="584"/>
        <v>1.2312317600596848E-3</v>
      </c>
      <c r="AJ333" s="5">
        <f t="shared" si="585"/>
        <v>1.0838225375865392E-3</v>
      </c>
      <c r="AK333" s="5">
        <f t="shared" si="586"/>
        <v>6.3604125618266032E-4</v>
      </c>
      <c r="AL333" s="5">
        <f t="shared" si="587"/>
        <v>1.2993160196418882E-5</v>
      </c>
      <c r="AM333" s="5">
        <f t="shared" si="588"/>
        <v>1.2538111958681741E-2</v>
      </c>
      <c r="AN333" s="5">
        <f t="shared" si="589"/>
        <v>8.2635169575682958E-3</v>
      </c>
      <c r="AO333" s="5">
        <f t="shared" si="590"/>
        <v>2.7231258076594158E-3</v>
      </c>
      <c r="AP333" s="5">
        <f t="shared" si="591"/>
        <v>5.9824521063832695E-4</v>
      </c>
      <c r="AQ333" s="5">
        <f t="shared" si="592"/>
        <v>9.8571648171293008E-5</v>
      </c>
      <c r="AR333" s="5">
        <f t="shared" si="593"/>
        <v>9.2183718117870719E-5</v>
      </c>
      <c r="AS333" s="5">
        <f t="shared" si="594"/>
        <v>1.6229404493241733E-4</v>
      </c>
      <c r="AT333" s="5">
        <f t="shared" si="595"/>
        <v>1.428633904028837E-4</v>
      </c>
      <c r="AU333" s="5">
        <f t="shared" si="596"/>
        <v>8.383938065793228E-5</v>
      </c>
      <c r="AV333" s="5">
        <f t="shared" si="597"/>
        <v>3.6900855404330657E-5</v>
      </c>
      <c r="AW333" s="5">
        <f t="shared" si="598"/>
        <v>4.1878723448689829E-7</v>
      </c>
      <c r="AX333" s="5">
        <f t="shared" si="599"/>
        <v>3.6789955014761809E-3</v>
      </c>
      <c r="AY333" s="5">
        <f t="shared" si="600"/>
        <v>2.4247224632744716E-3</v>
      </c>
      <c r="AZ333" s="5">
        <f t="shared" si="601"/>
        <v>7.9903319011246222E-4</v>
      </c>
      <c r="BA333" s="5">
        <f t="shared" si="602"/>
        <v>1.7554010093155068E-4</v>
      </c>
      <c r="BB333" s="5">
        <f t="shared" si="603"/>
        <v>2.892338586466158E-5</v>
      </c>
      <c r="BC333" s="5">
        <f t="shared" si="604"/>
        <v>3.8125180306342014E-6</v>
      </c>
      <c r="BD333" s="5">
        <f t="shared" si="605"/>
        <v>1.0125949324069418E-5</v>
      </c>
      <c r="BE333" s="5">
        <f t="shared" si="606"/>
        <v>1.7827240082490418E-5</v>
      </c>
      <c r="BF333" s="5">
        <f t="shared" si="607"/>
        <v>1.5692873763614256E-5</v>
      </c>
      <c r="BG333" s="5">
        <f t="shared" si="608"/>
        <v>9.2093629681770237E-6</v>
      </c>
      <c r="BH333" s="5">
        <f t="shared" si="609"/>
        <v>4.0533859934060137E-6</v>
      </c>
      <c r="BI333" s="5">
        <f t="shared" si="610"/>
        <v>1.427237742138193E-6</v>
      </c>
      <c r="BJ333" s="8">
        <f t="shared" si="611"/>
        <v>0.63696758039396517</v>
      </c>
      <c r="BK333" s="8">
        <f t="shared" si="612"/>
        <v>0.22869200618509181</v>
      </c>
      <c r="BL333" s="8">
        <f t="shared" si="613"/>
        <v>0.13023897750510974</v>
      </c>
      <c r="BM333" s="8">
        <f t="shared" si="614"/>
        <v>0.433128011920072</v>
      </c>
      <c r="BN333" s="8">
        <f t="shared" si="615"/>
        <v>0.56459067147901032</v>
      </c>
    </row>
    <row r="334" spans="1:66" x14ac:dyDescent="0.25">
      <c r="A334" t="s">
        <v>91</v>
      </c>
      <c r="B334" t="s">
        <v>118</v>
      </c>
      <c r="C334" t="s">
        <v>99</v>
      </c>
      <c r="D334" s="16"/>
      <c r="E334">
        <f>VLOOKUP(A334,home!$A$2:$E$405,3,FALSE)</f>
        <v>1.515625</v>
      </c>
      <c r="F334">
        <f>VLOOKUP(B334,home!$B$2:$E$405,3,FALSE)</f>
        <v>0.66</v>
      </c>
      <c r="G334">
        <f>VLOOKUP(C334,away!$B$2:$E$405,4,FALSE)</f>
        <v>0.99</v>
      </c>
      <c r="H334">
        <f>VLOOKUP(A334,away!$A$2:$E$405,3,FALSE)</f>
        <v>1.203125</v>
      </c>
      <c r="I334">
        <f>VLOOKUP(C334,away!$B$2:$E$405,3,FALSE)</f>
        <v>0.66</v>
      </c>
      <c r="J334">
        <f>VLOOKUP(B334,home!$B$2:$E$405,4,FALSE)</f>
        <v>1.1599999999999999</v>
      </c>
      <c r="K334" s="3">
        <f t="shared" si="560"/>
        <v>0.99030937499999994</v>
      </c>
      <c r="L334" s="3">
        <f t="shared" si="561"/>
        <v>0.92111249999999989</v>
      </c>
      <c r="M334" s="5">
        <f t="shared" si="562"/>
        <v>0.14786998441402094</v>
      </c>
      <c r="N334" s="5">
        <f t="shared" si="563"/>
        <v>0.14643703184630882</v>
      </c>
      <c r="O334" s="5">
        <f t="shared" si="564"/>
        <v>0.13620489101855984</v>
      </c>
      <c r="P334" s="5">
        <f t="shared" si="565"/>
        <v>0.13488498049653311</v>
      </c>
      <c r="Q334" s="5">
        <f t="shared" si="566"/>
        <v>7.2508982742286565E-2</v>
      </c>
      <c r="R334" s="5">
        <f t="shared" si="567"/>
        <v>6.2730013839166585E-2</v>
      </c>
      <c r="S334" s="5">
        <f t="shared" si="568"/>
        <v>3.0760059310970228E-2</v>
      </c>
      <c r="T334" s="5">
        <f t="shared" si="569"/>
        <v>6.6788930366204424E-2</v>
      </c>
      <c r="U334" s="5">
        <f t="shared" si="570"/>
        <v>6.2122120798806413E-2</v>
      </c>
      <c r="V334" s="5">
        <f t="shared" si="571"/>
        <v>3.1176562277360331E-3</v>
      </c>
      <c r="W334" s="5">
        <f t="shared" si="572"/>
        <v>2.3935441793799868E-2</v>
      </c>
      <c r="X334" s="5">
        <f t="shared" si="573"/>
        <v>2.2047234629291475E-2</v>
      </c>
      <c r="Y334" s="5">
        <f t="shared" si="574"/>
        <v>1.015399170373662E-2</v>
      </c>
      <c r="Z334" s="5">
        <f t="shared" si="575"/>
        <v>1.9260466624143113E-2</v>
      </c>
      <c r="AA334" s="5">
        <f t="shared" si="576"/>
        <v>1.9073820664763527E-2</v>
      </c>
      <c r="AB334" s="5">
        <f t="shared" si="577"/>
        <v>9.4444917106920236E-3</v>
      </c>
      <c r="AC334" s="5">
        <f t="shared" si="578"/>
        <v>1.7774271479922287E-4</v>
      </c>
      <c r="AD334" s="5">
        <f t="shared" si="579"/>
        <v>5.9258731007917047E-3</v>
      </c>
      <c r="AE334" s="5">
        <f t="shared" si="580"/>
        <v>5.4583957865529985E-3</v>
      </c>
      <c r="AF334" s="5">
        <f t="shared" si="581"/>
        <v>2.5138982944706489E-3</v>
      </c>
      <c r="AG334" s="5">
        <f t="shared" si="582"/>
        <v>7.7186104758853195E-4</v>
      </c>
      <c r="AH334" s="5">
        <f t="shared" si="583"/>
        <v>4.4352641408327547E-3</v>
      </c>
      <c r="AI334" s="5">
        <f t="shared" si="584"/>
        <v>4.3922836592679973E-3</v>
      </c>
      <c r="AJ334" s="5">
        <f t="shared" si="585"/>
        <v>2.174859842716201E-3</v>
      </c>
      <c r="AK334" s="5">
        <f t="shared" si="586"/>
        <v>7.1792803051762646E-4</v>
      </c>
      <c r="AL334" s="5">
        <f t="shared" si="587"/>
        <v>6.4853790886910393E-6</v>
      </c>
      <c r="AM334" s="5">
        <f t="shared" si="588"/>
        <v>1.1736895373548695E-3</v>
      </c>
      <c r="AN334" s="5">
        <f t="shared" si="589"/>
        <v>1.081100103976787E-3</v>
      </c>
      <c r="AO334" s="5">
        <f t="shared" si="590"/>
        <v>4.9790740976215901E-4</v>
      </c>
      <c r="AP334" s="5">
        <f t="shared" si="591"/>
        <v>1.5287624632484892E-4</v>
      </c>
      <c r="AQ334" s="5">
        <f t="shared" si="592"/>
        <v>3.5204055360724343E-5</v>
      </c>
      <c r="AR334" s="5">
        <f t="shared" si="593"/>
        <v>8.1707544818456206E-4</v>
      </c>
      <c r="AS334" s="5">
        <f t="shared" si="594"/>
        <v>8.091574764194986E-4</v>
      </c>
      <c r="AT334" s="5">
        <f t="shared" si="595"/>
        <v>4.0065811737478532E-4</v>
      </c>
      <c r="AU334" s="5">
        <f t="shared" si="596"/>
        <v>1.3225849660203343E-4</v>
      </c>
      <c r="AV334" s="5">
        <f t="shared" si="597"/>
        <v>3.2744207277099832E-5</v>
      </c>
      <c r="AW334" s="5">
        <f t="shared" si="598"/>
        <v>1.6432984004256853E-7</v>
      </c>
      <c r="AX334" s="5">
        <f t="shared" si="599"/>
        <v>1.937192920303232E-4</v>
      </c>
      <c r="AY334" s="5">
        <f t="shared" si="600"/>
        <v>1.7843726138028107E-4</v>
      </c>
      <c r="AZ334" s="5">
        <f t="shared" si="601"/>
        <v>8.2180395961572046E-5</v>
      </c>
      <c r="BA334" s="5">
        <f t="shared" si="602"/>
        <v>2.5232463325051182E-5</v>
      </c>
      <c r="BB334" s="5">
        <f t="shared" si="603"/>
        <v>5.81048434362405E-6</v>
      </c>
      <c r="BC334" s="5">
        <f t="shared" si="604"/>
        <v>1.0704219519932815E-6</v>
      </c>
      <c r="BD334" s="5">
        <f t="shared" si="605"/>
        <v>1.2543640146098369E-4</v>
      </c>
      <c r="BE334" s="5">
        <f t="shared" si="606"/>
        <v>1.2422084433307584E-4</v>
      </c>
      <c r="BF334" s="5">
        <f t="shared" si="607"/>
        <v>6.1508533356730304E-5</v>
      </c>
      <c r="BG334" s="5">
        <f t="shared" si="608"/>
        <v>2.0304159075223413E-5</v>
      </c>
      <c r="BH334" s="5">
        <f t="shared" si="609"/>
        <v>5.0268497709212684E-6</v>
      </c>
      <c r="BI334" s="5">
        <f t="shared" si="610"/>
        <v>9.9562729097198719E-7</v>
      </c>
      <c r="BJ334" s="8">
        <f t="shared" si="611"/>
        <v>0.35996886898280378</v>
      </c>
      <c r="BK334" s="8">
        <f t="shared" si="612"/>
        <v>0.31699534580452854</v>
      </c>
      <c r="BL334" s="8">
        <f t="shared" si="613"/>
        <v>0.30382505986646879</v>
      </c>
      <c r="BM334" s="8">
        <f t="shared" si="614"/>
        <v>0.29923558398952815</v>
      </c>
      <c r="BN334" s="8">
        <f t="shared" si="615"/>
        <v>0.70063588435687574</v>
      </c>
    </row>
    <row r="335" spans="1:66" x14ac:dyDescent="0.25">
      <c r="A335" t="s">
        <v>91</v>
      </c>
      <c r="B335" t="s">
        <v>351</v>
      </c>
      <c r="C335" t="s">
        <v>117</v>
      </c>
      <c r="D335" s="16"/>
      <c r="E335">
        <f>VLOOKUP(A335,home!$A$2:$E$405,3,FALSE)</f>
        <v>1.515625</v>
      </c>
      <c r="F335">
        <f>VLOOKUP(B335,home!$B$2:$E$405,3,FALSE)</f>
        <v>0.66</v>
      </c>
      <c r="G335">
        <f>VLOOKUP(C335,away!$B$2:$E$405,4,FALSE)</f>
        <v>0.88</v>
      </c>
      <c r="H335">
        <f>VLOOKUP(A335,away!$A$2:$E$405,3,FALSE)</f>
        <v>1.203125</v>
      </c>
      <c r="I335">
        <f>VLOOKUP(C335,away!$B$2:$E$405,3,FALSE)</f>
        <v>1.43</v>
      </c>
      <c r="J335">
        <f>VLOOKUP(B335,home!$B$2:$E$405,4,FALSE)</f>
        <v>1</v>
      </c>
      <c r="K335" s="3">
        <f t="shared" si="560"/>
        <v>0.88027499999999992</v>
      </c>
      <c r="L335" s="3">
        <f t="shared" si="561"/>
        <v>1.72046875</v>
      </c>
      <c r="M335" s="5">
        <f t="shared" si="562"/>
        <v>7.4218357778182156E-2</v>
      </c>
      <c r="N335" s="5">
        <f t="shared" si="563"/>
        <v>6.533256489318931E-2</v>
      </c>
      <c r="O335" s="5">
        <f t="shared" si="564"/>
        <v>0.12769036523368182</v>
      </c>
      <c r="P335" s="5">
        <f t="shared" si="565"/>
        <v>0.11240263625607928</v>
      </c>
      <c r="Q335" s="5">
        <f t="shared" si="566"/>
        <v>2.8755311780676095E-2</v>
      </c>
      <c r="R335" s="5">
        <f t="shared" si="567"/>
        <v>0.10984364153031805</v>
      </c>
      <c r="S335" s="5">
        <f t="shared" si="568"/>
        <v>4.2558044315252161E-2</v>
      </c>
      <c r="T335" s="5">
        <f t="shared" si="569"/>
        <v>4.9472615315160076E-2</v>
      </c>
      <c r="U335" s="5">
        <f t="shared" si="570"/>
        <v>9.6692611548100715E-2</v>
      </c>
      <c r="V335" s="5">
        <f t="shared" si="571"/>
        <v>7.1615051677560819E-3</v>
      </c>
      <c r="W335" s="5">
        <f t="shared" si="572"/>
        <v>8.4375273592448841E-3</v>
      </c>
      <c r="X335" s="5">
        <f t="shared" si="573"/>
        <v>1.4516502148850847E-2</v>
      </c>
      <c r="Y335" s="5">
        <f t="shared" si="574"/>
        <v>1.2487594153202868E-2</v>
      </c>
      <c r="Z335" s="5">
        <f t="shared" si="575"/>
        <v>6.2994184213038124E-2</v>
      </c>
      <c r="AA335" s="5">
        <f t="shared" si="576"/>
        <v>5.5452205508132138E-2</v>
      </c>
      <c r="AB335" s="5">
        <f t="shared" si="577"/>
        <v>2.4406595101835498E-2</v>
      </c>
      <c r="AC335" s="5">
        <f t="shared" si="578"/>
        <v>6.7787479111902681E-4</v>
      </c>
      <c r="AD335" s="5">
        <f t="shared" si="579"/>
        <v>1.8568360990398225E-3</v>
      </c>
      <c r="AE335" s="5">
        <f t="shared" si="580"/>
        <v>3.1946284822699194E-3</v>
      </c>
      <c r="AF335" s="5">
        <f t="shared" si="581"/>
        <v>2.7481292358026632E-3</v>
      </c>
      <c r="AG335" s="5">
        <f t="shared" si="582"/>
        <v>1.576023490386621E-3</v>
      </c>
      <c r="AH335" s="5">
        <f t="shared" si="583"/>
        <v>2.7094881342568863E-2</v>
      </c>
      <c r="AI335" s="5">
        <f t="shared" si="584"/>
        <v>2.3850946673829806E-2</v>
      </c>
      <c r="AJ335" s="5">
        <f t="shared" si="585"/>
        <v>1.0497696041652762E-2</v>
      </c>
      <c r="AK335" s="5">
        <f t="shared" si="586"/>
        <v>3.0802864610219621E-3</v>
      </c>
      <c r="AL335" s="5">
        <f t="shared" si="587"/>
        <v>4.1065265173903656E-5</v>
      </c>
      <c r="AM335" s="5">
        <f t="shared" si="588"/>
        <v>3.2690527941645596E-4</v>
      </c>
      <c r="AN335" s="5">
        <f t="shared" si="589"/>
        <v>5.6243031744603066E-4</v>
      </c>
      <c r="AO335" s="5">
        <f t="shared" si="590"/>
        <v>4.8382189260923794E-4</v>
      </c>
      <c r="AP335" s="5">
        <f t="shared" si="591"/>
        <v>2.7746681560001659E-4</v>
      </c>
      <c r="AQ335" s="5">
        <f t="shared" si="592"/>
        <v>1.1934324635046028E-4</v>
      </c>
      <c r="AR335" s="5">
        <f t="shared" si="593"/>
        <v>9.3231793269695461E-3</v>
      </c>
      <c r="AS335" s="5">
        <f t="shared" si="594"/>
        <v>8.2069616820481181E-3</v>
      </c>
      <c r="AT335" s="5">
        <f t="shared" si="595"/>
        <v>3.612191597332452E-3</v>
      </c>
      <c r="AU335" s="5">
        <f t="shared" si="596"/>
        <v>1.059907319447275E-3</v>
      </c>
      <c r="AV335" s="5">
        <f t="shared" si="597"/>
        <v>2.3325247890661246E-4</v>
      </c>
      <c r="AW335" s="5">
        <f t="shared" si="598"/>
        <v>1.7275764986972604E-6</v>
      </c>
      <c r="AX335" s="5">
        <f t="shared" si="599"/>
        <v>4.7961090806386774E-5</v>
      </c>
      <c r="AY335" s="5">
        <f t="shared" si="600"/>
        <v>8.2515557948300739E-5</v>
      </c>
      <c r="AZ335" s="5">
        <f t="shared" si="601"/>
        <v>7.0982719419432778E-5</v>
      </c>
      <c r="BA335" s="5">
        <f t="shared" si="602"/>
        <v>4.0707850183717415E-5</v>
      </c>
      <c r="BB335" s="5">
        <f t="shared" si="603"/>
        <v>1.7509146030191894E-5</v>
      </c>
      <c r="BC335" s="5">
        <f t="shared" si="604"/>
        <v>6.0247877168263368E-6</v>
      </c>
      <c r="BD335" s="5">
        <f t="shared" si="605"/>
        <v>2.6733731137828561E-3</v>
      </c>
      <c r="BE335" s="5">
        <f t="shared" si="606"/>
        <v>2.3533035177352038E-3</v>
      </c>
      <c r="BF335" s="5">
        <f t="shared" si="607"/>
        <v>1.0357771270371777E-3</v>
      </c>
      <c r="BG335" s="5">
        <f t="shared" si="608"/>
        <v>3.0392290350088395E-4</v>
      </c>
      <c r="BH335" s="5">
        <f t="shared" si="609"/>
        <v>6.6883933469810147E-5</v>
      </c>
      <c r="BI335" s="5">
        <f t="shared" si="610"/>
        <v>1.1775250907027427E-5</v>
      </c>
      <c r="BJ335" s="8">
        <f t="shared" si="611"/>
        <v>0.19041340166135018</v>
      </c>
      <c r="BK335" s="8">
        <f t="shared" si="612"/>
        <v>0.23714199913151091</v>
      </c>
      <c r="BL335" s="8">
        <f t="shared" si="613"/>
        <v>0.50748975769227855</v>
      </c>
      <c r="BM335" s="8">
        <f t="shared" si="614"/>
        <v>0.47971567724460135</v>
      </c>
      <c r="BN335" s="8">
        <f t="shared" si="615"/>
        <v>0.51824287747212672</v>
      </c>
    </row>
    <row r="336" spans="1:66" x14ac:dyDescent="0.25">
      <c r="A336" t="s">
        <v>91</v>
      </c>
      <c r="B336" t="s">
        <v>107</v>
      </c>
      <c r="C336" t="s">
        <v>97</v>
      </c>
      <c r="D336" s="16"/>
      <c r="E336">
        <f>VLOOKUP(A336,home!$A$2:$E$405,3,FALSE)</f>
        <v>1.515625</v>
      </c>
      <c r="F336">
        <f>VLOOKUP(B336,home!$B$2:$E$405,3,FALSE)</f>
        <v>1.1000000000000001</v>
      </c>
      <c r="G336">
        <f>VLOOKUP(C336,away!$B$2:$E$405,4,FALSE)</f>
        <v>1.06</v>
      </c>
      <c r="H336">
        <f>VLOOKUP(A336,away!$A$2:$E$405,3,FALSE)</f>
        <v>1.203125</v>
      </c>
      <c r="I336">
        <f>VLOOKUP(C336,away!$B$2:$E$405,3,FALSE)</f>
        <v>0.79</v>
      </c>
      <c r="J336">
        <f>VLOOKUP(B336,home!$B$2:$E$405,4,FALSE)</f>
        <v>0.83</v>
      </c>
      <c r="K336" s="3">
        <f t="shared" si="560"/>
        <v>1.7672187500000001</v>
      </c>
      <c r="L336" s="3">
        <f t="shared" si="561"/>
        <v>0.78888906250000002</v>
      </c>
      <c r="M336" s="5">
        <f t="shared" si="562"/>
        <v>7.7606211297704619E-2</v>
      </c>
      <c r="N336" s="5">
        <f t="shared" si="563"/>
        <v>0.13714715172176545</v>
      </c>
      <c r="O336" s="5">
        <f t="shared" si="564"/>
        <v>6.1222691274823104E-2</v>
      </c>
      <c r="P336" s="5">
        <f t="shared" si="565"/>
        <v>0.1081938879463288</v>
      </c>
      <c r="Q336" s="5">
        <f t="shared" si="566"/>
        <v>0.12118450901589936</v>
      </c>
      <c r="R336" s="5">
        <f t="shared" si="567"/>
        <v>2.414895576176106E-2</v>
      </c>
      <c r="S336" s="5">
        <f t="shared" si="568"/>
        <v>3.7709344372056024E-2</v>
      </c>
      <c r="T336" s="5">
        <f t="shared" si="569"/>
        <v>9.5601133707075639E-2</v>
      </c>
      <c r="U336" s="5">
        <f t="shared" si="570"/>
        <v>4.2676487415104679E-2</v>
      </c>
      <c r="V336" s="5">
        <f t="shared" si="571"/>
        <v>5.841343125185347E-3</v>
      </c>
      <c r="W336" s="5">
        <f t="shared" si="572"/>
        <v>7.1386512180813794E-2</v>
      </c>
      <c r="X336" s="5">
        <f t="shared" si="573"/>
        <v>5.6316038669467022E-2</v>
      </c>
      <c r="Y336" s="5">
        <f t="shared" si="574"/>
        <v>2.2213553474834793E-2</v>
      </c>
      <c r="Z336" s="5">
        <f t="shared" si="575"/>
        <v>6.3502823570832211E-3</v>
      </c>
      <c r="AA336" s="5">
        <f t="shared" si="576"/>
        <v>1.1222338049231664E-2</v>
      </c>
      <c r="AB336" s="5">
        <f t="shared" si="577"/>
        <v>9.9161631097203114E-3</v>
      </c>
      <c r="AC336" s="5">
        <f t="shared" si="578"/>
        <v>5.0897796466152034E-4</v>
      </c>
      <c r="AD336" s="5">
        <f t="shared" si="579"/>
        <v>3.1538895705759379E-2</v>
      </c>
      <c r="AE336" s="5">
        <f t="shared" si="580"/>
        <v>2.4880689865601793E-2</v>
      </c>
      <c r="AF336" s="5">
        <f t="shared" si="581"/>
        <v>9.8140520512139239E-3</v>
      </c>
      <c r="AG336" s="5">
        <f t="shared" si="582"/>
        <v>2.5807327740027856E-3</v>
      </c>
      <c r="AH336" s="5">
        <f t="shared" si="583"/>
        <v>1.2524170738224176E-3</v>
      </c>
      <c r="AI336" s="5">
        <f t="shared" si="584"/>
        <v>2.2132949356791108E-3</v>
      </c>
      <c r="AJ336" s="5">
        <f t="shared" si="585"/>
        <v>1.9556881548060847E-3</v>
      </c>
      <c r="AK336" s="5">
        <f t="shared" si="586"/>
        <v>1.1520429254420718E-3</v>
      </c>
      <c r="AL336" s="5">
        <f t="shared" si="587"/>
        <v>2.8383452280380952E-5</v>
      </c>
      <c r="AM336" s="5">
        <f t="shared" si="588"/>
        <v>1.1147225569102482E-2</v>
      </c>
      <c r="AN336" s="5">
        <f t="shared" si="589"/>
        <v>8.7939243286852854E-3</v>
      </c>
      <c r="AO336" s="5">
        <f t="shared" si="590"/>
        <v>3.4687153596762383E-3</v>
      </c>
      <c r="AP336" s="5">
        <f t="shared" si="591"/>
        <v>9.1214386939144623E-4</v>
      </c>
      <c r="AQ336" s="5">
        <f t="shared" si="592"/>
        <v>1.7989508049733505E-4</v>
      </c>
      <c r="AR336" s="5">
        <f t="shared" si="593"/>
        <v>1.9760362624535218E-4</v>
      </c>
      <c r="AS336" s="5">
        <f t="shared" si="594"/>
        <v>3.4920883336877849E-4</v>
      </c>
      <c r="AT336" s="5">
        <f t="shared" si="595"/>
        <v>3.0856419899746558E-4</v>
      </c>
      <c r="AU336" s="5">
        <f t="shared" si="596"/>
        <v>1.8176681268235078E-4</v>
      </c>
      <c r="AV336" s="5">
        <f t="shared" si="597"/>
        <v>8.030542987499702E-5</v>
      </c>
      <c r="AW336" s="5">
        <f t="shared" si="598"/>
        <v>1.0991803663516603E-6</v>
      </c>
      <c r="AX336" s="5">
        <f t="shared" si="599"/>
        <v>3.2832643393662275E-3</v>
      </c>
      <c r="AY336" s="5">
        <f t="shared" si="600"/>
        <v>2.5901313266223046E-3</v>
      </c>
      <c r="AZ336" s="5">
        <f t="shared" si="601"/>
        <v>1.0216631370054757E-3</v>
      </c>
      <c r="BA336" s="5">
        <f t="shared" si="602"/>
        <v>2.6865962478101965E-4</v>
      </c>
      <c r="BB336" s="5">
        <f t="shared" si="603"/>
        <v>5.2985659881275072E-5</v>
      </c>
      <c r="BC336" s="5">
        <f t="shared" si="604"/>
        <v>8.3599615099365953E-6</v>
      </c>
      <c r="BD336" s="5">
        <f t="shared" si="605"/>
        <v>2.5981223242549369E-5</v>
      </c>
      <c r="BE336" s="5">
        <f t="shared" si="606"/>
        <v>4.5914504862169046E-5</v>
      </c>
      <c r="BF336" s="5">
        <f t="shared" si="607"/>
        <v>4.0570486944695659E-5</v>
      </c>
      <c r="BG336" s="5">
        <f t="shared" si="608"/>
        <v>2.3898975075098793E-5</v>
      </c>
      <c r="BH336" s="5">
        <f t="shared" si="609"/>
        <v>1.055867921462431E-5</v>
      </c>
      <c r="BI336" s="5">
        <f t="shared" si="610"/>
        <v>3.7318991766638682E-6</v>
      </c>
      <c r="BJ336" s="8">
        <f t="shared" si="611"/>
        <v>0.60439023742295295</v>
      </c>
      <c r="BK336" s="8">
        <f t="shared" si="612"/>
        <v>0.23247827948483898</v>
      </c>
      <c r="BL336" s="8">
        <f t="shared" si="613"/>
        <v>0.15702818337007526</v>
      </c>
      <c r="BM336" s="8">
        <f t="shared" si="614"/>
        <v>0.46815454347041197</v>
      </c>
      <c r="BN336" s="8">
        <f t="shared" si="615"/>
        <v>0.52950340701828236</v>
      </c>
    </row>
    <row r="337" spans="1:66" x14ac:dyDescent="0.25">
      <c r="A337" t="s">
        <v>91</v>
      </c>
      <c r="B337" t="s">
        <v>129</v>
      </c>
      <c r="C337" t="s">
        <v>84</v>
      </c>
      <c r="D337" s="16"/>
      <c r="E337">
        <f>VLOOKUP(A337,home!$A$2:$E$405,3,FALSE)</f>
        <v>1.515625</v>
      </c>
      <c r="F337">
        <f>VLOOKUP(B337,home!$B$2:$E$405,3,FALSE)</f>
        <v>1.21</v>
      </c>
      <c r="G337">
        <f>VLOOKUP(C337,away!$B$2:$E$405,4,FALSE)</f>
        <v>0.26</v>
      </c>
      <c r="H337">
        <f>VLOOKUP(A337,away!$A$2:$E$405,3,FALSE)</f>
        <v>1.203125</v>
      </c>
      <c r="I337">
        <f>VLOOKUP(C337,away!$B$2:$E$405,3,FALSE)</f>
        <v>0.79</v>
      </c>
      <c r="J337">
        <f>VLOOKUP(B337,home!$B$2:$E$405,4,FALSE)</f>
        <v>1.1100000000000001</v>
      </c>
      <c r="K337" s="3">
        <f t="shared" si="560"/>
        <v>0.47681562499999997</v>
      </c>
      <c r="L337" s="3">
        <f t="shared" si="561"/>
        <v>1.0550203125000002</v>
      </c>
      <c r="M337" s="5">
        <f t="shared" si="562"/>
        <v>0.21613848607582439</v>
      </c>
      <c r="N337" s="5">
        <f t="shared" si="563"/>
        <v>0.10305820732479799</v>
      </c>
      <c r="O337" s="5">
        <f t="shared" si="564"/>
        <v>0.22803049312299323</v>
      </c>
      <c r="P337" s="5">
        <f t="shared" si="565"/>
        <v>0.10872850209749819</v>
      </c>
      <c r="Q337" s="5">
        <f t="shared" si="566"/>
        <v>2.4569881768476565E-2</v>
      </c>
      <c r="R337" s="5">
        <f t="shared" si="567"/>
        <v>0.12028840105707468</v>
      </c>
      <c r="S337" s="5">
        <f t="shared" si="568"/>
        <v>1.3673972857636264E-2</v>
      </c>
      <c r="T337" s="5">
        <f t="shared" si="569"/>
        <v>2.5921724341466206E-2</v>
      </c>
      <c r="U337" s="5">
        <f t="shared" si="570"/>
        <v>5.7355389130279717E-2</v>
      </c>
      <c r="V337" s="5">
        <f t="shared" si="571"/>
        <v>7.6429937404477385E-4</v>
      </c>
      <c r="W337" s="5">
        <f t="shared" si="572"/>
        <v>3.9051011772040871E-3</v>
      </c>
      <c r="X337" s="5">
        <f t="shared" si="573"/>
        <v>4.1199610643179755E-3</v>
      </c>
      <c r="Y337" s="5">
        <f t="shared" si="574"/>
        <v>2.1733213047822912E-3</v>
      </c>
      <c r="Z337" s="5">
        <f t="shared" si="575"/>
        <v>4.230223549112011E-2</v>
      </c>
      <c r="AA337" s="5">
        <f t="shared" si="576"/>
        <v>2.0170366854595615E-2</v>
      </c>
      <c r="AB337" s="5">
        <f t="shared" si="577"/>
        <v>4.8087730391266452E-3</v>
      </c>
      <c r="AC337" s="5">
        <f t="shared" si="578"/>
        <v>2.4030058113062833E-5</v>
      </c>
      <c r="AD337" s="5">
        <f t="shared" si="579"/>
        <v>4.6550331462420053E-4</v>
      </c>
      <c r="AE337" s="5">
        <f t="shared" si="580"/>
        <v>4.9111545246461003E-4</v>
      </c>
      <c r="AF337" s="5">
        <f t="shared" si="581"/>
        <v>2.5906838906639579E-4</v>
      </c>
      <c r="AG337" s="5">
        <f t="shared" si="582"/>
        <v>9.1107470930566875E-5</v>
      </c>
      <c r="AH337" s="5">
        <f t="shared" si="583"/>
        <v>1.115742942682253E-2</v>
      </c>
      <c r="AI337" s="5">
        <f t="shared" si="584"/>
        <v>5.3200366855437765E-3</v>
      </c>
      <c r="AJ337" s="5">
        <f t="shared" si="585"/>
        <v>1.2683383086202419E-3</v>
      </c>
      <c r="AK337" s="5">
        <f t="shared" si="586"/>
        <v>2.0158784111206791E-4</v>
      </c>
      <c r="AL337" s="5">
        <f t="shared" si="587"/>
        <v>4.8353299245976339E-7</v>
      </c>
      <c r="AM337" s="5">
        <f t="shared" si="588"/>
        <v>4.4391850780421965E-5</v>
      </c>
      <c r="AN337" s="5">
        <f t="shared" si="589"/>
        <v>4.6834304282814161E-5</v>
      </c>
      <c r="AO337" s="5">
        <f t="shared" si="590"/>
        <v>2.4705571170087336E-5</v>
      </c>
      <c r="AP337" s="5">
        <f t="shared" si="591"/>
        <v>8.6882931387855153E-6</v>
      </c>
      <c r="AQ337" s="5">
        <f t="shared" si="592"/>
        <v>2.2915814355932749E-6</v>
      </c>
      <c r="AR337" s="5">
        <f t="shared" si="593"/>
        <v>2.3542629361166015E-3</v>
      </c>
      <c r="AS337" s="5">
        <f t="shared" si="594"/>
        <v>1.1225493532987724E-3</v>
      </c>
      <c r="AT337" s="5">
        <f t="shared" si="595"/>
        <v>2.6762453574324995E-4</v>
      </c>
      <c r="AU337" s="5">
        <f t="shared" si="596"/>
        <v>4.253585342525087E-5</v>
      </c>
      <c r="AV337" s="5">
        <f t="shared" si="597"/>
        <v>5.0704398839673444E-6</v>
      </c>
      <c r="AW337" s="5">
        <f t="shared" si="598"/>
        <v>6.7567042752430432E-9</v>
      </c>
      <c r="AX337" s="5">
        <f t="shared" si="599"/>
        <v>3.5277880124622725E-6</v>
      </c>
      <c r="AY337" s="5">
        <f t="shared" si="600"/>
        <v>3.7218880113417013E-6</v>
      </c>
      <c r="AZ337" s="5">
        <f t="shared" si="601"/>
        <v>1.9633337264078625E-6</v>
      </c>
      <c r="BA337" s="5">
        <f t="shared" si="602"/>
        <v>6.9045232052553782E-7</v>
      </c>
      <c r="BB337" s="5">
        <f t="shared" si="603"/>
        <v>1.8211030574180075E-7</v>
      </c>
      <c r="BC337" s="5">
        <f t="shared" si="604"/>
        <v>3.8426014334637056E-8</v>
      </c>
      <c r="BD337" s="5">
        <f t="shared" si="605"/>
        <v>4.13965869761484E-4</v>
      </c>
      <c r="BE337" s="5">
        <f t="shared" si="606"/>
        <v>1.9738539491899058E-4</v>
      </c>
      <c r="BF337" s="5">
        <f t="shared" si="607"/>
        <v>4.7058220222085158E-5</v>
      </c>
      <c r="BG337" s="5">
        <f t="shared" si="608"/>
        <v>7.4793648955270596E-6</v>
      </c>
      <c r="BH337" s="5">
        <f t="shared" si="609"/>
        <v>8.9156951181594833E-7</v>
      </c>
      <c r="BI337" s="5">
        <f t="shared" si="610"/>
        <v>8.5022854801493259E-8</v>
      </c>
      <c r="BJ337" s="8">
        <f t="shared" si="611"/>
        <v>0.16519202720732939</v>
      </c>
      <c r="BK337" s="8">
        <f t="shared" si="612"/>
        <v>0.33933349588412054</v>
      </c>
      <c r="BL337" s="8">
        <f t="shared" si="613"/>
        <v>0.453059724026801</v>
      </c>
      <c r="BM337" s="8">
        <f t="shared" si="614"/>
        <v>0.19906979603139893</v>
      </c>
      <c r="BN337" s="8">
        <f t="shared" si="615"/>
        <v>0.800813971446665</v>
      </c>
    </row>
    <row r="338" spans="1:66" s="10" customFormat="1" x14ac:dyDescent="0.25">
      <c r="A338" t="s">
        <v>91</v>
      </c>
      <c r="B338" t="s">
        <v>105</v>
      </c>
      <c r="C338" t="s">
        <v>109</v>
      </c>
      <c r="D338" s="16"/>
      <c r="E338">
        <f>VLOOKUP(A338,home!$A$2:$E$405,3,FALSE)</f>
        <v>1.515625</v>
      </c>
      <c r="F338">
        <f>VLOOKUP(B338,home!$B$2:$E$405,3,FALSE)</f>
        <v>1.32</v>
      </c>
      <c r="G338">
        <f>VLOOKUP(C338,away!$B$2:$E$405,4,FALSE)</f>
        <v>0.88</v>
      </c>
      <c r="H338">
        <f>VLOOKUP(A338,away!$A$2:$E$405,3,FALSE)</f>
        <v>1.203125</v>
      </c>
      <c r="I338">
        <f>VLOOKUP(C338,away!$B$2:$E$405,3,FALSE)</f>
        <v>0.33</v>
      </c>
      <c r="J338">
        <f>VLOOKUP(B338,home!$B$2:$E$405,4,FALSE)</f>
        <v>0.55000000000000004</v>
      </c>
      <c r="K338" s="3">
        <f t="shared" si="560"/>
        <v>1.7605499999999998</v>
      </c>
      <c r="L338" s="3">
        <f t="shared" si="561"/>
        <v>0.21836718750000003</v>
      </c>
      <c r="M338" s="5">
        <f t="shared" si="562"/>
        <v>0.138218821378052</v>
      </c>
      <c r="N338" s="5">
        <f t="shared" si="563"/>
        <v>0.24334114597712939</v>
      </c>
      <c r="O338" s="5">
        <f t="shared" si="564"/>
        <v>3.0182455283890096E-2</v>
      </c>
      <c r="P338" s="5">
        <f t="shared" si="565"/>
        <v>5.3137721650052698E-2</v>
      </c>
      <c r="Q338" s="5">
        <f t="shared" si="566"/>
        <v>0.21420712727501759</v>
      </c>
      <c r="R338" s="5">
        <f t="shared" si="567"/>
        <v>3.2954289360937979E-3</v>
      </c>
      <c r="S338" s="5">
        <f t="shared" si="568"/>
        <v>5.1071508098658389E-3</v>
      </c>
      <c r="T338" s="5">
        <f t="shared" si="569"/>
        <v>4.6775807925500144E-2</v>
      </c>
      <c r="U338" s="5">
        <f t="shared" si="570"/>
        <v>5.8017674134399353E-3</v>
      </c>
      <c r="V338" s="5">
        <f t="shared" si="571"/>
        <v>2.1815838863637442E-4</v>
      </c>
      <c r="W338" s="5">
        <f t="shared" si="572"/>
        <v>0.12570745264134406</v>
      </c>
      <c r="X338" s="5">
        <f t="shared" si="573"/>
        <v>2.7450382881079757E-2</v>
      </c>
      <c r="Y338" s="5">
        <f t="shared" si="574"/>
        <v>2.9971314527697675E-3</v>
      </c>
      <c r="Z338" s="5">
        <f t="shared" si="575"/>
        <v>2.3987118279363999E-4</v>
      </c>
      <c r="AA338" s="5">
        <f t="shared" si="576"/>
        <v>4.2230521086734284E-4</v>
      </c>
      <c r="AB338" s="5">
        <f t="shared" si="577"/>
        <v>3.717447194962502E-4</v>
      </c>
      <c r="AC338" s="5">
        <f t="shared" si="578"/>
        <v>5.2418872912016416E-6</v>
      </c>
      <c r="AD338" s="5">
        <f t="shared" si="579"/>
        <v>5.5328563936929587E-2</v>
      </c>
      <c r="AE338" s="5">
        <f t="shared" si="580"/>
        <v>1.2081942895321244E-2</v>
      </c>
      <c r="AF338" s="5">
        <f t="shared" si="581"/>
        <v>1.3191499447934537E-3</v>
      </c>
      <c r="AG338" s="5">
        <f t="shared" si="582"/>
        <v>9.6019687778442262E-5</v>
      </c>
      <c r="AH338" s="5">
        <f t="shared" si="583"/>
        <v>1.3094998887236392E-5</v>
      </c>
      <c r="AI338" s="5">
        <f t="shared" si="584"/>
        <v>2.3054400290924027E-5</v>
      </c>
      <c r="AJ338" s="5">
        <f t="shared" si="585"/>
        <v>2.0294212216093151E-5</v>
      </c>
      <c r="AK338" s="5">
        <f t="shared" si="586"/>
        <v>1.1909658439014263E-5</v>
      </c>
      <c r="AL338" s="5">
        <f t="shared" si="587"/>
        <v>8.0608977858076788E-8</v>
      </c>
      <c r="AM338" s="5">
        <f t="shared" si="588"/>
        <v>1.9481740647832261E-2</v>
      </c>
      <c r="AN338" s="5">
        <f t="shared" si="589"/>
        <v>4.2541729128715601E-3</v>
      </c>
      <c r="AO338" s="5">
        <f t="shared" si="590"/>
        <v>4.6448588706122265E-4</v>
      </c>
      <c r="AP338" s="5">
        <f t="shared" si="591"/>
        <v>3.3809492263667282E-5</v>
      </c>
      <c r="AQ338" s="5">
        <f t="shared" si="592"/>
        <v>1.8457209341050087E-6</v>
      </c>
      <c r="AR338" s="5">
        <f t="shared" si="593"/>
        <v>5.7190361546428869E-7</v>
      </c>
      <c r="AS338" s="5">
        <f t="shared" si="594"/>
        <v>1.0068649102056533E-6</v>
      </c>
      <c r="AT338" s="5">
        <f t="shared" si="595"/>
        <v>8.8631800883128151E-7</v>
      </c>
      <c r="AU338" s="5">
        <f t="shared" si="596"/>
        <v>5.2013572348263746E-7</v>
      </c>
      <c r="AV338" s="5">
        <f t="shared" si="597"/>
        <v>2.289312369943394E-7</v>
      </c>
      <c r="AW338" s="5">
        <f t="shared" si="598"/>
        <v>8.6082854089466089E-10</v>
      </c>
      <c r="AX338" s="5">
        <f t="shared" si="599"/>
        <v>5.7164297495901758E-3</v>
      </c>
      <c r="AY338" s="5">
        <f t="shared" si="600"/>
        <v>1.2482806869593363E-3</v>
      </c>
      <c r="AZ338" s="5">
        <f t="shared" si="601"/>
        <v>1.3629177141093914E-4</v>
      </c>
      <c r="BA338" s="5">
        <f t="shared" si="602"/>
        <v>9.9205502674665632E-6</v>
      </c>
      <c r="BB338" s="5">
        <f t="shared" si="603"/>
        <v>5.4158066508976166E-7</v>
      </c>
      <c r="BC338" s="5">
        <f t="shared" si="604"/>
        <v>2.3652689328006157E-8</v>
      </c>
      <c r="BD338" s="5">
        <f t="shared" si="605"/>
        <v>2.081416400500302E-8</v>
      </c>
      <c r="BE338" s="5">
        <f t="shared" si="606"/>
        <v>3.6644376439008059E-8</v>
      </c>
      <c r="BF338" s="5">
        <f t="shared" si="607"/>
        <v>3.2257128469847823E-8</v>
      </c>
      <c r="BG338" s="5">
        <f t="shared" si="608"/>
        <v>1.8930095842530192E-8</v>
      </c>
      <c r="BH338" s="5">
        <f t="shared" si="609"/>
        <v>8.3318450588916349E-9</v>
      </c>
      <c r="BI338" s="5">
        <f t="shared" si="610"/>
        <v>2.933725963686331E-9</v>
      </c>
      <c r="BJ338" s="8">
        <f t="shared" si="611"/>
        <v>0.76065226727020863</v>
      </c>
      <c r="BK338" s="8">
        <f t="shared" si="612"/>
        <v>0.19793545540983531</v>
      </c>
      <c r="BL338" s="8">
        <f t="shared" si="613"/>
        <v>4.0145388898451449E-2</v>
      </c>
      <c r="BM338" s="8">
        <f t="shared" si="614"/>
        <v>0.3153420024349225</v>
      </c>
      <c r="BN338" s="8">
        <f t="shared" si="615"/>
        <v>0.68238270050023553</v>
      </c>
    </row>
    <row r="339" spans="1:66" x14ac:dyDescent="0.25">
      <c r="A339" t="s">
        <v>91</v>
      </c>
      <c r="B339" t="s">
        <v>108</v>
      </c>
      <c r="C339" t="s">
        <v>122</v>
      </c>
      <c r="D339" s="16"/>
      <c r="E339">
        <f>VLOOKUP(A339,home!$A$2:$E$405,3,FALSE)</f>
        <v>1.515625</v>
      </c>
      <c r="F339">
        <f>VLOOKUP(B339,home!$B$2:$E$405,3,FALSE)</f>
        <v>0.99</v>
      </c>
      <c r="G339">
        <f>VLOOKUP(C339,away!$B$2:$E$405,4,FALSE)</f>
        <v>0.99</v>
      </c>
      <c r="H339">
        <f>VLOOKUP(A339,away!$A$2:$E$405,3,FALSE)</f>
        <v>1.203125</v>
      </c>
      <c r="I339">
        <f>VLOOKUP(C339,away!$B$2:$E$405,3,FALSE)</f>
        <v>0.99</v>
      </c>
      <c r="J339">
        <f>VLOOKUP(B339,home!$B$2:$E$405,4,FALSE)</f>
        <v>0.55000000000000004</v>
      </c>
      <c r="K339" s="3">
        <f t="shared" si="560"/>
        <v>1.4854640625</v>
      </c>
      <c r="L339" s="3">
        <f t="shared" si="561"/>
        <v>0.65510156250000007</v>
      </c>
      <c r="M339" s="5">
        <f t="shared" si="562"/>
        <v>0.11758831331840049</v>
      </c>
      <c r="N339" s="5">
        <f t="shared" si="563"/>
        <v>0.17467321360447405</v>
      </c>
      <c r="O339" s="5">
        <f t="shared" si="564"/>
        <v>7.7032287786623715E-2</v>
      </c>
      <c r="P339" s="5">
        <f t="shared" si="565"/>
        <v>0.1144286951591872</v>
      </c>
      <c r="Q339" s="5">
        <f t="shared" si="566"/>
        <v>0.12973539074541615</v>
      </c>
      <c r="R339" s="5">
        <f t="shared" si="567"/>
        <v>2.5231986045983434E-2</v>
      </c>
      <c r="S339" s="5">
        <f t="shared" si="568"/>
        <v>2.783849412054035E-2</v>
      </c>
      <c r="T339" s="5">
        <f t="shared" si="569"/>
        <v>8.4989857188870158E-2</v>
      </c>
      <c r="U339" s="5">
        <f t="shared" si="570"/>
        <v>3.7481208496809859E-2</v>
      </c>
      <c r="V339" s="5">
        <f t="shared" si="571"/>
        <v>3.0100521117685112E-3</v>
      </c>
      <c r="W339" s="5">
        <f t="shared" si="572"/>
        <v>6.4239086862236949E-2</v>
      </c>
      <c r="X339" s="5">
        <f t="shared" si="573"/>
        <v>4.2083126177024643E-2</v>
      </c>
      <c r="Y339" s="5">
        <f t="shared" si="574"/>
        <v>1.3784360856726749E-2</v>
      </c>
      <c r="Z339" s="5">
        <f t="shared" si="575"/>
        <v>5.5098378279006491E-3</v>
      </c>
      <c r="AA339" s="5">
        <f t="shared" si="576"/>
        <v>8.1846660835494731E-3</v>
      </c>
      <c r="AB339" s="5">
        <f t="shared" si="577"/>
        <v>6.0790136653376837E-3</v>
      </c>
      <c r="AC339" s="5">
        <f t="shared" si="578"/>
        <v>1.830732184340127E-4</v>
      </c>
      <c r="AD339" s="5">
        <f t="shared" si="579"/>
        <v>2.3856213735417214E-2</v>
      </c>
      <c r="AE339" s="5">
        <f t="shared" si="580"/>
        <v>1.5628242893405777E-2</v>
      </c>
      <c r="AF339" s="5">
        <f t="shared" si="581"/>
        <v>5.1190431692998226E-3</v>
      </c>
      <c r="AG339" s="5">
        <f t="shared" si="582"/>
        <v>1.1178310595710888E-3</v>
      </c>
      <c r="AH339" s="5">
        <f t="shared" si="583"/>
        <v>9.023758425448302E-4</v>
      </c>
      <c r="AI339" s="5">
        <f t="shared" si="584"/>
        <v>1.3404468849685038E-3</v>
      </c>
      <c r="AJ339" s="5">
        <f t="shared" si="585"/>
        <v>9.955928376553921E-4</v>
      </c>
      <c r="AK339" s="5">
        <f t="shared" si="586"/>
        <v>4.9297246040649401E-4</v>
      </c>
      <c r="AL339" s="5">
        <f t="shared" si="587"/>
        <v>7.1261603854364695E-6</v>
      </c>
      <c r="AM339" s="5">
        <f t="shared" si="588"/>
        <v>7.087509634256227E-3</v>
      </c>
      <c r="AN339" s="5">
        <f t="shared" si="589"/>
        <v>4.643038635635058E-3</v>
      </c>
      <c r="AO339" s="5">
        <f t="shared" si="590"/>
        <v>1.5208309324761973E-3</v>
      </c>
      <c r="AP339" s="5">
        <f t="shared" si="591"/>
        <v>3.3209957338782971E-4</v>
      </c>
      <c r="AQ339" s="5">
        <f t="shared" si="592"/>
        <v>5.4389737357987653E-5</v>
      </c>
      <c r="AR339" s="5">
        <f t="shared" si="593"/>
        <v>1.1822956488267449E-4</v>
      </c>
      <c r="AS339" s="5">
        <f t="shared" si="594"/>
        <v>1.7562576975822499E-4</v>
      </c>
      <c r="AT339" s="5">
        <f t="shared" si="595"/>
        <v>1.3044288471237127E-4</v>
      </c>
      <c r="AU339" s="5">
        <f t="shared" si="596"/>
        <v>6.4589405816352745E-5</v>
      </c>
      <c r="AV339" s="5">
        <f t="shared" si="597"/>
        <v>2.3986310289605113E-5</v>
      </c>
      <c r="AW339" s="5">
        <f t="shared" si="598"/>
        <v>1.926299786916042E-7</v>
      </c>
      <c r="AX339" s="5">
        <f t="shared" si="599"/>
        <v>1.7547068090516911E-3</v>
      </c>
      <c r="AY339" s="5">
        <f t="shared" si="600"/>
        <v>1.149511172339152E-3</v>
      </c>
      <c r="AZ339" s="5">
        <f t="shared" si="601"/>
        <v>3.7652328255529261E-4</v>
      </c>
      <c r="BA339" s="5">
        <f t="shared" si="602"/>
        <v>8.2220330239867078E-5</v>
      </c>
      <c r="BB339" s="5">
        <f t="shared" si="603"/>
        <v>1.346566670235073E-5</v>
      </c>
      <c r="BC339" s="5">
        <f t="shared" si="604"/>
        <v>1.7642758593628378E-6</v>
      </c>
      <c r="BD339" s="5">
        <f t="shared" si="605"/>
        <v>1.2908728781389197E-5</v>
      </c>
      <c r="BE339" s="5">
        <f t="shared" si="606"/>
        <v>1.9175452697313072E-5</v>
      </c>
      <c r="BF339" s="5">
        <f t="shared" si="607"/>
        <v>1.4242222932013629E-5</v>
      </c>
      <c r="BG339" s="5">
        <f t="shared" si="608"/>
        <v>7.0521034452065451E-6</v>
      </c>
      <c r="BH339" s="5">
        <f t="shared" si="609"/>
        <v>2.6189115582216895E-6</v>
      </c>
      <c r="BI339" s="5">
        <f t="shared" si="610"/>
        <v>7.7805980052083885E-7</v>
      </c>
      <c r="BJ339" s="8">
        <f t="shared" si="611"/>
        <v>0.57224242634230371</v>
      </c>
      <c r="BK339" s="8">
        <f t="shared" si="612"/>
        <v>0.2642052652610552</v>
      </c>
      <c r="BL339" s="8">
        <f t="shared" si="613"/>
        <v>0.1583101995185533</v>
      </c>
      <c r="BM339" s="8">
        <f t="shared" si="614"/>
        <v>0.360428523747367</v>
      </c>
      <c r="BN339" s="8">
        <f t="shared" si="615"/>
        <v>0.63868988666008508</v>
      </c>
    </row>
    <row r="340" spans="1:66" x14ac:dyDescent="0.25">
      <c r="A340" t="s">
        <v>91</v>
      </c>
      <c r="B340" t="s">
        <v>101</v>
      </c>
      <c r="C340" t="s">
        <v>371</v>
      </c>
      <c r="D340" s="16"/>
      <c r="E340">
        <f>VLOOKUP(A340,home!$A$2:$E$405,3,FALSE)</f>
        <v>1.515625</v>
      </c>
      <c r="F340">
        <f>VLOOKUP(B340,home!$B$2:$E$405,3,FALSE)</f>
        <v>1.32</v>
      </c>
      <c r="G340">
        <f>VLOOKUP(C340,away!$B$2:$E$405,4,FALSE)</f>
        <v>0.92</v>
      </c>
      <c r="H340">
        <f>VLOOKUP(A340,away!$A$2:$E$405,3,FALSE)</f>
        <v>1.203125</v>
      </c>
      <c r="I340">
        <f>VLOOKUP(C340,away!$B$2:$E$405,3,FALSE)</f>
        <v>0.26</v>
      </c>
      <c r="J340">
        <f>VLOOKUP(B340,home!$B$2:$E$405,4,FALSE)</f>
        <v>0.66</v>
      </c>
      <c r="K340" s="3">
        <f t="shared" si="560"/>
        <v>1.8405750000000001</v>
      </c>
      <c r="L340" s="3">
        <f t="shared" si="561"/>
        <v>0.20645625000000001</v>
      </c>
      <c r="M340" s="5">
        <f t="shared" si="562"/>
        <v>0.12911765319566684</v>
      </c>
      <c r="N340" s="5">
        <f t="shared" si="563"/>
        <v>0.23765072453061448</v>
      </c>
      <c r="O340" s="5">
        <f t="shared" si="564"/>
        <v>2.6657146487577887E-2</v>
      </c>
      <c r="P340" s="5">
        <f t="shared" si="565"/>
        <v>4.9064477396373665E-2</v>
      </c>
      <c r="Q340" s="5">
        <f t="shared" si="566"/>
        <v>0.21870699115146788</v>
      </c>
      <c r="R340" s="5">
        <f t="shared" si="567"/>
        <v>2.7517672497630007E-3</v>
      </c>
      <c r="S340" s="5">
        <f t="shared" si="568"/>
        <v>4.6611034250505804E-3</v>
      </c>
      <c r="T340" s="5">
        <f t="shared" si="569"/>
        <v>4.5153425241915235E-2</v>
      </c>
      <c r="U340" s="5">
        <f t="shared" si="570"/>
        <v>5.0648340057325349E-3</v>
      </c>
      <c r="V340" s="5">
        <f t="shared" si="571"/>
        <v>1.9680121878539464E-4</v>
      </c>
      <c r="W340" s="5">
        <f t="shared" si="572"/>
        <v>0.13418220674620437</v>
      </c>
      <c r="X340" s="5">
        <f t="shared" si="573"/>
        <v>2.7702755221546055E-2</v>
      </c>
      <c r="Y340" s="5">
        <f t="shared" si="574"/>
        <v>2.8597034788541585E-3</v>
      </c>
      <c r="Z340" s="5">
        <f t="shared" si="575"/>
        <v>1.8937318241962753E-4</v>
      </c>
      <c r="AA340" s="5">
        <f t="shared" si="576"/>
        <v>3.4855554523200593E-4</v>
      </c>
      <c r="AB340" s="5">
        <f t="shared" si="577"/>
        <v>3.2077131133269971E-4</v>
      </c>
      <c r="AC340" s="5">
        <f t="shared" si="578"/>
        <v>4.674006957845074E-6</v>
      </c>
      <c r="AD340" s="5">
        <f t="shared" si="579"/>
        <v>6.1743103795473785E-2</v>
      </c>
      <c r="AE340" s="5">
        <f t="shared" si="580"/>
        <v>1.2747249672974283E-2</v>
      </c>
      <c r="AF340" s="5">
        <f t="shared" si="581"/>
        <v>1.3158746826479981E-3</v>
      </c>
      <c r="AG340" s="5">
        <f t="shared" si="582"/>
        <v>9.0556850816481943E-5</v>
      </c>
      <c r="AH340" s="5">
        <f t="shared" si="583"/>
        <v>9.7743192732305544E-6</v>
      </c>
      <c r="AI340" s="5">
        <f t="shared" si="584"/>
        <v>1.7990367696326327E-5</v>
      </c>
      <c r="AJ340" s="5">
        <f t="shared" si="585"/>
        <v>1.6556310511332916E-5</v>
      </c>
      <c r="AK340" s="5">
        <f t="shared" si="586"/>
        <v>1.0157710406465531E-5</v>
      </c>
      <c r="AL340" s="5">
        <f t="shared" si="587"/>
        <v>7.1044571538535055E-8</v>
      </c>
      <c r="AM340" s="5">
        <f t="shared" si="588"/>
        <v>2.2728562653670813E-2</v>
      </c>
      <c r="AN340" s="5">
        <f t="shared" si="589"/>
        <v>4.6924538133669242E-3</v>
      </c>
      <c r="AO340" s="5">
        <f t="shared" si="590"/>
        <v>4.8439320880296744E-4</v>
      </c>
      <c r="AP340" s="5">
        <f t="shared" si="591"/>
        <v>3.333533513830922E-5</v>
      </c>
      <c r="AQ340" s="5">
        <f t="shared" si="592"/>
        <v>1.7205720712871379E-6</v>
      </c>
      <c r="AR340" s="5">
        <f t="shared" si="593"/>
        <v>4.0359386069078126E-7</v>
      </c>
      <c r="AS340" s="5">
        <f t="shared" si="594"/>
        <v>7.4284477014093473E-7</v>
      </c>
      <c r="AT340" s="5">
        <f t="shared" si="595"/>
        <v>6.8363075640107548E-7</v>
      </c>
      <c r="AU340" s="5">
        <f t="shared" si="596"/>
        <v>4.1942455982097001E-7</v>
      </c>
      <c r="AV340" s="5">
        <f t="shared" si="597"/>
        <v>1.9299558979812048E-7</v>
      </c>
      <c r="AW340" s="5">
        <f t="shared" si="598"/>
        <v>7.4991139392697206E-10</v>
      </c>
      <c r="AX340" s="5">
        <f t="shared" si="599"/>
        <v>6.9722707010467008E-3</v>
      </c>
      <c r="AY340" s="5">
        <f t="shared" si="600"/>
        <v>1.4394688629229726E-3</v>
      </c>
      <c r="AZ340" s="5">
        <f t="shared" si="601"/>
        <v>1.4859367171542046E-4</v>
      </c>
      <c r="BA340" s="5">
        <f t="shared" si="602"/>
        <v>1.0226030745365594E-5</v>
      </c>
      <c r="BB340" s="5">
        <f t="shared" si="603"/>
        <v>5.2780699001822127E-7</v>
      </c>
      <c r="BC340" s="5">
        <f t="shared" si="604"/>
        <v>2.1793810376589884E-8</v>
      </c>
      <c r="BD340" s="5">
        <f t="shared" si="605"/>
        <v>1.3887412500206843E-8</v>
      </c>
      <c r="BE340" s="5">
        <f t="shared" si="606"/>
        <v>2.5560824262568209E-8</v>
      </c>
      <c r="BF340" s="5">
        <f t="shared" si="607"/>
        <v>2.3523307058538242E-8</v>
      </c>
      <c r="BG340" s="5">
        <f t="shared" si="608"/>
        <v>1.443213696308968E-8</v>
      </c>
      <c r="BH340" s="5">
        <f t="shared" si="609"/>
        <v>6.6408576227096976E-9</v>
      </c>
      <c r="BI340" s="5">
        <f t="shared" si="610"/>
        <v>2.4445993037837783E-9</v>
      </c>
      <c r="BJ340" s="8">
        <f t="shared" si="611"/>
        <v>0.77866416582279596</v>
      </c>
      <c r="BK340" s="8">
        <f t="shared" si="612"/>
        <v>0.18448424915032885</v>
      </c>
      <c r="BL340" s="8">
        <f t="shared" si="613"/>
        <v>3.5200082286200043E-2</v>
      </c>
      <c r="BM340" s="8">
        <f t="shared" si="614"/>
        <v>0.33314964231726907</v>
      </c>
      <c r="BN340" s="8">
        <f t="shared" si="615"/>
        <v>0.66394876001146375</v>
      </c>
    </row>
    <row r="341" spans="1:66" x14ac:dyDescent="0.25">
      <c r="A341" t="s">
        <v>91</v>
      </c>
      <c r="B341" t="s">
        <v>370</v>
      </c>
      <c r="C341" t="s">
        <v>100</v>
      </c>
      <c r="D341" s="16"/>
      <c r="E341">
        <f>VLOOKUP(A341,home!$A$2:$E$405,3,FALSE)</f>
        <v>1.515625</v>
      </c>
      <c r="F341">
        <f>VLOOKUP(B341,home!$B$2:$E$405,3,FALSE)</f>
        <v>0.82</v>
      </c>
      <c r="G341">
        <f>VLOOKUP(C341,away!$B$2:$E$405,4,FALSE)</f>
        <v>1.21</v>
      </c>
      <c r="H341">
        <f>VLOOKUP(A341,away!$A$2:$E$405,3,FALSE)</f>
        <v>1.203125</v>
      </c>
      <c r="I341">
        <f>VLOOKUP(C341,away!$B$2:$E$405,3,FALSE)</f>
        <v>1.21</v>
      </c>
      <c r="J341">
        <f>VLOOKUP(B341,home!$B$2:$E$405,4,FALSE)</f>
        <v>0.62</v>
      </c>
      <c r="K341" s="3">
        <f t="shared" si="560"/>
        <v>1.5038031249999999</v>
      </c>
      <c r="L341" s="3">
        <f t="shared" si="561"/>
        <v>0.90258437499999999</v>
      </c>
      <c r="M341" s="5">
        <f t="shared" si="562"/>
        <v>9.0140339082045662E-2</v>
      </c>
      <c r="N341" s="5">
        <f t="shared" si="563"/>
        <v>0.13555332360013991</v>
      </c>
      <c r="O341" s="5">
        <f t="shared" si="564"/>
        <v>8.1359261612656233E-2</v>
      </c>
      <c r="P341" s="5">
        <f t="shared" si="565"/>
        <v>0.122348311860805</v>
      </c>
      <c r="Q341" s="5">
        <f t="shared" si="566"/>
        <v>0.10192275581701332</v>
      </c>
      <c r="R341" s="5">
        <f t="shared" si="567"/>
        <v>3.6716799146560411E-2</v>
      </c>
      <c r="S341" s="5">
        <f t="shared" si="568"/>
        <v>4.1516122436492976E-2</v>
      </c>
      <c r="T341" s="5">
        <f t="shared" si="569"/>
        <v>9.1993886857376569E-2</v>
      </c>
      <c r="U341" s="5">
        <f t="shared" si="570"/>
        <v>5.521483729659489E-2</v>
      </c>
      <c r="V341" s="5">
        <f t="shared" si="571"/>
        <v>6.261135009448515E-3</v>
      </c>
      <c r="W341" s="5">
        <f t="shared" si="572"/>
        <v>5.1090586235412176E-2</v>
      </c>
      <c r="X341" s="5">
        <f t="shared" si="573"/>
        <v>4.6113564845673097E-2</v>
      </c>
      <c r="Y341" s="5">
        <f t="shared" si="574"/>
        <v>2.0810691552626912E-2</v>
      </c>
      <c r="Z341" s="5">
        <f t="shared" si="575"/>
        <v>1.1046669736566256E-2</v>
      </c>
      <c r="AA341" s="5">
        <f t="shared" si="576"/>
        <v>1.6612016470691264E-2</v>
      </c>
      <c r="AB341" s="5">
        <f t="shared" si="577"/>
        <v>1.2490601140588498E-2</v>
      </c>
      <c r="AC341" s="5">
        <f t="shared" si="578"/>
        <v>5.3114351087125576E-4</v>
      </c>
      <c r="AD341" s="5">
        <f t="shared" si="579"/>
        <v>1.9207545809723708E-2</v>
      </c>
      <c r="AE341" s="5">
        <f t="shared" si="580"/>
        <v>1.7336430729953341E-2</v>
      </c>
      <c r="AF341" s="5">
        <f t="shared" si="581"/>
        <v>7.8237957475628655E-3</v>
      </c>
      <c r="AG341" s="5">
        <f t="shared" si="582"/>
        <v>2.3538785983138956E-3</v>
      </c>
      <c r="AH341" s="5">
        <f t="shared" si="583"/>
        <v>2.4926378750025164E-3</v>
      </c>
      <c r="AI341" s="5">
        <f t="shared" si="584"/>
        <v>3.7484366259221439E-3</v>
      </c>
      <c r="AJ341" s="5">
        <f t="shared" si="585"/>
        <v>2.8184553559630881E-3</v>
      </c>
      <c r="AK341" s="5">
        <f t="shared" si="586"/>
        <v>1.4128006573234262E-3</v>
      </c>
      <c r="AL341" s="5">
        <f t="shared" si="587"/>
        <v>2.8837039031668328E-5</v>
      </c>
      <c r="AM341" s="5">
        <f t="shared" si="588"/>
        <v>5.7768734824486263E-3</v>
      </c>
      <c r="AN341" s="5">
        <f t="shared" si="589"/>
        <v>5.2141157416099662E-3</v>
      </c>
      <c r="AO341" s="5">
        <f t="shared" si="590"/>
        <v>2.3530896989093467E-3</v>
      </c>
      <c r="AP341" s="5">
        <f t="shared" si="591"/>
        <v>7.0795399840301032E-4</v>
      </c>
      <c r="AQ341" s="5">
        <f t="shared" si="592"/>
        <v>1.5974705429433296E-4</v>
      </c>
      <c r="AR341" s="5">
        <f t="shared" si="593"/>
        <v>4.4996319970209503E-4</v>
      </c>
      <c r="AS341" s="5">
        <f t="shared" si="594"/>
        <v>6.7665606584700968E-4</v>
      </c>
      <c r="AT341" s="5">
        <f t="shared" si="595"/>
        <v>5.0877875318546949E-4</v>
      </c>
      <c r="AU341" s="5">
        <f t="shared" si="596"/>
        <v>2.5503435965797084E-4</v>
      </c>
      <c r="AV341" s="5">
        <f t="shared" si="597"/>
        <v>9.5880366759007642E-5</v>
      </c>
      <c r="AW341" s="5">
        <f t="shared" si="598"/>
        <v>1.0872438468103708E-6</v>
      </c>
      <c r="AX341" s="5">
        <f t="shared" si="599"/>
        <v>1.4478800659393132E-3</v>
      </c>
      <c r="AY341" s="5">
        <f t="shared" si="600"/>
        <v>1.3068339243907936E-3</v>
      </c>
      <c r="AZ341" s="5">
        <f t="shared" si="601"/>
        <v>5.8976394043753089E-4</v>
      </c>
      <c r="BA341" s="5">
        <f t="shared" si="602"/>
        <v>1.7743723919244869E-4</v>
      </c>
      <c r="BB341" s="5">
        <f t="shared" si="603"/>
        <v>4.0038019909560442E-5</v>
      </c>
      <c r="BC341" s="5">
        <f t="shared" si="604"/>
        <v>7.2275382352616363E-6</v>
      </c>
      <c r="BD341" s="5">
        <f t="shared" si="605"/>
        <v>6.768829222935258E-5</v>
      </c>
      <c r="BE341" s="5">
        <f t="shared" si="606"/>
        <v>1.0178986538041365E-4</v>
      </c>
      <c r="BF341" s="5">
        <f t="shared" si="607"/>
        <v>7.6535958826197677E-5</v>
      </c>
      <c r="BG341" s="5">
        <f t="shared" si="608"/>
        <v>3.836500468590246E-5</v>
      </c>
      <c r="BH341" s="5">
        <f t="shared" si="609"/>
        <v>1.4423353484324943E-5</v>
      </c>
      <c r="BI341" s="5">
        <f t="shared" si="610"/>
        <v>4.3379768085414924E-6</v>
      </c>
      <c r="BJ341" s="8">
        <f t="shared" si="611"/>
        <v>0.51198742049756607</v>
      </c>
      <c r="BK341" s="8">
        <f t="shared" si="612"/>
        <v>0.26213272286308587</v>
      </c>
      <c r="BL341" s="8">
        <f t="shared" si="613"/>
        <v>0.21515529937786881</v>
      </c>
      <c r="BM341" s="8">
        <f t="shared" si="614"/>
        <v>0.43097557467532233</v>
      </c>
      <c r="BN341" s="8">
        <f t="shared" si="615"/>
        <v>0.56804079111922068</v>
      </c>
    </row>
    <row r="342" spans="1:66" x14ac:dyDescent="0.25">
      <c r="A342" t="s">
        <v>91</v>
      </c>
      <c r="B342" t="s">
        <v>111</v>
      </c>
      <c r="C342" t="s">
        <v>389</v>
      </c>
      <c r="D342" s="16"/>
      <c r="E342">
        <f>VLOOKUP(A342,home!$A$2:$E$405,3,FALSE)</f>
        <v>1.515625</v>
      </c>
      <c r="F342">
        <f>VLOOKUP(B342,home!$B$2:$E$405,3,FALSE)</f>
        <v>0.88</v>
      </c>
      <c r="G342">
        <f>VLOOKUP(C342,away!$B$2:$E$405,4,FALSE)</f>
        <v>0.77</v>
      </c>
      <c r="H342">
        <f>VLOOKUP(A342,away!$A$2:$E$405,3,FALSE)</f>
        <v>1.203125</v>
      </c>
      <c r="I342">
        <f>VLOOKUP(C342,away!$B$2:$E$405,3,FALSE)</f>
        <v>0.77</v>
      </c>
      <c r="J342">
        <f>VLOOKUP(B342,home!$B$2:$E$405,4,FALSE)</f>
        <v>0.55000000000000004</v>
      </c>
      <c r="K342" s="3">
        <f t="shared" si="560"/>
        <v>1.0269874999999999</v>
      </c>
      <c r="L342" s="3">
        <f t="shared" si="561"/>
        <v>0.50952343750000006</v>
      </c>
      <c r="M342" s="5">
        <f t="shared" si="562"/>
        <v>0.21513039689790758</v>
      </c>
      <c r="N342" s="5">
        <f t="shared" si="563"/>
        <v>0.22093622848418987</v>
      </c>
      <c r="O342" s="5">
        <f t="shared" si="564"/>
        <v>0.10961397933816122</v>
      </c>
      <c r="P342" s="5">
        <f t="shared" si="565"/>
        <v>0.11257218660554984</v>
      </c>
      <c r="Q342" s="5">
        <f t="shared" si="566"/>
        <v>0.11344937247520344</v>
      </c>
      <c r="R342" s="5">
        <f t="shared" si="567"/>
        <v>2.7925445775216936E-2</v>
      </c>
      <c r="S342" s="5">
        <f t="shared" si="568"/>
        <v>1.4726530257795925E-2</v>
      </c>
      <c r="T342" s="5">
        <f t="shared" si="569"/>
        <v>5.7805114245783544E-2</v>
      </c>
      <c r="U342" s="5">
        <f t="shared" si="570"/>
        <v>2.8679083743075606E-2</v>
      </c>
      <c r="V342" s="5">
        <f t="shared" si="571"/>
        <v>8.5622370645774964E-4</v>
      </c>
      <c r="W342" s="5">
        <f t="shared" si="572"/>
        <v>3.8837029138292671E-2</v>
      </c>
      <c r="X342" s="5">
        <f t="shared" si="573"/>
        <v>1.9788376588830543E-2</v>
      </c>
      <c r="Y342" s="5">
        <f t="shared" si="574"/>
        <v>5.0413208310427313E-3</v>
      </c>
      <c r="Z342" s="5">
        <f t="shared" si="575"/>
        <v>4.7428897083694622E-3</v>
      </c>
      <c r="AA342" s="5">
        <f t="shared" si="576"/>
        <v>4.870888444374083E-3</v>
      </c>
      <c r="AB342" s="5">
        <f t="shared" si="577"/>
        <v>2.5011707731333135E-3</v>
      </c>
      <c r="AC342" s="5">
        <f t="shared" si="578"/>
        <v>2.800248600654478E-5</v>
      </c>
      <c r="AD342" s="5">
        <f t="shared" si="579"/>
        <v>9.9712858655405818E-3</v>
      </c>
      <c r="AE342" s="5">
        <f t="shared" si="580"/>
        <v>5.0806038505054009E-3</v>
      </c>
      <c r="AF342" s="5">
        <f t="shared" si="581"/>
        <v>1.2943433692426238E-3</v>
      </c>
      <c r="AG342" s="5">
        <f t="shared" si="582"/>
        <v>2.1983276093394448E-4</v>
      </c>
      <c r="AH342" s="5">
        <f t="shared" si="583"/>
        <v>6.0415336697294526E-4</v>
      </c>
      <c r="AI342" s="5">
        <f t="shared" si="584"/>
        <v>6.2045795596412767E-4</v>
      </c>
      <c r="AJ342" s="5">
        <f t="shared" si="585"/>
        <v>3.1860128252535468E-4</v>
      </c>
      <c r="AK342" s="5">
        <f t="shared" si="586"/>
        <v>1.0906651154583591E-4</v>
      </c>
      <c r="AL342" s="5">
        <f t="shared" si="587"/>
        <v>5.8611913994543844E-7</v>
      </c>
      <c r="AM342" s="5">
        <f t="shared" si="588"/>
        <v>2.0480771885673724E-3</v>
      </c>
      <c r="AN342" s="5">
        <f t="shared" si="589"/>
        <v>1.0435433293841834E-3</v>
      </c>
      <c r="AO342" s="5">
        <f t="shared" si="590"/>
        <v>2.6585489218401194E-4</v>
      </c>
      <c r="AP342" s="5">
        <f t="shared" si="591"/>
        <v>4.5153099513929879E-5</v>
      </c>
      <c r="AQ342" s="5">
        <f t="shared" si="592"/>
        <v>5.751640619529284E-6</v>
      </c>
      <c r="AR342" s="5">
        <f t="shared" si="593"/>
        <v>6.1566060063450849E-5</v>
      </c>
      <c r="AS342" s="5">
        <f t="shared" si="594"/>
        <v>6.3227574109413231E-5</v>
      </c>
      <c r="AT342" s="5">
        <f t="shared" si="595"/>
        <v>3.2466964132845497E-5</v>
      </c>
      <c r="AU342" s="5">
        <f t="shared" si="596"/>
        <v>1.1114388775793557E-5</v>
      </c>
      <c r="AV342" s="5">
        <f t="shared" si="597"/>
        <v>2.8535845857200707E-6</v>
      </c>
      <c r="AW342" s="5">
        <f t="shared" si="598"/>
        <v>8.5194729112148207E-9</v>
      </c>
      <c r="AX342" s="5">
        <f t="shared" si="599"/>
        <v>3.5055827861563897E-4</v>
      </c>
      <c r="AY342" s="5">
        <f t="shared" si="600"/>
        <v>1.7861765916432311E-4</v>
      </c>
      <c r="AZ342" s="5">
        <f t="shared" si="601"/>
        <v>4.5504941847804639E-5</v>
      </c>
      <c r="BA342" s="5">
        <f t="shared" si="602"/>
        <v>7.7286114645103417E-6</v>
      </c>
      <c r="BB342" s="5">
        <f t="shared" si="603"/>
        <v>9.8447717012480463E-7</v>
      </c>
      <c r="BC342" s="5">
        <f t="shared" si="604"/>
        <v>1.0032283837245263E-7</v>
      </c>
      <c r="BD342" s="5">
        <f t="shared" si="605"/>
        <v>5.2282250928101533E-6</v>
      </c>
      <c r="BE342" s="5">
        <f t="shared" si="606"/>
        <v>5.369321817502367E-6</v>
      </c>
      <c r="BF342" s="5">
        <f t="shared" si="607"/>
        <v>2.7571131950261051E-6</v>
      </c>
      <c r="BG342" s="5">
        <f t="shared" si="608"/>
        <v>9.4384026245895751E-7</v>
      </c>
      <c r="BH342" s="5">
        <f t="shared" si="609"/>
        <v>2.4232803788551709E-7</v>
      </c>
      <c r="BI342" s="5">
        <f t="shared" si="610"/>
        <v>4.9773573161590513E-8</v>
      </c>
      <c r="BJ342" s="8">
        <f t="shared" si="611"/>
        <v>0.47641538205093514</v>
      </c>
      <c r="BK342" s="8">
        <f t="shared" si="612"/>
        <v>0.34349254373202193</v>
      </c>
      <c r="BL342" s="8">
        <f t="shared" si="613"/>
        <v>0.17542866636461543</v>
      </c>
      <c r="BM342" s="8">
        <f t="shared" si="614"/>
        <v>0.20027326314002161</v>
      </c>
      <c r="BN342" s="8">
        <f t="shared" si="615"/>
        <v>0.79962760957622891</v>
      </c>
    </row>
    <row r="343" spans="1:66" x14ac:dyDescent="0.25">
      <c r="A343" t="s">
        <v>114</v>
      </c>
      <c r="B343" t="s">
        <v>115</v>
      </c>
      <c r="C343" t="s">
        <v>127</v>
      </c>
      <c r="D343" s="16"/>
      <c r="E343">
        <f>VLOOKUP(A343,home!$A$2:$E$405,3,FALSE)</f>
        <v>1.2436974789916</v>
      </c>
      <c r="F343">
        <f>VLOOKUP(B343,home!$B$2:$E$405,3,FALSE)</f>
        <v>1.29</v>
      </c>
      <c r="G343">
        <f>VLOOKUP(C343,away!$B$2:$E$405,4,FALSE)</f>
        <v>0.8</v>
      </c>
      <c r="H343">
        <f>VLOOKUP(A343,away!$A$2:$E$405,3,FALSE)</f>
        <v>1.0588235294117601</v>
      </c>
      <c r="I343">
        <f>VLOOKUP(C343,away!$B$2:$E$405,3,FALSE)</f>
        <v>0.96</v>
      </c>
      <c r="J343">
        <f>VLOOKUP(B343,home!$B$2:$E$405,4,FALSE)</f>
        <v>1.32</v>
      </c>
      <c r="K343" s="3">
        <f t="shared" si="560"/>
        <v>1.2834957983193314</v>
      </c>
      <c r="L343" s="3">
        <f t="shared" si="561"/>
        <v>1.3417411764705822</v>
      </c>
      <c r="M343" s="5">
        <f t="shared" si="562"/>
        <v>7.2422592671887789E-2</v>
      </c>
      <c r="N343" s="5">
        <f t="shared" si="563"/>
        <v>9.2954093397760382E-2</v>
      </c>
      <c r="O343" s="5">
        <f t="shared" si="564"/>
        <v>9.7172374694628499E-2</v>
      </c>
      <c r="P343" s="5">
        <f t="shared" si="565"/>
        <v>0.1247203346332674</v>
      </c>
      <c r="Q343" s="5">
        <f t="shared" si="566"/>
        <v>5.9653094156304091E-2</v>
      </c>
      <c r="R343" s="5">
        <f t="shared" si="567"/>
        <v>6.5190088171605542E-2</v>
      </c>
      <c r="S343" s="5">
        <f t="shared" si="568"/>
        <v>5.3695819554221216E-2</v>
      </c>
      <c r="T343" s="5">
        <f t="shared" si="569"/>
        <v>8.0039012733389869E-2</v>
      </c>
      <c r="U343" s="5">
        <f t="shared" si="570"/>
        <v>8.3671204260322457E-2</v>
      </c>
      <c r="V343" s="5">
        <f t="shared" si="571"/>
        <v>1.0274511088535202E-2</v>
      </c>
      <c r="W343" s="5">
        <f t="shared" si="572"/>
        <v>2.5521498568787916E-2</v>
      </c>
      <c r="X343" s="5">
        <f t="shared" si="573"/>
        <v>3.4243245514977781E-2</v>
      </c>
      <c r="Y343" s="5">
        <f t="shared" si="574"/>
        <v>2.2972786261718638E-2</v>
      </c>
      <c r="Z343" s="5">
        <f t="shared" si="575"/>
        <v>2.915607519919701E-2</v>
      </c>
      <c r="AA343" s="5">
        <f t="shared" si="576"/>
        <v>3.7421700013651825E-2</v>
      </c>
      <c r="AB343" s="5">
        <f t="shared" si="577"/>
        <v>2.40152973667443E-2</v>
      </c>
      <c r="AC343" s="5">
        <f t="shared" si="578"/>
        <v>1.1058707768866779E-3</v>
      </c>
      <c r="AD343" s="5">
        <f t="shared" si="579"/>
        <v>8.189184044963032E-3</v>
      </c>
      <c r="AE343" s="5">
        <f t="shared" si="580"/>
        <v>1.0987765434822822E-2</v>
      </c>
      <c r="AF343" s="5">
        <f t="shared" si="581"/>
        <v>7.3713686606509858E-3</v>
      </c>
      <c r="AG343" s="5">
        <f t="shared" si="582"/>
        <v>3.296822952980079E-3</v>
      </c>
      <c r="AH343" s="5">
        <f t="shared" si="583"/>
        <v>9.779976659758844E-3</v>
      </c>
      <c r="AI343" s="5">
        <f t="shared" si="584"/>
        <v>1.2552558950461607E-2</v>
      </c>
      <c r="AJ343" s="5">
        <f t="shared" si="585"/>
        <v>8.0555783355365958E-3</v>
      </c>
      <c r="AK343" s="5">
        <f t="shared" si="586"/>
        <v>3.4464336488978175E-3</v>
      </c>
      <c r="AL343" s="5">
        <f t="shared" si="587"/>
        <v>7.6177650242005733E-5</v>
      </c>
      <c r="AM343" s="5">
        <f t="shared" si="588"/>
        <v>2.1021566626747519E-3</v>
      </c>
      <c r="AN343" s="5">
        <f t="shared" si="589"/>
        <v>2.8205501537026949E-3</v>
      </c>
      <c r="AO343" s="5">
        <f t="shared" si="590"/>
        <v>1.8922241407616676E-3</v>
      </c>
      <c r="AP343" s="5">
        <f t="shared" si="591"/>
        <v>8.4629168159053249E-4</v>
      </c>
      <c r="AQ343" s="5">
        <f t="shared" si="592"/>
        <v>2.8387609912363721E-4</v>
      </c>
      <c r="AR343" s="5">
        <f t="shared" si="593"/>
        <v>2.6244394778639334E-3</v>
      </c>
      <c r="AS343" s="5">
        <f t="shared" si="594"/>
        <v>3.3684570427817387E-3</v>
      </c>
      <c r="AT343" s="5">
        <f t="shared" si="595"/>
        <v>2.1617002306147616E-3</v>
      </c>
      <c r="AU343" s="5">
        <f t="shared" si="596"/>
        <v>9.2484438773999189E-4</v>
      </c>
      <c r="AV343" s="5">
        <f t="shared" si="597"/>
        <v>2.9675847144087364E-4</v>
      </c>
      <c r="AW343" s="5">
        <f t="shared" si="598"/>
        <v>3.6440830897445254E-6</v>
      </c>
      <c r="AX343" s="5">
        <f t="shared" si="599"/>
        <v>4.4968487399200529E-4</v>
      </c>
      <c r="AY343" s="5">
        <f t="shared" si="600"/>
        <v>6.0336071187105879E-4</v>
      </c>
      <c r="AZ343" s="5">
        <f t="shared" si="601"/>
        <v>4.0477695569100119E-4</v>
      </c>
      <c r="BA343" s="5">
        <f t="shared" si="602"/>
        <v>1.810353029123416E-4</v>
      </c>
      <c r="BB343" s="5">
        <f t="shared" si="603"/>
        <v>6.0725630078078395E-5</v>
      </c>
      <c r="BC343" s="5">
        <f t="shared" si="604"/>
        <v>1.6295615668575656E-5</v>
      </c>
      <c r="BD343" s="5">
        <f t="shared" si="605"/>
        <v>5.8688641876749909E-4</v>
      </c>
      <c r="BE343" s="5">
        <f t="shared" si="606"/>
        <v>7.532662525787647E-4</v>
      </c>
      <c r="BF343" s="5">
        <f t="shared" si="607"/>
        <v>4.8340703510029646E-4</v>
      </c>
      <c r="BG343" s="5">
        <f t="shared" si="608"/>
        <v>2.0681696614307865E-4</v>
      </c>
      <c r="BH343" s="5">
        <f t="shared" si="609"/>
        <v>6.6362176766448239E-5</v>
      </c>
      <c r="BI343" s="5">
        <f t="shared" si="610"/>
        <v>1.7035115009412217E-5</v>
      </c>
      <c r="BJ343" s="8">
        <f t="shared" si="611"/>
        <v>0.35488984955442188</v>
      </c>
      <c r="BK343" s="8">
        <f t="shared" si="612"/>
        <v>0.26289866708691134</v>
      </c>
      <c r="BL343" s="8">
        <f t="shared" si="613"/>
        <v>0.3527951856764141</v>
      </c>
      <c r="BM343" s="8">
        <f t="shared" si="614"/>
        <v>0.48702748316270927</v>
      </c>
      <c r="BN343" s="8">
        <f t="shared" si="615"/>
        <v>0.5121125777254536</v>
      </c>
    </row>
    <row r="344" spans="1:66" x14ac:dyDescent="0.25">
      <c r="A344" t="s">
        <v>114</v>
      </c>
      <c r="B344" t="s">
        <v>119</v>
      </c>
      <c r="C344" t="s">
        <v>132</v>
      </c>
      <c r="D344" s="16"/>
      <c r="E344">
        <f>VLOOKUP(A344,home!$A$2:$E$405,3,FALSE)</f>
        <v>1.2436974789916</v>
      </c>
      <c r="F344">
        <f>VLOOKUP(B344,home!$B$2:$E$405,3,FALSE)</f>
        <v>1.61</v>
      </c>
      <c r="G344">
        <f>VLOOKUP(C344,away!$B$2:$E$405,4,FALSE)</f>
        <v>1.1299999999999999</v>
      </c>
      <c r="H344">
        <f>VLOOKUP(A344,away!$A$2:$E$405,3,FALSE)</f>
        <v>1.0588235294117601</v>
      </c>
      <c r="I344">
        <f>VLOOKUP(C344,away!$B$2:$E$405,3,FALSE)</f>
        <v>0.64</v>
      </c>
      <c r="J344">
        <f>VLOOKUP(B344,home!$B$2:$E$405,4,FALSE)</f>
        <v>0.76</v>
      </c>
      <c r="K344" s="3">
        <f t="shared" si="560"/>
        <v>2.2626588235294176</v>
      </c>
      <c r="L344" s="3">
        <f t="shared" si="561"/>
        <v>0.51501176470588017</v>
      </c>
      <c r="M344" s="5">
        <f t="shared" si="562"/>
        <v>6.2183189052483642E-2</v>
      </c>
      <c r="N344" s="5">
        <f t="shared" si="563"/>
        <v>0.14069934138479998</v>
      </c>
      <c r="O344" s="5">
        <f t="shared" si="564"/>
        <v>3.2025073928958959E-2</v>
      </c>
      <c r="P344" s="5">
        <f t="shared" si="565"/>
        <v>7.2461816099540902E-2</v>
      </c>
      <c r="Q344" s="5">
        <f t="shared" si="566"/>
        <v>0.15917730312454778</v>
      </c>
      <c r="R344" s="5">
        <f t="shared" si="567"/>
        <v>8.2466449194947139E-3</v>
      </c>
      <c r="S344" s="5">
        <f t="shared" si="568"/>
        <v>2.1109864548809157E-2</v>
      </c>
      <c r="T344" s="5">
        <f t="shared" si="569"/>
        <v>8.1978183783296146E-2</v>
      </c>
      <c r="U344" s="5">
        <f t="shared" si="570"/>
        <v>1.8659343891608757E-2</v>
      </c>
      <c r="V344" s="5">
        <f t="shared" si="571"/>
        <v>2.7332487662308884E-3</v>
      </c>
      <c r="W344" s="5">
        <f t="shared" si="572"/>
        <v>0.12005464314012489</v>
      </c>
      <c r="X344" s="5">
        <f t="shared" si="573"/>
        <v>6.1829553624730395E-2</v>
      </c>
      <c r="Y344" s="5">
        <f t="shared" si="574"/>
        <v>1.5921473761624623E-2</v>
      </c>
      <c r="Z344" s="5">
        <f t="shared" si="575"/>
        <v>1.4157063842972512E-3</v>
      </c>
      <c r="AA344" s="5">
        <f t="shared" si="576"/>
        <v>3.2032605419571036E-3</v>
      </c>
      <c r="AB344" s="5">
        <f t="shared" si="577"/>
        <v>3.6239428646614338E-3</v>
      </c>
      <c r="AC344" s="5">
        <f t="shared" si="578"/>
        <v>1.990652261394928E-4</v>
      </c>
      <c r="AD344" s="5">
        <f t="shared" si="579"/>
        <v>6.7910674401669799E-2</v>
      </c>
      <c r="AE344" s="5">
        <f t="shared" si="580"/>
        <v>3.4974796265970394E-2</v>
      </c>
      <c r="AF344" s="5">
        <f t="shared" si="581"/>
        <v>9.0062157725830198E-3</v>
      </c>
      <c r="AG344" s="5">
        <f t="shared" si="582"/>
        <v>1.5461023594533043E-3</v>
      </c>
      <c r="AH344" s="5">
        <f t="shared" si="583"/>
        <v>1.8227636082057707E-4</v>
      </c>
      <c r="AI344" s="5">
        <f t="shared" si="584"/>
        <v>4.1242921613151049E-4</v>
      </c>
      <c r="AJ344" s="5">
        <f t="shared" si="585"/>
        <v>4.6659330248064189E-4</v>
      </c>
      <c r="AK344" s="5">
        <f t="shared" si="586"/>
        <v>3.5191381761918484E-4</v>
      </c>
      <c r="AL344" s="5">
        <f t="shared" si="587"/>
        <v>9.2787957826729153E-6</v>
      </c>
      <c r="AM344" s="5">
        <f t="shared" si="588"/>
        <v>3.0731737329354268E-2</v>
      </c>
      <c r="AN344" s="5">
        <f t="shared" si="589"/>
        <v>1.5827206274468313E-2</v>
      </c>
      <c r="AO344" s="5">
        <f t="shared" si="590"/>
        <v>4.0755987168889516E-3</v>
      </c>
      <c r="AP344" s="5">
        <f t="shared" si="591"/>
        <v>6.9966042913933329E-4</v>
      </c>
      <c r="AQ344" s="5">
        <f t="shared" si="592"/>
        <v>9.0083338076480356E-5</v>
      </c>
      <c r="AR344" s="5">
        <f t="shared" si="593"/>
        <v>1.8774894050074239E-5</v>
      </c>
      <c r="AS344" s="5">
        <f t="shared" si="594"/>
        <v>4.2481179683230435E-5</v>
      </c>
      <c r="AT344" s="5">
        <f t="shared" si="595"/>
        <v>4.8060208022100004E-5</v>
      </c>
      <c r="AU344" s="5">
        <f t="shared" si="596"/>
        <v>3.6247951247287944E-5</v>
      </c>
      <c r="AV344" s="5">
        <f t="shared" si="597"/>
        <v>2.0504186681135067E-5</v>
      </c>
      <c r="AW344" s="5">
        <f t="shared" si="598"/>
        <v>3.0034841136071832E-7</v>
      </c>
      <c r="AX344" s="5">
        <f t="shared" si="599"/>
        <v>1.1589239438441971E-2</v>
      </c>
      <c r="AY344" s="5">
        <f t="shared" si="600"/>
        <v>5.9685946547909825E-3</v>
      </c>
      <c r="AZ344" s="5">
        <f t="shared" si="601"/>
        <v>1.5369482329889936E-3</v>
      </c>
      <c r="BA344" s="5">
        <f t="shared" si="602"/>
        <v>2.6384880724441526E-4</v>
      </c>
      <c r="BB344" s="5">
        <f t="shared" si="603"/>
        <v>3.3971309958621978E-5</v>
      </c>
      <c r="BC344" s="5">
        <f t="shared" si="604"/>
        <v>3.4991248582320708E-6</v>
      </c>
      <c r="BD344" s="5">
        <f t="shared" si="605"/>
        <v>1.6115485528157756E-6</v>
      </c>
      <c r="BE344" s="5">
        <f t="shared" si="606"/>
        <v>3.6463845525746782E-6</v>
      </c>
      <c r="BF344" s="5">
        <f t="shared" si="607"/>
        <v>4.1252620909322331E-6</v>
      </c>
      <c r="BG344" s="5">
        <f t="shared" si="608"/>
        <v>3.1113535564730764E-6</v>
      </c>
      <c r="BH344" s="5">
        <f t="shared" si="609"/>
        <v>1.7599828944183611E-6</v>
      </c>
      <c r="BI344" s="5">
        <f t="shared" si="610"/>
        <v>7.9644816506330875E-7</v>
      </c>
      <c r="BJ344" s="8">
        <f t="shared" si="611"/>
        <v>0.76391867527501089</v>
      </c>
      <c r="BK344" s="8">
        <f t="shared" si="612"/>
        <v>0.16466505714377772</v>
      </c>
      <c r="BL344" s="8">
        <f t="shared" si="613"/>
        <v>6.7352598243228978E-2</v>
      </c>
      <c r="BM344" s="8">
        <f t="shared" si="614"/>
        <v>0.51659037423010923</v>
      </c>
      <c r="BN344" s="8">
        <f t="shared" si="615"/>
        <v>0.47479336850982595</v>
      </c>
    </row>
    <row r="345" spans="1:66" x14ac:dyDescent="0.25">
      <c r="A345" t="s">
        <v>114</v>
      </c>
      <c r="B345" t="s">
        <v>96</v>
      </c>
      <c r="C345" t="s">
        <v>135</v>
      </c>
      <c r="D345" s="16"/>
      <c r="E345">
        <f>VLOOKUP(A345,home!$A$2:$E$405,3,FALSE)</f>
        <v>1.2436974789916</v>
      </c>
      <c r="F345">
        <f>VLOOKUP(B345,home!$B$2:$E$405,3,FALSE)</f>
        <v>0.64</v>
      </c>
      <c r="G345">
        <f>VLOOKUP(C345,away!$B$2:$E$405,4,FALSE)</f>
        <v>1.29</v>
      </c>
      <c r="H345">
        <f>VLOOKUP(A345,away!$A$2:$E$405,3,FALSE)</f>
        <v>1.0588235294117601</v>
      </c>
      <c r="I345">
        <f>VLOOKUP(C345,away!$B$2:$E$405,3,FALSE)</f>
        <v>0.64</v>
      </c>
      <c r="J345">
        <f>VLOOKUP(B345,home!$B$2:$E$405,4,FALSE)</f>
        <v>1.51</v>
      </c>
      <c r="K345" s="3">
        <f t="shared" si="560"/>
        <v>1.026796638655465</v>
      </c>
      <c r="L345" s="3">
        <f t="shared" si="561"/>
        <v>1.023247058823525</v>
      </c>
      <c r="M345" s="5">
        <f t="shared" si="562"/>
        <v>0.12872927831996533</v>
      </c>
      <c r="N345" s="5">
        <f t="shared" si="563"/>
        <v>0.13217879027548421</v>
      </c>
      <c r="O345" s="5">
        <f t="shared" si="564"/>
        <v>0.13172185542537948</v>
      </c>
      <c r="P345" s="5">
        <f t="shared" si="565"/>
        <v>0.13525155838824077</v>
      </c>
      <c r="Q345" s="5">
        <f t="shared" si="566"/>
        <v>6.786036877820642E-2</v>
      </c>
      <c r="R345" s="5">
        <f t="shared" si="567"/>
        <v>6.7392000573398544E-2</v>
      </c>
      <c r="S345" s="5">
        <f t="shared" si="568"/>
        <v>3.5526075119016912E-2</v>
      </c>
      <c r="T345" s="5">
        <f t="shared" si="569"/>
        <v>6.943792276297947E-2</v>
      </c>
      <c r="U345" s="5">
        <f t="shared" si="570"/>
        <v>6.9197879661032802E-2</v>
      </c>
      <c r="V345" s="5">
        <f t="shared" si="571"/>
        <v>4.1473402217720653E-3</v>
      </c>
      <c r="W345" s="5">
        <f t="shared" si="572"/>
        <v>2.3226266186460877E-2</v>
      </c>
      <c r="X345" s="5">
        <f t="shared" si="573"/>
        <v>2.376620856274838E-2</v>
      </c>
      <c r="Y345" s="5">
        <f t="shared" si="574"/>
        <v>1.2159351505609376E-2</v>
      </c>
      <c r="Z345" s="5">
        <f t="shared" si="575"/>
        <v>2.2986222124987798E-2</v>
      </c>
      <c r="AA345" s="5">
        <f t="shared" si="576"/>
        <v>2.3602175613325348E-2</v>
      </c>
      <c r="AB345" s="5">
        <f t="shared" si="577"/>
        <v>1.2117317292359226E-2</v>
      </c>
      <c r="AC345" s="5">
        <f t="shared" si="578"/>
        <v>2.723420011173875E-4</v>
      </c>
      <c r="AD345" s="5">
        <f t="shared" si="579"/>
        <v>5.9621630121937785E-3</v>
      </c>
      <c r="AE345" s="5">
        <f t="shared" si="580"/>
        <v>6.1007657664536915E-3</v>
      </c>
      <c r="AF345" s="5">
        <f t="shared" si="581"/>
        <v>3.1212953135474936E-3</v>
      </c>
      <c r="AG345" s="5">
        <f t="shared" si="582"/>
        <v>1.0646187497690418E-3</v>
      </c>
      <c r="AH345" s="5">
        <f t="shared" si="583"/>
        <v>5.8801460457144983E-3</v>
      </c>
      <c r="AI345" s="5">
        <f t="shared" si="584"/>
        <v>6.037714194542871E-3</v>
      </c>
      <c r="AJ345" s="5">
        <f t="shared" si="585"/>
        <v>3.0997523200595035E-3</v>
      </c>
      <c r="AK345" s="5">
        <f t="shared" si="586"/>
        <v>1.0609384209671927E-3</v>
      </c>
      <c r="AL345" s="5">
        <f t="shared" si="587"/>
        <v>1.1445626215395571E-5</v>
      </c>
      <c r="AM345" s="5">
        <f t="shared" si="588"/>
        <v>1.224385788007303E-3</v>
      </c>
      <c r="AN345" s="5">
        <f t="shared" si="589"/>
        <v>1.2528491564437968E-3</v>
      </c>
      <c r="AO345" s="5">
        <f t="shared" si="590"/>
        <v>6.4098710724032457E-4</v>
      </c>
      <c r="AP345" s="5">
        <f t="shared" si="591"/>
        <v>2.1862939074248722E-4</v>
      </c>
      <c r="AQ345" s="5">
        <f t="shared" si="592"/>
        <v>5.5927970262407299E-5</v>
      </c>
      <c r="AR345" s="5">
        <f t="shared" si="593"/>
        <v>1.2033684293460286E-3</v>
      </c>
      <c r="AS345" s="5">
        <f t="shared" si="594"/>
        <v>1.2356146583166086E-3</v>
      </c>
      <c r="AT345" s="5">
        <f t="shared" si="595"/>
        <v>6.343624889164572E-4</v>
      </c>
      <c r="AU345" s="5">
        <f t="shared" si="596"/>
        <v>2.1712042376951103E-4</v>
      </c>
      <c r="AV345" s="5">
        <f t="shared" si="597"/>
        <v>5.5734630327496008E-5</v>
      </c>
      <c r="AW345" s="5">
        <f t="shared" si="598"/>
        <v>3.3404271234193358E-7</v>
      </c>
      <c r="AX345" s="5">
        <f t="shared" si="599"/>
        <v>2.0953253525723679E-4</v>
      </c>
      <c r="AY345" s="5">
        <f t="shared" si="600"/>
        <v>2.1440355042980409E-4</v>
      </c>
      <c r="AZ345" s="5">
        <f t="shared" si="601"/>
        <v>1.0969390118930915E-4</v>
      </c>
      <c r="BA345" s="5">
        <f t="shared" si="602"/>
        <v>3.7414653920946327E-5</v>
      </c>
      <c r="BB345" s="5">
        <f t="shared" si="603"/>
        <v>9.571108645377097E-6</v>
      </c>
      <c r="BC345" s="5">
        <f t="shared" si="604"/>
        <v>1.9587217542125061E-6</v>
      </c>
      <c r="BD345" s="5">
        <f t="shared" si="605"/>
        <v>2.0522386766823466E-4</v>
      </c>
      <c r="BE345" s="5">
        <f t="shared" si="606"/>
        <v>2.1072317749361733E-4</v>
      </c>
      <c r="BF345" s="5">
        <f t="shared" si="607"/>
        <v>1.0818492516862257E-4</v>
      </c>
      <c r="BG345" s="5">
        <f t="shared" si="608"/>
        <v>3.7027972505444904E-5</v>
      </c>
      <c r="BH345" s="5">
        <f t="shared" si="609"/>
        <v>9.50504942620445E-6</v>
      </c>
      <c r="BI345" s="5">
        <f t="shared" si="610"/>
        <v>1.9519505602161576E-6</v>
      </c>
      <c r="BJ345" s="8">
        <f t="shared" si="611"/>
        <v>0.34885310479734583</v>
      </c>
      <c r="BK345" s="8">
        <f t="shared" si="612"/>
        <v>0.30415244322675761</v>
      </c>
      <c r="BL345" s="8">
        <f t="shared" si="613"/>
        <v>0.32402859712027793</v>
      </c>
      <c r="BM345" s="8">
        <f t="shared" si="614"/>
        <v>0.33667244600097701</v>
      </c>
      <c r="BN345" s="8">
        <f t="shared" si="615"/>
        <v>0.66313385176067485</v>
      </c>
    </row>
    <row r="346" spans="1:66" x14ac:dyDescent="0.25">
      <c r="A346" t="s">
        <v>114</v>
      </c>
      <c r="B346" t="s">
        <v>121</v>
      </c>
      <c r="C346" t="s">
        <v>356</v>
      </c>
      <c r="D346" s="16"/>
      <c r="E346">
        <f>VLOOKUP(A346,home!$A$2:$E$405,3,FALSE)</f>
        <v>1.2436974789916</v>
      </c>
      <c r="F346">
        <f>VLOOKUP(B346,home!$B$2:$E$405,3,FALSE)</f>
        <v>0.2</v>
      </c>
      <c r="G346">
        <f>VLOOKUP(C346,away!$B$2:$E$405,4,FALSE)</f>
        <v>1.01</v>
      </c>
      <c r="H346">
        <f>VLOOKUP(A346,away!$A$2:$E$405,3,FALSE)</f>
        <v>1.0588235294117601</v>
      </c>
      <c r="I346">
        <f>VLOOKUP(C346,away!$B$2:$E$405,3,FALSE)</f>
        <v>0.4</v>
      </c>
      <c r="J346">
        <f>VLOOKUP(B346,home!$B$2:$E$405,4,FALSE)</f>
        <v>1.18</v>
      </c>
      <c r="K346" s="3">
        <f t="shared" si="560"/>
        <v>0.25122689075630322</v>
      </c>
      <c r="L346" s="3">
        <f t="shared" si="561"/>
        <v>0.49976470588235072</v>
      </c>
      <c r="M346" s="5">
        <f t="shared" si="562"/>
        <v>0.47189838780885157</v>
      </c>
      <c r="N346" s="5">
        <f t="shared" si="563"/>
        <v>0.11855356472212995</v>
      </c>
      <c r="O346" s="5">
        <f t="shared" si="564"/>
        <v>0.23583815898964622</v>
      </c>
      <c r="P346" s="5">
        <f t="shared" si="565"/>
        <v>5.9248887404659514E-2</v>
      </c>
      <c r="Q346" s="5">
        <f t="shared" si="566"/>
        <v>1.4891921726608432E-2</v>
      </c>
      <c r="R346" s="5">
        <f t="shared" si="567"/>
        <v>5.8931794081647802E-2</v>
      </c>
      <c r="S346" s="5">
        <f t="shared" si="568"/>
        <v>1.8597386372677994E-3</v>
      </c>
      <c r="T346" s="5">
        <f t="shared" si="569"/>
        <v>7.4424568817214529E-3</v>
      </c>
      <c r="U346" s="5">
        <f t="shared" si="570"/>
        <v>1.4805251393823087E-2</v>
      </c>
      <c r="V346" s="5">
        <f t="shared" si="571"/>
        <v>2.5944249385551958E-5</v>
      </c>
      <c r="W346" s="5">
        <f t="shared" si="572"/>
        <v>1.247083730920692E-3</v>
      </c>
      <c r="X346" s="5">
        <f t="shared" si="573"/>
        <v>6.2324843399424437E-4</v>
      </c>
      <c r="Y346" s="5">
        <f t="shared" si="574"/>
        <v>1.557387851533846E-4</v>
      </c>
      <c r="Z346" s="5">
        <f t="shared" si="575"/>
        <v>9.8173435787779918E-3</v>
      </c>
      <c r="AA346" s="5">
        <f t="shared" si="576"/>
        <v>2.4663807027827532E-3</v>
      </c>
      <c r="AB346" s="5">
        <f t="shared" si="577"/>
        <v>3.0981057769072852E-4</v>
      </c>
      <c r="AC346" s="5">
        <f t="shared" si="578"/>
        <v>2.0358830819761447E-7</v>
      </c>
      <c r="AD346" s="5">
        <f t="shared" si="579"/>
        <v>7.8325242057993908E-5</v>
      </c>
      <c r="AE346" s="5">
        <f t="shared" si="580"/>
        <v>3.9144191560277254E-5</v>
      </c>
      <c r="AF346" s="5">
        <f t="shared" si="581"/>
        <v>9.7814426910621782E-6</v>
      </c>
      <c r="AG346" s="5">
        <f t="shared" si="582"/>
        <v>1.6294732765345865E-6</v>
      </c>
      <c r="AH346" s="5">
        <f t="shared" si="583"/>
        <v>1.2265904565484916E-3</v>
      </c>
      <c r="AI346" s="5">
        <f t="shared" si="584"/>
        <v>3.0815250663003199E-4</v>
      </c>
      <c r="AJ346" s="5">
        <f t="shared" si="585"/>
        <v>3.8708098059712025E-5</v>
      </c>
      <c r="AK346" s="5">
        <f t="shared" si="586"/>
        <v>3.2415050408771825E-6</v>
      </c>
      <c r="AL346" s="5">
        <f t="shared" si="587"/>
        <v>1.0224557710666821E-9</v>
      </c>
      <c r="AM346" s="5">
        <f t="shared" si="588"/>
        <v>3.9354814059929293E-6</v>
      </c>
      <c r="AN346" s="5">
        <f t="shared" si="589"/>
        <v>1.9668147073715167E-6</v>
      </c>
      <c r="AO346" s="5">
        <f t="shared" si="590"/>
        <v>4.9147228687730392E-7</v>
      </c>
      <c r="AP346" s="5">
        <f t="shared" si="591"/>
        <v>8.1873500966854038E-8</v>
      </c>
      <c r="AQ346" s="5">
        <f t="shared" si="592"/>
        <v>1.022937153256454E-8</v>
      </c>
      <c r="AR346" s="5">
        <f t="shared" si="593"/>
        <v>1.2260132375101109E-4</v>
      </c>
      <c r="AS346" s="5">
        <f t="shared" si="594"/>
        <v>3.0800749368573423E-5</v>
      </c>
      <c r="AT346" s="5">
        <f t="shared" si="595"/>
        <v>3.8689882484154352E-6</v>
      </c>
      <c r="AU346" s="5">
        <f t="shared" si="596"/>
        <v>3.2399796267402859E-7</v>
      </c>
      <c r="AV346" s="5">
        <f t="shared" si="597"/>
        <v>2.0349250193493241E-8</v>
      </c>
      <c r="AW346" s="5">
        <f t="shared" si="598"/>
        <v>3.5659375702951242E-12</v>
      </c>
      <c r="AX346" s="5">
        <f t="shared" si="599"/>
        <v>1.6478312620947475E-7</v>
      </c>
      <c r="AY346" s="5">
        <f t="shared" si="600"/>
        <v>8.2352790604452441E-8</v>
      </c>
      <c r="AZ346" s="5">
        <f t="shared" si="601"/>
        <v>2.0578509087512494E-8</v>
      </c>
      <c r="BA346" s="5">
        <f t="shared" si="602"/>
        <v>3.4281375138726549E-9</v>
      </c>
      <c r="BB346" s="5">
        <f t="shared" si="603"/>
        <v>4.2831553408620504E-10</v>
      </c>
      <c r="BC346" s="5">
        <f t="shared" si="604"/>
        <v>4.2811397383486862E-11</v>
      </c>
      <c r="BD346" s="5">
        <f t="shared" si="605"/>
        <v>1.0211969084201817E-5</v>
      </c>
      <c r="BE346" s="5">
        <f t="shared" si="606"/>
        <v>2.5655212415235156E-6</v>
      </c>
      <c r="BF346" s="5">
        <f t="shared" si="607"/>
        <v>3.2226396233860179E-7</v>
      </c>
      <c r="BG346" s="5">
        <f t="shared" si="608"/>
        <v>2.6987124420377785E-8</v>
      </c>
      <c r="BH346" s="5">
        <f t="shared" si="609"/>
        <v>1.6949728396462525E-9</v>
      </c>
      <c r="BI346" s="5">
        <f t="shared" si="610"/>
        <v>8.516455128414205E-11</v>
      </c>
      <c r="BJ346" s="8">
        <f t="shared" si="611"/>
        <v>0.14304965211507714</v>
      </c>
      <c r="BK346" s="8">
        <f t="shared" si="612"/>
        <v>0.53303324506371907</v>
      </c>
      <c r="BL346" s="8">
        <f t="shared" si="613"/>
        <v>0.31409883224200041</v>
      </c>
      <c r="BM346" s="8">
        <f t="shared" si="614"/>
        <v>4.0636275916806408E-2</v>
      </c>
      <c r="BN346" s="8">
        <f t="shared" si="615"/>
        <v>0.95936271473354351</v>
      </c>
    </row>
    <row r="347" spans="1:66" x14ac:dyDescent="0.25">
      <c r="A347" t="s">
        <v>114</v>
      </c>
      <c r="B347" t="s">
        <v>120</v>
      </c>
      <c r="C347" t="s">
        <v>131</v>
      </c>
      <c r="D347" s="16"/>
      <c r="E347">
        <f>VLOOKUP(A347,home!$A$2:$E$405,3,FALSE)</f>
        <v>1.2436974789916</v>
      </c>
      <c r="F347">
        <f>VLOOKUP(B347,home!$B$2:$E$405,3,FALSE)</f>
        <v>1.29</v>
      </c>
      <c r="G347">
        <f>VLOOKUP(C347,away!$B$2:$E$405,4,FALSE)</f>
        <v>1.21</v>
      </c>
      <c r="H347">
        <f>VLOOKUP(A347,away!$A$2:$E$405,3,FALSE)</f>
        <v>1.0588235294117601</v>
      </c>
      <c r="I347">
        <f>VLOOKUP(C347,away!$B$2:$E$405,3,FALSE)</f>
        <v>0.8</v>
      </c>
      <c r="J347">
        <f>VLOOKUP(B347,home!$B$2:$E$405,4,FALSE)</f>
        <v>0.94</v>
      </c>
      <c r="K347" s="3">
        <f t="shared" si="560"/>
        <v>1.9412873949579885</v>
      </c>
      <c r="L347" s="3">
        <f t="shared" si="561"/>
        <v>0.7962352941176436</v>
      </c>
      <c r="M347" s="5">
        <f t="shared" si="562"/>
        <v>6.4730506018984196E-2</v>
      </c>
      <c r="N347" s="5">
        <f t="shared" si="563"/>
        <v>0.12566051540390621</v>
      </c>
      <c r="O347" s="5">
        <f t="shared" si="564"/>
        <v>5.1540713498409781E-2</v>
      </c>
      <c r="P347" s="5">
        <f t="shared" si="565"/>
        <v>0.10005533744160394</v>
      </c>
      <c r="Q347" s="5">
        <f t="shared" si="566"/>
        <v>0.1219715872987637</v>
      </c>
      <c r="R347" s="5">
        <f t="shared" si="567"/>
        <v>2.0519267585719755E-2</v>
      </c>
      <c r="S347" s="5">
        <f t="shared" si="568"/>
        <v>3.8664422566143636E-2</v>
      </c>
      <c r="T347" s="5">
        <f t="shared" si="569"/>
        <v>9.7118082686826951E-2</v>
      </c>
      <c r="U347" s="5">
        <f t="shared" si="570"/>
        <v>3.9833795517927789E-2</v>
      </c>
      <c r="V347" s="5">
        <f t="shared" si="571"/>
        <v>6.6404923097717217E-3</v>
      </c>
      <c r="W347" s="5">
        <f t="shared" si="572"/>
        <v>7.8927301655369292E-2</v>
      </c>
      <c r="X347" s="5">
        <f t="shared" si="573"/>
        <v>6.2844703247474945E-2</v>
      </c>
      <c r="Y347" s="5">
        <f t="shared" si="574"/>
        <v>2.5019585386994617E-2</v>
      </c>
      <c r="Z347" s="5">
        <f t="shared" si="575"/>
        <v>5.4460550203980686E-3</v>
      </c>
      <c r="AA347" s="5">
        <f t="shared" si="576"/>
        <v>1.057235796334644E-2</v>
      </c>
      <c r="AB347" s="5">
        <f t="shared" si="577"/>
        <v>1.0261992624614082E-2</v>
      </c>
      <c r="AC347" s="5">
        <f t="shared" si="578"/>
        <v>6.4152199991852053E-4</v>
      </c>
      <c r="AD347" s="5">
        <f t="shared" si="579"/>
        <v>3.8305143955403777E-2</v>
      </c>
      <c r="AE347" s="5">
        <f t="shared" si="580"/>
        <v>3.0499907563549603E-2</v>
      </c>
      <c r="AF347" s="5">
        <f t="shared" si="581"/>
        <v>1.2142551434711928E-2</v>
      </c>
      <c r="AG347" s="5">
        <f t="shared" si="582"/>
        <v>3.2227760043188236E-3</v>
      </c>
      <c r="AH347" s="5">
        <f t="shared" si="583"/>
        <v>1.0840853052368809E-3</v>
      </c>
      <c r="AI347" s="5">
        <f t="shared" si="584"/>
        <v>2.1045211381155401E-3</v>
      </c>
      <c r="AJ347" s="5">
        <f t="shared" si="585"/>
        <v>2.04274017892317E-3</v>
      </c>
      <c r="AK347" s="5">
        <f t="shared" si="586"/>
        <v>1.3218485868392589E-3</v>
      </c>
      <c r="AL347" s="5">
        <f t="shared" si="587"/>
        <v>3.9664574943526766E-5</v>
      </c>
      <c r="AM347" s="5">
        <f t="shared" si="588"/>
        <v>1.4872258624535312E-2</v>
      </c>
      <c r="AN347" s="5">
        <f t="shared" si="589"/>
        <v>1.1841817220100536E-2</v>
      </c>
      <c r="AO347" s="5">
        <f t="shared" si="590"/>
        <v>4.7144364085670628E-3</v>
      </c>
      <c r="AP347" s="5">
        <f t="shared" si="591"/>
        <v>1.2512668867914413E-3</v>
      </c>
      <c r="AQ347" s="5">
        <f t="shared" si="592"/>
        <v>2.4907571440601278E-4</v>
      </c>
      <c r="AR347" s="5">
        <f t="shared" si="593"/>
        <v>1.7263739637278072E-4</v>
      </c>
      <c r="AS347" s="5">
        <f t="shared" si="594"/>
        <v>3.3513880147684514E-4</v>
      </c>
      <c r="AT347" s="5">
        <f t="shared" si="595"/>
        <v>3.2530036543416377E-4</v>
      </c>
      <c r="AU347" s="5">
        <f t="shared" si="596"/>
        <v>2.1050049966418982E-4</v>
      </c>
      <c r="AV347" s="5">
        <f t="shared" si="597"/>
        <v>1.0216049165761245E-4</v>
      </c>
      <c r="AW347" s="5">
        <f t="shared" si="598"/>
        <v>1.7030663294677788E-6</v>
      </c>
      <c r="AX347" s="5">
        <f t="shared" si="599"/>
        <v>4.8118880337276087E-3</v>
      </c>
      <c r="AY347" s="5">
        <f t="shared" si="600"/>
        <v>3.8313950837962725E-3</v>
      </c>
      <c r="AZ347" s="5">
        <f t="shared" si="601"/>
        <v>1.5253459957137092E-3</v>
      </c>
      <c r="BA347" s="5">
        <f t="shared" si="602"/>
        <v>4.0484477250942521E-4</v>
      </c>
      <c r="BB347" s="5">
        <f t="shared" si="603"/>
        <v>8.0587924127758142E-5</v>
      </c>
      <c r="BC347" s="5">
        <f t="shared" si="604"/>
        <v>1.2833389894039174E-5</v>
      </c>
      <c r="BD347" s="5">
        <f t="shared" si="605"/>
        <v>2.2909998012764204E-5</v>
      </c>
      <c r="BE347" s="5">
        <f t="shared" si="606"/>
        <v>4.4474890360691711E-5</v>
      </c>
      <c r="BF347" s="5">
        <f t="shared" si="607"/>
        <v>4.3169272024674704E-5</v>
      </c>
      <c r="BG347" s="5">
        <f t="shared" si="608"/>
        <v>2.7934654543671177E-5</v>
      </c>
      <c r="BH347" s="5">
        <f t="shared" si="609"/>
        <v>1.3557298187033682E-5</v>
      </c>
      <c r="BI347" s="5">
        <f t="shared" si="610"/>
        <v>5.2637224160350571E-6</v>
      </c>
      <c r="BJ347" s="8">
        <f t="shared" si="611"/>
        <v>0.63930790469148913</v>
      </c>
      <c r="BK347" s="8">
        <f t="shared" si="612"/>
        <v>0.21460333999516182</v>
      </c>
      <c r="BL347" s="8">
        <f t="shared" si="613"/>
        <v>0.14058436978928313</v>
      </c>
      <c r="BM347" s="8">
        <f t="shared" si="614"/>
        <v>0.5116340502314779</v>
      </c>
      <c r="BN347" s="8">
        <f t="shared" si="615"/>
        <v>0.48447792724738759</v>
      </c>
    </row>
    <row r="348" spans="1:66" x14ac:dyDescent="0.25">
      <c r="A348" t="s">
        <v>114</v>
      </c>
      <c r="B348" t="s">
        <v>124</v>
      </c>
      <c r="C348" t="s">
        <v>320</v>
      </c>
      <c r="D348" s="16"/>
      <c r="E348">
        <f>VLOOKUP(A348,home!$A$2:$E$405,3,FALSE)</f>
        <v>1.2436974789916</v>
      </c>
      <c r="F348">
        <f>VLOOKUP(B348,home!$B$2:$E$405,3,FALSE)</f>
        <v>1.1299999999999999</v>
      </c>
      <c r="G348">
        <f>VLOOKUP(C348,away!$B$2:$E$405,4,FALSE)</f>
        <v>1.45</v>
      </c>
      <c r="H348">
        <f>VLOOKUP(A348,away!$A$2:$E$405,3,FALSE)</f>
        <v>1.0588235294117601</v>
      </c>
      <c r="I348">
        <f>VLOOKUP(C348,away!$B$2:$E$405,3,FALSE)</f>
        <v>0.64</v>
      </c>
      <c r="J348">
        <f>VLOOKUP(B348,home!$B$2:$E$405,4,FALSE)</f>
        <v>0.94</v>
      </c>
      <c r="K348" s="3">
        <f t="shared" si="560"/>
        <v>2.0377983193277363</v>
      </c>
      <c r="L348" s="3">
        <f t="shared" si="561"/>
        <v>0.63698823529411486</v>
      </c>
      <c r="M348" s="5">
        <f t="shared" si="562"/>
        <v>6.8921537808478664E-2</v>
      </c>
      <c r="N348" s="5">
        <f t="shared" si="563"/>
        <v>0.14044819391160088</v>
      </c>
      <c r="O348" s="5">
        <f t="shared" si="564"/>
        <v>4.3902208742379441E-2</v>
      </c>
      <c r="P348" s="5">
        <f t="shared" si="565"/>
        <v>8.9463847189996282E-2</v>
      </c>
      <c r="Q348" s="5">
        <f t="shared" si="566"/>
        <v>0.14310254675283812</v>
      </c>
      <c r="R348" s="5">
        <f t="shared" si="567"/>
        <v>1.3982595236161069E-2</v>
      </c>
      <c r="S348" s="5">
        <f t="shared" si="568"/>
        <v>2.9032216229258261E-2</v>
      </c>
      <c r="T348" s="5">
        <f t="shared" si="569"/>
        <v>9.115463872218392E-2</v>
      </c>
      <c r="U348" s="5">
        <f t="shared" si="570"/>
        <v>2.8493709072089039E-2</v>
      </c>
      <c r="V348" s="5">
        <f t="shared" si="571"/>
        <v>4.1872634994478053E-3</v>
      </c>
      <c r="W348" s="5">
        <f t="shared" si="572"/>
        <v>9.7204709754817459E-2</v>
      </c>
      <c r="X348" s="5">
        <f t="shared" si="573"/>
        <v>6.1918256528997809E-2</v>
      </c>
      <c r="Y348" s="5">
        <f t="shared" si="574"/>
        <v>1.9720600479447306E-2</v>
      </c>
      <c r="Z348" s="5">
        <f t="shared" si="575"/>
        <v>2.9689162214380457E-3</v>
      </c>
      <c r="AA348" s="5">
        <f t="shared" si="576"/>
        <v>6.0500524862713029E-3</v>
      </c>
      <c r="AB348" s="5">
        <f t="shared" si="577"/>
        <v>6.164393394184127E-3</v>
      </c>
      <c r="AC348" s="5">
        <f t="shared" si="578"/>
        <v>3.3970576703089332E-4</v>
      </c>
      <c r="AD348" s="5">
        <f t="shared" si="579"/>
        <v>4.9520898542276849E-2</v>
      </c>
      <c r="AE348" s="5">
        <f t="shared" si="580"/>
        <v>3.1544229772623833E-2</v>
      </c>
      <c r="AF348" s="5">
        <f t="shared" si="581"/>
        <v>1.0046651628287866E-2</v>
      </c>
      <c r="AG348" s="5">
        <f t="shared" si="582"/>
        <v>2.1331996304392777E-3</v>
      </c>
      <c r="AH348" s="5">
        <f t="shared" si="583"/>
        <v>4.7279117615747296E-4</v>
      </c>
      <c r="AI348" s="5">
        <f t="shared" si="584"/>
        <v>9.6345306416668213E-4</v>
      </c>
      <c r="AJ348" s="5">
        <f t="shared" si="585"/>
        <v>9.8166151745501134E-4</v>
      </c>
      <c r="AK348" s="5">
        <f t="shared" si="586"/>
        <v>6.6680939680617926E-4</v>
      </c>
      <c r="AL348" s="5">
        <f t="shared" si="587"/>
        <v>1.7638251146203297E-5</v>
      </c>
      <c r="AM348" s="5">
        <f t="shared" si="588"/>
        <v>2.0182720764210217E-2</v>
      </c>
      <c r="AN348" s="5">
        <f t="shared" si="589"/>
        <v>1.2856155683028156E-2</v>
      </c>
      <c r="AO348" s="5">
        <f t="shared" si="590"/>
        <v>4.0946099605992554E-3</v>
      </c>
      <c r="AP348" s="5">
        <f t="shared" si="591"/>
        <v>8.6940612433994153E-4</v>
      </c>
      <c r="AQ348" s="5">
        <f t="shared" si="592"/>
        <v>1.3845036822429877E-4</v>
      </c>
      <c r="AR348" s="5">
        <f t="shared" si="593"/>
        <v>6.0232483392635546E-5</v>
      </c>
      <c r="AS348" s="5">
        <f t="shared" si="594"/>
        <v>1.2274165342644852E-4</v>
      </c>
      <c r="AT348" s="5">
        <f t="shared" si="595"/>
        <v>1.2506136753196215E-4</v>
      </c>
      <c r="AU348" s="5">
        <f t="shared" si="596"/>
        <v>8.4949948189820269E-5</v>
      </c>
      <c r="AV348" s="5">
        <f t="shared" si="597"/>
        <v>4.3277715412048496E-5</v>
      </c>
      <c r="AW348" s="5">
        <f t="shared" si="598"/>
        <v>6.359831836069005E-7</v>
      </c>
      <c r="AX348" s="5">
        <f t="shared" si="599"/>
        <v>6.8547190754614231E-3</v>
      </c>
      <c r="AY348" s="5">
        <f t="shared" si="600"/>
        <v>4.3663754073150788E-3</v>
      </c>
      <c r="AZ348" s="5">
        <f t="shared" si="601"/>
        <v>1.3906648826686268E-3</v>
      </c>
      <c r="BA348" s="5">
        <f t="shared" si="602"/>
        <v>2.9527905649886197E-4</v>
      </c>
      <c r="BB348" s="5">
        <f t="shared" si="603"/>
        <v>4.7022321279630319E-5</v>
      </c>
      <c r="BC348" s="5">
        <f t="shared" si="604"/>
        <v>5.9905330902689254E-6</v>
      </c>
      <c r="BD348" s="5">
        <f t="shared" si="605"/>
        <v>6.3945638839428325E-6</v>
      </c>
      <c r="BE348" s="5">
        <f t="shared" si="606"/>
        <v>1.3030831535532546E-5</v>
      </c>
      <c r="BF348" s="5">
        <f t="shared" si="607"/>
        <v>1.3277103301275545E-5</v>
      </c>
      <c r="BG348" s="5">
        <f t="shared" si="608"/>
        <v>9.0186862642933486E-6</v>
      </c>
      <c r="BH348" s="5">
        <f t="shared" si="609"/>
        <v>4.5945659279802812E-6</v>
      </c>
      <c r="BI348" s="5">
        <f t="shared" si="610"/>
        <v>1.8725597452157391E-6</v>
      </c>
      <c r="BJ348" s="8">
        <f t="shared" si="611"/>
        <v>0.69789531990022913</v>
      </c>
      <c r="BK348" s="8">
        <f t="shared" si="612"/>
        <v>0.19632858415267318</v>
      </c>
      <c r="BL348" s="8">
        <f t="shared" si="613"/>
        <v>0.10216212556428149</v>
      </c>
      <c r="BM348" s="8">
        <f t="shared" si="614"/>
        <v>0.49516827677303599</v>
      </c>
      <c r="BN348" s="8">
        <f t="shared" si="615"/>
        <v>0.49982092964145447</v>
      </c>
    </row>
    <row r="349" spans="1:66" x14ac:dyDescent="0.25">
      <c r="A349" t="s">
        <v>114</v>
      </c>
      <c r="B349" t="s">
        <v>110</v>
      </c>
      <c r="C349" t="s">
        <v>123</v>
      </c>
      <c r="D349" s="16"/>
      <c r="E349">
        <f>VLOOKUP(A349,home!$A$2:$E$405,3,FALSE)</f>
        <v>1.2436974789916</v>
      </c>
      <c r="F349">
        <f>VLOOKUP(B349,home!$B$2:$E$405,3,FALSE)</f>
        <v>0.48</v>
      </c>
      <c r="G349">
        <f>VLOOKUP(C349,away!$B$2:$E$405,4,FALSE)</f>
        <v>0.32</v>
      </c>
      <c r="H349">
        <f>VLOOKUP(A349,away!$A$2:$E$405,3,FALSE)</f>
        <v>1.0588235294117601</v>
      </c>
      <c r="I349">
        <f>VLOOKUP(C349,away!$B$2:$E$405,3,FALSE)</f>
        <v>1.77</v>
      </c>
      <c r="J349">
        <f>VLOOKUP(B349,home!$B$2:$E$405,4,FALSE)</f>
        <v>0.76</v>
      </c>
      <c r="K349" s="3">
        <f t="shared" si="560"/>
        <v>0.19103193277310976</v>
      </c>
      <c r="L349" s="3">
        <f t="shared" si="561"/>
        <v>1.4243294117646996</v>
      </c>
      <c r="M349" s="5">
        <f t="shared" si="562"/>
        <v>0.19881881536643575</v>
      </c>
      <c r="N349" s="5">
        <f t="shared" si="563"/>
        <v>3.7980742571110275E-2</v>
      </c>
      <c r="O349" s="5">
        <f t="shared" si="564"/>
        <v>0.28318348633862989</v>
      </c>
      <c r="P349" s="5">
        <f t="shared" si="565"/>
        <v>5.4097088724695985E-2</v>
      </c>
      <c r="Q349" s="5">
        <f t="shared" si="566"/>
        <v>3.627767330758563E-3</v>
      </c>
      <c r="R349" s="5">
        <f t="shared" si="567"/>
        <v>0.20167328425908879</v>
      </c>
      <c r="S349" s="5">
        <f t="shared" si="568"/>
        <v>3.6798516819118864E-3</v>
      </c>
      <c r="T349" s="5">
        <f t="shared" si="569"/>
        <v>5.1671357082385388E-3</v>
      </c>
      <c r="U349" s="5">
        <f t="shared" si="570"/>
        <v>3.8526037280714499E-2</v>
      </c>
      <c r="V349" s="5">
        <f t="shared" si="571"/>
        <v>1.112510752640185E-4</v>
      </c>
      <c r="W349" s="5">
        <f t="shared" si="572"/>
        <v>2.310064682819845E-4</v>
      </c>
      <c r="X349" s="5">
        <f t="shared" si="573"/>
        <v>3.2902930708191973E-4</v>
      </c>
      <c r="Y349" s="5">
        <f t="shared" si="574"/>
        <v>2.3432305970466874E-4</v>
      </c>
      <c r="Z349" s="5">
        <f t="shared" si="575"/>
        <v>9.5749730112467679E-2</v>
      </c>
      <c r="AA349" s="5">
        <f t="shared" si="576"/>
        <v>1.8291256005888327E-2</v>
      </c>
      <c r="AB349" s="5">
        <f t="shared" si="577"/>
        <v>1.7471069938262997E-3</v>
      </c>
      <c r="AC349" s="5">
        <f t="shared" si="578"/>
        <v>1.8919107574725815E-6</v>
      </c>
      <c r="AD349" s="5">
        <f t="shared" si="579"/>
        <v>1.1032403029749397E-5</v>
      </c>
      <c r="AE349" s="5">
        <f t="shared" si="580"/>
        <v>1.5713776117714052E-5</v>
      </c>
      <c r="AF349" s="5">
        <f t="shared" si="581"/>
        <v>1.119079674717292E-5</v>
      </c>
      <c r="AG349" s="5">
        <f t="shared" si="582"/>
        <v>5.3131269826930413E-6</v>
      </c>
      <c r="AH349" s="5">
        <f t="shared" si="583"/>
        <v>3.4094789191929931E-2</v>
      </c>
      <c r="AI349" s="5">
        <f t="shared" si="584"/>
        <v>6.5131934768261077E-3</v>
      </c>
      <c r="AJ349" s="5">
        <f t="shared" si="585"/>
        <v>6.2211396920165099E-4</v>
      </c>
      <c r="AK349" s="5">
        <f t="shared" si="586"/>
        <v>3.9614544647247418E-5</v>
      </c>
      <c r="AL349" s="5">
        <f t="shared" si="587"/>
        <v>2.0590981576380344E-8</v>
      </c>
      <c r="AM349" s="5">
        <f t="shared" si="588"/>
        <v>4.2150825478098819E-7</v>
      </c>
      <c r="AN349" s="5">
        <f t="shared" si="589"/>
        <v>6.0036660458617008E-7</v>
      </c>
      <c r="AO349" s="5">
        <f t="shared" si="590"/>
        <v>4.2755990637669485E-7</v>
      </c>
      <c r="AP349" s="5">
        <f t="shared" si="591"/>
        <v>2.0299538331456264E-7</v>
      </c>
      <c r="AQ349" s="5">
        <f t="shared" si="592"/>
        <v>7.2283073726845126E-8</v>
      </c>
      <c r="AR349" s="5">
        <f t="shared" si="593"/>
        <v>9.7124422067965989E-3</v>
      </c>
      <c r="AS349" s="5">
        <f t="shared" si="594"/>
        <v>1.8553866067114815E-3</v>
      </c>
      <c r="AT349" s="5">
        <f t="shared" si="595"/>
        <v>1.77219044760718E-4</v>
      </c>
      <c r="AU349" s="5">
        <f t="shared" si="596"/>
        <v>1.1284832214948066E-5</v>
      </c>
      <c r="AV349" s="5">
        <f t="shared" si="597"/>
        <v>5.3894082726044581E-7</v>
      </c>
      <c r="AW349" s="5">
        <f t="shared" si="598"/>
        <v>1.5562915567861455E-10</v>
      </c>
      <c r="AX349" s="5">
        <f t="shared" si="599"/>
        <v>1.3420256098438734E-8</v>
      </c>
      <c r="AY349" s="5">
        <f t="shared" si="600"/>
        <v>1.9114865474420867E-8</v>
      </c>
      <c r="AZ349" s="5">
        <f t="shared" si="601"/>
        <v>1.3612932548571621E-8</v>
      </c>
      <c r="BA349" s="5">
        <f t="shared" si="602"/>
        <v>6.4631000697665182E-9</v>
      </c>
      <c r="BB349" s="5">
        <f t="shared" si="603"/>
        <v>2.3013958801367315E-9</v>
      </c>
      <c r="BC349" s="5">
        <f t="shared" si="604"/>
        <v>6.5558916803857075E-10</v>
      </c>
      <c r="BD349" s="5">
        <f t="shared" si="605"/>
        <v>2.3056195158675428E-3</v>
      </c>
      <c r="BE349" s="5">
        <f t="shared" si="606"/>
        <v>4.4044695235557823E-4</v>
      </c>
      <c r="BF349" s="5">
        <f t="shared" si="607"/>
        <v>4.2069716296255952E-5</v>
      </c>
      <c r="BG349" s="5">
        <f t="shared" si="608"/>
        <v>2.6788864050967214E-6</v>
      </c>
      <c r="BH349" s="5">
        <f t="shared" si="609"/>
        <v>1.2793821191130871E-7</v>
      </c>
      <c r="BI349" s="5">
        <f t="shared" si="610"/>
        <v>4.8880567793906019E-9</v>
      </c>
      <c r="BJ349" s="8">
        <f t="shared" si="611"/>
        <v>4.7615034829415301E-2</v>
      </c>
      <c r="BK349" s="8">
        <f t="shared" si="612"/>
        <v>0.25670893846491211</v>
      </c>
      <c r="BL349" s="8">
        <f t="shared" si="613"/>
        <v>0.59923870158925685</v>
      </c>
      <c r="BM349" s="8">
        <f t="shared" si="614"/>
        <v>0.21993120144609646</v>
      </c>
      <c r="BN349" s="8">
        <f t="shared" si="615"/>
        <v>0.77938118459071926</v>
      </c>
    </row>
    <row r="350" spans="1:66" x14ac:dyDescent="0.25">
      <c r="A350" t="s">
        <v>114</v>
      </c>
      <c r="B350" t="s">
        <v>112</v>
      </c>
      <c r="C350" t="s">
        <v>133</v>
      </c>
      <c r="D350" s="16"/>
      <c r="E350">
        <f>VLOOKUP(A350,home!$A$2:$E$405,3,FALSE)</f>
        <v>1.2436974789916</v>
      </c>
      <c r="F350">
        <f>VLOOKUP(B350,home!$B$2:$E$405,3,FALSE)</f>
        <v>0.48</v>
      </c>
      <c r="G350">
        <f>VLOOKUP(C350,away!$B$2:$E$405,4,FALSE)</f>
        <v>0.32</v>
      </c>
      <c r="H350">
        <f>VLOOKUP(A350,away!$A$2:$E$405,3,FALSE)</f>
        <v>1.0588235294117601</v>
      </c>
      <c r="I350">
        <f>VLOOKUP(C350,away!$B$2:$E$405,3,FALSE)</f>
        <v>0</v>
      </c>
      <c r="J350">
        <f>VLOOKUP(B350,home!$B$2:$E$405,4,FALSE)</f>
        <v>0.76</v>
      </c>
      <c r="K350" s="3">
        <f t="shared" si="560"/>
        <v>0.19103193277310976</v>
      </c>
      <c r="L350" s="3">
        <f t="shared" si="561"/>
        <v>0</v>
      </c>
      <c r="M350" s="5">
        <f t="shared" si="562"/>
        <v>0.8261062078678979</v>
      </c>
      <c r="N350" s="5">
        <f t="shared" si="563"/>
        <v>0.15781266556486889</v>
      </c>
      <c r="O350" s="5">
        <f t="shared" si="564"/>
        <v>0</v>
      </c>
      <c r="P350" s="5">
        <f t="shared" si="565"/>
        <v>0</v>
      </c>
      <c r="Q350" s="5">
        <f t="shared" si="566"/>
        <v>1.5073629259466644E-2</v>
      </c>
      <c r="R350" s="5">
        <f t="shared" si="567"/>
        <v>0</v>
      </c>
      <c r="S350" s="5">
        <f t="shared" si="568"/>
        <v>0</v>
      </c>
      <c r="T350" s="5">
        <f t="shared" si="569"/>
        <v>0</v>
      </c>
      <c r="U350" s="5">
        <f t="shared" si="570"/>
        <v>0</v>
      </c>
      <c r="V350" s="5">
        <f t="shared" si="571"/>
        <v>0</v>
      </c>
      <c r="W350" s="5">
        <f t="shared" si="572"/>
        <v>9.5984817711373721E-4</v>
      </c>
      <c r="X350" s="5">
        <f t="shared" si="573"/>
        <v>0</v>
      </c>
      <c r="Y350" s="5">
        <f t="shared" si="574"/>
        <v>0</v>
      </c>
      <c r="Z350" s="5">
        <f t="shared" si="575"/>
        <v>0</v>
      </c>
      <c r="AA350" s="5">
        <f t="shared" si="576"/>
        <v>0</v>
      </c>
      <c r="AB350" s="5">
        <f t="shared" si="577"/>
        <v>0</v>
      </c>
      <c r="AC350" s="5">
        <f t="shared" si="578"/>
        <v>0</v>
      </c>
      <c r="AD350" s="5">
        <f t="shared" si="579"/>
        <v>4.5840413110695867E-5</v>
      </c>
      <c r="AE350" s="5">
        <f t="shared" si="580"/>
        <v>0</v>
      </c>
      <c r="AF350" s="5">
        <f t="shared" si="581"/>
        <v>0</v>
      </c>
      <c r="AG350" s="5">
        <f t="shared" si="582"/>
        <v>0</v>
      </c>
      <c r="AH350" s="5">
        <f t="shared" si="583"/>
        <v>0</v>
      </c>
      <c r="AI350" s="5">
        <f t="shared" si="584"/>
        <v>0</v>
      </c>
      <c r="AJ350" s="5">
        <f t="shared" si="585"/>
        <v>0</v>
      </c>
      <c r="AK350" s="5">
        <f t="shared" si="586"/>
        <v>0</v>
      </c>
      <c r="AL350" s="5">
        <f t="shared" si="587"/>
        <v>0</v>
      </c>
      <c r="AM350" s="5">
        <f t="shared" si="588"/>
        <v>1.7513965431308076E-6</v>
      </c>
      <c r="AN350" s="5">
        <f t="shared" si="589"/>
        <v>0</v>
      </c>
      <c r="AO350" s="5">
        <f t="shared" si="590"/>
        <v>0</v>
      </c>
      <c r="AP350" s="5">
        <f t="shared" si="591"/>
        <v>0</v>
      </c>
      <c r="AQ350" s="5">
        <f t="shared" si="592"/>
        <v>0</v>
      </c>
      <c r="AR350" s="5">
        <f t="shared" si="593"/>
        <v>0</v>
      </c>
      <c r="AS350" s="5">
        <f t="shared" si="594"/>
        <v>0</v>
      </c>
      <c r="AT350" s="5">
        <f t="shared" si="595"/>
        <v>0</v>
      </c>
      <c r="AU350" s="5">
        <f t="shared" si="596"/>
        <v>0</v>
      </c>
      <c r="AV350" s="5">
        <f t="shared" si="597"/>
        <v>0</v>
      </c>
      <c r="AW350" s="5">
        <f t="shared" si="598"/>
        <v>0</v>
      </c>
      <c r="AX350" s="5">
        <f t="shared" si="599"/>
        <v>5.5762111114403445E-8</v>
      </c>
      <c r="AY350" s="5">
        <f t="shared" si="600"/>
        <v>0</v>
      </c>
      <c r="AZ350" s="5">
        <f t="shared" si="601"/>
        <v>0</v>
      </c>
      <c r="BA350" s="5">
        <f t="shared" si="602"/>
        <v>0</v>
      </c>
      <c r="BB350" s="5">
        <f t="shared" si="603"/>
        <v>0</v>
      </c>
      <c r="BC350" s="5">
        <f t="shared" si="604"/>
        <v>0</v>
      </c>
      <c r="BD350" s="5">
        <f t="shared" si="605"/>
        <v>0</v>
      </c>
      <c r="BE350" s="5">
        <f t="shared" si="606"/>
        <v>0</v>
      </c>
      <c r="BF350" s="5">
        <f t="shared" si="607"/>
        <v>0</v>
      </c>
      <c r="BG350" s="5">
        <f t="shared" si="608"/>
        <v>0</v>
      </c>
      <c r="BH350" s="5">
        <f t="shared" si="609"/>
        <v>0</v>
      </c>
      <c r="BI350" s="5">
        <f t="shared" si="610"/>
        <v>0</v>
      </c>
      <c r="BJ350" s="8">
        <f t="shared" si="611"/>
        <v>0.17389379057321422</v>
      </c>
      <c r="BK350" s="8">
        <f t="shared" si="612"/>
        <v>0.8261062078678979</v>
      </c>
      <c r="BL350" s="8">
        <f t="shared" si="613"/>
        <v>0</v>
      </c>
      <c r="BM350" s="8">
        <f t="shared" si="614"/>
        <v>1.0074957488786782E-3</v>
      </c>
      <c r="BN350" s="8">
        <f t="shared" si="615"/>
        <v>0.9989925026922335</v>
      </c>
    </row>
    <row r="351" spans="1:66" x14ac:dyDescent="0.25">
      <c r="A351" t="s">
        <v>114</v>
      </c>
      <c r="B351" t="s">
        <v>134</v>
      </c>
      <c r="C351" t="s">
        <v>116</v>
      </c>
      <c r="D351" s="16"/>
      <c r="E351">
        <f>VLOOKUP(A351,home!$A$2:$E$405,3,FALSE)</f>
        <v>1.2436974789916</v>
      </c>
      <c r="F351">
        <f>VLOOKUP(B351,home!$B$2:$E$405,3,FALSE)</f>
        <v>1.1299999999999999</v>
      </c>
      <c r="G351">
        <f>VLOOKUP(C351,away!$B$2:$E$405,4,FALSE)</f>
        <v>1.29</v>
      </c>
      <c r="H351">
        <f>VLOOKUP(A351,away!$A$2:$E$405,3,FALSE)</f>
        <v>1.0588235294117601</v>
      </c>
      <c r="I351">
        <f>VLOOKUP(C351,away!$B$2:$E$405,3,FALSE)</f>
        <v>0.48</v>
      </c>
      <c r="J351">
        <f>VLOOKUP(B351,home!$B$2:$E$405,4,FALSE)</f>
        <v>1.32</v>
      </c>
      <c r="K351" s="3">
        <f t="shared" si="560"/>
        <v>1.8129378151260553</v>
      </c>
      <c r="L351" s="3">
        <f t="shared" si="561"/>
        <v>0.67087058823529111</v>
      </c>
      <c r="M351" s="5">
        <f t="shared" si="562"/>
        <v>8.3424904143341291E-2</v>
      </c>
      <c r="N351" s="5">
        <f t="shared" si="563"/>
        <v>0.15124416344472974</v>
      </c>
      <c r="O351" s="5">
        <f t="shared" si="564"/>
        <v>5.5967314516116154E-2</v>
      </c>
      <c r="P351" s="5">
        <f t="shared" si="565"/>
        <v>0.10146526089732037</v>
      </c>
      <c r="Q351" s="5">
        <f t="shared" si="566"/>
        <v>0.13709813161302822</v>
      </c>
      <c r="R351" s="5">
        <f t="shared" si="567"/>
        <v>1.8773412605688194E-2</v>
      </c>
      <c r="S351" s="5">
        <f t="shared" si="568"/>
        <v>3.08516961292278E-2</v>
      </c>
      <c r="T351" s="5">
        <f t="shared" si="569"/>
        <v>9.1975104201191607E-2</v>
      </c>
      <c r="U351" s="5">
        <f t="shared" si="570"/>
        <v>3.4035029631816295E-2</v>
      </c>
      <c r="V351" s="5">
        <f t="shared" si="571"/>
        <v>4.1692524805813031E-3</v>
      </c>
      <c r="W351" s="5">
        <f t="shared" si="572"/>
        <v>8.285012906146258E-2</v>
      </c>
      <c r="X351" s="5">
        <f t="shared" si="573"/>
        <v>5.5581714818833193E-2</v>
      </c>
      <c r="Y351" s="5">
        <f t="shared" si="574"/>
        <v>1.8644068857818406E-2</v>
      </c>
      <c r="Z351" s="5">
        <f t="shared" si="575"/>
        <v>4.1981767859872897E-3</v>
      </c>
      <c r="AA351" s="5">
        <f t="shared" si="576"/>
        <v>7.6110334499007214E-3</v>
      </c>
      <c r="AB351" s="5">
        <f t="shared" si="577"/>
        <v>6.899165176757171E-3</v>
      </c>
      <c r="AC351" s="5">
        <f t="shared" si="578"/>
        <v>3.1692746236342776E-4</v>
      </c>
      <c r="AD351" s="5">
        <f t="shared" si="579"/>
        <v>3.7550532990899915E-2</v>
      </c>
      <c r="AE351" s="5">
        <f t="shared" si="580"/>
        <v>2.5191548156153733E-2</v>
      </c>
      <c r="AF351" s="5">
        <f t="shared" si="581"/>
        <v>8.4501343650382581E-3</v>
      </c>
      <c r="AG351" s="5">
        <f t="shared" si="582"/>
        <v>1.8896488707134886E-3</v>
      </c>
      <c r="AH351" s="5">
        <f t="shared" si="583"/>
        <v>7.0410833248275894E-4</v>
      </c>
      <c r="AI351" s="5">
        <f t="shared" si="584"/>
        <v>1.276504621903343E-3</v>
      </c>
      <c r="AJ351" s="5">
        <f t="shared" si="585"/>
        <v>1.1571117501158793E-3</v>
      </c>
      <c r="AK351" s="5">
        <f t="shared" si="586"/>
        <v>6.9925721603725612E-4</v>
      </c>
      <c r="AL351" s="5">
        <f t="shared" si="587"/>
        <v>1.5418478683045666E-5</v>
      </c>
      <c r="AM351" s="5">
        <f t="shared" si="588"/>
        <v>1.3615356247468192E-2</v>
      </c>
      <c r="AN351" s="5">
        <f t="shared" si="589"/>
        <v>9.134142054772032E-3</v>
      </c>
      <c r="AO351" s="5">
        <f t="shared" si="590"/>
        <v>3.0639136266548115E-3</v>
      </c>
      <c r="AP351" s="5">
        <f t="shared" si="591"/>
        <v>6.8516317900534605E-4</v>
      </c>
      <c r="AQ351" s="5">
        <f t="shared" si="592"/>
        <v>1.1491395623411959E-4</v>
      </c>
      <c r="AR351" s="5">
        <f t="shared" si="593"/>
        <v>9.4473114238815715E-5</v>
      </c>
      <c r="AS351" s="5">
        <f t="shared" si="594"/>
        <v>1.7127388131627275E-4</v>
      </c>
      <c r="AT351" s="5">
        <f t="shared" si="595"/>
        <v>1.5525444809084146E-4</v>
      </c>
      <c r="AU351" s="5">
        <f t="shared" si="596"/>
        <v>9.3822219970137222E-5</v>
      </c>
      <c r="AV351" s="5">
        <f t="shared" si="597"/>
        <v>4.2523462620734187E-5</v>
      </c>
      <c r="AW351" s="5">
        <f t="shared" si="598"/>
        <v>5.2090758824745957E-7</v>
      </c>
      <c r="AX351" s="5">
        <f t="shared" si="599"/>
        <v>4.1139657012413166E-3</v>
      </c>
      <c r="AY351" s="5">
        <f t="shared" si="600"/>
        <v>2.7599385899715742E-3</v>
      </c>
      <c r="AZ351" s="5">
        <f t="shared" si="601"/>
        <v>9.2578081267375486E-4</v>
      </c>
      <c r="BA351" s="5">
        <f t="shared" si="602"/>
        <v>2.0702637279179596E-4</v>
      </c>
      <c r="BB351" s="5">
        <f t="shared" si="603"/>
        <v>3.4721976123762693E-5</v>
      </c>
      <c r="BC351" s="5">
        <f t="shared" si="604"/>
        <v>4.6587905093680836E-6</v>
      </c>
      <c r="BD351" s="5">
        <f t="shared" si="605"/>
        <v>1.0563205620302357E-5</v>
      </c>
      <c r="BE351" s="5">
        <f t="shared" si="606"/>
        <v>1.9150434917998223E-5</v>
      </c>
      <c r="BF351" s="5">
        <f t="shared" si="607"/>
        <v>1.7359273819474711E-5</v>
      </c>
      <c r="BG351" s="5">
        <f t="shared" si="608"/>
        <v>1.0490427983484472E-5</v>
      </c>
      <c r="BH351" s="5">
        <f t="shared" si="609"/>
        <v>4.7546233970288925E-6</v>
      </c>
      <c r="BI351" s="5">
        <f t="shared" si="610"/>
        <v>1.7239673106313567E-6</v>
      </c>
      <c r="BJ351" s="8">
        <f t="shared" si="611"/>
        <v>0.64513475768731554</v>
      </c>
      <c r="BK351" s="8">
        <f t="shared" si="612"/>
        <v>0.22300339818148882</v>
      </c>
      <c r="BL351" s="8">
        <f t="shared" si="613"/>
        <v>0.12774432636010344</v>
      </c>
      <c r="BM351" s="8">
        <f t="shared" si="614"/>
        <v>0.44934805411228745</v>
      </c>
      <c r="BN351" s="8">
        <f t="shared" si="615"/>
        <v>0.54797318722022403</v>
      </c>
    </row>
    <row r="352" spans="1:66" x14ac:dyDescent="0.25">
      <c r="A352" t="s">
        <v>72</v>
      </c>
      <c r="B352" t="s">
        <v>74</v>
      </c>
      <c r="C352" t="s">
        <v>77</v>
      </c>
      <c r="D352" s="16"/>
      <c r="E352">
        <f>VLOOKUP(A352,home!$A$2:$E$405,3,FALSE)</f>
        <v>1.39393939393939</v>
      </c>
      <c r="F352">
        <f>VLOOKUP(B352,home!$B$2:$E$405,3,FALSE)</f>
        <v>0.36</v>
      </c>
      <c r="G352">
        <f>VLOOKUP(C352,away!$B$2:$E$405,4,FALSE)</f>
        <v>0.14000000000000001</v>
      </c>
      <c r="H352">
        <f>VLOOKUP(A352,away!$A$2:$E$405,3,FALSE)</f>
        <v>1.15151515151515</v>
      </c>
      <c r="I352">
        <f>VLOOKUP(C352,away!$B$2:$E$405,3,FALSE)</f>
        <v>0.72</v>
      </c>
      <c r="J352">
        <f>VLOOKUP(B352,home!$B$2:$E$405,4,FALSE)</f>
        <v>1.3</v>
      </c>
      <c r="K352" s="3">
        <f t="shared" si="560"/>
        <v>7.0254545454545264E-2</v>
      </c>
      <c r="L352" s="3">
        <f t="shared" si="561"/>
        <v>1.0778181818181805</v>
      </c>
      <c r="M352" s="5">
        <f t="shared" si="562"/>
        <v>0.31724760322176027</v>
      </c>
      <c r="N352" s="5">
        <f t="shared" si="563"/>
        <v>2.2288086160888693E-2</v>
      </c>
      <c r="O352" s="5">
        <f t="shared" si="564"/>
        <v>0.34193523489065314</v>
      </c>
      <c r="P352" s="5">
        <f t="shared" si="565"/>
        <v>2.4022504502136E-2</v>
      </c>
      <c r="Q352" s="5">
        <f t="shared" si="566"/>
        <v>7.8291968114248777E-4</v>
      </c>
      <c r="R352" s="5">
        <f t="shared" si="567"/>
        <v>0.1842720065847081</v>
      </c>
      <c r="S352" s="5">
        <f t="shared" si="568"/>
        <v>4.547557780537094E-4</v>
      </c>
      <c r="T352" s="5">
        <f t="shared" si="569"/>
        <v>8.4384506723866567E-4</v>
      </c>
      <c r="U352" s="5">
        <f t="shared" si="570"/>
        <v>1.2945946062605638E-2</v>
      </c>
      <c r="V352" s="5">
        <f t="shared" si="571"/>
        <v>3.8260941277856358E-6</v>
      </c>
      <c r="W352" s="5">
        <f t="shared" si="572"/>
        <v>1.8334555442027663E-5</v>
      </c>
      <c r="X352" s="5">
        <f t="shared" si="573"/>
        <v>1.9761317210970879E-5</v>
      </c>
      <c r="Y352" s="5">
        <f t="shared" si="574"/>
        <v>1.0649553493330474E-5</v>
      </c>
      <c r="Z352" s="5">
        <f t="shared" si="575"/>
        <v>6.6203906365705972E-2</v>
      </c>
      <c r="AA352" s="5">
        <f t="shared" si="576"/>
        <v>4.6511253490379477E-3</v>
      </c>
      <c r="AB352" s="5">
        <f t="shared" si="577"/>
        <v>1.6338134862438708E-4</v>
      </c>
      <c r="AC352" s="5">
        <f t="shared" si="578"/>
        <v>1.8107379393280742E-8</v>
      </c>
      <c r="AD352" s="5">
        <f t="shared" si="579"/>
        <v>3.2202146467270307E-7</v>
      </c>
      <c r="AE352" s="5">
        <f t="shared" si="580"/>
        <v>3.4708058955996022E-7</v>
      </c>
      <c r="AF352" s="5">
        <f t="shared" si="581"/>
        <v>1.8704488499194921E-7</v>
      </c>
      <c r="AG352" s="5">
        <f t="shared" si="582"/>
        <v>6.7200125953471143E-8</v>
      </c>
      <c r="AH352" s="5">
        <f t="shared" si="583"/>
        <v>1.7838943497086562E-2</v>
      </c>
      <c r="AI352" s="5">
        <f t="shared" si="584"/>
        <v>1.2532668667771325E-3</v>
      </c>
      <c r="AJ352" s="5">
        <f t="shared" si="585"/>
        <v>4.4023847029334776E-5</v>
      </c>
      <c r="AK352" s="5">
        <f t="shared" si="586"/>
        <v>1.0309584540687825E-6</v>
      </c>
      <c r="AL352" s="5">
        <f t="shared" si="587"/>
        <v>5.4844808733563437E-11</v>
      </c>
      <c r="AM352" s="5">
        <f t="shared" si="588"/>
        <v>4.5246943254375328E-9</v>
      </c>
      <c r="AN352" s="5">
        <f t="shared" si="589"/>
        <v>4.8767978111261199E-9</v>
      </c>
      <c r="AO352" s="5">
        <f t="shared" si="590"/>
        <v>2.6281506749414183E-9</v>
      </c>
      <c r="AP352" s="5">
        <f t="shared" si="591"/>
        <v>9.4422286066986119E-10</v>
      </c>
      <c r="AQ352" s="5">
        <f t="shared" si="592"/>
        <v>2.544251417295877E-10</v>
      </c>
      <c r="AR352" s="5">
        <f t="shared" si="593"/>
        <v>3.8454275291174202E-3</v>
      </c>
      <c r="AS352" s="5">
        <f t="shared" si="594"/>
        <v>2.7015876313653947E-4</v>
      </c>
      <c r="AT352" s="5">
        <f t="shared" si="595"/>
        <v>9.4899405523598663E-6</v>
      </c>
      <c r="AU352" s="5">
        <f t="shared" si="596"/>
        <v>2.2223715329889954E-7</v>
      </c>
      <c r="AV352" s="5">
        <f t="shared" si="597"/>
        <v>3.903292547031569E-9</v>
      </c>
      <c r="AW352" s="5">
        <f t="shared" si="598"/>
        <v>1.1535939220668328E-13</v>
      </c>
      <c r="AX352" s="5">
        <f t="shared" si="599"/>
        <v>5.2980057192395666E-11</v>
      </c>
      <c r="AY352" s="5">
        <f t="shared" si="600"/>
        <v>5.7102868915731108E-11</v>
      </c>
      <c r="AZ352" s="5">
        <f t="shared" si="601"/>
        <v>3.0773255175677594E-11</v>
      </c>
      <c r="BA352" s="5">
        <f t="shared" si="602"/>
        <v>1.1055991314025249E-11</v>
      </c>
      <c r="BB352" s="5">
        <f t="shared" si="603"/>
        <v>2.9790871140700715E-12</v>
      </c>
      <c r="BC352" s="5">
        <f t="shared" si="604"/>
        <v>6.4218285135299528E-13</v>
      </c>
      <c r="BD352" s="5">
        <f t="shared" si="605"/>
        <v>6.9077861795781889E-4</v>
      </c>
      <c r="BE352" s="5">
        <f t="shared" si="606"/>
        <v>4.8530337814345539E-5</v>
      </c>
      <c r="BF352" s="5">
        <f t="shared" si="607"/>
        <v>1.7047384119511874E-6</v>
      </c>
      <c r="BG352" s="5">
        <f t="shared" si="608"/>
        <v>3.9921874083511332E-8</v>
      </c>
      <c r="BH352" s="5">
        <f t="shared" si="609"/>
        <v>7.0117327935766965E-10</v>
      </c>
      <c r="BI352" s="5">
        <f t="shared" si="610"/>
        <v>9.8521220052291957E-12</v>
      </c>
      <c r="BJ352" s="8">
        <f t="shared" si="611"/>
        <v>2.3964533066305607E-2</v>
      </c>
      <c r="BK352" s="8">
        <f t="shared" si="612"/>
        <v>0.34172870781540482</v>
      </c>
      <c r="BL352" s="8">
        <f t="shared" si="613"/>
        <v>0.56797131610531226</v>
      </c>
      <c r="BM352" s="8">
        <f t="shared" si="614"/>
        <v>0.10932010825445231</v>
      </c>
      <c r="BN352" s="8">
        <f t="shared" si="615"/>
        <v>0.89054835504128882</v>
      </c>
    </row>
    <row r="353" spans="1:66" x14ac:dyDescent="0.25">
      <c r="A353" t="s">
        <v>72</v>
      </c>
      <c r="B353" t="s">
        <v>102</v>
      </c>
      <c r="C353" t="s">
        <v>83</v>
      </c>
      <c r="D353" s="16"/>
      <c r="E353">
        <f>VLOOKUP(A353,home!$A$2:$E$405,3,FALSE)</f>
        <v>1.39393939393939</v>
      </c>
      <c r="F353">
        <f>VLOOKUP(B353,home!$B$2:$E$405,3,FALSE)</f>
        <v>0.48</v>
      </c>
      <c r="G353">
        <f>VLOOKUP(C353,away!$B$2:$E$405,4,FALSE)</f>
        <v>0.72</v>
      </c>
      <c r="H353">
        <f>VLOOKUP(A353,away!$A$2:$E$405,3,FALSE)</f>
        <v>1.15151515151515</v>
      </c>
      <c r="I353">
        <f>VLOOKUP(C353,away!$B$2:$E$405,3,FALSE)</f>
        <v>0.28999999999999998</v>
      </c>
      <c r="J353">
        <f>VLOOKUP(B353,home!$B$2:$E$405,4,FALSE)</f>
        <v>1.1599999999999999</v>
      </c>
      <c r="K353" s="3">
        <f t="shared" si="560"/>
        <v>0.48174545454545314</v>
      </c>
      <c r="L353" s="3">
        <f t="shared" si="561"/>
        <v>0.38736969696969642</v>
      </c>
      <c r="M353" s="5">
        <f t="shared" si="562"/>
        <v>0.41932242195009284</v>
      </c>
      <c r="N353" s="5">
        <f t="shared" si="563"/>
        <v>0.20200667076344775</v>
      </c>
      <c r="O353" s="5">
        <f t="shared" si="564"/>
        <v>0.16243279952340661</v>
      </c>
      <c r="P353" s="5">
        <f t="shared" si="565"/>
        <v>7.8251262839493976E-2</v>
      </c>
      <c r="Q353" s="5">
        <f t="shared" si="566"/>
        <v>4.8657897714075415E-2</v>
      </c>
      <c r="R353" s="5">
        <f t="shared" si="567"/>
        <v>3.1460772164660734E-2</v>
      </c>
      <c r="S353" s="5">
        <f t="shared" si="568"/>
        <v>3.6506872846787299E-3</v>
      </c>
      <c r="T353" s="5">
        <f t="shared" si="569"/>
        <v>1.8848595092683877E-2</v>
      </c>
      <c r="U353" s="5">
        <f t="shared" si="570"/>
        <v>1.5156083986815424E-2</v>
      </c>
      <c r="V353" s="5">
        <f t="shared" si="571"/>
        <v>7.5696429208514909E-5</v>
      </c>
      <c r="W353" s="5">
        <f t="shared" si="572"/>
        <v>7.8135736838311435E-3</v>
      </c>
      <c r="X353" s="5">
        <f t="shared" si="573"/>
        <v>3.0267416701560642E-3</v>
      </c>
      <c r="Y353" s="5">
        <f t="shared" si="574"/>
        <v>5.8623400178695365E-4</v>
      </c>
      <c r="Z353" s="5">
        <f t="shared" si="575"/>
        <v>4.0623165932857632E-3</v>
      </c>
      <c r="AA353" s="5">
        <f t="shared" si="576"/>
        <v>1.9570025537399864E-3</v>
      </c>
      <c r="AB353" s="5">
        <f t="shared" si="577"/>
        <v>4.713885423990412E-4</v>
      </c>
      <c r="AC353" s="5">
        <f t="shared" si="578"/>
        <v>8.8287390381780537E-7</v>
      </c>
      <c r="AD353" s="5">
        <f t="shared" si="579"/>
        <v>9.4103840148540595E-4</v>
      </c>
      <c r="AE353" s="5">
        <f t="shared" si="580"/>
        <v>3.6452976042024917E-4</v>
      </c>
      <c r="AF353" s="5">
        <f t="shared" si="581"/>
        <v>7.0603891415213971E-5</v>
      </c>
      <c r="AG353" s="5">
        <f t="shared" si="582"/>
        <v>9.1166026741309295E-6</v>
      </c>
      <c r="AH353" s="5">
        <f t="shared" si="583"/>
        <v>3.9340458693401878E-4</v>
      </c>
      <c r="AI353" s="5">
        <f t="shared" si="584"/>
        <v>1.8952087155279509E-4</v>
      </c>
      <c r="AJ353" s="5">
        <f t="shared" si="585"/>
        <v>4.5650409206025854E-5</v>
      </c>
      <c r="AK353" s="5">
        <f t="shared" si="586"/>
        <v>7.3306257110476223E-6</v>
      </c>
      <c r="AL353" s="5">
        <f t="shared" si="587"/>
        <v>6.5902507746175182E-9</v>
      </c>
      <c r="AM353" s="5">
        <f t="shared" si="588"/>
        <v>9.0668194493662759E-5</v>
      </c>
      <c r="AN353" s="5">
        <f t="shared" si="589"/>
        <v>3.5122111025799631E-5</v>
      </c>
      <c r="AO353" s="5">
        <f t="shared" si="590"/>
        <v>6.8026207525000177E-6</v>
      </c>
      <c r="AP353" s="5">
        <f t="shared" si="591"/>
        <v>8.7837637983190018E-7</v>
      </c>
      <c r="AQ353" s="5">
        <f t="shared" si="592"/>
        <v>8.5064098020205506E-8</v>
      </c>
      <c r="AR353" s="5">
        <f t="shared" si="593"/>
        <v>3.0478603125423917E-5</v>
      </c>
      <c r="AS353" s="5">
        <f t="shared" si="594"/>
        <v>1.4682928516567813E-5</v>
      </c>
      <c r="AT353" s="5">
        <f t="shared" si="595"/>
        <v>3.5367170361361783E-6</v>
      </c>
      <c r="AU353" s="5">
        <f t="shared" si="596"/>
        <v>5.6793245205735713E-7</v>
      </c>
      <c r="AV353" s="5">
        <f t="shared" si="597"/>
        <v>6.8399719316871297E-8</v>
      </c>
      <c r="AW353" s="5">
        <f t="shared" si="598"/>
        <v>3.4161954470930226E-11</v>
      </c>
      <c r="AX353" s="5">
        <f t="shared" si="599"/>
        <v>7.2798317615275157E-6</v>
      </c>
      <c r="AY353" s="5">
        <f t="shared" si="600"/>
        <v>2.8199862234532844E-6</v>
      </c>
      <c r="AZ353" s="5">
        <f t="shared" si="601"/>
        <v>5.4618860441890863E-7</v>
      </c>
      <c r="BA353" s="5">
        <f t="shared" si="602"/>
        <v>7.0525638060684686E-8</v>
      </c>
      <c r="BB353" s="5">
        <f t="shared" si="603"/>
        <v>6.8298737610404773E-9</v>
      </c>
      <c r="BC353" s="5">
        <f t="shared" si="604"/>
        <v>5.2913722583110656E-10</v>
      </c>
      <c r="BD353" s="5">
        <f t="shared" si="605"/>
        <v>1.967747876125849E-6</v>
      </c>
      <c r="BE353" s="5">
        <f t="shared" si="606"/>
        <v>9.4795359501509697E-7</v>
      </c>
      <c r="BF353" s="5">
        <f t="shared" si="607"/>
        <v>2.2833616775927217E-7</v>
      </c>
      <c r="BG353" s="5">
        <f t="shared" si="608"/>
        <v>3.6666636975452476E-8</v>
      </c>
      <c r="BH353" s="5">
        <f t="shared" si="609"/>
        <v>4.4159964240981164E-9</v>
      </c>
      <c r="BI353" s="5">
        <f t="shared" si="610"/>
        <v>4.2547724091964878E-10</v>
      </c>
      <c r="BJ353" s="8">
        <f t="shared" si="611"/>
        <v>0.28246928183996445</v>
      </c>
      <c r="BK353" s="8">
        <f t="shared" si="612"/>
        <v>0.50130377795385195</v>
      </c>
      <c r="BL353" s="8">
        <f t="shared" si="613"/>
        <v>0.21216647339102465</v>
      </c>
      <c r="BM353" s="8">
        <f t="shared" si="614"/>
        <v>5.7867204870888235E-2</v>
      </c>
      <c r="BN353" s="8">
        <f t="shared" si="615"/>
        <v>0.94213182495517733</v>
      </c>
    </row>
    <row r="354" spans="1:66" x14ac:dyDescent="0.25">
      <c r="A354" t="s">
        <v>72</v>
      </c>
      <c r="B354" t="s">
        <v>73</v>
      </c>
      <c r="C354" t="s">
        <v>365</v>
      </c>
      <c r="D354" s="16"/>
      <c r="E354">
        <f>VLOOKUP(A354,home!$A$2:$E$405,3,FALSE)</f>
        <v>1.39393939393939</v>
      </c>
      <c r="F354">
        <f>VLOOKUP(B354,home!$B$2:$E$405,3,FALSE)</f>
        <v>1.1499999999999999</v>
      </c>
      <c r="G354">
        <f>VLOOKUP(C354,away!$B$2:$E$405,4,FALSE)</f>
        <v>1.29</v>
      </c>
      <c r="H354">
        <f>VLOOKUP(A354,away!$A$2:$E$405,3,FALSE)</f>
        <v>1.15151515151515</v>
      </c>
      <c r="I354">
        <f>VLOOKUP(C354,away!$B$2:$E$405,3,FALSE)</f>
        <v>1.58</v>
      </c>
      <c r="J354">
        <f>VLOOKUP(B354,home!$B$2:$E$405,4,FALSE)</f>
        <v>1.22</v>
      </c>
      <c r="K354" s="3">
        <f t="shared" si="560"/>
        <v>2.0679090909090849</v>
      </c>
      <c r="L354" s="3">
        <f t="shared" si="561"/>
        <v>2.2196606060606032</v>
      </c>
      <c r="M354" s="5">
        <f t="shared" si="562"/>
        <v>1.3738272924851771E-2</v>
      </c>
      <c r="N354" s="5">
        <f t="shared" si="563"/>
        <v>2.8409499474691121E-2</v>
      </c>
      <c r="O354" s="5">
        <f t="shared" si="564"/>
        <v>3.0494303206602461E-2</v>
      </c>
      <c r="P354" s="5">
        <f t="shared" si="565"/>
        <v>6.3059446821871284E-2</v>
      </c>
      <c r="Q354" s="5">
        <f t="shared" si="566"/>
        <v>2.9374131115945324E-2</v>
      </c>
      <c r="R354" s="5">
        <f t="shared" si="567"/>
        <v>3.3843501768481513E-2</v>
      </c>
      <c r="S354" s="5">
        <f t="shared" si="568"/>
        <v>7.236160351508153E-2</v>
      </c>
      <c r="T354" s="5">
        <f t="shared" si="569"/>
        <v>6.5200601675322822E-2</v>
      </c>
      <c r="U354" s="5">
        <f t="shared" si="570"/>
        <v>6.9985284975240605E-2</v>
      </c>
      <c r="V354" s="5">
        <f t="shared" si="571"/>
        <v>3.6904870824614806E-2</v>
      </c>
      <c r="W354" s="5">
        <f t="shared" si="572"/>
        <v>2.0247677590739591E-2</v>
      </c>
      <c r="X354" s="5">
        <f t="shared" si="573"/>
        <v>4.4942972312380737E-2</v>
      </c>
      <c r="Y354" s="5">
        <f t="shared" si="574"/>
        <v>4.9879072580531973E-2</v>
      </c>
      <c r="Z354" s="5">
        <f t="shared" si="575"/>
        <v>2.5040362548880257E-2</v>
      </c>
      <c r="AA354" s="5">
        <f t="shared" si="576"/>
        <v>5.1781193354488872E-2</v>
      </c>
      <c r="AB354" s="5">
        <f t="shared" si="577"/>
        <v>5.3539400237934319E-2</v>
      </c>
      <c r="AC354" s="5">
        <f t="shared" si="578"/>
        <v>1.0587214782939752E-2</v>
      </c>
      <c r="AD354" s="5">
        <f t="shared" si="579"/>
        <v>1.0467589139921636E-2</v>
      </c>
      <c r="AE354" s="5">
        <f t="shared" si="580"/>
        <v>2.323449525431185E-2</v>
      </c>
      <c r="AF354" s="5">
        <f t="shared" si="581"/>
        <v>2.5786346908849029E-2</v>
      </c>
      <c r="AG354" s="5">
        <f t="shared" si="582"/>
        <v>1.9078979469261601E-2</v>
      </c>
      <c r="AH354" s="5">
        <f t="shared" si="583"/>
        <v>1.3895276577806195E-2</v>
      </c>
      <c r="AI354" s="5">
        <f t="shared" si="584"/>
        <v>2.8734168755941512E-2</v>
      </c>
      <c r="AJ354" s="5">
        <f t="shared" si="585"/>
        <v>2.9709824395063623E-2</v>
      </c>
      <c r="AK354" s="5">
        <f t="shared" si="586"/>
        <v>2.0479071985288193E-2</v>
      </c>
      <c r="AL354" s="5">
        <f t="shared" si="587"/>
        <v>1.9438364960382287E-3</v>
      </c>
      <c r="AM354" s="5">
        <f t="shared" si="588"/>
        <v>4.3292045484690329E-3</v>
      </c>
      <c r="AN354" s="5">
        <f t="shared" si="589"/>
        <v>9.6093647918150948E-3</v>
      </c>
      <c r="AO354" s="5">
        <f t="shared" si="590"/>
        <v>1.066476423882886E-2</v>
      </c>
      <c r="AP354" s="5">
        <f t="shared" si="591"/>
        <v>7.890719017950772E-3</v>
      </c>
      <c r="AQ354" s="5">
        <f t="shared" si="592"/>
        <v>4.3786795394096341E-3</v>
      </c>
      <c r="AR354" s="5">
        <f t="shared" si="593"/>
        <v>6.1685596060145958E-3</v>
      </c>
      <c r="AS354" s="5">
        <f t="shared" si="594"/>
        <v>1.2756020487092146E-2</v>
      </c>
      <c r="AT354" s="5">
        <f t="shared" si="595"/>
        <v>1.3189145364540193E-2</v>
      </c>
      <c r="AU354" s="5">
        <f t="shared" si="596"/>
        <v>9.0913178668846958E-3</v>
      </c>
      <c r="AV354" s="5">
        <f t="shared" si="597"/>
        <v>4.7000047163187619E-3</v>
      </c>
      <c r="AW354" s="5">
        <f t="shared" si="598"/>
        <v>2.4784219567325995E-4</v>
      </c>
      <c r="AX354" s="5">
        <f t="shared" si="599"/>
        <v>1.4920669070306791E-3</v>
      </c>
      <c r="AY354" s="5">
        <f t="shared" si="600"/>
        <v>3.3118821351426869E-3</v>
      </c>
      <c r="AZ354" s="5">
        <f t="shared" si="601"/>
        <v>3.6756271536460511E-3</v>
      </c>
      <c r="BA354" s="5">
        <f t="shared" si="602"/>
        <v>2.7195482651716013E-3</v>
      </c>
      <c r="BB354" s="5">
        <f t="shared" si="603"/>
        <v>1.5091185376204647E-3</v>
      </c>
      <c r="BC354" s="5">
        <f t="shared" si="604"/>
        <v>6.6994619356638583E-4</v>
      </c>
      <c r="BD354" s="5">
        <f t="shared" si="605"/>
        <v>2.2820181256012215E-3</v>
      </c>
      <c r="BE354" s="5">
        <f t="shared" si="606"/>
        <v>4.7190060275500755E-3</v>
      </c>
      <c r="BF354" s="5">
        <f t="shared" si="607"/>
        <v>4.879237732212785E-3</v>
      </c>
      <c r="BG354" s="5">
        <f t="shared" si="608"/>
        <v>3.3632733543831491E-3</v>
      </c>
      <c r="BH354" s="5">
        <f t="shared" si="609"/>
        <v>1.7387358861853013E-3</v>
      </c>
      <c r="BI354" s="5">
        <f t="shared" si="610"/>
        <v>7.1910954914648989E-4</v>
      </c>
      <c r="BJ354" s="8">
        <f t="shared" si="611"/>
        <v>0.36687228685060691</v>
      </c>
      <c r="BK354" s="8">
        <f t="shared" si="612"/>
        <v>0.20190712750054005</v>
      </c>
      <c r="BL354" s="8">
        <f t="shared" si="613"/>
        <v>0.39606845397277674</v>
      </c>
      <c r="BM354" s="8">
        <f t="shared" si="614"/>
        <v>0.7879050356208912</v>
      </c>
      <c r="BN354" s="8">
        <f t="shared" si="615"/>
        <v>0.19891915531244347</v>
      </c>
    </row>
    <row r="355" spans="1:66" x14ac:dyDescent="0.25">
      <c r="A355" s="10" t="s">
        <v>72</v>
      </c>
      <c r="B355" s="10" t="s">
        <v>85</v>
      </c>
      <c r="C355" s="10" t="s">
        <v>75</v>
      </c>
      <c r="D355" s="16"/>
      <c r="E355">
        <f>VLOOKUP(A355,home!$A$2:$E$405,3,FALSE)</f>
        <v>1.39393939393939</v>
      </c>
      <c r="F355">
        <f>VLOOKUP(B355,home!$B$2:$E$405,3,FALSE)</f>
        <v>0.56999999999999995</v>
      </c>
      <c r="G355">
        <f>VLOOKUP(C355,away!$B$2:$E$405,4,FALSE)</f>
        <v>0.96</v>
      </c>
      <c r="H355">
        <f>VLOOKUP(A355,away!$A$2:$E$405,3,FALSE)</f>
        <v>1.15151515151515</v>
      </c>
      <c r="I355">
        <f>VLOOKUP(C355,away!$B$2:$E$405,3,FALSE)</f>
        <v>0.84</v>
      </c>
      <c r="J355">
        <f>VLOOKUP(B355,home!$B$2:$E$405,4,FALSE)</f>
        <v>1.56</v>
      </c>
      <c r="K355" s="3">
        <f t="shared" si="560"/>
        <v>0.76276363636363409</v>
      </c>
      <c r="L355" s="3">
        <f t="shared" si="561"/>
        <v>1.5089454545454526</v>
      </c>
      <c r="M355" s="5">
        <f t="shared" si="562"/>
        <v>0.10313576097641118</v>
      </c>
      <c r="N355" s="5">
        <f t="shared" si="563"/>
        <v>7.8668208081497978E-2</v>
      </c>
      <c r="O355" s="5">
        <f t="shared" si="564"/>
        <v>0.15562623772644193</v>
      </c>
      <c r="P355" s="5">
        <f t="shared" si="565"/>
        <v>0.11870603500181222</v>
      </c>
      <c r="Q355" s="5">
        <f t="shared" si="566"/>
        <v>3.000262423122721E-2</v>
      </c>
      <c r="R355" s="5">
        <f t="shared" si="567"/>
        <v>0.11741575201266231</v>
      </c>
      <c r="S355" s="5">
        <f t="shared" si="568"/>
        <v>3.4156733349440103E-2</v>
      </c>
      <c r="T355" s="5">
        <f t="shared" si="569"/>
        <v>4.5272323458145552E-2</v>
      </c>
      <c r="U355" s="5">
        <f t="shared" si="570"/>
        <v>8.9560465971548986E-2</v>
      </c>
      <c r="V355" s="5">
        <f t="shared" si="571"/>
        <v>4.3681479700372356E-3</v>
      </c>
      <c r="W355" s="5">
        <f t="shared" si="572"/>
        <v>7.6283035863541843E-3</v>
      </c>
      <c r="X355" s="5">
        <f t="shared" si="573"/>
        <v>1.151069402252192E-2</v>
      </c>
      <c r="Y355" s="5">
        <f t="shared" si="574"/>
        <v>8.6845047119739841E-3</v>
      </c>
      <c r="Z355" s="5">
        <f t="shared" si="575"/>
        <v>5.905798843051429E-2</v>
      </c>
      <c r="AA355" s="5">
        <f t="shared" si="576"/>
        <v>4.5047286011580506E-2</v>
      </c>
      <c r="AB355" s="5">
        <f t="shared" si="577"/>
        <v>1.7180215843252904E-2</v>
      </c>
      <c r="AC355" s="5">
        <f t="shared" si="578"/>
        <v>3.142251054067769E-4</v>
      </c>
      <c r="AD355" s="5">
        <f t="shared" si="579"/>
        <v>1.454648145703317E-3</v>
      </c>
      <c r="AE355" s="5">
        <f t="shared" si="580"/>
        <v>2.1949847074219913E-3</v>
      </c>
      <c r="AF355" s="5">
        <f t="shared" si="581"/>
        <v>1.6560560985305975E-3</v>
      </c>
      <c r="AG355" s="5">
        <f t="shared" si="582"/>
        <v>8.329661074500071E-4</v>
      </c>
      <c r="AH355" s="5">
        <f t="shared" si="583"/>
        <v>2.2278820799205623E-2</v>
      </c>
      <c r="AI355" s="5">
        <f t="shared" si="584"/>
        <v>1.6993474366695845E-2</v>
      </c>
      <c r="AJ355" s="5">
        <f t="shared" si="585"/>
        <v>6.4810021511965627E-3</v>
      </c>
      <c r="AK355" s="5">
        <f t="shared" si="586"/>
        <v>1.6478242560424086E-3</v>
      </c>
      <c r="AL355" s="5">
        <f t="shared" si="587"/>
        <v>1.4466530719406319E-5</v>
      </c>
      <c r="AM355" s="5">
        <f t="shared" si="588"/>
        <v>2.2191054184925597E-4</v>
      </c>
      <c r="AN355" s="5">
        <f t="shared" si="589"/>
        <v>3.3485090343915322E-4</v>
      </c>
      <c r="AO355" s="5">
        <f t="shared" si="590"/>
        <v>2.5263587434747433E-4</v>
      </c>
      <c r="AP355" s="5">
        <f t="shared" si="591"/>
        <v>1.2707125141724583E-4</v>
      </c>
      <c r="AQ355" s="5">
        <f t="shared" si="592"/>
        <v>4.7935896807363886E-5</v>
      </c>
      <c r="AR355" s="5">
        <f t="shared" si="593"/>
        <v>6.7235050755188007E-3</v>
      </c>
      <c r="AS355" s="5">
        <f t="shared" si="594"/>
        <v>5.1284451805120703E-3</v>
      </c>
      <c r="AT355" s="5">
        <f t="shared" si="595"/>
        <v>1.9558957473894698E-3</v>
      </c>
      <c r="AU355" s="5">
        <f t="shared" si="596"/>
        <v>4.9729538420898681E-4</v>
      </c>
      <c r="AV355" s="5">
        <f t="shared" si="597"/>
        <v>9.4829708901524311E-5</v>
      </c>
      <c r="AW355" s="5">
        <f t="shared" si="598"/>
        <v>4.6251456593471178E-7</v>
      </c>
      <c r="AX355" s="5">
        <f t="shared" si="599"/>
        <v>2.8210881974727141E-5</v>
      </c>
      <c r="AY355" s="5">
        <f t="shared" si="600"/>
        <v>4.2568682124482763E-5</v>
      </c>
      <c r="AZ355" s="5">
        <f t="shared" si="601"/>
        <v>3.2116909698864268E-5</v>
      </c>
      <c r="BA355" s="5">
        <f t="shared" si="602"/>
        <v>1.6154221634716E-5</v>
      </c>
      <c r="BB355" s="5">
        <f t="shared" si="603"/>
        <v>6.0939598268561311E-6</v>
      </c>
      <c r="BC355" s="5">
        <f t="shared" si="604"/>
        <v>1.8390905961834299E-6</v>
      </c>
      <c r="BD355" s="5">
        <f t="shared" si="605"/>
        <v>1.6909004037195608E-3</v>
      </c>
      <c r="BE355" s="5">
        <f t="shared" si="606"/>
        <v>1.2897573406698692E-3</v>
      </c>
      <c r="BF355" s="5">
        <f t="shared" si="607"/>
        <v>4.9188999959801983E-4</v>
      </c>
      <c r="BG355" s="5">
        <f t="shared" si="608"/>
        <v>1.2506526826143072E-4</v>
      </c>
      <c r="BH355" s="5">
        <f t="shared" si="609"/>
        <v>2.3848809700470571E-5</v>
      </c>
      <c r="BI355" s="5">
        <f t="shared" si="610"/>
        <v>3.6382009620150501E-6</v>
      </c>
      <c r="BJ355" s="8">
        <f t="shared" si="611"/>
        <v>0.18901670136454313</v>
      </c>
      <c r="BK355" s="8">
        <f t="shared" si="612"/>
        <v>0.26073793761595143</v>
      </c>
      <c r="BL355" s="8">
        <f t="shared" si="613"/>
        <v>0.4902561502580694</v>
      </c>
      <c r="BM355" s="8">
        <f t="shared" si="614"/>
        <v>0.39547205347146674</v>
      </c>
      <c r="BN355" s="8">
        <f t="shared" si="615"/>
        <v>0.60355461803005284</v>
      </c>
    </row>
    <row r="356" spans="1:66" x14ac:dyDescent="0.25">
      <c r="A356" t="s">
        <v>72</v>
      </c>
      <c r="B356" t="s">
        <v>63</v>
      </c>
      <c r="C356" t="s">
        <v>237</v>
      </c>
      <c r="D356" s="16"/>
      <c r="E356">
        <f>VLOOKUP(A356,home!$A$2:$E$405,3,FALSE)</f>
        <v>1.39393939393939</v>
      </c>
      <c r="F356">
        <f>VLOOKUP(B356,home!$B$2:$E$405,3,FALSE)</f>
        <v>1.43</v>
      </c>
      <c r="G356">
        <f>VLOOKUP(C356,away!$B$2:$E$405,4,FALSE)</f>
        <v>1.08</v>
      </c>
      <c r="H356">
        <f>VLOOKUP(A356,away!$A$2:$E$405,3,FALSE)</f>
        <v>1.15151515151515</v>
      </c>
      <c r="I356">
        <f>VLOOKUP(C356,away!$B$2:$E$405,3,FALSE)</f>
        <v>0.48</v>
      </c>
      <c r="J356">
        <f>VLOOKUP(B356,home!$B$2:$E$405,4,FALSE)</f>
        <v>0.69</v>
      </c>
      <c r="K356" s="3">
        <f t="shared" si="560"/>
        <v>2.1527999999999938</v>
      </c>
      <c r="L356" s="3">
        <f t="shared" si="561"/>
        <v>0.3813818181818176</v>
      </c>
      <c r="M356" s="5">
        <f t="shared" si="562"/>
        <v>7.9326596299298224E-2</v>
      </c>
      <c r="N356" s="5">
        <f t="shared" si="563"/>
        <v>0.17077429651312873</v>
      </c>
      <c r="O356" s="5">
        <f t="shared" si="564"/>
        <v>3.0253721526801398E-2</v>
      </c>
      <c r="P356" s="5">
        <f t="shared" si="565"/>
        <v>6.5130211702897872E-2</v>
      </c>
      <c r="Q356" s="5">
        <f t="shared" si="566"/>
        <v>0.18382145276673129</v>
      </c>
      <c r="R356" s="5">
        <f t="shared" si="567"/>
        <v>5.7691096613289548E-3</v>
      </c>
      <c r="S356" s="5">
        <f t="shared" si="568"/>
        <v>1.3368607359817547E-2</v>
      </c>
      <c r="T356" s="5">
        <f t="shared" si="569"/>
        <v>7.0106159876999072E-2</v>
      </c>
      <c r="U356" s="5">
        <f t="shared" si="570"/>
        <v>1.2419739278908938E-2</v>
      </c>
      <c r="V356" s="5">
        <f t="shared" si="571"/>
        <v>1.21957167252189E-3</v>
      </c>
      <c r="W356" s="5">
        <f t="shared" si="572"/>
        <v>0.13191027450540596</v>
      </c>
      <c r="X356" s="5">
        <f t="shared" si="573"/>
        <v>5.0308180327734389E-2</v>
      </c>
      <c r="Y356" s="5">
        <f t="shared" si="574"/>
        <v>9.5933126414050416E-3</v>
      </c>
      <c r="Z356" s="5">
        <f t="shared" si="575"/>
        <v>7.3341117730930884E-4</v>
      </c>
      <c r="AA356" s="5">
        <f t="shared" si="576"/>
        <v>1.5788875825114756E-3</v>
      </c>
      <c r="AB356" s="5">
        <f t="shared" si="577"/>
        <v>1.6995145938153481E-3</v>
      </c>
      <c r="AC356" s="5">
        <f t="shared" si="578"/>
        <v>6.2582227244532766E-5</v>
      </c>
      <c r="AD356" s="5">
        <f t="shared" si="579"/>
        <v>7.0994109738809263E-2</v>
      </c>
      <c r="AE356" s="5">
        <f t="shared" si="580"/>
        <v>2.7075862652386561E-2</v>
      </c>
      <c r="AF356" s="5">
        <f t="shared" si="581"/>
        <v>5.1631208636041771E-3</v>
      </c>
      <c r="AG356" s="5">
        <f t="shared" si="582"/>
        <v>6.5637347415127914E-4</v>
      </c>
      <c r="AH356" s="5">
        <f t="shared" si="583"/>
        <v>6.9927422069272907E-5</v>
      </c>
      <c r="AI356" s="5">
        <f t="shared" si="584"/>
        <v>1.505397542307303E-4</v>
      </c>
      <c r="AJ356" s="5">
        <f t="shared" si="585"/>
        <v>1.6204099145395766E-4</v>
      </c>
      <c r="AK356" s="5">
        <f t="shared" si="586"/>
        <v>1.1628061546735967E-4</v>
      </c>
      <c r="AL356" s="5">
        <f t="shared" si="587"/>
        <v>2.0552974157099153E-6</v>
      </c>
      <c r="AM356" s="5">
        <f t="shared" si="588"/>
        <v>3.0567223889141636E-2</v>
      </c>
      <c r="AN356" s="5">
        <f t="shared" si="589"/>
        <v>1.1657783423611526E-2</v>
      </c>
      <c r="AO356" s="5">
        <f t="shared" si="590"/>
        <v>2.2230333190334088E-3</v>
      </c>
      <c r="AP356" s="5">
        <f t="shared" si="591"/>
        <v>2.8260816303057396E-4</v>
      </c>
      <c r="AQ356" s="5">
        <f t="shared" si="592"/>
        <v>2.6945403762405959E-5</v>
      </c>
      <c r="AR356" s="5">
        <f t="shared" si="593"/>
        <v>5.3338094739093335E-6</v>
      </c>
      <c r="AS356" s="5">
        <f t="shared" si="594"/>
        <v>1.1482625035431982E-5</v>
      </c>
      <c r="AT356" s="5">
        <f t="shared" si="595"/>
        <v>1.2359897588138953E-5</v>
      </c>
      <c r="AU356" s="5">
        <f t="shared" si="596"/>
        <v>8.8694625092484862E-6</v>
      </c>
      <c r="AV356" s="5">
        <f t="shared" si="597"/>
        <v>4.7735447224775194E-6</v>
      </c>
      <c r="AW356" s="5">
        <f t="shared" si="598"/>
        <v>4.6874413305408545E-8</v>
      </c>
      <c r="AX356" s="5">
        <f t="shared" si="599"/>
        <v>1.0967519931423983E-2</v>
      </c>
      <c r="AY356" s="5">
        <f t="shared" si="600"/>
        <v>4.182812692391802E-3</v>
      </c>
      <c r="AZ356" s="5">
        <f t="shared" si="601"/>
        <v>7.9762435486918442E-4</v>
      </c>
      <c r="BA356" s="5">
        <f t="shared" si="602"/>
        <v>1.0139980889536963E-4</v>
      </c>
      <c r="BB356" s="5">
        <f t="shared" si="603"/>
        <v>9.6680108699512281E-6</v>
      </c>
      <c r="BC356" s="5">
        <f t="shared" si="604"/>
        <v>7.3744071275671531E-7</v>
      </c>
      <c r="BD356" s="5">
        <f t="shared" si="605"/>
        <v>3.3903632583249056E-7</v>
      </c>
      <c r="BE356" s="5">
        <f t="shared" si="606"/>
        <v>7.298774022521837E-7</v>
      </c>
      <c r="BF356" s="5">
        <f t="shared" si="607"/>
        <v>7.8564003578424844E-7</v>
      </c>
      <c r="BG356" s="5">
        <f t="shared" si="608"/>
        <v>5.6377528967877498E-7</v>
      </c>
      <c r="BH356" s="5">
        <f t="shared" si="609"/>
        <v>3.0342386090511572E-7</v>
      </c>
      <c r="BI356" s="5">
        <f t="shared" si="610"/>
        <v>1.3064217755130626E-7</v>
      </c>
      <c r="BJ356" s="8">
        <f t="shared" si="611"/>
        <v>0.78122049979809849</v>
      </c>
      <c r="BK356" s="8">
        <f t="shared" si="612"/>
        <v>0.16329243725158757</v>
      </c>
      <c r="BL356" s="8">
        <f t="shared" si="613"/>
        <v>5.2265433161008644E-2</v>
      </c>
      <c r="BM356" s="8">
        <f t="shared" si="614"/>
        <v>0.45825362709983891</v>
      </c>
      <c r="BN356" s="8">
        <f t="shared" si="615"/>
        <v>0.53507538847018654</v>
      </c>
    </row>
    <row r="357" spans="1:66" s="15" customFormat="1" x14ac:dyDescent="0.25">
      <c r="A357" s="15" t="s">
        <v>143</v>
      </c>
      <c r="B357" s="15" t="s">
        <v>452</v>
      </c>
      <c r="C357" s="15" t="s">
        <v>451</v>
      </c>
      <c r="D357" s="23"/>
      <c r="E357" s="15">
        <f>VLOOKUP(A357,home!$A$2:$E$405,3,FALSE)</f>
        <v>1.1454545454545499</v>
      </c>
      <c r="F357" s="15">
        <f>VLOOKUP(B357,home!$B$2:$E$405,3,FALSE)</f>
        <v>0.87</v>
      </c>
      <c r="G357" s="15">
        <f>VLOOKUP(C357,away!$B$2:$E$405,4,FALSE)</f>
        <v>1.46</v>
      </c>
      <c r="H357" s="15">
        <f>VLOOKUP(A357,away!$A$2:$E$405,3,FALSE)</f>
        <v>1.0363636363636399</v>
      </c>
      <c r="I357" s="15">
        <f>VLOOKUP(C357,away!$B$2:$E$405,3,FALSE)</f>
        <v>0.57999999999999996</v>
      </c>
      <c r="J357" s="15">
        <f>VLOOKUP(B357,home!$B$2:$E$405,4,FALSE)</f>
        <v>1.1599999999999999</v>
      </c>
      <c r="K357" s="20">
        <f t="shared" si="560"/>
        <v>1.4549563636363692</v>
      </c>
      <c r="L357" s="20">
        <f t="shared" si="561"/>
        <v>0.69726545454545685</v>
      </c>
      <c r="M357" s="21">
        <f t="shared" si="562"/>
        <v>0.11622563845167376</v>
      </c>
      <c r="N357" s="21">
        <f t="shared" si="563"/>
        <v>0.16910323228296262</v>
      </c>
      <c r="O357" s="21">
        <f t="shared" si="564"/>
        <v>8.104012262484224E-2</v>
      </c>
      <c r="P357" s="21">
        <f t="shared" si="565"/>
        <v>0.11790984212288591</v>
      </c>
      <c r="Q357" s="21">
        <f t="shared" si="566"/>
        <v>0.12301891196078779</v>
      </c>
      <c r="R357" s="21">
        <f t="shared" si="567"/>
        <v>2.825323896921509E-2</v>
      </c>
      <c r="S357" s="21">
        <f t="shared" si="568"/>
        <v>2.9904612817473551E-2</v>
      </c>
      <c r="T357" s="21">
        <f t="shared" si="569"/>
        <v>8.5776837566026248E-2</v>
      </c>
      <c r="U357" s="21">
        <f t="shared" si="570"/>
        <v>4.1107229831598549E-2</v>
      </c>
      <c r="V357" s="21">
        <f t="shared" si="571"/>
        <v>3.3708838763282525E-3</v>
      </c>
      <c r="W357" s="21">
        <f t="shared" si="572"/>
        <v>5.9662382934990127E-2</v>
      </c>
      <c r="X357" s="21">
        <f t="shared" si="573"/>
        <v>4.1600518556431001E-2</v>
      </c>
      <c r="Y357" s="21">
        <f t="shared" si="574"/>
        <v>1.4503302240288287E-2</v>
      </c>
      <c r="Z357" s="21">
        <f t="shared" si="575"/>
        <v>6.5666691707503928E-3</v>
      </c>
      <c r="AA357" s="21">
        <f t="shared" si="576"/>
        <v>9.5542170978780427E-3</v>
      </c>
      <c r="AB357" s="21">
        <f t="shared" si="577"/>
        <v>6.9504844830605315E-3</v>
      </c>
      <c r="AC357" s="21">
        <f t="shared" si="578"/>
        <v>2.1373316968146226E-4</v>
      </c>
      <c r="AD357" s="21">
        <f t="shared" si="579"/>
        <v>2.170154093024346E-2</v>
      </c>
      <c r="AE357" s="21">
        <f t="shared" si="580"/>
        <v>1.5131734801063045E-2</v>
      </c>
      <c r="AF357" s="21">
        <f t="shared" si="581"/>
        <v>5.2754179720622659E-3</v>
      </c>
      <c r="AG357" s="21">
        <f t="shared" si="582"/>
        <v>1.2261222367357563E-3</v>
      </c>
      <c r="AH357" s="21">
        <f t="shared" si="583"/>
        <v>1.1446778910482276E-3</v>
      </c>
      <c r="AI357" s="21">
        <f t="shared" si="584"/>
        <v>1.665456381894477E-3</v>
      </c>
      <c r="AJ357" s="21">
        <f t="shared" si="585"/>
        <v>1.2115831805980864E-3</v>
      </c>
      <c r="AK357" s="21">
        <f t="shared" si="586"/>
        <v>5.8760021956199247E-4</v>
      </c>
      <c r="AL357" s="21">
        <f t="shared" si="587"/>
        <v>8.6732134593672456E-6</v>
      </c>
      <c r="AM357" s="21">
        <f t="shared" si="588"/>
        <v>6.3149590154345696E-3</v>
      </c>
      <c r="AN357" s="21">
        <f t="shared" si="589"/>
        <v>4.4032027683329157E-3</v>
      </c>
      <c r="AO357" s="21">
        <f t="shared" si="590"/>
        <v>1.5351005898587324E-3</v>
      </c>
      <c r="AP357" s="21">
        <f t="shared" si="591"/>
        <v>3.5679087018694936E-4</v>
      </c>
      <c r="AQ357" s="21">
        <f t="shared" si="592"/>
        <v>6.2194487069643076E-5</v>
      </c>
      <c r="AR357" s="21">
        <f t="shared" si="593"/>
        <v>1.596288700019755E-4</v>
      </c>
      <c r="AS357" s="21">
        <f t="shared" si="594"/>
        <v>2.3225304022945695E-4</v>
      </c>
      <c r="AT357" s="21">
        <f t="shared" si="595"/>
        <v>1.6895901942787103E-4</v>
      </c>
      <c r="AU357" s="21">
        <f t="shared" si="596"/>
        <v>8.1942666836780614E-5</v>
      </c>
      <c r="AV357" s="21">
        <f t="shared" si="597"/>
        <v>2.9805751141877217E-5</v>
      </c>
      <c r="AW357" s="21">
        <f t="shared" si="598"/>
        <v>2.4441375971478128E-7</v>
      </c>
      <c r="AX357" s="21">
        <f t="shared" si="599"/>
        <v>1.5313316342682294E-3</v>
      </c>
      <c r="AY357" s="21">
        <f t="shared" si="600"/>
        <v>1.0677446480278744E-3</v>
      </c>
      <c r="AZ357" s="21">
        <f t="shared" si="601"/>
        <v>3.7225072867281731E-4</v>
      </c>
      <c r="BA357" s="21">
        <f t="shared" si="602"/>
        <v>8.6519191177643191E-5</v>
      </c>
      <c r="BB357" s="21">
        <f t="shared" si="603"/>
        <v>1.5081710790846161E-5</v>
      </c>
      <c r="BC357" s="21">
        <f t="shared" si="604"/>
        <v>2.1031911859804946E-6</v>
      </c>
      <c r="BD357" s="21">
        <f t="shared" si="605"/>
        <v>1.8550616100084178E-5</v>
      </c>
      <c r="BE357" s="21">
        <f t="shared" si="606"/>
        <v>2.6990336944192756E-5</v>
      </c>
      <c r="BF357" s="21">
        <f t="shared" si="607"/>
        <v>1.9634881246821527E-5</v>
      </c>
      <c r="BG357" s="21">
        <f t="shared" si="608"/>
        <v>9.5226318064357922E-6</v>
      </c>
      <c r="BH357" s="21">
        <f t="shared" si="609"/>
        <v>3.4637534363349637E-6</v>
      </c>
      <c r="BI357" s="21">
        <f t="shared" si="610"/>
        <v>1.0079220208525791E-6</v>
      </c>
      <c r="BJ357" s="22">
        <f t="shared" si="611"/>
        <v>0.55274728031659681</v>
      </c>
      <c r="BK357" s="22">
        <f t="shared" si="612"/>
        <v>0.26870112829953025</v>
      </c>
      <c r="BL357" s="22">
        <f t="shared" si="613"/>
        <v>0.17226637016888988</v>
      </c>
      <c r="BM357" s="22">
        <f t="shared" si="614"/>
        <v>0.36366296130913167</v>
      </c>
      <c r="BN357" s="22">
        <f t="shared" si="615"/>
        <v>0.63555098641236729</v>
      </c>
    </row>
    <row r="358" spans="1:66" x14ac:dyDescent="0.25">
      <c r="A358" t="s">
        <v>10</v>
      </c>
      <c r="B358" t="s">
        <v>222</v>
      </c>
      <c r="C358" t="s">
        <v>37</v>
      </c>
      <c r="D358" s="16"/>
      <c r="E358">
        <f>VLOOKUP(A358,home!$A$2:$E$405,3,FALSE)</f>
        <v>1.56666666666667</v>
      </c>
      <c r="F358">
        <f>VLOOKUP(B358,home!$B$2:$E$405,3,FALSE)</f>
        <v>0.64</v>
      </c>
      <c r="G358">
        <f>VLOOKUP(C358,away!$B$2:$E$405,4,FALSE)</f>
        <v>1.28</v>
      </c>
      <c r="H358">
        <f>VLOOKUP(A358,away!$A$2:$E$405,3,FALSE)</f>
        <v>1.4666666666666699</v>
      </c>
      <c r="I358">
        <f>VLOOKUP(C358,away!$B$2:$E$405,3,FALSE)</f>
        <v>1.02</v>
      </c>
      <c r="J358">
        <f>VLOOKUP(B358,home!$B$2:$E$405,4,FALSE)</f>
        <v>1.23</v>
      </c>
      <c r="K358" s="3">
        <f t="shared" ref="K358:K421" si="616">E358*F358*G358</f>
        <v>1.2834133333333362</v>
      </c>
      <c r="L358" s="3">
        <f t="shared" ref="L358:L421" si="617">H358*I358*J358</f>
        <v>1.8400800000000042</v>
      </c>
      <c r="M358" s="5">
        <f t="shared" ref="M358:M421" si="618">_xlfn.POISSON.DIST(0,K358,FALSE) * _xlfn.POISSON.DIST(0,L358,FALSE)</f>
        <v>4.4003181831184041E-2</v>
      </c>
      <c r="N358" s="5">
        <f t="shared" ref="N358:N421" si="619">_xlfn.POISSON.DIST(1,K358,FALSE) * _xlfn.POISSON.DIST(0,L358,FALSE)</f>
        <v>5.64742702712328E-2</v>
      </c>
      <c r="O358" s="5">
        <f t="shared" ref="O358:O421" si="620">_xlfn.POISSON.DIST(0,K358,FALSE) * _xlfn.POISSON.DIST(1,L358,FALSE)</f>
        <v>8.09693748239253E-2</v>
      </c>
      <c r="P358" s="5">
        <f t="shared" ref="P358:P421" si="621">_xlfn.POISSON.DIST(1,K358,FALSE) * _xlfn.POISSON.DIST(1,L358,FALSE)</f>
        <v>0.10391717524069029</v>
      </c>
      <c r="Q358" s="5">
        <f t="shared" ref="Q358:Q421" si="622">_xlfn.POISSON.DIST(2,K358,FALSE) * _xlfn.POISSON.DIST(0,L358,FALSE)</f>
        <v>3.6239915728185315E-2</v>
      </c>
      <c r="R358" s="5">
        <f t="shared" ref="R358:R421" si="623">_xlfn.POISSON.DIST(0,K358,FALSE) * _xlfn.POISSON.DIST(2,L358,FALSE)</f>
        <v>7.4495063613004425E-2</v>
      </c>
      <c r="S358" s="5">
        <f t="shared" ref="S358:S421" si="624">_xlfn.POISSON.DIST(2,K358,FALSE) * _xlfn.POISSON.DIST(2,L358,FALSE)</f>
        <v>6.1352263976235319E-2</v>
      </c>
      <c r="T358" s="5">
        <f t="shared" ref="T358:T421" si="625">_xlfn.POISSON.DIST(2,K358,FALSE) * _xlfn.POISSON.DIST(1,L358,FALSE)</f>
        <v>6.6684344133119383E-2</v>
      </c>
      <c r="U358" s="5">
        <f t="shared" ref="U358:U421" si="626">_xlfn.POISSON.DIST(1,K358,FALSE) * _xlfn.POISSON.DIST(2,L358,FALSE)</f>
        <v>9.5607957908444938E-2</v>
      </c>
      <c r="V358" s="5">
        <f t="shared" ref="V358:V421" si="627">_xlfn.POISSON.DIST(3,K358,FALSE) * _xlfn.POISSON.DIST(3,L358,FALSE)</f>
        <v>1.6098719586766407E-2</v>
      </c>
      <c r="W358" s="5">
        <f t="shared" ref="W358:W421" si="628">_xlfn.POISSON.DIST(3,K358,FALSE) * _xlfn.POISSON.DIST(0,L358,FALSE)</f>
        <v>1.5503597014809838E-2</v>
      </c>
      <c r="X358" s="5">
        <f t="shared" ref="X358:X421" si="629">_xlfn.POISSON.DIST(3,K358,FALSE) * _xlfn.POISSON.DIST(1,L358,FALSE)</f>
        <v>2.8527858795011348E-2</v>
      </c>
      <c r="Y358" s="5">
        <f t="shared" ref="Y358:Y421" si="630">_xlfn.POISSON.DIST(3,K358,FALSE) * _xlfn.POISSON.DIST(2,L358,FALSE)</f>
        <v>2.6246771205762309E-2</v>
      </c>
      <c r="Z358" s="5">
        <f t="shared" ref="Z358:Z421" si="631">_xlfn.POISSON.DIST(0,K358,FALSE) * _xlfn.POISSON.DIST(3,L358,FALSE)</f>
        <v>4.5692292217672507E-2</v>
      </c>
      <c r="AA358" s="5">
        <f t="shared" ref="AA358:AA421" si="632">_xlfn.POISSON.DIST(1,K358,FALSE) * _xlfn.POISSON.DIST(3,L358,FALSE)</f>
        <v>5.8642097062723927E-2</v>
      </c>
      <c r="AB358" s="5">
        <f t="shared" ref="AB358:AB421" si="633">_xlfn.POISSON.DIST(2,K358,FALSE) * _xlfn.POISSON.DIST(3,L358,FALSE)</f>
        <v>3.7631024632463782E-2</v>
      </c>
      <c r="AC358" s="5">
        <f t="shared" ref="AC358:AC421" si="634">_xlfn.POISSON.DIST(4,K358,FALSE) * _xlfn.POISSON.DIST(4,L358,FALSE)</f>
        <v>2.3761541137906528E-3</v>
      </c>
      <c r="AD358" s="5">
        <f t="shared" ref="AD358:AD421" si="635">_xlfn.POISSON.DIST(4,K358,FALSE) * _xlfn.POISSON.DIST(0,L358,FALSE)</f>
        <v>4.9743807808584608E-3</v>
      </c>
      <c r="AE358" s="5">
        <f t="shared" ref="AE358:AE421" si="636">_xlfn.POISSON.DIST(4,K358,FALSE) * _xlfn.POISSON.DIST(1,L358,FALSE)</f>
        <v>9.1532585872420563E-3</v>
      </c>
      <c r="AF358" s="5">
        <f t="shared" ref="AF358:AF421" si="637">_xlfn.POISSON.DIST(4,K358,FALSE) * _xlfn.POISSON.DIST(2,L358,FALSE)</f>
        <v>8.421364030606204E-3</v>
      </c>
      <c r="AG358" s="5">
        <f t="shared" ref="AG358:AG421" si="638">_xlfn.POISSON.DIST(4,K358,FALSE) * _xlfn.POISSON.DIST(3,L358,FALSE)</f>
        <v>5.1653278418126334E-3</v>
      </c>
      <c r="AH358" s="5">
        <f t="shared" ref="AH358:AH421" si="639">_xlfn.POISSON.DIST(0,K358,FALSE) * _xlfn.POISSON.DIST(4,L358,FALSE)</f>
        <v>2.101936826597375E-2</v>
      </c>
      <c r="AI358" s="5">
        <f t="shared" ref="AI358:AI421" si="640">_xlfn.POISSON.DIST(1,K358,FALSE) * _xlfn.POISSON.DIST(4,L358,FALSE)</f>
        <v>2.6976537490794317E-2</v>
      </c>
      <c r="AJ358" s="5">
        <f t="shared" ref="AJ358:AJ421" si="641">_xlfn.POISSON.DIST(2,K358,FALSE) * _xlfn.POISSON.DIST(4,L358,FALSE)</f>
        <v>1.7311023951426027E-2</v>
      </c>
      <c r="AK358" s="5">
        <f t="shared" ref="AK358:AK421" si="642">_xlfn.POISSON.DIST(3,K358,FALSE) * _xlfn.POISSON.DIST(4,L358,FALSE)</f>
        <v>7.4057329843042986E-3</v>
      </c>
      <c r="AL358" s="5">
        <f t="shared" ref="AL358:AL421" si="643">_xlfn.POISSON.DIST(5,K358,FALSE) * _xlfn.POISSON.DIST(5,L358,FALSE)</f>
        <v>2.2445942603785206E-4</v>
      </c>
      <c r="AM358" s="5">
        <f t="shared" ref="AM358:AM421" si="644">_xlfn.POISSON.DIST(5,K358,FALSE) * _xlfn.POISSON.DIST(0,L358,FALSE)</f>
        <v>1.2768373238461676E-3</v>
      </c>
      <c r="AN358" s="5">
        <f t="shared" ref="AN358:AN421" si="645">_xlfn.POISSON.DIST(5,K358,FALSE) * _xlfn.POISSON.DIST(1,L358,FALSE)</f>
        <v>2.3494828228628616E-3</v>
      </c>
      <c r="AO358" s="5">
        <f t="shared" ref="AO358:AO421" si="646">_xlfn.POISSON.DIST(5,K358,FALSE) * _xlfn.POISSON.DIST(2,L358,FALSE)</f>
        <v>2.1616181763467524E-3</v>
      </c>
      <c r="AP358" s="5">
        <f t="shared" ref="AP358:AP421" si="647">_xlfn.POISSON.DIST(5,K358,FALSE) * _xlfn.POISSON.DIST(3,L358,FALSE)</f>
        <v>1.3258501246440474E-3</v>
      </c>
      <c r="AQ358" s="5">
        <f t="shared" ref="AQ358:AQ421" si="648">_xlfn.POISSON.DIST(5,K358,FALSE) * _xlfn.POISSON.DIST(4,L358,FALSE)</f>
        <v>6.0991757433875599E-4</v>
      </c>
      <c r="AR358" s="5">
        <f t="shared" ref="AR358:AR421" si="649">_xlfn.POISSON.DIST(0,K358,FALSE) * _xlfn.POISSON.DIST(5,L358,FALSE)</f>
        <v>7.7354638317706122E-3</v>
      </c>
      <c r="AS358" s="5">
        <f t="shared" ref="AS358:AS421" si="650">_xlfn.POISSON.DIST(1,K358,FALSE) * _xlfn.POISSON.DIST(5,L358,FALSE)</f>
        <v>9.9277974212121818E-3</v>
      </c>
      <c r="AT358" s="5">
        <f t="shared" ref="AT358:AT421" si="651">_xlfn.POISSON.DIST(2,K358,FALSE) * _xlfn.POISSON.DIST(5,L358,FALSE)</f>
        <v>6.370733790508014E-3</v>
      </c>
      <c r="AU358" s="5">
        <f t="shared" ref="AU358:AU421" si="652">_xlfn.POISSON.DIST(3,K358,FALSE) * _xlfn.POISSON.DIST(5,L358,FALSE)</f>
        <v>2.7254282299517367E-3</v>
      </c>
      <c r="AV358" s="5">
        <f t="shared" ref="AV358:AV421" si="653">_xlfn.POISSON.DIST(4,K358,FALSE) * _xlfn.POISSON.DIST(5,L358,FALSE)</f>
        <v>8.7446273234078264E-4</v>
      </c>
      <c r="AW358" s="5">
        <f t="shared" ref="AW358:AW421" si="654">_xlfn.POISSON.DIST(6,K358,FALSE) * _xlfn.POISSON.DIST(6,L358,FALSE)</f>
        <v>1.4724433640254921E-5</v>
      </c>
      <c r="AX358" s="5">
        <f t="shared" ref="AX358:AX421" si="655">_xlfn.POISSON.DIST(6,K358,FALSE) * _xlfn.POISSON.DIST(0,L358,FALSE)</f>
        <v>2.7311834098697106E-4</v>
      </c>
      <c r="AY358" s="5">
        <f t="shared" ref="AY358:AY421" si="656">_xlfn.POISSON.DIST(6,K358,FALSE) * _xlfn.POISSON.DIST(1,L358,FALSE)</f>
        <v>5.0255959688330686E-4</v>
      </c>
      <c r="AZ358" s="5">
        <f t="shared" ref="AZ358:AZ421" si="657">_xlfn.POISSON.DIST(6,K358,FALSE) * _xlfn.POISSON.DIST(2,L358,FALSE)</f>
        <v>4.623749315165188E-4</v>
      </c>
      <c r="BA358" s="5">
        <f t="shared" ref="BA358:BA421" si="658">_xlfn.POISSON.DIST(6,K358,FALSE) * _xlfn.POISSON.DIST(3,L358,FALSE)</f>
        <v>2.8360228799497264E-4</v>
      </c>
      <c r="BB358" s="5">
        <f t="shared" ref="BB358:BB421" si="659">_xlfn.POISSON.DIST(6,K358,FALSE) * _xlfn.POISSON.DIST(4,L358,FALSE)</f>
        <v>1.3046272452344758E-4</v>
      </c>
      <c r="BC358" s="5">
        <f t="shared" ref="BC358:BC421" si="660">_xlfn.POISSON.DIST(6,K358,FALSE) * _xlfn.POISSON.DIST(5,L358,FALSE)</f>
        <v>4.8012370028221185E-5</v>
      </c>
      <c r="BD358" s="5">
        <f t="shared" ref="BD358:BD421" si="661">_xlfn.POISSON.DIST(0,K358,FALSE) * _xlfn.POISSON.DIST(6,L358,FALSE)</f>
        <v>2.3723120479274187E-3</v>
      </c>
      <c r="BE358" s="5">
        <f t="shared" ref="BE358:BE421" si="662">_xlfn.POISSON.DIST(1,K358,FALSE) * _xlfn.POISSON.DIST(6,L358,FALSE)</f>
        <v>3.0446569131373619E-3</v>
      </c>
      <c r="BF358" s="5">
        <f t="shared" ref="BF358:BF421" si="663">_xlfn.POISSON.DIST(2,K358,FALSE) * _xlfn.POISSON.DIST(6,L358,FALSE)</f>
        <v>1.9537766388730039E-3</v>
      </c>
      <c r="BG358" s="5">
        <f t="shared" ref="BG358:BG421" si="664">_xlfn.POISSON.DIST(3,K358,FALSE) * _xlfn.POISSON.DIST(6,L358,FALSE)</f>
        <v>8.3583432956160124E-4</v>
      </c>
      <c r="BH358" s="5">
        <f t="shared" ref="BH358:BH421" si="665">_xlfn.POISSON.DIST(4,K358,FALSE) * _xlfn.POISSON.DIST(6,L358,FALSE)</f>
        <v>2.6818023075427211E-4</v>
      </c>
      <c r="BI358" s="5">
        <f t="shared" ref="BI358:BI421" si="666">_xlfn.POISSON.DIST(5,K358,FALSE) * _xlfn.POISSON.DIST(6,L358,FALSE)</f>
        <v>6.8837216777288697E-5</v>
      </c>
      <c r="BJ358" s="8">
        <f t="shared" ref="BJ358:BJ421" si="667">SUM(N358,Q358,T358,W358,X358,Y358,AD358,AE358,AF358,AG358,AM358,AN358,AO358,AP358,AQ358,AX358,AY358,AZ358,BA358,BB358,BC358)</f>
        <v>0.26681492466261231</v>
      </c>
      <c r="BK358" s="8">
        <f t="shared" ref="BK358:BK421" si="668">SUM(M358,P358,S358,V358,AC358,AL358,AY358)</f>
        <v>0.22847451377158789</v>
      </c>
      <c r="BL358" s="8">
        <f t="shared" ref="BL358:BL421" si="669">SUM(O358,R358,U358,AA358,AB358,AH358,AI358,AJ358,AK358,AR358,AS358,AT358,AU358,AV358,BD358,BE358,BF358,BG358,BH358,BI358)</f>
        <v>0.45623566411587502</v>
      </c>
      <c r="BM358" s="8">
        <f t="shared" ref="BM358:BM421" si="670">SUM(S358:BI358)</f>
        <v>0.60063057809628251</v>
      </c>
      <c r="BN358" s="8">
        <f t="shared" ref="BN358:BN421" si="671">SUM(M358:R358)</f>
        <v>0.3960989815082222</v>
      </c>
    </row>
    <row r="359" spans="1:66" x14ac:dyDescent="0.25">
      <c r="A359" t="s">
        <v>13</v>
      </c>
      <c r="B359" t="s">
        <v>52</v>
      </c>
      <c r="C359" t="s">
        <v>53</v>
      </c>
      <c r="D359" s="16"/>
      <c r="E359">
        <f>VLOOKUP(A359,home!$A$2:$E$405,3,FALSE)</f>
        <v>1.82539682539683</v>
      </c>
      <c r="F359">
        <f>VLOOKUP(B359,home!$B$2:$E$405,3,FALSE)</f>
        <v>1.92</v>
      </c>
      <c r="G359">
        <f>VLOOKUP(C359,away!$B$2:$E$405,4,FALSE)</f>
        <v>0.91</v>
      </c>
      <c r="H359">
        <f>VLOOKUP(A359,away!$A$2:$E$405,3,FALSE)</f>
        <v>1.2222222222222201</v>
      </c>
      <c r="I359">
        <f>VLOOKUP(C359,away!$B$2:$E$405,3,FALSE)</f>
        <v>0.18</v>
      </c>
      <c r="J359">
        <f>VLOOKUP(B359,home!$B$2:$E$405,4,FALSE)</f>
        <v>0.82</v>
      </c>
      <c r="K359" s="3">
        <f t="shared" si="616"/>
        <v>3.1893333333333413</v>
      </c>
      <c r="L359" s="3">
        <f t="shared" si="617"/>
        <v>0.18039999999999967</v>
      </c>
      <c r="M359" s="5">
        <f t="shared" si="618"/>
        <v>3.4398809136282064E-2</v>
      </c>
      <c r="N359" s="5">
        <f t="shared" si="619"/>
        <v>0.10970926860531589</v>
      </c>
      <c r="O359" s="5">
        <f t="shared" si="620"/>
        <v>6.2055451681852728E-3</v>
      </c>
      <c r="P359" s="5">
        <f t="shared" si="621"/>
        <v>1.9791552056398952E-2</v>
      </c>
      <c r="Q359" s="5">
        <f t="shared" si="622"/>
        <v>0.1749497136692775</v>
      </c>
      <c r="R359" s="5">
        <f t="shared" si="623"/>
        <v>5.5974017417031064E-4</v>
      </c>
      <c r="S359" s="5">
        <f t="shared" si="624"/>
        <v>2.846795736803567E-3</v>
      </c>
      <c r="T359" s="5">
        <f t="shared" si="625"/>
        <v>3.15609283459376E-2</v>
      </c>
      <c r="U359" s="5">
        <f t="shared" si="626"/>
        <v>1.7851979954871821E-3</v>
      </c>
      <c r="V359" s="5">
        <f t="shared" si="627"/>
        <v>1.8199113875542487E-4</v>
      </c>
      <c r="W359" s="5">
        <f t="shared" si="628"/>
        <v>0.18599098448751683</v>
      </c>
      <c r="X359" s="5">
        <f t="shared" si="629"/>
        <v>3.3552773601547979E-2</v>
      </c>
      <c r="Y359" s="5">
        <f t="shared" si="630"/>
        <v>3.0264601788596223E-3</v>
      </c>
      <c r="Z359" s="5">
        <f t="shared" si="631"/>
        <v>3.3659042473441272E-5</v>
      </c>
      <c r="AA359" s="5">
        <f t="shared" si="632"/>
        <v>1.0734990612862899E-4</v>
      </c>
      <c r="AB359" s="5">
        <f t="shared" si="633"/>
        <v>1.7118731697312079E-4</v>
      </c>
      <c r="AC359" s="5">
        <f t="shared" si="634"/>
        <v>6.5443528186747508E-6</v>
      </c>
      <c r="AD359" s="5">
        <f t="shared" si="635"/>
        <v>0.14829681163138048</v>
      </c>
      <c r="AE359" s="5">
        <f t="shared" si="636"/>
        <v>2.6752744818300988E-2</v>
      </c>
      <c r="AF359" s="5">
        <f t="shared" si="637"/>
        <v>2.4130975826107451E-3</v>
      </c>
      <c r="AG359" s="5">
        <f t="shared" si="638"/>
        <v>1.4510760130099248E-4</v>
      </c>
      <c r="AH359" s="5">
        <f t="shared" si="639"/>
        <v>1.5180228155521992E-6</v>
      </c>
      <c r="AI359" s="5">
        <f t="shared" si="640"/>
        <v>4.8414807664011599E-6</v>
      </c>
      <c r="AJ359" s="5">
        <f t="shared" si="641"/>
        <v>7.7205479954877349E-6</v>
      </c>
      <c r="AK359" s="5">
        <f t="shared" si="642"/>
        <v>8.2078003578696495E-6</v>
      </c>
      <c r="AL359" s="5">
        <f t="shared" si="643"/>
        <v>1.5061323660722737E-7</v>
      </c>
      <c r="AM359" s="5">
        <f t="shared" si="644"/>
        <v>9.4593592912603455E-2</v>
      </c>
      <c r="AN359" s="5">
        <f t="shared" si="645"/>
        <v>1.706468416143363E-2</v>
      </c>
      <c r="AO359" s="5">
        <f t="shared" si="646"/>
        <v>1.5392345113613109E-3</v>
      </c>
      <c r="AP359" s="5">
        <f t="shared" si="647"/>
        <v>9.2559301949859965E-5</v>
      </c>
      <c r="AQ359" s="5">
        <f t="shared" si="648"/>
        <v>4.1744245179386778E-6</v>
      </c>
      <c r="AR359" s="5">
        <f t="shared" si="649"/>
        <v>5.4770263185123294E-8</v>
      </c>
      <c r="AS359" s="5">
        <f t="shared" si="650"/>
        <v>1.7468062605175371E-7</v>
      </c>
      <c r="AT359" s="5">
        <f t="shared" si="651"/>
        <v>2.7855737167719725E-7</v>
      </c>
      <c r="AU359" s="5">
        <f t="shared" si="652"/>
        <v>2.9613743691193671E-7</v>
      </c>
      <c r="AV359" s="5">
        <f t="shared" si="653"/>
        <v>2.3612024969778479E-7</v>
      </c>
      <c r="AW359" s="5">
        <f t="shared" si="654"/>
        <v>2.4071163666071678E-9</v>
      </c>
      <c r="AX359" s="5">
        <f t="shared" si="655"/>
        <v>5.0281749832655091E-2</v>
      </c>
      <c r="AY359" s="5">
        <f t="shared" si="656"/>
        <v>9.070827669810962E-3</v>
      </c>
      <c r="AZ359" s="5">
        <f t="shared" si="657"/>
        <v>8.1818865581694737E-4</v>
      </c>
      <c r="BA359" s="5">
        <f t="shared" si="658"/>
        <v>4.9200411169792329E-5</v>
      </c>
      <c r="BB359" s="5">
        <f t="shared" si="659"/>
        <v>2.2189385437576305E-6</v>
      </c>
      <c r="BC359" s="5">
        <f t="shared" si="660"/>
        <v>8.0059302658775242E-8</v>
      </c>
      <c r="BD359" s="5">
        <f t="shared" si="661"/>
        <v>1.6467592464327017E-9</v>
      </c>
      <c r="BE359" s="5">
        <f t="shared" si="662"/>
        <v>5.2520641566227101E-9</v>
      </c>
      <c r="BF359" s="5">
        <f t="shared" si="663"/>
        <v>8.3752916417610363E-9</v>
      </c>
      <c r="BG359" s="5">
        <f t="shared" si="664"/>
        <v>8.9038656031522001E-9</v>
      </c>
      <c r="BH359" s="5">
        <f t="shared" si="665"/>
        <v>7.0993488409133729E-9</v>
      </c>
      <c r="BI359" s="5">
        <f t="shared" si="666"/>
        <v>4.5284379806572879E-9</v>
      </c>
      <c r="BJ359" s="8">
        <f t="shared" si="667"/>
        <v>0.88991440140121414</v>
      </c>
      <c r="BK359" s="8">
        <f t="shared" si="668"/>
        <v>6.6296670704106248E-2</v>
      </c>
      <c r="BL359" s="8">
        <f t="shared" si="669"/>
        <v>8.8523844845948222E-3</v>
      </c>
      <c r="BM359" s="8">
        <f t="shared" si="670"/>
        <v>0.6104116615600641</v>
      </c>
      <c r="BN359" s="8">
        <f t="shared" si="671"/>
        <v>0.34561462880963001</v>
      </c>
    </row>
    <row r="360" spans="1:66" x14ac:dyDescent="0.25">
      <c r="A360" t="s">
        <v>16</v>
      </c>
      <c r="B360" t="s">
        <v>58</v>
      </c>
      <c r="C360" t="s">
        <v>233</v>
      </c>
      <c r="D360" s="16"/>
      <c r="E360">
        <f>VLOOKUP(A360,home!$A$2:$E$405,3,FALSE)</f>
        <v>1.4567901234567899</v>
      </c>
      <c r="F360">
        <f>VLOOKUP(B360,home!$B$2:$E$405,3,FALSE)</f>
        <v>1.2</v>
      </c>
      <c r="G360">
        <f>VLOOKUP(C360,away!$B$2:$E$405,4,FALSE)</f>
        <v>1.37</v>
      </c>
      <c r="H360">
        <f>VLOOKUP(A360,away!$A$2:$E$405,3,FALSE)</f>
        <v>1.4074074074074101</v>
      </c>
      <c r="I360">
        <f>VLOOKUP(C360,away!$B$2:$E$405,3,FALSE)</f>
        <v>1.03</v>
      </c>
      <c r="J360">
        <f>VLOOKUP(B360,home!$B$2:$E$405,4,FALSE)</f>
        <v>1.6</v>
      </c>
      <c r="K360" s="3">
        <f t="shared" si="616"/>
        <v>2.3949629629629627</v>
      </c>
      <c r="L360" s="3">
        <f t="shared" si="617"/>
        <v>2.3194074074074122</v>
      </c>
      <c r="M360" s="5">
        <f t="shared" si="618"/>
        <v>8.9655092404002656E-3</v>
      </c>
      <c r="N360" s="5">
        <f t="shared" si="619"/>
        <v>2.147206257486084E-2</v>
      </c>
      <c r="O360" s="5">
        <f t="shared" si="620"/>
        <v>2.0794668543363978E-2</v>
      </c>
      <c r="P360" s="5">
        <f t="shared" si="621"/>
        <v>4.9802460988447705E-2</v>
      </c>
      <c r="Q360" s="5">
        <f t="shared" si="622"/>
        <v>2.5712397302607437E-2</v>
      </c>
      <c r="R360" s="5">
        <f t="shared" si="623"/>
        <v>2.4115654127030157E-2</v>
      </c>
      <c r="S360" s="5">
        <f t="shared" si="624"/>
        <v>6.9161858350701017E-2</v>
      </c>
      <c r="T360" s="5">
        <f t="shared" si="625"/>
        <v>5.9637524765870052E-2</v>
      </c>
      <c r="U360" s="5">
        <f t="shared" si="626"/>
        <v>5.7756098461862151E-2</v>
      </c>
      <c r="V360" s="5">
        <f t="shared" si="627"/>
        <v>4.2687427761469145E-2</v>
      </c>
      <c r="W360" s="5">
        <f t="shared" si="628"/>
        <v>2.0526746409577867E-2</v>
      </c>
      <c r="X360" s="5">
        <f t="shared" si="629"/>
        <v>4.7609887672348403E-2</v>
      </c>
      <c r="Y360" s="5">
        <f t="shared" si="630"/>
        <v>5.5213363066539872E-2</v>
      </c>
      <c r="Z360" s="5">
        <f t="shared" si="631"/>
        <v>1.8644675605569629E-2</v>
      </c>
      <c r="AA360" s="5">
        <f t="shared" si="632"/>
        <v>4.465330753179831E-2</v>
      </c>
      <c r="AB360" s="5">
        <f t="shared" si="633"/>
        <v>5.3471508856226042E-2</v>
      </c>
      <c r="AC360" s="5">
        <f t="shared" si="634"/>
        <v>1.4820260754179108E-2</v>
      </c>
      <c r="AD360" s="5">
        <f t="shared" si="635"/>
        <v>1.229019935026799E-2</v>
      </c>
      <c r="AE360" s="5">
        <f t="shared" si="636"/>
        <v>2.8505979411525342E-2</v>
      </c>
      <c r="AF360" s="5">
        <f t="shared" si="637"/>
        <v>3.3058489901247538E-2</v>
      </c>
      <c r="AG360" s="5">
        <f t="shared" si="638"/>
        <v>2.5558702118218892E-2</v>
      </c>
      <c r="AH360" s="5">
        <f t="shared" si="639"/>
        <v>1.0811149677066622E-2</v>
      </c>
      <c r="AI360" s="5">
        <f t="shared" si="640"/>
        <v>2.5892303063623556E-2</v>
      </c>
      <c r="AJ360" s="5">
        <f t="shared" si="641"/>
        <v>3.1005553431595442E-2</v>
      </c>
      <c r="AK360" s="5">
        <f t="shared" si="642"/>
        <v>2.475238403828009E-2</v>
      </c>
      <c r="AL360" s="5">
        <f t="shared" si="643"/>
        <v>3.2929995977146551E-3</v>
      </c>
      <c r="AM360" s="5">
        <f t="shared" si="644"/>
        <v>5.8869144502646589E-3</v>
      </c>
      <c r="AN360" s="5">
        <f t="shared" si="645"/>
        <v>1.3654152982717584E-2</v>
      </c>
      <c r="AO360" s="5">
        <f t="shared" si="646"/>
        <v>1.5834771784994591E-2</v>
      </c>
      <c r="AP360" s="5">
        <f t="shared" si="647"/>
        <v>1.2242428990907449E-2</v>
      </c>
      <c r="AQ360" s="5">
        <f t="shared" si="648"/>
        <v>7.0987951215424989E-3</v>
      </c>
      <c r="AR360" s="5">
        <f t="shared" si="649"/>
        <v>5.0150921287157157E-3</v>
      </c>
      <c r="AS360" s="5">
        <f t="shared" si="650"/>
        <v>1.2010959904121222E-2</v>
      </c>
      <c r="AT360" s="5">
        <f t="shared" si="651"/>
        <v>1.4382902060001757E-2</v>
      </c>
      <c r="AU360" s="5">
        <f t="shared" si="652"/>
        <v>1.1482172577875968E-2</v>
      </c>
      <c r="AV360" s="5">
        <f t="shared" si="653"/>
        <v>6.8748445145904776E-3</v>
      </c>
      <c r="AW360" s="5">
        <f t="shared" si="654"/>
        <v>5.0811851285574399E-4</v>
      </c>
      <c r="AX360" s="5">
        <f t="shared" si="655"/>
        <v>2.3498236790858882E-3</v>
      </c>
      <c r="AY360" s="5">
        <f t="shared" si="656"/>
        <v>5.4501984473731471E-3</v>
      </c>
      <c r="AZ360" s="5">
        <f t="shared" si="657"/>
        <v>6.3206153253388278E-3</v>
      </c>
      <c r="BA360" s="5">
        <f t="shared" si="658"/>
        <v>4.8866940016545632E-3</v>
      </c>
      <c r="BB360" s="5">
        <f t="shared" si="659"/>
        <v>2.8335585662927418E-3</v>
      </c>
      <c r="BC360" s="5">
        <f t="shared" si="660"/>
        <v>1.3144353455964224E-3</v>
      </c>
      <c r="BD360" s="5">
        <f t="shared" si="661"/>
        <v>1.9386736386956397E-3</v>
      </c>
      <c r="BE360" s="5">
        <f t="shared" si="662"/>
        <v>4.6430515619486972E-3</v>
      </c>
      <c r="BF360" s="5">
        <f t="shared" si="663"/>
        <v>5.5599682629972336E-3</v>
      </c>
      <c r="BG360" s="5">
        <f t="shared" si="664"/>
        <v>4.438639355042631E-3</v>
      </c>
      <c r="BH360" s="5">
        <f t="shared" si="665"/>
        <v>2.6575942153192283E-3</v>
      </c>
      <c r="BI360" s="5">
        <f t="shared" si="666"/>
        <v>1.2729679432548332E-3</v>
      </c>
      <c r="BJ360" s="8">
        <f t="shared" si="667"/>
        <v>0.40745774126883266</v>
      </c>
      <c r="BK360" s="8">
        <f t="shared" si="668"/>
        <v>0.19418071514028504</v>
      </c>
      <c r="BL360" s="8">
        <f t="shared" si="669"/>
        <v>0.36352949389340977</v>
      </c>
      <c r="BM360" s="8">
        <f t="shared" si="670"/>
        <v>0.8280077931968689</v>
      </c>
      <c r="BN360" s="8">
        <f t="shared" si="671"/>
        <v>0.15086275277671038</v>
      </c>
    </row>
    <row r="361" spans="1:66" x14ac:dyDescent="0.25">
      <c r="A361" t="s">
        <v>16</v>
      </c>
      <c r="B361" t="s">
        <v>59</v>
      </c>
      <c r="C361" t="s">
        <v>231</v>
      </c>
      <c r="D361" s="16"/>
      <c r="E361">
        <f>VLOOKUP(A361,home!$A$2:$E$405,3,FALSE)</f>
        <v>1.4567901234567899</v>
      </c>
      <c r="F361">
        <f>VLOOKUP(B361,home!$B$2:$E$405,3,FALSE)</f>
        <v>0.51</v>
      </c>
      <c r="G361">
        <f>VLOOKUP(C361,away!$B$2:$E$405,4,FALSE)</f>
        <v>1.03</v>
      </c>
      <c r="H361">
        <f>VLOOKUP(A361,away!$A$2:$E$405,3,FALSE)</f>
        <v>1.4074074074074101</v>
      </c>
      <c r="I361">
        <f>VLOOKUP(C361,away!$B$2:$E$405,3,FALSE)</f>
        <v>0.86</v>
      </c>
      <c r="J361">
        <f>VLOOKUP(B361,home!$B$2:$E$405,4,FALSE)</f>
        <v>0.89</v>
      </c>
      <c r="K361" s="3">
        <f t="shared" si="616"/>
        <v>0.76525185185185174</v>
      </c>
      <c r="L361" s="3">
        <f t="shared" si="617"/>
        <v>1.0772296296296318</v>
      </c>
      <c r="M361" s="5">
        <f t="shared" si="618"/>
        <v>0.15842381217991619</v>
      </c>
      <c r="N361" s="5">
        <f t="shared" si="619"/>
        <v>0.12123411564811082</v>
      </c>
      <c r="O361" s="5">
        <f t="shared" si="620"/>
        <v>0.17065882451908548</v>
      </c>
      <c r="P361" s="5">
        <f t="shared" si="621"/>
        <v>0.13059698149809038</v>
      </c>
      <c r="Q361" s="5">
        <f t="shared" si="622"/>
        <v>4.6387315753669174E-2</v>
      </c>
      <c r="R361" s="5">
        <f t="shared" si="623"/>
        <v>9.1919371164861374E-2</v>
      </c>
      <c r="S361" s="5">
        <f t="shared" si="624"/>
        <v>2.6914469709015645E-2</v>
      </c>
      <c r="T361" s="5">
        <f t="shared" si="625"/>
        <v>4.9969790968837829E-2</v>
      </c>
      <c r="U361" s="5">
        <f t="shared" si="626"/>
        <v>7.0341469004967863E-2</v>
      </c>
      <c r="V361" s="5">
        <f t="shared" si="627"/>
        <v>2.4652217886338042E-3</v>
      </c>
      <c r="W361" s="5">
        <f t="shared" si="628"/>
        <v>1.1832659760977304E-2</v>
      </c>
      <c r="X361" s="5">
        <f t="shared" si="629"/>
        <v>1.274649169185103E-2</v>
      </c>
      <c r="Y361" s="5">
        <f t="shared" si="630"/>
        <v>6.8654492621449308E-3</v>
      </c>
      <c r="Z361" s="5">
        <f t="shared" si="631"/>
        <v>3.3006090051904087E-2</v>
      </c>
      <c r="AA361" s="5">
        <f t="shared" si="632"/>
        <v>2.5257971534608587E-2</v>
      </c>
      <c r="AB361" s="5">
        <f t="shared" si="633"/>
        <v>9.6643547454402876E-3</v>
      </c>
      <c r="AC361" s="5">
        <f t="shared" si="634"/>
        <v>1.2701315220895839E-4</v>
      </c>
      <c r="AD361" s="5">
        <f t="shared" si="635"/>
        <v>2.2637411986051927E-3</v>
      </c>
      <c r="AE361" s="5">
        <f t="shared" si="636"/>
        <v>2.4385690929508105E-3</v>
      </c>
      <c r="AF361" s="5">
        <f t="shared" si="637"/>
        <v>1.3134494404128342E-3</v>
      </c>
      <c r="AG361" s="5">
        <f t="shared" si="638"/>
        <v>4.7162888474438814E-4</v>
      </c>
      <c r="AH361" s="5">
        <f t="shared" si="639"/>
        <v>8.8887845405337292E-3</v>
      </c>
      <c r="AI361" s="5">
        <f t="shared" si="640"/>
        <v>6.8021588303555473E-3</v>
      </c>
      <c r="AJ361" s="5">
        <f t="shared" si="641"/>
        <v>2.6026823207600043E-3</v>
      </c>
      <c r="AK361" s="5">
        <f t="shared" si="642"/>
        <v>6.6390248858122286E-4</v>
      </c>
      <c r="AL361" s="5">
        <f t="shared" si="643"/>
        <v>4.188141684208336E-6</v>
      </c>
      <c r="AM361" s="5">
        <f t="shared" si="644"/>
        <v>3.4646642886919089E-4</v>
      </c>
      <c r="AN361" s="5">
        <f t="shared" si="645"/>
        <v>3.7322390284985971E-4</v>
      </c>
      <c r="AO361" s="5">
        <f t="shared" si="646"/>
        <v>2.0102392331794E-4</v>
      </c>
      <c r="AP361" s="5">
        <f t="shared" si="647"/>
        <v>7.2182975487493334E-5</v>
      </c>
      <c r="AQ361" s="5">
        <f t="shared" si="648"/>
        <v>1.9439409987489309E-5</v>
      </c>
      <c r="AR361" s="5">
        <f t="shared" si="649"/>
        <v>1.9150524156913496E-3</v>
      </c>
      <c r="AS361" s="5">
        <f t="shared" si="650"/>
        <v>1.4654974075011676E-3</v>
      </c>
      <c r="AT361" s="5">
        <f t="shared" si="651"/>
        <v>5.6073730248717805E-4</v>
      </c>
      <c r="AU361" s="5">
        <f t="shared" si="652"/>
        <v>1.4303508637690833E-4</v>
      </c>
      <c r="AV361" s="5">
        <f t="shared" si="653"/>
        <v>2.7364466182429666E-5</v>
      </c>
      <c r="AW361" s="5">
        <f t="shared" si="654"/>
        <v>9.5902856766460396E-8</v>
      </c>
      <c r="AX361" s="5">
        <f t="shared" si="655"/>
        <v>4.4189012716107687E-5</v>
      </c>
      <c r="AY361" s="5">
        <f t="shared" si="656"/>
        <v>4.7601713801871777E-5</v>
      </c>
      <c r="AZ361" s="5">
        <f t="shared" si="657"/>
        <v>2.5638988264263028E-5</v>
      </c>
      <c r="BA361" s="5">
        <f t="shared" si="658"/>
        <v>9.2063592773301794E-6</v>
      </c>
      <c r="BB361" s="5">
        <f t="shared" si="659"/>
        <v>2.4793407486389285E-6</v>
      </c>
      <c r="BC361" s="5">
        <f t="shared" si="660"/>
        <v>5.3416386327639352E-7</v>
      </c>
      <c r="BD361" s="5">
        <f t="shared" si="661"/>
        <v>3.438252007460872E-4</v>
      </c>
      <c r="BE361" s="5">
        <f t="shared" si="662"/>
        <v>2.6311287158427792E-4</v>
      </c>
      <c r="BF361" s="5">
        <f t="shared" si="663"/>
        <v>1.0067380611296356E-4</v>
      </c>
      <c r="BG361" s="5">
        <f t="shared" si="664"/>
        <v>2.5680272186973215E-5</v>
      </c>
      <c r="BH361" s="5">
        <f t="shared" si="665"/>
        <v>4.9129689617852129E-6</v>
      </c>
      <c r="BI361" s="5">
        <f t="shared" si="666"/>
        <v>7.5193171921936091E-7</v>
      </c>
      <c r="BJ361" s="8">
        <f t="shared" si="667"/>
        <v>0.25666519792148779</v>
      </c>
      <c r="BK361" s="8">
        <f t="shared" si="668"/>
        <v>0.31857928818335107</v>
      </c>
      <c r="BL361" s="8">
        <f t="shared" si="669"/>
        <v>0.39165016287874443</v>
      </c>
      <c r="BM361" s="8">
        <f t="shared" si="670"/>
        <v>0.2806328124608089</v>
      </c>
      <c r="BN361" s="8">
        <f t="shared" si="671"/>
        <v>0.71922042076373338</v>
      </c>
    </row>
    <row r="362" spans="1:66" x14ac:dyDescent="0.25">
      <c r="A362" t="s">
        <v>72</v>
      </c>
      <c r="B362" t="s">
        <v>79</v>
      </c>
      <c r="C362" t="s">
        <v>90</v>
      </c>
      <c r="D362" s="16"/>
      <c r="E362">
        <f>VLOOKUP(A362,home!$A$2:$E$405,3,FALSE)</f>
        <v>1.39393939393939</v>
      </c>
      <c r="F362">
        <f>VLOOKUP(B362,home!$B$2:$E$405,3,FALSE)</f>
        <v>0.43</v>
      </c>
      <c r="G362">
        <f>VLOOKUP(C362,away!$B$2:$E$405,4,FALSE)</f>
        <v>1.32</v>
      </c>
      <c r="H362">
        <f>VLOOKUP(A362,away!$A$2:$E$405,3,FALSE)</f>
        <v>1.15151515151515</v>
      </c>
      <c r="I362">
        <f>VLOOKUP(C362,away!$B$2:$E$405,3,FALSE)</f>
        <v>0.84</v>
      </c>
      <c r="J362">
        <f>VLOOKUP(B362,home!$B$2:$E$405,4,FALSE)</f>
        <v>0.69</v>
      </c>
      <c r="K362" s="3">
        <f t="shared" si="616"/>
        <v>0.79119999999999779</v>
      </c>
      <c r="L362" s="3">
        <f t="shared" si="617"/>
        <v>0.6674181818181808</v>
      </c>
      <c r="M362" s="5">
        <f t="shared" si="618"/>
        <v>0.23255740485728563</v>
      </c>
      <c r="N362" s="5">
        <f t="shared" si="619"/>
        <v>0.18399941872308387</v>
      </c>
      <c r="O362" s="5">
        <f t="shared" si="620"/>
        <v>0.15521304031820413</v>
      </c>
      <c r="P362" s="5">
        <f t="shared" si="621"/>
        <v>0.12280455749976277</v>
      </c>
      <c r="Q362" s="5">
        <f t="shared" si="622"/>
        <v>7.279017004685176E-2</v>
      </c>
      <c r="R362" s="5">
        <f t="shared" si="623"/>
        <v>5.1796002581823895E-2</v>
      </c>
      <c r="S362" s="5">
        <f t="shared" si="624"/>
        <v>1.6212082509227482E-2</v>
      </c>
      <c r="T362" s="5">
        <f t="shared" si="625"/>
        <v>4.8581482946906007E-2</v>
      </c>
      <c r="U362" s="5">
        <f t="shared" si="626"/>
        <v>4.0980997242738952E-2</v>
      </c>
      <c r="V362" s="5">
        <f t="shared" si="627"/>
        <v>9.5121920060845888E-4</v>
      </c>
      <c r="W362" s="5">
        <f t="shared" si="628"/>
        <v>1.9197194180356317E-2</v>
      </c>
      <c r="X362" s="5">
        <f t="shared" si="629"/>
        <v>1.2812556435863974E-2</v>
      </c>
      <c r="Y362" s="5">
        <f t="shared" si="630"/>
        <v>4.2756665604335824E-3</v>
      </c>
      <c r="Z362" s="5">
        <f t="shared" si="631"/>
        <v>1.1523197956203568E-2</v>
      </c>
      <c r="AA362" s="5">
        <f t="shared" si="632"/>
        <v>9.1171542229482386E-3</v>
      </c>
      <c r="AB362" s="5">
        <f t="shared" si="633"/>
        <v>3.6067462105983123E-3</v>
      </c>
      <c r="AC362" s="5">
        <f t="shared" si="634"/>
        <v>3.1393875924872608E-5</v>
      </c>
      <c r="AD362" s="5">
        <f t="shared" si="635"/>
        <v>3.797205008874469E-3</v>
      </c>
      <c r="AE362" s="5">
        <f t="shared" si="636"/>
        <v>2.5343236630138871E-3</v>
      </c>
      <c r="AF362" s="5">
        <f t="shared" si="637"/>
        <v>8.4572684565376022E-4</v>
      </c>
      <c r="AG362" s="5">
        <f t="shared" si="638"/>
        <v>1.8815115788035265E-4</v>
      </c>
      <c r="AH362" s="5">
        <f t="shared" si="639"/>
        <v>1.9226979571650906E-3</v>
      </c>
      <c r="AI362" s="5">
        <f t="shared" si="640"/>
        <v>1.5212386237090153E-3</v>
      </c>
      <c r="AJ362" s="5">
        <f t="shared" si="641"/>
        <v>6.0180199953928468E-4</v>
      </c>
      <c r="AK362" s="5">
        <f t="shared" si="642"/>
        <v>1.5871524734516022E-4</v>
      </c>
      <c r="AL362" s="5">
        <f t="shared" si="643"/>
        <v>6.6311559393644614E-7</v>
      </c>
      <c r="AM362" s="5">
        <f t="shared" si="644"/>
        <v>6.0086972060429452E-4</v>
      </c>
      <c r="AN362" s="5">
        <f t="shared" si="645"/>
        <v>4.010313764353165E-4</v>
      </c>
      <c r="AO362" s="5">
        <f t="shared" si="646"/>
        <v>1.338278160562507E-4</v>
      </c>
      <c r="AP362" s="5">
        <f t="shared" si="647"/>
        <v>2.977303922298693E-5</v>
      </c>
      <c r="AQ362" s="5">
        <f t="shared" si="648"/>
        <v>4.9677669263518293E-6</v>
      </c>
      <c r="AR362" s="5">
        <f t="shared" si="649"/>
        <v>2.566487149513311E-4</v>
      </c>
      <c r="AS362" s="5">
        <f t="shared" si="650"/>
        <v>2.0306046326949259E-4</v>
      </c>
      <c r="AT362" s="5">
        <f t="shared" si="651"/>
        <v>8.0330719269411025E-5</v>
      </c>
      <c r="AU362" s="5">
        <f t="shared" si="652"/>
        <v>2.1185888361985941E-5</v>
      </c>
      <c r="AV362" s="5">
        <f t="shared" si="653"/>
        <v>4.1905687180008076E-6</v>
      </c>
      <c r="AW362" s="5">
        <f t="shared" si="654"/>
        <v>9.7268238799089014E-9</v>
      </c>
      <c r="AX362" s="5">
        <f t="shared" si="655"/>
        <v>7.9234687157019363E-5</v>
      </c>
      <c r="AY362" s="5">
        <f t="shared" si="656"/>
        <v>5.2882670839270221E-5</v>
      </c>
      <c r="AZ362" s="5">
        <f t="shared" si="657"/>
        <v>1.7647428010617531E-5</v>
      </c>
      <c r="BA362" s="5">
        <f t="shared" si="658"/>
        <v>3.9260714388711966E-6</v>
      </c>
      <c r="BB362" s="5">
        <f t="shared" si="659"/>
        <v>6.5508286535492563E-7</v>
      </c>
      <c r="BC362" s="5">
        <f t="shared" si="660"/>
        <v>8.7442842987085736E-8</v>
      </c>
      <c r="BD362" s="5">
        <f t="shared" si="661"/>
        <v>2.8548669783131649E-5</v>
      </c>
      <c r="BE362" s="5">
        <f t="shared" si="662"/>
        <v>2.2587707532413699E-5</v>
      </c>
      <c r="BF362" s="5">
        <f t="shared" si="663"/>
        <v>8.9356970998228328E-6</v>
      </c>
      <c r="BG362" s="5">
        <f t="shared" si="664"/>
        <v>2.3566411817932682E-6</v>
      </c>
      <c r="BH362" s="5">
        <f t="shared" si="665"/>
        <v>4.6614362575870719E-7</v>
      </c>
      <c r="BI362" s="5">
        <f t="shared" si="666"/>
        <v>7.3762567340057643E-8</v>
      </c>
      <c r="BJ362" s="8">
        <f t="shared" si="667"/>
        <v>0.35034679867131735</v>
      </c>
      <c r="BK362" s="8">
        <f t="shared" si="668"/>
        <v>0.37261020372924242</v>
      </c>
      <c r="BL362" s="8">
        <f t="shared" si="669"/>
        <v>0.26554677938043258</v>
      </c>
      <c r="BM362" s="8">
        <f t="shared" si="670"/>
        <v>0.18081351276616839</v>
      </c>
      <c r="BN362" s="8">
        <f t="shared" si="671"/>
        <v>0.81916059402701213</v>
      </c>
    </row>
    <row r="363" spans="1:66" x14ac:dyDescent="0.25">
      <c r="A363" t="s">
        <v>19</v>
      </c>
      <c r="B363" t="s">
        <v>243</v>
      </c>
      <c r="C363" t="s">
        <v>142</v>
      </c>
      <c r="D363" s="16"/>
      <c r="E363">
        <f>VLOOKUP(A363,home!$A$2:$E$405,3,FALSE)</f>
        <v>1.61797752808989</v>
      </c>
      <c r="F363">
        <f>VLOOKUP(B363,home!$B$2:$E$405,3,FALSE)</f>
        <v>0.77</v>
      </c>
      <c r="G363">
        <f>VLOOKUP(C363,away!$B$2:$E$405,4,FALSE)</f>
        <v>0.74</v>
      </c>
      <c r="H363">
        <f>VLOOKUP(A363,away!$A$2:$E$405,3,FALSE)</f>
        <v>1.28089887640449</v>
      </c>
      <c r="I363">
        <f>VLOOKUP(C363,away!$B$2:$E$405,3,FALSE)</f>
        <v>1.24</v>
      </c>
      <c r="J363">
        <f>VLOOKUP(B363,home!$B$2:$E$405,4,FALSE)</f>
        <v>1.56</v>
      </c>
      <c r="K363" s="3">
        <f t="shared" si="616"/>
        <v>0.92192359550561931</v>
      </c>
      <c r="L363" s="3">
        <f t="shared" si="617"/>
        <v>2.4777707865168455</v>
      </c>
      <c r="M363" s="5">
        <f t="shared" si="618"/>
        <v>3.3383470990324772E-2</v>
      </c>
      <c r="N363" s="5">
        <f t="shared" si="619"/>
        <v>3.0777009605857747E-2</v>
      </c>
      <c r="O363" s="5">
        <f t="shared" si="620"/>
        <v>8.2716589172359301E-2</v>
      </c>
      <c r="P363" s="5">
        <f t="shared" si="621"/>
        <v>7.6258375297742667E-2</v>
      </c>
      <c r="Q363" s="5">
        <f t="shared" si="622"/>
        <v>1.4187025677371679E-2</v>
      </c>
      <c r="R363" s="5">
        <f t="shared" si="623"/>
        <v>0.10247637410579376</v>
      </c>
      <c r="S363" s="5">
        <f t="shared" si="624"/>
        <v>4.3549544359368572E-2</v>
      </c>
      <c r="T363" s="5">
        <f t="shared" si="625"/>
        <v>3.5152197770955906E-2</v>
      </c>
      <c r="U363" s="5">
        <f t="shared" si="626"/>
        <v>9.4475387269992328E-2</v>
      </c>
      <c r="V363" s="5">
        <f t="shared" si="627"/>
        <v>1.1053432529745439E-2</v>
      </c>
      <c r="W363" s="5">
        <f t="shared" si="628"/>
        <v>4.3597845740043478E-3</v>
      </c>
      <c r="X363" s="5">
        <f t="shared" si="629"/>
        <v>1.0802546852974763E-2</v>
      </c>
      <c r="Y363" s="5">
        <f t="shared" si="630"/>
        <v>1.338311750614018E-2</v>
      </c>
      <c r="Z363" s="5">
        <f t="shared" si="631"/>
        <v>8.46376553558357E-2</v>
      </c>
      <c r="AA363" s="5">
        <f t="shared" si="632"/>
        <v>7.8029451540817488E-2</v>
      </c>
      <c r="AB363" s="5">
        <f t="shared" si="633"/>
        <v>3.5968596259920972E-2</v>
      </c>
      <c r="AC363" s="5">
        <f t="shared" si="634"/>
        <v>1.578095351487529E-3</v>
      </c>
      <c r="AD363" s="5">
        <f t="shared" si="635"/>
        <v>1.0048470675240056E-3</v>
      </c>
      <c r="AE363" s="5">
        <f t="shared" si="636"/>
        <v>2.4897807088281013E-3</v>
      </c>
      <c r="AF363" s="5">
        <f t="shared" si="637"/>
        <v>3.0845529525837375E-3</v>
      </c>
      <c r="AG363" s="5">
        <f t="shared" si="638"/>
        <v>2.5476050651254216E-3</v>
      </c>
      <c r="AH363" s="5">
        <f t="shared" si="639"/>
        <v>5.2428177469992683E-2</v>
      </c>
      <c r="AI363" s="5">
        <f t="shared" si="640"/>
        <v>4.8334773878942361E-2</v>
      </c>
      <c r="AJ363" s="5">
        <f t="shared" si="641"/>
        <v>2.2280484261212815E-2</v>
      </c>
      <c r="AK363" s="5">
        <f t="shared" si="642"/>
        <v>6.846968053234561E-3</v>
      </c>
      <c r="AL363" s="5">
        <f t="shared" si="643"/>
        <v>1.4419469755465157E-4</v>
      </c>
      <c r="AM363" s="5">
        <f t="shared" si="644"/>
        <v>1.8527844428500189E-4</v>
      </c>
      <c r="AN363" s="5">
        <f t="shared" si="645"/>
        <v>4.5907751662066672E-4</v>
      </c>
      <c r="AO363" s="5">
        <f t="shared" si="646"/>
        <v>5.6874442971469486E-4</v>
      </c>
      <c r="AP363" s="5">
        <f t="shared" si="647"/>
        <v>4.6973944431375142E-4</v>
      </c>
      <c r="AQ363" s="5">
        <f t="shared" si="648"/>
        <v>2.9097666809881745E-4</v>
      </c>
      <c r="AR363" s="5">
        <f t="shared" si="649"/>
        <v>2.59810013050937E-2</v>
      </c>
      <c r="AS363" s="5">
        <f t="shared" si="650"/>
        <v>2.3952498138028171E-2</v>
      </c>
      <c r="AT363" s="5">
        <f t="shared" si="651"/>
        <v>1.1041186602376291E-2</v>
      </c>
      <c r="AU363" s="5">
        <f t="shared" si="652"/>
        <v>3.3930434837037412E-3</v>
      </c>
      <c r="AV363" s="5">
        <f t="shared" si="653"/>
        <v>7.820317120507662E-4</v>
      </c>
      <c r="AW363" s="5">
        <f t="shared" si="654"/>
        <v>9.1496155930763157E-6</v>
      </c>
      <c r="AX363" s="5">
        <f t="shared" si="655"/>
        <v>2.8468761587486065E-5</v>
      </c>
      <c r="AY363" s="5">
        <f t="shared" si="656"/>
        <v>7.0539065789785915E-5</v>
      </c>
      <c r="AZ363" s="5">
        <f t="shared" si="657"/>
        <v>8.7389818261060688E-5</v>
      </c>
      <c r="BA363" s="5">
        <f t="shared" si="658"/>
        <v>7.2177312908757509E-5</v>
      </c>
      <c r="BB363" s="5">
        <f t="shared" si="659"/>
        <v>4.4709709343651141E-5</v>
      </c>
      <c r="BC363" s="5">
        <f t="shared" si="660"/>
        <v>2.2156082337071602E-5</v>
      </c>
      <c r="BD363" s="5">
        <f t="shared" si="661"/>
        <v>1.0729161006369533E-2</v>
      </c>
      <c r="BE363" s="5">
        <f t="shared" si="662"/>
        <v>9.891466691750889E-3</v>
      </c>
      <c r="BF363" s="5">
        <f t="shared" si="663"/>
        <v>4.5595882686415264E-3</v>
      </c>
      <c r="BG363" s="5">
        <f t="shared" si="664"/>
        <v>1.401197336883746E-3</v>
      </c>
      <c r="BH363" s="5">
        <f t="shared" si="665"/>
        <v>3.2294922170819038E-4</v>
      </c>
      <c r="BI363" s="5">
        <f t="shared" si="666"/>
        <v>5.9546901528591277E-5</v>
      </c>
      <c r="BJ363" s="8">
        <f t="shared" si="667"/>
        <v>0.12008772503462667</v>
      </c>
      <c r="BK363" s="8">
        <f t="shared" si="668"/>
        <v>0.16603765229201345</v>
      </c>
      <c r="BL363" s="8">
        <f t="shared" si="669"/>
        <v>0.61567047268040132</v>
      </c>
      <c r="BM363" s="8">
        <f t="shared" si="670"/>
        <v>0.64657327106323026</v>
      </c>
      <c r="BN363" s="8">
        <f t="shared" si="671"/>
        <v>0.33979884484944989</v>
      </c>
    </row>
    <row r="364" spans="1:66" x14ac:dyDescent="0.25">
      <c r="A364" t="s">
        <v>25</v>
      </c>
      <c r="B364" t="s">
        <v>27</v>
      </c>
      <c r="C364" t="s">
        <v>260</v>
      </c>
      <c r="D364" s="16"/>
      <c r="E364">
        <f>VLOOKUP(A364,home!$A$2:$E$405,3,FALSE)</f>
        <v>1.47142857142857</v>
      </c>
      <c r="F364">
        <f>VLOOKUP(B364,home!$B$2:$E$405,3,FALSE)</f>
        <v>0.68</v>
      </c>
      <c r="G364">
        <f>VLOOKUP(C364,away!$B$2:$E$405,4,FALSE)</f>
        <v>1.19</v>
      </c>
      <c r="H364">
        <f>VLOOKUP(A364,away!$A$2:$E$405,3,FALSE)</f>
        <v>1.3142857142857101</v>
      </c>
      <c r="I364">
        <f>VLOOKUP(C364,away!$B$2:$E$405,3,FALSE)</f>
        <v>1.53</v>
      </c>
      <c r="J364">
        <f>VLOOKUP(B364,home!$B$2:$E$405,4,FALSE)</f>
        <v>0.95</v>
      </c>
      <c r="K364" s="3">
        <f t="shared" si="616"/>
        <v>1.1906799999999986</v>
      </c>
      <c r="L364" s="3">
        <f t="shared" si="617"/>
        <v>1.9103142857142796</v>
      </c>
      <c r="M364" s="5">
        <f t="shared" si="618"/>
        <v>4.5004432875712555E-2</v>
      </c>
      <c r="N364" s="5">
        <f t="shared" si="619"/>
        <v>5.3585878136453366E-2</v>
      </c>
      <c r="O364" s="5">
        <f t="shared" si="620"/>
        <v>8.597261104294307E-2</v>
      </c>
      <c r="P364" s="5">
        <f t="shared" si="621"/>
        <v>0.10236586851661134</v>
      </c>
      <c r="Q364" s="5">
        <f t="shared" si="622"/>
        <v>3.190181668975612E-2</v>
      </c>
      <c r="R364" s="5">
        <f t="shared" si="623"/>
        <v>8.2117353527745698E-2</v>
      </c>
      <c r="S364" s="5">
        <f t="shared" si="624"/>
        <v>5.8209660513327009E-2</v>
      </c>
      <c r="T364" s="5">
        <f t="shared" si="625"/>
        <v>6.0942496162679334E-2</v>
      </c>
      <c r="U364" s="5">
        <f t="shared" si="626"/>
        <v>9.7775490498416134E-2</v>
      </c>
      <c r="V364" s="5">
        <f t="shared" si="627"/>
        <v>1.4711346993453682E-2</v>
      </c>
      <c r="W364" s="5">
        <f t="shared" si="628"/>
        <v>1.2661618365386257E-2</v>
      </c>
      <c r="X364" s="5">
        <f t="shared" si="629"/>
        <v>2.4187670443659649E-2</v>
      </c>
      <c r="Y364" s="5">
        <f t="shared" si="630"/>
        <v>2.3103026193336044E-2</v>
      </c>
      <c r="Z364" s="5">
        <f t="shared" si="631"/>
        <v>5.2289984516367516E-2</v>
      </c>
      <c r="AA364" s="5">
        <f t="shared" si="632"/>
        <v>6.2260638763948405E-2</v>
      </c>
      <c r="AB364" s="5">
        <f t="shared" si="633"/>
        <v>3.706624868172901E-2</v>
      </c>
      <c r="AC364" s="5">
        <f t="shared" si="634"/>
        <v>2.091377054168524E-3</v>
      </c>
      <c r="AD364" s="5">
        <f t="shared" si="635"/>
        <v>3.7689839388245208E-3</v>
      </c>
      <c r="AE364" s="5">
        <f t="shared" si="636"/>
        <v>7.1999438609641553E-3</v>
      </c>
      <c r="AF364" s="5">
        <f t="shared" si="637"/>
        <v>6.8770778069703279E-3</v>
      </c>
      <c r="AG364" s="5">
        <f t="shared" si="638"/>
        <v>4.37912665954135E-3</v>
      </c>
      <c r="AH364" s="5">
        <f t="shared" si="639"/>
        <v>2.4972576105348844E-2</v>
      </c>
      <c r="AI364" s="5">
        <f t="shared" si="640"/>
        <v>2.9734346917116728E-2</v>
      </c>
      <c r="AJ364" s="5">
        <f t="shared" si="641"/>
        <v>1.7702046093636258E-2</v>
      </c>
      <c r="AK364" s="5">
        <f t="shared" si="642"/>
        <v>7.0258240809235985E-3</v>
      </c>
      <c r="AL364" s="5">
        <f t="shared" si="643"/>
        <v>1.9027959235651948E-4</v>
      </c>
      <c r="AM364" s="5">
        <f t="shared" si="644"/>
        <v>8.9753075925591607E-4</v>
      </c>
      <c r="AN364" s="5">
        <f t="shared" si="645"/>
        <v>1.7145658312745602E-3</v>
      </c>
      <c r="AO364" s="5">
        <f t="shared" si="646"/>
        <v>1.6376798006406861E-3</v>
      </c>
      <c r="AP364" s="5">
        <f t="shared" si="647"/>
        <v>1.042827706196539E-3</v>
      </c>
      <c r="AQ364" s="5">
        <f t="shared" si="648"/>
        <v>4.9803216617147559E-4</v>
      </c>
      <c r="AR364" s="5">
        <f t="shared" si="649"/>
        <v>9.5410937770269884E-3</v>
      </c>
      <c r="AS364" s="5">
        <f t="shared" si="650"/>
        <v>1.1360389538430481E-2</v>
      </c>
      <c r="AT364" s="5">
        <f t="shared" si="651"/>
        <v>6.763294307809197E-3</v>
      </c>
      <c r="AU364" s="5">
        <f t="shared" si="652"/>
        <v>2.6843064221407486E-3</v>
      </c>
      <c r="AV364" s="5">
        <f t="shared" si="653"/>
        <v>7.9903749267863525E-4</v>
      </c>
      <c r="AW364" s="5">
        <f t="shared" si="654"/>
        <v>1.2022356273185901E-5</v>
      </c>
      <c r="AX364" s="5">
        <f t="shared" si="655"/>
        <v>1.7811198740513869E-4</v>
      </c>
      <c r="AY364" s="5">
        <f t="shared" si="656"/>
        <v>3.4024987399699824E-4</v>
      </c>
      <c r="AZ364" s="5">
        <f t="shared" si="657"/>
        <v>3.2499209750447473E-4</v>
      </c>
      <c r="BA364" s="5">
        <f t="shared" si="658"/>
        <v>2.0694568220234878E-4</v>
      </c>
      <c r="BB364" s="5">
        <f t="shared" si="659"/>
        <v>9.8832823269508574E-5</v>
      </c>
      <c r="BC364" s="5">
        <f t="shared" si="660"/>
        <v>3.7760350837843367E-5</v>
      </c>
      <c r="BD364" s="5">
        <f t="shared" si="661"/>
        <v>3.0377479572657141E-3</v>
      </c>
      <c r="BE364" s="5">
        <f t="shared" si="662"/>
        <v>3.6169857377571367E-3</v>
      </c>
      <c r="BF364" s="5">
        <f t="shared" si="663"/>
        <v>2.1533362891163316E-3</v>
      </c>
      <c r="BG364" s="5">
        <f t="shared" si="664"/>
        <v>8.546448175750104E-4</v>
      </c>
      <c r="BH364" s="5">
        <f t="shared" si="665"/>
        <v>2.5440212284755286E-4</v>
      </c>
      <c r="BI364" s="5">
        <f t="shared" si="666"/>
        <v>6.0582303926424857E-5</v>
      </c>
      <c r="BJ364" s="8">
        <f t="shared" si="667"/>
        <v>0.23558516733632662</v>
      </c>
      <c r="BK364" s="8">
        <f t="shared" si="668"/>
        <v>0.22291321541962664</v>
      </c>
      <c r="BL364" s="8">
        <f t="shared" si="669"/>
        <v>0.48575295647838196</v>
      </c>
      <c r="BM364" s="8">
        <f t="shared" si="670"/>
        <v>0.5952651354437567</v>
      </c>
      <c r="BN364" s="8">
        <f t="shared" si="671"/>
        <v>0.40094796078922212</v>
      </c>
    </row>
    <row r="365" spans="1:66" x14ac:dyDescent="0.25">
      <c r="A365" t="s">
        <v>178</v>
      </c>
      <c r="B365" t="s">
        <v>468</v>
      </c>
      <c r="C365" t="s">
        <v>184</v>
      </c>
      <c r="D365" s="16"/>
      <c r="E365">
        <f>VLOOKUP(A365,home!$A$2:$E$405,3,FALSE)</f>
        <v>1.77142857142857</v>
      </c>
      <c r="F365">
        <f>VLOOKUP(B365,home!$B$2:$E$405,3,FALSE)</f>
        <v>0.38</v>
      </c>
      <c r="G365">
        <f>VLOOKUP(C365,away!$B$2:$E$405,4,FALSE)</f>
        <v>1.27</v>
      </c>
      <c r="H365">
        <f>VLOOKUP(A365,away!$A$2:$E$405,3,FALSE)</f>
        <v>1.3857142857142899</v>
      </c>
      <c r="I365">
        <f>VLOOKUP(C365,away!$B$2:$E$405,3,FALSE)</f>
        <v>0.14000000000000001</v>
      </c>
      <c r="J365">
        <f>VLOOKUP(B365,home!$B$2:$E$405,4,FALSE)</f>
        <v>0.72</v>
      </c>
      <c r="K365" s="3">
        <f t="shared" si="616"/>
        <v>0.85489142857142786</v>
      </c>
      <c r="L365" s="3">
        <f t="shared" si="617"/>
        <v>0.13968000000000044</v>
      </c>
      <c r="M365" s="5">
        <f t="shared" si="618"/>
        <v>0.36988193140790865</v>
      </c>
      <c r="N365" s="5">
        <f t="shared" si="619"/>
        <v>0.31620889274406594</v>
      </c>
      <c r="O365" s="5">
        <f t="shared" si="620"/>
        <v>5.1665108179056847E-2</v>
      </c>
      <c r="P365" s="5">
        <f t="shared" si="621"/>
        <v>4.416805813849127E-2</v>
      </c>
      <c r="Q365" s="5">
        <f t="shared" si="622"/>
        <v>0.13516213602248195</v>
      </c>
      <c r="R365" s="5">
        <f t="shared" si="623"/>
        <v>3.6082911552253413E-3</v>
      </c>
      <c r="S365" s="5">
        <f t="shared" si="624"/>
        <v>1.3185405896278886E-3</v>
      </c>
      <c r="T365" s="5">
        <f t="shared" si="625"/>
        <v>1.8879447159620338E-2</v>
      </c>
      <c r="U365" s="5">
        <f t="shared" si="626"/>
        <v>3.0846971803922397E-3</v>
      </c>
      <c r="V365" s="5">
        <f t="shared" si="627"/>
        <v>1.7494284429560165E-5</v>
      </c>
      <c r="W365" s="5">
        <f t="shared" si="628"/>
        <v>3.8516317184341758E-2</v>
      </c>
      <c r="X365" s="5">
        <f t="shared" si="629"/>
        <v>5.3799591843088738E-3</v>
      </c>
      <c r="Y365" s="5">
        <f t="shared" si="630"/>
        <v>3.7573634943213291E-4</v>
      </c>
      <c r="Z365" s="5">
        <f t="shared" si="631"/>
        <v>1.6800203618729242E-4</v>
      </c>
      <c r="AA365" s="5">
        <f t="shared" si="632"/>
        <v>1.4362350071906314E-4</v>
      </c>
      <c r="AB365" s="5">
        <f t="shared" si="633"/>
        <v>6.1391249853074681E-5</v>
      </c>
      <c r="AC365" s="5">
        <f t="shared" si="634"/>
        <v>1.3056338154228273E-7</v>
      </c>
      <c r="AD365" s="5">
        <f t="shared" si="635"/>
        <v>8.2318173552580372E-3</v>
      </c>
      <c r="AE365" s="5">
        <f t="shared" si="636"/>
        <v>1.1498202481824463E-3</v>
      </c>
      <c r="AF365" s="5">
        <f t="shared" si="637"/>
        <v>8.0303446133062303E-5</v>
      </c>
      <c r="AG365" s="5">
        <f t="shared" si="638"/>
        <v>3.7389284519553929E-6</v>
      </c>
      <c r="AH365" s="5">
        <f t="shared" si="639"/>
        <v>5.8666311036602704E-6</v>
      </c>
      <c r="AI365" s="5">
        <f t="shared" si="640"/>
        <v>5.0153326451097007E-6</v>
      </c>
      <c r="AJ365" s="5">
        <f t="shared" si="641"/>
        <v>2.1437824448693751E-6</v>
      </c>
      <c r="AK365" s="5">
        <f t="shared" si="642"/>
        <v>6.1090041228024293E-7</v>
      </c>
      <c r="AL365" s="5">
        <f t="shared" si="643"/>
        <v>6.2362938408667194E-10</v>
      </c>
      <c r="AM365" s="5">
        <f t="shared" si="644"/>
        <v>1.407462019715124E-3</v>
      </c>
      <c r="AN365" s="5">
        <f t="shared" si="645"/>
        <v>1.9659429491380916E-4</v>
      </c>
      <c r="AO365" s="5">
        <f t="shared" si="646"/>
        <v>1.3730145556780473E-5</v>
      </c>
      <c r="AP365" s="5">
        <f t="shared" si="647"/>
        <v>6.3927557712370089E-7</v>
      </c>
      <c r="AQ365" s="5">
        <f t="shared" si="648"/>
        <v>2.2323503153159706E-8</v>
      </c>
      <c r="AR365" s="5">
        <f t="shared" si="649"/>
        <v>1.6389020651185394E-7</v>
      </c>
      <c r="AS365" s="5">
        <f t="shared" si="650"/>
        <v>1.4010833277378515E-7</v>
      </c>
      <c r="AT365" s="5">
        <f t="shared" si="651"/>
        <v>5.9888706379871096E-8</v>
      </c>
      <c r="AU365" s="5">
        <f t="shared" si="652"/>
        <v>1.7066113917460933E-8</v>
      </c>
      <c r="AV365" s="5">
        <f t="shared" si="653"/>
        <v>3.6474186267652247E-9</v>
      </c>
      <c r="AW365" s="5">
        <f t="shared" si="654"/>
        <v>2.0685654104365852E-12</v>
      </c>
      <c r="AX365" s="5">
        <f t="shared" si="655"/>
        <v>2.0053786944904817E-4</v>
      </c>
      <c r="AY365" s="5">
        <f t="shared" si="656"/>
        <v>2.8011129604643139E-5</v>
      </c>
      <c r="AZ365" s="5">
        <f t="shared" si="657"/>
        <v>1.9562972915882828E-6</v>
      </c>
      <c r="BA365" s="5">
        <f t="shared" si="658"/>
        <v>9.1085201896350738E-8</v>
      </c>
      <c r="BB365" s="5">
        <f t="shared" si="659"/>
        <v>3.1806952502205782E-9</v>
      </c>
      <c r="BC365" s="5">
        <f t="shared" si="660"/>
        <v>8.8855902510162405E-11</v>
      </c>
      <c r="BD365" s="5">
        <f t="shared" si="661"/>
        <v>3.8153640075959681E-9</v>
      </c>
      <c r="BE365" s="5">
        <f t="shared" si="662"/>
        <v>3.2617219869737251E-9</v>
      </c>
      <c r="BF365" s="5">
        <f t="shared" si="663"/>
        <v>1.3942090845234019E-9</v>
      </c>
      <c r="BG365" s="5">
        <f t="shared" si="664"/>
        <v>3.9729913199849133E-10</v>
      </c>
      <c r="BH365" s="5">
        <f t="shared" si="665"/>
        <v>8.4911905631094607E-11</v>
      </c>
      <c r="BI365" s="5">
        <f t="shared" si="666"/>
        <v>1.4518092061537753E-11</v>
      </c>
      <c r="BJ365" s="8">
        <f t="shared" si="667"/>
        <v>0.52583721633264091</v>
      </c>
      <c r="BK365" s="8">
        <f t="shared" si="668"/>
        <v>0.41541416673707293</v>
      </c>
      <c r="BL365" s="8">
        <f t="shared" si="669"/>
        <v>5.8577141480654911E-2</v>
      </c>
      <c r="BM365" s="8">
        <f t="shared" si="670"/>
        <v>7.9274097811789915E-2</v>
      </c>
      <c r="BN365" s="8">
        <f t="shared" si="671"/>
        <v>0.92069441764722992</v>
      </c>
    </row>
    <row r="366" spans="1:66" x14ac:dyDescent="0.25">
      <c r="A366" t="s">
        <v>28</v>
      </c>
      <c r="B366" t="s">
        <v>463</v>
      </c>
      <c r="C366" t="s">
        <v>277</v>
      </c>
      <c r="D366" s="16"/>
      <c r="E366">
        <f>VLOOKUP(A366,home!$A$2:$E$405,3,FALSE)</f>
        <v>1.3611111111111101</v>
      </c>
      <c r="F366">
        <f>VLOOKUP(B366,home!$B$2:$E$405,3,FALSE)</f>
        <v>0.92</v>
      </c>
      <c r="G366">
        <f>VLOOKUP(C366,away!$B$2:$E$405,4,FALSE)</f>
        <v>1.65</v>
      </c>
      <c r="H366">
        <f>VLOOKUP(A366,away!$A$2:$E$405,3,FALSE)</f>
        <v>1.1666666666666701</v>
      </c>
      <c r="I366">
        <f>VLOOKUP(C366,away!$B$2:$E$405,3,FALSE)</f>
        <v>0.92</v>
      </c>
      <c r="J366">
        <f>VLOOKUP(B366,home!$B$2:$E$405,4,FALSE)</f>
        <v>1.5</v>
      </c>
      <c r="K366" s="3">
        <f t="shared" si="616"/>
        <v>2.0661666666666649</v>
      </c>
      <c r="L366" s="3">
        <f t="shared" si="617"/>
        <v>1.6100000000000048</v>
      </c>
      <c r="M366" s="5">
        <f t="shared" si="618"/>
        <v>2.5319848461253416E-2</v>
      </c>
      <c r="N366" s="5">
        <f t="shared" si="619"/>
        <v>5.2315026895693048E-2</v>
      </c>
      <c r="O366" s="5">
        <f t="shared" si="620"/>
        <v>4.0764956022618121E-2</v>
      </c>
      <c r="P366" s="5">
        <f t="shared" si="621"/>
        <v>8.4227193302066072E-2</v>
      </c>
      <c r="Q366" s="5">
        <f t="shared" si="622"/>
        <v>5.4045782368825526E-2</v>
      </c>
      <c r="R366" s="5">
        <f t="shared" si="623"/>
        <v>3.281578959820769E-2</v>
      </c>
      <c r="S366" s="5">
        <f t="shared" si="624"/>
        <v>7.004603623911676E-2</v>
      </c>
      <c r="T366" s="5">
        <f t="shared" si="625"/>
        <v>8.7013709613809359E-2</v>
      </c>
      <c r="U366" s="5">
        <f t="shared" si="626"/>
        <v>6.7802890608163399E-2</v>
      </c>
      <c r="V366" s="5">
        <f t="shared" si="627"/>
        <v>2.589001379856843E-2</v>
      </c>
      <c r="W366" s="5">
        <f t="shared" si="628"/>
        <v>3.7222531334796076E-2</v>
      </c>
      <c r="X366" s="5">
        <f t="shared" si="629"/>
        <v>5.9928275449021871E-2</v>
      </c>
      <c r="Y366" s="5">
        <f t="shared" si="630"/>
        <v>4.824226173646276E-2</v>
      </c>
      <c r="Z366" s="5">
        <f t="shared" si="631"/>
        <v>1.7611140417704851E-2</v>
      </c>
      <c r="AA366" s="5">
        <f t="shared" si="632"/>
        <v>3.6387551293047812E-2</v>
      </c>
      <c r="AB366" s="5">
        <f t="shared" si="633"/>
        <v>3.759137278165945E-2</v>
      </c>
      <c r="AC366" s="5">
        <f t="shared" si="634"/>
        <v>5.3827415282080631E-3</v>
      </c>
      <c r="AD366" s="5">
        <f t="shared" si="635"/>
        <v>1.9226988373227779E-2</v>
      </c>
      <c r="AE366" s="5">
        <f t="shared" si="636"/>
        <v>3.0955451280896815E-2</v>
      </c>
      <c r="AF366" s="5">
        <f t="shared" si="637"/>
        <v>2.4919138281122015E-2</v>
      </c>
      <c r="AG366" s="5">
        <f t="shared" si="638"/>
        <v>1.3373270877535525E-2</v>
      </c>
      <c r="AH366" s="5">
        <f t="shared" si="639"/>
        <v>7.0884840181262218E-3</v>
      </c>
      <c r="AI366" s="5">
        <f t="shared" si="640"/>
        <v>1.4645989395451782E-2</v>
      </c>
      <c r="AJ366" s="5">
        <f t="shared" si="641"/>
        <v>1.5130527544617968E-2</v>
      </c>
      <c r="AK366" s="5">
        <f t="shared" si="642"/>
        <v>1.0420730553923821E-2</v>
      </c>
      <c r="AL366" s="5">
        <f t="shared" si="643"/>
        <v>7.1623368818376425E-4</v>
      </c>
      <c r="AM366" s="5">
        <f t="shared" si="644"/>
        <v>7.9452324954301465E-3</v>
      </c>
      <c r="AN366" s="5">
        <f t="shared" si="645"/>
        <v>1.2791824317642576E-2</v>
      </c>
      <c r="AO366" s="5">
        <f t="shared" si="646"/>
        <v>1.0297418575702306E-2</v>
      </c>
      <c r="AP366" s="5">
        <f t="shared" si="647"/>
        <v>5.5262813022935887E-3</v>
      </c>
      <c r="AQ366" s="5">
        <f t="shared" si="648"/>
        <v>2.2243282241731755E-3</v>
      </c>
      <c r="AR366" s="5">
        <f t="shared" si="649"/>
        <v>2.2824918538366492E-3</v>
      </c>
      <c r="AS366" s="5">
        <f t="shared" si="650"/>
        <v>4.7160085853354856E-3</v>
      </c>
      <c r="AT366" s="5">
        <f t="shared" si="651"/>
        <v>4.8720298693669985E-3</v>
      </c>
      <c r="AU366" s="5">
        <f t="shared" si="652"/>
        <v>3.3554752383634788E-3</v>
      </c>
      <c r="AV366" s="5">
        <f t="shared" si="653"/>
        <v>1.7332427720830009E-3</v>
      </c>
      <c r="AW366" s="5">
        <f t="shared" si="654"/>
        <v>6.6182546028642627E-5</v>
      </c>
      <c r="AX366" s="5">
        <f t="shared" si="655"/>
        <v>2.7360290901624318E-3</v>
      </c>
      <c r="AY366" s="5">
        <f t="shared" si="656"/>
        <v>4.4050068351615288E-3</v>
      </c>
      <c r="AZ366" s="5">
        <f t="shared" si="657"/>
        <v>3.5460305023050421E-3</v>
      </c>
      <c r="BA366" s="5">
        <f t="shared" si="658"/>
        <v>1.9030363695703787E-3</v>
      </c>
      <c r="BB366" s="5">
        <f t="shared" si="659"/>
        <v>7.6597213875207945E-4</v>
      </c>
      <c r="BC366" s="5">
        <f t="shared" si="660"/>
        <v>2.4664302867817025E-4</v>
      </c>
      <c r="BD366" s="5">
        <f t="shared" si="661"/>
        <v>6.1246864744617015E-4</v>
      </c>
      <c r="BE366" s="5">
        <f t="shared" si="662"/>
        <v>1.2654623037316941E-3</v>
      </c>
      <c r="BF366" s="5">
        <f t="shared" si="663"/>
        <v>1.3073280149468168E-3</v>
      </c>
      <c r="BG366" s="5">
        <f t="shared" si="664"/>
        <v>9.0038585562753732E-4</v>
      </c>
      <c r="BH366" s="5">
        <f t="shared" si="665"/>
        <v>4.6508681050894053E-4</v>
      </c>
      <c r="BI366" s="5">
        <f t="shared" si="666"/>
        <v>1.9218937299597758E-4</v>
      </c>
      <c r="BJ366" s="8">
        <f t="shared" si="667"/>
        <v>0.47963023909126234</v>
      </c>
      <c r="BK366" s="8">
        <f t="shared" si="668"/>
        <v>0.21598707385255803</v>
      </c>
      <c r="BL366" s="8">
        <f t="shared" si="669"/>
        <v>0.28435046114005907</v>
      </c>
      <c r="BM366" s="8">
        <f t="shared" si="670"/>
        <v>0.7037514935637873</v>
      </c>
      <c r="BN366" s="8">
        <f t="shared" si="671"/>
        <v>0.28948859664866389</v>
      </c>
    </row>
    <row r="367" spans="1:66" x14ac:dyDescent="0.25">
      <c r="A367" t="s">
        <v>28</v>
      </c>
      <c r="B367" t="s">
        <v>275</v>
      </c>
      <c r="C367" t="s">
        <v>188</v>
      </c>
      <c r="D367" s="16"/>
      <c r="E367">
        <f>VLOOKUP(A367,home!$A$2:$E$405,3,FALSE)</f>
        <v>1.3611111111111101</v>
      </c>
      <c r="F367">
        <f>VLOOKUP(B367,home!$B$2:$E$405,3,FALSE)</f>
        <v>1.29</v>
      </c>
      <c r="G367">
        <f>VLOOKUP(C367,away!$B$2:$E$405,4,FALSE)</f>
        <v>0.55000000000000004</v>
      </c>
      <c r="H367">
        <f>VLOOKUP(A367,away!$A$2:$E$405,3,FALSE)</f>
        <v>1.1666666666666701</v>
      </c>
      <c r="I367">
        <f>VLOOKUP(C367,away!$B$2:$E$405,3,FALSE)</f>
        <v>1.1000000000000001</v>
      </c>
      <c r="J367">
        <f>VLOOKUP(B367,home!$B$2:$E$405,4,FALSE)</f>
        <v>1.71</v>
      </c>
      <c r="K367" s="3">
        <f t="shared" si="616"/>
        <v>0.96570833333333272</v>
      </c>
      <c r="L367" s="3">
        <f t="shared" si="617"/>
        <v>2.1945000000000068</v>
      </c>
      <c r="M367" s="5">
        <f t="shared" si="618"/>
        <v>4.2416903305086254E-2</v>
      </c>
      <c r="N367" s="5">
        <f t="shared" si="619"/>
        <v>4.096235699591598E-2</v>
      </c>
      <c r="O367" s="5">
        <f t="shared" si="620"/>
        <v>9.3083894303012074E-2</v>
      </c>
      <c r="P367" s="5">
        <f t="shared" si="621"/>
        <v>8.9891892427537895E-2</v>
      </c>
      <c r="Q367" s="5">
        <f t="shared" si="622"/>
        <v>1.9778844751965501E-2</v>
      </c>
      <c r="R367" s="5">
        <f t="shared" si="623"/>
        <v>0.10213630302398034</v>
      </c>
      <c r="S367" s="5">
        <f t="shared" si="624"/>
        <v>4.7625779433284908E-2</v>
      </c>
      <c r="T367" s="5">
        <f t="shared" si="625"/>
        <v>4.3404674808188423E-2</v>
      </c>
      <c r="U367" s="5">
        <f t="shared" si="626"/>
        <v>9.8633878966116292E-2</v>
      </c>
      <c r="V367" s="5">
        <f t="shared" si="627"/>
        <v>1.1214531912226641E-2</v>
      </c>
      <c r="W367" s="5">
        <f t="shared" si="628"/>
        <v>6.3668650668931136E-3</v>
      </c>
      <c r="X367" s="5">
        <f t="shared" si="629"/>
        <v>1.397208538929698E-2</v>
      </c>
      <c r="Y367" s="5">
        <f t="shared" si="630"/>
        <v>1.5330870693406164E-2</v>
      </c>
      <c r="Z367" s="5">
        <f t="shared" si="631"/>
        <v>7.4712705662041842E-2</v>
      </c>
      <c r="AA367" s="5">
        <f t="shared" si="632"/>
        <v>7.2150682463714283E-2</v>
      </c>
      <c r="AB367" s="5">
        <f t="shared" si="633"/>
        <v>3.483825765544802E-2</v>
      </c>
      <c r="AC367" s="5">
        <f t="shared" si="634"/>
        <v>1.4853976506551496E-3</v>
      </c>
      <c r="AD367" s="5">
        <f t="shared" si="635"/>
        <v>1.5371336630768916E-3</v>
      </c>
      <c r="AE367" s="5">
        <f t="shared" si="636"/>
        <v>3.3732398236222486E-3</v>
      </c>
      <c r="AF367" s="5">
        <f t="shared" si="637"/>
        <v>3.7012873964695249E-3</v>
      </c>
      <c r="AG367" s="5">
        <f t="shared" si="638"/>
        <v>2.7074917305174653E-3</v>
      </c>
      <c r="AH367" s="5">
        <f t="shared" si="639"/>
        <v>4.0989258143837845E-2</v>
      </c>
      <c r="AI367" s="5">
        <f t="shared" si="640"/>
        <v>3.9583668166655386E-2</v>
      </c>
      <c r="AJ367" s="5">
        <f t="shared" si="641"/>
        <v>1.9113139106220235E-2</v>
      </c>
      <c r="AK367" s="5">
        <f t="shared" si="642"/>
        <v>6.1525725703453632E-3</v>
      </c>
      <c r="AL367" s="5">
        <f t="shared" si="643"/>
        <v>1.2591697688482499E-4</v>
      </c>
      <c r="AM367" s="5">
        <f t="shared" si="644"/>
        <v>2.9688455757610922E-4</v>
      </c>
      <c r="AN367" s="5">
        <f t="shared" si="645"/>
        <v>6.5151316160077361E-4</v>
      </c>
      <c r="AO367" s="5">
        <f t="shared" si="646"/>
        <v>7.1487281656645125E-4</v>
      </c>
      <c r="AP367" s="5">
        <f t="shared" si="647"/>
        <v>5.2292946531836066E-4</v>
      </c>
      <c r="AQ367" s="5">
        <f t="shared" si="648"/>
        <v>2.8689217791028662E-4</v>
      </c>
      <c r="AR367" s="5">
        <f t="shared" si="649"/>
        <v>1.799018539933046E-2</v>
      </c>
      <c r="AS367" s="5">
        <f t="shared" si="650"/>
        <v>1.7373271958345076E-2</v>
      </c>
      <c r="AT367" s="5">
        <f t="shared" si="651"/>
        <v>8.3887567537200749E-3</v>
      </c>
      <c r="AU367" s="5">
        <f t="shared" si="652"/>
        <v>2.7003641011245842E-3</v>
      </c>
      <c r="AV367" s="5">
        <f t="shared" si="653"/>
        <v>6.5194102887254624E-4</v>
      </c>
      <c r="AW367" s="5">
        <f t="shared" si="654"/>
        <v>7.4124768789562349E-6</v>
      </c>
      <c r="AX367" s="5">
        <f t="shared" si="655"/>
        <v>4.7783981881538024E-5</v>
      </c>
      <c r="AY367" s="5">
        <f t="shared" si="656"/>
        <v>1.0486194823903551E-4</v>
      </c>
      <c r="AZ367" s="5">
        <f t="shared" si="657"/>
        <v>1.1505977270528209E-4</v>
      </c>
      <c r="BA367" s="5">
        <f t="shared" si="658"/>
        <v>8.4166223733914106E-5</v>
      </c>
      <c r="BB367" s="5">
        <f t="shared" si="659"/>
        <v>4.6175694496018783E-5</v>
      </c>
      <c r="BC367" s="5">
        <f t="shared" si="660"/>
        <v>2.0266512314302677E-5</v>
      </c>
      <c r="BD367" s="5">
        <f t="shared" si="661"/>
        <v>6.5799103098051429E-3</v>
      </c>
      <c r="BE367" s="5">
        <f t="shared" si="662"/>
        <v>6.3542742187647373E-3</v>
      </c>
      <c r="BF367" s="5">
        <f t="shared" si="663"/>
        <v>3.0681877826731299E-3</v>
      </c>
      <c r="BG367" s="5">
        <f t="shared" si="664"/>
        <v>9.8765816998632057E-4</v>
      </c>
      <c r="BH367" s="5">
        <f t="shared" si="665"/>
        <v>2.3844743131013475E-4</v>
      </c>
      <c r="BI367" s="5">
        <f t="shared" si="666"/>
        <v>4.605413429562493E-5</v>
      </c>
      <c r="BJ367" s="8">
        <f t="shared" si="667"/>
        <v>0.15402625663169442</v>
      </c>
      <c r="BK367" s="8">
        <f t="shared" si="668"/>
        <v>0.1928652836539147</v>
      </c>
      <c r="BL367" s="8">
        <f t="shared" si="669"/>
        <v>0.57106070568755785</v>
      </c>
      <c r="BM367" s="8">
        <f t="shared" si="670"/>
        <v>0.60429730735635079</v>
      </c>
      <c r="BN367" s="8">
        <f t="shared" si="671"/>
        <v>0.38827019480749808</v>
      </c>
    </row>
    <row r="368" spans="1:66" x14ac:dyDescent="0.25">
      <c r="A368" t="s">
        <v>32</v>
      </c>
      <c r="B368" t="s">
        <v>209</v>
      </c>
      <c r="C368" t="s">
        <v>34</v>
      </c>
      <c r="D368" s="16"/>
      <c r="E368">
        <f>VLOOKUP(A368,home!$A$2:$E$405,3,FALSE)</f>
        <v>1.2749999999999999</v>
      </c>
      <c r="F368">
        <f>VLOOKUP(B368,home!$B$2:$E$405,3,FALSE)</f>
        <v>1.57</v>
      </c>
      <c r="G368">
        <f>VLOOKUP(C368,away!$B$2:$E$405,4,FALSE)</f>
        <v>1.37</v>
      </c>
      <c r="H368">
        <f>VLOOKUP(A368,away!$A$2:$E$405,3,FALSE)</f>
        <v>1.25</v>
      </c>
      <c r="I368">
        <f>VLOOKUP(C368,away!$B$2:$E$405,3,FALSE)</f>
        <v>0.78</v>
      </c>
      <c r="J368">
        <f>VLOOKUP(B368,home!$B$2:$E$405,4,FALSE)</f>
        <v>1.6</v>
      </c>
      <c r="K368" s="3">
        <f t="shared" si="616"/>
        <v>2.7423975</v>
      </c>
      <c r="L368" s="3">
        <f t="shared" si="617"/>
        <v>1.5600000000000003</v>
      </c>
      <c r="M368" s="5">
        <f t="shared" si="618"/>
        <v>1.3536067356904482E-2</v>
      </c>
      <c r="N368" s="5">
        <f t="shared" si="619"/>
        <v>3.7121277279406457E-2</v>
      </c>
      <c r="O368" s="5">
        <f t="shared" si="620"/>
        <v>2.1116265076770994E-2</v>
      </c>
      <c r="P368" s="5">
        <f t="shared" si="621"/>
        <v>5.7909192555874081E-2</v>
      </c>
      <c r="Q368" s="5">
        <f t="shared" si="622"/>
        <v>5.0900649003925547E-2</v>
      </c>
      <c r="R368" s="5">
        <f t="shared" si="623"/>
        <v>1.6470686759881382E-2</v>
      </c>
      <c r="S368" s="5">
        <f t="shared" si="624"/>
        <v>6.1935909707976633E-2</v>
      </c>
      <c r="T368" s="5">
        <f t="shared" si="625"/>
        <v>7.9405012446123857E-2</v>
      </c>
      <c r="U368" s="5">
        <f t="shared" si="626"/>
        <v>4.5169170193581798E-2</v>
      </c>
      <c r="V368" s="5">
        <f t="shared" si="627"/>
        <v>2.944116655018602E-2</v>
      </c>
      <c r="W368" s="5">
        <f t="shared" si="628"/>
        <v>4.6529937525580968E-2</v>
      </c>
      <c r="X368" s="5">
        <f t="shared" si="629"/>
        <v>7.2586702539906317E-2</v>
      </c>
      <c r="Y368" s="5">
        <f t="shared" si="630"/>
        <v>5.6617627981126947E-2</v>
      </c>
      <c r="Z368" s="5">
        <f t="shared" si="631"/>
        <v>8.56475711513832E-3</v>
      </c>
      <c r="AA368" s="5">
        <f t="shared" si="632"/>
        <v>2.3487968500662541E-2</v>
      </c>
      <c r="AB368" s="5">
        <f t="shared" si="633"/>
        <v>3.2206673048147852E-2</v>
      </c>
      <c r="AC368" s="5">
        <f t="shared" si="634"/>
        <v>7.8720897005705934E-3</v>
      </c>
      <c r="AD368" s="5">
        <f t="shared" si="635"/>
        <v>3.190089608632736E-2</v>
      </c>
      <c r="AE368" s="5">
        <f t="shared" si="636"/>
        <v>4.9765397894670688E-2</v>
      </c>
      <c r="AF368" s="5">
        <f t="shared" si="637"/>
        <v>3.881701035784315E-2</v>
      </c>
      <c r="AG368" s="5">
        <f t="shared" si="638"/>
        <v>2.0184845386078443E-2</v>
      </c>
      <c r="AH368" s="5">
        <f t="shared" si="639"/>
        <v>3.340255274903945E-3</v>
      </c>
      <c r="AI368" s="5">
        <f t="shared" si="640"/>
        <v>9.1603077152583919E-3</v>
      </c>
      <c r="AJ368" s="5">
        <f t="shared" si="641"/>
        <v>1.2560602488777663E-2</v>
      </c>
      <c r="AK368" s="5">
        <f t="shared" si="642"/>
        <v>1.1482054954572548E-2</v>
      </c>
      <c r="AL368" s="5">
        <f t="shared" si="643"/>
        <v>1.347116104752322E-3</v>
      </c>
      <c r="AM368" s="5">
        <f t="shared" si="644"/>
        <v>1.7496987534980787E-2</v>
      </c>
      <c r="AN368" s="5">
        <f t="shared" si="645"/>
        <v>2.7295300554570034E-2</v>
      </c>
      <c r="AO368" s="5">
        <f t="shared" si="646"/>
        <v>2.1290334432564634E-2</v>
      </c>
      <c r="AP368" s="5">
        <f t="shared" si="647"/>
        <v>1.1070973904933612E-2</v>
      </c>
      <c r="AQ368" s="5">
        <f t="shared" si="648"/>
        <v>4.3176798229241087E-3</v>
      </c>
      <c r="AR368" s="5">
        <f t="shared" si="649"/>
        <v>1.0421596457700309E-3</v>
      </c>
      <c r="AS368" s="5">
        <f t="shared" si="650"/>
        <v>2.8580160071606181E-3</v>
      </c>
      <c r="AT368" s="5">
        <f t="shared" si="651"/>
        <v>3.9189079764986312E-3</v>
      </c>
      <c r="AU368" s="5">
        <f t="shared" si="652"/>
        <v>3.5824011458266349E-3</v>
      </c>
      <c r="AV368" s="5">
        <f t="shared" si="653"/>
        <v>2.4560919865780251E-3</v>
      </c>
      <c r="AW368" s="5">
        <f t="shared" si="654"/>
        <v>1.6008753964157519E-4</v>
      </c>
      <c r="AX368" s="5">
        <f t="shared" si="655"/>
        <v>7.997282478910411E-3</v>
      </c>
      <c r="AY368" s="5">
        <f t="shared" si="656"/>
        <v>1.2475760667100244E-2</v>
      </c>
      <c r="AZ368" s="5">
        <f t="shared" si="657"/>
        <v>9.7310933203381932E-3</v>
      </c>
      <c r="BA368" s="5">
        <f t="shared" si="658"/>
        <v>5.0601685265758613E-3</v>
      </c>
      <c r="BB368" s="5">
        <f t="shared" si="659"/>
        <v>1.9734657253645863E-3</v>
      </c>
      <c r="BC368" s="5">
        <f t="shared" si="660"/>
        <v>6.157213063137509E-4</v>
      </c>
      <c r="BD368" s="5">
        <f t="shared" si="661"/>
        <v>2.7096150790020796E-4</v>
      </c>
      <c r="BE368" s="5">
        <f t="shared" si="662"/>
        <v>7.4308416186176052E-4</v>
      </c>
      <c r="BF368" s="5">
        <f t="shared" si="663"/>
        <v>1.0189160738896439E-3</v>
      </c>
      <c r="BG368" s="5">
        <f t="shared" si="664"/>
        <v>9.3142429791492486E-4</v>
      </c>
      <c r="BH368" s="5">
        <f t="shared" si="665"/>
        <v>6.3858391651028636E-4</v>
      </c>
      <c r="BI368" s="5">
        <f t="shared" si="666"/>
        <v>3.5025018723560362E-4</v>
      </c>
      <c r="BJ368" s="8">
        <f t="shared" si="667"/>
        <v>0.60315412477556585</v>
      </c>
      <c r="BK368" s="8">
        <f t="shared" si="668"/>
        <v>0.18451730264336438</v>
      </c>
      <c r="BL368" s="8">
        <f t="shared" si="669"/>
        <v>0.19280478091970352</v>
      </c>
      <c r="BM368" s="8">
        <f t="shared" si="670"/>
        <v>0.77967115429355038</v>
      </c>
      <c r="BN368" s="8">
        <f t="shared" si="671"/>
        <v>0.19705413803276295</v>
      </c>
    </row>
    <row r="369" spans="1:66" x14ac:dyDescent="0.25">
      <c r="A369" t="s">
        <v>301</v>
      </c>
      <c r="B369" t="s">
        <v>316</v>
      </c>
      <c r="C369" t="s">
        <v>319</v>
      </c>
      <c r="D369" s="16"/>
      <c r="E369">
        <f>VLOOKUP(A369,home!$A$2:$E$405,3,FALSE)</f>
        <v>1.32051282051282</v>
      </c>
      <c r="F369">
        <f>VLOOKUP(B369,home!$B$2:$E$405,3,FALSE)</f>
        <v>0.95</v>
      </c>
      <c r="G369">
        <f>VLOOKUP(C369,away!$B$2:$E$405,4,FALSE)</f>
        <v>1.26</v>
      </c>
      <c r="H369">
        <f>VLOOKUP(A369,away!$A$2:$E$405,3,FALSE)</f>
        <v>0.93589743589743601</v>
      </c>
      <c r="I369">
        <f>VLOOKUP(C369,away!$B$2:$E$405,3,FALSE)</f>
        <v>1.01</v>
      </c>
      <c r="J369">
        <f>VLOOKUP(B369,home!$B$2:$E$405,4,FALSE)</f>
        <v>1.07</v>
      </c>
      <c r="K369" s="3">
        <f t="shared" si="616"/>
        <v>1.5806538461538455</v>
      </c>
      <c r="L369" s="3">
        <f t="shared" si="617"/>
        <v>1.0114243589743592</v>
      </c>
      <c r="M369" s="5">
        <f t="shared" si="618"/>
        <v>7.4864294944533089E-2</v>
      </c>
      <c r="N369" s="5">
        <f t="shared" si="619"/>
        <v>0.11833453574367213</v>
      </c>
      <c r="O369" s="5">
        <f t="shared" si="620"/>
        <v>7.5719571524341736E-2</v>
      </c>
      <c r="P369" s="5">
        <f t="shared" si="621"/>
        <v>0.11968643195907197</v>
      </c>
      <c r="Q369" s="5">
        <f t="shared" si="622"/>
        <v>9.3522969528032546E-2</v>
      </c>
      <c r="R369" s="5">
        <f t="shared" si="623"/>
        <v>3.8292309545410248E-2</v>
      </c>
      <c r="S369" s="5">
        <f t="shared" si="624"/>
        <v>4.7836027861168112E-2</v>
      </c>
      <c r="T369" s="5">
        <f t="shared" si="625"/>
        <v>9.4591409504268836E-2</v>
      </c>
      <c r="U369" s="5">
        <f t="shared" si="626"/>
        <v>6.0526886361066318E-2</v>
      </c>
      <c r="V369" s="5">
        <f t="shared" si="627"/>
        <v>8.4973358172645858E-3</v>
      </c>
      <c r="W369" s="5">
        <f t="shared" si="628"/>
        <v>4.9275813829404512E-2</v>
      </c>
      <c r="X369" s="5">
        <f t="shared" si="629"/>
        <v>4.9838758415345324E-2</v>
      </c>
      <c r="Y369" s="5">
        <f t="shared" si="630"/>
        <v>2.52040671411593E-2</v>
      </c>
      <c r="Z369" s="5">
        <f t="shared" si="631"/>
        <v>1.29099248785381E-2</v>
      </c>
      <c r="AA369" s="5">
        <f t="shared" si="632"/>
        <v>2.0406122412818466E-2</v>
      </c>
      <c r="AB369" s="5">
        <f t="shared" si="633"/>
        <v>1.6127507938453849E-2</v>
      </c>
      <c r="AC369" s="5">
        <f t="shared" si="634"/>
        <v>8.4904944162628594E-4</v>
      </c>
      <c r="AD369" s="5">
        <f t="shared" si="635"/>
        <v>1.9472001162952269E-2</v>
      </c>
      <c r="AE369" s="5">
        <f t="shared" si="636"/>
        <v>1.9694456294186976E-2</v>
      </c>
      <c r="AF369" s="5">
        <f t="shared" si="637"/>
        <v>9.9597264163482982E-3</v>
      </c>
      <c r="AG369" s="5">
        <f t="shared" si="638"/>
        <v>3.3578366354050236E-3</v>
      </c>
      <c r="AH369" s="5">
        <f t="shared" si="639"/>
        <v>3.2643531236706312E-3</v>
      </c>
      <c r="AI369" s="5">
        <f t="shared" si="640"/>
        <v>5.1598123201343025E-3</v>
      </c>
      <c r="AJ369" s="5">
        <f t="shared" si="641"/>
        <v>4.0779385946261423E-3</v>
      </c>
      <c r="AK369" s="5">
        <f t="shared" si="642"/>
        <v>2.1486031079916731E-3</v>
      </c>
      <c r="AL369" s="5">
        <f t="shared" si="643"/>
        <v>5.4295414549957425E-5</v>
      </c>
      <c r="AM369" s="5">
        <f t="shared" si="644"/>
        <v>6.1556987061065363E-3</v>
      </c>
      <c r="AN369" s="5">
        <f t="shared" si="645"/>
        <v>6.2260236178630956E-3</v>
      </c>
      <c r="AO369" s="5">
        <f t="shared" si="646"/>
        <v>3.1485759733282013E-3</v>
      </c>
      <c r="AP369" s="5">
        <f t="shared" si="647"/>
        <v>1.0615154785018485E-3</v>
      </c>
      <c r="AQ369" s="5">
        <f t="shared" si="648"/>
        <v>2.6841065309627293E-4</v>
      </c>
      <c r="AR369" s="5">
        <f t="shared" si="649"/>
        <v>6.6032925311490347E-4</v>
      </c>
      <c r="AS369" s="5">
        <f t="shared" si="650"/>
        <v>1.0437519736639683E-3</v>
      </c>
      <c r="AT369" s="5">
        <f t="shared" si="651"/>
        <v>8.249052858013095E-4</v>
      </c>
      <c r="AU369" s="5">
        <f t="shared" si="652"/>
        <v>4.3462990423815903E-4</v>
      </c>
      <c r="AV369" s="5">
        <f t="shared" si="653"/>
        <v>1.7174985744688087E-4</v>
      </c>
      <c r="AW369" s="5">
        <f t="shared" si="654"/>
        <v>2.4111866693216037E-6</v>
      </c>
      <c r="AX369" s="5">
        <f t="shared" si="655"/>
        <v>1.6216714725952573E-3</v>
      </c>
      <c r="AY369" s="5">
        <f t="shared" si="656"/>
        <v>1.6401980296366632E-3</v>
      </c>
      <c r="AZ369" s="5">
        <f t="shared" si="657"/>
        <v>8.2946812035813457E-4</v>
      </c>
      <c r="BA369" s="5">
        <f t="shared" si="658"/>
        <v>2.7964808730763098E-4</v>
      </c>
      <c r="BB369" s="5">
        <f t="shared" si="659"/>
        <v>7.0710721860881554E-5</v>
      </c>
      <c r="BC369" s="5">
        <f t="shared" si="660"/>
        <v>1.4303709306151275E-5</v>
      </c>
      <c r="BD369" s="5">
        <f t="shared" si="661"/>
        <v>1.1131218192395972E-4</v>
      </c>
      <c r="BE369" s="5">
        <f t="shared" si="662"/>
        <v>1.759460284818835E-4</v>
      </c>
      <c r="BF369" s="5">
        <f t="shared" si="663"/>
        <v>1.3905488331769162E-4</v>
      </c>
      <c r="BG369" s="5">
        <f t="shared" si="664"/>
        <v>7.326587871419449E-5</v>
      </c>
      <c r="BH369" s="5">
        <f t="shared" si="665"/>
        <v>2.8951998245358165E-5</v>
      </c>
      <c r="BI369" s="5">
        <f t="shared" si="666"/>
        <v>9.1526174760729614E-6</v>
      </c>
      <c r="BJ369" s="8">
        <f t="shared" si="667"/>
        <v>0.50456779924073591</v>
      </c>
      <c r="BK369" s="8">
        <f t="shared" si="668"/>
        <v>0.25342763346785063</v>
      </c>
      <c r="BL369" s="8">
        <f t="shared" si="669"/>
        <v>0.22939615479093775</v>
      </c>
      <c r="BM369" s="8">
        <f t="shared" si="670"/>
        <v>0.47824361229003332</v>
      </c>
      <c r="BN369" s="8">
        <f t="shared" si="671"/>
        <v>0.52042011324506177</v>
      </c>
    </row>
    <row r="370" spans="1:66" x14ac:dyDescent="0.25">
      <c r="A370" t="s">
        <v>303</v>
      </c>
      <c r="B370" t="s">
        <v>383</v>
      </c>
      <c r="C370" t="s">
        <v>390</v>
      </c>
      <c r="D370" s="16"/>
      <c r="E370">
        <f>VLOOKUP(A370,home!$A$2:$E$405,3,FALSE)</f>
        <v>1.2840909090909101</v>
      </c>
      <c r="F370">
        <f>VLOOKUP(B370,home!$B$2:$E$405,3,FALSE)</f>
        <v>1.04</v>
      </c>
      <c r="G370">
        <f>VLOOKUP(C370,away!$B$2:$E$405,4,FALSE)</f>
        <v>0.97</v>
      </c>
      <c r="H370">
        <f>VLOOKUP(A370,away!$A$2:$E$405,3,FALSE)</f>
        <v>0.96590909090909105</v>
      </c>
      <c r="I370">
        <f>VLOOKUP(C370,away!$B$2:$E$405,3,FALSE)</f>
        <v>0.78</v>
      </c>
      <c r="J370">
        <f>VLOOKUP(B370,home!$B$2:$E$405,4,FALSE)</f>
        <v>0.69</v>
      </c>
      <c r="K370" s="3">
        <f t="shared" si="616"/>
        <v>1.2953909090909101</v>
      </c>
      <c r="L370" s="3">
        <f t="shared" si="617"/>
        <v>0.51985227272727275</v>
      </c>
      <c r="M370" s="5">
        <f t="shared" si="618"/>
        <v>0.16279831398608025</v>
      </c>
      <c r="N370" s="5">
        <f t="shared" si="619"/>
        <v>0.21088745595289593</v>
      </c>
      <c r="O370" s="5">
        <f t="shared" si="620"/>
        <v>8.4631073521831954E-2</v>
      </c>
      <c r="P370" s="5">
        <f t="shared" si="621"/>
        <v>0.10963032326678555</v>
      </c>
      <c r="Q370" s="5">
        <f t="shared" si="622"/>
        <v>0.13659084664134558</v>
      </c>
      <c r="R370" s="5">
        <f t="shared" si="623"/>
        <v>2.1997827956836628E-2</v>
      </c>
      <c r="S370" s="5">
        <f t="shared" si="624"/>
        <v>1.8456591295852656E-2</v>
      </c>
      <c r="T370" s="5">
        <f t="shared" si="625"/>
        <v>7.100706206024586E-2</v>
      </c>
      <c r="U370" s="5">
        <f t="shared" si="626"/>
        <v>2.8495786355032041E-2</v>
      </c>
      <c r="V370" s="5">
        <f t="shared" si="627"/>
        <v>1.380987595854528E-3</v>
      </c>
      <c r="W370" s="5">
        <f t="shared" si="628"/>
        <v>5.8979513668076598E-2</v>
      </c>
      <c r="X370" s="5">
        <f t="shared" si="629"/>
        <v>3.0660634224698863E-2</v>
      </c>
      <c r="Y370" s="5">
        <f t="shared" si="630"/>
        <v>7.9695001924846524E-3</v>
      </c>
      <c r="Z370" s="5">
        <f t="shared" si="631"/>
        <v>3.8118736194750194E-3</v>
      </c>
      <c r="AA370" s="5">
        <f t="shared" si="632"/>
        <v>4.937866433271404E-3</v>
      </c>
      <c r="AB370" s="5">
        <f t="shared" si="633"/>
        <v>3.1982336439824672E-3</v>
      </c>
      <c r="AC370" s="5">
        <f t="shared" si="634"/>
        <v>5.8123343254455444E-5</v>
      </c>
      <c r="AD370" s="5">
        <f t="shared" si="635"/>
        <v>1.9100381457057374E-2</v>
      </c>
      <c r="AE370" s="5">
        <f t="shared" si="636"/>
        <v>9.929376710409131E-3</v>
      </c>
      <c r="AF370" s="5">
        <f t="shared" si="637"/>
        <v>2.5809045248357189E-3</v>
      </c>
      <c r="AG370" s="5">
        <f t="shared" si="638"/>
        <v>4.4722969430931674E-4</v>
      </c>
      <c r="AH370" s="5">
        <f t="shared" si="639"/>
        <v>4.9540279110830607E-4</v>
      </c>
      <c r="AI370" s="5">
        <f t="shared" si="640"/>
        <v>6.4174027193996286E-4</v>
      </c>
      <c r="AJ370" s="5">
        <f t="shared" si="641"/>
        <v>4.1565225713427825E-4</v>
      </c>
      <c r="AK370" s="5">
        <f t="shared" si="642"/>
        <v>1.794773850782872E-4</v>
      </c>
      <c r="AL370" s="5">
        <f t="shared" si="643"/>
        <v>1.5656380595875524E-6</v>
      </c>
      <c r="AM370" s="5">
        <f t="shared" si="644"/>
        <v>4.9484920999281444E-3</v>
      </c>
      <c r="AN370" s="5">
        <f t="shared" si="645"/>
        <v>2.5724848647206001E-3</v>
      </c>
      <c r="AO370" s="5">
        <f t="shared" si="646"/>
        <v>6.686560517407573E-4</v>
      </c>
      <c r="AP370" s="5">
        <f t="shared" si="647"/>
        <v>1.1586745605675918E-4</v>
      </c>
      <c r="AQ370" s="5">
        <f t="shared" si="648"/>
        <v>1.5058490091558416E-5</v>
      </c>
      <c r="AR370" s="5">
        <f t="shared" si="649"/>
        <v>5.1507253374617464E-5</v>
      </c>
      <c r="AS370" s="5">
        <f t="shared" si="650"/>
        <v>6.6722027773721571E-5</v>
      </c>
      <c r="AT370" s="5">
        <f t="shared" si="651"/>
        <v>4.3215554107095072E-5</v>
      </c>
      <c r="AU370" s="5">
        <f t="shared" si="652"/>
        <v>1.8660345307219105E-5</v>
      </c>
      <c r="AV370" s="5">
        <f t="shared" si="653"/>
        <v>6.0431104178672133E-6</v>
      </c>
      <c r="AW370" s="5">
        <f t="shared" si="654"/>
        <v>2.9286647588793985E-8</v>
      </c>
      <c r="AX370" s="5">
        <f t="shared" si="655"/>
        <v>1.0683719466591827E-3</v>
      </c>
      <c r="AY370" s="5">
        <f t="shared" si="656"/>
        <v>5.5539558458883673E-4</v>
      </c>
      <c r="AZ370" s="5">
        <f t="shared" si="657"/>
        <v>1.443618284555995E-4</v>
      </c>
      <c r="BA370" s="5">
        <f t="shared" si="658"/>
        <v>2.5015608205902688E-5</v>
      </c>
      <c r="BB370" s="5">
        <f t="shared" si="659"/>
        <v>3.2511051948733817E-6</v>
      </c>
      <c r="BC370" s="5">
        <f t="shared" si="660"/>
        <v>3.3801888488607421E-7</v>
      </c>
      <c r="BD370" s="5">
        <f t="shared" si="661"/>
        <v>4.4626937881223933E-6</v>
      </c>
      <c r="BE370" s="5">
        <f t="shared" si="662"/>
        <v>5.7809329631902244E-6</v>
      </c>
      <c r="BF370" s="5">
        <f t="shared" si="663"/>
        <v>3.7442840032902972E-6</v>
      </c>
      <c r="BG370" s="5">
        <f t="shared" si="664"/>
        <v>1.6167704863055906E-6</v>
      </c>
      <c r="BH370" s="5">
        <f t="shared" si="665"/>
        <v>5.2358744751168789E-7</v>
      </c>
      <c r="BI370" s="5">
        <f t="shared" si="666"/>
        <v>1.3565008392415097E-7</v>
      </c>
      <c r="BJ370" s="8">
        <f t="shared" si="667"/>
        <v>0.55827019818088597</v>
      </c>
      <c r="BK370" s="8">
        <f t="shared" si="668"/>
        <v>0.29288130071047586</v>
      </c>
      <c r="BL370" s="8">
        <f t="shared" si="669"/>
        <v>0.1451954728259682</v>
      </c>
      <c r="BM370" s="8">
        <f t="shared" si="670"/>
        <v>0.27306763771308823</v>
      </c>
      <c r="BN370" s="8">
        <f t="shared" si="671"/>
        <v>0.72653584132577587</v>
      </c>
    </row>
    <row r="371" spans="1:66" x14ac:dyDescent="0.25">
      <c r="A371" t="s">
        <v>303</v>
      </c>
      <c r="B371" t="s">
        <v>308</v>
      </c>
      <c r="C371" t="s">
        <v>361</v>
      </c>
      <c r="D371" s="16"/>
      <c r="E371">
        <f>VLOOKUP(A371,home!$A$2:$E$405,3,FALSE)</f>
        <v>1.2840909090909101</v>
      </c>
      <c r="F371">
        <f>VLOOKUP(B371,home!$B$2:$E$405,3,FALSE)</f>
        <v>1.82</v>
      </c>
      <c r="G371">
        <f>VLOOKUP(C371,away!$B$2:$E$405,4,FALSE)</f>
        <v>0.78</v>
      </c>
      <c r="H371">
        <f>VLOOKUP(A371,away!$A$2:$E$405,3,FALSE)</f>
        <v>0.96590909090909105</v>
      </c>
      <c r="I371">
        <f>VLOOKUP(C371,away!$B$2:$E$405,3,FALSE)</f>
        <v>0.78</v>
      </c>
      <c r="J371">
        <f>VLOOKUP(B371,home!$B$2:$E$405,4,FALSE)</f>
        <v>0.69</v>
      </c>
      <c r="K371" s="3">
        <f t="shared" si="616"/>
        <v>1.8228954545454559</v>
      </c>
      <c r="L371" s="3">
        <f t="shared" si="617"/>
        <v>0.51985227272727275</v>
      </c>
      <c r="M371" s="5">
        <f t="shared" si="618"/>
        <v>9.6063319456062821E-2</v>
      </c>
      <c r="N371" s="5">
        <f t="shared" si="619"/>
        <v>0.17511338838500498</v>
      </c>
      <c r="O371" s="5">
        <f t="shared" si="620"/>
        <v>4.9938734944960282E-2</v>
      </c>
      <c r="P371" s="5">
        <f t="shared" si="621"/>
        <v>9.1033092936918428E-2</v>
      </c>
      <c r="Q371" s="5">
        <f t="shared" si="622"/>
        <v>0.15960669985853931</v>
      </c>
      <c r="R371" s="5">
        <f t="shared" si="623"/>
        <v>1.298038242913124E-2</v>
      </c>
      <c r="S371" s="5">
        <f t="shared" si="624"/>
        <v>2.1566566865961586E-2</v>
      </c>
      <c r="T371" s="5">
        <f t="shared" si="625"/>
        <v>8.2971905663961329E-2</v>
      </c>
      <c r="U371" s="5">
        <f t="shared" si="626"/>
        <v>2.3661880128325041E-2</v>
      </c>
      <c r="V371" s="5">
        <f t="shared" si="627"/>
        <v>2.2708069554261291E-3</v>
      </c>
      <c r="W371" s="5">
        <f t="shared" si="628"/>
        <v>9.6982109229044058E-2</v>
      </c>
      <c r="X371" s="5">
        <f t="shared" si="629"/>
        <v>5.0416369896603162E-2</v>
      </c>
      <c r="Y371" s="5">
        <f t="shared" si="630"/>
        <v>1.3104532236704006E-2</v>
      </c>
      <c r="Z371" s="5">
        <f t="shared" si="631"/>
        <v>2.2492937688843441E-3</v>
      </c>
      <c r="AA371" s="5">
        <f t="shared" si="632"/>
        <v>4.1002273872366877E-3</v>
      </c>
      <c r="AB371" s="5">
        <f t="shared" si="633"/>
        <v>3.7371429333982751E-3</v>
      </c>
      <c r="AC371" s="5">
        <f t="shared" si="634"/>
        <v>1.3449370021357114E-4</v>
      </c>
      <c r="AD371" s="5">
        <f t="shared" si="635"/>
        <v>4.419706152146384E-2</v>
      </c>
      <c r="AE371" s="5">
        <f t="shared" si="636"/>
        <v>2.2975942879800069E-2</v>
      </c>
      <c r="AF371" s="5">
        <f t="shared" si="637"/>
        <v>5.972048062058033E-3</v>
      </c>
      <c r="AG371" s="5">
        <f t="shared" si="638"/>
        <v>1.0348609192991243E-3</v>
      </c>
      <c r="AH371" s="5">
        <f t="shared" si="639"/>
        <v>2.9232511944645481E-4</v>
      </c>
      <c r="AI371" s="5">
        <f t="shared" si="640"/>
        <v>5.328781314883999E-4</v>
      </c>
      <c r="AJ371" s="5">
        <f t="shared" si="641"/>
        <v>4.8569056185844008E-4</v>
      </c>
      <c r="AK371" s="5">
        <f t="shared" si="642"/>
        <v>2.95121039175793E-4</v>
      </c>
      <c r="AL371" s="5">
        <f t="shared" si="643"/>
        <v>5.0980447397809948E-6</v>
      </c>
      <c r="AM371" s="5">
        <f t="shared" si="644"/>
        <v>1.6113324510348442E-2</v>
      </c>
      <c r="AN371" s="5">
        <f t="shared" si="645"/>
        <v>8.3765483678967054E-3</v>
      </c>
      <c r="AO371" s="5">
        <f t="shared" si="646"/>
        <v>2.1772838533305147E-3</v>
      </c>
      <c r="AP371" s="5">
        <f t="shared" si="647"/>
        <v>3.7728865317542063E-4</v>
      </c>
      <c r="AQ371" s="5">
        <f t="shared" si="648"/>
        <v>4.9033590956863553E-5</v>
      </c>
      <c r="AR371" s="5">
        <f t="shared" si="649"/>
        <v>3.0393175543902208E-5</v>
      </c>
      <c r="AS371" s="5">
        <f t="shared" si="650"/>
        <v>5.5403581548181449E-5</v>
      </c>
      <c r="AT371" s="5">
        <f t="shared" si="651"/>
        <v>5.0497468484859238E-5</v>
      </c>
      <c r="AU371" s="5">
        <f t="shared" si="652"/>
        <v>3.0683868589034103E-5</v>
      </c>
      <c r="AV371" s="5">
        <f t="shared" si="653"/>
        <v>1.3983371144705092E-5</v>
      </c>
      <c r="AW371" s="5">
        <f t="shared" si="654"/>
        <v>1.3419701343888537E-7</v>
      </c>
      <c r="AX371" s="5">
        <f t="shared" si="655"/>
        <v>4.8954843345883452E-3</v>
      </c>
      <c r="AY371" s="5">
        <f t="shared" si="656"/>
        <v>2.5449286574365112E-3</v>
      </c>
      <c r="AZ371" s="5">
        <f t="shared" si="657"/>
        <v>6.6149347324856867E-4</v>
      </c>
      <c r="BA371" s="5">
        <f t="shared" si="658"/>
        <v>1.1462629515417525E-4</v>
      </c>
      <c r="BB371" s="5">
        <f t="shared" si="659"/>
        <v>1.4897185012551294E-5</v>
      </c>
      <c r="BC371" s="5">
        <f t="shared" si="660"/>
        <v>1.5488670972026917E-6</v>
      </c>
      <c r="BD371" s="5">
        <f t="shared" si="661"/>
        <v>2.6333268969827526E-6</v>
      </c>
      <c r="BE371" s="5">
        <f t="shared" si="662"/>
        <v>4.8002796308421494E-6</v>
      </c>
      <c r="BF371" s="5">
        <f t="shared" si="663"/>
        <v>4.375203959804648E-6</v>
      </c>
      <c r="BG371" s="5">
        <f t="shared" si="664"/>
        <v>2.6585131370123906E-6</v>
      </c>
      <c r="BH371" s="5">
        <f t="shared" si="665"/>
        <v>1.211547878327317E-6</v>
      </c>
      <c r="BI371" s="5">
        <f t="shared" si="666"/>
        <v>4.4170502407341097E-7</v>
      </c>
      <c r="BJ371" s="8">
        <f t="shared" si="667"/>
        <v>0.68770137644072338</v>
      </c>
      <c r="BK371" s="8">
        <f t="shared" si="668"/>
        <v>0.21361830661675885</v>
      </c>
      <c r="BL371" s="8">
        <f t="shared" si="669"/>
        <v>9.6221464716858343E-2</v>
      </c>
      <c r="BM371" s="8">
        <f t="shared" si="670"/>
        <v>0.41251002907218459</v>
      </c>
      <c r="BN371" s="8">
        <f t="shared" si="671"/>
        <v>0.58473561801061702</v>
      </c>
    </row>
    <row r="372" spans="1:66" x14ac:dyDescent="0.25">
      <c r="A372" t="s">
        <v>35</v>
      </c>
      <c r="B372" t="s">
        <v>216</v>
      </c>
      <c r="C372" t="s">
        <v>474</v>
      </c>
      <c r="D372" s="16"/>
      <c r="E372">
        <f>VLOOKUP(A372,home!$A$2:$E$405,3,FALSE)</f>
        <v>1.575</v>
      </c>
      <c r="F372">
        <f>VLOOKUP(B372,home!$B$2:$E$405,3,FALSE)</f>
        <v>1.1100000000000001</v>
      </c>
      <c r="G372">
        <f>VLOOKUP(C372,away!$B$2:$E$405,4,FALSE)</f>
        <v>1.43</v>
      </c>
      <c r="H372">
        <f>VLOOKUP(A372,away!$A$2:$E$405,3,FALSE)</f>
        <v>1.1000000000000001</v>
      </c>
      <c r="I372">
        <f>VLOOKUP(C372,away!$B$2:$E$405,3,FALSE)</f>
        <v>0.95</v>
      </c>
      <c r="J372">
        <f>VLOOKUP(B372,home!$B$2:$E$405,4,FALSE)</f>
        <v>0.68</v>
      </c>
      <c r="K372" s="3">
        <f t="shared" si="616"/>
        <v>2.4999975000000001</v>
      </c>
      <c r="L372" s="3">
        <f t="shared" si="617"/>
        <v>0.71060000000000001</v>
      </c>
      <c r="M372" s="5">
        <f t="shared" si="618"/>
        <v>4.033250739794815E-2</v>
      </c>
      <c r="N372" s="5">
        <f t="shared" si="619"/>
        <v>0.10083116766360188</v>
      </c>
      <c r="O372" s="5">
        <f t="shared" si="620"/>
        <v>2.8660279756981957E-2</v>
      </c>
      <c r="P372" s="5">
        <f t="shared" si="621"/>
        <v>7.1650627741755499E-2</v>
      </c>
      <c r="Q372" s="5">
        <f t="shared" si="622"/>
        <v>0.12603883354054282</v>
      </c>
      <c r="R372" s="5">
        <f t="shared" si="623"/>
        <v>1.0182997397655687E-2</v>
      </c>
      <c r="S372" s="5">
        <f t="shared" si="624"/>
        <v>3.1821803223972121E-2</v>
      </c>
      <c r="T372" s="5">
        <f t="shared" si="625"/>
        <v>8.9563195113909713E-2</v>
      </c>
      <c r="U372" s="5">
        <f t="shared" si="626"/>
        <v>2.5457468036645725E-2</v>
      </c>
      <c r="V372" s="5">
        <f t="shared" si="627"/>
        <v>6.2812640995503393E-3</v>
      </c>
      <c r="W372" s="5">
        <f t="shared" si="628"/>
        <v>0.1050322562514244</v>
      </c>
      <c r="X372" s="5">
        <f t="shared" si="629"/>
        <v>7.4635921292262181E-2</v>
      </c>
      <c r="Y372" s="5">
        <f t="shared" si="630"/>
        <v>2.6518142835140746E-2</v>
      </c>
      <c r="Z372" s="5">
        <f t="shared" si="631"/>
        <v>2.4120126502580443E-3</v>
      </c>
      <c r="AA372" s="5">
        <f t="shared" si="632"/>
        <v>6.0300255956134852E-3</v>
      </c>
      <c r="AB372" s="5">
        <f t="shared" si="633"/>
        <v>7.5375244569848643E-3</v>
      </c>
      <c r="AC372" s="5">
        <f t="shared" si="634"/>
        <v>6.9741590713659398E-4</v>
      </c>
      <c r="AD372" s="5">
        <f t="shared" si="635"/>
        <v>6.5645094511980084E-2</v>
      </c>
      <c r="AE372" s="5">
        <f t="shared" si="636"/>
        <v>4.6647404160213048E-2</v>
      </c>
      <c r="AF372" s="5">
        <f t="shared" si="637"/>
        <v>1.6573822698123693E-2</v>
      </c>
      <c r="AG372" s="5">
        <f t="shared" si="638"/>
        <v>3.9257861364289E-3</v>
      </c>
      <c r="AH372" s="5">
        <f t="shared" si="639"/>
        <v>4.2849404731834154E-4</v>
      </c>
      <c r="AI372" s="5">
        <f t="shared" si="640"/>
        <v>1.0712340470607356E-3</v>
      </c>
      <c r="AJ372" s="5">
        <f t="shared" si="641"/>
        <v>1.339041219783361E-3</v>
      </c>
      <c r="AK372" s="5">
        <f t="shared" si="642"/>
        <v>1.1158665672851178E-3</v>
      </c>
      <c r="AL372" s="5">
        <f t="shared" si="643"/>
        <v>4.9558324802751984E-5</v>
      </c>
      <c r="AM372" s="5">
        <f t="shared" si="644"/>
        <v>3.2822514433442758E-2</v>
      </c>
      <c r="AN372" s="5">
        <f t="shared" si="645"/>
        <v>2.3323678756404426E-2</v>
      </c>
      <c r="AO372" s="5">
        <f t="shared" si="646"/>
        <v>8.2869030621504913E-3</v>
      </c>
      <c r="AP372" s="5">
        <f t="shared" si="647"/>
        <v>1.9628911053213801E-3</v>
      </c>
      <c r="AQ372" s="5">
        <f t="shared" si="648"/>
        <v>3.4870760486034315E-4</v>
      </c>
      <c r="AR372" s="5">
        <f t="shared" si="649"/>
        <v>6.0897574004882725E-5</v>
      </c>
      <c r="AS372" s="5">
        <f t="shared" si="650"/>
        <v>1.5224378276827179E-4</v>
      </c>
      <c r="AT372" s="5">
        <f t="shared" si="651"/>
        <v>1.9030453815561133E-4</v>
      </c>
      <c r="AU372" s="5">
        <f t="shared" si="652"/>
        <v>1.5858695654256101E-4</v>
      </c>
      <c r="AV372" s="5">
        <f t="shared" si="653"/>
        <v>9.911674872225278E-5</v>
      </c>
      <c r="AW372" s="5">
        <f t="shared" si="654"/>
        <v>2.4455632214368028E-6</v>
      </c>
      <c r="AX372" s="5">
        <f t="shared" si="655"/>
        <v>1.3676034004553481E-2</v>
      </c>
      <c r="AY372" s="5">
        <f t="shared" si="656"/>
        <v>9.7181897636357036E-3</v>
      </c>
      <c r="AZ372" s="5">
        <f t="shared" si="657"/>
        <v>3.4528728230197648E-3</v>
      </c>
      <c r="BA372" s="5">
        <f t="shared" si="658"/>
        <v>8.1787047601261512E-4</v>
      </c>
      <c r="BB372" s="5">
        <f t="shared" si="659"/>
        <v>1.4529469006364107E-4</v>
      </c>
      <c r="BC372" s="5">
        <f t="shared" si="660"/>
        <v>2.0649281351844676E-5</v>
      </c>
      <c r="BD372" s="5">
        <f t="shared" si="661"/>
        <v>7.2123026813116051E-6</v>
      </c>
      <c r="BE372" s="5">
        <f t="shared" si="662"/>
        <v>1.8030738672522311E-5</v>
      </c>
      <c r="BF372" s="5">
        <f t="shared" si="663"/>
        <v>2.253840080222955E-5</v>
      </c>
      <c r="BG372" s="5">
        <f t="shared" si="664"/>
        <v>1.878198188652396E-5</v>
      </c>
      <c r="BH372" s="5">
        <f t="shared" si="665"/>
        <v>1.1738726940338794E-5</v>
      </c>
      <c r="BI372" s="5">
        <f t="shared" si="666"/>
        <v>5.8693576008059226E-6</v>
      </c>
      <c r="BJ372" s="8">
        <f t="shared" si="667"/>
        <v>0.7499872302044438</v>
      </c>
      <c r="BK372" s="8">
        <f t="shared" si="668"/>
        <v>0.16055136645880116</v>
      </c>
      <c r="BL372" s="8">
        <f t="shared" si="669"/>
        <v>8.256825223410659E-2</v>
      </c>
      <c r="BM372" s="8">
        <f t="shared" si="670"/>
        <v>0.60810670384870957</v>
      </c>
      <c r="BN372" s="8">
        <f t="shared" si="671"/>
        <v>0.37769641349848604</v>
      </c>
    </row>
    <row r="373" spans="1:66" x14ac:dyDescent="0.25">
      <c r="A373" t="s">
        <v>10</v>
      </c>
      <c r="B373" t="s">
        <v>447</v>
      </c>
      <c r="C373" t="s">
        <v>221</v>
      </c>
      <c r="D373" s="16"/>
      <c r="E373">
        <f>VLOOKUP(A373,home!$A$2:$E$405,3,FALSE)</f>
        <v>1.56666666666667</v>
      </c>
      <c r="F373">
        <f>VLOOKUP(B373,home!$B$2:$E$405,3,FALSE)</f>
        <v>1.28</v>
      </c>
      <c r="G373">
        <f>VLOOKUP(C373,away!$B$2:$E$405,4,FALSE)</f>
        <v>0.89</v>
      </c>
      <c r="H373">
        <f>VLOOKUP(A373,away!$A$2:$E$405,3,FALSE)</f>
        <v>1.4666666666666699</v>
      </c>
      <c r="I373">
        <f>VLOOKUP(C373,away!$B$2:$E$405,3,FALSE)</f>
        <v>1.02</v>
      </c>
      <c r="J373">
        <f>VLOOKUP(B373,home!$B$2:$E$405,4,FALSE)</f>
        <v>0.82</v>
      </c>
      <c r="K373" s="3">
        <f t="shared" si="616"/>
        <v>1.7847466666666705</v>
      </c>
      <c r="L373" s="3">
        <f t="shared" si="617"/>
        <v>1.2267200000000027</v>
      </c>
      <c r="M373" s="5">
        <f t="shared" si="618"/>
        <v>4.9219437288309353E-2</v>
      </c>
      <c r="N373" s="5">
        <f t="shared" si="619"/>
        <v>8.7844226635519343E-2</v>
      </c>
      <c r="O373" s="5">
        <f t="shared" si="620"/>
        <v>6.0378468110314977E-2</v>
      </c>
      <c r="P373" s="5">
        <f t="shared" si="621"/>
        <v>0.10776026969832452</v>
      </c>
      <c r="Q373" s="5">
        <f t="shared" si="622"/>
        <v>7.8389845336827371E-2</v>
      </c>
      <c r="R373" s="5">
        <f t="shared" si="623"/>
        <v>3.7033737200142886E-2</v>
      </c>
      <c r="S373" s="5">
        <f t="shared" si="624"/>
        <v>5.8982164187672471E-2</v>
      </c>
      <c r="T373" s="5">
        <f t="shared" si="625"/>
        <v>9.6162391071593065E-2</v>
      </c>
      <c r="U373" s="5">
        <f t="shared" si="626"/>
        <v>6.6095839022164496E-2</v>
      </c>
      <c r="V373" s="5">
        <f t="shared" si="627"/>
        <v>1.4348292441693812E-2</v>
      </c>
      <c r="W373" s="5">
        <f t="shared" si="628"/>
        <v>4.6635338388472829E-2</v>
      </c>
      <c r="X373" s="5">
        <f t="shared" si="629"/>
        <v>5.7208502307907506E-2</v>
      </c>
      <c r="Y373" s="5">
        <f t="shared" si="630"/>
        <v>3.508940697557824E-2</v>
      </c>
      <c r="Z373" s="5">
        <f t="shared" si="631"/>
        <v>1.5143342032719798E-2</v>
      </c>
      <c r="AA373" s="5">
        <f t="shared" si="632"/>
        <v>2.702702921508994E-2</v>
      </c>
      <c r="AB373" s="5">
        <f t="shared" si="633"/>
        <v>2.4118200150767252E-2</v>
      </c>
      <c r="AC373" s="5">
        <f t="shared" si="634"/>
        <v>1.9633705051451864E-3</v>
      </c>
      <c r="AD373" s="5">
        <f t="shared" si="635"/>
        <v>2.0808066184424778E-2</v>
      </c>
      <c r="AE373" s="5">
        <f t="shared" si="636"/>
        <v>2.5525670949757617E-2</v>
      </c>
      <c r="AF373" s="5">
        <f t="shared" si="637"/>
        <v>1.5656425533743371E-2</v>
      </c>
      <c r="AG373" s="5">
        <f t="shared" si="638"/>
        <v>6.402016776917905E-3</v>
      </c>
      <c r="AH373" s="5">
        <f t="shared" si="639"/>
        <v>4.6441601345945148E-3</v>
      </c>
      <c r="AI373" s="5">
        <f t="shared" si="640"/>
        <v>8.2886493196837954E-3</v>
      </c>
      <c r="AJ373" s="5">
        <f t="shared" si="641"/>
        <v>7.3965696222373116E-3</v>
      </c>
      <c r="AK373" s="5">
        <f t="shared" si="642"/>
        <v>4.4003343260186657E-3</v>
      </c>
      <c r="AL373" s="5">
        <f t="shared" si="643"/>
        <v>1.7194291264474419E-4</v>
      </c>
      <c r="AM373" s="5">
        <f t="shared" si="644"/>
        <v>7.4274253524863219E-3</v>
      </c>
      <c r="AN373" s="5">
        <f t="shared" si="645"/>
        <v>9.1113712284020404E-3</v>
      </c>
      <c r="AO373" s="5">
        <f t="shared" si="646"/>
        <v>5.5885506566526891E-3</v>
      </c>
      <c r="AP373" s="5">
        <f t="shared" si="647"/>
        <v>2.2851956205096678E-3</v>
      </c>
      <c r="AQ373" s="5">
        <f t="shared" si="648"/>
        <v>7.0082379289790602E-4</v>
      </c>
      <c r="AR373" s="5">
        <f t="shared" si="649"/>
        <v>1.1394168240619589E-3</v>
      </c>
      <c r="AS373" s="5">
        <f t="shared" si="650"/>
        <v>2.0335703786885052E-3</v>
      </c>
      <c r="AT373" s="5">
        <f t="shared" si="651"/>
        <v>1.8147039773981947E-3</v>
      </c>
      <c r="AU373" s="5">
        <f t="shared" si="652"/>
        <v>1.0795956248827255E-3</v>
      </c>
      <c r="AV373" s="5">
        <f t="shared" si="653"/>
        <v>4.8170117321434149E-4</v>
      </c>
      <c r="AW373" s="5">
        <f t="shared" si="654"/>
        <v>1.0456920443159281E-5</v>
      </c>
      <c r="AX373" s="5">
        <f t="shared" si="655"/>
        <v>2.2093454399609103E-3</v>
      </c>
      <c r="AY373" s="5">
        <f t="shared" si="656"/>
        <v>2.710248238108854E-3</v>
      </c>
      <c r="AZ373" s="5">
        <f t="shared" si="657"/>
        <v>1.6623578593264506E-3</v>
      </c>
      <c r="BA373" s="5">
        <f t="shared" si="658"/>
        <v>6.797492110643162E-4</v>
      </c>
      <c r="BB373" s="5">
        <f t="shared" si="659"/>
        <v>2.0846548804920483E-4</v>
      </c>
      <c r="BC373" s="5">
        <f t="shared" si="660"/>
        <v>5.1145756699944206E-5</v>
      </c>
      <c r="BD373" s="5">
        <f t="shared" si="661"/>
        <v>2.3295756773554819E-4</v>
      </c>
      <c r="BE373" s="5">
        <f t="shared" si="662"/>
        <v>4.1577024249079468E-4</v>
      </c>
      <c r="BF373" s="5">
        <f t="shared" si="663"/>
        <v>3.7102227719231965E-4</v>
      </c>
      <c r="BG373" s="5">
        <f t="shared" si="664"/>
        <v>2.2072692415935663E-4</v>
      </c>
      <c r="BH373" s="5">
        <f t="shared" si="665"/>
        <v>9.8485410534249705E-5</v>
      </c>
      <c r="BI373" s="5">
        <f t="shared" si="666"/>
        <v>3.5154301633260167E-5</v>
      </c>
      <c r="BJ373" s="8">
        <f t="shared" si="667"/>
        <v>0.50235656880490032</v>
      </c>
      <c r="BK373" s="8">
        <f t="shared" si="668"/>
        <v>0.23515572527189896</v>
      </c>
      <c r="BL373" s="8">
        <f t="shared" si="669"/>
        <v>0.24730609180300506</v>
      </c>
      <c r="BM373" s="8">
        <f t="shared" si="670"/>
        <v>0.57663595232541986</v>
      </c>
      <c r="BN373" s="8">
        <f t="shared" si="671"/>
        <v>0.42062598426943842</v>
      </c>
    </row>
    <row r="374" spans="1:66" x14ac:dyDescent="0.25">
      <c r="A374" t="s">
        <v>10</v>
      </c>
      <c r="B374" t="s">
        <v>226</v>
      </c>
      <c r="C374" t="s">
        <v>11</v>
      </c>
      <c r="D374" s="16"/>
      <c r="E374">
        <f>VLOOKUP(A374,home!$A$2:$E$405,3,FALSE)</f>
        <v>1.56666666666667</v>
      </c>
      <c r="F374">
        <f>VLOOKUP(B374,home!$B$2:$E$405,3,FALSE)</f>
        <v>0.64</v>
      </c>
      <c r="G374">
        <f>VLOOKUP(C374,away!$B$2:$E$405,4,FALSE)</f>
        <v>0.64</v>
      </c>
      <c r="H374">
        <f>VLOOKUP(A374,away!$A$2:$E$405,3,FALSE)</f>
        <v>1.4666666666666699</v>
      </c>
      <c r="I374">
        <f>VLOOKUP(C374,away!$B$2:$E$405,3,FALSE)</f>
        <v>1.79</v>
      </c>
      <c r="J374">
        <f>VLOOKUP(B374,home!$B$2:$E$405,4,FALSE)</f>
        <v>0.95</v>
      </c>
      <c r="K374" s="3">
        <f t="shared" si="616"/>
        <v>0.64170666666666809</v>
      </c>
      <c r="L374" s="3">
        <f t="shared" si="617"/>
        <v>2.4940666666666722</v>
      </c>
      <c r="M374" s="5">
        <f t="shared" si="618"/>
        <v>4.3466127023715141E-2</v>
      </c>
      <c r="N374" s="5">
        <f t="shared" si="619"/>
        <v>2.7892503485298228E-2</v>
      </c>
      <c r="O374" s="5">
        <f t="shared" si="620"/>
        <v>0.10840741853894735</v>
      </c>
      <c r="P374" s="5">
        <f t="shared" si="621"/>
        <v>6.9565763192566271E-2</v>
      </c>
      <c r="Q374" s="5">
        <f t="shared" si="622"/>
        <v>8.9494027182695727E-3</v>
      </c>
      <c r="R374" s="5">
        <f t="shared" si="623"/>
        <v>0.13518766449868566</v>
      </c>
      <c r="S374" s="5">
        <f t="shared" si="624"/>
        <v>2.7834291550313611E-2</v>
      </c>
      <c r="T374" s="5">
        <f t="shared" si="625"/>
        <v>2.2320407006212243E-2</v>
      </c>
      <c r="U374" s="5">
        <f t="shared" si="626"/>
        <v>8.6750825559903447E-2</v>
      </c>
      <c r="V374" s="5">
        <f t="shared" si="627"/>
        <v>4.9497386872349586E-3</v>
      </c>
      <c r="W374" s="5">
        <f t="shared" si="628"/>
        <v>1.9142971289994621E-3</v>
      </c>
      <c r="X374" s="5">
        <f t="shared" si="629"/>
        <v>4.7743846595332678E-3</v>
      </c>
      <c r="Y374" s="5">
        <f t="shared" si="630"/>
        <v>5.9538168165933179E-3</v>
      </c>
      <c r="Z374" s="5">
        <f t="shared" si="631"/>
        <v>0.11238901592356312</v>
      </c>
      <c r="AA374" s="5">
        <f t="shared" si="632"/>
        <v>7.2120780778256788E-2</v>
      </c>
      <c r="AB374" s="5">
        <f t="shared" si="633"/>
        <v>2.3140192915306331E-2</v>
      </c>
      <c r="AC374" s="5">
        <f t="shared" si="634"/>
        <v>4.9511592842370528E-4</v>
      </c>
      <c r="AD374" s="5">
        <f t="shared" si="635"/>
        <v>3.0710430741495432E-4</v>
      </c>
      <c r="AE374" s="5">
        <f t="shared" si="636"/>
        <v>7.65938616313392E-4</v>
      </c>
      <c r="AF374" s="5">
        <f t="shared" si="637"/>
        <v>9.5515098583001266E-4</v>
      </c>
      <c r="AG374" s="5">
        <f t="shared" si="638"/>
        <v>7.940700784641485E-4</v>
      </c>
      <c r="AH374" s="5">
        <f t="shared" si="639"/>
        <v>7.0076424578607133E-2</v>
      </c>
      <c r="AI374" s="5">
        <f t="shared" si="640"/>
        <v>4.4968508828256162E-2</v>
      </c>
      <c r="AJ374" s="5">
        <f t="shared" si="641"/>
        <v>1.4428295952575446E-2</v>
      </c>
      <c r="AK374" s="5">
        <f t="shared" si="642"/>
        <v>3.0862445671357899E-3</v>
      </c>
      <c r="AL374" s="5">
        <f t="shared" si="643"/>
        <v>3.1696513849323568E-5</v>
      </c>
      <c r="AM374" s="5">
        <f t="shared" si="644"/>
        <v>3.9414176286045229E-5</v>
      </c>
      <c r="AN374" s="5">
        <f t="shared" si="645"/>
        <v>9.8301583269149402E-5</v>
      </c>
      <c r="AO374" s="5">
        <f t="shared" si="646"/>
        <v>1.2258535105607191E-4</v>
      </c>
      <c r="AP374" s="5">
        <f t="shared" si="647"/>
        <v>1.0191201263019371E-4</v>
      </c>
      <c r="AQ374" s="5">
        <f t="shared" si="648"/>
        <v>6.3543838408469737E-5</v>
      </c>
      <c r="AR374" s="5">
        <f t="shared" si="649"/>
        <v>3.4955054932137047E-2</v>
      </c>
      <c r="AS374" s="5">
        <f t="shared" si="650"/>
        <v>2.243089178365194E-2</v>
      </c>
      <c r="AT374" s="5">
        <f t="shared" si="651"/>
        <v>7.1970263984240191E-3</v>
      </c>
      <c r="AU374" s="5">
        <f t="shared" si="652"/>
        <v>1.5394599400148977E-3</v>
      </c>
      <c r="AV374" s="5">
        <f t="shared" si="653"/>
        <v>2.4697042664345716E-4</v>
      </c>
      <c r="AW374" s="5">
        <f t="shared" si="654"/>
        <v>1.4091382617631927E-6</v>
      </c>
      <c r="AX374" s="5">
        <f t="shared" si="655"/>
        <v>4.2153899473217509E-6</v>
      </c>
      <c r="AY374" s="5">
        <f t="shared" si="656"/>
        <v>1.0513463554616958E-5</v>
      </c>
      <c r="AZ374" s="5">
        <f t="shared" si="657"/>
        <v>1.3110639501392532E-5</v>
      </c>
      <c r="BA374" s="5">
        <f t="shared" si="658"/>
        <v>1.0899602986368826E-5</v>
      </c>
      <c r="BB374" s="5">
        <f t="shared" si="659"/>
        <v>6.796084122050749E-6</v>
      </c>
      <c r="BC374" s="5">
        <f t="shared" si="660"/>
        <v>3.3899773745338828E-6</v>
      </c>
      <c r="BD374" s="5">
        <f t="shared" si="661"/>
        <v>1.4530039556290906E-2</v>
      </c>
      <c r="BE374" s="5">
        <f t="shared" si="662"/>
        <v>9.3240232502022711E-3</v>
      </c>
      <c r="BF374" s="5">
        <f t="shared" si="663"/>
        <v>2.9916439399049056E-3</v>
      </c>
      <c r="BG374" s="5">
        <f t="shared" si="664"/>
        <v>6.3991928684330505E-4</v>
      </c>
      <c r="BH374" s="5">
        <f t="shared" si="665"/>
        <v>1.0266011812398216E-4</v>
      </c>
      <c r="BI374" s="5">
        <f t="shared" si="666"/>
        <v>1.3175536440189404E-5</v>
      </c>
      <c r="BJ374" s="8">
        <f t="shared" si="667"/>
        <v>7.5101757922064818E-2</v>
      </c>
      <c r="BK374" s="8">
        <f t="shared" si="668"/>
        <v>0.14635324635965763</v>
      </c>
      <c r="BL374" s="8">
        <f t="shared" si="669"/>
        <v>0.65213722138635111</v>
      </c>
      <c r="BM374" s="8">
        <f t="shared" si="670"/>
        <v>0.59250325780886159</v>
      </c>
      <c r="BN374" s="8">
        <f t="shared" si="671"/>
        <v>0.39346887945748221</v>
      </c>
    </row>
    <row r="375" spans="1:66" x14ac:dyDescent="0.25">
      <c r="A375" t="s">
        <v>10</v>
      </c>
      <c r="B375" t="s">
        <v>225</v>
      </c>
      <c r="C375" t="s">
        <v>38</v>
      </c>
      <c r="D375" s="16"/>
      <c r="E375">
        <f>VLOOKUP(A375,home!$A$2:$E$405,3,FALSE)</f>
        <v>1.56666666666667</v>
      </c>
      <c r="F375">
        <f>VLOOKUP(B375,home!$B$2:$E$405,3,FALSE)</f>
        <v>0.64</v>
      </c>
      <c r="G375">
        <f>VLOOKUP(C375,away!$B$2:$E$405,4,FALSE)</f>
        <v>0.77</v>
      </c>
      <c r="H375">
        <f>VLOOKUP(A375,away!$A$2:$E$405,3,FALSE)</f>
        <v>1.4666666666666699</v>
      </c>
      <c r="I375">
        <f>VLOOKUP(C375,away!$B$2:$E$405,3,FALSE)</f>
        <v>0.77</v>
      </c>
      <c r="J375">
        <f>VLOOKUP(B375,home!$B$2:$E$405,4,FALSE)</f>
        <v>1.23</v>
      </c>
      <c r="K375" s="3">
        <f t="shared" si="616"/>
        <v>0.77205333333333503</v>
      </c>
      <c r="L375" s="3">
        <f t="shared" si="617"/>
        <v>1.389080000000003</v>
      </c>
      <c r="M375" s="5">
        <f t="shared" si="618"/>
        <v>0.11519449327060241</v>
      </c>
      <c r="N375" s="5">
        <f t="shared" si="619"/>
        <v>8.8936292511213016E-2</v>
      </c>
      <c r="O375" s="5">
        <f t="shared" si="620"/>
        <v>0.16001436671232872</v>
      </c>
      <c r="P375" s="5">
        <f t="shared" si="621"/>
        <v>0.12353962520147604</v>
      </c>
      <c r="Q375" s="5">
        <f t="shared" si="622"/>
        <v>3.4331780543795265E-2</v>
      </c>
      <c r="R375" s="5">
        <f t="shared" si="623"/>
        <v>0.11113637825638106</v>
      </c>
      <c r="S375" s="5">
        <f t="shared" si="624"/>
        <v>3.3122327642583688E-2</v>
      </c>
      <c r="T375" s="5">
        <f t="shared" si="625"/>
        <v>4.7689589717775226E-2</v>
      </c>
      <c r="U375" s="5">
        <f t="shared" si="626"/>
        <v>8.5803211287433387E-2</v>
      </c>
      <c r="V375" s="5">
        <f t="shared" si="627"/>
        <v>3.9468707097858559E-3</v>
      </c>
      <c r="W375" s="5">
        <f t="shared" si="628"/>
        <v>8.8353218693685582E-3</v>
      </c>
      <c r="X375" s="5">
        <f t="shared" si="629"/>
        <v>1.2272968902302502E-2</v>
      </c>
      <c r="Y375" s="5">
        <f t="shared" si="630"/>
        <v>8.5240678214052006E-3</v>
      </c>
      <c r="Z375" s="5">
        <f t="shared" si="631"/>
        <v>5.1459106769458071E-2</v>
      </c>
      <c r="AA375" s="5">
        <f t="shared" si="632"/>
        <v>3.9729174911716091E-2</v>
      </c>
      <c r="AB375" s="5">
        <f t="shared" si="633"/>
        <v>1.5336520960586755E-2</v>
      </c>
      <c r="AC375" s="5">
        <f t="shared" si="634"/>
        <v>2.6454982480164164E-4</v>
      </c>
      <c r="AD375" s="5">
        <f t="shared" si="635"/>
        <v>1.7053349250797268E-3</v>
      </c>
      <c r="AE375" s="5">
        <f t="shared" si="636"/>
        <v>2.3688466377297518E-3</v>
      </c>
      <c r="AF375" s="5">
        <f t="shared" si="637"/>
        <v>1.6452587437688257E-3</v>
      </c>
      <c r="AG375" s="5">
        <f t="shared" si="638"/>
        <v>7.6179867193146874E-4</v>
      </c>
      <c r="AH375" s="5">
        <f t="shared" si="639"/>
        <v>1.7870204007829734E-2</v>
      </c>
      <c r="AI375" s="5">
        <f t="shared" si="640"/>
        <v>1.379675057159167E-2</v>
      </c>
      <c r="AJ375" s="5">
        <f t="shared" si="641"/>
        <v>5.325913633982971E-3</v>
      </c>
      <c r="AK375" s="5">
        <f t="shared" si="642"/>
        <v>1.3706297913873362E-3</v>
      </c>
      <c r="AL375" s="5">
        <f t="shared" si="643"/>
        <v>1.1348593244413877E-5</v>
      </c>
      <c r="AM375" s="5">
        <f t="shared" si="644"/>
        <v>2.6332190267151128E-4</v>
      </c>
      <c r="AN375" s="5">
        <f t="shared" si="645"/>
        <v>3.6577518856294367E-4</v>
      </c>
      <c r="AO375" s="5">
        <f t="shared" si="646"/>
        <v>2.5404549946450751E-4</v>
      </c>
      <c r="AP375" s="5">
        <f t="shared" si="647"/>
        <v>1.1762984079871966E-4</v>
      </c>
      <c r="AQ375" s="5">
        <f t="shared" si="648"/>
        <v>4.0849314814171444E-5</v>
      </c>
      <c r="AR375" s="5">
        <f t="shared" si="649"/>
        <v>4.9646285966392359E-3</v>
      </c>
      <c r="AS375" s="5">
        <f t="shared" si="650"/>
        <v>3.832958056797319E-3</v>
      </c>
      <c r="AT375" s="5">
        <f t="shared" si="651"/>
        <v>1.4796240221386162E-3</v>
      </c>
      <c r="AU375" s="5">
        <f t="shared" si="652"/>
        <v>3.8078288612406499E-4</v>
      </c>
      <c r="AV375" s="5">
        <f t="shared" si="653"/>
        <v>7.3496174127093009E-5</v>
      </c>
      <c r="AW375" s="5">
        <f t="shared" si="654"/>
        <v>3.3807580461272176E-7</v>
      </c>
      <c r="AX375" s="5">
        <f t="shared" si="655"/>
        <v>3.3883092116202708E-5</v>
      </c>
      <c r="AY375" s="5">
        <f t="shared" si="656"/>
        <v>4.7066325596774958E-5</v>
      </c>
      <c r="AZ375" s="5">
        <f t="shared" si="657"/>
        <v>3.2689445779984159E-5</v>
      </c>
      <c r="BA375" s="5">
        <f t="shared" si="658"/>
        <v>1.5136085114686838E-5</v>
      </c>
      <c r="BB375" s="5">
        <f t="shared" si="659"/>
        <v>5.2563082777773063E-6</v>
      </c>
      <c r="BC375" s="5">
        <f t="shared" si="660"/>
        <v>1.4602865404989832E-6</v>
      </c>
      <c r="BD375" s="5">
        <f t="shared" si="661"/>
        <v>1.14937771516994E-3</v>
      </c>
      <c r="BE375" s="5">
        <f t="shared" si="662"/>
        <v>8.8738089625600464E-4</v>
      </c>
      <c r="BF375" s="5">
        <f t="shared" si="663"/>
        <v>3.4255268944538531E-4</v>
      </c>
      <c r="BG375" s="5">
        <f t="shared" si="664"/>
        <v>8.8156315242869502E-5</v>
      </c>
      <c r="BH375" s="5">
        <f t="shared" si="665"/>
        <v>1.701534425941042E-5</v>
      </c>
      <c r="BI375" s="5">
        <f t="shared" si="666"/>
        <v>2.6273506506584088E-6</v>
      </c>
      <c r="BJ375" s="8">
        <f t="shared" si="667"/>
        <v>0.20824837363410736</v>
      </c>
      <c r="BK375" s="8">
        <f t="shared" si="668"/>
        <v>0.27612628156809077</v>
      </c>
      <c r="BL375" s="8">
        <f t="shared" si="669"/>
        <v>0.46360175018008842</v>
      </c>
      <c r="BM375" s="8">
        <f t="shared" si="670"/>
        <v>0.36623584740615606</v>
      </c>
      <c r="BN375" s="8">
        <f t="shared" si="671"/>
        <v>0.6331529364957964</v>
      </c>
    </row>
    <row r="376" spans="1:66" x14ac:dyDescent="0.25">
      <c r="A376" t="s">
        <v>13</v>
      </c>
      <c r="B376" t="s">
        <v>55</v>
      </c>
      <c r="C376" t="s">
        <v>44</v>
      </c>
      <c r="D376" s="16"/>
      <c r="E376">
        <f>VLOOKUP(A376,home!$A$2:$E$405,3,FALSE)</f>
        <v>1.82539682539683</v>
      </c>
      <c r="F376">
        <f>VLOOKUP(B376,home!$B$2:$E$405,3,FALSE)</f>
        <v>0.55000000000000004</v>
      </c>
      <c r="G376">
        <f>VLOOKUP(C376,away!$B$2:$E$405,4,FALSE)</f>
        <v>0.55000000000000004</v>
      </c>
      <c r="H376">
        <f>VLOOKUP(A376,away!$A$2:$E$405,3,FALSE)</f>
        <v>1.2222222222222201</v>
      </c>
      <c r="I376">
        <f>VLOOKUP(C376,away!$B$2:$E$405,3,FALSE)</f>
        <v>0.37</v>
      </c>
      <c r="J376">
        <f>VLOOKUP(B376,home!$B$2:$E$405,4,FALSE)</f>
        <v>0.82</v>
      </c>
      <c r="K376" s="3">
        <f t="shared" si="616"/>
        <v>0.55218253968254116</v>
      </c>
      <c r="L376" s="3">
        <f t="shared" si="617"/>
        <v>0.37082222222222155</v>
      </c>
      <c r="M376" s="5">
        <f t="shared" si="618"/>
        <v>0.39732338348433704</v>
      </c>
      <c r="N376" s="5">
        <f t="shared" si="619"/>
        <v>0.21939503496764146</v>
      </c>
      <c r="O376" s="5">
        <f t="shared" si="620"/>
        <v>0.14733634000451379</v>
      </c>
      <c r="P376" s="5">
        <f t="shared" si="621"/>
        <v>8.1356554411222817E-2</v>
      </c>
      <c r="Q376" s="5">
        <f t="shared" si="622"/>
        <v>6.0573053801086081E-2</v>
      </c>
      <c r="R376" s="5">
        <f t="shared" si="623"/>
        <v>2.7317794507281303E-2</v>
      </c>
      <c r="S376" s="5">
        <f t="shared" si="624"/>
        <v>4.1646736769062956E-3</v>
      </c>
      <c r="T376" s="5">
        <f t="shared" si="625"/>
        <v>2.2461834417304923E-2</v>
      </c>
      <c r="U376" s="5">
        <f t="shared" si="626"/>
        <v>1.5084409149556362E-2</v>
      </c>
      <c r="V376" s="5">
        <f t="shared" si="627"/>
        <v>9.4751673793017896E-5</v>
      </c>
      <c r="W376" s="5">
        <f t="shared" si="628"/>
        <v>1.1149127561403641E-2</v>
      </c>
      <c r="X376" s="5">
        <f t="shared" si="629"/>
        <v>4.1343442581587165E-3</v>
      </c>
      <c r="Y376" s="5">
        <f t="shared" si="630"/>
        <v>7.6655336262104864E-4</v>
      </c>
      <c r="Z376" s="5">
        <f t="shared" si="631"/>
        <v>3.3766817551333502E-3</v>
      </c>
      <c r="AA376" s="5">
        <f t="shared" si="632"/>
        <v>1.8645447072492339E-3</v>
      </c>
      <c r="AB376" s="5">
        <f t="shared" si="633"/>
        <v>5.14784515900261E-4</v>
      </c>
      <c r="AC376" s="5">
        <f t="shared" si="634"/>
        <v>1.2125937625566367E-6</v>
      </c>
      <c r="AD376" s="5">
        <f t="shared" si="635"/>
        <v>1.5390883930251195E-3</v>
      </c>
      <c r="AE376" s="5">
        <f t="shared" si="636"/>
        <v>5.7072817809800276E-4</v>
      </c>
      <c r="AF376" s="5">
        <f t="shared" si="637"/>
        <v>1.0581934564357061E-4</v>
      </c>
      <c r="AG376" s="5">
        <f t="shared" si="638"/>
        <v>1.308005496855007E-5</v>
      </c>
      <c r="AH376" s="5">
        <f t="shared" si="639"/>
        <v>3.1303715804394507E-4</v>
      </c>
      <c r="AI376" s="5">
        <f t="shared" si="640"/>
        <v>1.7285365294371059E-4</v>
      </c>
      <c r="AJ376" s="5">
        <f t="shared" si="641"/>
        <v>4.7723384537931327E-5</v>
      </c>
      <c r="AK376" s="5">
        <f t="shared" si="642"/>
        <v>8.7840065588004804E-6</v>
      </c>
      <c r="AL376" s="5">
        <f t="shared" si="643"/>
        <v>9.931703445894714E-9</v>
      </c>
      <c r="AM376" s="5">
        <f t="shared" si="644"/>
        <v>1.6997154753130633E-4</v>
      </c>
      <c r="AN376" s="5">
        <f t="shared" si="645"/>
        <v>6.3029226970108963E-5</v>
      </c>
      <c r="AO376" s="5">
        <f t="shared" si="646"/>
        <v>1.1686319005002294E-5</v>
      </c>
      <c r="AP376" s="5">
        <f t="shared" si="647"/>
        <v>1.4445155943442441E-6</v>
      </c>
      <c r="AQ376" s="5">
        <f t="shared" si="648"/>
        <v>1.3391462068234641E-7</v>
      </c>
      <c r="AR376" s="5">
        <f t="shared" si="649"/>
        <v>2.3216226916796899E-5</v>
      </c>
      <c r="AS376" s="5">
        <f t="shared" si="650"/>
        <v>1.2819595140763084E-5</v>
      </c>
      <c r="AT376" s="5">
        <f t="shared" si="651"/>
        <v>3.5393783012642606E-6</v>
      </c>
      <c r="AU376" s="5">
        <f t="shared" si="652"/>
        <v>6.5146096642979277E-7</v>
      </c>
      <c r="AV376" s="5">
        <f t="shared" si="653"/>
        <v>8.9931342736811392E-8</v>
      </c>
      <c r="AW376" s="5">
        <f t="shared" si="654"/>
        <v>5.6489751545999726E-11</v>
      </c>
      <c r="AX376" s="5">
        <f t="shared" si="655"/>
        <v>1.5642553464934748E-5</v>
      </c>
      <c r="AY376" s="5">
        <f t="shared" si="656"/>
        <v>5.8006064370970153E-6</v>
      </c>
      <c r="AZ376" s="5">
        <f t="shared" si="657"/>
        <v>1.0754968846204191E-6</v>
      </c>
      <c r="BA376" s="5">
        <f t="shared" si="658"/>
        <v>1.3293938158267336E-7</v>
      </c>
      <c r="BB376" s="5">
        <f t="shared" si="659"/>
        <v>1.23242192248337E-8</v>
      </c>
      <c r="BC376" s="5">
        <f t="shared" si="660"/>
        <v>9.1401887202133158E-10</v>
      </c>
      <c r="BD376" s="5">
        <f t="shared" si="661"/>
        <v>1.4348488094836629E-6</v>
      </c>
      <c r="BE376" s="5">
        <f t="shared" si="662"/>
        <v>7.9229845968115969E-7</v>
      </c>
      <c r="BF376" s="5">
        <f t="shared" si="663"/>
        <v>2.1874668782665405E-7</v>
      </c>
      <c r="BG376" s="5">
        <f t="shared" si="664"/>
        <v>4.0262700543755294E-8</v>
      </c>
      <c r="BH376" s="5">
        <f t="shared" si="665"/>
        <v>5.5580900601821059E-9</v>
      </c>
      <c r="BI376" s="5">
        <f t="shared" si="666"/>
        <v>6.1381605704312873E-10</v>
      </c>
      <c r="BJ376" s="8">
        <f t="shared" si="667"/>
        <v>0.32097759469807879</v>
      </c>
      <c r="BK376" s="8">
        <f t="shared" si="668"/>
        <v>0.48294638637816234</v>
      </c>
      <c r="BL376" s="8">
        <f t="shared" si="669"/>
        <v>0.19270308000781694</v>
      </c>
      <c r="BM376" s="8">
        <f t="shared" si="670"/>
        <v>6.6695781113161698E-2</v>
      </c>
      <c r="BN376" s="8">
        <f t="shared" si="671"/>
        <v>0.93330216117608256</v>
      </c>
    </row>
    <row r="377" spans="1:66" x14ac:dyDescent="0.25">
      <c r="A377" t="s">
        <v>13</v>
      </c>
      <c r="B377" t="s">
        <v>229</v>
      </c>
      <c r="C377" t="s">
        <v>50</v>
      </c>
      <c r="D377" s="16"/>
      <c r="E377">
        <f>VLOOKUP(A377,home!$A$2:$E$405,3,FALSE)</f>
        <v>1.82539682539683</v>
      </c>
      <c r="F377">
        <f>VLOOKUP(B377,home!$B$2:$E$405,3,FALSE)</f>
        <v>0.37</v>
      </c>
      <c r="G377">
        <f>VLOOKUP(C377,away!$B$2:$E$405,4,FALSE)</f>
        <v>0.68</v>
      </c>
      <c r="H377">
        <f>VLOOKUP(A377,away!$A$2:$E$405,3,FALSE)</f>
        <v>1.2222222222222201</v>
      </c>
      <c r="I377">
        <f>VLOOKUP(C377,away!$B$2:$E$405,3,FALSE)</f>
        <v>0.14000000000000001</v>
      </c>
      <c r="J377">
        <f>VLOOKUP(B377,home!$B$2:$E$405,4,FALSE)</f>
        <v>0.55000000000000004</v>
      </c>
      <c r="K377" s="3">
        <f t="shared" si="616"/>
        <v>0.45926984126984244</v>
      </c>
      <c r="L377" s="3">
        <f t="shared" si="617"/>
        <v>9.4111111111110965E-2</v>
      </c>
      <c r="M377" s="5">
        <f t="shared" si="618"/>
        <v>0.57500246434248503</v>
      </c>
      <c r="N377" s="5">
        <f t="shared" si="619"/>
        <v>0.26408129052834128</v>
      </c>
      <c r="O377" s="5">
        <f t="shared" si="620"/>
        <v>5.4114120810898211E-2</v>
      </c>
      <c r="P377" s="5">
        <f t="shared" si="621"/>
        <v>2.4852983675278294E-2</v>
      </c>
      <c r="Q377" s="5">
        <f t="shared" si="622"/>
        <v>6.0642286191643219E-2</v>
      </c>
      <c r="R377" s="5">
        <f t="shared" si="623"/>
        <v>2.5463700181572609E-3</v>
      </c>
      <c r="S377" s="5">
        <f t="shared" si="624"/>
        <v>2.6855136971889142E-4</v>
      </c>
      <c r="T377" s="5">
        <f t="shared" si="625"/>
        <v>5.7071129338135233E-3</v>
      </c>
      <c r="U377" s="5">
        <f t="shared" si="626"/>
        <v>1.169470954053371E-3</v>
      </c>
      <c r="V377" s="5">
        <f t="shared" si="627"/>
        <v>1.2897148218175801E-6</v>
      </c>
      <c r="W377" s="5">
        <f t="shared" si="628"/>
        <v>9.2837243844921136E-3</v>
      </c>
      <c r="X377" s="5">
        <f t="shared" si="629"/>
        <v>8.7370161707386721E-4</v>
      </c>
      <c r="Y377" s="5">
        <f t="shared" si="630"/>
        <v>4.1112514981198014E-5</v>
      </c>
      <c r="Z377" s="5">
        <f t="shared" si="631"/>
        <v>7.9880570569599882E-5</v>
      </c>
      <c r="AA377" s="5">
        <f t="shared" si="632"/>
        <v>3.668673696604458E-5</v>
      </c>
      <c r="AB377" s="5">
        <f t="shared" si="633"/>
        <v>8.424555931551876E-6</v>
      </c>
      <c r="AC377" s="5">
        <f t="shared" si="634"/>
        <v>3.4840352215978823E-9</v>
      </c>
      <c r="AD377" s="5">
        <f t="shared" si="635"/>
        <v>1.0659336561146646E-3</v>
      </c>
      <c r="AE377" s="5">
        <f t="shared" si="636"/>
        <v>1.0031620074767991E-4</v>
      </c>
      <c r="AF377" s="5">
        <f t="shared" si="637"/>
        <v>4.7204345574047069E-6</v>
      </c>
      <c r="AG377" s="5">
        <f t="shared" si="638"/>
        <v>1.4808178037488075E-7</v>
      </c>
      <c r="AH377" s="5">
        <f t="shared" si="639"/>
        <v>1.8794123131236378E-6</v>
      </c>
      <c r="AI377" s="5">
        <f t="shared" si="640"/>
        <v>8.6315739472888051E-7</v>
      </c>
      <c r="AJ377" s="5">
        <f t="shared" si="641"/>
        <v>1.9821107983401182E-7</v>
      </c>
      <c r="AK377" s="5">
        <f t="shared" si="642"/>
        <v>3.0344123724430228E-8</v>
      </c>
      <c r="AL377" s="5">
        <f t="shared" si="643"/>
        <v>6.0235338702752131E-12</v>
      </c>
      <c r="AM377" s="5">
        <f t="shared" si="644"/>
        <v>9.7910236209593012E-5</v>
      </c>
      <c r="AN377" s="5">
        <f t="shared" si="645"/>
        <v>9.2144411188361237E-6</v>
      </c>
      <c r="AO377" s="5">
        <f t="shared" si="646"/>
        <v>4.3359064598078794E-7</v>
      </c>
      <c r="AP377" s="5">
        <f t="shared" si="647"/>
        <v>1.3601899153545438E-8</v>
      </c>
      <c r="AQ377" s="5">
        <f t="shared" si="648"/>
        <v>3.2002246064036011E-10</v>
      </c>
      <c r="AR377" s="5">
        <f t="shared" si="649"/>
        <v>3.5374716204793753E-8</v>
      </c>
      <c r="AS377" s="5">
        <f t="shared" si="650"/>
        <v>1.6246540296341348E-8</v>
      </c>
      <c r="AT377" s="5">
        <f t="shared" si="651"/>
        <v>3.7307729915423951E-9</v>
      </c>
      <c r="AU377" s="5">
        <f t="shared" si="652"/>
        <v>5.711438398798303E-10</v>
      </c>
      <c r="AV377" s="5">
        <f t="shared" si="653"/>
        <v>6.5577285170964479E-11</v>
      </c>
      <c r="AW377" s="5">
        <f t="shared" si="654"/>
        <v>7.2319877946871384E-15</v>
      </c>
      <c r="AX377" s="5">
        <f t="shared" si="655"/>
        <v>7.4945364404454208E-6</v>
      </c>
      <c r="AY377" s="5">
        <f t="shared" si="656"/>
        <v>7.0531915167302883E-7</v>
      </c>
      <c r="AZ377" s="5">
        <f t="shared" si="657"/>
        <v>3.3189184525947459E-8</v>
      </c>
      <c r="BA377" s="5">
        <f t="shared" si="658"/>
        <v>1.0411570108695354E-9</v>
      </c>
      <c r="BB377" s="5">
        <f t="shared" si="659"/>
        <v>2.4496110783513744E-11</v>
      </c>
      <c r="BC377" s="5">
        <f t="shared" si="660"/>
        <v>4.6107124074746916E-13</v>
      </c>
      <c r="BD377" s="5">
        <f t="shared" si="661"/>
        <v>5.5485897454556007E-10</v>
      </c>
      <c r="BE377" s="5">
        <f t="shared" si="662"/>
        <v>2.548299931666869E-10</v>
      </c>
      <c r="BF377" s="5">
        <f t="shared" si="663"/>
        <v>5.8517865256229648E-11</v>
      </c>
      <c r="BG377" s="5">
        <f t="shared" si="664"/>
        <v>8.9584968958928743E-12</v>
      </c>
      <c r="BH377" s="5">
        <f t="shared" si="665"/>
        <v>1.028591861848274E-12</v>
      </c>
      <c r="BI377" s="5">
        <f t="shared" si="666"/>
        <v>9.4480244224501747E-14</v>
      </c>
      <c r="BJ377" s="8">
        <f t="shared" si="667"/>
        <v>0.34191615284433224</v>
      </c>
      <c r="BK377" s="8">
        <f t="shared" si="668"/>
        <v>0.60012599791151444</v>
      </c>
      <c r="BL377" s="8">
        <f t="shared" si="669"/>
        <v>5.7878101067956857E-2</v>
      </c>
      <c r="BM377" s="8">
        <f t="shared" si="670"/>
        <v>1.8759911508425379E-2</v>
      </c>
      <c r="BN377" s="8">
        <f t="shared" si="671"/>
        <v>0.98123951556680333</v>
      </c>
    </row>
    <row r="378" spans="1:66" x14ac:dyDescent="0.25">
      <c r="A378" t="s">
        <v>13</v>
      </c>
      <c r="B378" t="s">
        <v>228</v>
      </c>
      <c r="C378" t="s">
        <v>43</v>
      </c>
      <c r="D378" s="16"/>
      <c r="E378">
        <f>VLOOKUP(A378,home!$A$2:$E$405,3,FALSE)</f>
        <v>1.82539682539683</v>
      </c>
      <c r="F378">
        <f>VLOOKUP(B378,home!$B$2:$E$405,3,FALSE)</f>
        <v>1.1000000000000001</v>
      </c>
      <c r="G378">
        <f>VLOOKUP(C378,away!$B$2:$E$405,4,FALSE)</f>
        <v>1.1000000000000001</v>
      </c>
      <c r="H378">
        <f>VLOOKUP(A378,away!$A$2:$E$405,3,FALSE)</f>
        <v>1.2222222222222201</v>
      </c>
      <c r="I378">
        <f>VLOOKUP(C378,away!$B$2:$E$405,3,FALSE)</f>
        <v>0.91</v>
      </c>
      <c r="J378">
        <f>VLOOKUP(B378,home!$B$2:$E$405,4,FALSE)</f>
        <v>0.55000000000000004</v>
      </c>
      <c r="K378" s="3">
        <f t="shared" si="616"/>
        <v>2.2087301587301646</v>
      </c>
      <c r="L378" s="3">
        <f t="shared" si="617"/>
        <v>0.61172222222222117</v>
      </c>
      <c r="M378" s="5">
        <f t="shared" si="618"/>
        <v>5.9578984214023384E-2</v>
      </c>
      <c r="N378" s="5">
        <f t="shared" si="619"/>
        <v>0.13159389926002185</v>
      </c>
      <c r="O378" s="5">
        <f t="shared" si="620"/>
        <v>3.6445788621145017E-2</v>
      </c>
      <c r="P378" s="5">
        <f t="shared" si="621"/>
        <v>8.0498912486227661E-2</v>
      </c>
      <c r="Q378" s="5">
        <f t="shared" si="622"/>
        <v>0.14532770700025471</v>
      </c>
      <c r="R378" s="5">
        <f t="shared" si="623"/>
        <v>1.1147349402984084E-2</v>
      </c>
      <c r="S378" s="5">
        <f t="shared" si="624"/>
        <v>2.7191110241940378E-2</v>
      </c>
      <c r="T378" s="5">
        <f t="shared" si="625"/>
        <v>8.8900187876655642E-2</v>
      </c>
      <c r="U378" s="5">
        <f t="shared" si="626"/>
        <v>2.4621486816273644E-2</v>
      </c>
      <c r="V378" s="5">
        <f t="shared" si="627"/>
        <v>4.0820784797881548E-3</v>
      </c>
      <c r="W378" s="5">
        <f t="shared" si="628"/>
        <v>0.10699656311685447</v>
      </c>
      <c r="X378" s="5">
        <f t="shared" si="629"/>
        <v>6.5452175359982351E-2</v>
      </c>
      <c r="Y378" s="5">
        <f t="shared" si="630"/>
        <v>2.0019275080243457E-2</v>
      </c>
      <c r="Z378" s="5">
        <f t="shared" si="631"/>
        <v>2.273027116226992E-3</v>
      </c>
      <c r="AA378" s="5">
        <f t="shared" si="632"/>
        <v>5.0205035432220133E-3</v>
      </c>
      <c r="AB378" s="5">
        <f t="shared" si="633"/>
        <v>5.5444687939630562E-3</v>
      </c>
      <c r="AC378" s="5">
        <f t="shared" si="634"/>
        <v>3.4471349528840558E-4</v>
      </c>
      <c r="AD378" s="5">
        <f t="shared" si="635"/>
        <v>5.9081633959168017E-2</v>
      </c>
      <c r="AE378" s="5">
        <f t="shared" si="636"/>
        <v>3.6141548418022099E-2</v>
      </c>
      <c r="AF378" s="5">
        <f t="shared" si="637"/>
        <v>1.105429415641224E-2</v>
      </c>
      <c r="AG378" s="5">
        <f t="shared" si="638"/>
        <v>2.2540524621528701E-3</v>
      </c>
      <c r="AH378" s="5">
        <f t="shared" si="639"/>
        <v>3.4761529967743555E-4</v>
      </c>
      <c r="AI378" s="5">
        <f t="shared" si="640"/>
        <v>7.6778839603357598E-4</v>
      </c>
      <c r="AJ378" s="5">
        <f t="shared" si="641"/>
        <v>8.4791869292120958E-4</v>
      </c>
      <c r="AK378" s="5">
        <f t="shared" si="642"/>
        <v>6.242745297353789E-4</v>
      </c>
      <c r="AL378" s="5">
        <f t="shared" si="643"/>
        <v>1.863010043297221E-5</v>
      </c>
      <c r="AM378" s="5">
        <f t="shared" si="644"/>
        <v>2.6099077350534142E-2</v>
      </c>
      <c r="AN378" s="5">
        <f t="shared" si="645"/>
        <v>1.5965385594818384E-2</v>
      </c>
      <c r="AO378" s="5">
        <f t="shared" si="646"/>
        <v>4.8831905773484693E-3</v>
      </c>
      <c r="AP378" s="5">
        <f t="shared" si="647"/>
        <v>9.9571873050340585E-4</v>
      </c>
      <c r="AQ378" s="5">
        <f t="shared" si="648"/>
        <v>1.5227581863295805E-4</v>
      </c>
      <c r="AR378" s="5">
        <f t="shared" si="649"/>
        <v>4.2528800719424864E-5</v>
      </c>
      <c r="AS378" s="5">
        <f t="shared" si="650"/>
        <v>9.3934644763618824E-5</v>
      </c>
      <c r="AT378" s="5">
        <f t="shared" si="651"/>
        <v>1.0373814141950473E-4</v>
      </c>
      <c r="AU378" s="5">
        <f t="shared" si="652"/>
        <v>7.6376520521291639E-5</v>
      </c>
      <c r="AV378" s="5">
        <f t="shared" si="653"/>
        <v>4.2173781073562542E-5</v>
      </c>
      <c r="AW378" s="5">
        <f t="shared" si="654"/>
        <v>6.9921319299815465E-7</v>
      </c>
      <c r="AX378" s="5">
        <f t="shared" si="655"/>
        <v>9.6076365431926863E-3</v>
      </c>
      <c r="AY378" s="5">
        <f t="shared" si="656"/>
        <v>5.8772047765052486E-3</v>
      </c>
      <c r="AZ378" s="5">
        <f t="shared" si="657"/>
        <v>1.7976083831694216E-3</v>
      </c>
      <c r="BA378" s="5">
        <f t="shared" si="658"/>
        <v>3.6654566494589763E-4</v>
      </c>
      <c r="BB378" s="5">
        <f t="shared" si="659"/>
        <v>5.6056032176656535E-5</v>
      </c>
      <c r="BC378" s="5">
        <f t="shared" si="660"/>
        <v>6.8581441144129364E-6</v>
      </c>
      <c r="BD378" s="5">
        <f t="shared" si="661"/>
        <v>4.335968747422095E-6</v>
      </c>
      <c r="BE378" s="5">
        <f t="shared" si="662"/>
        <v>9.5769849397426375E-6</v>
      </c>
      <c r="BF378" s="5">
        <f t="shared" si="663"/>
        <v>1.0576487733057077E-5</v>
      </c>
      <c r="BG378" s="5">
        <f t="shared" si="664"/>
        <v>7.7868691431475992E-6</v>
      </c>
      <c r="BH378" s="5">
        <f t="shared" si="665"/>
        <v>4.2997731796388544E-6</v>
      </c>
      <c r="BI378" s="5">
        <f t="shared" si="666"/>
        <v>1.899407739513487E-6</v>
      </c>
      <c r="BJ378" s="8">
        <f t="shared" si="667"/>
        <v>0.73262889430570921</v>
      </c>
      <c r="BK378" s="8">
        <f t="shared" si="668"/>
        <v>0.1775916337942062</v>
      </c>
      <c r="BL378" s="8">
        <f t="shared" si="669"/>
        <v>8.576442147593534E-2</v>
      </c>
      <c r="BM378" s="8">
        <f t="shared" si="670"/>
        <v>0.52778883014410871</v>
      </c>
      <c r="BN378" s="8">
        <f t="shared" si="671"/>
        <v>0.46459264098465669</v>
      </c>
    </row>
    <row r="379" spans="1:66" x14ac:dyDescent="0.25">
      <c r="A379" t="s">
        <v>13</v>
      </c>
      <c r="B379" t="s">
        <v>17</v>
      </c>
      <c r="C379" t="s">
        <v>48</v>
      </c>
      <c r="D379" s="16"/>
      <c r="E379">
        <f>VLOOKUP(A379,home!$A$2:$E$405,3,FALSE)</f>
        <v>1.82539682539683</v>
      </c>
      <c r="F379">
        <f>VLOOKUP(B379,home!$B$2:$E$405,3,FALSE)</f>
        <v>0.37</v>
      </c>
      <c r="G379">
        <f>VLOOKUP(C379,away!$B$2:$E$405,4,FALSE)</f>
        <v>0.91</v>
      </c>
      <c r="H379">
        <f>VLOOKUP(A379,away!$A$2:$E$405,3,FALSE)</f>
        <v>1.2222222222222201</v>
      </c>
      <c r="I379">
        <f>VLOOKUP(C379,away!$B$2:$E$405,3,FALSE)</f>
        <v>0.37</v>
      </c>
      <c r="J379">
        <f>VLOOKUP(B379,home!$B$2:$E$405,4,FALSE)</f>
        <v>1.64</v>
      </c>
      <c r="K379" s="3">
        <f t="shared" si="616"/>
        <v>0.61461111111111266</v>
      </c>
      <c r="L379" s="3">
        <f t="shared" si="617"/>
        <v>0.74164444444444311</v>
      </c>
      <c r="M379" s="5">
        <f t="shared" si="618"/>
        <v>0.2576236305247761</v>
      </c>
      <c r="N379" s="5">
        <f t="shared" si="619"/>
        <v>0.15833834580531139</v>
      </c>
      <c r="O379" s="5">
        <f t="shared" si="620"/>
        <v>0.19106513433630803</v>
      </c>
      <c r="P379" s="5">
        <f t="shared" si="621"/>
        <v>0.11743075450903227</v>
      </c>
      <c r="Q379" s="5">
        <f t="shared" si="622"/>
        <v>4.8658253323449009E-2</v>
      </c>
      <c r="R379" s="5">
        <f t="shared" si="623"/>
        <v>7.0851197703777041E-2</v>
      </c>
      <c r="S379" s="5">
        <f t="shared" si="624"/>
        <v>1.3381907238546582E-2</v>
      </c>
      <c r="T379" s="5">
        <f t="shared" si="625"/>
        <v>3.6087123253706312E-2</v>
      </c>
      <c r="U379" s="5">
        <f t="shared" si="626"/>
        <v>4.3545933344271516E-2</v>
      </c>
      <c r="V379" s="5">
        <f t="shared" si="627"/>
        <v>6.7775333108629457E-4</v>
      </c>
      <c r="W379" s="5">
        <f t="shared" si="628"/>
        <v>9.9686343799503304E-3</v>
      </c>
      <c r="X379" s="5">
        <f t="shared" si="629"/>
        <v>7.3931823065880378E-3</v>
      </c>
      <c r="Y379" s="5">
        <f t="shared" si="630"/>
        <v>2.7415562922229859E-3</v>
      </c>
      <c r="Z379" s="5">
        <f t="shared" si="631"/>
        <v>1.7515465719747044E-2</v>
      </c>
      <c r="AA379" s="5">
        <f t="shared" si="632"/>
        <v>1.0765199847642333E-2</v>
      </c>
      <c r="AB379" s="5">
        <f t="shared" si="633"/>
        <v>3.3082057198463174E-3</v>
      </c>
      <c r="AC379" s="5">
        <f t="shared" si="634"/>
        <v>1.9308468733621103E-5</v>
      </c>
      <c r="AD379" s="5">
        <f t="shared" si="635"/>
        <v>1.5317083631304271E-3</v>
      </c>
      <c r="AE379" s="5">
        <f t="shared" si="636"/>
        <v>1.1359829980247729E-3</v>
      </c>
      <c r="AF379" s="5">
        <f t="shared" si="637"/>
        <v>4.2124773973420778E-4</v>
      </c>
      <c r="AG379" s="5">
        <f t="shared" si="638"/>
        <v>1.041386819695513E-4</v>
      </c>
      <c r="AH379" s="5">
        <f t="shared" si="639"/>
        <v>3.2475619607268704E-3</v>
      </c>
      <c r="AI379" s="5">
        <f t="shared" si="640"/>
        <v>1.9959876650845251E-3</v>
      </c>
      <c r="AJ379" s="5">
        <f t="shared" si="641"/>
        <v>6.1337809830083767E-4</v>
      </c>
      <c r="AK379" s="5">
        <f t="shared" si="642"/>
        <v>1.2566299817596641E-4</v>
      </c>
      <c r="AL379" s="5">
        <f t="shared" si="643"/>
        <v>3.5204970090430058E-7</v>
      </c>
      <c r="AM379" s="5">
        <f t="shared" si="644"/>
        <v>1.8828099579235516E-4</v>
      </c>
      <c r="AN379" s="5">
        <f t="shared" si="645"/>
        <v>1.3963755452386776E-4</v>
      </c>
      <c r="AO379" s="5">
        <f t="shared" si="646"/>
        <v>5.1780708274217266E-5</v>
      </c>
      <c r="AP379" s="5">
        <f t="shared" si="647"/>
        <v>1.2800958206990549E-5</v>
      </c>
      <c r="AQ379" s="5">
        <f t="shared" si="648"/>
        <v>2.3734398844450098E-6</v>
      </c>
      <c r="AR379" s="5">
        <f t="shared" si="649"/>
        <v>4.8170725723243734E-4</v>
      </c>
      <c r="AS379" s="5">
        <f t="shared" si="650"/>
        <v>2.9606263259791485E-4</v>
      </c>
      <c r="AT379" s="5">
        <f t="shared" si="651"/>
        <v>9.0981691789742775E-5</v>
      </c>
      <c r="AU379" s="5">
        <f t="shared" si="652"/>
        <v>1.8639452893887539E-5</v>
      </c>
      <c r="AV379" s="5">
        <f t="shared" si="653"/>
        <v>2.8640037134038651E-6</v>
      </c>
      <c r="AW379" s="5">
        <f t="shared" si="654"/>
        <v>4.4575644794586473E-9</v>
      </c>
      <c r="AX379" s="5">
        <f t="shared" si="655"/>
        <v>1.9286598670841011E-5</v>
      </c>
      <c r="AY379" s="5">
        <f t="shared" si="656"/>
        <v>1.4303798756458816E-5</v>
      </c>
      <c r="AZ379" s="5">
        <f t="shared" si="657"/>
        <v>5.3041664410895073E-6</v>
      </c>
      <c r="BA379" s="5">
        <f t="shared" si="658"/>
        <v>1.3112685244808958E-6</v>
      </c>
      <c r="BB379" s="5">
        <f t="shared" si="659"/>
        <v>2.431237540890296E-7</v>
      </c>
      <c r="BC379" s="5">
        <f t="shared" si="660"/>
        <v>3.6062276306521157E-8</v>
      </c>
      <c r="BD379" s="5">
        <f t="shared" si="661"/>
        <v>5.954258519583456E-5</v>
      </c>
      <c r="BE379" s="5">
        <f t="shared" si="662"/>
        <v>3.6595534445639963E-5</v>
      </c>
      <c r="BF379" s="5">
        <f t="shared" si="663"/>
        <v>1.1246011043669887E-5</v>
      </c>
      <c r="BG379" s="5">
        <f t="shared" si="664"/>
        <v>2.3039744477059313E-6</v>
      </c>
      <c r="BH379" s="5">
        <f t="shared" si="665"/>
        <v>3.5401207381903854E-7</v>
      </c>
      <c r="BI379" s="5">
        <f t="shared" si="666"/>
        <v>4.3515950807333719E-8</v>
      </c>
      <c r="BJ379" s="8">
        <f t="shared" si="667"/>
        <v>0.26681553181919221</v>
      </c>
      <c r="BK379" s="8">
        <f t="shared" si="668"/>
        <v>0.3891480099206322</v>
      </c>
      <c r="BL379" s="8">
        <f t="shared" si="669"/>
        <v>0.32651860234551838</v>
      </c>
      <c r="BM379" s="8">
        <f t="shared" si="670"/>
        <v>0.15601599426124388</v>
      </c>
      <c r="BN379" s="8">
        <f t="shared" si="671"/>
        <v>0.84396731620265375</v>
      </c>
    </row>
    <row r="380" spans="1:66" x14ac:dyDescent="0.25">
      <c r="A380" t="s">
        <v>13</v>
      </c>
      <c r="B380" t="s">
        <v>46</v>
      </c>
      <c r="C380" t="s">
        <v>51</v>
      </c>
      <c r="D380" s="16"/>
      <c r="E380">
        <f>VLOOKUP(A380,home!$A$2:$E$405,3,FALSE)</f>
        <v>1.82539682539683</v>
      </c>
      <c r="F380">
        <f>VLOOKUP(B380,home!$B$2:$E$405,3,FALSE)</f>
        <v>0.73</v>
      </c>
      <c r="G380">
        <f>VLOOKUP(C380,away!$B$2:$E$405,4,FALSE)</f>
        <v>0.73</v>
      </c>
      <c r="H380">
        <f>VLOOKUP(A380,away!$A$2:$E$405,3,FALSE)</f>
        <v>1.2222222222222201</v>
      </c>
      <c r="I380">
        <f>VLOOKUP(C380,away!$B$2:$E$405,3,FALSE)</f>
        <v>0.91</v>
      </c>
      <c r="J380">
        <f>VLOOKUP(B380,home!$B$2:$E$405,4,FALSE)</f>
        <v>1.36</v>
      </c>
      <c r="K380" s="3">
        <f t="shared" si="616"/>
        <v>0.97275396825397065</v>
      </c>
      <c r="L380" s="3">
        <f t="shared" si="617"/>
        <v>1.5126222222222196</v>
      </c>
      <c r="M380" s="5">
        <f t="shared" si="618"/>
        <v>8.3294214127398986E-2</v>
      </c>
      <c r="N380" s="5">
        <f t="shared" si="619"/>
        <v>8.1024777325023306E-2</v>
      </c>
      <c r="O380" s="5">
        <f t="shared" si="620"/>
        <v>0.12599267927163965</v>
      </c>
      <c r="P380" s="5">
        <f t="shared" si="621"/>
        <v>0.12255987873243725</v>
      </c>
      <c r="Q380" s="5">
        <f t="shared" si="622"/>
        <v>3.9408586834905369E-2</v>
      </c>
      <c r="R380" s="5">
        <f t="shared" si="623"/>
        <v>9.5289663251799508E-2</v>
      </c>
      <c r="S380" s="5">
        <f t="shared" si="624"/>
        <v>4.5083935397767054E-2</v>
      </c>
      <c r="T380" s="5">
        <f t="shared" si="625"/>
        <v>5.9610304192851862E-2</v>
      </c>
      <c r="U380" s="5">
        <f t="shared" si="626"/>
        <v>9.2693398061772528E-2</v>
      </c>
      <c r="V380" s="5">
        <f t="shared" si="627"/>
        <v>7.3707689370438026E-3</v>
      </c>
      <c r="W380" s="5">
        <f t="shared" si="628"/>
        <v>1.2778286408978464E-2</v>
      </c>
      <c r="X380" s="5">
        <f t="shared" si="629"/>
        <v>1.9328719984140989E-2</v>
      </c>
      <c r="Y380" s="5">
        <f t="shared" si="630"/>
        <v>1.4618525687561189E-2</v>
      </c>
      <c r="Z380" s="5">
        <f t="shared" si="631"/>
        <v>4.8045754060914651E-2</v>
      </c>
      <c r="AA380" s="5">
        <f t="shared" si="632"/>
        <v>4.6736697920509052E-2</v>
      </c>
      <c r="AB380" s="5">
        <f t="shared" si="633"/>
        <v>2.2731654182631133E-2</v>
      </c>
      <c r="AC380" s="5">
        <f t="shared" si="634"/>
        <v>6.7783860841403156E-4</v>
      </c>
      <c r="AD380" s="5">
        <f t="shared" si="635"/>
        <v>3.1075322029548952E-3</v>
      </c>
      <c r="AE380" s="5">
        <f t="shared" si="636"/>
        <v>4.7005222664607427E-3</v>
      </c>
      <c r="AF380" s="5">
        <f t="shared" si="637"/>
        <v>3.5550572181494377E-3</v>
      </c>
      <c r="AG380" s="5">
        <f t="shared" si="638"/>
        <v>1.792486183148115E-3</v>
      </c>
      <c r="AH380" s="5">
        <f t="shared" si="639"/>
        <v>1.8168768818990738E-2</v>
      </c>
      <c r="AI380" s="5">
        <f t="shared" si="640"/>
        <v>1.767374196696225E-2</v>
      </c>
      <c r="AJ380" s="5">
        <f t="shared" si="641"/>
        <v>8.5961013161296295E-3</v>
      </c>
      <c r="AK380" s="5">
        <f t="shared" si="642"/>
        <v>2.7872972222594264E-3</v>
      </c>
      <c r="AL380" s="5">
        <f t="shared" si="643"/>
        <v>3.9895120455940825E-5</v>
      </c>
      <c r="AM380" s="5">
        <f t="shared" si="644"/>
        <v>6.0457285638027566E-4</v>
      </c>
      <c r="AN380" s="5">
        <f t="shared" si="645"/>
        <v>9.1449033751316738E-4</v>
      </c>
      <c r="AO380" s="5">
        <f t="shared" si="646"/>
        <v>6.9163920326495768E-4</v>
      </c>
      <c r="AP380" s="5">
        <f t="shared" si="647"/>
        <v>3.487296095395486E-4</v>
      </c>
      <c r="AQ380" s="5">
        <f t="shared" si="648"/>
        <v>1.3187403923409975E-4</v>
      </c>
      <c r="AR380" s="5">
        <f t="shared" si="649"/>
        <v>5.4964966932047089E-3</v>
      </c>
      <c r="AS380" s="5">
        <f t="shared" si="650"/>
        <v>5.3467389698097076E-3</v>
      </c>
      <c r="AT380" s="5">
        <f t="shared" si="651"/>
        <v>2.6005307750502694E-3</v>
      </c>
      <c r="AU380" s="5">
        <f t="shared" si="652"/>
        <v>8.4322554366557465E-4</v>
      </c>
      <c r="AV380" s="5">
        <f t="shared" si="653"/>
        <v>2.0506274843344987E-4</v>
      </c>
      <c r="AW380" s="5">
        <f t="shared" si="654"/>
        <v>1.6306125008933529E-6</v>
      </c>
      <c r="AX380" s="5">
        <f t="shared" si="655"/>
        <v>9.8016774190425138E-5</v>
      </c>
      <c r="AY380" s="5">
        <f t="shared" si="656"/>
        <v>1.4826235079097436E-4</v>
      </c>
      <c r="AZ380" s="5">
        <f t="shared" si="657"/>
        <v>1.1213246326266699E-4</v>
      </c>
      <c r="BA380" s="5">
        <f t="shared" si="658"/>
        <v>5.6538018587875583E-5</v>
      </c>
      <c r="BB380" s="5">
        <f t="shared" si="659"/>
        <v>2.1380165829108382E-5</v>
      </c>
      <c r="BC380" s="5">
        <f t="shared" si="660"/>
        <v>6.4680227895810969E-6</v>
      </c>
      <c r="BD380" s="5">
        <f t="shared" si="661"/>
        <v>1.3856871737520644E-3</v>
      </c>
      <c r="BE380" s="5">
        <f t="shared" si="662"/>
        <v>1.34793269702595E-3</v>
      </c>
      <c r="BF380" s="5">
        <f t="shared" si="663"/>
        <v>6.5560343998563488E-4</v>
      </c>
      <c r="BG380" s="5">
        <f t="shared" si="664"/>
        <v>2.125802826156601E-4</v>
      </c>
      <c r="BH380" s="5">
        <f t="shared" si="665"/>
        <v>5.1697078371733477E-5</v>
      </c>
      <c r="BI380" s="5">
        <f t="shared" si="666"/>
        <v>1.0057707626648055E-5</v>
      </c>
      <c r="BJ380" s="8">
        <f t="shared" si="667"/>
        <v>0.24305890214555703</v>
      </c>
      <c r="BK380" s="8">
        <f t="shared" si="668"/>
        <v>0.25917479327430804</v>
      </c>
      <c r="BL380" s="8">
        <f t="shared" si="669"/>
        <v>0.44882561512223518</v>
      </c>
      <c r="BM380" s="8">
        <f t="shared" si="670"/>
        <v>0.45138863332152068</v>
      </c>
      <c r="BN380" s="8">
        <f t="shared" si="671"/>
        <v>0.54756979954320406</v>
      </c>
    </row>
    <row r="381" spans="1:66" x14ac:dyDescent="0.25">
      <c r="A381" t="s">
        <v>13</v>
      </c>
      <c r="B381" t="s">
        <v>15</v>
      </c>
      <c r="C381" t="s">
        <v>54</v>
      </c>
      <c r="D381" s="16"/>
      <c r="E381">
        <f>VLOOKUP(A381,home!$A$2:$E$405,3,FALSE)</f>
        <v>1.82539682539683</v>
      </c>
      <c r="F381">
        <f>VLOOKUP(B381,home!$B$2:$E$405,3,FALSE)</f>
        <v>1.46</v>
      </c>
      <c r="G381">
        <f>VLOOKUP(C381,away!$B$2:$E$405,4,FALSE)</f>
        <v>1.1000000000000001</v>
      </c>
      <c r="H381">
        <f>VLOOKUP(A381,away!$A$2:$E$405,3,FALSE)</f>
        <v>1.2222222222222201</v>
      </c>
      <c r="I381">
        <f>VLOOKUP(C381,away!$B$2:$E$405,3,FALSE)</f>
        <v>0.55000000000000004</v>
      </c>
      <c r="J381">
        <f>VLOOKUP(B381,home!$B$2:$E$405,4,FALSE)</f>
        <v>1.0900000000000001</v>
      </c>
      <c r="K381" s="3">
        <f t="shared" si="616"/>
        <v>2.9315873015873088</v>
      </c>
      <c r="L381" s="3">
        <f t="shared" si="617"/>
        <v>0.73272222222222105</v>
      </c>
      <c r="M381" s="5">
        <f t="shared" si="618"/>
        <v>2.562185645925447E-2</v>
      </c>
      <c r="N381" s="5">
        <f t="shared" si="619"/>
        <v>7.5112709039043171E-2</v>
      </c>
      <c r="O381" s="5">
        <f t="shared" si="620"/>
        <v>1.8773703602283701E-2</v>
      </c>
      <c r="P381" s="5">
        <f t="shared" si="621"/>
        <v>5.5036751084218814E-2</v>
      </c>
      <c r="Q381" s="5">
        <f t="shared" si="622"/>
        <v>0.11009973200334065</v>
      </c>
      <c r="R381" s="5">
        <f t="shared" si="623"/>
        <v>6.8779549114033143E-3</v>
      </c>
      <c r="S381" s="5">
        <f t="shared" si="624"/>
        <v>2.9555274173079956E-2</v>
      </c>
      <c r="T381" s="5">
        <f t="shared" si="625"/>
        <v>8.0672520299558736E-2</v>
      </c>
      <c r="U381" s="5">
        <f t="shared" si="626"/>
        <v>2.0163325279160021E-2</v>
      </c>
      <c r="V381" s="5">
        <f t="shared" si="627"/>
        <v>7.0539873750037028E-3</v>
      </c>
      <c r="W381" s="5">
        <f t="shared" si="628"/>
        <v>0.10758899208305307</v>
      </c>
      <c r="X381" s="5">
        <f t="shared" si="629"/>
        <v>7.8832845365743587E-2</v>
      </c>
      <c r="Y381" s="5">
        <f t="shared" si="630"/>
        <v>2.8881288820244176E-2</v>
      </c>
      <c r="Z381" s="5">
        <f t="shared" si="631"/>
        <v>1.679876802342559E-3</v>
      </c>
      <c r="AA381" s="5">
        <f t="shared" si="632"/>
        <v>4.92470550197854E-3</v>
      </c>
      <c r="AB381" s="5">
        <f t="shared" si="633"/>
        <v>7.2186020568287225E-3</v>
      </c>
      <c r="AC381" s="5">
        <f t="shared" si="634"/>
        <v>9.4701507072361972E-4</v>
      </c>
      <c r="AD381" s="5">
        <f t="shared" si="635"/>
        <v>7.8851630745313969E-2</v>
      </c>
      <c r="AE381" s="5">
        <f t="shared" si="636"/>
        <v>5.777634210555245E-2</v>
      </c>
      <c r="AF381" s="5">
        <f t="shared" si="637"/>
        <v>2.1167004889725834E-2</v>
      </c>
      <c r="AG381" s="5">
        <f t="shared" si="638"/>
        <v>5.1698449535295121E-3</v>
      </c>
      <c r="AH381" s="5">
        <f t="shared" si="639"/>
        <v>3.0772076591799964E-4</v>
      </c>
      <c r="AI381" s="5">
        <f t="shared" si="640"/>
        <v>9.0211028979992854E-4</v>
      </c>
      <c r="AJ381" s="5">
        <f t="shared" si="641"/>
        <v>1.322307535104359E-3</v>
      </c>
      <c r="AK381" s="5">
        <f t="shared" si="642"/>
        <v>1.292153326235051E-3</v>
      </c>
      <c r="AL381" s="5">
        <f t="shared" si="643"/>
        <v>8.1369018366495566E-5</v>
      </c>
      <c r="AM381" s="5">
        <f t="shared" si="644"/>
        <v>4.6232087880482775E-2</v>
      </c>
      <c r="AN381" s="5">
        <f t="shared" si="645"/>
        <v>3.3875278169760346E-2</v>
      </c>
      <c r="AO381" s="5">
        <f t="shared" si="646"/>
        <v>1.2410584549471346E-2</v>
      </c>
      <c r="AP381" s="5">
        <f t="shared" si="647"/>
        <v>3.0311703633884696E-3</v>
      </c>
      <c r="AQ381" s="5">
        <f t="shared" si="648"/>
        <v>5.5525147114903416E-4</v>
      </c>
      <c r="AR381" s="5">
        <f t="shared" si="649"/>
        <v>4.5094768685472126E-5</v>
      </c>
      <c r="AS381" s="5">
        <f t="shared" si="650"/>
        <v>1.3219925124634713E-4</v>
      </c>
      <c r="AT381" s="5">
        <f t="shared" si="651"/>
        <v>1.9377682311657075E-4</v>
      </c>
      <c r="AU381" s="5">
        <f t="shared" si="652"/>
        <v>1.8935789133015627E-4</v>
      </c>
      <c r="AV381" s="5">
        <f t="shared" si="653"/>
        <v>1.3877979741970891E-4</v>
      </c>
      <c r="AW381" s="5">
        <f t="shared" si="654"/>
        <v>4.8551066123800554E-6</v>
      </c>
      <c r="AX381" s="5">
        <f t="shared" si="655"/>
        <v>2.2588900292715302E-2</v>
      </c>
      <c r="AY381" s="5">
        <f t="shared" si="656"/>
        <v>1.6551389220034532E-2</v>
      </c>
      <c r="AZ381" s="5">
        <f t="shared" si="657"/>
        <v>6.0637853450843078E-3</v>
      </c>
      <c r="BA381" s="5">
        <f t="shared" si="658"/>
        <v>1.4810234243762374E-3</v>
      </c>
      <c r="BB381" s="5">
        <f t="shared" si="659"/>
        <v>2.7129469366803002E-4</v>
      </c>
      <c r="BC381" s="5">
        <f t="shared" si="660"/>
        <v>3.9756730164307147E-5</v>
      </c>
      <c r="BD381" s="5">
        <f t="shared" si="661"/>
        <v>5.5069898536360255E-6</v>
      </c>
      <c r="BE381" s="5">
        <f t="shared" si="662"/>
        <v>1.6144221524889527E-5</v>
      </c>
      <c r="BF381" s="5">
        <f t="shared" si="663"/>
        <v>2.3664097408189322E-5</v>
      </c>
      <c r="BG381" s="5">
        <f t="shared" si="664"/>
        <v>2.3124455821790985E-5</v>
      </c>
      <c r="BH381" s="5">
        <f t="shared" si="665"/>
        <v>1.6947840260819791E-5</v>
      </c>
      <c r="BI381" s="5">
        <f t="shared" si="666"/>
        <v>9.9368146595898901E-6</v>
      </c>
      <c r="BJ381" s="8">
        <f t="shared" si="667"/>
        <v>0.7872534324453998</v>
      </c>
      <c r="BK381" s="8">
        <f t="shared" si="668"/>
        <v>0.13484764240068159</v>
      </c>
      <c r="BL381" s="8">
        <f t="shared" si="669"/>
        <v>6.2577116220038823E-2</v>
      </c>
      <c r="BM381" s="8">
        <f t="shared" si="670"/>
        <v>0.67828882665549639</v>
      </c>
      <c r="BN381" s="8">
        <f t="shared" si="671"/>
        <v>0.29152270709954409</v>
      </c>
    </row>
    <row r="382" spans="1:66" x14ac:dyDescent="0.25">
      <c r="A382" t="s">
        <v>16</v>
      </c>
      <c r="B382" t="s">
        <v>467</v>
      </c>
      <c r="C382" t="s">
        <v>49</v>
      </c>
      <c r="D382" s="16"/>
      <c r="E382">
        <f>VLOOKUP(A382,home!$A$2:$E$405,3,FALSE)</f>
        <v>1.4567901234567899</v>
      </c>
      <c r="F382" t="e">
        <f>VLOOKUP(B382,home!$B$2:$E$405,3,FALSE)</f>
        <v>#N/A</v>
      </c>
      <c r="G382">
        <f>VLOOKUP(C382,away!$B$2:$E$405,4,FALSE)</f>
        <v>0.86</v>
      </c>
      <c r="H382">
        <f>VLOOKUP(A382,away!$A$2:$E$405,3,FALSE)</f>
        <v>1.4074074074074101</v>
      </c>
      <c r="I382">
        <f>VLOOKUP(C382,away!$B$2:$E$405,3,FALSE)</f>
        <v>1.03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60</v>
      </c>
      <c r="D383" s="16"/>
      <c r="E383">
        <f>VLOOKUP(A383,home!$A$2:$E$405,3,FALSE)</f>
        <v>1.4567901234567899</v>
      </c>
      <c r="F383">
        <f>VLOOKUP(B383,home!$B$2:$E$405,3,FALSE)</f>
        <v>1.03</v>
      </c>
      <c r="G383">
        <f>VLOOKUP(C383,away!$B$2:$E$405,4,FALSE)</f>
        <v>0.86</v>
      </c>
      <c r="H383">
        <f>VLOOKUP(A383,away!$A$2:$E$405,3,FALSE)</f>
        <v>1.4074074074074101</v>
      </c>
      <c r="I383">
        <f>VLOOKUP(C383,away!$B$2:$E$405,3,FALSE)</f>
        <v>0.69</v>
      </c>
      <c r="J383">
        <f>VLOOKUP(B383,home!$B$2:$E$405,4,FALSE)</f>
        <v>1.07</v>
      </c>
      <c r="K383" s="3">
        <f t="shared" si="616"/>
        <v>1.2904246913580246</v>
      </c>
      <c r="L383" s="3">
        <f t="shared" si="617"/>
        <v>1.0390888888888909</v>
      </c>
      <c r="M383" s="5">
        <f t="shared" si="618"/>
        <v>9.7343085174964775E-2</v>
      </c>
      <c r="N383" s="5">
        <f t="shared" si="619"/>
        <v>0.12561392064274182</v>
      </c>
      <c r="O383" s="5">
        <f t="shared" si="620"/>
        <v>0.1011481182154708</v>
      </c>
      <c r="P383" s="5">
        <f t="shared" si="621"/>
        <v>0.1305240292296439</v>
      </c>
      <c r="Q383" s="5">
        <f t="shared" si="622"/>
        <v>8.1047652387840771E-2</v>
      </c>
      <c r="R383" s="5">
        <f t="shared" si="623"/>
        <v>5.2550942884857871E-2</v>
      </c>
      <c r="S383" s="5">
        <f t="shared" si="624"/>
        <v>4.3753806897838296E-2</v>
      </c>
      <c r="T383" s="5">
        <f t="shared" si="625"/>
        <v>8.4215715066734517E-2</v>
      </c>
      <c r="U383" s="5">
        <f t="shared" si="626"/>
        <v>6.78130342527659E-2</v>
      </c>
      <c r="V383" s="5">
        <f t="shared" si="627"/>
        <v>6.5186655816119208E-3</v>
      </c>
      <c r="W383" s="5">
        <f t="shared" si="628"/>
        <v>3.4861963939290634E-2</v>
      </c>
      <c r="X383" s="5">
        <f t="shared" si="629"/>
        <v>3.6224679374162086E-2</v>
      </c>
      <c r="Y383" s="5">
        <f t="shared" si="630"/>
        <v>1.8820330920627203E-2</v>
      </c>
      <c r="Z383" s="5">
        <f t="shared" si="631"/>
        <v>1.8201700284096848E-2</v>
      </c>
      <c r="AA383" s="5">
        <f t="shared" si="632"/>
        <v>2.3487923471296947E-2</v>
      </c>
      <c r="AB383" s="5">
        <f t="shared" si="633"/>
        <v>1.5154698198044634E-2</v>
      </c>
      <c r="AC383" s="5">
        <f t="shared" si="634"/>
        <v>5.4629104842377916E-4</v>
      </c>
      <c r="AD383" s="5">
        <f t="shared" si="635"/>
        <v>1.1246684764123424E-2</v>
      </c>
      <c r="AE383" s="5">
        <f t="shared" si="636"/>
        <v>1.1686305175236627E-2</v>
      </c>
      <c r="AF383" s="5">
        <f t="shared" si="637"/>
        <v>6.0715549298765601E-3</v>
      </c>
      <c r="AG383" s="5">
        <f t="shared" si="638"/>
        <v>2.1029617553044349E-3</v>
      </c>
      <c r="AH383" s="5">
        <f t="shared" si="639"/>
        <v>4.7282961310227004E-3</v>
      </c>
      <c r="AI383" s="5">
        <f t="shared" si="640"/>
        <v>6.1015100755243109E-3</v>
      </c>
      <c r="AJ383" s="5">
        <f t="shared" si="641"/>
        <v>3.9367696280131689E-3</v>
      </c>
      <c r="AK383" s="5">
        <f t="shared" si="642"/>
        <v>1.6933682440588465E-3</v>
      </c>
      <c r="AL383" s="5">
        <f t="shared" si="643"/>
        <v>2.9300122815789505E-5</v>
      </c>
      <c r="AM383" s="5">
        <f t="shared" si="644"/>
        <v>2.902599943108992E-3</v>
      </c>
      <c r="AN383" s="5">
        <f t="shared" si="645"/>
        <v>3.0160593497740805E-3</v>
      </c>
      <c r="AO383" s="5">
        <f t="shared" si="646"/>
        <v>1.56697687928985E-3</v>
      </c>
      <c r="AP383" s="5">
        <f t="shared" si="647"/>
        <v>5.4274275480529078E-4</v>
      </c>
      <c r="AQ383" s="5">
        <f t="shared" si="648"/>
        <v>1.4098949151078132E-4</v>
      </c>
      <c r="AR383" s="5">
        <f t="shared" si="649"/>
        <v>9.8262399462440428E-4</v>
      </c>
      <c r="AS383" s="5">
        <f t="shared" si="650"/>
        <v>1.2680022649841861E-3</v>
      </c>
      <c r="AT383" s="5">
        <f t="shared" si="651"/>
        <v>8.181307157167474E-4</v>
      </c>
      <c r="AU383" s="5">
        <f t="shared" si="652"/>
        <v>3.5191202543976793E-4</v>
      </c>
      <c r="AV383" s="5">
        <f t="shared" si="653"/>
        <v>1.1352899170332244E-4</v>
      </c>
      <c r="AW383" s="5">
        <f t="shared" si="654"/>
        <v>1.0913204797370748E-6</v>
      </c>
      <c r="AX383" s="5">
        <f t="shared" si="655"/>
        <v>6.2426443928703982E-4</v>
      </c>
      <c r="AY383" s="5">
        <f t="shared" si="656"/>
        <v>6.4866624259161661E-4</v>
      </c>
      <c r="AZ383" s="5">
        <f t="shared" si="657"/>
        <v>3.3701094263712732E-4</v>
      </c>
      <c r="BA383" s="5">
        <f t="shared" si="658"/>
        <v>1.1672810864273683E-4</v>
      </c>
      <c r="BB383" s="5">
        <f t="shared" si="659"/>
        <v>3.0322720177920787E-5</v>
      </c>
      <c r="BC383" s="5">
        <f t="shared" si="660"/>
        <v>6.3016003235528944E-6</v>
      </c>
      <c r="BD383" s="5">
        <f t="shared" si="661"/>
        <v>1.7017227912830587E-4</v>
      </c>
      <c r="BE383" s="5">
        <f t="shared" si="662"/>
        <v>2.1959451077183573E-4</v>
      </c>
      <c r="BF383" s="5">
        <f t="shared" si="663"/>
        <v>1.4168508939333129E-4</v>
      </c>
      <c r="BG383" s="5">
        <f t="shared" si="664"/>
        <v>6.0944645916807899E-5</v>
      </c>
      <c r="BH383" s="5">
        <f t="shared" si="665"/>
        <v>1.966111897428023E-5</v>
      </c>
      <c r="BI383" s="5">
        <f t="shared" si="666"/>
        <v>5.0742386768277906E-6</v>
      </c>
      <c r="BJ383" s="8">
        <f t="shared" si="667"/>
        <v>0.42182443142808701</v>
      </c>
      <c r="BK383" s="8">
        <f t="shared" si="668"/>
        <v>0.27936384429789007</v>
      </c>
      <c r="BL383" s="8">
        <f t="shared" si="669"/>
        <v>0.28076599097638499</v>
      </c>
      <c r="BM383" s="8">
        <f t="shared" si="670"/>
        <v>0.41128064352882721</v>
      </c>
      <c r="BN383" s="8">
        <f t="shared" si="671"/>
        <v>0.58822774853551996</v>
      </c>
    </row>
    <row r="384" spans="1:66" x14ac:dyDescent="0.25">
      <c r="A384" t="s">
        <v>16</v>
      </c>
      <c r="B384" t="s">
        <v>235</v>
      </c>
      <c r="C384" t="s">
        <v>230</v>
      </c>
      <c r="D384" s="16"/>
      <c r="E384">
        <f>VLOOKUP(A384,home!$A$2:$E$405,3,FALSE)</f>
        <v>1.4567901234567899</v>
      </c>
      <c r="F384">
        <f>VLOOKUP(B384,home!$B$2:$E$405,3,FALSE)</f>
        <v>1.92</v>
      </c>
      <c r="G384">
        <f>VLOOKUP(C384,away!$B$2:$E$405,4,FALSE)</f>
        <v>0.69</v>
      </c>
      <c r="H384">
        <f>VLOOKUP(A384,away!$A$2:$E$405,3,FALSE)</f>
        <v>1.4074074074074101</v>
      </c>
      <c r="I384">
        <f>VLOOKUP(C384,away!$B$2:$E$405,3,FALSE)</f>
        <v>1.2</v>
      </c>
      <c r="J384">
        <f>VLOOKUP(B384,home!$B$2:$E$405,4,FALSE)</f>
        <v>0.99</v>
      </c>
      <c r="K384" s="3">
        <f t="shared" si="616"/>
        <v>1.929955555555555</v>
      </c>
      <c r="L384" s="3">
        <f t="shared" si="617"/>
        <v>1.672000000000003</v>
      </c>
      <c r="M384" s="5">
        <f t="shared" si="618"/>
        <v>2.7270341601678409E-2</v>
      </c>
      <c r="N384" s="5">
        <f t="shared" si="619"/>
        <v>5.263054727605701E-2</v>
      </c>
      <c r="O384" s="5">
        <f t="shared" si="620"/>
        <v>4.5596011158006378E-2</v>
      </c>
      <c r="P384" s="5">
        <f t="shared" si="621"/>
        <v>8.7998275045567481E-2</v>
      </c>
      <c r="Q384" s="5">
        <f t="shared" si="622"/>
        <v>5.0787308553677767E-2</v>
      </c>
      <c r="R384" s="5">
        <f t="shared" si="623"/>
        <v>3.8118265328093412E-2</v>
      </c>
      <c r="S384" s="5">
        <f t="shared" si="624"/>
        <v>7.0990093597862625E-2</v>
      </c>
      <c r="T384" s="5">
        <f t="shared" si="625"/>
        <v>8.491637990174937E-2</v>
      </c>
      <c r="U384" s="5">
        <f t="shared" si="626"/>
        <v>7.3566557938094551E-2</v>
      </c>
      <c r="V384" s="5">
        <f t="shared" si="627"/>
        <v>2.5452990787091765E-2</v>
      </c>
      <c r="W384" s="5">
        <f t="shared" si="628"/>
        <v>3.2672416098294854E-2</v>
      </c>
      <c r="X384" s="5">
        <f t="shared" si="629"/>
        <v>5.4628279716349086E-2</v>
      </c>
      <c r="Y384" s="5">
        <f t="shared" si="630"/>
        <v>4.5669241842867928E-2</v>
      </c>
      <c r="Z384" s="5">
        <f t="shared" si="631"/>
        <v>2.1244579876190762E-2</v>
      </c>
      <c r="AA384" s="5">
        <f t="shared" si="632"/>
        <v>4.1001094957498097E-2</v>
      </c>
      <c r="AB384" s="5">
        <f t="shared" si="633"/>
        <v>3.9565145498542162E-2</v>
      </c>
      <c r="AC384" s="5">
        <f t="shared" si="634"/>
        <v>5.133368231892959E-3</v>
      </c>
      <c r="AD384" s="5">
        <f t="shared" si="635"/>
        <v>1.5764077740581736E-2</v>
      </c>
      <c r="AE384" s="5">
        <f t="shared" si="636"/>
        <v>2.635753798225271E-2</v>
      </c>
      <c r="AF384" s="5">
        <f t="shared" si="637"/>
        <v>2.2034901753163309E-2</v>
      </c>
      <c r="AG384" s="5">
        <f t="shared" si="638"/>
        <v>1.2280785243763038E-2</v>
      </c>
      <c r="AH384" s="5">
        <f t="shared" si="639"/>
        <v>8.8802343882477541E-3</v>
      </c>
      <c r="AI384" s="5">
        <f t="shared" si="640"/>
        <v>1.7138457692234235E-2</v>
      </c>
      <c r="AJ384" s="5">
        <f t="shared" si="641"/>
        <v>1.6538230818390655E-2</v>
      </c>
      <c r="AK384" s="5">
        <f t="shared" si="642"/>
        <v>1.0639350149004377E-2</v>
      </c>
      <c r="AL384" s="5">
        <f t="shared" si="643"/>
        <v>6.6259169933169013E-4</v>
      </c>
      <c r="AM384" s="5">
        <f t="shared" si="644"/>
        <v>6.0847938827290685E-3</v>
      </c>
      <c r="AN384" s="5">
        <f t="shared" si="645"/>
        <v>1.0173775371923021E-2</v>
      </c>
      <c r="AO384" s="5">
        <f t="shared" si="646"/>
        <v>8.5052762109276616E-3</v>
      </c>
      <c r="AP384" s="5">
        <f t="shared" si="647"/>
        <v>4.7402739415570248E-3</v>
      </c>
      <c r="AQ384" s="5">
        <f t="shared" si="648"/>
        <v>1.9814345075708398E-3</v>
      </c>
      <c r="AR384" s="5">
        <f t="shared" si="649"/>
        <v>2.9695503794300547E-3</v>
      </c>
      <c r="AS384" s="5">
        <f t="shared" si="650"/>
        <v>5.7311002522831391E-3</v>
      </c>
      <c r="AT384" s="5">
        <f t="shared" si="651"/>
        <v>5.5303843856698452E-3</v>
      </c>
      <c r="AU384" s="5">
        <f t="shared" si="652"/>
        <v>3.5577986898270705E-3</v>
      </c>
      <c r="AV384" s="5">
        <f t="shared" si="653"/>
        <v>1.7165983367450088E-3</v>
      </c>
      <c r="AW384" s="5">
        <f t="shared" si="654"/>
        <v>5.9391879781944529E-5</v>
      </c>
      <c r="AX384" s="5">
        <f t="shared" si="655"/>
        <v>1.9572302930639033E-3</v>
      </c>
      <c r="AY384" s="5">
        <f t="shared" si="656"/>
        <v>3.2724890500028521E-3</v>
      </c>
      <c r="AZ384" s="5">
        <f t="shared" si="657"/>
        <v>2.7358008458023895E-3</v>
      </c>
      <c r="BA384" s="5">
        <f t="shared" si="658"/>
        <v>1.5247530047272008E-3</v>
      </c>
      <c r="BB384" s="5">
        <f t="shared" si="659"/>
        <v>6.3734675597597117E-4</v>
      </c>
      <c r="BC384" s="5">
        <f t="shared" si="660"/>
        <v>2.1312875519836517E-4</v>
      </c>
      <c r="BD384" s="5">
        <f t="shared" si="661"/>
        <v>8.2751470573451001E-4</v>
      </c>
      <c r="BE384" s="5">
        <f t="shared" si="662"/>
        <v>1.5970666036362376E-3</v>
      </c>
      <c r="BF384" s="5">
        <f t="shared" si="663"/>
        <v>1.5411337821399996E-3</v>
      </c>
      <c r="BG384" s="5">
        <f t="shared" si="664"/>
        <v>9.9143990156514545E-4</v>
      </c>
      <c r="BH384" s="5">
        <f t="shared" si="665"/>
        <v>4.7835873650627661E-4</v>
      </c>
      <c r="BI384" s="5">
        <f t="shared" si="666"/>
        <v>1.8464222021376462E-4</v>
      </c>
      <c r="BJ384" s="8">
        <f t="shared" si="667"/>
        <v>0.4395677787282351</v>
      </c>
      <c r="BK384" s="8">
        <f t="shared" si="668"/>
        <v>0.22078015001342777</v>
      </c>
      <c r="BL384" s="8">
        <f t="shared" si="669"/>
        <v>0.31616893592186257</v>
      </c>
      <c r="BM384" s="8">
        <f t="shared" si="670"/>
        <v>0.69214759840641527</v>
      </c>
      <c r="BN384" s="8">
        <f t="shared" si="671"/>
        <v>0.30240074896308045</v>
      </c>
    </row>
    <row r="385" spans="1:66" x14ac:dyDescent="0.25">
      <c r="A385" t="s">
        <v>16</v>
      </c>
      <c r="B385" t="s">
        <v>450</v>
      </c>
      <c r="C385" t="s">
        <v>448</v>
      </c>
      <c r="D385" s="16"/>
      <c r="E385">
        <f>VLOOKUP(A385,home!$A$2:$E$405,3,FALSE)</f>
        <v>1.4567901234567899</v>
      </c>
      <c r="F385">
        <f>VLOOKUP(B385,home!$B$2:$E$405,3,FALSE)</f>
        <v>0.69</v>
      </c>
      <c r="G385">
        <f>VLOOKUP(C385,away!$B$2:$E$405,4,FALSE)</f>
        <v>1.1000000000000001</v>
      </c>
      <c r="H385">
        <f>VLOOKUP(A385,away!$A$2:$E$405,3,FALSE)</f>
        <v>1.4074074074074101</v>
      </c>
      <c r="I385">
        <f>VLOOKUP(C385,away!$B$2:$E$405,3,FALSE)</f>
        <v>0.69</v>
      </c>
      <c r="J385">
        <f>VLOOKUP(B385,home!$B$2:$E$405,4,FALSE)</f>
        <v>1.6</v>
      </c>
      <c r="K385" s="3">
        <f t="shared" si="616"/>
        <v>1.1057037037037036</v>
      </c>
      <c r="L385" s="3">
        <f t="shared" si="617"/>
        <v>1.5537777777777808</v>
      </c>
      <c r="M385" s="5">
        <f t="shared" si="618"/>
        <v>6.9984500597782953E-2</v>
      </c>
      <c r="N385" s="5">
        <f t="shared" si="619"/>
        <v>7.7382121512822671E-2</v>
      </c>
      <c r="O385" s="5">
        <f t="shared" si="620"/>
        <v>0.10874036181771096</v>
      </c>
      <c r="P385" s="5">
        <f t="shared" si="621"/>
        <v>0.1202346208039238</v>
      </c>
      <c r="Q385" s="5">
        <f t="shared" si="622"/>
        <v>4.2780849178589056E-2</v>
      </c>
      <c r="R385" s="5">
        <f t="shared" si="623"/>
        <v>8.4479178869937416E-2</v>
      </c>
      <c r="S385" s="5">
        <f t="shared" si="624"/>
        <v>5.1641305990548586E-2</v>
      </c>
      <c r="T385" s="5">
        <f t="shared" si="625"/>
        <v>6.6471932768154482E-2</v>
      </c>
      <c r="U385" s="5">
        <f t="shared" si="626"/>
        <v>9.3408940962337469E-2</v>
      </c>
      <c r="V385" s="5">
        <f t="shared" si="627"/>
        <v>9.8578539066305881E-3</v>
      </c>
      <c r="W385" s="5">
        <f t="shared" si="628"/>
        <v>1.5767647794785157E-2</v>
      </c>
      <c r="X385" s="5">
        <f t="shared" si="629"/>
        <v>2.4499420751364003E-2</v>
      </c>
      <c r="Y385" s="5">
        <f t="shared" si="630"/>
        <v>1.9033327765948613E-2</v>
      </c>
      <c r="Z385" s="5">
        <f t="shared" si="631"/>
        <v>4.3753956937674338E-2</v>
      </c>
      <c r="AA385" s="5">
        <f t="shared" si="632"/>
        <v>4.837891223767888E-2</v>
      </c>
      <c r="AB385" s="5">
        <f t="shared" si="633"/>
        <v>2.6746371221178993E-2</v>
      </c>
      <c r="AC385" s="5">
        <f t="shared" si="634"/>
        <v>1.0584980569627693E-3</v>
      </c>
      <c r="AD385" s="5">
        <f t="shared" si="635"/>
        <v>4.3585866413473721E-3</v>
      </c>
      <c r="AE385" s="5">
        <f t="shared" si="636"/>
        <v>6.77227506584464E-3</v>
      </c>
      <c r="AF385" s="5">
        <f t="shared" si="637"/>
        <v>5.2613052511539821E-3</v>
      </c>
      <c r="AG385" s="5">
        <f t="shared" si="638"/>
        <v>2.7249663937828675E-3</v>
      </c>
      <c r="AH385" s="5">
        <f t="shared" si="639"/>
        <v>1.6995981494901089E-2</v>
      </c>
      <c r="AI385" s="5">
        <f t="shared" si="640"/>
        <v>1.8792519686991742E-2</v>
      </c>
      <c r="AJ385" s="5">
        <f t="shared" si="641"/>
        <v>1.038947930991577E-2</v>
      </c>
      <c r="AK385" s="5">
        <f t="shared" si="642"/>
        <v>3.8292285841756229E-3</v>
      </c>
      <c r="AL385" s="5">
        <f t="shared" si="643"/>
        <v>7.2740741972024739E-5</v>
      </c>
      <c r="AM385" s="5">
        <f t="shared" si="644"/>
        <v>9.6386107845025377E-4</v>
      </c>
      <c r="AN385" s="5">
        <f t="shared" si="645"/>
        <v>1.4976259245609302E-3</v>
      </c>
      <c r="AO385" s="5">
        <f t="shared" si="646"/>
        <v>1.1634889405033389E-3</v>
      </c>
      <c r="AP385" s="5">
        <f t="shared" si="647"/>
        <v>6.0260108681476742E-4</v>
      </c>
      <c r="AQ385" s="5">
        <f t="shared" si="648"/>
        <v>2.3407704438938124E-4</v>
      </c>
      <c r="AR385" s="5">
        <f t="shared" si="649"/>
        <v>5.2815956716599386E-3</v>
      </c>
      <c r="AS385" s="5">
        <f t="shared" si="650"/>
        <v>5.8398798956198449E-3</v>
      </c>
      <c r="AT385" s="5">
        <f t="shared" si="651"/>
        <v>3.2285884148858311E-3</v>
      </c>
      <c r="AU385" s="5">
        <f t="shared" si="652"/>
        <v>1.1899540560247114E-3</v>
      </c>
      <c r="AV385" s="5">
        <f t="shared" si="653"/>
        <v>3.2893415174594206E-4</v>
      </c>
      <c r="AW385" s="5">
        <f t="shared" si="654"/>
        <v>3.4713859073944088E-6</v>
      </c>
      <c r="AX385" s="5">
        <f t="shared" si="655"/>
        <v>1.7762412738304869E-4</v>
      </c>
      <c r="AY385" s="5">
        <f t="shared" si="656"/>
        <v>2.7598842192495083E-4</v>
      </c>
      <c r="AZ385" s="5">
        <f t="shared" si="657"/>
        <v>2.144123384554734E-4</v>
      </c>
      <c r="BA385" s="5">
        <f t="shared" si="658"/>
        <v>1.1104970892449429E-4</v>
      </c>
      <c r="BB385" s="5">
        <f t="shared" si="659"/>
        <v>4.3136642488892534E-5</v>
      </c>
      <c r="BC385" s="5">
        <f t="shared" si="660"/>
        <v>1.3404951301437207E-5</v>
      </c>
      <c r="BD385" s="5">
        <f t="shared" si="661"/>
        <v>1.3677376643054194E-3</v>
      </c>
      <c r="BE385" s="5">
        <f t="shared" si="662"/>
        <v>1.5123126011175553E-3</v>
      </c>
      <c r="BF385" s="5">
        <f t="shared" si="663"/>
        <v>8.3608482210673161E-4</v>
      </c>
      <c r="BG385" s="5">
        <f t="shared" si="664"/>
        <v>3.0815402813795512E-4</v>
      </c>
      <c r="BH385" s="5">
        <f t="shared" si="665"/>
        <v>8.5181762555838105E-5</v>
      </c>
      <c r="BI385" s="5">
        <f t="shared" si="666"/>
        <v>1.8837158069199903E-5</v>
      </c>
      <c r="BJ385" s="8">
        <f t="shared" si="667"/>
        <v>0.27034970338898978</v>
      </c>
      <c r="BK385" s="8">
        <f t="shared" si="668"/>
        <v>0.25312550851974569</v>
      </c>
      <c r="BL385" s="8">
        <f t="shared" si="669"/>
        <v>0.43175823441105698</v>
      </c>
      <c r="BM385" s="8">
        <f t="shared" si="670"/>
        <v>0.49511325344068235</v>
      </c>
      <c r="BN385" s="8">
        <f t="shared" si="671"/>
        <v>0.50360163278076686</v>
      </c>
    </row>
    <row r="386" spans="1:66" x14ac:dyDescent="0.25">
      <c r="A386" t="s">
        <v>61</v>
      </c>
      <c r="B386" t="s">
        <v>239</v>
      </c>
      <c r="C386" t="s">
        <v>67</v>
      </c>
      <c r="D386" s="16"/>
      <c r="E386">
        <f>VLOOKUP(A386,home!$A$2:$E$405,3,FALSE)</f>
        <v>1.5</v>
      </c>
      <c r="F386">
        <f>VLOOKUP(B386,home!$B$2:$E$405,3,FALSE)</f>
        <v>1.33</v>
      </c>
      <c r="G386">
        <f>VLOOKUP(C386,away!$B$2:$E$405,4,FALSE)</f>
        <v>1.56</v>
      </c>
      <c r="H386">
        <f>VLOOKUP(A386,away!$A$2:$E$405,3,FALSE)</f>
        <v>1.1000000000000001</v>
      </c>
      <c r="I386">
        <f>VLOOKUP(C386,away!$B$2:$E$405,3,FALSE)</f>
        <v>0.67</v>
      </c>
      <c r="J386">
        <f>VLOOKUP(B386,home!$B$2:$E$405,4,FALSE)</f>
        <v>0.68</v>
      </c>
      <c r="K386" s="3">
        <f t="shared" si="616"/>
        <v>3.1122000000000001</v>
      </c>
      <c r="L386" s="3">
        <f t="shared" si="617"/>
        <v>0.50116000000000005</v>
      </c>
      <c r="M386" s="5">
        <f t="shared" si="618"/>
        <v>2.6961105192261688E-2</v>
      </c>
      <c r="N386" s="5">
        <f t="shared" si="619"/>
        <v>8.3908351579356819E-2</v>
      </c>
      <c r="O386" s="5">
        <f t="shared" si="620"/>
        <v>1.3511827478153869E-2</v>
      </c>
      <c r="P386" s="5">
        <f t="shared" si="621"/>
        <v>4.2051509477510476E-2</v>
      </c>
      <c r="Q386" s="5">
        <f t="shared" si="622"/>
        <v>0.13056978589263718</v>
      </c>
      <c r="R386" s="5">
        <f t="shared" si="623"/>
        <v>3.385793729475796E-3</v>
      </c>
      <c r="S386" s="5">
        <f t="shared" si="624"/>
        <v>1.6397041559749328E-2</v>
      </c>
      <c r="T386" s="5">
        <f t="shared" si="625"/>
        <v>6.5436353897954061E-2</v>
      </c>
      <c r="U386" s="5">
        <f t="shared" si="626"/>
        <v>1.0537267244874573E-2</v>
      </c>
      <c r="V386" s="5">
        <f t="shared" si="627"/>
        <v>2.8416257981674397E-3</v>
      </c>
      <c r="W386" s="5">
        <f t="shared" si="628"/>
        <v>0.13545309588502183</v>
      </c>
      <c r="X386" s="5">
        <f t="shared" si="629"/>
        <v>6.7883673533737546E-2</v>
      </c>
      <c r="Y386" s="5">
        <f t="shared" si="630"/>
        <v>1.7010290914083952E-2</v>
      </c>
      <c r="Z386" s="5">
        <f t="shared" si="631"/>
        <v>5.6560812848803032E-4</v>
      </c>
      <c r="AA386" s="5">
        <f t="shared" si="632"/>
        <v>1.760285617480448E-3</v>
      </c>
      <c r="AB386" s="5">
        <f t="shared" si="633"/>
        <v>2.7391804493613258E-3</v>
      </c>
      <c r="AC386" s="5">
        <f t="shared" si="634"/>
        <v>2.7700703784917856E-4</v>
      </c>
      <c r="AD386" s="5">
        <f t="shared" si="635"/>
        <v>0.10538928125334124</v>
      </c>
      <c r="AE386" s="5">
        <f t="shared" si="636"/>
        <v>5.28168921929245E-2</v>
      </c>
      <c r="AF386" s="5">
        <f t="shared" si="637"/>
        <v>1.3234856845703019E-2</v>
      </c>
      <c r="AG386" s="5">
        <f t="shared" si="638"/>
        <v>2.2109269522641761E-3</v>
      </c>
      <c r="AH386" s="5">
        <f t="shared" si="639"/>
        <v>7.0865042418265291E-5</v>
      </c>
      <c r="AI386" s="5">
        <f t="shared" si="640"/>
        <v>2.2054618501412523E-4</v>
      </c>
      <c r="AJ386" s="5">
        <f t="shared" si="641"/>
        <v>3.4319191850048039E-4</v>
      </c>
      <c r="AK386" s="5">
        <f t="shared" si="642"/>
        <v>3.5602729625239834E-4</v>
      </c>
      <c r="AL386" s="5">
        <f t="shared" si="643"/>
        <v>1.7282027564352485E-5</v>
      </c>
      <c r="AM386" s="5">
        <f t="shared" si="644"/>
        <v>6.5598504223329718E-2</v>
      </c>
      <c r="AN386" s="5">
        <f t="shared" si="645"/>
        <v>3.2875346376563926E-2</v>
      </c>
      <c r="AO386" s="5">
        <f t="shared" si="646"/>
        <v>8.2379042950393878E-3</v>
      </c>
      <c r="AP386" s="5">
        <f t="shared" si="647"/>
        <v>1.3761693721673139E-3</v>
      </c>
      <c r="AQ386" s="5">
        <f t="shared" si="648"/>
        <v>1.7242026063884268E-4</v>
      </c>
      <c r="AR386" s="5">
        <f t="shared" si="649"/>
        <v>7.1029449316675685E-6</v>
      </c>
      <c r="AS386" s="5">
        <f t="shared" si="650"/>
        <v>2.2105785216335806E-5</v>
      </c>
      <c r="AT386" s="5">
        <f t="shared" si="651"/>
        <v>3.4398812375140158E-5</v>
      </c>
      <c r="AU386" s="5">
        <f t="shared" si="652"/>
        <v>3.56853279579704E-5</v>
      </c>
      <c r="AV386" s="5">
        <f t="shared" si="653"/>
        <v>2.776496941769887E-5</v>
      </c>
      <c r="AW386" s="5">
        <f t="shared" si="654"/>
        <v>7.4874871775734479E-7</v>
      </c>
      <c r="AX386" s="5">
        <f t="shared" si="655"/>
        <v>3.4025944140641133E-2</v>
      </c>
      <c r="AY386" s="5">
        <f t="shared" si="656"/>
        <v>1.705244216552371E-2</v>
      </c>
      <c r="AZ386" s="5">
        <f t="shared" si="657"/>
        <v>4.2730009578369312E-3</v>
      </c>
      <c r="BA386" s="5">
        <f t="shared" si="658"/>
        <v>7.1381905334318586E-4</v>
      </c>
      <c r="BB386" s="5">
        <f t="shared" si="659"/>
        <v>8.9434389193367717E-5</v>
      </c>
      <c r="BC386" s="5">
        <f t="shared" si="660"/>
        <v>8.9641876976296362E-6</v>
      </c>
      <c r="BD386" s="5">
        <f t="shared" si="661"/>
        <v>5.9328531365908648E-7</v>
      </c>
      <c r="BE386" s="5">
        <f t="shared" si="662"/>
        <v>1.8464225531698091E-6</v>
      </c>
      <c r="BF386" s="5">
        <f t="shared" si="663"/>
        <v>2.8732181349875407E-6</v>
      </c>
      <c r="BG386" s="5">
        <f t="shared" si="664"/>
        <v>2.9806764932360751E-6</v>
      </c>
      <c r="BH386" s="5">
        <f t="shared" si="665"/>
        <v>2.3191153455623283E-6</v>
      </c>
      <c r="BI386" s="5">
        <f t="shared" si="666"/>
        <v>1.4435101556918153E-6</v>
      </c>
      <c r="BJ386" s="8">
        <f t="shared" si="667"/>
        <v>0.83833745836899942</v>
      </c>
      <c r="BK386" s="8">
        <f t="shared" si="668"/>
        <v>0.10559801325862617</v>
      </c>
      <c r="BL386" s="8">
        <f t="shared" si="669"/>
        <v>3.3064099029426419E-2</v>
      </c>
      <c r="BM386" s="8">
        <f t="shared" si="670"/>
        <v>0.66012511201933821</v>
      </c>
      <c r="BN386" s="8">
        <f t="shared" si="671"/>
        <v>0.30038837334939583</v>
      </c>
    </row>
    <row r="387" spans="1:66" x14ac:dyDescent="0.25">
      <c r="A387" t="s">
        <v>61</v>
      </c>
      <c r="B387" t="s">
        <v>311</v>
      </c>
      <c r="C387" t="s">
        <v>289</v>
      </c>
      <c r="D387" s="16"/>
      <c r="E387">
        <f>VLOOKUP(A387,home!$A$2:$E$405,3,FALSE)</f>
        <v>1.5</v>
      </c>
      <c r="F387">
        <f>VLOOKUP(B387,home!$B$2:$E$405,3,FALSE)</f>
        <v>1.33</v>
      </c>
      <c r="G387">
        <f>VLOOKUP(C387,away!$B$2:$E$405,4,FALSE)</f>
        <v>1.5</v>
      </c>
      <c r="H387">
        <f>VLOOKUP(A387,away!$A$2:$E$405,3,FALSE)</f>
        <v>1.1000000000000001</v>
      </c>
      <c r="I387">
        <f>VLOOKUP(C387,away!$B$2:$E$405,3,FALSE)</f>
        <v>0.5</v>
      </c>
      <c r="J387">
        <f>VLOOKUP(B387,home!$B$2:$E$405,4,FALSE)</f>
        <v>0.3</v>
      </c>
      <c r="K387" s="3">
        <f t="shared" si="616"/>
        <v>2.9925000000000002</v>
      </c>
      <c r="L387" s="3">
        <f t="shared" si="617"/>
        <v>0.16500000000000001</v>
      </c>
      <c r="M387" s="5">
        <f t="shared" si="618"/>
        <v>4.2531938124206324E-2</v>
      </c>
      <c r="N387" s="5">
        <f t="shared" si="619"/>
        <v>0.12727682483668742</v>
      </c>
      <c r="O387" s="5">
        <f t="shared" si="620"/>
        <v>7.0177697904940444E-3</v>
      </c>
      <c r="P387" s="5">
        <f t="shared" si="621"/>
        <v>2.1000676098053429E-2</v>
      </c>
      <c r="Q387" s="5">
        <f t="shared" si="622"/>
        <v>0.19043794916189363</v>
      </c>
      <c r="R387" s="5">
        <f t="shared" si="623"/>
        <v>5.7896600771575868E-4</v>
      </c>
      <c r="S387" s="5">
        <f t="shared" si="624"/>
        <v>2.592336582966277E-3</v>
      </c>
      <c r="T387" s="5">
        <f t="shared" si="625"/>
        <v>3.1422261611712451E-2</v>
      </c>
      <c r="U387" s="5">
        <f t="shared" si="626"/>
        <v>1.732555778089408E-3</v>
      </c>
      <c r="V387" s="5">
        <f t="shared" si="627"/>
        <v>1.4222206578298746E-4</v>
      </c>
      <c r="W387" s="5">
        <f t="shared" si="628"/>
        <v>0.18996185428898887</v>
      </c>
      <c r="X387" s="5">
        <f t="shared" si="629"/>
        <v>3.1343705957683168E-2</v>
      </c>
      <c r="Y387" s="5">
        <f t="shared" si="630"/>
        <v>2.5858557415088614E-3</v>
      </c>
      <c r="Z387" s="5">
        <f t="shared" si="631"/>
        <v>3.1843130424366741E-5</v>
      </c>
      <c r="AA387" s="5">
        <f t="shared" si="632"/>
        <v>9.5290567794917492E-5</v>
      </c>
      <c r="AB387" s="5">
        <f t="shared" si="633"/>
        <v>1.4257851206314533E-4</v>
      </c>
      <c r="AC387" s="5">
        <f t="shared" si="634"/>
        <v>4.3889951722607706E-6</v>
      </c>
      <c r="AD387" s="5">
        <f t="shared" si="635"/>
        <v>0.14211521223994983</v>
      </c>
      <c r="AE387" s="5">
        <f t="shared" si="636"/>
        <v>2.3449010019591723E-2</v>
      </c>
      <c r="AF387" s="5">
        <f t="shared" si="637"/>
        <v>1.9345433266163173E-3</v>
      </c>
      <c r="AG387" s="5">
        <f t="shared" si="638"/>
        <v>1.0639988296389751E-4</v>
      </c>
      <c r="AH387" s="5">
        <f t="shared" si="639"/>
        <v>1.3135291300051277E-6</v>
      </c>
      <c r="AI387" s="5">
        <f t="shared" si="640"/>
        <v>3.9307359215403457E-6</v>
      </c>
      <c r="AJ387" s="5">
        <f t="shared" si="641"/>
        <v>5.8813636226047431E-6</v>
      </c>
      <c r="AK387" s="5">
        <f t="shared" si="642"/>
        <v>5.8666602135482307E-6</v>
      </c>
      <c r="AL387" s="5">
        <f t="shared" si="643"/>
        <v>8.6684849149736347E-8</v>
      </c>
      <c r="AM387" s="5">
        <f t="shared" si="644"/>
        <v>8.5055954525609948E-2</v>
      </c>
      <c r="AN387" s="5">
        <f t="shared" si="645"/>
        <v>1.4034232496725642E-2</v>
      </c>
      <c r="AO387" s="5">
        <f t="shared" si="646"/>
        <v>1.1578241809798654E-3</v>
      </c>
      <c r="AP387" s="5">
        <f t="shared" si="647"/>
        <v>6.3680329953892645E-5</v>
      </c>
      <c r="AQ387" s="5">
        <f t="shared" si="648"/>
        <v>2.6268136105980705E-6</v>
      </c>
      <c r="AR387" s="5">
        <f t="shared" si="649"/>
        <v>4.3346461290169223E-8</v>
      </c>
      <c r="AS387" s="5">
        <f t="shared" si="650"/>
        <v>1.2971428541083141E-7</v>
      </c>
      <c r="AT387" s="5">
        <f t="shared" si="651"/>
        <v>1.9408499954595655E-7</v>
      </c>
      <c r="AU387" s="5">
        <f t="shared" si="652"/>
        <v>1.9359978704709165E-7</v>
      </c>
      <c r="AV387" s="5">
        <f t="shared" si="653"/>
        <v>1.4483684068460545E-7</v>
      </c>
      <c r="AW387" s="5">
        <f t="shared" si="654"/>
        <v>1.188936884119353E-9</v>
      </c>
      <c r="AX387" s="5">
        <f t="shared" si="655"/>
        <v>4.2421657319647962E-2</v>
      </c>
      <c r="AY387" s="5">
        <f t="shared" si="656"/>
        <v>6.9995734577419141E-3</v>
      </c>
      <c r="AZ387" s="5">
        <f t="shared" si="657"/>
        <v>5.7746481026370788E-4</v>
      </c>
      <c r="BA387" s="5">
        <f t="shared" si="658"/>
        <v>3.1760564564503953E-5</v>
      </c>
      <c r="BB387" s="5">
        <f t="shared" si="659"/>
        <v>1.3101232882857876E-6</v>
      </c>
      <c r="BC387" s="5">
        <f t="shared" si="660"/>
        <v>4.3234068513430997E-8</v>
      </c>
      <c r="BD387" s="5">
        <f t="shared" si="661"/>
        <v>1.1920276854796541E-9</v>
      </c>
      <c r="BE387" s="5">
        <f t="shared" si="662"/>
        <v>3.5671428487978653E-9</v>
      </c>
      <c r="BF387" s="5">
        <f t="shared" si="663"/>
        <v>5.3373374875138072E-9</v>
      </c>
      <c r="BG387" s="5">
        <f t="shared" si="664"/>
        <v>5.3239941437950229E-9</v>
      </c>
      <c r="BH387" s="5">
        <f t="shared" si="665"/>
        <v>3.9830131188266515E-9</v>
      </c>
      <c r="BI387" s="5">
        <f t="shared" si="666"/>
        <v>2.3838333516177505E-9</v>
      </c>
      <c r="BJ387" s="8">
        <f t="shared" si="667"/>
        <v>0.89097974492405119</v>
      </c>
      <c r="BK387" s="8">
        <f t="shared" si="668"/>
        <v>7.3271222008772327E-2</v>
      </c>
      <c r="BL387" s="8">
        <f t="shared" si="669"/>
        <v>9.5848803147675857E-3</v>
      </c>
      <c r="BM387" s="8">
        <f t="shared" si="670"/>
        <v>0.57802399409015959</v>
      </c>
      <c r="BN387" s="8">
        <f t="shared" si="671"/>
        <v>0.38884412401905061</v>
      </c>
    </row>
    <row r="388" spans="1:66" x14ac:dyDescent="0.25">
      <c r="A388" t="s">
        <v>61</v>
      </c>
      <c r="B388" t="s">
        <v>242</v>
      </c>
      <c r="C388" t="s">
        <v>318</v>
      </c>
      <c r="D388" s="16"/>
      <c r="E388">
        <f>VLOOKUP(A388,home!$A$2:$E$405,3,FALSE)</f>
        <v>1.5</v>
      </c>
      <c r="F388">
        <f>VLOOKUP(B388,home!$B$2:$E$405,3,FALSE)</f>
        <v>1</v>
      </c>
      <c r="G388">
        <f>VLOOKUP(C388,away!$B$2:$E$405,4,FALSE)</f>
        <v>0.33</v>
      </c>
      <c r="H388">
        <f>VLOOKUP(A388,away!$A$2:$E$405,3,FALSE)</f>
        <v>1.1000000000000001</v>
      </c>
      <c r="I388">
        <f>VLOOKUP(C388,away!$B$2:$E$405,3,FALSE)</f>
        <v>0.83</v>
      </c>
      <c r="J388">
        <f>VLOOKUP(B388,home!$B$2:$E$405,4,FALSE)</f>
        <v>0.68</v>
      </c>
      <c r="K388" s="3">
        <f t="shared" si="616"/>
        <v>0.495</v>
      </c>
      <c r="L388" s="3">
        <f t="shared" si="617"/>
        <v>0.62084000000000006</v>
      </c>
      <c r="M388" s="5">
        <f t="shared" si="618"/>
        <v>0.32763994572143729</v>
      </c>
      <c r="N388" s="5">
        <f t="shared" si="619"/>
        <v>0.16218177313211146</v>
      </c>
      <c r="O388" s="5">
        <f t="shared" si="620"/>
        <v>0.20341198390169715</v>
      </c>
      <c r="P388" s="5">
        <f t="shared" si="621"/>
        <v>0.10068893203134008</v>
      </c>
      <c r="Q388" s="5">
        <f t="shared" si="622"/>
        <v>4.0139988850197574E-2</v>
      </c>
      <c r="R388" s="5">
        <f t="shared" si="623"/>
        <v>6.314314804276483E-2</v>
      </c>
      <c r="S388" s="5">
        <f t="shared" si="624"/>
        <v>7.7358249245892243E-3</v>
      </c>
      <c r="T388" s="5">
        <f t="shared" si="625"/>
        <v>2.4920510677756667E-2</v>
      </c>
      <c r="U388" s="5">
        <f t="shared" si="626"/>
        <v>3.1255858281168586E-2</v>
      </c>
      <c r="V388" s="5">
        <f t="shared" si="627"/>
        <v>2.6414902504000868E-4</v>
      </c>
      <c r="W388" s="5">
        <f t="shared" si="628"/>
        <v>6.6230981602825997E-3</v>
      </c>
      <c r="X388" s="5">
        <f t="shared" si="629"/>
        <v>4.11188426182985E-3</v>
      </c>
      <c r="Y388" s="5">
        <f t="shared" si="630"/>
        <v>1.2764111125572221E-3</v>
      </c>
      <c r="Z388" s="5">
        <f t="shared" si="631"/>
        <v>1.3067264010290042E-2</v>
      </c>
      <c r="AA388" s="5">
        <f t="shared" si="632"/>
        <v>6.4682956850935711E-3</v>
      </c>
      <c r="AB388" s="5">
        <f t="shared" si="633"/>
        <v>1.6009031820606585E-3</v>
      </c>
      <c r="AC388" s="5">
        <f t="shared" si="634"/>
        <v>5.0735730593368928E-6</v>
      </c>
      <c r="AD388" s="5">
        <f t="shared" si="635"/>
        <v>8.1960839733497177E-4</v>
      </c>
      <c r="AE388" s="5">
        <f t="shared" si="636"/>
        <v>5.0884567740144392E-4</v>
      </c>
      <c r="AF388" s="5">
        <f t="shared" si="637"/>
        <v>1.5795587517895623E-4</v>
      </c>
      <c r="AG388" s="5">
        <f t="shared" si="638"/>
        <v>3.2688441848701069E-5</v>
      </c>
      <c r="AH388" s="5">
        <f t="shared" si="639"/>
        <v>2.028170047037117E-3</v>
      </c>
      <c r="AI388" s="5">
        <f t="shared" si="640"/>
        <v>1.003944173283373E-3</v>
      </c>
      <c r="AJ388" s="5">
        <f t="shared" si="641"/>
        <v>2.4847618288763475E-4</v>
      </c>
      <c r="AK388" s="5">
        <f t="shared" si="642"/>
        <v>4.0998570176459733E-5</v>
      </c>
      <c r="AL388" s="5">
        <f t="shared" si="643"/>
        <v>6.2367566543542637E-8</v>
      </c>
      <c r="AM388" s="5">
        <f t="shared" si="644"/>
        <v>8.114123133616225E-5</v>
      </c>
      <c r="AN388" s="5">
        <f t="shared" si="645"/>
        <v>5.0375722062742976E-5</v>
      </c>
      <c r="AO388" s="5">
        <f t="shared" si="646"/>
        <v>1.5637631642716673E-5</v>
      </c>
      <c r="AP388" s="5">
        <f t="shared" si="647"/>
        <v>3.236155743021408E-6</v>
      </c>
      <c r="AQ388" s="5">
        <f t="shared" si="648"/>
        <v>5.0228373287435263E-7</v>
      </c>
      <c r="AR388" s="5">
        <f t="shared" si="649"/>
        <v>2.5183381840050484E-4</v>
      </c>
      <c r="AS388" s="5">
        <f t="shared" si="650"/>
        <v>1.2465774010824988E-4</v>
      </c>
      <c r="AT388" s="5">
        <f t="shared" si="651"/>
        <v>3.0852790676791844E-5</v>
      </c>
      <c r="AU388" s="5">
        <f t="shared" si="652"/>
        <v>5.0907104616706544E-6</v>
      </c>
      <c r="AV388" s="5">
        <f t="shared" si="653"/>
        <v>6.2997541963174342E-7</v>
      </c>
      <c r="AW388" s="5">
        <f t="shared" si="654"/>
        <v>5.3240385017727828E-10</v>
      </c>
      <c r="AX388" s="5">
        <f t="shared" si="655"/>
        <v>6.694151585233379E-6</v>
      </c>
      <c r="AY388" s="5">
        <f t="shared" si="656"/>
        <v>4.1559970701762915E-6</v>
      </c>
      <c r="AZ388" s="5">
        <f t="shared" si="657"/>
        <v>1.2901046105241244E-6</v>
      </c>
      <c r="BA388" s="5">
        <f t="shared" si="658"/>
        <v>2.6698284879926588E-7</v>
      </c>
      <c r="BB388" s="5">
        <f t="shared" si="659"/>
        <v>4.1438407962134055E-8</v>
      </c>
      <c r="BC388" s="5">
        <f t="shared" si="660"/>
        <v>5.1453242398422625E-9</v>
      </c>
      <c r="BD388" s="5">
        <f t="shared" si="661"/>
        <v>2.6058084635961563E-5</v>
      </c>
      <c r="BE388" s="5">
        <f t="shared" si="662"/>
        <v>1.2898751894800974E-5</v>
      </c>
      <c r="BF388" s="5">
        <f t="shared" si="663"/>
        <v>3.1924410939632404E-6</v>
      </c>
      <c r="BG388" s="5">
        <f t="shared" si="664"/>
        <v>5.2675278050393474E-7</v>
      </c>
      <c r="BH388" s="5">
        <f t="shared" si="665"/>
        <v>6.5185656587361916E-8</v>
      </c>
      <c r="BI388" s="5">
        <f t="shared" si="666"/>
        <v>6.4533800021488336E-9</v>
      </c>
      <c r="BJ388" s="8">
        <f t="shared" si="667"/>
        <v>0.24093611143086388</v>
      </c>
      <c r="BK388" s="8">
        <f t="shared" si="668"/>
        <v>0.4363381436401027</v>
      </c>
      <c r="BL388" s="8">
        <f t="shared" si="669"/>
        <v>0.309657590770678</v>
      </c>
      <c r="BM388" s="8">
        <f t="shared" si="670"/>
        <v>0.10278918270771994</v>
      </c>
      <c r="BN388" s="8">
        <f t="shared" si="671"/>
        <v>0.89720577167954829</v>
      </c>
    </row>
    <row r="389" spans="1:66" x14ac:dyDescent="0.25">
      <c r="A389" t="s">
        <v>61</v>
      </c>
      <c r="B389" t="s">
        <v>64</v>
      </c>
      <c r="C389" t="s">
        <v>337</v>
      </c>
      <c r="D389" s="16"/>
      <c r="E389">
        <f>VLOOKUP(A389,home!$A$2:$E$405,3,FALSE)</f>
        <v>1.5</v>
      </c>
      <c r="F389">
        <f>VLOOKUP(B389,home!$B$2:$E$405,3,FALSE)</f>
        <v>0.67</v>
      </c>
      <c r="G389">
        <f>VLOOKUP(C389,away!$B$2:$E$405,4,FALSE)</f>
        <v>1</v>
      </c>
      <c r="H389">
        <f>VLOOKUP(A389,away!$A$2:$E$405,3,FALSE)</f>
        <v>1.1000000000000001</v>
      </c>
      <c r="I389">
        <f>VLOOKUP(C389,away!$B$2:$E$405,3,FALSE)</f>
        <v>0.83</v>
      </c>
      <c r="J389">
        <f>VLOOKUP(B389,home!$B$2:$E$405,4,FALSE)</f>
        <v>1.59</v>
      </c>
      <c r="K389" s="3">
        <f t="shared" si="616"/>
        <v>1.0050000000000001</v>
      </c>
      <c r="L389" s="3">
        <f t="shared" si="617"/>
        <v>1.45167</v>
      </c>
      <c r="M389" s="5">
        <f t="shared" si="618"/>
        <v>8.5719923570089993E-2</v>
      </c>
      <c r="N389" s="5">
        <f t="shared" si="619"/>
        <v>8.6148523187940446E-2</v>
      </c>
      <c r="O389" s="5">
        <f t="shared" si="620"/>
        <v>0.12443704144899256</v>
      </c>
      <c r="P389" s="5">
        <f t="shared" si="621"/>
        <v>0.12505922665623753</v>
      </c>
      <c r="Q389" s="5">
        <f t="shared" si="622"/>
        <v>4.328963290194008E-2</v>
      </c>
      <c r="R389" s="5">
        <f t="shared" si="623"/>
        <v>9.032075998012952E-2</v>
      </c>
      <c r="S389" s="5">
        <f t="shared" si="624"/>
        <v>4.5613112799465158E-2</v>
      </c>
      <c r="T389" s="5">
        <f t="shared" si="625"/>
        <v>6.2842261394759361E-2</v>
      </c>
      <c r="U389" s="5">
        <f t="shared" si="626"/>
        <v>9.0772363780030174E-2</v>
      </c>
      <c r="V389" s="5">
        <f t="shared" si="627"/>
        <v>7.3940292660986222E-3</v>
      </c>
      <c r="W389" s="5">
        <f t="shared" si="628"/>
        <v>1.450202702214993E-2</v>
      </c>
      <c r="X389" s="5">
        <f t="shared" si="629"/>
        <v>2.1052157567244392E-2</v>
      </c>
      <c r="Y389" s="5">
        <f t="shared" si="630"/>
        <v>1.5280392787820833E-2</v>
      </c>
      <c r="Z389" s="5">
        <f t="shared" si="631"/>
        <v>4.370531254678487E-2</v>
      </c>
      <c r="AA389" s="5">
        <f t="shared" si="632"/>
        <v>4.3923839109518796E-2</v>
      </c>
      <c r="AB389" s="5">
        <f t="shared" si="633"/>
        <v>2.2071729152533196E-2</v>
      </c>
      <c r="AC389" s="5">
        <f t="shared" si="634"/>
        <v>6.7420993231506125E-4</v>
      </c>
      <c r="AD389" s="5">
        <f t="shared" si="635"/>
        <v>3.6436342893151697E-3</v>
      </c>
      <c r="AE389" s="5">
        <f t="shared" si="636"/>
        <v>5.2893545887701529E-3</v>
      </c>
      <c r="AF389" s="5">
        <f t="shared" si="637"/>
        <v>3.8391986879399839E-3</v>
      </c>
      <c r="AG389" s="5">
        <f t="shared" si="638"/>
        <v>1.8577498531072787E-3</v>
      </c>
      <c r="AH389" s="5">
        <f t="shared" si="639"/>
        <v>1.5861422766197807E-2</v>
      </c>
      <c r="AI389" s="5">
        <f t="shared" si="640"/>
        <v>1.5940729880028797E-2</v>
      </c>
      <c r="AJ389" s="5">
        <f t="shared" si="641"/>
        <v>8.0102167647144711E-3</v>
      </c>
      <c r="AK389" s="5">
        <f t="shared" si="642"/>
        <v>2.6834226161793484E-3</v>
      </c>
      <c r="AL389" s="5">
        <f t="shared" si="643"/>
        <v>3.9344959364240943E-5</v>
      </c>
      <c r="AM389" s="5">
        <f t="shared" si="644"/>
        <v>7.3237049215234946E-4</v>
      </c>
      <c r="AN389" s="5">
        <f t="shared" si="645"/>
        <v>1.0631602723428011E-3</v>
      </c>
      <c r="AO389" s="5">
        <f t="shared" si="646"/>
        <v>7.7167893627593713E-4</v>
      </c>
      <c r="AP389" s="5">
        <f t="shared" si="647"/>
        <v>3.7340772047456323E-4</v>
      </c>
      <c r="AQ389" s="5">
        <f t="shared" si="648"/>
        <v>1.3551619639532738E-4</v>
      </c>
      <c r="AR389" s="5">
        <f t="shared" si="649"/>
        <v>4.6051103174012701E-3</v>
      </c>
      <c r="AS389" s="5">
        <f t="shared" si="650"/>
        <v>4.6281358689882765E-3</v>
      </c>
      <c r="AT389" s="5">
        <f t="shared" si="651"/>
        <v>2.3256382741666092E-3</v>
      </c>
      <c r="AU389" s="5">
        <f t="shared" si="652"/>
        <v>7.7908882184581432E-4</v>
      </c>
      <c r="AV389" s="5">
        <f t="shared" si="653"/>
        <v>1.9574606648876082E-4</v>
      </c>
      <c r="AW389" s="5">
        <f t="shared" si="654"/>
        <v>1.5944854623913651E-6</v>
      </c>
      <c r="AX389" s="5">
        <f t="shared" si="655"/>
        <v>1.2267205743551849E-4</v>
      </c>
      <c r="AY389" s="5">
        <f t="shared" si="656"/>
        <v>1.7807934561741914E-4</v>
      </c>
      <c r="AZ389" s="5">
        <f t="shared" si="657"/>
        <v>1.2925622182621943E-4</v>
      </c>
      <c r="BA389" s="5">
        <f t="shared" si="658"/>
        <v>6.2545793179489311E-5</v>
      </c>
      <c r="BB389" s="5">
        <f t="shared" si="659"/>
        <v>2.2698962896217328E-5</v>
      </c>
      <c r="BC389" s="5">
        <f t="shared" si="660"/>
        <v>6.5902806935103555E-6</v>
      </c>
      <c r="BD389" s="5">
        <f t="shared" si="661"/>
        <v>1.1141834157436519E-3</v>
      </c>
      <c r="BE389" s="5">
        <f t="shared" si="662"/>
        <v>1.1197543328223701E-3</v>
      </c>
      <c r="BF389" s="5">
        <f t="shared" si="663"/>
        <v>5.6267655224324096E-4</v>
      </c>
      <c r="BG389" s="5">
        <f t="shared" si="664"/>
        <v>1.8849664500148578E-4</v>
      </c>
      <c r="BH389" s="5">
        <f t="shared" si="665"/>
        <v>4.7359782056623296E-5</v>
      </c>
      <c r="BI389" s="5">
        <f t="shared" si="666"/>
        <v>9.5193161933812871E-6</v>
      </c>
      <c r="BJ389" s="8">
        <f t="shared" si="667"/>
        <v>0.26134290856027692</v>
      </c>
      <c r="BK389" s="8">
        <f t="shared" si="668"/>
        <v>0.26467792652918803</v>
      </c>
      <c r="BL389" s="8">
        <f t="shared" si="669"/>
        <v>0.42959723489127616</v>
      </c>
      <c r="BM389" s="8">
        <f t="shared" si="670"/>
        <v>0.44417178992204082</v>
      </c>
      <c r="BN389" s="8">
        <f t="shared" si="671"/>
        <v>0.5549751077453301</v>
      </c>
    </row>
    <row r="390" spans="1:66" x14ac:dyDescent="0.25">
      <c r="A390" t="s">
        <v>61</v>
      </c>
      <c r="B390" t="s">
        <v>241</v>
      </c>
      <c r="C390" t="s">
        <v>82</v>
      </c>
      <c r="D390" s="16"/>
      <c r="E390">
        <f>VLOOKUP(A390,home!$A$2:$E$405,3,FALSE)</f>
        <v>1.5</v>
      </c>
      <c r="F390">
        <f>VLOOKUP(B390,home!$B$2:$E$405,3,FALSE)</f>
        <v>2.2200000000000002</v>
      </c>
      <c r="G390">
        <f>VLOOKUP(C390,away!$B$2:$E$405,4,FALSE)</f>
        <v>1.33</v>
      </c>
      <c r="H390">
        <f>VLOOKUP(A390,away!$A$2:$E$405,3,FALSE)</f>
        <v>1.1000000000000001</v>
      </c>
      <c r="I390">
        <f>VLOOKUP(C390,away!$B$2:$E$405,3,FALSE)</f>
        <v>0</v>
      </c>
      <c r="J390">
        <f>VLOOKUP(B390,home!$B$2:$E$405,4,FALSE)</f>
        <v>0</v>
      </c>
      <c r="K390" s="3">
        <f t="shared" si="616"/>
        <v>4.4289000000000005</v>
      </c>
      <c r="L390" s="3">
        <f t="shared" si="617"/>
        <v>0</v>
      </c>
      <c r="M390" s="5">
        <f t="shared" si="618"/>
        <v>1.1927602822339716E-2</v>
      </c>
      <c r="N390" s="5">
        <f t="shared" si="619"/>
        <v>5.282616013986037E-2</v>
      </c>
      <c r="O390" s="5">
        <f t="shared" si="620"/>
        <v>0</v>
      </c>
      <c r="P390" s="5">
        <f t="shared" si="621"/>
        <v>0</v>
      </c>
      <c r="Q390" s="5">
        <f t="shared" si="622"/>
        <v>0.11698089032171383</v>
      </c>
      <c r="R390" s="5">
        <f t="shared" si="623"/>
        <v>0</v>
      </c>
      <c r="S390" s="5">
        <f t="shared" si="624"/>
        <v>0</v>
      </c>
      <c r="T390" s="5">
        <f t="shared" si="625"/>
        <v>0</v>
      </c>
      <c r="U390" s="5">
        <f t="shared" si="626"/>
        <v>0</v>
      </c>
      <c r="V390" s="5">
        <f t="shared" si="627"/>
        <v>0</v>
      </c>
      <c r="W390" s="5">
        <f t="shared" si="628"/>
        <v>0.17269888838194614</v>
      </c>
      <c r="X390" s="5">
        <f t="shared" si="629"/>
        <v>0</v>
      </c>
      <c r="Y390" s="5">
        <f t="shared" si="630"/>
        <v>0</v>
      </c>
      <c r="Z390" s="5">
        <f t="shared" si="631"/>
        <v>0</v>
      </c>
      <c r="AA390" s="5">
        <f t="shared" si="632"/>
        <v>0</v>
      </c>
      <c r="AB390" s="5">
        <f t="shared" si="633"/>
        <v>0</v>
      </c>
      <c r="AC390" s="5">
        <f t="shared" si="634"/>
        <v>0</v>
      </c>
      <c r="AD390" s="5">
        <f t="shared" si="635"/>
        <v>0.19121652668870037</v>
      </c>
      <c r="AE390" s="5">
        <f t="shared" si="636"/>
        <v>0</v>
      </c>
      <c r="AF390" s="5">
        <f t="shared" si="637"/>
        <v>0</v>
      </c>
      <c r="AG390" s="5">
        <f t="shared" si="638"/>
        <v>0</v>
      </c>
      <c r="AH390" s="5">
        <f t="shared" si="639"/>
        <v>0</v>
      </c>
      <c r="AI390" s="5">
        <f t="shared" si="640"/>
        <v>0</v>
      </c>
      <c r="AJ390" s="5">
        <f t="shared" si="641"/>
        <v>0</v>
      </c>
      <c r="AK390" s="5">
        <f t="shared" si="642"/>
        <v>0</v>
      </c>
      <c r="AL390" s="5">
        <f t="shared" si="643"/>
        <v>0</v>
      </c>
      <c r="AM390" s="5">
        <f t="shared" si="644"/>
        <v>0.16937577501031698</v>
      </c>
      <c r="AN390" s="5">
        <f t="shared" si="645"/>
        <v>0</v>
      </c>
      <c r="AO390" s="5">
        <f t="shared" si="646"/>
        <v>0</v>
      </c>
      <c r="AP390" s="5">
        <f t="shared" si="647"/>
        <v>0</v>
      </c>
      <c r="AQ390" s="5">
        <f t="shared" si="648"/>
        <v>0</v>
      </c>
      <c r="AR390" s="5">
        <f t="shared" si="649"/>
        <v>0</v>
      </c>
      <c r="AS390" s="5">
        <f t="shared" si="650"/>
        <v>0</v>
      </c>
      <c r="AT390" s="5">
        <f t="shared" si="651"/>
        <v>0</v>
      </c>
      <c r="AU390" s="5">
        <f t="shared" si="652"/>
        <v>0</v>
      </c>
      <c r="AV390" s="5">
        <f t="shared" si="653"/>
        <v>0</v>
      </c>
      <c r="AW390" s="5">
        <f t="shared" si="654"/>
        <v>0</v>
      </c>
      <c r="AX390" s="5">
        <f t="shared" si="655"/>
        <v>0.12502472832386552</v>
      </c>
      <c r="AY390" s="5">
        <f t="shared" si="656"/>
        <v>0</v>
      </c>
      <c r="AZ390" s="5">
        <f t="shared" si="657"/>
        <v>0</v>
      </c>
      <c r="BA390" s="5">
        <f t="shared" si="658"/>
        <v>0</v>
      </c>
      <c r="BB390" s="5">
        <f t="shared" si="659"/>
        <v>0</v>
      </c>
      <c r="BC390" s="5">
        <f t="shared" si="660"/>
        <v>0</v>
      </c>
      <c r="BD390" s="5">
        <f t="shared" si="661"/>
        <v>0</v>
      </c>
      <c r="BE390" s="5">
        <f t="shared" si="662"/>
        <v>0</v>
      </c>
      <c r="BF390" s="5">
        <f t="shared" si="663"/>
        <v>0</v>
      </c>
      <c r="BG390" s="5">
        <f t="shared" si="664"/>
        <v>0</v>
      </c>
      <c r="BH390" s="5">
        <f t="shared" si="665"/>
        <v>0</v>
      </c>
      <c r="BI390" s="5">
        <f t="shared" si="666"/>
        <v>0</v>
      </c>
      <c r="BJ390" s="8">
        <f t="shared" si="667"/>
        <v>0.82812296886640313</v>
      </c>
      <c r="BK390" s="8">
        <f t="shared" si="668"/>
        <v>1.1927602822339716E-2</v>
      </c>
      <c r="BL390" s="8">
        <f t="shared" si="669"/>
        <v>0</v>
      </c>
      <c r="BM390" s="8">
        <f t="shared" si="670"/>
        <v>0.65831591840482906</v>
      </c>
      <c r="BN390" s="8">
        <f t="shared" si="671"/>
        <v>0.18173465328391392</v>
      </c>
    </row>
    <row r="391" spans="1:66" x14ac:dyDescent="0.25">
      <c r="A391" t="s">
        <v>61</v>
      </c>
      <c r="B391" t="s">
        <v>65</v>
      </c>
      <c r="C391" t="s">
        <v>87</v>
      </c>
      <c r="D391" s="16"/>
      <c r="E391">
        <f>VLOOKUP(A391,home!$A$2:$E$405,3,FALSE)</f>
        <v>1.5</v>
      </c>
      <c r="F391">
        <f>VLOOKUP(B391,home!$B$2:$E$405,3,FALSE)</f>
        <v>0.67</v>
      </c>
      <c r="G391">
        <f>VLOOKUP(C391,away!$B$2:$E$405,4,FALSE)</f>
        <v>0.83</v>
      </c>
      <c r="H391">
        <f>VLOOKUP(A391,away!$A$2:$E$405,3,FALSE)</f>
        <v>1.1000000000000001</v>
      </c>
      <c r="I391">
        <f>VLOOKUP(C391,away!$B$2:$E$405,3,FALSE)</f>
        <v>0.5</v>
      </c>
      <c r="J391">
        <f>VLOOKUP(B391,home!$B$2:$E$405,4,FALSE)</f>
        <v>0.68</v>
      </c>
      <c r="K391" s="3">
        <f t="shared" si="616"/>
        <v>0.83415000000000006</v>
      </c>
      <c r="L391" s="3">
        <f t="shared" si="617"/>
        <v>0.37400000000000005</v>
      </c>
      <c r="M391" s="5">
        <f t="shared" si="618"/>
        <v>0.29874945500175154</v>
      </c>
      <c r="N391" s="5">
        <f t="shared" si="619"/>
        <v>0.24920185788971105</v>
      </c>
      <c r="O391" s="5">
        <f t="shared" si="620"/>
        <v>0.11173229617065507</v>
      </c>
      <c r="P391" s="5">
        <f t="shared" si="621"/>
        <v>9.3201494850751937E-2</v>
      </c>
      <c r="Q391" s="5">
        <f t="shared" si="622"/>
        <v>0.10393586487935125</v>
      </c>
      <c r="R391" s="5">
        <f t="shared" si="623"/>
        <v>2.0893939383912503E-2</v>
      </c>
      <c r="S391" s="5">
        <f t="shared" si="624"/>
        <v>7.2690665179320681E-3</v>
      </c>
      <c r="T391" s="5">
        <f t="shared" si="625"/>
        <v>3.8872013464877363E-2</v>
      </c>
      <c r="U391" s="5">
        <f t="shared" si="626"/>
        <v>1.7428679537090614E-2</v>
      </c>
      <c r="V391" s="5">
        <f t="shared" si="627"/>
        <v>2.5197177184877286E-4</v>
      </c>
      <c r="W391" s="5">
        <f t="shared" si="628"/>
        <v>2.8899367229703616E-2</v>
      </c>
      <c r="X391" s="5">
        <f t="shared" si="629"/>
        <v>1.0808363343909153E-2</v>
      </c>
      <c r="Y391" s="5">
        <f t="shared" si="630"/>
        <v>2.0211639453110121E-3</v>
      </c>
      <c r="Z391" s="5">
        <f t="shared" si="631"/>
        <v>2.6047777765277592E-3</v>
      </c>
      <c r="AA391" s="5">
        <f t="shared" si="632"/>
        <v>2.1727753822906302E-3</v>
      </c>
      <c r="AB391" s="5">
        <f t="shared" si="633"/>
        <v>9.0621029256886471E-4</v>
      </c>
      <c r="AC391" s="5">
        <f t="shared" si="634"/>
        <v>4.9130101752739088E-6</v>
      </c>
      <c r="AD391" s="5">
        <f t="shared" si="635"/>
        <v>6.0266017936643169E-3</v>
      </c>
      <c r="AE391" s="5">
        <f t="shared" si="636"/>
        <v>2.2539490708304547E-3</v>
      </c>
      <c r="AF391" s="5">
        <f t="shared" si="637"/>
        <v>4.2148847624529507E-4</v>
      </c>
      <c r="AG391" s="5">
        <f t="shared" si="638"/>
        <v>5.2545563371913464E-5</v>
      </c>
      <c r="AH391" s="5">
        <f t="shared" si="639"/>
        <v>2.4354672210534546E-4</v>
      </c>
      <c r="AI391" s="5">
        <f t="shared" si="640"/>
        <v>2.0315449824417393E-4</v>
      </c>
      <c r="AJ391" s="5">
        <f t="shared" si="641"/>
        <v>8.4730662355188841E-5</v>
      </c>
      <c r="AK391" s="5">
        <f t="shared" si="642"/>
        <v>2.3559360667860262E-5</v>
      </c>
      <c r="AL391" s="5">
        <f t="shared" si="643"/>
        <v>6.1308884068062776E-8</v>
      </c>
      <c r="AM391" s="5">
        <f t="shared" si="644"/>
        <v>1.0054179772370183E-3</v>
      </c>
      <c r="AN391" s="5">
        <f t="shared" si="645"/>
        <v>3.7602632348664487E-4</v>
      </c>
      <c r="AO391" s="5">
        <f t="shared" si="646"/>
        <v>7.0316922492002595E-5</v>
      </c>
      <c r="AP391" s="5">
        <f t="shared" si="647"/>
        <v>8.7661763373363247E-6</v>
      </c>
      <c r="AQ391" s="5">
        <f t="shared" si="648"/>
        <v>8.1963748754094636E-7</v>
      </c>
      <c r="AR391" s="5">
        <f t="shared" si="649"/>
        <v>1.8217294813479837E-5</v>
      </c>
      <c r="AS391" s="5">
        <f t="shared" si="650"/>
        <v>1.5195956468664207E-5</v>
      </c>
      <c r="AT391" s="5">
        <f t="shared" si="651"/>
        <v>6.3378535441681241E-6</v>
      </c>
      <c r="AU391" s="5">
        <f t="shared" si="652"/>
        <v>1.7622401779559472E-6</v>
      </c>
      <c r="AV391" s="5">
        <f t="shared" si="653"/>
        <v>3.674931611104883E-7</v>
      </c>
      <c r="AW391" s="5">
        <f t="shared" si="654"/>
        <v>5.3129614753805803E-10</v>
      </c>
      <c r="AX391" s="5">
        <f t="shared" si="655"/>
        <v>1.3977823428537646E-4</v>
      </c>
      <c r="AY391" s="5">
        <f t="shared" si="656"/>
        <v>5.2277059622730799E-5</v>
      </c>
      <c r="AZ391" s="5">
        <f t="shared" si="657"/>
        <v>9.7758101494506604E-6</v>
      </c>
      <c r="BA391" s="5">
        <f t="shared" si="658"/>
        <v>1.2187176652981826E-6</v>
      </c>
      <c r="BB391" s="5">
        <f t="shared" si="659"/>
        <v>1.1395010170538006E-7</v>
      </c>
      <c r="BC391" s="5">
        <f t="shared" si="660"/>
        <v>8.5234676075624274E-9</v>
      </c>
      <c r="BD391" s="5">
        <f t="shared" si="661"/>
        <v>1.1355447100402433E-6</v>
      </c>
      <c r="BE391" s="5">
        <f t="shared" si="662"/>
        <v>9.4721461988006913E-7</v>
      </c>
      <c r="BF391" s="5">
        <f t="shared" si="663"/>
        <v>3.9505953758647985E-7</v>
      </c>
      <c r="BG391" s="5">
        <f t="shared" si="664"/>
        <v>1.0984630442592073E-7</v>
      </c>
      <c r="BH391" s="5">
        <f t="shared" si="665"/>
        <v>2.290707370922044E-8</v>
      </c>
      <c r="BI391" s="5">
        <f t="shared" si="666"/>
        <v>3.8215871069092471E-9</v>
      </c>
      <c r="BJ391" s="8">
        <f t="shared" si="667"/>
        <v>0.44415773498930805</v>
      </c>
      <c r="BK391" s="8">
        <f t="shared" si="668"/>
        <v>0.39952923952096642</v>
      </c>
      <c r="BL391" s="8">
        <f t="shared" si="669"/>
        <v>0.1537333872418884</v>
      </c>
      <c r="BM391" s="8">
        <f t="shared" si="670"/>
        <v>0.12225795482423073</v>
      </c>
      <c r="BN391" s="8">
        <f t="shared" si="671"/>
        <v>0.87771490817613329</v>
      </c>
    </row>
    <row r="392" spans="1:66" x14ac:dyDescent="0.25">
      <c r="A392" t="s">
        <v>72</v>
      </c>
      <c r="B392" t="s">
        <v>365</v>
      </c>
      <c r="C392" t="s">
        <v>89</v>
      </c>
      <c r="D392" s="16"/>
      <c r="E392">
        <f>VLOOKUP(A392,home!$A$2:$E$405,3,FALSE)</f>
        <v>1.39393939393939</v>
      </c>
      <c r="F392">
        <f>VLOOKUP(B392,home!$B$2:$E$405,3,FALSE)</f>
        <v>1.32</v>
      </c>
      <c r="G392">
        <f>VLOOKUP(C392,away!$B$2:$E$405,4,FALSE)</f>
        <v>1.1499999999999999</v>
      </c>
      <c r="H392">
        <f>VLOOKUP(A392,away!$A$2:$E$405,3,FALSE)</f>
        <v>1.15151515151515</v>
      </c>
      <c r="I392">
        <f>VLOOKUP(C392,away!$B$2:$E$405,3,FALSE)</f>
        <v>0.56999999999999995</v>
      </c>
      <c r="J392">
        <f>VLOOKUP(B392,home!$B$2:$E$405,4,FALSE)</f>
        <v>1.01</v>
      </c>
      <c r="K392" s="3">
        <f t="shared" si="616"/>
        <v>2.1159999999999939</v>
      </c>
      <c r="L392" s="3">
        <f t="shared" si="617"/>
        <v>0.66292727272727181</v>
      </c>
      <c r="M392" s="5">
        <f t="shared" si="618"/>
        <v>6.2105093484162807E-2</v>
      </c>
      <c r="N392" s="5">
        <f t="shared" si="619"/>
        <v>0.1314143778124881</v>
      </c>
      <c r="O392" s="5">
        <f t="shared" si="620"/>
        <v>4.1171160245928311E-2</v>
      </c>
      <c r="P392" s="5">
        <f t="shared" si="621"/>
        <v>8.7118175080384039E-2</v>
      </c>
      <c r="Q392" s="5">
        <f t="shared" si="622"/>
        <v>0.13903641172561207</v>
      </c>
      <c r="R392" s="5">
        <f t="shared" si="623"/>
        <v>1.3646742488425361E-2</v>
      </c>
      <c r="S392" s="5">
        <f t="shared" si="624"/>
        <v>3.0551344517627362E-2</v>
      </c>
      <c r="T392" s="5">
        <f t="shared" si="625"/>
        <v>9.2171029235046081E-2</v>
      </c>
      <c r="U392" s="5">
        <f t="shared" si="626"/>
        <v>2.8876507105507977E-2</v>
      </c>
      <c r="V392" s="5">
        <f t="shared" si="627"/>
        <v>4.7617804511504037E-3</v>
      </c>
      <c r="W392" s="5">
        <f t="shared" si="628"/>
        <v>9.8067015737131419E-2</v>
      </c>
      <c r="X392" s="5">
        <f t="shared" si="629"/>
        <v>6.5011299287118976E-2</v>
      </c>
      <c r="Y392" s="5">
        <f t="shared" si="630"/>
        <v>2.1548881666433102E-2</v>
      </c>
      <c r="Z392" s="5">
        <f t="shared" si="631"/>
        <v>3.0155992598210704E-3</v>
      </c>
      <c r="AA392" s="5">
        <f t="shared" si="632"/>
        <v>6.3810080337813654E-3</v>
      </c>
      <c r="AB392" s="5">
        <f t="shared" si="633"/>
        <v>6.7511064997406679E-3</v>
      </c>
      <c r="AC392" s="5">
        <f t="shared" si="634"/>
        <v>4.174754434024975E-4</v>
      </c>
      <c r="AD392" s="5">
        <f t="shared" si="635"/>
        <v>5.187745132494237E-2</v>
      </c>
      <c r="AE392" s="5">
        <f t="shared" si="636"/>
        <v>3.4390977322885839E-2</v>
      </c>
      <c r="AF392" s="5">
        <f t="shared" si="637"/>
        <v>1.1399358401543078E-2</v>
      </c>
      <c r="AG392" s="5">
        <f t="shared" si="638"/>
        <v>2.5189818586585561E-3</v>
      </c>
      <c r="AH392" s="5">
        <f t="shared" si="639"/>
        <v>4.9978074823789017E-4</v>
      </c>
      <c r="AI392" s="5">
        <f t="shared" si="640"/>
        <v>1.0575360632713725E-3</v>
      </c>
      <c r="AJ392" s="5">
        <f t="shared" si="641"/>
        <v>1.1188731549411093E-3</v>
      </c>
      <c r="AK392" s="5">
        <f t="shared" si="642"/>
        <v>7.8917853195179335E-4</v>
      </c>
      <c r="AL392" s="5">
        <f t="shared" si="643"/>
        <v>2.3424615747096002E-5</v>
      </c>
      <c r="AM392" s="5">
        <f t="shared" si="644"/>
        <v>2.195453740071554E-2</v>
      </c>
      <c r="AN392" s="5">
        <f t="shared" si="645"/>
        <v>1.4554261603045241E-2</v>
      </c>
      <c r="AO392" s="5">
        <f t="shared" si="646"/>
        <v>4.8242084755330148E-3</v>
      </c>
      <c r="AP392" s="5">
        <f t="shared" si="647"/>
        <v>1.0660331225842976E-3</v>
      </c>
      <c r="AQ392" s="5">
        <f t="shared" si="648"/>
        <v>1.7667560764793639E-4</v>
      </c>
      <c r="AR392" s="5">
        <f t="shared" si="649"/>
        <v>6.6263657678187977E-5</v>
      </c>
      <c r="AS392" s="5">
        <f t="shared" si="650"/>
        <v>1.4021389964704534E-4</v>
      </c>
      <c r="AT392" s="5">
        <f t="shared" si="651"/>
        <v>1.4834630582657358E-4</v>
      </c>
      <c r="AU392" s="5">
        <f t="shared" si="652"/>
        <v>1.0463359437634293E-4</v>
      </c>
      <c r="AV392" s="5">
        <f t="shared" si="653"/>
        <v>5.5351171425085253E-5</v>
      </c>
      <c r="AW392" s="5">
        <f t="shared" si="654"/>
        <v>9.1274933314206604E-7</v>
      </c>
      <c r="AX392" s="5">
        <f t="shared" si="655"/>
        <v>7.7426335233189885E-3</v>
      </c>
      <c r="AY392" s="5">
        <f t="shared" si="656"/>
        <v>5.1328029253406042E-3</v>
      </c>
      <c r="AZ392" s="5">
        <f t="shared" si="657"/>
        <v>1.7013375223713044E-3</v>
      </c>
      <c r="BA392" s="5">
        <f t="shared" si="658"/>
        <v>3.7595434789806101E-4</v>
      </c>
      <c r="BB392" s="5">
        <f t="shared" si="659"/>
        <v>6.2307597630505357E-5</v>
      </c>
      <c r="BC392" s="5">
        <f t="shared" si="660"/>
        <v>8.2610811534758302E-6</v>
      </c>
      <c r="BD392" s="5">
        <f t="shared" si="661"/>
        <v>7.3213309775891154E-6</v>
      </c>
      <c r="BE392" s="5">
        <f t="shared" si="662"/>
        <v>1.5491936348578522E-5</v>
      </c>
      <c r="BF392" s="5">
        <f t="shared" si="663"/>
        <v>1.6390468656796036E-5</v>
      </c>
      <c r="BG392" s="5">
        <f t="shared" si="664"/>
        <v>1.1560743892593435E-5</v>
      </c>
      <c r="BH392" s="5">
        <f t="shared" si="665"/>
        <v>6.1156335191819102E-6</v>
      </c>
      <c r="BI392" s="5">
        <f t="shared" si="666"/>
        <v>2.5881361053177761E-6</v>
      </c>
      <c r="BJ392" s="8">
        <f t="shared" si="667"/>
        <v>0.70503479757909837</v>
      </c>
      <c r="BK392" s="8">
        <f t="shared" si="668"/>
        <v>0.19011009651781482</v>
      </c>
      <c r="BL392" s="8">
        <f t="shared" si="669"/>
        <v>0.10086616975023915</v>
      </c>
      <c r="BM392" s="8">
        <f t="shared" si="670"/>
        <v>0.51940281209396522</v>
      </c>
      <c r="BN392" s="8">
        <f t="shared" si="671"/>
        <v>0.47449196083700074</v>
      </c>
    </row>
    <row r="393" spans="1:66" x14ac:dyDescent="0.25">
      <c r="A393" t="s">
        <v>72</v>
      </c>
      <c r="B393" t="s">
        <v>75</v>
      </c>
      <c r="C393" t="s">
        <v>63</v>
      </c>
      <c r="D393" s="16"/>
      <c r="E393">
        <f>VLOOKUP(A393,home!$A$2:$E$405,3,FALSE)</f>
        <v>1.39393939393939</v>
      </c>
      <c r="F393">
        <f>VLOOKUP(B393,home!$B$2:$E$405,3,FALSE)</f>
        <v>1.72</v>
      </c>
      <c r="G393">
        <f>VLOOKUP(C393,away!$B$2:$E$405,4,FALSE)</f>
        <v>0.6</v>
      </c>
      <c r="H393">
        <f>VLOOKUP(A393,away!$A$2:$E$405,3,FALSE)</f>
        <v>1.15151515151515</v>
      </c>
      <c r="I393">
        <f>VLOOKUP(C393,away!$B$2:$E$405,3,FALSE)</f>
        <v>1.2</v>
      </c>
      <c r="J393">
        <f>VLOOKUP(B393,home!$B$2:$E$405,4,FALSE)</f>
        <v>1.04</v>
      </c>
      <c r="K393" s="3">
        <f t="shared" si="616"/>
        <v>1.4385454545454504</v>
      </c>
      <c r="L393" s="3">
        <f t="shared" si="617"/>
        <v>1.4370909090909074</v>
      </c>
      <c r="M393" s="5">
        <f t="shared" si="618"/>
        <v>5.6380249744773389E-2</v>
      </c>
      <c r="N393" s="5">
        <f t="shared" si="619"/>
        <v>8.1105551996481048E-2</v>
      </c>
      <c r="O393" s="5">
        <f t="shared" si="620"/>
        <v>8.1023544360488781E-2</v>
      </c>
      <c r="P393" s="5">
        <f t="shared" si="621"/>
        <v>0.1165560514509428</v>
      </c>
      <c r="Q393" s="5">
        <f t="shared" si="622"/>
        <v>5.8337011581468756E-2</v>
      </c>
      <c r="R393" s="5">
        <f t="shared" si="623"/>
        <v>5.8219099511391155E-2</v>
      </c>
      <c r="S393" s="5">
        <f t="shared" si="624"/>
        <v>6.0239681410307291E-2</v>
      </c>
      <c r="T393" s="5">
        <f t="shared" si="625"/>
        <v>8.3835589007259723E-2</v>
      </c>
      <c r="U393" s="5">
        <f t="shared" si="626"/>
        <v>8.3750820969841003E-2</v>
      </c>
      <c r="V393" s="5">
        <f t="shared" si="627"/>
        <v>1.383719266869507E-2</v>
      </c>
      <c r="W393" s="5">
        <f t="shared" si="628"/>
        <v>2.7973480947429047E-2</v>
      </c>
      <c r="X393" s="5">
        <f t="shared" si="629"/>
        <v>4.0200435165177982E-2</v>
      </c>
      <c r="Y393" s="5">
        <f t="shared" si="630"/>
        <v>2.8885839958687862E-2</v>
      </c>
      <c r="Z393" s="5">
        <f t="shared" si="631"/>
        <v>2.7888712881093049E-2</v>
      </c>
      <c r="AA393" s="5">
        <f t="shared" si="632"/>
        <v>4.0119181148219558E-2</v>
      </c>
      <c r="AB393" s="5">
        <f t="shared" si="633"/>
        <v>2.885663284042839E-2</v>
      </c>
      <c r="AC393" s="5">
        <f t="shared" si="634"/>
        <v>1.7878695863467492E-3</v>
      </c>
      <c r="AD393" s="5">
        <f t="shared" si="635"/>
        <v>1.0060280966184457E-2</v>
      </c>
      <c r="AE393" s="5">
        <f t="shared" si="636"/>
        <v>1.4457538319403971E-2</v>
      </c>
      <c r="AF393" s="5">
        <f t="shared" si="637"/>
        <v>1.0388398443324443E-2</v>
      </c>
      <c r="AG393" s="5">
        <f t="shared" si="638"/>
        <v>4.9763576543052322E-3</v>
      </c>
      <c r="AH393" s="5">
        <f t="shared" si="639"/>
        <v>1.001965393691632E-2</v>
      </c>
      <c r="AI393" s="5">
        <f t="shared" si="640"/>
        <v>1.4413727627069401E-2</v>
      </c>
      <c r="AJ393" s="5">
        <f t="shared" si="641"/>
        <v>1.0367401180488435E-2</v>
      </c>
      <c r="AK393" s="5">
        <f t="shared" si="642"/>
        <v>4.9713259478802565E-3</v>
      </c>
      <c r="AL393" s="5">
        <f t="shared" si="643"/>
        <v>1.4784398468410516E-4</v>
      </c>
      <c r="AM393" s="5">
        <f t="shared" si="644"/>
        <v>2.894434291070952E-3</v>
      </c>
      <c r="AN393" s="5">
        <f t="shared" si="645"/>
        <v>4.1595652066590506E-3</v>
      </c>
      <c r="AO393" s="5">
        <f t="shared" si="646"/>
        <v>2.9888366721302819E-3</v>
      </c>
      <c r="AP393" s="5">
        <f t="shared" si="647"/>
        <v>1.4317433367586501E-3</v>
      </c>
      <c r="AQ393" s="5">
        <f t="shared" si="648"/>
        <v>5.1438633335183412E-4</v>
      </c>
      <c r="AR393" s="5">
        <f t="shared" si="649"/>
        <v>2.8798307169958727E-3</v>
      </c>
      <c r="AS393" s="5">
        <f t="shared" si="650"/>
        <v>4.1427673877947784E-3</v>
      </c>
      <c r="AT393" s="5">
        <f t="shared" si="651"/>
        <v>2.9797795974756546E-3</v>
      </c>
      <c r="AU393" s="5">
        <f t="shared" si="652"/>
        <v>1.4288494651652909E-3</v>
      </c>
      <c r="AV393" s="5">
        <f t="shared" si="653"/>
        <v>5.1386622583580684E-4</v>
      </c>
      <c r="AW393" s="5">
        <f t="shared" si="654"/>
        <v>8.4900253997339874E-6</v>
      </c>
      <c r="AX393" s="5">
        <f t="shared" si="655"/>
        <v>6.9396254881676678E-4</v>
      </c>
      <c r="AY393" s="5">
        <f t="shared" si="656"/>
        <v>9.9728727015413053E-4</v>
      </c>
      <c r="AZ393" s="5">
        <f t="shared" si="657"/>
        <v>7.1659623484529459E-4</v>
      </c>
      <c r="BA393" s="5">
        <f t="shared" si="658"/>
        <v>3.4327131152831538E-4</v>
      </c>
      <c r="BB393" s="5">
        <f t="shared" si="659"/>
        <v>1.2332802028726362E-4</v>
      </c>
      <c r="BC393" s="5">
        <f t="shared" si="660"/>
        <v>3.5446715358201107E-5</v>
      </c>
      <c r="BD393" s="5">
        <f t="shared" si="661"/>
        <v>6.8976309051925401E-4</v>
      </c>
      <c r="BE393" s="5">
        <f t="shared" si="662"/>
        <v>9.9225555857969491E-4</v>
      </c>
      <c r="BF393" s="5">
        <f t="shared" si="663"/>
        <v>7.1370236177113863E-4</v>
      </c>
      <c r="BG393" s="5">
        <f t="shared" si="664"/>
        <v>3.422310961414079E-4</v>
      </c>
      <c r="BH393" s="5">
        <f t="shared" si="665"/>
        <v>1.2307874693958236E-4</v>
      </c>
      <c r="BI393" s="5">
        <f t="shared" si="666"/>
        <v>3.5410874392217196E-5</v>
      </c>
      <c r="BJ393" s="8">
        <f t="shared" si="667"/>
        <v>0.37511934198068325</v>
      </c>
      <c r="BK393" s="8">
        <f t="shared" si="668"/>
        <v>0.2499461761159035</v>
      </c>
      <c r="BL393" s="8">
        <f t="shared" si="669"/>
        <v>0.34658292264433405</v>
      </c>
      <c r="BM393" s="8">
        <f t="shared" si="670"/>
        <v>0.54692684773171363</v>
      </c>
      <c r="BN393" s="8">
        <f t="shared" si="671"/>
        <v>0.45162150864554595</v>
      </c>
    </row>
    <row r="394" spans="1:66" s="10" customFormat="1" x14ac:dyDescent="0.25">
      <c r="A394" t="s">
        <v>72</v>
      </c>
      <c r="B394" t="s">
        <v>77</v>
      </c>
      <c r="C394" t="s">
        <v>103</v>
      </c>
      <c r="D394" s="16"/>
      <c r="E394">
        <f>VLOOKUP(A394,home!$A$2:$E$405,3,FALSE)</f>
        <v>1.39393939393939</v>
      </c>
      <c r="F394">
        <f>VLOOKUP(B394,home!$B$2:$E$405,3,FALSE)</f>
        <v>1.55</v>
      </c>
      <c r="G394">
        <f>VLOOKUP(C394,away!$B$2:$E$405,4,FALSE)</f>
        <v>1</v>
      </c>
      <c r="H394">
        <f>VLOOKUP(A394,away!$A$2:$E$405,3,FALSE)</f>
        <v>1.15151515151515</v>
      </c>
      <c r="I394">
        <f>VLOOKUP(C394,away!$B$2:$E$405,3,FALSE)</f>
        <v>1</v>
      </c>
      <c r="J394">
        <f>VLOOKUP(B394,home!$B$2:$E$405,4,FALSE)</f>
        <v>1.01</v>
      </c>
      <c r="K394" s="3">
        <f t="shared" si="616"/>
        <v>2.1606060606060544</v>
      </c>
      <c r="L394" s="3">
        <f t="shared" si="617"/>
        <v>1.1630303030303015</v>
      </c>
      <c r="M394" s="5">
        <f t="shared" si="618"/>
        <v>3.6021605648825034E-2</v>
      </c>
      <c r="N394" s="5">
        <f t="shared" si="619"/>
        <v>7.7828499477612653E-2</v>
      </c>
      <c r="O394" s="5">
        <f t="shared" si="620"/>
        <v>4.1894218933390993E-2</v>
      </c>
      <c r="P394" s="5">
        <f t="shared" si="621"/>
        <v>9.0516903331841495E-2</v>
      </c>
      <c r="Q394" s="5">
        <f t="shared" si="622"/>
        <v>8.4078363829602529E-2</v>
      </c>
      <c r="R394" s="5">
        <f t="shared" si="623"/>
        <v>2.4362123070659769E-2</v>
      </c>
      <c r="S394" s="5">
        <f t="shared" si="624"/>
        <v>5.6863857407291864E-2</v>
      </c>
      <c r="T394" s="5">
        <f t="shared" si="625"/>
        <v>9.7785684963034553E-2</v>
      </c>
      <c r="U394" s="5">
        <f t="shared" si="626"/>
        <v>5.2636950755698082E-2</v>
      </c>
      <c r="V394" s="5">
        <f t="shared" si="627"/>
        <v>1.5876706929079588E-2</v>
      </c>
      <c r="W394" s="5">
        <f t="shared" si="628"/>
        <v>6.0553407485360033E-2</v>
      </c>
      <c r="X394" s="5">
        <f t="shared" si="629"/>
        <v>7.0425447857215606E-2</v>
      </c>
      <c r="Y394" s="5">
        <f t="shared" si="630"/>
        <v>4.0953464981211093E-2</v>
      </c>
      <c r="Z394" s="5">
        <f t="shared" si="631"/>
        <v>9.4446291257769734E-3</v>
      </c>
      <c r="AA394" s="5">
        <f t="shared" si="632"/>
        <v>2.0406122929330191E-2</v>
      </c>
      <c r="AB394" s="5">
        <f t="shared" si="633"/>
        <v>2.2044796437291493E-2</v>
      </c>
      <c r="AC394" s="5">
        <f t="shared" si="634"/>
        <v>2.4934867568402528E-3</v>
      </c>
      <c r="AD394" s="5">
        <f t="shared" si="635"/>
        <v>3.2708014800804236E-2</v>
      </c>
      <c r="AE394" s="5">
        <f t="shared" si="636"/>
        <v>3.8040412365298933E-2</v>
      </c>
      <c r="AF394" s="5">
        <f t="shared" si="637"/>
        <v>2.2121076160305633E-2</v>
      </c>
      <c r="AG394" s="5">
        <f t="shared" si="638"/>
        <v>8.5758273033588756E-3</v>
      </c>
      <c r="AH394" s="5">
        <f t="shared" si="639"/>
        <v>2.7460974685403023E-3</v>
      </c>
      <c r="AI394" s="5">
        <f t="shared" si="640"/>
        <v>5.9332348335431207E-3</v>
      </c>
      <c r="AJ394" s="5">
        <f t="shared" si="641"/>
        <v>6.4096915701761115E-3</v>
      </c>
      <c r="AK394" s="5">
        <f t="shared" si="642"/>
        <v>4.6162728177126817E-3</v>
      </c>
      <c r="AL394" s="5">
        <f t="shared" si="643"/>
        <v>2.5063035993288417E-4</v>
      </c>
      <c r="AM394" s="5">
        <f t="shared" si="644"/>
        <v>1.4133827001802022E-2</v>
      </c>
      <c r="AN394" s="5">
        <f t="shared" si="645"/>
        <v>1.6438069100883662E-2</v>
      </c>
      <c r="AO394" s="5">
        <f t="shared" si="646"/>
        <v>9.5589862438168836E-3</v>
      </c>
      <c r="AP394" s="5">
        <f t="shared" si="647"/>
        <v>3.7057968892696101E-3</v>
      </c>
      <c r="AQ394" s="5">
        <f t="shared" si="648"/>
        <v>1.0774885197739961E-3</v>
      </c>
      <c r="AR394" s="5">
        <f t="shared" si="649"/>
        <v>6.387589141974338E-4</v>
      </c>
      <c r="AS394" s="5">
        <f t="shared" si="650"/>
        <v>1.3801063812811183E-3</v>
      </c>
      <c r="AT394" s="5">
        <f t="shared" si="651"/>
        <v>1.4909331058385374E-3</v>
      </c>
      <c r="AU394" s="5">
        <f t="shared" si="652"/>
        <v>1.073773034810984E-3</v>
      </c>
      <c r="AV394" s="5">
        <f t="shared" si="653"/>
        <v>5.8000013168199214E-4</v>
      </c>
      <c r="AW394" s="5">
        <f t="shared" si="654"/>
        <v>1.7494349458580151E-5</v>
      </c>
      <c r="AX394" s="5">
        <f t="shared" si="655"/>
        <v>5.0896053799418276E-3</v>
      </c>
      <c r="AY394" s="5">
        <f t="shared" si="656"/>
        <v>5.9193652873383963E-3</v>
      </c>
      <c r="AZ394" s="5">
        <f t="shared" si="657"/>
        <v>3.4422006019401126E-3</v>
      </c>
      <c r="BA394" s="5">
        <f t="shared" si="658"/>
        <v>1.3344612030551646E-3</v>
      </c>
      <c r="BB394" s="5">
        <f t="shared" si="659"/>
        <v>3.8800470434285732E-4</v>
      </c>
      <c r="BC394" s="5">
        <f t="shared" si="660"/>
        <v>9.0252245773811123E-5</v>
      </c>
      <c r="BD394" s="5">
        <f t="shared" si="661"/>
        <v>1.2381599559039145E-4</v>
      </c>
      <c r="BE394" s="5">
        <f t="shared" si="662"/>
        <v>2.6751759047257231E-4</v>
      </c>
      <c r="BF394" s="5">
        <f t="shared" si="663"/>
        <v>2.8900006364688413E-4</v>
      </c>
      <c r="BG394" s="5">
        <f t="shared" si="664"/>
        <v>2.0813842967699778E-4</v>
      </c>
      <c r="BH394" s="5">
        <f t="shared" si="665"/>
        <v>1.1242628815128714E-4</v>
      </c>
      <c r="BI394" s="5">
        <f t="shared" si="666"/>
        <v>4.8581783910222692E-5</v>
      </c>
      <c r="BJ394" s="8">
        <f t="shared" si="667"/>
        <v>0.59424825640174261</v>
      </c>
      <c r="BK394" s="8">
        <f t="shared" si="668"/>
        <v>0.2079425557211495</v>
      </c>
      <c r="BL394" s="8">
        <f t="shared" si="669"/>
        <v>0.18726256053560114</v>
      </c>
      <c r="BM394" s="8">
        <f t="shared" si="670"/>
        <v>0.63829441655445829</v>
      </c>
      <c r="BN394" s="8">
        <f t="shared" si="671"/>
        <v>0.35470171429193248</v>
      </c>
    </row>
    <row r="395" spans="1:66" x14ac:dyDescent="0.25">
      <c r="A395" t="s">
        <v>72</v>
      </c>
      <c r="B395" t="s">
        <v>81</v>
      </c>
      <c r="C395" t="s">
        <v>86</v>
      </c>
      <c r="D395" s="16"/>
      <c r="E395">
        <f>VLOOKUP(A395,home!$A$2:$E$405,3,FALSE)</f>
        <v>1.39393939393939</v>
      </c>
      <c r="F395">
        <f>VLOOKUP(B395,home!$B$2:$E$405,3,FALSE)</f>
        <v>0.6</v>
      </c>
      <c r="G395">
        <f>VLOOKUP(C395,away!$B$2:$E$405,4,FALSE)</f>
        <v>0.72</v>
      </c>
      <c r="H395">
        <f>VLOOKUP(A395,away!$A$2:$E$405,3,FALSE)</f>
        <v>1.15151515151515</v>
      </c>
      <c r="I395">
        <f>VLOOKUP(C395,away!$B$2:$E$405,3,FALSE)</f>
        <v>0.6</v>
      </c>
      <c r="J395">
        <f>VLOOKUP(B395,home!$B$2:$E$405,4,FALSE)</f>
        <v>1.45</v>
      </c>
      <c r="K395" s="3">
        <f t="shared" si="616"/>
        <v>0.60218181818181649</v>
      </c>
      <c r="L395" s="3">
        <f t="shared" si="617"/>
        <v>1.0018181818181806</v>
      </c>
      <c r="M395" s="5">
        <f t="shared" si="618"/>
        <v>0.20109054494341033</v>
      </c>
      <c r="N395" s="5">
        <f t="shared" si="619"/>
        <v>0.12109306997319509</v>
      </c>
      <c r="O395" s="5">
        <f t="shared" si="620"/>
        <v>0.20145616411603445</v>
      </c>
      <c r="P395" s="5">
        <f t="shared" si="621"/>
        <v>0.12131323919132803</v>
      </c>
      <c r="Q395" s="5">
        <f t="shared" si="622"/>
        <v>3.6460022522838274E-2</v>
      </c>
      <c r="R395" s="5">
        <f t="shared" si="623"/>
        <v>0.1009112240253953</v>
      </c>
      <c r="S395" s="5">
        <f t="shared" si="624"/>
        <v>1.8296362475960649E-2</v>
      </c>
      <c r="T395" s="5">
        <f t="shared" si="625"/>
        <v>3.6526313472879754E-2</v>
      </c>
      <c r="U395" s="5">
        <f t="shared" si="626"/>
        <v>6.0766904358565133E-2</v>
      </c>
      <c r="V395" s="5">
        <f t="shared" si="627"/>
        <v>1.2264187856282894E-3</v>
      </c>
      <c r="W395" s="5">
        <f t="shared" si="628"/>
        <v>7.3185208845842446E-3</v>
      </c>
      <c r="X395" s="5">
        <f t="shared" si="629"/>
        <v>7.3318272861925705E-3</v>
      </c>
      <c r="Y395" s="5">
        <f t="shared" si="630"/>
        <v>3.6725789406291823E-3</v>
      </c>
      <c r="Z395" s="5">
        <f t="shared" si="631"/>
        <v>3.3698232992722885E-2</v>
      </c>
      <c r="AA395" s="5">
        <f t="shared" si="632"/>
        <v>2.0292463213072338E-2</v>
      </c>
      <c r="AB395" s="5">
        <f t="shared" si="633"/>
        <v>6.1098761965177623E-3</v>
      </c>
      <c r="AC395" s="5">
        <f t="shared" si="634"/>
        <v>4.6241866919803366E-5</v>
      </c>
      <c r="AD395" s="5">
        <f t="shared" si="635"/>
        <v>1.1017700531701338E-3</v>
      </c>
      <c r="AE395" s="5">
        <f t="shared" si="636"/>
        <v>1.1037732714486237E-3</v>
      </c>
      <c r="AF395" s="5">
        <f t="shared" si="637"/>
        <v>5.5289006597108255E-4</v>
      </c>
      <c r="AG395" s="5">
        <f t="shared" si="638"/>
        <v>1.8463177354549466E-4</v>
      </c>
      <c r="AH395" s="5">
        <f t="shared" si="639"/>
        <v>8.4398756268137653E-3</v>
      </c>
      <c r="AI395" s="5">
        <f t="shared" si="640"/>
        <v>5.0823396501831096E-3</v>
      </c>
      <c r="AJ395" s="5">
        <f t="shared" si="641"/>
        <v>1.530246265582401E-3</v>
      </c>
      <c r="AK395" s="5">
        <f t="shared" si="642"/>
        <v>3.0716215949144841E-4</v>
      </c>
      <c r="AL395" s="5">
        <f t="shared" si="643"/>
        <v>1.1158656243881247E-6</v>
      </c>
      <c r="AM395" s="5">
        <f t="shared" si="644"/>
        <v>1.326931787672536E-4</v>
      </c>
      <c r="AN395" s="5">
        <f t="shared" si="645"/>
        <v>1.329344390922848E-4</v>
      </c>
      <c r="AO395" s="5">
        <f t="shared" si="646"/>
        <v>6.6588069036226205E-5</v>
      </c>
      <c r="AP395" s="5">
        <f t="shared" si="647"/>
        <v>2.2236379417551883E-5</v>
      </c>
      <c r="AQ395" s="5">
        <f t="shared" si="648"/>
        <v>5.5692022995777586E-6</v>
      </c>
      <c r="AR395" s="5">
        <f t="shared" si="649"/>
        <v>1.6910441710452295E-3</v>
      </c>
      <c r="AS395" s="5">
        <f t="shared" si="650"/>
        <v>1.0183160535457787E-3</v>
      </c>
      <c r="AT395" s="5">
        <f t="shared" si="651"/>
        <v>3.0660570630396448E-4</v>
      </c>
      <c r="AU395" s="5">
        <f t="shared" si="652"/>
        <v>6.1544127229013802E-5</v>
      </c>
      <c r="AV395" s="5">
        <f t="shared" si="653"/>
        <v>9.2651886082951402E-6</v>
      </c>
      <c r="AW395" s="5">
        <f t="shared" si="654"/>
        <v>1.8699325696357865E-8</v>
      </c>
      <c r="AX395" s="5">
        <f t="shared" si="655"/>
        <v>1.3317569941731591E-5</v>
      </c>
      <c r="AY395" s="5">
        <f t="shared" si="656"/>
        <v>1.3341783705261997E-5</v>
      </c>
      <c r="AZ395" s="5">
        <f t="shared" si="657"/>
        <v>6.6830207469084995E-6</v>
      </c>
      <c r="BA395" s="5">
        <f t="shared" si="658"/>
        <v>2.2317238979070181E-6</v>
      </c>
      <c r="BB395" s="5">
        <f t="shared" si="659"/>
        <v>5.5894539443034777E-7</v>
      </c>
      <c r="BC395" s="5">
        <f t="shared" si="660"/>
        <v>1.1199233175677142E-7</v>
      </c>
      <c r="BD395" s="5">
        <f t="shared" si="661"/>
        <v>2.8235313280179387E-4</v>
      </c>
      <c r="BE395" s="5">
        <f t="shared" si="662"/>
        <v>1.700279228799161E-4</v>
      </c>
      <c r="BF395" s="5">
        <f t="shared" si="663"/>
        <v>5.1193861870752775E-5</v>
      </c>
      <c r="BG395" s="5">
        <f t="shared" si="664"/>
        <v>1.0276004273692892E-5</v>
      </c>
      <c r="BH395" s="5">
        <f t="shared" si="665"/>
        <v>1.5470057342941254E-6</v>
      </c>
      <c r="BI395" s="5">
        <f t="shared" si="666"/>
        <v>1.8631574516298657E-7</v>
      </c>
      <c r="BJ395" s="8">
        <f t="shared" si="667"/>
        <v>0.21574166454908539</v>
      </c>
      <c r="BK395" s="8">
        <f t="shared" si="668"/>
        <v>0.3419872649125768</v>
      </c>
      <c r="BL395" s="8">
        <f t="shared" si="669"/>
        <v>0.40849861510169355</v>
      </c>
      <c r="BM395" s="8">
        <f t="shared" si="670"/>
        <v>0.21758818969949767</v>
      </c>
      <c r="BN395" s="8">
        <f t="shared" si="671"/>
        <v>0.78232426477220163</v>
      </c>
    </row>
    <row r="396" spans="1:66" x14ac:dyDescent="0.25">
      <c r="A396" t="s">
        <v>72</v>
      </c>
      <c r="B396" t="s">
        <v>326</v>
      </c>
      <c r="C396" t="s">
        <v>367</v>
      </c>
      <c r="D396" s="16"/>
      <c r="E396">
        <f>VLOOKUP(A396,home!$A$2:$E$405,3,FALSE)</f>
        <v>1.39393939393939</v>
      </c>
      <c r="F396">
        <f>VLOOKUP(B396,home!$B$2:$E$405,3,FALSE)</f>
        <v>1.67</v>
      </c>
      <c r="G396">
        <f>VLOOKUP(C396,away!$B$2:$E$405,4,FALSE)</f>
        <v>1.32</v>
      </c>
      <c r="H396">
        <f>VLOOKUP(A396,away!$A$2:$E$405,3,FALSE)</f>
        <v>1.15151515151515</v>
      </c>
      <c r="I396">
        <f>VLOOKUP(C396,away!$B$2:$E$405,3,FALSE)</f>
        <v>0.72</v>
      </c>
      <c r="J396">
        <f>VLOOKUP(B396,home!$B$2:$E$405,4,FALSE)</f>
        <v>0.43</v>
      </c>
      <c r="K396" s="3">
        <f t="shared" si="616"/>
        <v>3.0727999999999915</v>
      </c>
      <c r="L396" s="3">
        <f t="shared" si="617"/>
        <v>0.35650909090909044</v>
      </c>
      <c r="M396" s="5">
        <f t="shared" si="618"/>
        <v>3.24093249365347E-2</v>
      </c>
      <c r="N396" s="5">
        <f t="shared" si="619"/>
        <v>9.9587373664983575E-2</v>
      </c>
      <c r="O396" s="5">
        <f t="shared" si="620"/>
        <v>1.1554218970101305E-2</v>
      </c>
      <c r="P396" s="5">
        <f t="shared" si="621"/>
        <v>3.5503804051327192E-2</v>
      </c>
      <c r="Q396" s="5">
        <f t="shared" si="622"/>
        <v>0.15300604089888037</v>
      </c>
      <c r="R396" s="5">
        <f t="shared" si="623"/>
        <v>2.0595920505976917E-3</v>
      </c>
      <c r="S396" s="5">
        <f t="shared" si="624"/>
        <v>9.7234368857068171E-3</v>
      </c>
      <c r="T396" s="5">
        <f t="shared" si="625"/>
        <v>5.4548044544458961E-2</v>
      </c>
      <c r="U396" s="5">
        <f t="shared" si="626"/>
        <v>6.3287144530765702E-3</v>
      </c>
      <c r="V396" s="5">
        <f t="shared" si="627"/>
        <v>1.1835379634705756E-3</v>
      </c>
      <c r="W396" s="5">
        <f t="shared" si="628"/>
        <v>0.15671898749135943</v>
      </c>
      <c r="X396" s="5">
        <f t="shared" si="629"/>
        <v>5.5871743758737671E-2</v>
      </c>
      <c r="Y396" s="5">
        <f t="shared" si="630"/>
        <v>9.959392287466607E-3</v>
      </c>
      <c r="Z396" s="5">
        <f t="shared" si="631"/>
        <v>2.4475442986739078E-4</v>
      </c>
      <c r="AA396" s="5">
        <f t="shared" si="632"/>
        <v>7.5208141209651645E-4</v>
      </c>
      <c r="AB396" s="5">
        <f t="shared" si="633"/>
        <v>1.1554978815450851E-3</v>
      </c>
      <c r="AC396" s="5">
        <f t="shared" si="634"/>
        <v>8.1033969437522359E-5</v>
      </c>
      <c r="AD396" s="5">
        <f t="shared" si="635"/>
        <v>0.12039152619086198</v>
      </c>
      <c r="AE396" s="5">
        <f t="shared" si="636"/>
        <v>4.2920673555462162E-2</v>
      </c>
      <c r="AF396" s="5">
        <f t="shared" si="637"/>
        <v>7.6508051552318266E-3</v>
      </c>
      <c r="AG396" s="5">
        <f t="shared" si="638"/>
        <v>9.0919386353809377E-4</v>
      </c>
      <c r="AH396" s="5">
        <f t="shared" si="639"/>
        <v>2.181429482199906E-5</v>
      </c>
      <c r="AI396" s="5">
        <f t="shared" si="640"/>
        <v>6.7030965129038537E-5</v>
      </c>
      <c r="AJ396" s="5">
        <f t="shared" si="641"/>
        <v>1.0298637482425454E-4</v>
      </c>
      <c r="AK396" s="5">
        <f t="shared" si="642"/>
        <v>1.0548551085332282E-4</v>
      </c>
      <c r="AL396" s="5">
        <f t="shared" si="643"/>
        <v>3.5508473910455352E-6</v>
      </c>
      <c r="AM396" s="5">
        <f t="shared" si="644"/>
        <v>7.3987816335855924E-2</v>
      </c>
      <c r="AN396" s="5">
        <f t="shared" si="645"/>
        <v>2.6377329140244751E-2</v>
      </c>
      <c r="AO396" s="5">
        <f t="shared" si="646"/>
        <v>4.701878816199258E-3</v>
      </c>
      <c r="AP396" s="5">
        <f t="shared" si="647"/>
        <v>5.5875418077596924E-4</v>
      </c>
      <c r="AQ396" s="5">
        <f t="shared" si="648"/>
        <v>4.98002362575236E-5</v>
      </c>
      <c r="AR396" s="5">
        <f t="shared" si="649"/>
        <v>1.5553988831627536E-6</v>
      </c>
      <c r="AS396" s="5">
        <f t="shared" si="650"/>
        <v>4.7794296881824971E-6</v>
      </c>
      <c r="AT396" s="5">
        <f t="shared" si="651"/>
        <v>7.3431157729235701E-6</v>
      </c>
      <c r="AU396" s="5">
        <f t="shared" si="652"/>
        <v>7.5213087156798268E-6</v>
      </c>
      <c r="AV396" s="5">
        <f t="shared" si="653"/>
        <v>5.7778693553852273E-6</v>
      </c>
      <c r="AW396" s="5">
        <f t="shared" si="654"/>
        <v>1.080523980150086E-7</v>
      </c>
      <c r="AX396" s="5">
        <f t="shared" si="655"/>
        <v>3.7891627006136241E-2</v>
      </c>
      <c r="AY396" s="5">
        <f t="shared" si="656"/>
        <v>1.3508709497023973E-2</v>
      </c>
      <c r="AZ396" s="5">
        <f t="shared" si="657"/>
        <v>2.4079888710695067E-3</v>
      </c>
      <c r="BA396" s="5">
        <f t="shared" si="658"/>
        <v>2.8615664111473224E-4</v>
      </c>
      <c r="BB396" s="5">
        <f t="shared" si="659"/>
        <v>2.5504360995353014E-5</v>
      </c>
      <c r="BC396" s="5">
        <f t="shared" si="660"/>
        <v>1.8185073105341147E-6</v>
      </c>
      <c r="BD396" s="5">
        <f t="shared" si="661"/>
        <v>9.241897363956121E-8</v>
      </c>
      <c r="BE396" s="5">
        <f t="shared" si="662"/>
        <v>2.8398502219964295E-7</v>
      </c>
      <c r="BF396" s="5">
        <f t="shared" si="663"/>
        <v>4.3631458810753034E-7</v>
      </c>
      <c r="BG396" s="5">
        <f t="shared" si="664"/>
        <v>4.4690248877893842E-7</v>
      </c>
      <c r="BH396" s="5">
        <f t="shared" si="665"/>
        <v>3.4331049187997957E-7</v>
      </c>
      <c r="BI396" s="5">
        <f t="shared" si="666"/>
        <v>2.1098489588975964E-7</v>
      </c>
      <c r="BJ396" s="8">
        <f t="shared" si="667"/>
        <v>0.86136116500396442</v>
      </c>
      <c r="BK396" s="8">
        <f t="shared" si="668"/>
        <v>9.2413398150891835E-2</v>
      </c>
      <c r="BL396" s="8">
        <f t="shared" si="669"/>
        <v>2.2176212951921612E-2</v>
      </c>
      <c r="BM396" s="8">
        <f t="shared" si="670"/>
        <v>0.62856657451959441</v>
      </c>
      <c r="BN396" s="8">
        <f t="shared" si="671"/>
        <v>0.33412035457242484</v>
      </c>
    </row>
    <row r="397" spans="1:66" x14ac:dyDescent="0.25">
      <c r="A397" t="s">
        <v>72</v>
      </c>
      <c r="B397" t="s">
        <v>83</v>
      </c>
      <c r="C397" t="s">
        <v>73</v>
      </c>
      <c r="D397" s="16"/>
      <c r="E397">
        <f>VLOOKUP(A397,home!$A$2:$E$405,3,FALSE)</f>
        <v>1.39393939393939</v>
      </c>
      <c r="F397">
        <f>VLOOKUP(B397,home!$B$2:$E$405,3,FALSE)</f>
        <v>0.6</v>
      </c>
      <c r="G397">
        <f>VLOOKUP(C397,away!$B$2:$E$405,4,FALSE)</f>
        <v>0.72</v>
      </c>
      <c r="H397">
        <f>VLOOKUP(A397,away!$A$2:$E$405,3,FALSE)</f>
        <v>1.15151515151515</v>
      </c>
      <c r="I397">
        <f>VLOOKUP(C397,away!$B$2:$E$405,3,FALSE)</f>
        <v>0.36</v>
      </c>
      <c r="J397">
        <f>VLOOKUP(B397,home!$B$2:$E$405,4,FALSE)</f>
        <v>0.43</v>
      </c>
      <c r="K397" s="3">
        <f t="shared" si="616"/>
        <v>0.60218181818181649</v>
      </c>
      <c r="L397" s="3">
        <f t="shared" si="617"/>
        <v>0.17825454545454522</v>
      </c>
      <c r="M397" s="5">
        <f t="shared" si="618"/>
        <v>0.45820602322813597</v>
      </c>
      <c r="N397" s="5">
        <f t="shared" si="619"/>
        <v>0.27592333616937853</v>
      </c>
      <c r="O397" s="5">
        <f t="shared" si="620"/>
        <v>8.1677306395066165E-2</v>
      </c>
      <c r="P397" s="5">
        <f t="shared" si="621"/>
        <v>4.9184588869174248E-2</v>
      </c>
      <c r="Q397" s="5">
        <f t="shared" si="622"/>
        <v>8.3078008126634462E-2</v>
      </c>
      <c r="R397" s="5">
        <f t="shared" si="623"/>
        <v>7.2796755627020692E-3</v>
      </c>
      <c r="S397" s="5">
        <f t="shared" si="624"/>
        <v>1.3198886852177204E-3</v>
      </c>
      <c r="T397" s="5">
        <f t="shared" si="625"/>
        <v>1.4809032575882239E-2</v>
      </c>
      <c r="U397" s="5">
        <f t="shared" si="626"/>
        <v>4.3836882661216691E-3</v>
      </c>
      <c r="V397" s="5">
        <f t="shared" si="627"/>
        <v>1.5742113819880359E-5</v>
      </c>
      <c r="W397" s="5">
        <f t="shared" si="628"/>
        <v>1.6676021994873488E-2</v>
      </c>
      <c r="X397" s="5">
        <f t="shared" si="629"/>
        <v>2.9725767206861724E-3</v>
      </c>
      <c r="Y397" s="5">
        <f t="shared" si="630"/>
        <v>2.6493765608733808E-4</v>
      </c>
      <c r="Z397" s="5">
        <f t="shared" si="631"/>
        <v>4.3254508616200597E-4</v>
      </c>
      <c r="AA397" s="5">
        <f t="shared" si="632"/>
        <v>2.6047078643064717E-4</v>
      </c>
      <c r="AB397" s="5">
        <f t="shared" si="633"/>
        <v>7.8425385878027362E-5</v>
      </c>
      <c r="AC397" s="5">
        <f t="shared" si="634"/>
        <v>1.0561152583554388E-7</v>
      </c>
      <c r="AD397" s="5">
        <f t="shared" si="635"/>
        <v>2.5104993112282196E-3</v>
      </c>
      <c r="AE397" s="5">
        <f t="shared" si="636"/>
        <v>4.475079135869352E-4</v>
      </c>
      <c r="AF397" s="5">
        <f t="shared" si="637"/>
        <v>3.9885159861875509E-5</v>
      </c>
      <c r="AG397" s="5">
        <f t="shared" si="638"/>
        <v>2.3699036805201635E-6</v>
      </c>
      <c r="AH397" s="5">
        <f t="shared" si="639"/>
        <v>1.9275781930601371E-5</v>
      </c>
      <c r="AI397" s="5">
        <f t="shared" si="640"/>
        <v>1.1607525409845735E-5</v>
      </c>
      <c r="AJ397" s="5">
        <f t="shared" si="641"/>
        <v>3.4949203779462695E-6</v>
      </c>
      <c r="AK397" s="5">
        <f t="shared" si="642"/>
        <v>7.0152583586412204E-7</v>
      </c>
      <c r="AL397" s="5">
        <f t="shared" si="643"/>
        <v>4.534606019773893E-10</v>
      </c>
      <c r="AM397" s="5">
        <f t="shared" si="644"/>
        <v>3.0235540795592157E-4</v>
      </c>
      <c r="AN397" s="5">
        <f t="shared" si="645"/>
        <v>5.3896225810906385E-5</v>
      </c>
      <c r="AO397" s="5">
        <f t="shared" si="646"/>
        <v>4.8036236168193216E-6</v>
      </c>
      <c r="AP397" s="5">
        <f t="shared" si="647"/>
        <v>2.8542258145028225E-7</v>
      </c>
      <c r="AQ397" s="5">
        <f t="shared" si="648"/>
        <v>1.2719468129720743E-8</v>
      </c>
      <c r="AR397" s="5">
        <f t="shared" si="649"/>
        <v>6.8719914926405696E-7</v>
      </c>
      <c r="AS397" s="5">
        <f t="shared" si="650"/>
        <v>4.1381883315682723E-7</v>
      </c>
      <c r="AT397" s="5">
        <f t="shared" si="651"/>
        <v>1.2459708867412799E-7</v>
      </c>
      <c r="AU397" s="5">
        <f t="shared" si="652"/>
        <v>2.5010033799315807E-8</v>
      </c>
      <c r="AV397" s="5">
        <f t="shared" si="653"/>
        <v>3.7651469065151688E-9</v>
      </c>
      <c r="AW397" s="5">
        <f t="shared" si="654"/>
        <v>1.3520890983283952E-12</v>
      </c>
      <c r="AX397" s="5">
        <f t="shared" si="655"/>
        <v>3.0345488216666938E-5</v>
      </c>
      <c r="AY397" s="5">
        <f t="shared" si="656"/>
        <v>5.409221208658223E-6</v>
      </c>
      <c r="AZ397" s="5">
        <f t="shared" si="657"/>
        <v>4.8210913390622858E-7</v>
      </c>
      <c r="BA397" s="5">
        <f t="shared" si="658"/>
        <v>2.8646048174646414E-8</v>
      </c>
      <c r="BB397" s="5">
        <f t="shared" si="659"/>
        <v>1.2765720741101504E-9</v>
      </c>
      <c r="BC397" s="5">
        <f t="shared" si="660"/>
        <v>4.5510954962094198E-11</v>
      </c>
      <c r="BD397" s="5">
        <f t="shared" si="661"/>
        <v>2.0416061998135752E-8</v>
      </c>
      <c r="BE397" s="5">
        <f t="shared" si="662"/>
        <v>1.2294181334150074E-8</v>
      </c>
      <c r="BF397" s="5">
        <f t="shared" si="663"/>
        <v>3.7016662344277209E-9</v>
      </c>
      <c r="BG397" s="5">
        <f t="shared" si="664"/>
        <v>7.4302536778330777E-10</v>
      </c>
      <c r="BH397" s="5">
        <f t="shared" si="665"/>
        <v>1.1185909173174129E-10</v>
      </c>
      <c r="BI397" s="5">
        <f t="shared" si="666"/>
        <v>1.3471902247837316E-11</v>
      </c>
      <c r="BJ397" s="8">
        <f t="shared" si="667"/>
        <v>0.39712179571802347</v>
      </c>
      <c r="BK397" s="8">
        <f t="shared" si="668"/>
        <v>0.50873175818254279</v>
      </c>
      <c r="BL397" s="8">
        <f t="shared" si="669"/>
        <v>9.3715937820270559E-2</v>
      </c>
      <c r="BM397" s="8">
        <f t="shared" si="670"/>
        <v>4.4647689236050968E-2</v>
      </c>
      <c r="BN397" s="8">
        <f t="shared" si="671"/>
        <v>0.95534893835109136</v>
      </c>
    </row>
    <row r="398" spans="1:66" x14ac:dyDescent="0.25">
      <c r="A398" t="s">
        <v>72</v>
      </c>
      <c r="B398" t="s">
        <v>68</v>
      </c>
      <c r="C398" t="s">
        <v>102</v>
      </c>
      <c r="D398" s="16"/>
      <c r="E398">
        <f>VLOOKUP(A398,home!$A$2:$E$405,3,FALSE)</f>
        <v>1.39393939393939</v>
      </c>
      <c r="F398">
        <f>VLOOKUP(B398,home!$B$2:$E$405,3,FALSE)</f>
        <v>1.43</v>
      </c>
      <c r="G398">
        <f>VLOOKUP(C398,away!$B$2:$E$405,4,FALSE)</f>
        <v>1</v>
      </c>
      <c r="H398">
        <f>VLOOKUP(A398,away!$A$2:$E$405,3,FALSE)</f>
        <v>1.15151515151515</v>
      </c>
      <c r="I398">
        <f>VLOOKUP(C398,away!$B$2:$E$405,3,FALSE)</f>
        <v>0.56999999999999995</v>
      </c>
      <c r="J398">
        <f>VLOOKUP(B398,home!$B$2:$E$405,4,FALSE)</f>
        <v>0.69</v>
      </c>
      <c r="K398" s="3">
        <f t="shared" si="616"/>
        <v>1.9933333333333276</v>
      </c>
      <c r="L398" s="3">
        <f t="shared" si="617"/>
        <v>0.45289090909090846</v>
      </c>
      <c r="M398" s="5">
        <f t="shared" si="618"/>
        <v>8.6620026052824345E-2</v>
      </c>
      <c r="N398" s="5">
        <f t="shared" si="619"/>
        <v>0.17266258526529604</v>
      </c>
      <c r="O398" s="5">
        <f t="shared" si="620"/>
        <v>3.9229422344541791E-2</v>
      </c>
      <c r="P398" s="5">
        <f t="shared" si="621"/>
        <v>7.8197315206786411E-2</v>
      </c>
      <c r="Q398" s="5">
        <f t="shared" si="622"/>
        <v>0.17208704331441124</v>
      </c>
      <c r="R398" s="5">
        <f t="shared" si="623"/>
        <v>8.8833243743653631E-3</v>
      </c>
      <c r="S398" s="5">
        <f t="shared" si="624"/>
        <v>1.7648401830947406E-2</v>
      </c>
      <c r="T398" s="5">
        <f t="shared" si="625"/>
        <v>7.7936657489430239E-2</v>
      </c>
      <c r="U398" s="5">
        <f t="shared" si="626"/>
        <v>1.7707426586234906E-2</v>
      </c>
      <c r="V398" s="5">
        <f t="shared" si="627"/>
        <v>1.7702573511234085E-3</v>
      </c>
      <c r="W398" s="5">
        <f t="shared" si="628"/>
        <v>0.11434227989113069</v>
      </c>
      <c r="X398" s="5">
        <f t="shared" si="629"/>
        <v>5.1784579087421276E-2</v>
      </c>
      <c r="Y398" s="5">
        <f t="shared" si="630"/>
        <v>1.1726382549896133E-2</v>
      </c>
      <c r="Z398" s="5">
        <f t="shared" si="631"/>
        <v>1.3410589505519187E-3</v>
      </c>
      <c r="AA398" s="5">
        <f t="shared" si="632"/>
        <v>2.6731775081001497E-3</v>
      </c>
      <c r="AB398" s="5">
        <f t="shared" si="633"/>
        <v>2.6642669164064752E-3</v>
      </c>
      <c r="AC398" s="5">
        <f t="shared" si="634"/>
        <v>9.9882627025611368E-5</v>
      </c>
      <c r="AD398" s="5">
        <f t="shared" si="635"/>
        <v>5.6980569479079965E-2</v>
      </c>
      <c r="AE398" s="5">
        <f t="shared" si="636"/>
        <v>2.5805981911898195E-2</v>
      </c>
      <c r="AF398" s="5">
        <f t="shared" si="637"/>
        <v>5.8436473040315556E-3</v>
      </c>
      <c r="AG398" s="5">
        <f t="shared" si="638"/>
        <v>8.8217824664316266E-4</v>
      </c>
      <c r="AH398" s="5">
        <f t="shared" si="639"/>
        <v>1.5183835181498945E-4</v>
      </c>
      <c r="AI398" s="5">
        <f t="shared" si="640"/>
        <v>3.026644479512114E-4</v>
      </c>
      <c r="AJ398" s="5">
        <f t="shared" si="641"/>
        <v>3.0165556645803988E-4</v>
      </c>
      <c r="AK398" s="5">
        <f t="shared" si="642"/>
        <v>2.0043336526878592E-4</v>
      </c>
      <c r="AL398" s="5">
        <f t="shared" si="643"/>
        <v>3.6068117848131016E-6</v>
      </c>
      <c r="AM398" s="5">
        <f t="shared" si="644"/>
        <v>2.2716253698993143E-2</v>
      </c>
      <c r="AN398" s="5">
        <f t="shared" si="645"/>
        <v>1.0287984788876716E-2</v>
      </c>
      <c r="AO398" s="5">
        <f t="shared" si="646"/>
        <v>2.3296673918739067E-3</v>
      </c>
      <c r="AP398" s="5">
        <f t="shared" si="647"/>
        <v>3.5169506099507315E-4</v>
      </c>
      <c r="AQ398" s="5">
        <f t="shared" si="648"/>
        <v>3.9819873974210276E-5</v>
      </c>
      <c r="AR398" s="5">
        <f t="shared" si="649"/>
        <v>1.3753241837671159E-5</v>
      </c>
      <c r="AS398" s="5">
        <f t="shared" si="650"/>
        <v>2.741479539642443E-5</v>
      </c>
      <c r="AT398" s="5">
        <f t="shared" si="651"/>
        <v>2.732341274510294E-5</v>
      </c>
      <c r="AU398" s="5">
        <f t="shared" si="652"/>
        <v>1.8154889801746122E-5</v>
      </c>
      <c r="AV398" s="5">
        <f t="shared" si="653"/>
        <v>9.0471867512034584E-6</v>
      </c>
      <c r="AW398" s="5">
        <f t="shared" si="654"/>
        <v>9.0447071884258677E-8</v>
      </c>
      <c r="AX398" s="5">
        <f t="shared" si="655"/>
        <v>7.5468442844432559E-3</v>
      </c>
      <c r="AY398" s="5">
        <f t="shared" si="656"/>
        <v>3.4178971687490326E-3</v>
      </c>
      <c r="AZ398" s="5">
        <f t="shared" si="657"/>
        <v>7.7396727796699564E-4</v>
      </c>
      <c r="BA398" s="5">
        <f t="shared" si="658"/>
        <v>1.1684091470836285E-4</v>
      </c>
      <c r="BB398" s="5">
        <f t="shared" si="659"/>
        <v>1.3229047020320932E-5</v>
      </c>
      <c r="BC398" s="5">
        <f t="shared" si="660"/>
        <v>1.1982630262879048E-6</v>
      </c>
      <c r="BD398" s="5">
        <f t="shared" si="661"/>
        <v>1.0381196998016676E-6</v>
      </c>
      <c r="BE398" s="5">
        <f t="shared" si="662"/>
        <v>2.0693186016046514E-6</v>
      </c>
      <c r="BF398" s="5">
        <f t="shared" si="663"/>
        <v>2.0624208729326301E-6</v>
      </c>
      <c r="BG398" s="5">
        <f t="shared" si="664"/>
        <v>1.3703640911263436E-6</v>
      </c>
      <c r="BH398" s="5">
        <f t="shared" si="665"/>
        <v>6.8289810541129259E-7</v>
      </c>
      <c r="BI398" s="5">
        <f t="shared" si="666"/>
        <v>2.7224871135730116E-7</v>
      </c>
      <c r="BJ398" s="8">
        <f t="shared" si="667"/>
        <v>0.73764730230986553</v>
      </c>
      <c r="BK398" s="8">
        <f t="shared" si="668"/>
        <v>0.18775738704924105</v>
      </c>
      <c r="BL398" s="8">
        <f t="shared" si="669"/>
        <v>7.2217398357756105E-2</v>
      </c>
      <c r="BM398" s="8">
        <f t="shared" si="670"/>
        <v>0.43786562338751234</v>
      </c>
      <c r="BN398" s="8">
        <f t="shared" si="671"/>
        <v>0.55767971655822512</v>
      </c>
    </row>
    <row r="399" spans="1:66" x14ac:dyDescent="0.25">
      <c r="A399" t="s">
        <v>72</v>
      </c>
      <c r="B399" t="s">
        <v>78</v>
      </c>
      <c r="C399" t="s">
        <v>74</v>
      </c>
      <c r="D399" s="16"/>
      <c r="E399">
        <f>VLOOKUP(A399,home!$A$2:$E$405,3,FALSE)</f>
        <v>1.39393939393939</v>
      </c>
      <c r="F399">
        <f>VLOOKUP(B399,home!$B$2:$E$405,3,FALSE)</f>
        <v>1.32</v>
      </c>
      <c r="G399">
        <f>VLOOKUP(C399,away!$B$2:$E$405,4,FALSE)</f>
        <v>0.86</v>
      </c>
      <c r="H399">
        <f>VLOOKUP(A399,away!$A$2:$E$405,3,FALSE)</f>
        <v>1.15151515151515</v>
      </c>
      <c r="I399">
        <f>VLOOKUP(C399,away!$B$2:$E$405,3,FALSE)</f>
        <v>1</v>
      </c>
      <c r="J399">
        <f>VLOOKUP(B399,home!$B$2:$E$405,4,FALSE)</f>
        <v>1.1599999999999999</v>
      </c>
      <c r="K399" s="3">
        <f t="shared" si="616"/>
        <v>1.5823999999999956</v>
      </c>
      <c r="L399" s="3">
        <f t="shared" si="617"/>
        <v>1.3357575757575739</v>
      </c>
      <c r="M399" s="5">
        <f t="shared" si="618"/>
        <v>5.4033147629247352E-2</v>
      </c>
      <c r="N399" s="5">
        <f t="shared" si="619"/>
        <v>8.5502052808520773E-2</v>
      </c>
      <c r="O399" s="5">
        <f t="shared" si="620"/>
        <v>7.217518628779454E-2</v>
      </c>
      <c r="P399" s="5">
        <f t="shared" si="621"/>
        <v>0.11421001478180577</v>
      </c>
      <c r="Q399" s="5">
        <f t="shared" si="622"/>
        <v>6.7649224182101467E-2</v>
      </c>
      <c r="R399" s="5">
        <f t="shared" si="623"/>
        <v>4.8204275932817862E-2</v>
      </c>
      <c r="S399" s="5">
        <f t="shared" si="624"/>
        <v>6.0351506661994875E-2</v>
      </c>
      <c r="T399" s="5">
        <f t="shared" si="625"/>
        <v>9.0362963695364507E-2</v>
      </c>
      <c r="U399" s="5">
        <f t="shared" si="626"/>
        <v>7.6278446236090772E-2</v>
      </c>
      <c r="V399" s="5">
        <f t="shared" si="627"/>
        <v>1.4173905320460367E-2</v>
      </c>
      <c r="W399" s="5">
        <f t="shared" si="628"/>
        <v>3.5682710781919015E-2</v>
      </c>
      <c r="X399" s="5">
        <f t="shared" si="629"/>
        <v>4.7663451250514792E-2</v>
      </c>
      <c r="Y399" s="5">
        <f t="shared" si="630"/>
        <v>3.1833408047313473E-2</v>
      </c>
      <c r="Z399" s="5">
        <f t="shared" si="631"/>
        <v>2.1463075587056658E-2</v>
      </c>
      <c r="AA399" s="5">
        <f t="shared" si="632"/>
        <v>3.3963170808958366E-2</v>
      </c>
      <c r="AB399" s="5">
        <f t="shared" si="633"/>
        <v>2.6871660744047791E-2</v>
      </c>
      <c r="AC399" s="5">
        <f t="shared" si="634"/>
        <v>1.8724639494366823E-3</v>
      </c>
      <c r="AD399" s="5">
        <f t="shared" si="635"/>
        <v>1.4116080385327129E-2</v>
      </c>
      <c r="AE399" s="5">
        <f t="shared" si="636"/>
        <v>1.8855661314703606E-2</v>
      </c>
      <c r="AF399" s="5">
        <f t="shared" si="637"/>
        <v>1.2593296223517179E-2</v>
      </c>
      <c r="AG399" s="5">
        <f t="shared" si="638"/>
        <v>5.607196944774108E-3</v>
      </c>
      <c r="AH399" s="5">
        <f t="shared" si="639"/>
        <v>7.1673664536170845E-3</v>
      </c>
      <c r="AI399" s="5">
        <f t="shared" si="640"/>
        <v>1.1341640676203643E-2</v>
      </c>
      <c r="AJ399" s="5">
        <f t="shared" si="641"/>
        <v>8.9735061030122992E-3</v>
      </c>
      <c r="AK399" s="5">
        <f t="shared" si="642"/>
        <v>4.7332253524688742E-3</v>
      </c>
      <c r="AL399" s="5">
        <f t="shared" si="643"/>
        <v>1.5831329080507307E-4</v>
      </c>
      <c r="AM399" s="5">
        <f t="shared" si="644"/>
        <v>4.4674571203483157E-3</v>
      </c>
      <c r="AN399" s="5">
        <f t="shared" si="645"/>
        <v>5.9674396928773793E-3</v>
      </c>
      <c r="AO399" s="5">
        <f t="shared" si="646"/>
        <v>3.9855263888187043E-3</v>
      </c>
      <c r="AP399" s="5">
        <f t="shared" si="647"/>
        <v>1.7745656890821042E-3</v>
      </c>
      <c r="AQ399" s="5">
        <f t="shared" si="648"/>
        <v>5.925973907177194E-4</v>
      </c>
      <c r="AR399" s="5">
        <f t="shared" si="649"/>
        <v>1.9147728077299451E-3</v>
      </c>
      <c r="AS399" s="5">
        <f t="shared" si="650"/>
        <v>3.0299364909518569E-3</v>
      </c>
      <c r="AT399" s="5">
        <f t="shared" si="651"/>
        <v>2.397285751641103E-3</v>
      </c>
      <c r="AU399" s="5">
        <f t="shared" si="652"/>
        <v>1.2644883244656237E-3</v>
      </c>
      <c r="AV399" s="5">
        <f t="shared" si="653"/>
        <v>5.002315811585995E-4</v>
      </c>
      <c r="AW399" s="5">
        <f t="shared" si="654"/>
        <v>9.2952012259151929E-6</v>
      </c>
      <c r="AX399" s="5">
        <f t="shared" si="655"/>
        <v>1.178217357873193E-3</v>
      </c>
      <c r="AY399" s="5">
        <f t="shared" si="656"/>
        <v>1.5738127616681901E-3</v>
      </c>
      <c r="AZ399" s="5">
        <f t="shared" si="657"/>
        <v>1.051116159611117E-3</v>
      </c>
      <c r="BA399" s="5">
        <f t="shared" si="658"/>
        <v>4.6801212440058572E-4</v>
      </c>
      <c r="BB399" s="5">
        <f t="shared" si="659"/>
        <v>1.5628768517861945E-4</v>
      </c>
      <c r="BC399" s="5">
        <f t="shared" si="660"/>
        <v>4.1752491894991166E-5</v>
      </c>
      <c r="BD399" s="5">
        <f t="shared" si="661"/>
        <v>4.2627871396331245E-4</v>
      </c>
      <c r="BE399" s="5">
        <f t="shared" si="662"/>
        <v>6.7454343697554374E-4</v>
      </c>
      <c r="BF399" s="5">
        <f t="shared" si="663"/>
        <v>5.3369876733504889E-4</v>
      </c>
      <c r="BG399" s="5">
        <f t="shared" si="664"/>
        <v>2.8150830981032635E-4</v>
      </c>
      <c r="BH399" s="5">
        <f t="shared" si="665"/>
        <v>1.1136468736096483E-4</v>
      </c>
      <c r="BI399" s="5">
        <f t="shared" si="666"/>
        <v>3.5244696255998036E-5</v>
      </c>
      <c r="BJ399" s="8">
        <f t="shared" si="667"/>
        <v>0.43112283049652705</v>
      </c>
      <c r="BK399" s="8">
        <f t="shared" si="668"/>
        <v>0.24637316439541831</v>
      </c>
      <c r="BL399" s="8">
        <f t="shared" si="669"/>
        <v>0.30087783216265956</v>
      </c>
      <c r="BM399" s="8">
        <f t="shared" si="670"/>
        <v>0.55649848345893149</v>
      </c>
      <c r="BN399" s="8">
        <f t="shared" si="671"/>
        <v>0.44177390162228775</v>
      </c>
    </row>
    <row r="400" spans="1:66" x14ac:dyDescent="0.25">
      <c r="A400" t="s">
        <v>72</v>
      </c>
      <c r="B400" t="s">
        <v>80</v>
      </c>
      <c r="C400" t="s">
        <v>106</v>
      </c>
      <c r="D400" s="16"/>
      <c r="E400">
        <f>VLOOKUP(A400,home!$A$2:$E$405,3,FALSE)</f>
        <v>1.39393939393939</v>
      </c>
      <c r="F400">
        <f>VLOOKUP(B400,home!$B$2:$E$405,3,FALSE)</f>
        <v>1</v>
      </c>
      <c r="G400">
        <f>VLOOKUP(C400,away!$B$2:$E$405,4,FALSE)</f>
        <v>2.2999999999999998</v>
      </c>
      <c r="H400">
        <f>VLOOKUP(A400,away!$A$2:$E$405,3,FALSE)</f>
        <v>1.15151515151515</v>
      </c>
      <c r="I400">
        <f>VLOOKUP(C400,away!$B$2:$E$405,3,FALSE)</f>
        <v>0.43</v>
      </c>
      <c r="J400">
        <f>VLOOKUP(B400,home!$B$2:$E$405,4,FALSE)</f>
        <v>1.22</v>
      </c>
      <c r="K400" s="3">
        <f t="shared" si="616"/>
        <v>3.2060606060605967</v>
      </c>
      <c r="L400" s="3">
        <f t="shared" si="617"/>
        <v>0.60408484848484767</v>
      </c>
      <c r="M400" s="5">
        <f t="shared" si="618"/>
        <v>2.2144957638018124E-2</v>
      </c>
      <c r="N400" s="5">
        <f t="shared" si="619"/>
        <v>7.0998076306130642E-2</v>
      </c>
      <c r="O400" s="5">
        <f t="shared" si="620"/>
        <v>1.3377433379465547E-2</v>
      </c>
      <c r="P400" s="5">
        <f t="shared" si="621"/>
        <v>4.2888862168104572E-2</v>
      </c>
      <c r="Q400" s="5">
        <f t="shared" si="622"/>
        <v>0.11381206777558486</v>
      </c>
      <c r="R400" s="5">
        <f t="shared" si="623"/>
        <v>4.0405524080752934E-3</v>
      </c>
      <c r="S400" s="5">
        <f t="shared" si="624"/>
        <v>2.076606476452143E-2</v>
      </c>
      <c r="T400" s="5">
        <f t="shared" si="625"/>
        <v>6.8752145717961385E-2</v>
      </c>
      <c r="U400" s="5">
        <f t="shared" si="626"/>
        <v>1.2954255902253482E-2</v>
      </c>
      <c r="V400" s="5">
        <f t="shared" si="627"/>
        <v>4.4687017043578345E-3</v>
      </c>
      <c r="W400" s="5">
        <f t="shared" si="628"/>
        <v>0.1216294623298671</v>
      </c>
      <c r="X400" s="5">
        <f t="shared" si="629"/>
        <v>7.3474515322831238E-2</v>
      </c>
      <c r="Y400" s="5">
        <f t="shared" si="630"/>
        <v>2.2192420728145059E-2</v>
      </c>
      <c r="Z400" s="5">
        <f t="shared" si="631"/>
        <v>8.1361216307575018E-4</v>
      </c>
      <c r="AA400" s="5">
        <f t="shared" si="632"/>
        <v>2.6084899046489129E-3</v>
      </c>
      <c r="AB400" s="5">
        <f t="shared" si="633"/>
        <v>4.181488362300821E-3</v>
      </c>
      <c r="AC400" s="5">
        <f t="shared" si="634"/>
        <v>5.4091752680625598E-4</v>
      </c>
      <c r="AD400" s="5">
        <f t="shared" si="635"/>
        <v>9.7487856928029554E-2</v>
      </c>
      <c r="AE400" s="5">
        <f t="shared" si="636"/>
        <v>5.8890937281481232E-2</v>
      </c>
      <c r="AF400" s="5">
        <f t="shared" si="637"/>
        <v>1.7787561462407123E-2</v>
      </c>
      <c r="AG400" s="5">
        <f t="shared" si="638"/>
        <v>3.5817321236443749E-3</v>
      </c>
      <c r="AH400" s="5">
        <f t="shared" si="639"/>
        <v>1.2287269506426092E-4</v>
      </c>
      <c r="AI400" s="5">
        <f t="shared" si="640"/>
        <v>3.9393730720602328E-4</v>
      </c>
      <c r="AJ400" s="5">
        <f t="shared" si="641"/>
        <v>6.3149344094541138E-4</v>
      </c>
      <c r="AK400" s="5">
        <f t="shared" si="642"/>
        <v>6.7486874800024564E-4</v>
      </c>
      <c r="AL400" s="5">
        <f t="shared" si="643"/>
        <v>4.1904505090002548E-5</v>
      </c>
      <c r="AM400" s="5">
        <f t="shared" si="644"/>
        <v>6.2510395533245444E-2</v>
      </c>
      <c r="AN400" s="5">
        <f t="shared" si="645"/>
        <v>3.7761582814428464E-2</v>
      </c>
      <c r="AO400" s="5">
        <f t="shared" si="646"/>
        <v>1.1405600016501021E-2</v>
      </c>
      <c r="AP400" s="5">
        <f t="shared" si="647"/>
        <v>2.2966500526155984E-3</v>
      </c>
      <c r="AQ400" s="5">
        <f t="shared" si="648"/>
        <v>3.4684287476425283E-4</v>
      </c>
      <c r="AR400" s="5">
        <f t="shared" si="649"/>
        <v>1.4845106676163795E-5</v>
      </c>
      <c r="AS400" s="5">
        <f t="shared" si="650"/>
        <v>4.7594311707215918E-5</v>
      </c>
      <c r="AT400" s="5">
        <f t="shared" si="651"/>
        <v>7.6295123918536809E-5</v>
      </c>
      <c r="AU400" s="5">
        <f t="shared" si="652"/>
        <v>8.1535597076577482E-5</v>
      </c>
      <c r="AV400" s="5">
        <f t="shared" si="653"/>
        <v>6.535201644471116E-5</v>
      </c>
      <c r="AW400" s="5">
        <f t="shared" si="654"/>
        <v>2.2543839605553841E-6</v>
      </c>
      <c r="AX400" s="5">
        <f t="shared" si="655"/>
        <v>3.340201943140074E-2</v>
      </c>
      <c r="AY400" s="5">
        <f t="shared" si="656"/>
        <v>2.0177653847305653E-2</v>
      </c>
      <c r="AZ400" s="5">
        <f t="shared" si="657"/>
        <v>6.0945074835646674E-3</v>
      </c>
      <c r="BA400" s="5">
        <f t="shared" si="658"/>
        <v>1.2271998765996444E-3</v>
      </c>
      <c r="BB400" s="5">
        <f t="shared" si="659"/>
        <v>1.8533321287907996E-4</v>
      </c>
      <c r="BC400" s="5">
        <f t="shared" si="660"/>
        <v>2.2391397164253819E-5</v>
      </c>
      <c r="BD400" s="5">
        <f t="shared" si="661"/>
        <v>1.4946173362019666E-6</v>
      </c>
      <c r="BE400" s="5">
        <f t="shared" si="662"/>
        <v>4.7918337627323522E-6</v>
      </c>
      <c r="BF400" s="5">
        <f t="shared" si="663"/>
        <v>7.6814547287436578E-6</v>
      </c>
      <c r="BG400" s="5">
        <f t="shared" si="664"/>
        <v>8.2090698010209767E-6</v>
      </c>
      <c r="BH400" s="5">
        <f t="shared" si="665"/>
        <v>6.5796938253637632E-6</v>
      </c>
      <c r="BI400" s="5">
        <f t="shared" si="666"/>
        <v>4.2189794346877826E-6</v>
      </c>
      <c r="BJ400" s="8">
        <f t="shared" si="667"/>
        <v>0.82403695251655118</v>
      </c>
      <c r="BK400" s="8">
        <f t="shared" si="668"/>
        <v>0.11102906215420386</v>
      </c>
      <c r="BL400" s="8">
        <f t="shared" si="669"/>
        <v>3.9303989952671939E-2</v>
      </c>
      <c r="BM400" s="8">
        <f t="shared" si="670"/>
        <v>0.68774626764777869</v>
      </c>
      <c r="BN400" s="8">
        <f t="shared" si="671"/>
        <v>0.26726194967537903</v>
      </c>
    </row>
    <row r="401" spans="1:66" x14ac:dyDescent="0.25">
      <c r="A401" t="s">
        <v>72</v>
      </c>
      <c r="B401" t="s">
        <v>237</v>
      </c>
      <c r="C401" t="s">
        <v>88</v>
      </c>
      <c r="D401" s="16"/>
      <c r="E401">
        <f>VLOOKUP(A401,home!$A$2:$E$405,3,FALSE)</f>
        <v>1.39393939393939</v>
      </c>
      <c r="F401">
        <f>VLOOKUP(B401,home!$B$2:$E$405,3,FALSE)</f>
        <v>1.43</v>
      </c>
      <c r="G401">
        <f>VLOOKUP(C401,away!$B$2:$E$405,4,FALSE)</f>
        <v>0.6</v>
      </c>
      <c r="H401">
        <f>VLOOKUP(A401,away!$A$2:$E$405,3,FALSE)</f>
        <v>1.15151515151515</v>
      </c>
      <c r="I401">
        <f>VLOOKUP(C401,away!$B$2:$E$405,3,FALSE)</f>
        <v>0.84</v>
      </c>
      <c r="J401">
        <f>VLOOKUP(B401,home!$B$2:$E$405,4,FALSE)</f>
        <v>1.22</v>
      </c>
      <c r="K401" s="3">
        <f t="shared" si="616"/>
        <v>1.1959999999999966</v>
      </c>
      <c r="L401" s="3">
        <f t="shared" si="617"/>
        <v>1.1800727272727256</v>
      </c>
      <c r="M401" s="5">
        <f t="shared" si="618"/>
        <v>9.2914763530120764E-2</v>
      </c>
      <c r="N401" s="5">
        <f t="shared" si="619"/>
        <v>0.11112605718202412</v>
      </c>
      <c r="O401" s="5">
        <f t="shared" si="620"/>
        <v>0.10964617840288998</v>
      </c>
      <c r="P401" s="5">
        <f t="shared" si="621"/>
        <v>0.13113682936985604</v>
      </c>
      <c r="Q401" s="5">
        <f t="shared" si="622"/>
        <v>6.6453382194850252E-2</v>
      </c>
      <c r="R401" s="5">
        <f t="shared" si="623"/>
        <v>6.4695232391465116E-2</v>
      </c>
      <c r="S401" s="5">
        <f t="shared" si="624"/>
        <v>4.6270547768234721E-2</v>
      </c>
      <c r="T401" s="5">
        <f t="shared" si="625"/>
        <v>7.8419823963173707E-2</v>
      </c>
      <c r="U401" s="5">
        <f t="shared" si="626"/>
        <v>7.7375497940192051E-2</v>
      </c>
      <c r="V401" s="5">
        <f t="shared" si="627"/>
        <v>7.2560803723030164E-3</v>
      </c>
      <c r="W401" s="5">
        <f t="shared" si="628"/>
        <v>2.6492748368346888E-2</v>
      </c>
      <c r="X401" s="5">
        <f t="shared" si="629"/>
        <v>3.1263369819985162E-2</v>
      </c>
      <c r="Y401" s="5">
        <f t="shared" si="630"/>
        <v>1.8446525043602856E-2</v>
      </c>
      <c r="Z401" s="5">
        <f t="shared" si="631"/>
        <v>2.5448359776579662E-2</v>
      </c>
      <c r="AA401" s="5">
        <f t="shared" si="632"/>
        <v>3.0436238292789193E-2</v>
      </c>
      <c r="AB401" s="5">
        <f t="shared" si="633"/>
        <v>1.8200870499087887E-2</v>
      </c>
      <c r="AC401" s="5">
        <f t="shared" si="634"/>
        <v>6.400620159304636E-4</v>
      </c>
      <c r="AD401" s="5">
        <f t="shared" si="635"/>
        <v>7.9213317621356968E-3</v>
      </c>
      <c r="AE401" s="5">
        <f t="shared" si="636"/>
        <v>9.3477475761755361E-3</v>
      </c>
      <c r="AF401" s="5">
        <f t="shared" si="637"/>
        <v>5.5155109880372383E-3</v>
      </c>
      <c r="AG401" s="5">
        <f t="shared" si="638"/>
        <v>2.1695680313185959E-3</v>
      </c>
      <c r="AH401" s="5">
        <f t="shared" si="639"/>
        <v>7.5077288315414754E-3</v>
      </c>
      <c r="AI401" s="5">
        <f t="shared" si="640"/>
        <v>8.9792436825235807E-3</v>
      </c>
      <c r="AJ401" s="5">
        <f t="shared" si="641"/>
        <v>5.3695877221490865E-3</v>
      </c>
      <c r="AK401" s="5">
        <f t="shared" si="642"/>
        <v>2.1406756385634294E-3</v>
      </c>
      <c r="AL401" s="5">
        <f t="shared" si="643"/>
        <v>3.6134495824009403E-5</v>
      </c>
      <c r="AM401" s="5">
        <f t="shared" si="644"/>
        <v>1.8947825575028529E-3</v>
      </c>
      <c r="AN401" s="5">
        <f t="shared" si="645"/>
        <v>2.2359812202211813E-3</v>
      </c>
      <c r="AO401" s="5">
        <f t="shared" si="646"/>
        <v>1.3193102283385035E-3</v>
      </c>
      <c r="AP401" s="5">
        <f t="shared" si="647"/>
        <v>5.1896067309140656E-4</v>
      </c>
      <c r="AQ401" s="5">
        <f t="shared" si="648"/>
        <v>1.5310283421056644E-4</v>
      </c>
      <c r="AR401" s="5">
        <f t="shared" si="649"/>
        <v>1.7719332075722437E-3</v>
      </c>
      <c r="AS401" s="5">
        <f t="shared" si="650"/>
        <v>2.1192321162563977E-3</v>
      </c>
      <c r="AT401" s="5">
        <f t="shared" si="651"/>
        <v>1.2673008055213225E-3</v>
      </c>
      <c r="AU401" s="5">
        <f t="shared" si="652"/>
        <v>5.0523058780116577E-4</v>
      </c>
      <c r="AV401" s="5">
        <f t="shared" si="653"/>
        <v>1.5106394575254813E-4</v>
      </c>
      <c r="AW401" s="5">
        <f t="shared" si="654"/>
        <v>1.4166398419625997E-6</v>
      </c>
      <c r="AX401" s="5">
        <f t="shared" si="655"/>
        <v>3.776933231289011E-4</v>
      </c>
      <c r="AY401" s="5">
        <f t="shared" si="656"/>
        <v>4.4570558989742107E-4</v>
      </c>
      <c r="AZ401" s="5">
        <f t="shared" si="657"/>
        <v>2.6298250551547435E-4</v>
      </c>
      <c r="BA401" s="5">
        <f t="shared" si="658"/>
        <v>1.0344616083622011E-4</v>
      </c>
      <c r="BB401" s="5">
        <f t="shared" si="659"/>
        <v>3.0518498285972835E-5</v>
      </c>
      <c r="BC401" s="5">
        <f t="shared" si="660"/>
        <v>7.2028095009191892E-6</v>
      </c>
      <c r="BD401" s="5">
        <f t="shared" si="661"/>
        <v>3.485016754674807E-4</v>
      </c>
      <c r="BE401" s="5">
        <f t="shared" si="662"/>
        <v>4.1680800385910575E-4</v>
      </c>
      <c r="BF401" s="5">
        <f t="shared" si="663"/>
        <v>2.4925118630774454E-4</v>
      </c>
      <c r="BG401" s="5">
        <f t="shared" si="664"/>
        <v>9.9368139608020539E-5</v>
      </c>
      <c r="BH401" s="5">
        <f t="shared" si="665"/>
        <v>2.9711073742798059E-5</v>
      </c>
      <c r="BI401" s="5">
        <f t="shared" si="666"/>
        <v>7.1068888392772741E-6</v>
      </c>
      <c r="BJ401" s="8">
        <f t="shared" si="667"/>
        <v>0.36450575133017943</v>
      </c>
      <c r="BK401" s="8">
        <f t="shared" si="668"/>
        <v>0.27870012314216647</v>
      </c>
      <c r="BL401" s="8">
        <f t="shared" si="669"/>
        <v>0.33131676103192986</v>
      </c>
      <c r="BM401" s="8">
        <f t="shared" si="670"/>
        <v>0.42355426325959372</v>
      </c>
      <c r="BN401" s="8">
        <f t="shared" si="671"/>
        <v>0.57597244307120632</v>
      </c>
    </row>
    <row r="402" spans="1:66" x14ac:dyDescent="0.25">
      <c r="A402" t="s">
        <v>72</v>
      </c>
      <c r="B402" t="s">
        <v>76</v>
      </c>
      <c r="C402" t="s">
        <v>85</v>
      </c>
      <c r="D402" s="16"/>
      <c r="E402">
        <f>VLOOKUP(A402,home!$A$2:$E$405,3,FALSE)</f>
        <v>1.39393939393939</v>
      </c>
      <c r="F402">
        <f>VLOOKUP(B402,home!$B$2:$E$405,3,FALSE)</f>
        <v>1.2</v>
      </c>
      <c r="G402">
        <f>VLOOKUP(C402,away!$B$2:$E$405,4,FALSE)</f>
        <v>0.6</v>
      </c>
      <c r="H402">
        <f>VLOOKUP(A402,away!$A$2:$E$405,3,FALSE)</f>
        <v>1.15151515151515</v>
      </c>
      <c r="I402">
        <f>VLOOKUP(C402,away!$B$2:$E$405,3,FALSE)</f>
        <v>1.2</v>
      </c>
      <c r="J402">
        <f>VLOOKUP(B402,home!$B$2:$E$405,4,FALSE)</f>
        <v>0.57999999999999996</v>
      </c>
      <c r="K402" s="3">
        <f t="shared" si="616"/>
        <v>1.0036363636363608</v>
      </c>
      <c r="L402" s="3">
        <f t="shared" si="617"/>
        <v>0.80145454545454442</v>
      </c>
      <c r="M402" s="5">
        <f t="shared" si="618"/>
        <v>0.16445950503345627</v>
      </c>
      <c r="N402" s="5">
        <f t="shared" si="619"/>
        <v>0.16505753959721381</v>
      </c>
      <c r="O402" s="5">
        <f t="shared" si="620"/>
        <v>0.13180681785226805</v>
      </c>
      <c r="P402" s="5">
        <f t="shared" si="621"/>
        <v>0.13228611537173046</v>
      </c>
      <c r="Q402" s="5">
        <f t="shared" si="622"/>
        <v>8.2828874416056131E-2</v>
      </c>
      <c r="R402" s="5">
        <f t="shared" si="623"/>
        <v>5.28185866447997E-2</v>
      </c>
      <c r="S402" s="5">
        <f t="shared" si="624"/>
        <v>2.6601710123994964E-2</v>
      </c>
      <c r="T402" s="5">
        <f t="shared" si="625"/>
        <v>6.6383577895631818E-2</v>
      </c>
      <c r="U402" s="5">
        <f t="shared" si="626"/>
        <v>5.3010654232598819E-2</v>
      </c>
      <c r="V402" s="5">
        <f t="shared" si="627"/>
        <v>2.377509888009781E-3</v>
      </c>
      <c r="W402" s="5">
        <f t="shared" si="628"/>
        <v>2.7710023441007793E-2</v>
      </c>
      <c r="X402" s="5">
        <f t="shared" si="629"/>
        <v>2.2208324241447672E-2</v>
      </c>
      <c r="Y402" s="5">
        <f t="shared" si="630"/>
        <v>8.8994812051182912E-3</v>
      </c>
      <c r="Z402" s="5">
        <f t="shared" si="631"/>
        <v>1.4110565450319808E-2</v>
      </c>
      <c r="AA402" s="5">
        <f t="shared" si="632"/>
        <v>1.4161876597411841E-2</v>
      </c>
      <c r="AB402" s="5">
        <f t="shared" si="633"/>
        <v>7.1066871652466475E-3</v>
      </c>
      <c r="AC402" s="5">
        <f t="shared" si="634"/>
        <v>1.1952469214180954E-4</v>
      </c>
      <c r="AD402" s="5">
        <f t="shared" si="635"/>
        <v>6.9526967906528439E-3</v>
      </c>
      <c r="AE402" s="5">
        <f t="shared" si="636"/>
        <v>5.572270446035945E-3</v>
      </c>
      <c r="AF402" s="5">
        <f t="shared" si="637"/>
        <v>2.2329607387387646E-3</v>
      </c>
      <c r="AG402" s="5">
        <f t="shared" si="638"/>
        <v>5.9653884462790687E-4</v>
      </c>
      <c r="AH402" s="5">
        <f t="shared" si="639"/>
        <v>2.8272442047731646E-3</v>
      </c>
      <c r="AI402" s="5">
        <f t="shared" si="640"/>
        <v>2.8375250927905136E-3</v>
      </c>
      <c r="AJ402" s="5">
        <f t="shared" si="641"/>
        <v>1.4239216829275989E-3</v>
      </c>
      <c r="AK402" s="5">
        <f t="shared" si="642"/>
        <v>4.7636652665214088E-4</v>
      </c>
      <c r="AL402" s="5">
        <f t="shared" si="643"/>
        <v>3.8456779281259401E-6</v>
      </c>
      <c r="AM402" s="5">
        <f t="shared" si="644"/>
        <v>1.3955958648874038E-3</v>
      </c>
      <c r="AN402" s="5">
        <f t="shared" si="645"/>
        <v>1.1185066495315761E-3</v>
      </c>
      <c r="AO402" s="5">
        <f t="shared" si="646"/>
        <v>4.4821611919410725E-4</v>
      </c>
      <c r="AP402" s="5">
        <f t="shared" si="647"/>
        <v>1.1974161535803775E-4</v>
      </c>
      <c r="AQ402" s="5">
        <f t="shared" si="648"/>
        <v>2.3991865477192258E-5</v>
      </c>
      <c r="AR402" s="5">
        <f t="shared" si="649"/>
        <v>4.5318154380509442E-4</v>
      </c>
      <c r="AS402" s="5">
        <f t="shared" si="650"/>
        <v>4.5482947669165714E-4</v>
      </c>
      <c r="AT402" s="5">
        <f t="shared" si="651"/>
        <v>2.2824170103072179E-4</v>
      </c>
      <c r="AU402" s="5">
        <f t="shared" si="652"/>
        <v>7.6357223617550354E-5</v>
      </c>
      <c r="AV402" s="5">
        <f t="shared" si="653"/>
        <v>1.9158721562221667E-5</v>
      </c>
      <c r="AW402" s="5">
        <f t="shared" si="654"/>
        <v>8.5926217314626634E-8</v>
      </c>
      <c r="AX402" s="5">
        <f t="shared" si="655"/>
        <v>2.3344512649025584E-4</v>
      </c>
      <c r="AY402" s="5">
        <f t="shared" si="656"/>
        <v>1.8709565773982663E-4</v>
      </c>
      <c r="AZ402" s="5">
        <f t="shared" si="657"/>
        <v>7.4974332665195864E-5</v>
      </c>
      <c r="BA402" s="5">
        <f t="shared" si="658"/>
        <v>2.0029506568980791E-5</v>
      </c>
      <c r="BB402" s="5">
        <f t="shared" si="659"/>
        <v>4.0131847707303275E-6</v>
      </c>
      <c r="BC402" s="5">
        <f t="shared" si="660"/>
        <v>6.4327703525015505E-7</v>
      </c>
      <c r="BD402" s="5">
        <f t="shared" si="661"/>
        <v>6.0534068033116758E-5</v>
      </c>
      <c r="BE402" s="5">
        <f t="shared" si="662"/>
        <v>6.0754191916873379E-5</v>
      </c>
      <c r="BF402" s="5">
        <f t="shared" si="663"/>
        <v>3.0487558125558182E-5</v>
      </c>
      <c r="BG402" s="5">
        <f t="shared" si="664"/>
        <v>1.01994739910958E-5</v>
      </c>
      <c r="BH402" s="5">
        <f t="shared" si="665"/>
        <v>2.5591407468567569E-6</v>
      </c>
      <c r="BI402" s="5">
        <f t="shared" si="666"/>
        <v>5.136893426417914E-7</v>
      </c>
      <c r="BJ402" s="8">
        <f t="shared" si="667"/>
        <v>0.39206854081624953</v>
      </c>
      <c r="BK402" s="8">
        <f t="shared" si="668"/>
        <v>0.32603530644500123</v>
      </c>
      <c r="BL402" s="8">
        <f t="shared" si="669"/>
        <v>0.26786649678833185</v>
      </c>
      <c r="BM402" s="8">
        <f t="shared" si="670"/>
        <v>0.27063646085285537</v>
      </c>
      <c r="BN402" s="8">
        <f t="shared" si="671"/>
        <v>0.72925743891552441</v>
      </c>
    </row>
    <row r="403" spans="1:66" x14ac:dyDescent="0.25">
      <c r="A403" t="s">
        <v>91</v>
      </c>
      <c r="B403" t="s">
        <v>84</v>
      </c>
      <c r="C403" t="s">
        <v>370</v>
      </c>
      <c r="D403" s="16"/>
      <c r="E403">
        <f>VLOOKUP(A403,home!$A$2:$E$405,3,FALSE)</f>
        <v>1.515625</v>
      </c>
      <c r="F403">
        <f>VLOOKUP(B403,home!$B$2:$E$405,3,FALSE)</f>
        <v>1.1000000000000001</v>
      </c>
      <c r="G403">
        <f>VLOOKUP(C403,away!$B$2:$E$405,4,FALSE)</f>
        <v>0.66</v>
      </c>
      <c r="H403">
        <f>VLOOKUP(A403,away!$A$2:$E$405,3,FALSE)</f>
        <v>1.203125</v>
      </c>
      <c r="I403">
        <f>VLOOKUP(C403,away!$B$2:$E$405,3,FALSE)</f>
        <v>0.55000000000000004</v>
      </c>
      <c r="J403">
        <f>VLOOKUP(B403,home!$B$2:$E$405,4,FALSE)</f>
        <v>0.97</v>
      </c>
      <c r="K403" s="3">
        <f t="shared" si="616"/>
        <v>1.1003437500000002</v>
      </c>
      <c r="L403" s="3">
        <f t="shared" si="617"/>
        <v>0.64186718750000005</v>
      </c>
      <c r="M403" s="5">
        <f t="shared" si="618"/>
        <v>0.175132764658601</v>
      </c>
      <c r="N403" s="5">
        <f t="shared" si="619"/>
        <v>0.19270624301231251</v>
      </c>
      <c r="O403" s="5">
        <f t="shared" si="620"/>
        <v>0.11241197509051563</v>
      </c>
      <c r="P403" s="5">
        <f t="shared" si="621"/>
        <v>0.12369181421600457</v>
      </c>
      <c r="Q403" s="5">
        <f t="shared" si="622"/>
        <v>0.10602155504228968</v>
      </c>
      <c r="R403" s="5">
        <f t="shared" si="623"/>
        <v>3.6076779146334663E-2</v>
      </c>
      <c r="S403" s="5">
        <f t="shared" si="624"/>
        <v>2.1840095047136587E-2</v>
      </c>
      <c r="T403" s="5">
        <f t="shared" si="625"/>
        <v>6.8051757349370925E-2</v>
      </c>
      <c r="U403" s="5">
        <f t="shared" si="626"/>
        <v>3.9696858453799687E-2</v>
      </c>
      <c r="V403" s="5">
        <f t="shared" si="627"/>
        <v>1.7139003621981768E-3</v>
      </c>
      <c r="W403" s="5">
        <f t="shared" si="628"/>
        <v>3.8886718485354792E-2</v>
      </c>
      <c r="X403" s="5">
        <f t="shared" si="629"/>
        <v>2.4960108625298943E-2</v>
      </c>
      <c r="Y403" s="5">
        <f t="shared" si="630"/>
        <v>8.0105373615075616E-3</v>
      </c>
      <c r="Z403" s="5">
        <f t="shared" si="631"/>
        <v>7.7188335882388279E-3</v>
      </c>
      <c r="AA403" s="5">
        <f t="shared" si="632"/>
        <v>8.4933702961086689E-3</v>
      </c>
      <c r="AB403" s="5">
        <f t="shared" si="633"/>
        <v>4.6728134608794141E-3</v>
      </c>
      <c r="AC403" s="5">
        <f t="shared" si="634"/>
        <v>7.5655262737036249E-5</v>
      </c>
      <c r="AD403" s="5">
        <f t="shared" si="635"/>
        <v>1.069718941084241E-2</v>
      </c>
      <c r="AE403" s="5">
        <f t="shared" si="636"/>
        <v>6.8661748812922007E-3</v>
      </c>
      <c r="AF403" s="5">
        <f t="shared" si="637"/>
        <v>2.2035861799690856E-3</v>
      </c>
      <c r="AG403" s="5">
        <f t="shared" si="638"/>
        <v>4.714698879168753E-4</v>
      </c>
      <c r="AH403" s="5">
        <f t="shared" si="639"/>
        <v>1.2386165015158474E-3</v>
      </c>
      <c r="AI403" s="5">
        <f t="shared" si="640"/>
        <v>1.3629039260898282E-3</v>
      </c>
      <c r="AJ403" s="5">
        <f t="shared" si="641"/>
        <v>7.4983140846170257E-4</v>
      </c>
      <c r="AK403" s="5">
        <f t="shared" si="642"/>
        <v>2.7502410128484375E-4</v>
      </c>
      <c r="AL403" s="5">
        <f t="shared" si="643"/>
        <v>2.1373354600264797E-6</v>
      </c>
      <c r="AM403" s="5">
        <f t="shared" si="644"/>
        <v>2.3541171021573258E-3</v>
      </c>
      <c r="AN403" s="5">
        <f t="shared" si="645"/>
        <v>1.511030523407373E-3</v>
      </c>
      <c r="AO403" s="5">
        <f t="shared" si="646"/>
        <v>4.8494045614307172E-4</v>
      </c>
      <c r="AP403" s="5">
        <f t="shared" si="647"/>
        <v>1.0375578889650686E-4</v>
      </c>
      <c r="AQ403" s="5">
        <f t="shared" si="648"/>
        <v>1.6649359101461145E-5</v>
      </c>
      <c r="AR403" s="5">
        <f t="shared" si="649"/>
        <v>1.5900545804381337E-4</v>
      </c>
      <c r="AS403" s="5">
        <f t="shared" si="650"/>
        <v>1.749606619743973E-4</v>
      </c>
      <c r="AT403" s="5">
        <f t="shared" si="651"/>
        <v>9.6258435449695411E-5</v>
      </c>
      <c r="AU403" s="5">
        <f t="shared" si="652"/>
        <v>3.5305789277283581E-5</v>
      </c>
      <c r="AV403" s="5">
        <f t="shared" si="653"/>
        <v>9.7121261425190066E-6</v>
      </c>
      <c r="AW403" s="5">
        <f t="shared" si="654"/>
        <v>4.1931823226642321E-8</v>
      </c>
      <c r="AX403" s="5">
        <f t="shared" si="655"/>
        <v>4.3172300668782088E-4</v>
      </c>
      <c r="AY403" s="5">
        <f t="shared" si="656"/>
        <v>2.7710883208175531E-4</v>
      </c>
      <c r="AZ403" s="5">
        <f t="shared" si="657"/>
        <v>8.893353333986302E-5</v>
      </c>
      <c r="BA403" s="5">
        <f t="shared" si="658"/>
        <v>1.9027838973098455E-5</v>
      </c>
      <c r="BB403" s="5">
        <f t="shared" si="659"/>
        <v>3.0533363714663983E-6</v>
      </c>
      <c r="BC403" s="5">
        <f t="shared" si="660"/>
        <v>3.9196728584891869E-7</v>
      </c>
      <c r="BD403" s="5">
        <f t="shared" si="661"/>
        <v>1.7010064358621952E-5</v>
      </c>
      <c r="BE403" s="5">
        <f t="shared" si="662"/>
        <v>1.8716918004107425E-5</v>
      </c>
      <c r="BF403" s="5">
        <f t="shared" si="663"/>
        <v>1.0297521872541045E-5</v>
      </c>
      <c r="BG403" s="5">
        <f t="shared" si="664"/>
        <v>3.7769379443129437E-6</v>
      </c>
      <c r="BH403" s="5">
        <f t="shared" si="665"/>
        <v>1.0389825152906495E-6</v>
      </c>
      <c r="BI403" s="5">
        <f t="shared" si="666"/>
        <v>2.2864758341186913E-7</v>
      </c>
      <c r="BJ403" s="8">
        <f t="shared" si="667"/>
        <v>0.46416607198060061</v>
      </c>
      <c r="BK403" s="8">
        <f t="shared" si="668"/>
        <v>0.32273347571421912</v>
      </c>
      <c r="BL403" s="8">
        <f t="shared" si="669"/>
        <v>0.20550448392815632</v>
      </c>
      <c r="BM403" s="8">
        <f t="shared" si="670"/>
        <v>0.2538046671448983</v>
      </c>
      <c r="BN403" s="8">
        <f t="shared" si="671"/>
        <v>0.74604113116605808</v>
      </c>
    </row>
    <row r="404" spans="1:66" x14ac:dyDescent="0.25">
      <c r="A404" t="s">
        <v>91</v>
      </c>
      <c r="B404" t="s">
        <v>117</v>
      </c>
      <c r="C404" t="s">
        <v>105</v>
      </c>
      <c r="D404" s="16"/>
      <c r="E404">
        <f>VLOOKUP(A404,home!$A$2:$E$405,3,FALSE)</f>
        <v>1.515625</v>
      </c>
      <c r="F404">
        <f>VLOOKUP(B404,home!$B$2:$E$405,3,FALSE)</f>
        <v>0.92</v>
      </c>
      <c r="G404">
        <f>VLOOKUP(C404,away!$B$2:$E$405,4,FALSE)</f>
        <v>1.06</v>
      </c>
      <c r="H404">
        <f>VLOOKUP(A404,away!$A$2:$E$405,3,FALSE)</f>
        <v>1.203125</v>
      </c>
      <c r="I404">
        <f>VLOOKUP(C404,away!$B$2:$E$405,3,FALSE)</f>
        <v>0.66</v>
      </c>
      <c r="J404">
        <f>VLOOKUP(B404,home!$B$2:$E$405,4,FALSE)</f>
        <v>1.1599999999999999</v>
      </c>
      <c r="K404" s="3">
        <f t="shared" si="616"/>
        <v>1.4780375000000001</v>
      </c>
      <c r="L404" s="3">
        <f t="shared" si="617"/>
        <v>0.92111249999999989</v>
      </c>
      <c r="M404" s="5">
        <f t="shared" si="618"/>
        <v>9.0795096330856459E-2</v>
      </c>
      <c r="N404" s="5">
        <f t="shared" si="619"/>
        <v>0.13419855719311827</v>
      </c>
      <c r="O404" s="5">
        <f t="shared" si="620"/>
        <v>8.3632498169056019E-2</v>
      </c>
      <c r="P404" s="5">
        <f t="shared" si="621"/>
        <v>0.12361196851254613</v>
      </c>
      <c r="Q404" s="5">
        <f t="shared" si="622"/>
        <v>9.9175249988661784E-2</v>
      </c>
      <c r="R404" s="5">
        <f t="shared" si="623"/>
        <v>3.8517469734872294E-2</v>
      </c>
      <c r="S404" s="5">
        <f t="shared" si="624"/>
        <v>4.2072533035999039E-2</v>
      </c>
      <c r="T404" s="5">
        <f t="shared" si="625"/>
        <v>9.1351562455181223E-2</v>
      </c>
      <c r="U404" s="5">
        <f t="shared" si="626"/>
        <v>5.6930264673256313E-2</v>
      </c>
      <c r="V404" s="5">
        <f t="shared" si="627"/>
        <v>6.3643532880990096E-3</v>
      </c>
      <c r="W404" s="5">
        <f t="shared" si="628"/>
        <v>4.886157951837225E-2</v>
      </c>
      <c r="X404" s="5">
        <f t="shared" si="629"/>
        <v>4.5007011664116657E-2</v>
      </c>
      <c r="Y404" s="5">
        <f t="shared" si="630"/>
        <v>2.072826051573182E-2</v>
      </c>
      <c r="Z404" s="5">
        <f t="shared" si="631"/>
        <v>1.1826307613720853E-2</v>
      </c>
      <c r="AA404" s="5">
        <f t="shared" si="632"/>
        <v>1.7479726139614939E-2</v>
      </c>
      <c r="AB404" s="5">
        <f t="shared" si="633"/>
        <v>1.2917845362040558E-2</v>
      </c>
      <c r="AC404" s="5">
        <f t="shared" si="634"/>
        <v>5.4154235060809984E-4</v>
      </c>
      <c r="AD404" s="5">
        <f t="shared" si="635"/>
        <v>1.8054811709346526E-2</v>
      </c>
      <c r="AE404" s="5">
        <f t="shared" si="636"/>
        <v>1.6630512750625451E-2</v>
      </c>
      <c r="AF404" s="5">
        <f t="shared" si="637"/>
        <v>7.6592865880052404E-3</v>
      </c>
      <c r="AG404" s="5">
        <f t="shared" si="638"/>
        <v>2.3516882057646594E-3</v>
      </c>
      <c r="AH404" s="5">
        <f t="shared" si="639"/>
        <v>2.7233399429608617E-3</v>
      </c>
      <c r="AI404" s="5">
        <f t="shared" si="640"/>
        <v>4.025198560944015E-3</v>
      </c>
      <c r="AJ404" s="5">
        <f t="shared" si="641"/>
        <v>2.9746972090106453E-3</v>
      </c>
      <c r="AK404" s="5">
        <f t="shared" si="642"/>
        <v>1.4655713420210245E-3</v>
      </c>
      <c r="AL404" s="5">
        <f t="shared" si="643"/>
        <v>2.9491071080599258E-5</v>
      </c>
      <c r="AM404" s="5">
        <f t="shared" si="644"/>
        <v>5.3371377523706506E-3</v>
      </c>
      <c r="AN404" s="5">
        <f t="shared" si="645"/>
        <v>4.9161042979305103E-3</v>
      </c>
      <c r="AO404" s="5">
        <f t="shared" si="646"/>
        <v>2.2641425600637582E-3</v>
      </c>
      <c r="AP404" s="5">
        <f t="shared" si="647"/>
        <v>6.9517667128557621E-4</v>
      </c>
      <c r="AQ404" s="5">
        <f t="shared" si="648"/>
        <v>1.600839804073838E-4</v>
      </c>
      <c r="AR404" s="5">
        <f t="shared" si="649"/>
        <v>5.0170049264210734E-4</v>
      </c>
      <c r="AS404" s="5">
        <f t="shared" si="650"/>
        <v>7.4153214189350881E-4</v>
      </c>
      <c r="AT404" s="5">
        <f t="shared" si="651"/>
        <v>5.4800615658696353E-4</v>
      </c>
      <c r="AU404" s="5">
        <f t="shared" si="652"/>
        <v>2.6999121655546814E-4</v>
      </c>
      <c r="AV404" s="5">
        <f t="shared" si="653"/>
        <v>9.9764285684900665E-5</v>
      </c>
      <c r="AW404" s="5">
        <f t="shared" si="654"/>
        <v>1.1152858032149903E-6</v>
      </c>
      <c r="AX404" s="5">
        <f t="shared" si="655"/>
        <v>1.3147482901115913E-3</v>
      </c>
      <c r="AY404" s="5">
        <f t="shared" si="656"/>
        <v>1.2110310843754129E-3</v>
      </c>
      <c r="AZ404" s="5">
        <f t="shared" si="657"/>
        <v>5.5774793485337368E-4</v>
      </c>
      <c r="BA404" s="5">
        <f t="shared" si="658"/>
        <v>1.7124953154754274E-4</v>
      </c>
      <c r="BB404" s="5">
        <f t="shared" si="659"/>
        <v>3.9435021031896478E-5</v>
      </c>
      <c r="BC404" s="5">
        <f t="shared" si="660"/>
        <v>7.2648181620485493E-6</v>
      </c>
      <c r="BD404" s="5">
        <f t="shared" si="661"/>
        <v>7.7020432504800479E-5</v>
      </c>
      <c r="BE404" s="5">
        <f t="shared" si="662"/>
        <v>1.1383908750831405E-4</v>
      </c>
      <c r="BF404" s="5">
        <f t="shared" si="663"/>
        <v>8.4129220151534881E-5</v>
      </c>
      <c r="BG404" s="5">
        <f t="shared" si="664"/>
        <v>4.144871407657476E-5</v>
      </c>
      <c r="BH404" s="5">
        <f t="shared" si="665"/>
        <v>1.531568843298884E-5</v>
      </c>
      <c r="BI404" s="5">
        <f t="shared" si="666"/>
        <v>4.5274323684547455E-6</v>
      </c>
      <c r="BJ404" s="8">
        <f t="shared" si="667"/>
        <v>0.5006926425310636</v>
      </c>
      <c r="BK404" s="8">
        <f t="shared" si="668"/>
        <v>0.26462601567356481</v>
      </c>
      <c r="BL404" s="8">
        <f t="shared" si="669"/>
        <v>0.22316388600218226</v>
      </c>
      <c r="BM404" s="8">
        <f t="shared" si="670"/>
        <v>0.42916809609284834</v>
      </c>
      <c r="BN404" s="8">
        <f t="shared" si="671"/>
        <v>0.56993083992911098</v>
      </c>
    </row>
    <row r="405" spans="1:66" x14ac:dyDescent="0.25">
      <c r="A405" t="s">
        <v>91</v>
      </c>
      <c r="B405" t="s">
        <v>122</v>
      </c>
      <c r="C405" t="s">
        <v>98</v>
      </c>
      <c r="D405" s="16"/>
      <c r="E405">
        <f>VLOOKUP(A405,home!$A$2:$E$405,3,FALSE)</f>
        <v>1.515625</v>
      </c>
      <c r="F405">
        <f>VLOOKUP(B405,home!$B$2:$E$405,3,FALSE)</f>
        <v>0.88</v>
      </c>
      <c r="G405">
        <f>VLOOKUP(C405,away!$B$2:$E$405,4,FALSE)</f>
        <v>0.79</v>
      </c>
      <c r="H405">
        <f>VLOOKUP(A405,away!$A$2:$E$405,3,FALSE)</f>
        <v>1.203125</v>
      </c>
      <c r="I405">
        <f>VLOOKUP(C405,away!$B$2:$E$405,3,FALSE)</f>
        <v>0.26</v>
      </c>
      <c r="J405">
        <f>VLOOKUP(B405,home!$B$2:$E$405,4,FALSE)</f>
        <v>1.39</v>
      </c>
      <c r="K405" s="3">
        <f t="shared" si="616"/>
        <v>1.0536624999999999</v>
      </c>
      <c r="L405" s="3">
        <f t="shared" si="617"/>
        <v>0.43480937499999994</v>
      </c>
      <c r="M405" s="5">
        <f t="shared" si="618"/>
        <v>0.22571731640405682</v>
      </c>
      <c r="N405" s="5">
        <f t="shared" si="619"/>
        <v>0.23782987189558949</v>
      </c>
      <c r="O405" s="5">
        <f t="shared" si="620"/>
        <v>9.8144005272325169E-2</v>
      </c>
      <c r="P405" s="5">
        <f t="shared" si="621"/>
        <v>0.10341065795525131</v>
      </c>
      <c r="Q405" s="5">
        <f t="shared" si="622"/>
        <v>0.12529620869809324</v>
      </c>
      <c r="R405" s="5">
        <f t="shared" si="623"/>
        <v>2.13369667962282E-2</v>
      </c>
      <c r="S405" s="5">
        <f t="shared" si="624"/>
        <v>1.184420002539267E-2</v>
      </c>
      <c r="T405" s="5">
        <f t="shared" si="625"/>
        <v>5.447996619388748E-2</v>
      </c>
      <c r="U405" s="5">
        <f t="shared" si="626"/>
        <v>2.2481961776930792E-2</v>
      </c>
      <c r="V405" s="5">
        <f t="shared" si="627"/>
        <v>6.0292549257443527E-4</v>
      </c>
      <c r="W405" s="5">
        <f t="shared" si="628"/>
        <v>4.4006638832451567E-2</v>
      </c>
      <c r="X405" s="5">
        <f t="shared" si="629"/>
        <v>1.9134499126588992E-2</v>
      </c>
      <c r="Y405" s="5">
        <f t="shared" si="630"/>
        <v>4.1599298030851016E-3</v>
      </c>
      <c r="Z405" s="5">
        <f t="shared" si="631"/>
        <v>3.0925043990212447E-3</v>
      </c>
      <c r="AA405" s="5">
        <f t="shared" si="632"/>
        <v>3.258455916333722E-3</v>
      </c>
      <c r="AB405" s="5">
        <f t="shared" si="633"/>
        <v>1.7166564034719898E-3</v>
      </c>
      <c r="AC405" s="5">
        <f t="shared" si="634"/>
        <v>1.7264105740314985E-5</v>
      </c>
      <c r="AD405" s="5">
        <f t="shared" si="635"/>
        <v>1.1592036272199499E-2</v>
      </c>
      <c r="AE405" s="5">
        <f t="shared" si="636"/>
        <v>5.0403260464923928E-3</v>
      </c>
      <c r="AF405" s="5">
        <f t="shared" si="637"/>
        <v>1.0957905090357889E-3</v>
      </c>
      <c r="AG405" s="5">
        <f t="shared" si="638"/>
        <v>1.588199954549277E-4</v>
      </c>
      <c r="AH405" s="5">
        <f t="shared" si="639"/>
        <v>3.3616247623079442E-4</v>
      </c>
      <c r="AI405" s="5">
        <f t="shared" si="640"/>
        <v>3.5420179511152941E-4</v>
      </c>
      <c r="AJ405" s="5">
        <f t="shared" si="641"/>
        <v>1.8660457447085087E-4</v>
      </c>
      <c r="AK405" s="5">
        <f t="shared" si="642"/>
        <v>6.5539414149464313E-5</v>
      </c>
      <c r="AL405" s="5">
        <f t="shared" si="643"/>
        <v>3.1637670730040939E-7</v>
      </c>
      <c r="AM405" s="5">
        <f t="shared" si="644"/>
        <v>2.4428187837312811E-3</v>
      </c>
      <c r="AN405" s="5">
        <f t="shared" si="645"/>
        <v>1.0621605085924582E-3</v>
      </c>
      <c r="AO405" s="5">
        <f t="shared" si="646"/>
        <v>2.3091867344538438E-4</v>
      </c>
      <c r="AP405" s="5">
        <f t="shared" si="647"/>
        <v>3.3468534692205549E-5</v>
      </c>
      <c r="AQ405" s="5">
        <f t="shared" si="648"/>
        <v>3.6381081629209274E-6</v>
      </c>
      <c r="AR405" s="5">
        <f t="shared" si="649"/>
        <v>2.9233319237672826E-5</v>
      </c>
      <c r="AS405" s="5">
        <f t="shared" si="650"/>
        <v>3.080205223126444E-5</v>
      </c>
      <c r="AT405" s="5">
        <f t="shared" si="651"/>
        <v>1.622748367956233E-5</v>
      </c>
      <c r="AU405" s="5">
        <f t="shared" si="652"/>
        <v>5.6994303408389492E-6</v>
      </c>
      <c r="AV405" s="5">
        <f t="shared" si="653"/>
        <v>1.5013190053760544E-6</v>
      </c>
      <c r="AW405" s="5">
        <f t="shared" si="654"/>
        <v>4.0262656337960027E-9</v>
      </c>
      <c r="AX405" s="5">
        <f t="shared" si="655"/>
        <v>4.2898442445221002E-4</v>
      </c>
      <c r="AY405" s="5">
        <f t="shared" si="656"/>
        <v>1.8652644948080014E-4</v>
      </c>
      <c r="AZ405" s="5">
        <f t="shared" si="657"/>
        <v>4.0551724459857879E-5</v>
      </c>
      <c r="BA405" s="5">
        <f t="shared" si="658"/>
        <v>5.8774233225210036E-6</v>
      </c>
      <c r="BB405" s="5">
        <f t="shared" si="659"/>
        <v>6.3888969036894512E-7</v>
      </c>
      <c r="BC405" s="5">
        <f t="shared" si="660"/>
        <v>5.5559045392652928E-8</v>
      </c>
      <c r="BD405" s="5">
        <f t="shared" si="661"/>
        <v>2.1184868778179969E-6</v>
      </c>
      <c r="BE405" s="5">
        <f t="shared" si="662"/>
        <v>2.2321701798989047E-6</v>
      </c>
      <c r="BF405" s="5">
        <f t="shared" si="663"/>
        <v>1.1759770060888646E-6</v>
      </c>
      <c r="BG405" s="5">
        <f t="shared" si="664"/>
        <v>4.1302762405936954E-7</v>
      </c>
      <c r="BH405" s="5">
        <f t="shared" si="665"/>
        <v>1.0879792973386384E-7</v>
      </c>
      <c r="BI405" s="5">
        <f t="shared" si="666"/>
        <v>2.2927259727641464E-8</v>
      </c>
      <c r="BJ405" s="8">
        <f t="shared" si="667"/>
        <v>0.50722972645195374</v>
      </c>
      <c r="BK405" s="8">
        <f t="shared" si="668"/>
        <v>0.34177920680920365</v>
      </c>
      <c r="BL405" s="8">
        <f t="shared" si="669"/>
        <v>0.14797008941662454</v>
      </c>
      <c r="BM405" s="8">
        <f t="shared" si="670"/>
        <v>0.18814997763204397</v>
      </c>
      <c r="BN405" s="8">
        <f t="shared" si="671"/>
        <v>0.81173502702154421</v>
      </c>
    </row>
    <row r="406" spans="1:66" x14ac:dyDescent="0.25">
      <c r="A406" t="s">
        <v>91</v>
      </c>
      <c r="B406" t="s">
        <v>97</v>
      </c>
      <c r="C406" t="s">
        <v>111</v>
      </c>
      <c r="D406" s="16"/>
      <c r="E406">
        <f>VLOOKUP(A406,home!$A$2:$E$405,3,FALSE)</f>
        <v>1.515625</v>
      </c>
      <c r="F406">
        <f>VLOOKUP(B406,home!$B$2:$E$405,3,FALSE)</f>
        <v>0.66</v>
      </c>
      <c r="G406">
        <f>VLOOKUP(C406,away!$B$2:$E$405,4,FALSE)</f>
        <v>0.49</v>
      </c>
      <c r="H406">
        <f>VLOOKUP(A406,away!$A$2:$E$405,3,FALSE)</f>
        <v>1.203125</v>
      </c>
      <c r="I406">
        <f>VLOOKUP(C406,away!$B$2:$E$405,3,FALSE)</f>
        <v>1.48</v>
      </c>
      <c r="J406">
        <f>VLOOKUP(B406,home!$B$2:$E$405,4,FALSE)</f>
        <v>1.39</v>
      </c>
      <c r="K406" s="3">
        <f t="shared" si="616"/>
        <v>0.49015312499999997</v>
      </c>
      <c r="L406" s="3">
        <f t="shared" si="617"/>
        <v>2.4750687499999997</v>
      </c>
      <c r="M406" s="5">
        <f t="shared" si="618"/>
        <v>5.1549030535029274E-2</v>
      </c>
      <c r="N406" s="5">
        <f t="shared" si="619"/>
        <v>2.5266918407465016E-2</v>
      </c>
      <c r="O406" s="5">
        <f t="shared" si="620"/>
        <v>0.12758739457004672</v>
      </c>
      <c r="P406" s="5">
        <f t="shared" si="621"/>
        <v>6.2537360159116429E-2</v>
      </c>
      <c r="Q406" s="5">
        <f t="shared" si="622"/>
        <v>6.1923295082695002E-3</v>
      </c>
      <c r="R406" s="5">
        <f t="shared" si="623"/>
        <v>0.15789378659712114</v>
      </c>
      <c r="S406" s="5">
        <f t="shared" si="624"/>
        <v>1.8966997900248781E-2</v>
      </c>
      <c r="T406" s="5">
        <f t="shared" si="625"/>
        <v>1.5326441255620707E-2</v>
      </c>
      <c r="U406" s="5">
        <f t="shared" si="626"/>
        <v>7.7392132918662038E-2</v>
      </c>
      <c r="V406" s="5">
        <f t="shared" si="627"/>
        <v>2.5566726721983823E-3</v>
      </c>
      <c r="W406" s="5">
        <f t="shared" si="628"/>
        <v>1.0117298865026699E-3</v>
      </c>
      <c r="X406" s="5">
        <f t="shared" si="629"/>
        <v>2.5041010255238052E-3</v>
      </c>
      <c r="Y406" s="5">
        <f t="shared" si="630"/>
        <v>3.0989110975584606E-3</v>
      </c>
      <c r="Z406" s="5">
        <f t="shared" si="631"/>
        <v>0.13026599234190112</v>
      </c>
      <c r="AA406" s="5">
        <f t="shared" si="632"/>
        <v>6.3850283227608898E-2</v>
      </c>
      <c r="AB406" s="5">
        <f t="shared" si="633"/>
        <v>1.5648207928073792E-2</v>
      </c>
      <c r="AC406" s="5">
        <f t="shared" si="634"/>
        <v>1.9385374231430975E-4</v>
      </c>
      <c r="AD406" s="5">
        <f t="shared" si="635"/>
        <v>1.2397564138129472E-4</v>
      </c>
      <c r="AE406" s="5">
        <f t="shared" si="636"/>
        <v>3.0684823574404936E-4</v>
      </c>
      <c r="AF406" s="5">
        <f t="shared" si="637"/>
        <v>3.7973523964136472E-4</v>
      </c>
      <c r="AG406" s="5">
        <f t="shared" si="638"/>
        <v>3.1329027497003429E-4</v>
      </c>
      <c r="AH406" s="5">
        <f t="shared" si="639"/>
        <v>8.0604321708294679E-2</v>
      </c>
      <c r="AI406" s="5">
        <f t="shared" si="640"/>
        <v>3.950846017382597E-2</v>
      </c>
      <c r="AJ406" s="5">
        <f t="shared" si="641"/>
        <v>9.682597609069421E-3</v>
      </c>
      <c r="AK406" s="5">
        <f t="shared" si="642"/>
        <v>1.5819851587343023E-3</v>
      </c>
      <c r="AL406" s="5">
        <f t="shared" si="643"/>
        <v>9.4070450407904315E-6</v>
      </c>
      <c r="AM406" s="5">
        <f t="shared" si="644"/>
        <v>1.2153409609384187E-5</v>
      </c>
      <c r="AN406" s="5">
        <f t="shared" si="645"/>
        <v>3.0080524330136505E-5</v>
      </c>
      <c r="AO406" s="5">
        <f t="shared" si="646"/>
        <v>3.7225682876567769E-5</v>
      </c>
      <c r="AP406" s="5">
        <f t="shared" si="647"/>
        <v>3.0712041461734328E-5</v>
      </c>
      <c r="AQ406" s="5">
        <f t="shared" si="648"/>
        <v>1.9003603517660737E-5</v>
      </c>
      <c r="AR406" s="5">
        <f t="shared" si="649"/>
        <v>3.9900247555029349E-2</v>
      </c>
      <c r="AS406" s="5">
        <f t="shared" si="650"/>
        <v>1.9557231027371245E-2</v>
      </c>
      <c r="AT406" s="5">
        <f t="shared" si="651"/>
        <v>4.7930189522064877E-3</v>
      </c>
      <c r="AU406" s="5">
        <f t="shared" si="652"/>
        <v>7.8310440586941215E-4</v>
      </c>
      <c r="AV406" s="5">
        <f t="shared" si="653"/>
        <v>9.5960267934540138E-5</v>
      </c>
      <c r="AW406" s="5">
        <f t="shared" si="654"/>
        <v>3.1700766653236069E-7</v>
      </c>
      <c r="AX406" s="5">
        <f t="shared" si="655"/>
        <v>9.9283861657411464E-7</v>
      </c>
      <c r="AY406" s="5">
        <f t="shared" si="656"/>
        <v>2.4573438336758229E-6</v>
      </c>
      <c r="AZ406" s="5">
        <f t="shared" si="657"/>
        <v>3.0410474653681132E-6</v>
      </c>
      <c r="BA406" s="5">
        <f t="shared" si="658"/>
        <v>2.5089338495997744E-6</v>
      </c>
      <c r="BB406" s="5">
        <f t="shared" si="659"/>
        <v>1.5524459417404002E-6</v>
      </c>
      <c r="BC406" s="5">
        <f t="shared" si="660"/>
        <v>7.6848208729319692E-7</v>
      </c>
      <c r="BD406" s="5">
        <f t="shared" si="661"/>
        <v>1.6459309306786178E-2</v>
      </c>
      <c r="BE406" s="5">
        <f t="shared" si="662"/>
        <v>8.0675818920628271E-3</v>
      </c>
      <c r="BF406" s="5">
        <f t="shared" si="663"/>
        <v>1.977175237794004E-3</v>
      </c>
      <c r="BG406" s="5">
        <f t="shared" si="664"/>
        <v>3.230395404924498E-4</v>
      </c>
      <c r="BH406" s="5">
        <f t="shared" si="665"/>
        <v>3.9584710067734563E-5</v>
      </c>
      <c r="BI406" s="5">
        <f t="shared" si="666"/>
        <v>3.8805138683838121E-6</v>
      </c>
      <c r="BJ406" s="8">
        <f t="shared" si="667"/>
        <v>5.4664776926266638E-2</v>
      </c>
      <c r="BK406" s="8">
        <f t="shared" si="668"/>
        <v>0.13581577939778164</v>
      </c>
      <c r="BL406" s="8">
        <f t="shared" si="669"/>
        <v>0.6657493033009193</v>
      </c>
      <c r="BM406" s="8">
        <f t="shared" si="670"/>
        <v>0.55546689185365339</v>
      </c>
      <c r="BN406" s="8">
        <f t="shared" si="671"/>
        <v>0.43102681977704804</v>
      </c>
    </row>
    <row r="407" spans="1:66" x14ac:dyDescent="0.25">
      <c r="A407" t="s">
        <v>91</v>
      </c>
      <c r="B407" t="s">
        <v>109</v>
      </c>
      <c r="C407" t="s">
        <v>94</v>
      </c>
      <c r="D407" s="16"/>
      <c r="E407">
        <f>VLOOKUP(A407,home!$A$2:$E$405,3,FALSE)</f>
        <v>1.515625</v>
      </c>
      <c r="F407">
        <f>VLOOKUP(B407,home!$B$2:$E$405,3,FALSE)</f>
        <v>0.79</v>
      </c>
      <c r="G407">
        <f>VLOOKUP(C407,away!$B$2:$E$405,4,FALSE)</f>
        <v>1.54</v>
      </c>
      <c r="H407">
        <f>VLOOKUP(A407,away!$A$2:$E$405,3,FALSE)</f>
        <v>1.203125</v>
      </c>
      <c r="I407">
        <f>VLOOKUP(C407,away!$B$2:$E$405,3,FALSE)</f>
        <v>0.77</v>
      </c>
      <c r="J407">
        <f>VLOOKUP(B407,home!$B$2:$E$405,4,FALSE)</f>
        <v>1.1599999999999999</v>
      </c>
      <c r="K407" s="3">
        <f t="shared" si="616"/>
        <v>1.8439093750000002</v>
      </c>
      <c r="L407" s="3">
        <f t="shared" si="617"/>
        <v>1.0746312499999999</v>
      </c>
      <c r="M407" s="5">
        <f t="shared" si="618"/>
        <v>5.4012454236529048E-2</v>
      </c>
      <c r="N407" s="5">
        <f t="shared" si="619"/>
        <v>9.9594070733494397E-2</v>
      </c>
      <c r="O407" s="5">
        <f t="shared" si="620"/>
        <v>5.8043471211768997E-2</v>
      </c>
      <c r="P407" s="5">
        <f t="shared" si="621"/>
        <v>0.10702690072492348</v>
      </c>
      <c r="Q407" s="5">
        <f t="shared" si="622"/>
        <v>9.1821220359951744E-2</v>
      </c>
      <c r="R407" s="5">
        <f t="shared" si="623"/>
        <v>3.118766401132116E-2</v>
      </c>
      <c r="S407" s="5">
        <f t="shared" si="624"/>
        <v>5.3019056626368237E-2</v>
      </c>
      <c r="T407" s="5">
        <f t="shared" si="625"/>
        <v>9.8673952811940371E-2</v>
      </c>
      <c r="U407" s="5">
        <f t="shared" si="626"/>
        <v>5.7507226054825201E-2</v>
      </c>
      <c r="V407" s="5">
        <f t="shared" si="627"/>
        <v>1.1673162319255798E-2</v>
      </c>
      <c r="W407" s="5">
        <f t="shared" si="628"/>
        <v>5.6436669681885314E-2</v>
      </c>
      <c r="X407" s="5">
        <f t="shared" si="629"/>
        <v>6.0648608886081506E-2</v>
      </c>
      <c r="Y407" s="5">
        <f t="shared" si="630"/>
        <v>3.2587445189005429E-2</v>
      </c>
      <c r="Z407" s="5">
        <f t="shared" si="631"/>
        <v>1.1171746120355357E-2</v>
      </c>
      <c r="AA407" s="5">
        <f t="shared" si="632"/>
        <v>2.0599687406443128E-2</v>
      </c>
      <c r="AB407" s="5">
        <f t="shared" si="633"/>
        <v>1.8991978365404963E-2</v>
      </c>
      <c r="AC407" s="5">
        <f t="shared" si="634"/>
        <v>1.4456647109778627E-3</v>
      </c>
      <c r="AD407" s="5">
        <f t="shared" si="635"/>
        <v>2.6016026080051671E-2</v>
      </c>
      <c r="AE407" s="5">
        <f t="shared" si="636"/>
        <v>2.7957634626438521E-2</v>
      </c>
      <c r="AF407" s="5">
        <f t="shared" si="637"/>
        <v>1.5022073922826453E-2</v>
      </c>
      <c r="AG407" s="5">
        <f t="shared" si="638"/>
        <v>5.3810633590931321E-3</v>
      </c>
      <c r="AH407" s="5">
        <f t="shared" si="639"/>
        <v>3.0013768745000323E-3</v>
      </c>
      <c r="AI407" s="5">
        <f t="shared" si="640"/>
        <v>5.5342669567988081E-3</v>
      </c>
      <c r="AJ407" s="5">
        <f t="shared" si="641"/>
        <v>5.1023433626970222E-3</v>
      </c>
      <c r="AK407" s="5">
        <f t="shared" si="642"/>
        <v>3.136086253648689E-3</v>
      </c>
      <c r="AL407" s="5">
        <f t="shared" si="643"/>
        <v>1.1458469398615928E-4</v>
      </c>
      <c r="AM407" s="5">
        <f t="shared" si="644"/>
        <v>9.5942388778503494E-3</v>
      </c>
      <c r="AN407" s="5">
        <f t="shared" si="645"/>
        <v>1.0310268918102916E-2</v>
      </c>
      <c r="AO407" s="5">
        <f t="shared" si="646"/>
        <v>5.5398685876485408E-3</v>
      </c>
      <c r="AP407" s="5">
        <f t="shared" si="647"/>
        <v>1.9844386350601623E-3</v>
      </c>
      <c r="AQ407" s="5">
        <f t="shared" si="648"/>
        <v>5.3313494273574894E-4</v>
      </c>
      <c r="AR407" s="5">
        <f t="shared" si="649"/>
        <v>6.4507467647301263E-4</v>
      </c>
      <c r="AS407" s="5">
        <f t="shared" si="650"/>
        <v>1.1894592435236801E-3</v>
      </c>
      <c r="AT407" s="5">
        <f t="shared" si="651"/>
        <v>1.0966275251568611E-3</v>
      </c>
      <c r="AU407" s="5">
        <f t="shared" si="652"/>
        <v>6.7402725817326174E-4</v>
      </c>
      <c r="AV407" s="5">
        <f t="shared" si="653"/>
        <v>3.1071129508780594E-4</v>
      </c>
      <c r="AW407" s="5">
        <f t="shared" si="654"/>
        <v>6.307004581525652E-6</v>
      </c>
      <c r="AX407" s="5">
        <f t="shared" si="655"/>
        <v>2.948484502142956E-3</v>
      </c>
      <c r="AY407" s="5">
        <f t="shared" si="656"/>
        <v>3.1685335861435121E-3</v>
      </c>
      <c r="AZ407" s="5">
        <f t="shared" si="657"/>
        <v>1.7025026041721921E-3</v>
      </c>
      <c r="BA407" s="5">
        <f t="shared" si="658"/>
        <v>6.0985416721660607E-4</v>
      </c>
      <c r="BB407" s="5">
        <f t="shared" si="659"/>
        <v>1.6384208650842258E-4</v>
      </c>
      <c r="BC407" s="5">
        <f t="shared" si="660"/>
        <v>3.5213965245430869E-5</v>
      </c>
      <c r="BD407" s="5">
        <f t="shared" si="661"/>
        <v>1.1553623432025648E-4</v>
      </c>
      <c r="BE407" s="5">
        <f t="shared" si="662"/>
        <v>2.1303834561531767E-4</v>
      </c>
      <c r="BF407" s="5">
        <f t="shared" si="663"/>
        <v>1.9641170135728726E-4</v>
      </c>
      <c r="BG407" s="5">
        <f t="shared" si="664"/>
        <v>1.2072179249746743E-4</v>
      </c>
      <c r="BH407" s="5">
        <f t="shared" si="665"/>
        <v>5.5650011238221261E-5</v>
      </c>
      <c r="BI407" s="5">
        <f t="shared" si="666"/>
        <v>2.0522715488202293E-5</v>
      </c>
      <c r="BJ407" s="8">
        <f t="shared" si="667"/>
        <v>0.55072914652359539</v>
      </c>
      <c r="BK407" s="8">
        <f t="shared" si="668"/>
        <v>0.23046035689818412</v>
      </c>
      <c r="BL407" s="8">
        <f t="shared" si="669"/>
        <v>0.20774188129633939</v>
      </c>
      <c r="BM407" s="8">
        <f t="shared" si="670"/>
        <v>0.55525512297892321</v>
      </c>
      <c r="BN407" s="8">
        <f t="shared" si="671"/>
        <v>0.4416857812779888</v>
      </c>
    </row>
    <row r="408" spans="1:66" x14ac:dyDescent="0.25">
      <c r="A408" t="s">
        <v>91</v>
      </c>
      <c r="B408" t="s">
        <v>113</v>
      </c>
      <c r="C408" t="s">
        <v>101</v>
      </c>
      <c r="D408" s="16"/>
      <c r="E408">
        <f>VLOOKUP(A408,home!$A$2:$E$405,3,FALSE)</f>
        <v>1.515625</v>
      </c>
      <c r="F408">
        <f>VLOOKUP(B408,home!$B$2:$E$405,3,FALSE)</f>
        <v>0.66</v>
      </c>
      <c r="G408">
        <f>VLOOKUP(C408,away!$B$2:$E$405,4,FALSE)</f>
        <v>0.66</v>
      </c>
      <c r="H408">
        <f>VLOOKUP(A408,away!$A$2:$E$405,3,FALSE)</f>
        <v>1.203125</v>
      </c>
      <c r="I408">
        <f>VLOOKUP(C408,away!$B$2:$E$405,3,FALSE)</f>
        <v>0.44</v>
      </c>
      <c r="J408">
        <f>VLOOKUP(B408,home!$B$2:$E$405,4,FALSE)</f>
        <v>0.62</v>
      </c>
      <c r="K408" s="3">
        <f t="shared" si="616"/>
        <v>0.66020624999999999</v>
      </c>
      <c r="L408" s="3">
        <f t="shared" si="617"/>
        <v>0.32821250000000002</v>
      </c>
      <c r="M408" s="5">
        <f t="shared" si="618"/>
        <v>0.37216471144585045</v>
      </c>
      <c r="N408" s="5">
        <f t="shared" si="619"/>
        <v>0.24570546852599698</v>
      </c>
      <c r="O408" s="5">
        <f t="shared" si="620"/>
        <v>0.12214911035542117</v>
      </c>
      <c r="P408" s="5">
        <f t="shared" si="621"/>
        <v>8.0643606088588768E-2</v>
      </c>
      <c r="Q408" s="5">
        <f t="shared" si="622"/>
        <v>8.1108142990020726E-2</v>
      </c>
      <c r="R408" s="5">
        <f t="shared" si="623"/>
        <v>2.0045432441264336E-2</v>
      </c>
      <c r="S408" s="5">
        <f t="shared" si="624"/>
        <v>4.3686242965553903E-3</v>
      </c>
      <c r="T408" s="5">
        <f t="shared" si="625"/>
        <v>2.6620706381112174E-2</v>
      </c>
      <c r="U408" s="5">
        <f t="shared" si="626"/>
        <v>1.323411978167547E-2</v>
      </c>
      <c r="V408" s="5">
        <f t="shared" si="627"/>
        <v>1.0518091290868625E-4</v>
      </c>
      <c r="W408" s="5">
        <f t="shared" si="628"/>
        <v>1.7849367642635127E-2</v>
      </c>
      <c r="X408" s="5">
        <f t="shared" si="629"/>
        <v>5.8583855774083805E-3</v>
      </c>
      <c r="Y408" s="5">
        <f t="shared" si="630"/>
        <v>9.6139768816257403E-4</v>
      </c>
      <c r="Z408" s="5">
        <f t="shared" si="631"/>
        <v>2.1930538317094894E-3</v>
      </c>
      <c r="AA408" s="5">
        <f t="shared" si="632"/>
        <v>1.4478678462810531E-3</v>
      </c>
      <c r="AB408" s="5">
        <f t="shared" si="633"/>
        <v>4.7794570064439517E-4</v>
      </c>
      <c r="AC408" s="5">
        <f t="shared" si="634"/>
        <v>1.4244647342592694E-6</v>
      </c>
      <c r="AD408" s="5">
        <f t="shared" si="635"/>
        <v>2.9460660190538689E-3</v>
      </c>
      <c r="AE408" s="5">
        <f t="shared" si="636"/>
        <v>9.6693569327871778E-4</v>
      </c>
      <c r="AF408" s="5">
        <f t="shared" si="637"/>
        <v>1.5868019061512058E-4</v>
      </c>
      <c r="AG408" s="5">
        <f t="shared" si="638"/>
        <v>1.7360274020755085E-5</v>
      </c>
      <c r="AH408" s="5">
        <f t="shared" si="639"/>
        <v>1.799469201849877E-4</v>
      </c>
      <c r="AI408" s="5">
        <f t="shared" si="640"/>
        <v>1.1880208137438002E-4</v>
      </c>
      <c r="AJ408" s="5">
        <f t="shared" si="641"/>
        <v>3.9216938318187132E-5</v>
      </c>
      <c r="AK408" s="5">
        <f t="shared" si="642"/>
        <v>8.6304225945105449E-6</v>
      </c>
      <c r="AL408" s="5">
        <f t="shared" si="643"/>
        <v>1.2346573372892715E-8</v>
      </c>
      <c r="AM408" s="5">
        <f t="shared" si="644"/>
        <v>3.8900223973839683E-4</v>
      </c>
      <c r="AN408" s="5">
        <f t="shared" si="645"/>
        <v>1.2767539761013855E-4</v>
      </c>
      <c r="AO408" s="5">
        <f t="shared" si="646"/>
        <v>2.09523307190588E-5</v>
      </c>
      <c r="AP408" s="5">
        <f t="shared" si="647"/>
        <v>2.2922722820430281E-6</v>
      </c>
      <c r="AQ408" s="5">
        <f t="shared" si="648"/>
        <v>1.8808810409251182E-7</v>
      </c>
      <c r="AR408" s="5">
        <f t="shared" si="649"/>
        <v>1.1812165708243063E-5</v>
      </c>
      <c r="AS408" s="5">
        <f t="shared" si="650"/>
        <v>7.7984656266177449E-6</v>
      </c>
      <c r="AT408" s="5">
        <f t="shared" si="651"/>
        <v>2.5742978735516004E-6</v>
      </c>
      <c r="AU408" s="5">
        <f t="shared" si="652"/>
        <v>5.6652251516015883E-7</v>
      </c>
      <c r="AV408" s="5">
        <f t="shared" si="653"/>
        <v>9.3505426318614142E-8</v>
      </c>
      <c r="AW408" s="5">
        <f t="shared" si="654"/>
        <v>7.4315377708199879E-11</v>
      </c>
      <c r="AX408" s="5">
        <f t="shared" si="655"/>
        <v>4.2803618323214627E-5</v>
      </c>
      <c r="AY408" s="5">
        <f t="shared" si="656"/>
        <v>1.404868257890808E-5</v>
      </c>
      <c r="AZ408" s="5">
        <f t="shared" si="657"/>
        <v>2.305476615464934E-6</v>
      </c>
      <c r="BA408" s="5">
        <f t="shared" si="658"/>
        <v>2.5222874788442817E-7</v>
      </c>
      <c r="BB408" s="5">
        <f t="shared" si="659"/>
        <v>2.0696156978754467E-8</v>
      </c>
      <c r="BC408" s="5">
        <f t="shared" si="660"/>
        <v>1.3585474844778909E-9</v>
      </c>
      <c r="BD408" s="5">
        <f t="shared" si="661"/>
        <v>6.4615007291945362E-7</v>
      </c>
      <c r="BE408" s="5">
        <f t="shared" si="662"/>
        <v>4.2659231657937895E-7</v>
      </c>
      <c r="BF408" s="5">
        <f t="shared" si="663"/>
        <v>1.4081945680384229E-7</v>
      </c>
      <c r="BG408" s="5">
        <f t="shared" si="664"/>
        <v>3.0989961834500571E-8</v>
      </c>
      <c r="BH408" s="5">
        <f t="shared" si="665"/>
        <v>5.1149416225996855E-9</v>
      </c>
      <c r="BI408" s="5">
        <f t="shared" si="666"/>
        <v>6.75383285525091E-10</v>
      </c>
      <c r="BJ408" s="8">
        <f t="shared" si="667"/>
        <v>0.38279205337172817</v>
      </c>
      <c r="BK408" s="8">
        <f t="shared" si="668"/>
        <v>0.45729760823778987</v>
      </c>
      <c r="BL408" s="8">
        <f t="shared" si="669"/>
        <v>0.15772516778704146</v>
      </c>
      <c r="BM408" s="8">
        <f t="shared" si="670"/>
        <v>7.8177362772862885E-2</v>
      </c>
      <c r="BN408" s="8">
        <f t="shared" si="671"/>
        <v>0.92181647184714255</v>
      </c>
    </row>
    <row r="409" spans="1:66" x14ac:dyDescent="0.25">
      <c r="A409" t="s">
        <v>91</v>
      </c>
      <c r="B409" t="s">
        <v>100</v>
      </c>
      <c r="C409" t="s">
        <v>118</v>
      </c>
      <c r="D409" s="16"/>
      <c r="E409">
        <f>VLOOKUP(A409,home!$A$2:$E$405,3,FALSE)</f>
        <v>1.515625</v>
      </c>
      <c r="F409">
        <f>VLOOKUP(B409,home!$B$2:$E$405,3,FALSE)</f>
        <v>0.99</v>
      </c>
      <c r="G409">
        <f>VLOOKUP(C409,away!$B$2:$E$405,4,FALSE)</f>
        <v>1.43</v>
      </c>
      <c r="H409">
        <f>VLOOKUP(A409,away!$A$2:$E$405,3,FALSE)</f>
        <v>1.203125</v>
      </c>
      <c r="I409">
        <f>VLOOKUP(C409,away!$B$2:$E$405,3,FALSE)</f>
        <v>0.66</v>
      </c>
      <c r="J409">
        <f>VLOOKUP(B409,home!$B$2:$E$405,4,FALSE)</f>
        <v>1.45</v>
      </c>
      <c r="K409" s="3">
        <f t="shared" si="616"/>
        <v>2.1456703125000001</v>
      </c>
      <c r="L409" s="3">
        <f t="shared" si="617"/>
        <v>1.1513906249999999</v>
      </c>
      <c r="M409" s="5">
        <f t="shared" si="618"/>
        <v>3.6991728791639047E-2</v>
      </c>
      <c r="N409" s="5">
        <f t="shared" si="619"/>
        <v>7.9372054276271406E-2</v>
      </c>
      <c r="O409" s="5">
        <f t="shared" si="620"/>
        <v>4.2591929733235778E-2</v>
      </c>
      <c r="P409" s="5">
        <f t="shared" si="621"/>
        <v>9.1388239180690056E-2</v>
      </c>
      <c r="Q409" s="5">
        <f t="shared" si="622"/>
        <v>8.5153130251367143E-2</v>
      </c>
      <c r="R409" s="5">
        <f t="shared" si="623"/>
        <v>2.4519974297753218E-2</v>
      </c>
      <c r="S409" s="5">
        <f t="shared" si="624"/>
        <v>5.64437681974106E-2</v>
      </c>
      <c r="T409" s="5">
        <f t="shared" si="625"/>
        <v>9.8044515860828019E-2</v>
      </c>
      <c r="U409" s="5">
        <f t="shared" si="626"/>
        <v>5.2611780913952112E-2</v>
      </c>
      <c r="V409" s="5">
        <f t="shared" si="627"/>
        <v>1.5493843734453285E-2</v>
      </c>
      <c r="W409" s="5">
        <f t="shared" si="628"/>
        <v>6.0903514532268055E-2</v>
      </c>
      <c r="X409" s="5">
        <f t="shared" si="629"/>
        <v>7.0123735662004694E-2</v>
      </c>
      <c r="Y409" s="5">
        <f t="shared" si="630"/>
        <v>4.0369905915605193E-2</v>
      </c>
      <c r="Z409" s="5">
        <f t="shared" si="631"/>
        <v>9.410689510558002E-3</v>
      </c>
      <c r="AA409" s="5">
        <f t="shared" si="632"/>
        <v>2.0192237102959462E-2</v>
      </c>
      <c r="AB409" s="5">
        <f t="shared" si="633"/>
        <v>2.1662941847390565E-2</v>
      </c>
      <c r="AC409" s="5">
        <f t="shared" si="634"/>
        <v>2.3923508431574199E-3</v>
      </c>
      <c r="AD409" s="5">
        <f t="shared" si="635"/>
        <v>3.2669715764699958E-2</v>
      </c>
      <c r="AE409" s="5">
        <f t="shared" si="636"/>
        <v>3.7615604452890243E-2</v>
      </c>
      <c r="AF409" s="5">
        <f t="shared" si="637"/>
        <v>2.165512716038304E-2</v>
      </c>
      <c r="AG409" s="5">
        <f t="shared" si="638"/>
        <v>8.311170131882633E-3</v>
      </c>
      <c r="AH409" s="5">
        <f t="shared" si="639"/>
        <v>2.708844919310581E-3</v>
      </c>
      <c r="AI409" s="5">
        <f t="shared" si="640"/>
        <v>5.8122881245311715E-3</v>
      </c>
      <c r="AJ409" s="5">
        <f t="shared" si="641"/>
        <v>6.2356270382514208E-3</v>
      </c>
      <c r="AK409" s="5">
        <f t="shared" si="642"/>
        <v>4.4598666052661261E-3</v>
      </c>
      <c r="AL409" s="5">
        <f t="shared" si="643"/>
        <v>2.3641255837495386E-4</v>
      </c>
      <c r="AM409" s="5">
        <f t="shared" si="644"/>
        <v>1.4019687846825998E-2</v>
      </c>
      <c r="AN409" s="5">
        <f t="shared" si="645"/>
        <v>1.6142137152261891E-2</v>
      </c>
      <c r="AO409" s="5">
        <f t="shared" si="646"/>
        <v>9.2929526922892695E-3</v>
      </c>
      <c r="AP409" s="5">
        <f t="shared" si="647"/>
        <v>3.5666062028234581E-3</v>
      </c>
      <c r="AQ409" s="5">
        <f t="shared" si="648"/>
        <v>1.0266392362494447E-3</v>
      </c>
      <c r="AR409" s="5">
        <f t="shared" si="649"/>
        <v>6.2378772893461611E-4</v>
      </c>
      <c r="AS409" s="5">
        <f t="shared" si="650"/>
        <v>1.3384428112768031E-3</v>
      </c>
      <c r="AT409" s="5">
        <f t="shared" si="651"/>
        <v>1.4359285025678386E-3</v>
      </c>
      <c r="AU409" s="5">
        <f t="shared" si="652"/>
        <v>1.0270097196107973E-3</v>
      </c>
      <c r="AV409" s="5">
        <f t="shared" si="653"/>
        <v>5.5090606650445904E-4</v>
      </c>
      <c r="AW409" s="5">
        <f t="shared" si="654"/>
        <v>1.6223842566254692E-5</v>
      </c>
      <c r="AX409" s="5">
        <f t="shared" si="655"/>
        <v>5.013604667241928E-3</v>
      </c>
      <c r="AY409" s="5">
        <f t="shared" si="656"/>
        <v>5.7726174113186006E-3</v>
      </c>
      <c r="AZ409" s="5">
        <f t="shared" si="657"/>
        <v>3.3232687845520031E-3</v>
      </c>
      <c r="BA409" s="5">
        <f t="shared" si="658"/>
        <v>1.2754601742961068E-3</v>
      </c>
      <c r="BB409" s="5">
        <f t="shared" si="659"/>
        <v>3.671382218113509E-4</v>
      </c>
      <c r="BC409" s="5">
        <f t="shared" si="660"/>
        <v>8.4543901334551883E-5</v>
      </c>
      <c r="BD409" s="5">
        <f t="shared" si="661"/>
        <v>1.1970389051422653E-4</v>
      </c>
      <c r="BE409" s="5">
        <f t="shared" si="662"/>
        <v>2.5684508416712624E-4</v>
      </c>
      <c r="BF409" s="5">
        <f t="shared" si="663"/>
        <v>2.7555243600448337E-4</v>
      </c>
      <c r="BG409" s="5">
        <f t="shared" si="664"/>
        <v>1.9708156049062537E-4</v>
      </c>
      <c r="BH409" s="5">
        <f t="shared" si="665"/>
        <v>1.0571801337147691E-4</v>
      </c>
      <c r="BI409" s="5">
        <f t="shared" si="666"/>
        <v>4.5367200557531243E-5</v>
      </c>
      <c r="BJ409" s="8">
        <f t="shared" si="667"/>
        <v>0.59410313029920492</v>
      </c>
      <c r="BK409" s="8">
        <f t="shared" si="668"/>
        <v>0.20871896071704393</v>
      </c>
      <c r="BL409" s="8">
        <f t="shared" si="669"/>
        <v>0.18677183359665039</v>
      </c>
      <c r="BM409" s="8">
        <f t="shared" si="670"/>
        <v>0.63323116402374802</v>
      </c>
      <c r="BN409" s="8">
        <f t="shared" si="671"/>
        <v>0.36001705653095661</v>
      </c>
    </row>
    <row r="410" spans="1:66" x14ac:dyDescent="0.25">
      <c r="A410" t="s">
        <v>91</v>
      </c>
      <c r="B410" t="s">
        <v>95</v>
      </c>
      <c r="C410" t="s">
        <v>129</v>
      </c>
      <c r="D410" s="16"/>
      <c r="E410">
        <f>VLOOKUP(A410,home!$A$2:$E$405,3,FALSE)</f>
        <v>1.515625</v>
      </c>
      <c r="F410">
        <f>VLOOKUP(B410,home!$B$2:$E$405,3,FALSE)</f>
        <v>0.66</v>
      </c>
      <c r="G410">
        <f>VLOOKUP(C410,away!$B$2:$E$405,4,FALSE)</f>
        <v>1.32</v>
      </c>
      <c r="H410">
        <f>VLOOKUP(A410,away!$A$2:$E$405,3,FALSE)</f>
        <v>1.203125</v>
      </c>
      <c r="I410">
        <f>VLOOKUP(C410,away!$B$2:$E$405,3,FALSE)</f>
        <v>1.19</v>
      </c>
      <c r="J410">
        <f>VLOOKUP(B410,home!$B$2:$E$405,4,FALSE)</f>
        <v>1.5</v>
      </c>
      <c r="K410" s="3">
        <f t="shared" si="616"/>
        <v>1.3204125</v>
      </c>
      <c r="L410" s="3">
        <f t="shared" si="617"/>
        <v>2.1475781249999999</v>
      </c>
      <c r="M410" s="5">
        <f t="shared" si="618"/>
        <v>3.1179619305515237E-2</v>
      </c>
      <c r="N410" s="5">
        <f t="shared" si="619"/>
        <v>4.1169959076243635E-2</v>
      </c>
      <c r="O410" s="5">
        <f t="shared" si="620"/>
        <v>6.6960668366352227E-2</v>
      </c>
      <c r="P410" s="5">
        <f t="shared" si="621"/>
        <v>8.8415703519286043E-2</v>
      </c>
      <c r="Q410" s="5">
        <f t="shared" si="622"/>
        <v>2.7180664294380277E-2</v>
      </c>
      <c r="R410" s="5">
        <f t="shared" si="623"/>
        <v>7.1901633309478769E-2</v>
      </c>
      <c r="S410" s="5">
        <f t="shared" si="624"/>
        <v>6.2679859495811063E-2</v>
      </c>
      <c r="T410" s="5">
        <f t="shared" si="625"/>
        <v>5.8372600061579655E-2</v>
      </c>
      <c r="U410" s="5">
        <f t="shared" si="626"/>
        <v>9.4939815392252117E-2</v>
      </c>
      <c r="V410" s="5">
        <f t="shared" si="627"/>
        <v>1.974895423944753E-2</v>
      </c>
      <c r="W410" s="5">
        <f t="shared" si="628"/>
        <v>1.1963229630867801E-2</v>
      </c>
      <c r="X410" s="5">
        <f t="shared" si="629"/>
        <v>2.5691970259603517E-2</v>
      </c>
      <c r="Y410" s="5">
        <f t="shared" si="630"/>
        <v>2.7587756658837542E-2</v>
      </c>
      <c r="Z410" s="5">
        <f t="shared" si="631"/>
        <v>5.1471458282402648E-2</v>
      </c>
      <c r="AA410" s="5">
        <f t="shared" si="632"/>
        <v>6.796355690931298E-2</v>
      </c>
      <c r="AB410" s="5">
        <f t="shared" si="633"/>
        <v>4.4869965043759119E-2</v>
      </c>
      <c r="AC410" s="5">
        <f t="shared" si="634"/>
        <v>3.5001182698494262E-3</v>
      </c>
      <c r="AD410" s="5">
        <f t="shared" si="635"/>
        <v>3.9490994862420581E-3</v>
      </c>
      <c r="AE410" s="5">
        <f t="shared" si="636"/>
        <v>8.4809996701021833E-3</v>
      </c>
      <c r="AF410" s="5">
        <f t="shared" si="637"/>
        <v>9.1068046848218325E-3</v>
      </c>
      <c r="AG410" s="5">
        <f t="shared" si="638"/>
        <v>6.5191915099236291E-3</v>
      </c>
      <c r="AH410" s="5">
        <f t="shared" si="639"/>
        <v>2.7634744467284495E-2</v>
      </c>
      <c r="AI410" s="5">
        <f t="shared" si="640"/>
        <v>3.648926202890828E-2</v>
      </c>
      <c r="AJ410" s="5">
        <f t="shared" si="641"/>
        <v>2.4090438849372932E-2</v>
      </c>
      <c r="AK410" s="5">
        <f t="shared" si="642"/>
        <v>1.0603105529065879E-2</v>
      </c>
      <c r="AL410" s="5">
        <f t="shared" si="643"/>
        <v>3.9700987519716559E-4</v>
      </c>
      <c r="AM410" s="5">
        <f t="shared" si="644"/>
        <v>1.0428880650755188E-3</v>
      </c>
      <c r="AN410" s="5">
        <f t="shared" si="645"/>
        <v>2.2396835953797612E-3</v>
      </c>
      <c r="AO410" s="5">
        <f t="shared" si="646"/>
        <v>2.404947748179463E-3</v>
      </c>
      <c r="AP410" s="5">
        <f t="shared" si="647"/>
        <v>1.7216043919194076E-3</v>
      </c>
      <c r="AQ410" s="5">
        <f t="shared" si="648"/>
        <v>9.2431998299751146E-4</v>
      </c>
      <c r="AR410" s="5">
        <f t="shared" si="649"/>
        <v>1.1869554541580995E-2</v>
      </c>
      <c r="AS410" s="5">
        <f t="shared" si="650"/>
        <v>1.5672708186135312E-2</v>
      </c>
      <c r="AT410" s="5">
        <f t="shared" si="651"/>
        <v>1.0347219898912699E-2</v>
      </c>
      <c r="AU410" s="5">
        <f t="shared" si="652"/>
        <v>4.5541994982576878E-3</v>
      </c>
      <c r="AV410" s="5">
        <f t="shared" si="653"/>
        <v>1.5033554862482952E-3</v>
      </c>
      <c r="AW410" s="5">
        <f t="shared" si="654"/>
        <v>3.1272126010435513E-5</v>
      </c>
      <c r="AX410" s="5">
        <f t="shared" si="655"/>
        <v>2.2950707287108777E-4</v>
      </c>
      <c r="AY410" s="5">
        <f t="shared" si="656"/>
        <v>4.9288436923072907E-4</v>
      </c>
      <c r="AZ410" s="5">
        <f t="shared" si="657"/>
        <v>5.2925384475716844E-4</v>
      </c>
      <c r="BA410" s="5">
        <f t="shared" si="658"/>
        <v>3.7887132652421362E-4</v>
      </c>
      <c r="BB410" s="5">
        <f t="shared" si="659"/>
        <v>2.0341394325828333E-4</v>
      </c>
      <c r="BC410" s="5">
        <f t="shared" si="660"/>
        <v>8.7369466972296114E-5</v>
      </c>
      <c r="BD410" s="5">
        <f t="shared" si="661"/>
        <v>4.24846594783229E-3</v>
      </c>
      <c r="BE410" s="5">
        <f t="shared" si="662"/>
        <v>5.6097275433421032E-3</v>
      </c>
      <c r="BF410" s="5">
        <f t="shared" si="663"/>
        <v>3.703577184911603E-3</v>
      </c>
      <c r="BG410" s="5">
        <f t="shared" si="664"/>
        <v>1.6300832032240308E-3</v>
      </c>
      <c r="BH410" s="5">
        <f t="shared" si="665"/>
        <v>5.3809555939426273E-4</v>
      </c>
      <c r="BI410" s="5">
        <f t="shared" si="666"/>
        <v>1.4210162056373546E-4</v>
      </c>
      <c r="BJ410" s="8">
        <f t="shared" si="667"/>
        <v>0.23027701913976759</v>
      </c>
      <c r="BK410" s="8">
        <f t="shared" si="668"/>
        <v>0.20641414907433719</v>
      </c>
      <c r="BL410" s="8">
        <f t="shared" si="669"/>
        <v>0.50527227856618984</v>
      </c>
      <c r="BM410" s="8">
        <f t="shared" si="670"/>
        <v>0.66616504494822049</v>
      </c>
      <c r="BN410" s="8">
        <f t="shared" si="671"/>
        <v>0.32680824787125617</v>
      </c>
    </row>
    <row r="411" spans="1:66" x14ac:dyDescent="0.25">
      <c r="A411" t="s">
        <v>91</v>
      </c>
      <c r="B411" t="s">
        <v>99</v>
      </c>
      <c r="C411" t="s">
        <v>107</v>
      </c>
      <c r="D411" s="16"/>
      <c r="E411">
        <f>VLOOKUP(A411,home!$A$2:$E$405,3,FALSE)</f>
        <v>1.515625</v>
      </c>
      <c r="F411">
        <f>VLOOKUP(B411,home!$B$2:$E$405,3,FALSE)</f>
        <v>1.65</v>
      </c>
      <c r="G411">
        <f>VLOOKUP(C411,away!$B$2:$E$405,4,FALSE)</f>
        <v>1.19</v>
      </c>
      <c r="H411">
        <f>VLOOKUP(A411,away!$A$2:$E$405,3,FALSE)</f>
        <v>1.203125</v>
      </c>
      <c r="I411">
        <f>VLOOKUP(C411,away!$B$2:$E$405,3,FALSE)</f>
        <v>1.45</v>
      </c>
      <c r="J411">
        <f>VLOOKUP(B411,home!$B$2:$E$405,4,FALSE)</f>
        <v>1.66</v>
      </c>
      <c r="K411" s="3">
        <f t="shared" si="616"/>
        <v>2.9759296874999994</v>
      </c>
      <c r="L411" s="3">
        <f t="shared" si="617"/>
        <v>2.8959218749999995</v>
      </c>
      <c r="M411" s="5">
        <f t="shared" si="618"/>
        <v>2.8176514434280655E-3</v>
      </c>
      <c r="N411" s="5">
        <f t="shared" si="619"/>
        <v>8.3851325795248049E-3</v>
      </c>
      <c r="O411" s="5">
        <f t="shared" si="620"/>
        <v>8.1596984511486566E-3</v>
      </c>
      <c r="P411" s="5">
        <f t="shared" si="621"/>
        <v>2.4282688861821052E-2</v>
      </c>
      <c r="Q411" s="5">
        <f t="shared" si="622"/>
        <v>1.2476782488515659E-2</v>
      </c>
      <c r="R411" s="5">
        <f t="shared" si="623"/>
        <v>1.1814924619042509E-2</v>
      </c>
      <c r="S411" s="5">
        <f t="shared" si="624"/>
        <v>5.2317416667639553E-2</v>
      </c>
      <c r="T411" s="5">
        <f t="shared" si="625"/>
        <v>3.6131787338109421E-2</v>
      </c>
      <c r="U411" s="5">
        <f t="shared" si="626"/>
        <v>3.5160384929383226E-2</v>
      </c>
      <c r="V411" s="5">
        <f t="shared" si="627"/>
        <v>5.0097181070492075E-2</v>
      </c>
      <c r="W411" s="5">
        <f t="shared" si="628"/>
        <v>1.2376675804017957E-2</v>
      </c>
      <c r="X411" s="5">
        <f t="shared" si="629"/>
        <v>3.5841886200638801E-2</v>
      </c>
      <c r="Y411" s="5">
        <f t="shared" si="630"/>
        <v>5.1897651144845285E-2</v>
      </c>
      <c r="Z411" s="5">
        <f t="shared" si="631"/>
        <v>1.1405032885253746E-2</v>
      </c>
      <c r="AA411" s="5">
        <f t="shared" si="632"/>
        <v>3.3940575950140398E-2</v>
      </c>
      <c r="AB411" s="5">
        <f t="shared" si="633"/>
        <v>5.0502383790435652E-2</v>
      </c>
      <c r="AC411" s="5">
        <f t="shared" si="634"/>
        <v>2.6983781644338074E-2</v>
      </c>
      <c r="AD411" s="5">
        <f t="shared" si="635"/>
        <v>9.2080292394349905E-3</v>
      </c>
      <c r="AE411" s="5">
        <f t="shared" si="636"/>
        <v>2.6665733300119392E-2</v>
      </c>
      <c r="AF411" s="5">
        <f t="shared" si="637"/>
        <v>3.8610940188365854E-2</v>
      </c>
      <c r="AG411" s="5">
        <f t="shared" si="638"/>
        <v>3.7271422101935091E-2</v>
      </c>
      <c r="AH411" s="5">
        <f t="shared" si="639"/>
        <v>8.2570210543751708E-3</v>
      </c>
      <c r="AI411" s="5">
        <f t="shared" si="640"/>
        <v>2.457231408602762E-2</v>
      </c>
      <c r="AJ411" s="5">
        <f t="shared" si="641"/>
        <v>3.6562739489592003E-2</v>
      </c>
      <c r="AK411" s="5">
        <f t="shared" si="642"/>
        <v>3.6269380634468475E-2</v>
      </c>
      <c r="AL411" s="5">
        <f t="shared" si="643"/>
        <v>9.3019138405222978E-3</v>
      </c>
      <c r="AM411" s="5">
        <f t="shared" si="644"/>
        <v>5.4804895154005225E-3</v>
      </c>
      <c r="AN411" s="5">
        <f t="shared" si="645"/>
        <v>1.5871069473356519E-2</v>
      </c>
      <c r="AO411" s="5">
        <f t="shared" si="646"/>
        <v>2.2980688633768939E-2</v>
      </c>
      <c r="AP411" s="5">
        <f t="shared" si="647"/>
        <v>2.2183426305698441E-2</v>
      </c>
      <c r="AQ411" s="5">
        <f t="shared" si="648"/>
        <v>1.6060367375280635E-2</v>
      </c>
      <c r="AR411" s="5">
        <f t="shared" si="649"/>
        <v>4.7823375787401203E-3</v>
      </c>
      <c r="AS411" s="5">
        <f t="shared" si="650"/>
        <v>1.4231900376219592E-2</v>
      </c>
      <c r="AT411" s="5">
        <f t="shared" si="651"/>
        <v>2.1176567419567145E-2</v>
      </c>
      <c r="AU411" s="5">
        <f t="shared" si="652"/>
        <v>2.1006658554411708E-2</v>
      </c>
      <c r="AV411" s="5">
        <f t="shared" si="653"/>
        <v>1.5628584706812408E-2</v>
      </c>
      <c r="AW411" s="5">
        <f t="shared" si="654"/>
        <v>2.2267902911335936E-3</v>
      </c>
      <c r="AX411" s="5">
        <f t="shared" si="655"/>
        <v>2.7182585751521506E-3</v>
      </c>
      <c r="AY411" s="5">
        <f t="shared" si="656"/>
        <v>7.8718644696894428E-3</v>
      </c>
      <c r="AZ411" s="5">
        <f t="shared" si="657"/>
        <v>1.1398152257404467E-2</v>
      </c>
      <c r="BA411" s="5">
        <f t="shared" si="658"/>
        <v>1.1002719485599407E-2</v>
      </c>
      <c r="BB411" s="5">
        <f t="shared" si="659"/>
        <v>7.9657540107090172E-3</v>
      </c>
      <c r="BC411" s="5">
        <f t="shared" si="660"/>
        <v>4.613640258096241E-3</v>
      </c>
      <c r="BD411" s="5">
        <f t="shared" si="661"/>
        <v>2.3082126679846767E-3</v>
      </c>
      <c r="BE411" s="5">
        <f t="shared" si="662"/>
        <v>6.8690786037191786E-3</v>
      </c>
      <c r="BF411" s="5">
        <f t="shared" si="663"/>
        <v>1.0220947471289474E-2</v>
      </c>
      <c r="BG411" s="5">
        <f t="shared" si="664"/>
        <v>1.0138940338062799E-2</v>
      </c>
      <c r="BH411" s="5">
        <f t="shared" si="665"/>
        <v>7.5431933879580903E-3</v>
      </c>
      <c r="BI411" s="5">
        <f t="shared" si="666"/>
        <v>4.4896026283556337E-3</v>
      </c>
      <c r="BJ411" s="8">
        <f t="shared" si="667"/>
        <v>0.39701247074566315</v>
      </c>
      <c r="BK411" s="8">
        <f t="shared" si="668"/>
        <v>0.17367249799793053</v>
      </c>
      <c r="BL411" s="8">
        <f t="shared" si="669"/>
        <v>0.36363544673773446</v>
      </c>
      <c r="BM411" s="8">
        <f t="shared" si="670"/>
        <v>0.87214349574454519</v>
      </c>
      <c r="BN411" s="8">
        <f t="shared" si="671"/>
        <v>6.7936878443480744E-2</v>
      </c>
    </row>
    <row r="412" spans="1:66" x14ac:dyDescent="0.25">
      <c r="A412" t="s">
        <v>91</v>
      </c>
      <c r="B412" t="s">
        <v>371</v>
      </c>
      <c r="C412" t="s">
        <v>108</v>
      </c>
      <c r="D412" s="16"/>
      <c r="E412">
        <f>VLOOKUP(A412,home!$A$2:$E$405,3,FALSE)</f>
        <v>1.515625</v>
      </c>
      <c r="F412">
        <f>VLOOKUP(B412,home!$B$2:$E$405,3,FALSE)</f>
        <v>0.66</v>
      </c>
      <c r="G412">
        <f>VLOOKUP(C412,away!$B$2:$E$405,4,FALSE)</f>
        <v>0.79</v>
      </c>
      <c r="H412">
        <f>VLOOKUP(A412,away!$A$2:$E$405,3,FALSE)</f>
        <v>1.203125</v>
      </c>
      <c r="I412">
        <f>VLOOKUP(C412,away!$B$2:$E$405,3,FALSE)</f>
        <v>1.06</v>
      </c>
      <c r="J412">
        <f>VLOOKUP(B412,home!$B$2:$E$405,4,FALSE)</f>
        <v>1.25</v>
      </c>
      <c r="K412" s="3">
        <f t="shared" si="616"/>
        <v>0.79024687500000002</v>
      </c>
      <c r="L412" s="3">
        <f t="shared" si="617"/>
        <v>1.5941406250000001</v>
      </c>
      <c r="M412" s="5">
        <f t="shared" si="618"/>
        <v>9.2145401356678897E-2</v>
      </c>
      <c r="N412" s="5">
        <f t="shared" si="619"/>
        <v>7.2817615467736241E-2</v>
      </c>
      <c r="O412" s="5">
        <f t="shared" si="620"/>
        <v>0.1468927277096119</v>
      </c>
      <c r="P412" s="5">
        <f t="shared" si="621"/>
        <v>0.1160815190327467</v>
      </c>
      <c r="Q412" s="5">
        <f t="shared" si="622"/>
        <v>2.8771946534165118E-2</v>
      </c>
      <c r="R412" s="5">
        <f t="shared" si="623"/>
        <v>0.11708383237947784</v>
      </c>
      <c r="S412" s="5">
        <f t="shared" si="624"/>
        <v>3.6558848468169536E-2</v>
      </c>
      <c r="T412" s="5">
        <f t="shared" si="625"/>
        <v>4.586652883044056E-2</v>
      </c>
      <c r="U412" s="5">
        <f t="shared" si="626"/>
        <v>9.2525132650906158E-2</v>
      </c>
      <c r="V412" s="5">
        <f t="shared" si="627"/>
        <v>5.1172827603506591E-3</v>
      </c>
      <c r="W412" s="5">
        <f t="shared" si="628"/>
        <v>7.5789802787636891E-3</v>
      </c>
      <c r="X412" s="5">
        <f t="shared" si="629"/>
        <v>1.208196035845102E-2</v>
      </c>
      <c r="Y412" s="5">
        <f t="shared" si="630"/>
        <v>9.6301719185231723E-3</v>
      </c>
      <c r="Z412" s="5">
        <f t="shared" si="631"/>
        <v>6.2216031242272006E-2</v>
      </c>
      <c r="AA412" s="5">
        <f t="shared" si="632"/>
        <v>4.9166024264107815E-2</v>
      </c>
      <c r="AB412" s="5">
        <f t="shared" si="633"/>
        <v>1.942664851544269E-2</v>
      </c>
      <c r="AC412" s="5">
        <f t="shared" si="634"/>
        <v>4.02910744456359E-4</v>
      </c>
      <c r="AD412" s="5">
        <f t="shared" si="635"/>
        <v>1.4973163702449081E-3</v>
      </c>
      <c r="AE412" s="5">
        <f t="shared" si="636"/>
        <v>2.3869328542849488E-3</v>
      </c>
      <c r="AF412" s="5">
        <f t="shared" si="637"/>
        <v>1.9025533160814223E-3</v>
      </c>
      <c r="AG412" s="5">
        <f t="shared" si="638"/>
        <v>1.0109791774646202E-3</v>
      </c>
      <c r="AH412" s="5">
        <f t="shared" si="639"/>
        <v>2.4795275732393759E-2</v>
      </c>
      <c r="AI412" s="5">
        <f t="shared" si="640"/>
        <v>1.9594389162287503E-2</v>
      </c>
      <c r="AJ412" s="5">
        <f t="shared" si="641"/>
        <v>7.7422024015157843E-3</v>
      </c>
      <c r="AK412" s="5">
        <f t="shared" si="642"/>
        <v>2.0394170844717815E-3</v>
      </c>
      <c r="AL412" s="5">
        <f t="shared" si="643"/>
        <v>2.0302908473996876E-5</v>
      </c>
      <c r="AM412" s="5">
        <f t="shared" si="644"/>
        <v>2.3664991649447641E-4</v>
      </c>
      <c r="AN412" s="5">
        <f t="shared" si="645"/>
        <v>3.7725324578670238E-4</v>
      </c>
      <c r="AO412" s="5">
        <f t="shared" si="646"/>
        <v>3.0069736251084632E-4</v>
      </c>
      <c r="AP412" s="5">
        <f t="shared" si="647"/>
        <v>1.5978462713629737E-4</v>
      </c>
      <c r="AQ412" s="5">
        <f t="shared" si="648"/>
        <v>6.3679791342112279E-5</v>
      </c>
      <c r="AR412" s="5">
        <f t="shared" si="649"/>
        <v>7.9054312706170991E-3</v>
      </c>
      <c r="AS412" s="5">
        <f t="shared" si="650"/>
        <v>6.2472423571324409E-3</v>
      </c>
      <c r="AT412" s="5">
        <f t="shared" si="651"/>
        <v>2.4684318750457729E-3</v>
      </c>
      <c r="AU412" s="5">
        <f t="shared" si="652"/>
        <v>6.5022352513510425E-4</v>
      </c>
      <c r="AV412" s="5">
        <f t="shared" si="653"/>
        <v>1.2845927719737498E-4</v>
      </c>
      <c r="AW412" s="5">
        <f t="shared" si="654"/>
        <v>7.1046906475609986E-7</v>
      </c>
      <c r="AX412" s="5">
        <f t="shared" si="655"/>
        <v>3.1168642829795142E-5</v>
      </c>
      <c r="AY412" s="5">
        <f t="shared" si="656"/>
        <v>4.968719976109139E-5</v>
      </c>
      <c r="AZ412" s="5">
        <f t="shared" si="657"/>
        <v>3.9604191840823062E-5</v>
      </c>
      <c r="BA412" s="5">
        <f t="shared" si="658"/>
        <v>2.1044883711249858E-5</v>
      </c>
      <c r="BB412" s="5">
        <f t="shared" si="659"/>
        <v>8.3871260181260434E-6</v>
      </c>
      <c r="BC412" s="5">
        <f t="shared" si="660"/>
        <v>2.6740516624978404E-6</v>
      </c>
      <c r="BD412" s="5">
        <f t="shared" si="661"/>
        <v>2.1003948577726821E-3</v>
      </c>
      <c r="BE412" s="5">
        <f t="shared" si="662"/>
        <v>1.6598304726209315E-3</v>
      </c>
      <c r="BF412" s="5">
        <f t="shared" si="663"/>
        <v>6.5583792200923214E-4</v>
      </c>
      <c r="BG412" s="5">
        <f t="shared" si="664"/>
        <v>1.7275795612476316E-4</v>
      </c>
      <c r="BH412" s="5">
        <f t="shared" si="665"/>
        <v>3.4130358739745287E-5</v>
      </c>
      <c r="BI412" s="5">
        <f t="shared" si="666"/>
        <v>5.3942818673425322E-6</v>
      </c>
      <c r="BJ412" s="8">
        <f t="shared" si="667"/>
        <v>0.18483561614524968</v>
      </c>
      <c r="BK412" s="8">
        <f t="shared" si="668"/>
        <v>0.25037595247063726</v>
      </c>
      <c r="BL412" s="8">
        <f t="shared" si="669"/>
        <v>0.50129378405447778</v>
      </c>
      <c r="BM412" s="8">
        <f t="shared" si="670"/>
        <v>0.42487936470152371</v>
      </c>
      <c r="BN412" s="8">
        <f t="shared" si="671"/>
        <v>0.57379304248041674</v>
      </c>
    </row>
    <row r="413" spans="1:66" x14ac:dyDescent="0.25">
      <c r="A413" t="s">
        <v>91</v>
      </c>
      <c r="B413" t="s">
        <v>93</v>
      </c>
      <c r="C413" t="s">
        <v>92</v>
      </c>
      <c r="D413" s="16"/>
      <c r="E413">
        <f>VLOOKUP(A413,home!$A$2:$E$405,3,FALSE)</f>
        <v>1.515625</v>
      </c>
      <c r="F413">
        <f>VLOOKUP(B413,home!$B$2:$E$405,3,FALSE)</f>
        <v>1.54</v>
      </c>
      <c r="G413">
        <f>VLOOKUP(C413,away!$B$2:$E$405,4,FALSE)</f>
        <v>1.32</v>
      </c>
      <c r="H413">
        <f>VLOOKUP(A413,away!$A$2:$E$405,3,FALSE)</f>
        <v>1.203125</v>
      </c>
      <c r="I413">
        <f>VLOOKUP(C413,away!$B$2:$E$405,3,FALSE)</f>
        <v>0.99</v>
      </c>
      <c r="J413">
        <f>VLOOKUP(B413,home!$B$2:$E$405,4,FALSE)</f>
        <v>0.42</v>
      </c>
      <c r="K413" s="3">
        <f t="shared" si="616"/>
        <v>3.0809625</v>
      </c>
      <c r="L413" s="3">
        <f t="shared" si="617"/>
        <v>0.50025937500000006</v>
      </c>
      <c r="M413" s="5">
        <f t="shared" si="618"/>
        <v>2.784165843687798E-2</v>
      </c>
      <c r="N413" s="5">
        <f t="shared" si="619"/>
        <v>8.5779105581829662E-2</v>
      </c>
      <c r="O413" s="5">
        <f t="shared" si="620"/>
        <v>1.3928050648596056E-2</v>
      </c>
      <c r="P413" s="5">
        <f t="shared" si="621"/>
        <v>4.2911801746425123E-2</v>
      </c>
      <c r="Q413" s="5">
        <f t="shared" si="622"/>
        <v>0.13214110379057897</v>
      </c>
      <c r="R413" s="5">
        <f t="shared" si="623"/>
        <v>3.4838189562175037E-3</v>
      </c>
      <c r="S413" s="5">
        <f t="shared" si="624"/>
        <v>1.6534779468142399E-2</v>
      </c>
      <c r="T413" s="5">
        <f t="shared" si="625"/>
        <v>6.6104825994085167E-2</v>
      </c>
      <c r="U413" s="5">
        <f t="shared" si="626"/>
        <v>1.073351556089527E-2</v>
      </c>
      <c r="V413" s="5">
        <f t="shared" si="627"/>
        <v>2.831636788154201E-3</v>
      </c>
      <c r="W413" s="5">
        <f t="shared" si="628"/>
        <v>0.13570726182912721</v>
      </c>
      <c r="X413" s="5">
        <f t="shared" si="629"/>
        <v>6.7888829985600543E-2</v>
      </c>
      <c r="Y413" s="5">
        <f t="shared" si="630"/>
        <v>1.6981011829038894E-2</v>
      </c>
      <c r="Z413" s="5">
        <f t="shared" si="631"/>
        <v>5.8093769788350696E-4</v>
      </c>
      <c r="AA413" s="5">
        <f t="shared" si="632"/>
        <v>1.7898472620154141E-3</v>
      </c>
      <c r="AB413" s="5">
        <f t="shared" si="633"/>
        <v>2.757226147498583E-3</v>
      </c>
      <c r="AC413" s="5">
        <f t="shared" si="634"/>
        <v>2.7277163810716286E-4</v>
      </c>
      <c r="AD413" s="5">
        <f t="shared" si="635"/>
        <v>0.10452724616830561</v>
      </c>
      <c r="AE413" s="5">
        <f t="shared" si="636"/>
        <v>5.2290734838627707E-2</v>
      </c>
      <c r="AF413" s="5">
        <f t="shared" si="637"/>
        <v>1.3079465164331313E-2</v>
      </c>
      <c r="AG413" s="5">
        <f t="shared" si="638"/>
        <v>2.1810416894808846E-3</v>
      </c>
      <c r="AH413" s="5">
        <f t="shared" si="639"/>
        <v>7.2654882414285507E-5</v>
      </c>
      <c r="AI413" s="5">
        <f t="shared" si="640"/>
        <v>2.2384696816032308E-4</v>
      </c>
      <c r="AJ413" s="5">
        <f t="shared" si="641"/>
        <v>3.4483205732032475E-4</v>
      </c>
      <c r="AK413" s="5">
        <f t="shared" si="642"/>
        <v>3.5413821246725705E-4</v>
      </c>
      <c r="AL413" s="5">
        <f t="shared" si="643"/>
        <v>1.6816702903011051E-5</v>
      </c>
      <c r="AM413" s="5">
        <f t="shared" si="644"/>
        <v>6.4408905134563668E-2</v>
      </c>
      <c r="AN413" s="5">
        <f t="shared" si="645"/>
        <v>3.2221158627051112E-2</v>
      </c>
      <c r="AO413" s="5">
        <f t="shared" si="646"/>
        <v>8.0594683382722229E-3</v>
      </c>
      <c r="AP413" s="5">
        <f t="shared" si="647"/>
        <v>1.3439415312454504E-3</v>
      </c>
      <c r="AQ413" s="5">
        <f t="shared" si="648"/>
        <v>1.6807983761434799E-4</v>
      </c>
      <c r="AR413" s="5">
        <f t="shared" si="649"/>
        <v>7.2692572134537942E-6</v>
      </c>
      <c r="AS413" s="5">
        <f t="shared" si="650"/>
        <v>2.2396308877505635E-5</v>
      </c>
      <c r="AT413" s="5">
        <f t="shared" si="651"/>
        <v>3.4501093895005981E-5</v>
      </c>
      <c r="AU413" s="5">
        <f t="shared" si="652"/>
        <v>3.5432192166497459E-5</v>
      </c>
      <c r="AV413" s="5">
        <f t="shared" si="653"/>
        <v>2.7291313839443108E-5</v>
      </c>
      <c r="AW413" s="5">
        <f t="shared" si="654"/>
        <v>7.1997928196400894E-7</v>
      </c>
      <c r="AX413" s="5">
        <f t="shared" si="655"/>
        <v>3.3073570230941346E-2</v>
      </c>
      <c r="AY413" s="5">
        <f t="shared" si="656"/>
        <v>1.6545363572749324E-2</v>
      </c>
      <c r="AZ413" s="5">
        <f t="shared" si="657"/>
        <v>4.1384866200256725E-3</v>
      </c>
      <c r="BA413" s="5">
        <f t="shared" si="658"/>
        <v>6.9010557665996847E-4</v>
      </c>
      <c r="BB413" s="5">
        <f t="shared" si="659"/>
        <v>8.6307946115982595E-5</v>
      </c>
      <c r="BC413" s="5">
        <f t="shared" si="660"/>
        <v>8.6352718363030295E-6</v>
      </c>
      <c r="BD413" s="5">
        <f t="shared" si="661"/>
        <v>6.0608567838610572E-7</v>
      </c>
      <c r="BE413" s="5">
        <f t="shared" si="662"/>
        <v>1.8673272468946523E-6</v>
      </c>
      <c r="BF413" s="5">
        <f t="shared" si="663"/>
        <v>2.876582611455333E-6</v>
      </c>
      <c r="BG413" s="5">
        <f t="shared" si="664"/>
        <v>2.954214384681984E-6</v>
      </c>
      <c r="BH413" s="5">
        <f t="shared" si="665"/>
        <v>2.275455934041442E-6</v>
      </c>
      <c r="BI413" s="5">
        <f t="shared" si="666"/>
        <v>1.4021188806368315E-6</v>
      </c>
      <c r="BJ413" s="8">
        <f t="shared" si="667"/>
        <v>0.83742464955808105</v>
      </c>
      <c r="BK413" s="8">
        <f t="shared" si="668"/>
        <v>0.10695482835335922</v>
      </c>
      <c r="BL413" s="8">
        <f t="shared" si="669"/>
        <v>3.3826802646313041E-2</v>
      </c>
      <c r="BM413" s="8">
        <f t="shared" si="670"/>
        <v>0.6561570355016445</v>
      </c>
      <c r="BN413" s="8">
        <f t="shared" si="671"/>
        <v>0.30608553916052528</v>
      </c>
    </row>
    <row r="414" spans="1:66" x14ac:dyDescent="0.25">
      <c r="A414" t="s">
        <v>91</v>
      </c>
      <c r="B414" t="s">
        <v>389</v>
      </c>
      <c r="C414" t="s">
        <v>351</v>
      </c>
      <c r="D414" s="16"/>
      <c r="E414">
        <f>VLOOKUP(A414,home!$A$2:$E$405,3,FALSE)</f>
        <v>1.515625</v>
      </c>
      <c r="F414">
        <f>VLOOKUP(B414,home!$B$2:$E$405,3,FALSE)</f>
        <v>1.48</v>
      </c>
      <c r="G414">
        <f>VLOOKUP(C414,away!$B$2:$E$405,4,FALSE)</f>
        <v>0.99</v>
      </c>
      <c r="H414">
        <f>VLOOKUP(A414,away!$A$2:$E$405,3,FALSE)</f>
        <v>1.203125</v>
      </c>
      <c r="I414">
        <f>VLOOKUP(C414,away!$B$2:$E$405,3,FALSE)</f>
        <v>0.99</v>
      </c>
      <c r="J414">
        <f>VLOOKUP(B414,home!$B$2:$E$405,4,FALSE)</f>
        <v>1.04</v>
      </c>
      <c r="K414" s="3">
        <f t="shared" si="616"/>
        <v>2.2206937500000001</v>
      </c>
      <c r="L414" s="3">
        <f t="shared" si="617"/>
        <v>1.2387375</v>
      </c>
      <c r="M414" s="5">
        <f t="shared" si="618"/>
        <v>3.1447642779875197E-2</v>
      </c>
      <c r="N414" s="5">
        <f t="shared" si="619"/>
        <v>6.9835583773501492E-2</v>
      </c>
      <c r="O414" s="5">
        <f t="shared" si="620"/>
        <v>3.8955374398035654E-2</v>
      </c>
      <c r="P414" s="5">
        <f t="shared" si="621"/>
        <v>8.6507956454627805E-2</v>
      </c>
      <c r="Q414" s="5">
        <f t="shared" si="622"/>
        <v>7.7541722206708102E-2</v>
      </c>
      <c r="R414" s="5">
        <f t="shared" si="623"/>
        <v>2.4127741546693351E-2</v>
      </c>
      <c r="S414" s="5">
        <f t="shared" si="624"/>
        <v>5.9492746263520434E-2</v>
      </c>
      <c r="T414" s="5">
        <f t="shared" si="625"/>
        <v>9.605383911203208E-2</v>
      </c>
      <c r="U414" s="5">
        <f t="shared" si="626"/>
        <v>5.3580324854357264E-2</v>
      </c>
      <c r="V414" s="5">
        <f t="shared" si="627"/>
        <v>1.8184001683035845E-2</v>
      </c>
      <c r="W414" s="5">
        <f t="shared" si="628"/>
        <v>5.7398805956224305E-2</v>
      </c>
      <c r="X414" s="5">
        <f t="shared" si="629"/>
        <v>7.1102053393198403E-2</v>
      </c>
      <c r="Y414" s="5">
        <f t="shared" si="630"/>
        <v>4.403838993257856E-2</v>
      </c>
      <c r="Z414" s="5">
        <f t="shared" si="631"/>
        <v>9.9626460813990181E-3</v>
      </c>
      <c r="AA414" s="5">
        <f t="shared" si="632"/>
        <v>2.2123985886424797E-2</v>
      </c>
      <c r="AB414" s="5">
        <f t="shared" si="633"/>
        <v>2.4565298591535882E-2</v>
      </c>
      <c r="AC414" s="5">
        <f t="shared" si="634"/>
        <v>3.1263488426977143E-3</v>
      </c>
      <c r="AD414" s="5">
        <f t="shared" si="635"/>
        <v>3.1866292411112523E-2</v>
      </c>
      <c r="AE414" s="5">
        <f t="shared" si="636"/>
        <v>3.9473971395610499E-2</v>
      </c>
      <c r="AF414" s="5">
        <f t="shared" si="637"/>
        <v>2.4448944320835036E-2</v>
      </c>
      <c r="AG414" s="5">
        <f t="shared" si="638"/>
        <v>1.0095274721876796E-2</v>
      </c>
      <c r="AH414" s="5">
        <f t="shared" si="639"/>
        <v>3.0852758250642536E-3</v>
      </c>
      <c r="AI414" s="5">
        <f t="shared" si="640"/>
        <v>6.8514527417462825E-3</v>
      </c>
      <c r="AJ414" s="5">
        <f t="shared" si="641"/>
        <v>7.6074891410081689E-3</v>
      </c>
      <c r="AK414" s="5">
        <f t="shared" si="642"/>
        <v>5.6313011962099034E-3</v>
      </c>
      <c r="AL414" s="5">
        <f t="shared" si="643"/>
        <v>3.4400549693237544E-4</v>
      </c>
      <c r="AM414" s="5">
        <f t="shared" si="644"/>
        <v>1.4153055278606004E-2</v>
      </c>
      <c r="AN414" s="5">
        <f t="shared" si="645"/>
        <v>1.7531920313182205E-2</v>
      </c>
      <c r="AO414" s="5">
        <f t="shared" si="646"/>
        <v>1.0858723569475273E-2</v>
      </c>
      <c r="AP414" s="5">
        <f t="shared" si="647"/>
        <v>4.4837026958809588E-3</v>
      </c>
      <c r="AQ414" s="5">
        <f t="shared" si="648"/>
        <v>1.3885326670597096E-3</v>
      </c>
      <c r="AR414" s="5">
        <f t="shared" si="649"/>
        <v>7.6436937247010618E-4</v>
      </c>
      <c r="AS414" s="5">
        <f t="shared" si="650"/>
        <v>1.6974302881357871E-3</v>
      </c>
      <c r="AT414" s="5">
        <f t="shared" si="651"/>
        <v>1.8847364159619213E-3</v>
      </c>
      <c r="AU414" s="5">
        <f t="shared" si="652"/>
        <v>1.3951407931080131E-3</v>
      </c>
      <c r="AV414" s="5">
        <f t="shared" si="653"/>
        <v>7.7454510990625192E-4</v>
      </c>
      <c r="AW414" s="5">
        <f t="shared" si="654"/>
        <v>2.6286383332700321E-5</v>
      </c>
      <c r="AX414" s="5">
        <f t="shared" si="655"/>
        <v>5.23826690010081E-3</v>
      </c>
      <c r="AY414" s="5">
        <f t="shared" si="656"/>
        <v>6.4888376441636269E-3</v>
      </c>
      <c r="AZ414" s="5">
        <f t="shared" si="657"/>
        <v>4.0189832606185713E-3</v>
      </c>
      <c r="BA414" s="5">
        <f t="shared" si="658"/>
        <v>1.6594884256001658E-3</v>
      </c>
      <c r="BB414" s="5">
        <f t="shared" si="659"/>
        <v>5.1391763590172127E-4</v>
      </c>
      <c r="BC414" s="5">
        <f t="shared" si="660"/>
        <v>1.273218095005617E-4</v>
      </c>
      <c r="BD414" s="5">
        <f t="shared" si="661"/>
        <v>1.5780883425503124E-4</v>
      </c>
      <c r="BE414" s="5">
        <f t="shared" si="662"/>
        <v>3.5044509192493387E-4</v>
      </c>
      <c r="BF414" s="5">
        <f t="shared" si="663"/>
        <v>3.891156126779381E-4</v>
      </c>
      <c r="BG414" s="5">
        <f t="shared" si="664"/>
        <v>2.8803553636710602E-4</v>
      </c>
      <c r="BH414" s="5">
        <f t="shared" si="665"/>
        <v>1.5990967884708251E-4</v>
      </c>
      <c r="BI414" s="5">
        <f t="shared" si="666"/>
        <v>7.1022084876044681E-5</v>
      </c>
      <c r="BJ414" s="8">
        <f t="shared" si="667"/>
        <v>0.58831762742376725</v>
      </c>
      <c r="BK414" s="8">
        <f t="shared" si="668"/>
        <v>0.20559153916485301</v>
      </c>
      <c r="BL414" s="8">
        <f t="shared" si="669"/>
        <v>0.19446080299960583</v>
      </c>
      <c r="BM414" s="8">
        <f t="shared" si="670"/>
        <v>0.66345404324935242</v>
      </c>
      <c r="BN414" s="8">
        <f t="shared" si="671"/>
        <v>0.32841602115944157</v>
      </c>
    </row>
    <row r="415" spans="1:66" x14ac:dyDescent="0.25">
      <c r="A415" t="s">
        <v>114</v>
      </c>
      <c r="B415" t="s">
        <v>320</v>
      </c>
      <c r="C415" t="s">
        <v>128</v>
      </c>
      <c r="D415" s="16"/>
      <c r="E415">
        <f>VLOOKUP(A415,home!$A$2:$E$405,3,FALSE)</f>
        <v>1.2436974789916</v>
      </c>
      <c r="F415">
        <f>VLOOKUP(B415,home!$B$2:$E$405,3,FALSE)</f>
        <v>0.8</v>
      </c>
      <c r="G415">
        <f>VLOOKUP(C415,away!$B$2:$E$405,4,FALSE)</f>
        <v>1.29</v>
      </c>
      <c r="H415">
        <f>VLOOKUP(A415,away!$A$2:$E$405,3,FALSE)</f>
        <v>1.0588235294117601</v>
      </c>
      <c r="I415">
        <f>VLOOKUP(C415,away!$B$2:$E$405,3,FALSE)</f>
        <v>1.45</v>
      </c>
      <c r="J415">
        <f>VLOOKUP(B415,home!$B$2:$E$405,4,FALSE)</f>
        <v>1.1299999999999999</v>
      </c>
      <c r="K415" s="3">
        <f t="shared" si="616"/>
        <v>1.2834957983193311</v>
      </c>
      <c r="L415" s="3">
        <f t="shared" si="617"/>
        <v>1.7348823529411685</v>
      </c>
      <c r="M415" s="5">
        <f t="shared" si="618"/>
        <v>4.8880430774411746E-2</v>
      </c>
      <c r="N415" s="5">
        <f t="shared" si="619"/>
        <v>6.2737827518996411E-2</v>
      </c>
      <c r="O415" s="5">
        <f t="shared" si="620"/>
        <v>8.4801796754689365E-2</v>
      </c>
      <c r="P415" s="5">
        <f t="shared" si="621"/>
        <v>0.1088427498245737</v>
      </c>
      <c r="Q415" s="5">
        <f t="shared" si="622"/>
        <v>4.0261869008157411E-2</v>
      </c>
      <c r="R415" s="5">
        <f t="shared" si="623"/>
        <v>7.3560570343707138E-2</v>
      </c>
      <c r="S415" s="5">
        <f t="shared" si="624"/>
        <v>6.0590424438200494E-2</v>
      </c>
      <c r="T415" s="5">
        <f t="shared" si="625"/>
        <v>6.9849606038681247E-2</v>
      </c>
      <c r="U415" s="5">
        <f t="shared" si="626"/>
        <v>9.4414682958121707E-2</v>
      </c>
      <c r="V415" s="5">
        <f t="shared" si="627"/>
        <v>1.4990839902390501E-2</v>
      </c>
      <c r="W415" s="5">
        <f t="shared" si="628"/>
        <v>1.7225313234817779E-2</v>
      </c>
      <c r="X415" s="5">
        <f t="shared" si="629"/>
        <v>2.9883891954969322E-2</v>
      </c>
      <c r="Y415" s="5">
        <f t="shared" si="630"/>
        <v>2.5922518394938421E-2</v>
      </c>
      <c r="Z415" s="5">
        <f t="shared" si="631"/>
        <v>4.2539645120528338E-2</v>
      </c>
      <c r="AA415" s="5">
        <f t="shared" si="632"/>
        <v>5.4599455774193562E-2</v>
      </c>
      <c r="AB415" s="5">
        <f t="shared" si="633"/>
        <v>3.5039086038349793E-2</v>
      </c>
      <c r="AC415" s="5">
        <f t="shared" si="634"/>
        <v>2.0862697649473632E-3</v>
      </c>
      <c r="AD415" s="5">
        <f t="shared" si="635"/>
        <v>5.5271542904057475E-3</v>
      </c>
      <c r="AE415" s="5">
        <f t="shared" si="636"/>
        <v>9.5889624404079995E-3</v>
      </c>
      <c r="AF415" s="5">
        <f t="shared" si="637"/>
        <v>8.3178608604397609E-3</v>
      </c>
      <c r="AG415" s="5">
        <f t="shared" si="638"/>
        <v>4.8101700069989968E-3</v>
      </c>
      <c r="AH415" s="5">
        <f t="shared" si="639"/>
        <v>1.8450319904996119E-2</v>
      </c>
      <c r="AI415" s="5">
        <f t="shared" si="640"/>
        <v>2.3680908075710039E-2</v>
      </c>
      <c r="AJ415" s="5">
        <f t="shared" si="641"/>
        <v>1.519717300778008E-2</v>
      </c>
      <c r="AK415" s="5">
        <f t="shared" si="642"/>
        <v>6.5018359006058955E-3</v>
      </c>
      <c r="AL415" s="5">
        <f t="shared" si="643"/>
        <v>1.8582106130832929E-4</v>
      </c>
      <c r="AM415" s="5">
        <f t="shared" si="644"/>
        <v>1.4188158616796874E-3</v>
      </c>
      <c r="AN415" s="5">
        <f t="shared" si="645"/>
        <v>2.4614786005011076E-3</v>
      </c>
      <c r="AO415" s="5">
        <f t="shared" si="646"/>
        <v>2.1351878930758487E-3</v>
      </c>
      <c r="AP415" s="5">
        <f t="shared" si="647"/>
        <v>1.2347665986369753E-3</v>
      </c>
      <c r="AQ415" s="5">
        <f t="shared" si="648"/>
        <v>5.3554369549411952E-4</v>
      </c>
      <c r="AR415" s="5">
        <f t="shared" si="649"/>
        <v>6.4018268818593861E-3</v>
      </c>
      <c r="AS415" s="5">
        <f t="shared" si="650"/>
        <v>8.2167179044342672E-3</v>
      </c>
      <c r="AT415" s="5">
        <f t="shared" si="651"/>
        <v>5.2730614531583016E-3</v>
      </c>
      <c r="AU415" s="5">
        <f t="shared" si="652"/>
        <v>2.2559840731361026E-3</v>
      </c>
      <c r="AV415" s="5">
        <f t="shared" si="653"/>
        <v>7.2388651973637978E-4</v>
      </c>
      <c r="AW415" s="5">
        <f t="shared" si="654"/>
        <v>1.1493622162222403E-5</v>
      </c>
      <c r="AX415" s="5">
        <f t="shared" si="655"/>
        <v>3.0350736617578322E-4</v>
      </c>
      <c r="AY415" s="5">
        <f t="shared" si="656"/>
        <v>5.2654957356601962E-4</v>
      </c>
      <c r="AZ415" s="5">
        <f t="shared" si="657"/>
        <v>4.5675078156419261E-4</v>
      </c>
      <c r="BA415" s="5">
        <f t="shared" si="658"/>
        <v>2.6413629020926818E-4</v>
      </c>
      <c r="BB415" s="5">
        <f t="shared" si="659"/>
        <v>1.1456134716385157E-4</v>
      </c>
      <c r="BC415" s="5">
        <f t="shared" si="660"/>
        <v>3.975009190474656E-5</v>
      </c>
      <c r="BD415" s="5">
        <f t="shared" si="661"/>
        <v>1.8510694139870394E-3</v>
      </c>
      <c r="BE415" s="5">
        <f t="shared" si="662"/>
        <v>2.375839815249792E-3</v>
      </c>
      <c r="BF415" s="5">
        <f t="shared" si="663"/>
        <v>1.5246902101764422E-3</v>
      </c>
      <c r="BG415" s="5">
        <f t="shared" si="664"/>
        <v>6.5231115950002726E-4</v>
      </c>
      <c r="BH415" s="5">
        <f t="shared" si="665"/>
        <v>2.0930965810377406E-4</v>
      </c>
      <c r="BI415" s="5">
        <f t="shared" si="666"/>
        <v>5.3729613344769918E-5</v>
      </c>
      <c r="BJ415" s="8">
        <f t="shared" si="667"/>
        <v>0.28361622184878488</v>
      </c>
      <c r="BK415" s="8">
        <f t="shared" si="668"/>
        <v>0.23610308533939814</v>
      </c>
      <c r="BL415" s="8">
        <f t="shared" si="669"/>
        <v>0.43578425546083999</v>
      </c>
      <c r="BM415" s="8">
        <f t="shared" si="670"/>
        <v>0.57844290759361172</v>
      </c>
      <c r="BN415" s="8">
        <f t="shared" si="671"/>
        <v>0.41908524422453575</v>
      </c>
    </row>
    <row r="416" spans="1:66" x14ac:dyDescent="0.25">
      <c r="A416" t="s">
        <v>114</v>
      </c>
      <c r="B416" t="s">
        <v>127</v>
      </c>
      <c r="C416" t="s">
        <v>96</v>
      </c>
      <c r="D416" s="16"/>
      <c r="E416">
        <f>VLOOKUP(A416,home!$A$2:$E$405,3,FALSE)</f>
        <v>1.2436974789916</v>
      </c>
      <c r="F416">
        <f>VLOOKUP(B416,home!$B$2:$E$405,3,FALSE)</f>
        <v>1.29</v>
      </c>
      <c r="G416">
        <f>VLOOKUP(C416,away!$B$2:$E$405,4,FALSE)</f>
        <v>1.45</v>
      </c>
      <c r="H416">
        <f>VLOOKUP(A416,away!$A$2:$E$405,3,FALSE)</f>
        <v>1.0588235294117601</v>
      </c>
      <c r="I416">
        <f>VLOOKUP(C416,away!$B$2:$E$405,3,FALSE)</f>
        <v>0.8</v>
      </c>
      <c r="J416">
        <f>VLOOKUP(B416,home!$B$2:$E$405,4,FALSE)</f>
        <v>0.56999999999999995</v>
      </c>
      <c r="K416" s="3">
        <f t="shared" si="616"/>
        <v>2.3263361344537881</v>
      </c>
      <c r="L416" s="3">
        <f t="shared" si="617"/>
        <v>0.48282352941176254</v>
      </c>
      <c r="M416" s="5">
        <f t="shared" si="618"/>
        <v>6.0255606086234571E-2</v>
      </c>
      <c r="N416" s="5">
        <f t="shared" si="619"/>
        <v>0.14017479374182107</v>
      </c>
      <c r="O416" s="5">
        <f t="shared" si="620"/>
        <v>2.9092824397400647E-2</v>
      </c>
      <c r="P416" s="5">
        <f t="shared" si="621"/>
        <v>6.7679688648991876E-2</v>
      </c>
      <c r="Q416" s="5">
        <f t="shared" si="622"/>
        <v>0.16304684391060256</v>
      </c>
      <c r="R416" s="5">
        <f t="shared" si="623"/>
        <v>7.0233500780548059E-3</v>
      </c>
      <c r="S416" s="5">
        <f t="shared" si="624"/>
        <v>1.9004622777626115E-2</v>
      </c>
      <c r="T416" s="5">
        <f t="shared" si="625"/>
        <v>7.8722852636365859E-2</v>
      </c>
      <c r="U416" s="5">
        <f t="shared" si="626"/>
        <v>1.6338673071497726E-2</v>
      </c>
      <c r="V416" s="5">
        <f t="shared" si="627"/>
        <v>2.3717976652117951E-3</v>
      </c>
      <c r="W416" s="5">
        <f t="shared" si="628"/>
        <v>0.12643392153262709</v>
      </c>
      <c r="X416" s="5">
        <f t="shared" si="629"/>
        <v>6.1045272231752844E-2</v>
      </c>
      <c r="Y416" s="5">
        <f t="shared" si="630"/>
        <v>1.4737046896418382E-2</v>
      </c>
      <c r="Z416" s="5">
        <f t="shared" si="631"/>
        <v>1.1303462243269333E-3</v>
      </c>
      <c r="AA416" s="5">
        <f t="shared" si="632"/>
        <v>2.6295652660951524E-3</v>
      </c>
      <c r="AB416" s="5">
        <f t="shared" si="633"/>
        <v>3.0586263482108721E-3</v>
      </c>
      <c r="AC416" s="5">
        <f t="shared" si="634"/>
        <v>1.6650165223859936E-4</v>
      </c>
      <c r="AD416" s="5">
        <f t="shared" si="635"/>
        <v>7.3531950070511304E-2</v>
      </c>
      <c r="AE416" s="5">
        <f t="shared" si="636"/>
        <v>3.5502955657573762E-2</v>
      </c>
      <c r="AF416" s="5">
        <f t="shared" si="637"/>
        <v>8.570831177569533E-3</v>
      </c>
      <c r="AG416" s="5">
        <f t="shared" si="638"/>
        <v>1.3793996530488317E-3</v>
      </c>
      <c r="AH416" s="5">
        <f t="shared" si="639"/>
        <v>1.3643943837169742E-4</v>
      </c>
      <c r="AI416" s="5">
        <f t="shared" si="640"/>
        <v>3.1740399564866042E-4</v>
      </c>
      <c r="AJ416" s="5">
        <f t="shared" si="641"/>
        <v>3.6919419214874585E-4</v>
      </c>
      <c r="AK416" s="5">
        <f t="shared" si="642"/>
        <v>2.8628992994203414E-4</v>
      </c>
      <c r="AL416" s="5">
        <f t="shared" si="643"/>
        <v>7.4806516538387245E-6</v>
      </c>
      <c r="AM416" s="5">
        <f t="shared" si="644"/>
        <v>3.4212006497176449E-2</v>
      </c>
      <c r="AN416" s="5">
        <f t="shared" si="645"/>
        <v>1.6518361725224879E-2</v>
      </c>
      <c r="AO416" s="5">
        <f t="shared" si="646"/>
        <v>3.987726854136623E-3</v>
      </c>
      <c r="AP416" s="5">
        <f t="shared" si="647"/>
        <v>6.4178945134810313E-4</v>
      </c>
      <c r="AQ416" s="5">
        <f t="shared" si="648"/>
        <v>7.7467762009782431E-5</v>
      </c>
      <c r="AR416" s="5">
        <f t="shared" si="649"/>
        <v>1.3175234237116327E-5</v>
      </c>
      <c r="AS416" s="5">
        <f t="shared" si="650"/>
        <v>3.0650023485696399E-5</v>
      </c>
      <c r="AT416" s="5">
        <f t="shared" si="651"/>
        <v>3.5651128578316391E-5</v>
      </c>
      <c r="AU416" s="5">
        <f t="shared" si="652"/>
        <v>2.7645502881931843E-5</v>
      </c>
      <c r="AV416" s="5">
        <f t="shared" si="653"/>
        <v>1.6078183077346093E-5</v>
      </c>
      <c r="AW416" s="5">
        <f t="shared" si="654"/>
        <v>2.3339837278598271E-7</v>
      </c>
      <c r="AX416" s="5">
        <f t="shared" si="655"/>
        <v>1.3264771157758221E-2</v>
      </c>
      <c r="AY416" s="5">
        <f t="shared" si="656"/>
        <v>6.4045436272281743E-3</v>
      </c>
      <c r="AZ416" s="5">
        <f t="shared" si="657"/>
        <v>1.5461321791849592E-3</v>
      </c>
      <c r="BA416" s="5">
        <f t="shared" si="658"/>
        <v>2.4883633189706056E-4</v>
      </c>
      <c r="BB416" s="5">
        <f t="shared" si="659"/>
        <v>3.0036009003103877E-5</v>
      </c>
      <c r="BC416" s="5">
        <f t="shared" si="660"/>
        <v>2.9004183752644188E-6</v>
      </c>
      <c r="BD416" s="5">
        <f t="shared" si="661"/>
        <v>1.0602188491985324E-6</v>
      </c>
      <c r="BE416" s="5">
        <f t="shared" si="662"/>
        <v>2.4664254193195574E-6</v>
      </c>
      <c r="BF416" s="5">
        <f t="shared" si="663"/>
        <v>2.8688672879492116E-6</v>
      </c>
      <c r="BG416" s="5">
        <f t="shared" si="664"/>
        <v>2.2246498789695636E-6</v>
      </c>
      <c r="BH416" s="5">
        <f t="shared" si="665"/>
        <v>1.2938208499887855E-6</v>
      </c>
      <c r="BI416" s="5">
        <f t="shared" si="666"/>
        <v>6.0197243896772518E-7</v>
      </c>
      <c r="BJ416" s="8">
        <f t="shared" si="667"/>
        <v>0.78008043952163386</v>
      </c>
      <c r="BK416" s="8">
        <f t="shared" si="668"/>
        <v>0.15589024110918498</v>
      </c>
      <c r="BL416" s="8">
        <f t="shared" si="669"/>
        <v>5.938608274435514E-2</v>
      </c>
      <c r="BM416" s="8">
        <f t="shared" si="670"/>
        <v>0.52280969250753995</v>
      </c>
      <c r="BN416" s="8">
        <f t="shared" si="671"/>
        <v>0.46727310686310558</v>
      </c>
    </row>
    <row r="417" spans="1:66" x14ac:dyDescent="0.25">
      <c r="A417" t="s">
        <v>114</v>
      </c>
      <c r="B417" t="s">
        <v>123</v>
      </c>
      <c r="C417" t="s">
        <v>120</v>
      </c>
      <c r="D417" s="16"/>
      <c r="E417">
        <f>VLOOKUP(A417,home!$A$2:$E$405,3,FALSE)</f>
        <v>1.2436974789916</v>
      </c>
      <c r="F417">
        <f>VLOOKUP(B417,home!$B$2:$E$405,3,FALSE)</f>
        <v>1.45</v>
      </c>
      <c r="G417">
        <f>VLOOKUP(C417,away!$B$2:$E$405,4,FALSE)</f>
        <v>1.61</v>
      </c>
      <c r="H417">
        <f>VLOOKUP(A417,away!$A$2:$E$405,3,FALSE)</f>
        <v>1.0588235294117601</v>
      </c>
      <c r="I417">
        <f>VLOOKUP(C417,away!$B$2:$E$405,3,FALSE)</f>
        <v>0.8</v>
      </c>
      <c r="J417">
        <f>VLOOKUP(B417,home!$B$2:$E$405,4,FALSE)</f>
        <v>1.1299999999999999</v>
      </c>
      <c r="K417" s="3">
        <f t="shared" si="616"/>
        <v>2.9034117647058904</v>
      </c>
      <c r="L417" s="3">
        <f t="shared" si="617"/>
        <v>0.95717647058823108</v>
      </c>
      <c r="M417" s="5">
        <f t="shared" si="618"/>
        <v>2.1055610226413463E-2</v>
      </c>
      <c r="N417" s="5">
        <f t="shared" si="619"/>
        <v>6.1133106444430499E-2</v>
      </c>
      <c r="O417" s="5">
        <f t="shared" si="620"/>
        <v>2.0153934682599902E-2</v>
      </c>
      <c r="P417" s="5">
        <f t="shared" si="621"/>
        <v>5.8515171062574631E-2</v>
      </c>
      <c r="Q417" s="5">
        <f t="shared" si="622"/>
        <v>8.8747290231888515E-2</v>
      </c>
      <c r="R417" s="5">
        <f t="shared" si="623"/>
        <v>9.6454360339783569E-3</v>
      </c>
      <c r="S417" s="5">
        <f t="shared" si="624"/>
        <v>4.0654547738861804E-2</v>
      </c>
      <c r="T417" s="5">
        <f t="shared" si="625"/>
        <v>8.4946818038428434E-2</v>
      </c>
      <c r="U417" s="5">
        <f t="shared" si="626"/>
        <v>2.8004672456770883E-2</v>
      </c>
      <c r="V417" s="5">
        <f t="shared" si="627"/>
        <v>1.2553570652141475E-2</v>
      </c>
      <c r="W417" s="5">
        <f t="shared" si="628"/>
        <v>8.5889975515011097E-2</v>
      </c>
      <c r="X417" s="5">
        <f t="shared" si="629"/>
        <v>8.2211863622367903E-2</v>
      </c>
      <c r="Y417" s="5">
        <f t="shared" si="630"/>
        <v>3.9345630731269537E-2</v>
      </c>
      <c r="Z417" s="5">
        <f t="shared" si="631"/>
        <v>3.0774614734293167E-3</v>
      </c>
      <c r="AA417" s="5">
        <f t="shared" si="632"/>
        <v>8.9351378473838013E-3</v>
      </c>
      <c r="AB417" s="5">
        <f t="shared" si="633"/>
        <v>1.2971192172681499E-2</v>
      </c>
      <c r="AC417" s="5">
        <f t="shared" si="634"/>
        <v>2.180459050631905E-3</v>
      </c>
      <c r="AD417" s="5">
        <f t="shared" si="635"/>
        <v>6.2343491345146017E-2</v>
      </c>
      <c r="AE417" s="5">
        <f t="shared" si="636"/>
        <v>5.9673723009894798E-2</v>
      </c>
      <c r="AF417" s="5">
        <f t="shared" si="637"/>
        <v>2.8559141788735403E-2</v>
      </c>
      <c r="AG417" s="5">
        <f t="shared" si="638"/>
        <v>9.1120461801235397E-3</v>
      </c>
      <c r="AH417" s="5">
        <f t="shared" si="639"/>
        <v>7.3641842787708258E-4</v>
      </c>
      <c r="AI417" s="5">
        <f t="shared" si="640"/>
        <v>2.1381259272445375E-3</v>
      </c>
      <c r="AJ417" s="5">
        <f t="shared" si="641"/>
        <v>3.1039299857922409E-3</v>
      </c>
      <c r="AK417" s="5">
        <f t="shared" si="642"/>
        <v>3.0039956125241934E-3</v>
      </c>
      <c r="AL417" s="5">
        <f t="shared" si="643"/>
        <v>2.4238658100273597E-4</v>
      </c>
      <c r="AM417" s="5">
        <f t="shared" si="644"/>
        <v>3.6201765244867359E-2</v>
      </c>
      <c r="AN417" s="5">
        <f t="shared" si="645"/>
        <v>3.465147788614583E-2</v>
      </c>
      <c r="AO417" s="5">
        <f t="shared" si="646"/>
        <v>1.6583789651863599E-2</v>
      </c>
      <c r="AP417" s="5">
        <f t="shared" si="647"/>
        <v>5.2912044159828106E-3</v>
      </c>
      <c r="AQ417" s="5">
        <f t="shared" si="648"/>
        <v>1.2661540920128221E-3</v>
      </c>
      <c r="AR417" s="5">
        <f t="shared" si="649"/>
        <v>1.4097647833430401E-4</v>
      </c>
      <c r="AS417" s="5">
        <f t="shared" si="650"/>
        <v>4.0931276574262328E-4</v>
      </c>
      <c r="AT417" s="5">
        <f t="shared" si="651"/>
        <v>5.9420174975071934E-4</v>
      </c>
      <c r="AU417" s="5">
        <f t="shared" si="652"/>
        <v>5.7507078361168802E-4</v>
      </c>
      <c r="AV417" s="5">
        <f t="shared" si="653"/>
        <v>4.1741681966920262E-4</v>
      </c>
      <c r="AW417" s="5">
        <f t="shared" si="654"/>
        <v>1.8711418764844725E-5</v>
      </c>
      <c r="AX417" s="5">
        <f t="shared" si="655"/>
        <v>1.751810518584479E-2</v>
      </c>
      <c r="AY417" s="5">
        <f t="shared" si="656"/>
        <v>1.6767918093180303E-2</v>
      </c>
      <c r="AZ417" s="5">
        <f t="shared" si="657"/>
        <v>8.0249283297714313E-3</v>
      </c>
      <c r="BA417" s="5">
        <f t="shared" si="658"/>
        <v>2.5604241918047092E-3</v>
      </c>
      <c r="BB417" s="5">
        <f t="shared" si="659"/>
        <v>6.1269444778008883E-4</v>
      </c>
      <c r="BC417" s="5">
        <f t="shared" si="660"/>
        <v>1.1729134181503019E-4</v>
      </c>
      <c r="BD417" s="5">
        <f t="shared" si="661"/>
        <v>2.2489894661331212E-5</v>
      </c>
      <c r="BE417" s="5">
        <f t="shared" si="662"/>
        <v>6.5297424746705223E-5</v>
      </c>
      <c r="BF417" s="5">
        <f t="shared" si="663"/>
        <v>9.479265560729077E-5</v>
      </c>
      <c r="BG417" s="5">
        <f t="shared" si="664"/>
        <v>9.1740703832640606E-5</v>
      </c>
      <c r="BH417" s="5">
        <f t="shared" si="665"/>
        <v>6.6590259702521882E-5</v>
      </c>
      <c r="BI417" s="5">
        <f t="shared" si="666"/>
        <v>3.8667788687024517E-5</v>
      </c>
      <c r="BJ417" s="8">
        <f t="shared" si="667"/>
        <v>0.74155883978836457</v>
      </c>
      <c r="BK417" s="8">
        <f t="shared" si="668"/>
        <v>0.15196966340480633</v>
      </c>
      <c r="BL417" s="8">
        <f t="shared" si="669"/>
        <v>9.1209400471198535E-2</v>
      </c>
      <c r="BM417" s="8">
        <f t="shared" si="670"/>
        <v>0.71181560978149805</v>
      </c>
      <c r="BN417" s="8">
        <f t="shared" si="671"/>
        <v>0.25925054868188535</v>
      </c>
    </row>
    <row r="418" spans="1:66" x14ac:dyDescent="0.25">
      <c r="A418" t="s">
        <v>114</v>
      </c>
      <c r="B418" t="s">
        <v>126</v>
      </c>
      <c r="C418" t="s">
        <v>115</v>
      </c>
      <c r="D418" s="16"/>
      <c r="E418">
        <f>VLOOKUP(A418,home!$A$2:$E$405,3,FALSE)</f>
        <v>1.2436974789916</v>
      </c>
      <c r="F418">
        <f>VLOOKUP(B418,home!$B$2:$E$405,3,FALSE)</f>
        <v>1.29</v>
      </c>
      <c r="G418">
        <f>VLOOKUP(C418,away!$B$2:$E$405,4,FALSE)</f>
        <v>0.64</v>
      </c>
      <c r="H418">
        <f>VLOOKUP(A418,away!$A$2:$E$405,3,FALSE)</f>
        <v>1.0588235294117601</v>
      </c>
      <c r="I418">
        <f>VLOOKUP(C418,away!$B$2:$E$405,3,FALSE)</f>
        <v>0.96</v>
      </c>
      <c r="J418">
        <f>VLOOKUP(B418,home!$B$2:$E$405,4,FALSE)</f>
        <v>1.1299999999999999</v>
      </c>
      <c r="K418" s="3">
        <f t="shared" si="616"/>
        <v>1.026796638655465</v>
      </c>
      <c r="L418" s="3">
        <f t="shared" si="617"/>
        <v>1.1486117647058771</v>
      </c>
      <c r="M418" s="5">
        <f t="shared" si="618"/>
        <v>0.1135617651921788</v>
      </c>
      <c r="N418" s="5">
        <f t="shared" si="619"/>
        <v>0.11660483877911036</v>
      </c>
      <c r="O418" s="5">
        <f t="shared" si="620"/>
        <v>0.13043837952050294</v>
      </c>
      <c r="P418" s="5">
        <f t="shared" si="621"/>
        <v>0.13393368964331825</v>
      </c>
      <c r="Q418" s="5">
        <f t="shared" si="622"/>
        <v>5.9864728254676459E-2</v>
      </c>
      <c r="R418" s="5">
        <f t="shared" si="623"/>
        <v>7.4911528643209935E-2</v>
      </c>
      <c r="S418" s="5">
        <f t="shared" si="624"/>
        <v>3.949003696604246E-2</v>
      </c>
      <c r="T418" s="5">
        <f t="shared" si="625"/>
        <v>6.8761331164241712E-2</v>
      </c>
      <c r="U418" s="5">
        <f t="shared" si="626"/>
        <v>7.6918905807390539E-2</v>
      </c>
      <c r="V418" s="5">
        <f t="shared" si="627"/>
        <v>5.1749091450733406E-3</v>
      </c>
      <c r="W418" s="5">
        <f t="shared" si="628"/>
        <v>2.0489633915308215E-2</v>
      </c>
      <c r="X418" s="5">
        <f t="shared" si="629"/>
        <v>2.353463456963956E-2</v>
      </c>
      <c r="Y418" s="5">
        <f t="shared" si="630"/>
        <v>1.3516079072370821E-2</v>
      </c>
      <c r="Z418" s="5">
        <f t="shared" si="631"/>
        <v>2.8681421037230734E-2</v>
      </c>
      <c r="AA418" s="5">
        <f t="shared" si="632"/>
        <v>2.9449986712890657E-2</v>
      </c>
      <c r="AB418" s="5">
        <f t="shared" si="633"/>
        <v>1.5119573682622114E-2</v>
      </c>
      <c r="AC418" s="5">
        <f t="shared" si="634"/>
        <v>3.8145248215569585E-4</v>
      </c>
      <c r="AD418" s="5">
        <f t="shared" si="635"/>
        <v>5.259671807879872E-3</v>
      </c>
      <c r="AE418" s="5">
        <f t="shared" si="636"/>
        <v>6.0413209170226507E-3</v>
      </c>
      <c r="AF418" s="5">
        <f t="shared" si="637"/>
        <v>3.4695661398279586E-3</v>
      </c>
      <c r="AG418" s="5">
        <f t="shared" si="638"/>
        <v>1.3283948288771829E-3</v>
      </c>
      <c r="AH418" s="5">
        <f t="shared" si="639"/>
        <v>8.2359544079614686E-3</v>
      </c>
      <c r="AI418" s="5">
        <f t="shared" si="640"/>
        <v>8.4566503022144961E-3</v>
      </c>
      <c r="AJ418" s="5">
        <f t="shared" si="641"/>
        <v>4.3416300522992829E-3</v>
      </c>
      <c r="AK418" s="5">
        <f t="shared" si="642"/>
        <v>1.4859903813288183E-3</v>
      </c>
      <c r="AL418" s="5">
        <f t="shared" si="643"/>
        <v>1.7995260384428394E-5</v>
      </c>
      <c r="AM418" s="5">
        <f t="shared" si="644"/>
        <v>1.0801226665523933E-3</v>
      </c>
      <c r="AN418" s="5">
        <f t="shared" si="645"/>
        <v>1.2406416021275622E-3</v>
      </c>
      <c r="AO418" s="5">
        <f t="shared" si="646"/>
        <v>7.1250776999363323E-4</v>
      </c>
      <c r="AP418" s="5">
        <f t="shared" si="647"/>
        <v>2.727982690196787E-4</v>
      </c>
      <c r="AQ418" s="5">
        <f t="shared" si="648"/>
        <v>7.8334825296850471E-5</v>
      </c>
      <c r="AR418" s="5">
        <f t="shared" si="649"/>
        <v>1.8919828253131533E-3</v>
      </c>
      <c r="AS418" s="5">
        <f t="shared" si="650"/>
        <v>1.9426816054254157E-3</v>
      </c>
      <c r="AT418" s="5">
        <f t="shared" si="651"/>
        <v>9.9736947121430923E-4</v>
      </c>
      <c r="AU418" s="5">
        <f t="shared" si="652"/>
        <v>3.4136520684681056E-4</v>
      </c>
      <c r="AV418" s="5">
        <f t="shared" si="653"/>
        <v>8.7628161736058149E-5</v>
      </c>
      <c r="AW418" s="5">
        <f t="shared" si="654"/>
        <v>5.8954007571220831E-7</v>
      </c>
      <c r="AX418" s="5">
        <f t="shared" si="655"/>
        <v>1.8484438722526241E-4</v>
      </c>
      <c r="AY418" s="5">
        <f t="shared" si="656"/>
        <v>2.1231443780678514E-4</v>
      </c>
      <c r="AZ418" s="5">
        <f t="shared" si="657"/>
        <v>1.2193343054089388E-4</v>
      </c>
      <c r="BA418" s="5">
        <f t="shared" si="658"/>
        <v>4.6684724276739199E-5</v>
      </c>
      <c r="BB418" s="5">
        <f t="shared" si="659"/>
        <v>1.3405655884078184E-5</v>
      </c>
      <c r="BC418" s="5">
        <f t="shared" si="660"/>
        <v>3.0795788124101523E-6</v>
      </c>
      <c r="BD418" s="5">
        <f t="shared" si="661"/>
        <v>3.6219228862935827E-4</v>
      </c>
      <c r="BE418" s="5">
        <f t="shared" si="662"/>
        <v>3.7189782451155505E-4</v>
      </c>
      <c r="BF418" s="5">
        <f t="shared" si="663"/>
        <v>1.9093171806587231E-4</v>
      </c>
      <c r="BG418" s="5">
        <f t="shared" si="664"/>
        <v>6.5349348774250217E-5</v>
      </c>
      <c r="BH418" s="5">
        <f t="shared" si="665"/>
        <v>1.677512291493094E-5</v>
      </c>
      <c r="BI418" s="5">
        <f t="shared" si="666"/>
        <v>3.4449279644166717E-6</v>
      </c>
      <c r="BJ418" s="8">
        <f t="shared" si="667"/>
        <v>0.3228368667964911</v>
      </c>
      <c r="BK418" s="8">
        <f t="shared" si="668"/>
        <v>0.29277216312695981</v>
      </c>
      <c r="BL418" s="8">
        <f t="shared" si="669"/>
        <v>0.35563021801181643</v>
      </c>
      <c r="BM418" s="8">
        <f t="shared" si="670"/>
        <v>0.37039401404177019</v>
      </c>
      <c r="BN418" s="8">
        <f t="shared" si="671"/>
        <v>0.62931493003299677</v>
      </c>
    </row>
    <row r="419" spans="1:66" x14ac:dyDescent="0.25">
      <c r="A419" t="s">
        <v>114</v>
      </c>
      <c r="B419" t="s">
        <v>345</v>
      </c>
      <c r="C419" t="s">
        <v>134</v>
      </c>
      <c r="D419" s="16"/>
      <c r="E419">
        <f>VLOOKUP(A419,home!$A$2:$E$405,3,FALSE)</f>
        <v>1.2436974789916</v>
      </c>
      <c r="F419">
        <f>VLOOKUP(B419,home!$B$2:$E$405,3,FALSE)</f>
        <v>1.1299999999999999</v>
      </c>
      <c r="G419">
        <f>VLOOKUP(C419,away!$B$2:$E$405,4,FALSE)</f>
        <v>1.29</v>
      </c>
      <c r="H419">
        <f>VLOOKUP(A419,away!$A$2:$E$405,3,FALSE)</f>
        <v>1.0588235294117601</v>
      </c>
      <c r="I419">
        <f>VLOOKUP(C419,away!$B$2:$E$405,3,FALSE)</f>
        <v>0.64</v>
      </c>
      <c r="J419">
        <f>VLOOKUP(B419,home!$B$2:$E$405,4,FALSE)</f>
        <v>0.38</v>
      </c>
      <c r="K419" s="3">
        <f t="shared" si="616"/>
        <v>1.8129378151260553</v>
      </c>
      <c r="L419" s="3">
        <f t="shared" si="617"/>
        <v>0.25750588235294009</v>
      </c>
      <c r="M419" s="5">
        <f t="shared" si="618"/>
        <v>0.12612980581091104</v>
      </c>
      <c r="N419" s="5">
        <f t="shared" si="619"/>
        <v>0.22866549456910668</v>
      </c>
      <c r="O419" s="5">
        <f t="shared" si="620"/>
        <v>3.2479166936343631E-2</v>
      </c>
      <c r="P419" s="5">
        <f t="shared" si="621"/>
        <v>5.8882709942689238E-2</v>
      </c>
      <c r="Q419" s="5">
        <f t="shared" si="622"/>
        <v>0.20727816105941763</v>
      </c>
      <c r="R419" s="5">
        <f t="shared" si="623"/>
        <v>4.1817882700158019E-3</v>
      </c>
      <c r="S419" s="5">
        <f t="shared" si="624"/>
        <v>6.8722327524089128E-3</v>
      </c>
      <c r="T419" s="5">
        <f t="shared" si="625"/>
        <v>5.3375345756100152E-2</v>
      </c>
      <c r="U419" s="5">
        <f t="shared" si="626"/>
        <v>7.5813220895622141E-3</v>
      </c>
      <c r="V419" s="5">
        <f t="shared" si="627"/>
        <v>3.5647199170651511E-4</v>
      </c>
      <c r="W419" s="5">
        <f t="shared" si="628"/>
        <v>0.12526080547813573</v>
      </c>
      <c r="X419" s="5">
        <f t="shared" si="629"/>
        <v>3.2255394238887326E-2</v>
      </c>
      <c r="Y419" s="5">
        <f t="shared" si="630"/>
        <v>4.1529768770633101E-3</v>
      </c>
      <c r="Z419" s="5">
        <f t="shared" si="631"/>
        <v>3.5894502609453137E-4</v>
      </c>
      <c r="AA419" s="5">
        <f t="shared" si="632"/>
        <v>6.5074501135818457E-4</v>
      </c>
      <c r="AB419" s="5">
        <f t="shared" si="633"/>
        <v>5.8988011954794379E-4</v>
      </c>
      <c r="AC419" s="5">
        <f t="shared" si="634"/>
        <v>1.040100947759669E-5</v>
      </c>
      <c r="AD419" s="5">
        <f t="shared" si="635"/>
        <v>5.6772512751115299E-2</v>
      </c>
      <c r="AE419" s="5">
        <f t="shared" si="636"/>
        <v>1.4619255989369483E-2</v>
      </c>
      <c r="AF419" s="5">
        <f t="shared" si="637"/>
        <v>1.8822722064430464E-3</v>
      </c>
      <c r="AG419" s="5">
        <f t="shared" si="638"/>
        <v>1.6156538844951072E-4</v>
      </c>
      <c r="AH419" s="5">
        <f t="shared" si="639"/>
        <v>2.3107613915167845E-5</v>
      </c>
      <c r="AI419" s="5">
        <f t="shared" si="640"/>
        <v>4.1892667084140827E-5</v>
      </c>
      <c r="AJ419" s="5">
        <f t="shared" si="641"/>
        <v>3.7974400166662752E-5</v>
      </c>
      <c r="AK419" s="5">
        <f t="shared" si="642"/>
        <v>2.2948408689624024E-5</v>
      </c>
      <c r="AL419" s="5">
        <f t="shared" si="643"/>
        <v>1.94225185789514E-7</v>
      </c>
      <c r="AM419" s="5">
        <f t="shared" si="644"/>
        <v>2.0585007045244619E-2</v>
      </c>
      <c r="AN419" s="5">
        <f t="shared" si="645"/>
        <v>5.3007604024272025E-3</v>
      </c>
      <c r="AO419" s="5">
        <f t="shared" si="646"/>
        <v>6.8248849228427126E-4</v>
      </c>
      <c r="AP419" s="5">
        <f t="shared" si="647"/>
        <v>5.858160046712968E-5</v>
      </c>
      <c r="AQ419" s="5">
        <f t="shared" si="648"/>
        <v>3.7712766794839078E-6</v>
      </c>
      <c r="AR419" s="5">
        <f t="shared" si="649"/>
        <v>1.190069302059275E-6</v>
      </c>
      <c r="AS419" s="5">
        <f t="shared" si="650"/>
        <v>2.1575216403239311E-6</v>
      </c>
      <c r="AT419" s="5">
        <f t="shared" si="651"/>
        <v>1.9557262843480262E-6</v>
      </c>
      <c r="AU419" s="5">
        <f t="shared" si="652"/>
        <v>1.1818700456435027E-6</v>
      </c>
      <c r="AV419" s="5">
        <f t="shared" si="653"/>
        <v>5.3566422457796577E-7</v>
      </c>
      <c r="AW419" s="5">
        <f t="shared" si="654"/>
        <v>2.5186806570865535E-9</v>
      </c>
      <c r="AX419" s="5">
        <f t="shared" si="655"/>
        <v>6.2198896161600467E-3</v>
      </c>
      <c r="AY419" s="5">
        <f t="shared" si="656"/>
        <v>1.6016581637471824E-3</v>
      </c>
      <c r="AZ419" s="5">
        <f t="shared" si="657"/>
        <v>2.06218199341754E-4</v>
      </c>
      <c r="BA419" s="5">
        <f t="shared" si="658"/>
        <v>1.7700799792910953E-5</v>
      </c>
      <c r="BB419" s="5">
        <f t="shared" si="659"/>
        <v>1.1395150172565682E-6</v>
      </c>
      <c r="BC419" s="5">
        <f t="shared" si="660"/>
        <v>5.8686363994615687E-8</v>
      </c>
      <c r="BD419" s="5">
        <f t="shared" si="661"/>
        <v>5.1074974281320173E-8</v>
      </c>
      <c r="BE419" s="5">
        <f t="shared" si="662"/>
        <v>9.2595752281196057E-8</v>
      </c>
      <c r="BF419" s="5">
        <f t="shared" si="663"/>
        <v>8.3935170415312534E-8</v>
      </c>
      <c r="BG419" s="5">
        <f t="shared" si="664"/>
        <v>5.0723081488323275E-8</v>
      </c>
      <c r="BH419" s="5">
        <f t="shared" si="665"/>
        <v>2.2989448132475412E-8</v>
      </c>
      <c r="BI419" s="5">
        <f t="shared" si="666"/>
        <v>8.3356879736487512E-9</v>
      </c>
      <c r="BJ419" s="8">
        <f t="shared" si="667"/>
        <v>0.75910105811161377</v>
      </c>
      <c r="BK419" s="8">
        <f t="shared" si="668"/>
        <v>0.19385347389612631</v>
      </c>
      <c r="BL419" s="8">
        <f t="shared" si="669"/>
        <v>4.56161560222949E-2</v>
      </c>
      <c r="BM419" s="8">
        <f t="shared" si="670"/>
        <v>0.33971085082257924</v>
      </c>
      <c r="BN419" s="8">
        <f t="shared" si="671"/>
        <v>0.65761712658848404</v>
      </c>
    </row>
    <row r="420" spans="1:66" x14ac:dyDescent="0.25">
      <c r="A420" t="s">
        <v>114</v>
      </c>
      <c r="B420" t="s">
        <v>356</v>
      </c>
      <c r="C420" t="s">
        <v>119</v>
      </c>
      <c r="D420" s="16"/>
      <c r="E420">
        <f>VLOOKUP(A420,home!$A$2:$E$405,3,FALSE)</f>
        <v>1.2436974789916</v>
      </c>
      <c r="F420">
        <f>VLOOKUP(B420,home!$B$2:$E$405,3,FALSE)</f>
        <v>1.07</v>
      </c>
      <c r="G420">
        <f>VLOOKUP(C420,away!$B$2:$E$405,4,FALSE)</f>
        <v>1.1299999999999999</v>
      </c>
      <c r="H420">
        <f>VLOOKUP(A420,away!$A$2:$E$405,3,FALSE)</f>
        <v>1.0588235294117601</v>
      </c>
      <c r="I420">
        <f>VLOOKUP(C420,away!$B$2:$E$405,3,FALSE)</f>
        <v>0.64</v>
      </c>
      <c r="J420">
        <f>VLOOKUP(B420,home!$B$2:$E$405,4,FALSE)</f>
        <v>1.57</v>
      </c>
      <c r="K420" s="3">
        <f t="shared" si="616"/>
        <v>1.5037546218487434</v>
      </c>
      <c r="L420" s="3">
        <f t="shared" si="617"/>
        <v>1.0639058823529366</v>
      </c>
      <c r="M420" s="5">
        <f t="shared" si="618"/>
        <v>7.6714809623010152E-2</v>
      </c>
      <c r="N420" s="5">
        <f t="shared" si="619"/>
        <v>0.11536024953484798</v>
      </c>
      <c r="O420" s="5">
        <f t="shared" si="620"/>
        <v>8.1617337221506173E-2</v>
      </c>
      <c r="P420" s="5">
        <f t="shared" si="621"/>
        <v>0.12273244806982739</v>
      </c>
      <c r="Q420" s="5">
        <f t="shared" si="622"/>
        <v>8.673675420782602E-2</v>
      </c>
      <c r="R420" s="5">
        <f t="shared" si="623"/>
        <v>4.341658258597185E-2</v>
      </c>
      <c r="S420" s="5">
        <f t="shared" si="624"/>
        <v>4.9088480709384263E-2</v>
      </c>
      <c r="T420" s="5">
        <f t="shared" si="625"/>
        <v>9.2279743017906937E-2</v>
      </c>
      <c r="U420" s="5">
        <f t="shared" si="626"/>
        <v>6.5287886728532835E-2</v>
      </c>
      <c r="V420" s="5">
        <f t="shared" si="627"/>
        <v>8.7260413516530907E-3</v>
      </c>
      <c r="W420" s="5">
        <f t="shared" si="628"/>
        <v>4.3476931674725619E-2</v>
      </c>
      <c r="X420" s="5">
        <f t="shared" si="629"/>
        <v>4.6255363355397296E-2</v>
      </c>
      <c r="Y420" s="5">
        <f t="shared" si="630"/>
        <v>2.4605676582089828E-2</v>
      </c>
      <c r="Z420" s="5">
        <f t="shared" si="631"/>
        <v>1.5397052534959177E-2</v>
      </c>
      <c r="AA420" s="5">
        <f t="shared" si="632"/>
        <v>2.3153388912292773E-2</v>
      </c>
      <c r="AB420" s="5">
        <f t="shared" si="633"/>
        <v>1.7408507794160859E-2</v>
      </c>
      <c r="AC420" s="5">
        <f t="shared" si="634"/>
        <v>8.7252417615797792E-4</v>
      </c>
      <c r="AD420" s="5">
        <f t="shared" si="635"/>
        <v>1.6344659237417666E-2</v>
      </c>
      <c r="AE420" s="5">
        <f t="shared" si="636"/>
        <v>1.738917910774292E-2</v>
      </c>
      <c r="AF420" s="5">
        <f t="shared" si="637"/>
        <v>9.2502249710082422E-3</v>
      </c>
      <c r="AG420" s="5">
        <f t="shared" si="638"/>
        <v>3.2804562532478972E-3</v>
      </c>
      <c r="AH420" s="5">
        <f t="shared" si="639"/>
        <v>4.0952536907100648E-3</v>
      </c>
      <c r="AI420" s="5">
        <f t="shared" si="640"/>
        <v>6.1582566650483844E-3</v>
      </c>
      <c r="AJ420" s="5">
        <f t="shared" si="641"/>
        <v>4.6302534612986694E-3</v>
      </c>
      <c r="AK420" s="5">
        <f t="shared" si="642"/>
        <v>2.3209216809196727E-3</v>
      </c>
      <c r="AL420" s="5">
        <f t="shared" si="643"/>
        <v>5.5836430366560076E-5</v>
      </c>
      <c r="AM420" s="5">
        <f t="shared" si="644"/>
        <v>4.9156713741619149E-3</v>
      </c>
      <c r="AN420" s="5">
        <f t="shared" si="645"/>
        <v>5.2298116906848045E-3</v>
      </c>
      <c r="AO420" s="5">
        <f t="shared" si="646"/>
        <v>2.7820137106588602E-3</v>
      </c>
      <c r="AP420" s="5">
        <f t="shared" si="647"/>
        <v>9.8660025051882749E-4</v>
      </c>
      <c r="AQ420" s="5">
        <f t="shared" si="648"/>
        <v>2.6241245251446531E-4</v>
      </c>
      <c r="AR420" s="5">
        <f t="shared" si="649"/>
        <v>8.7139289825480259E-4</v>
      </c>
      <c r="AS420" s="5">
        <f t="shared" si="650"/>
        <v>1.3103610981968312E-3</v>
      </c>
      <c r="AT420" s="5">
        <f t="shared" si="651"/>
        <v>9.8523077885214025E-4</v>
      </c>
      <c r="AU420" s="5">
        <f t="shared" si="652"/>
        <v>4.9384844576218115E-4</v>
      </c>
      <c r="AV420" s="5">
        <f t="shared" si="653"/>
        <v>1.8565672070192457E-4</v>
      </c>
      <c r="AW420" s="5">
        <f t="shared" si="654"/>
        <v>2.4813917301282301E-6</v>
      </c>
      <c r="AX420" s="5">
        <f t="shared" si="655"/>
        <v>1.2319939247309238E-3</v>
      </c>
      <c r="AY420" s="5">
        <f t="shared" si="656"/>
        <v>1.3107255835443107E-3</v>
      </c>
      <c r="AZ420" s="5">
        <f t="shared" si="657"/>
        <v>6.9724432924163891E-4</v>
      </c>
      <c r="BA420" s="5">
        <f t="shared" si="658"/>
        <v>2.4726744777246913E-4</v>
      </c>
      <c r="BB420" s="5">
        <f t="shared" si="659"/>
        <v>6.5767323049881844E-5</v>
      </c>
      <c r="BC420" s="5">
        <f t="shared" si="660"/>
        <v>1.3994048371875038E-5</v>
      </c>
      <c r="BD420" s="5">
        <f t="shared" si="661"/>
        <v>1.5451333838230967E-4</v>
      </c>
      <c r="BE420" s="5">
        <f t="shared" si="662"/>
        <v>2.32350146729677E-4</v>
      </c>
      <c r="BF420" s="5">
        <f t="shared" si="663"/>
        <v>1.746988035159928E-4</v>
      </c>
      <c r="BG420" s="5">
        <f t="shared" si="664"/>
        <v>8.7568044406206576E-5</v>
      </c>
      <c r="BH420" s="5">
        <f t="shared" si="665"/>
        <v>3.292021287552228E-5</v>
      </c>
      <c r="BI420" s="5">
        <f t="shared" si="666"/>
        <v>9.9007844527622289E-6</v>
      </c>
      <c r="BJ420" s="8">
        <f t="shared" si="667"/>
        <v>0.47272274007746046</v>
      </c>
      <c r="BK420" s="8">
        <f t="shared" si="668"/>
        <v>0.25950086594394378</v>
      </c>
      <c r="BL420" s="8">
        <f t="shared" si="669"/>
        <v>0.25262683001257163</v>
      </c>
      <c r="BM420" s="8">
        <f t="shared" si="670"/>
        <v>0.47236106313413129</v>
      </c>
      <c r="BN420" s="8">
        <f t="shared" si="671"/>
        <v>0.5265781812429895</v>
      </c>
    </row>
    <row r="421" spans="1:66" x14ac:dyDescent="0.25">
      <c r="A421" t="s">
        <v>114</v>
      </c>
      <c r="B421" t="s">
        <v>104</v>
      </c>
      <c r="C421" t="s">
        <v>110</v>
      </c>
      <c r="D421" s="16"/>
      <c r="E421">
        <f>VLOOKUP(A421,home!$A$2:$E$405,3,FALSE)</f>
        <v>1.2436974789916</v>
      </c>
      <c r="F421">
        <f>VLOOKUP(B421,home!$B$2:$E$405,3,FALSE)</f>
        <v>0.8</v>
      </c>
      <c r="G421">
        <f>VLOOKUP(C421,away!$B$2:$E$405,4,FALSE)</f>
        <v>1.45</v>
      </c>
      <c r="H421">
        <f>VLOOKUP(A421,away!$A$2:$E$405,3,FALSE)</f>
        <v>1.0588235294117601</v>
      </c>
      <c r="I421">
        <f>VLOOKUP(C421,away!$B$2:$E$405,3,FALSE)</f>
        <v>1.45</v>
      </c>
      <c r="J421">
        <f>VLOOKUP(B421,home!$B$2:$E$405,4,FALSE)</f>
        <v>1.1299999999999999</v>
      </c>
      <c r="K421" s="3">
        <f t="shared" si="616"/>
        <v>1.4426890756302559</v>
      </c>
      <c r="L421" s="3">
        <f t="shared" si="617"/>
        <v>1.7348823529411685</v>
      </c>
      <c r="M421" s="5">
        <f t="shared" si="618"/>
        <v>4.1686771589623764E-2</v>
      </c>
      <c r="N421" s="5">
        <f t="shared" si="619"/>
        <v>6.0141049970643921E-2</v>
      </c>
      <c r="O421" s="5">
        <f t="shared" si="620"/>
        <v>7.2321644381927536E-2</v>
      </c>
      <c r="P421" s="5">
        <f t="shared" si="621"/>
        <v>0.10433764628142314</v>
      </c>
      <c r="Q421" s="5">
        <f t="shared" si="622"/>
        <v>4.3382417894790665E-2</v>
      </c>
      <c r="R421" s="5">
        <f t="shared" si="623"/>
        <v>6.2734772286946461E-2</v>
      </c>
      <c r="S421" s="5">
        <f t="shared" si="624"/>
        <v>6.5286564636832481E-2</v>
      </c>
      <c r="T421" s="5">
        <f t="shared" si="625"/>
        <v>7.5263391233591492E-2</v>
      </c>
      <c r="U421" s="5">
        <f t="shared" si="626"/>
        <v>9.050677064052938E-2</v>
      </c>
      <c r="V421" s="5">
        <f t="shared" si="627"/>
        <v>1.8156163289679672E-2</v>
      </c>
      <c r="W421" s="5">
        <f t="shared" si="628"/>
        <v>2.0862446790413672E-2</v>
      </c>
      <c r="X421" s="5">
        <f t="shared" si="629"/>
        <v>3.6193890775862804E-2</v>
      </c>
      <c r="Y421" s="5">
        <f t="shared" si="630"/>
        <v>3.1396071195662269E-2</v>
      </c>
      <c r="Z421" s="5">
        <f t="shared" si="631"/>
        <v>3.6279149785468708E-2</v>
      </c>
      <c r="AA421" s="5">
        <f t="shared" si="632"/>
        <v>5.2339533068649441E-2</v>
      </c>
      <c r="AB421" s="5">
        <f t="shared" si="633"/>
        <v>3.7754836290864548E-2</v>
      </c>
      <c r="AC421" s="5">
        <f t="shared" si="634"/>
        <v>2.8401865731458495E-3</v>
      </c>
      <c r="AD421" s="5">
        <f t="shared" si="635"/>
        <v>7.5245060188618255E-3</v>
      </c>
      <c r="AE421" s="5">
        <f t="shared" si="636"/>
        <v>1.3054132706722989E-2</v>
      </c>
      <c r="AF421" s="5">
        <f t="shared" si="637"/>
        <v>1.1323692232922924E-2</v>
      </c>
      <c r="AG421" s="5">
        <f t="shared" si="638"/>
        <v>6.5484246083449878E-3</v>
      </c>
      <c r="AH421" s="5">
        <f t="shared" si="639"/>
        <v>1.5735014185629753E-2</v>
      </c>
      <c r="AI421" s="5">
        <f t="shared" si="640"/>
        <v>2.2700733070495152E-2</v>
      </c>
      <c r="AJ421" s="5">
        <f t="shared" si="641"/>
        <v>1.6375049804800923E-2</v>
      </c>
      <c r="AK421" s="5">
        <f t="shared" si="642"/>
        <v>7.8747018220958805E-3</v>
      </c>
      <c r="AL421" s="5">
        <f t="shared" si="643"/>
        <v>2.8434764386110474E-4</v>
      </c>
      <c r="AM421" s="5">
        <f t="shared" si="644"/>
        <v>2.1711045265852135E-3</v>
      </c>
      <c r="AN421" s="5">
        <f t="shared" si="645"/>
        <v>3.7666109295633769E-3</v>
      </c>
      <c r="AO421" s="5">
        <f t="shared" si="646"/>
        <v>3.2673134160474174E-3</v>
      </c>
      <c r="AP421" s="5">
        <f t="shared" si="647"/>
        <v>1.8894681290095308E-3</v>
      </c>
      <c r="AQ421" s="5">
        <f t="shared" si="648"/>
        <v>8.1950122836585025E-4</v>
      </c>
      <c r="AR421" s="5">
        <f t="shared" si="649"/>
        <v>5.4596796867856E-3</v>
      </c>
      <c r="AS421" s="5">
        <f t="shared" si="650"/>
        <v>7.876620240566002E-3</v>
      </c>
      <c r="AT421" s="5">
        <f t="shared" si="651"/>
        <v>5.6817569869763666E-3</v>
      </c>
      <c r="AU421" s="5">
        <f t="shared" si="652"/>
        <v>2.7323362451655607E-3</v>
      </c>
      <c r="AV421" s="5">
        <f t="shared" si="653"/>
        <v>9.8547791296223685E-4</v>
      </c>
      <c r="AW421" s="5">
        <f t="shared" si="654"/>
        <v>1.9769236908451502E-5</v>
      </c>
      <c r="AX421" s="5">
        <f t="shared" si="655"/>
        <v>5.2203813042598051E-4</v>
      </c>
      <c r="AY421" s="5">
        <f t="shared" si="656"/>
        <v>9.0567474003843372E-4</v>
      </c>
      <c r="AZ421" s="5">
        <f t="shared" si="657"/>
        <v>7.856195619986297E-4</v>
      </c>
      <c r="BA421" s="5">
        <f t="shared" si="658"/>
        <v>4.5431917141226444E-4</v>
      </c>
      <c r="BB421" s="5">
        <f t="shared" si="659"/>
        <v>1.9704757827149777E-4</v>
      </c>
      <c r="BC421" s="5">
        <f t="shared" si="660"/>
        <v>6.8370873246602996E-5</v>
      </c>
      <c r="BD421" s="5">
        <f t="shared" si="661"/>
        <v>1.5786503235526174E-3</v>
      </c>
      <c r="BE421" s="5">
        <f t="shared" si="662"/>
        <v>2.2775015760295304E-3</v>
      </c>
      <c r="BF421" s="5">
        <f t="shared" si="663"/>
        <v>1.6428633217342474E-3</v>
      </c>
      <c r="BG421" s="5">
        <f t="shared" si="664"/>
        <v>7.9004698900654439E-4</v>
      </c>
      <c r="BH421" s="5">
        <f t="shared" si="665"/>
        <v>2.8494804006857962E-4</v>
      </c>
      <c r="BI421" s="5">
        <f t="shared" si="666"/>
        <v>8.2218284905838469E-5</v>
      </c>
      <c r="BJ421" s="8">
        <f t="shared" si="667"/>
        <v>0.32053709171278233</v>
      </c>
      <c r="BK421" s="8">
        <f t="shared" si="668"/>
        <v>0.23349735475460445</v>
      </c>
      <c r="BL421" s="8">
        <f t="shared" si="669"/>
        <v>0.40773515515969228</v>
      </c>
      <c r="BM421" s="8">
        <f t="shared" si="670"/>
        <v>0.61255854350406247</v>
      </c>
      <c r="BN421" s="8">
        <f t="shared" si="671"/>
        <v>0.38460430240535548</v>
      </c>
    </row>
    <row r="422" spans="1:66" x14ac:dyDescent="0.25">
      <c r="A422" t="s">
        <v>114</v>
      </c>
      <c r="B422" t="s">
        <v>135</v>
      </c>
      <c r="C422" t="s">
        <v>121</v>
      </c>
      <c r="D422" s="16"/>
      <c r="E422">
        <f>VLOOKUP(A422,home!$A$2:$E$405,3,FALSE)</f>
        <v>1.2436974789916</v>
      </c>
      <c r="F422">
        <f>VLOOKUP(B422,home!$B$2:$E$405,3,FALSE)</f>
        <v>0.32</v>
      </c>
      <c r="G422">
        <f>VLOOKUP(C422,away!$B$2:$E$405,4,FALSE)</f>
        <v>0.64</v>
      </c>
      <c r="H422">
        <f>VLOOKUP(A422,away!$A$2:$E$405,3,FALSE)</f>
        <v>1.0588235294117601</v>
      </c>
      <c r="I422">
        <f>VLOOKUP(C422,away!$B$2:$E$405,3,FALSE)</f>
        <v>0.96</v>
      </c>
      <c r="J422">
        <f>VLOOKUP(B422,home!$B$2:$E$405,4,FALSE)</f>
        <v>1.51</v>
      </c>
      <c r="K422" s="3">
        <f t="shared" ref="K422:K485" si="672">E422*F422*G422</f>
        <v>0.25470924369747971</v>
      </c>
      <c r="L422" s="3">
        <f t="shared" ref="L422:L485" si="673">H422*I422*J422</f>
        <v>1.5348705882352873</v>
      </c>
      <c r="M422" s="5">
        <f t="shared" ref="M422:M485" si="674">_xlfn.POISSON.DIST(0,K422,FALSE) * _xlfn.POISSON.DIST(0,L422,FALSE)</f>
        <v>0.16703033573857368</v>
      </c>
      <c r="N422" s="5">
        <f t="shared" ref="N422:N485" si="675">_xlfn.POISSON.DIST(1,K422,FALSE) * _xlfn.POISSON.DIST(0,L422,FALSE)</f>
        <v>4.254417049050821E-2</v>
      </c>
      <c r="O422" s="5">
        <f t="shared" ref="O422:O485" si="676">_xlfn.POISSON.DIST(0,K422,FALSE) * _xlfn.POISSON.DIST(1,L422,FALSE)</f>
        <v>0.25636994966820209</v>
      </c>
      <c r="P422" s="5">
        <f t="shared" ref="P422:P485" si="677">_xlfn.POISSON.DIST(1,K422,FALSE) * _xlfn.POISSON.DIST(1,L422,FALSE)</f>
        <v>6.529979598674869E-2</v>
      </c>
      <c r="Q422" s="5">
        <f t="shared" ref="Q422:Q485" si="678">_xlfn.POISSON.DIST(2,K422,FALSE) * _xlfn.POISSON.DIST(0,L422,FALSE)</f>
        <v>5.4181967446869893E-3</v>
      </c>
      <c r="R422" s="5">
        <f t="shared" ref="R422:R485" si="679">_xlfn.POISSON.DIST(0,K422,FALSE) * _xlfn.POISSON.DIST(2,L422,FALSE)</f>
        <v>0.19674734772654223</v>
      </c>
      <c r="S422" s="5">
        <f t="shared" ref="S422:S485" si="680">_xlfn.POISSON.DIST(2,K422,FALSE) * _xlfn.POISSON.DIST(2,L422,FALSE)</f>
        <v>6.382169048897904E-3</v>
      </c>
      <c r="T422" s="5">
        <f t="shared" ref="T422:T485" si="681">_xlfn.POISSON.DIST(2,K422,FALSE) * _xlfn.POISSON.DIST(1,L422,FALSE)</f>
        <v>8.316230824692239E-3</v>
      </c>
      <c r="U422" s="5">
        <f t="shared" ref="U422:U485" si="682">_xlfn.POISSON.DIST(1,K422,FALSE) * _xlfn.POISSON.DIST(2,L422,FALSE)</f>
        <v>5.0113368138912616E-2</v>
      </c>
      <c r="V422" s="5">
        <f t="shared" ref="V422:V485" si="683">_xlfn.POISSON.DIST(3,K422,FALSE) * _xlfn.POISSON.DIST(3,L422,FALSE)</f>
        <v>2.7723130186247205E-4</v>
      </c>
      <c r="W422" s="5">
        <f t="shared" ref="W422:W485" si="684">_xlfn.POISSON.DIST(3,K422,FALSE) * _xlfn.POISSON.DIST(0,L422,FALSE)</f>
        <v>4.600215983477899E-4</v>
      </c>
      <c r="X422" s="5">
        <f t="shared" ref="X422:X485" si="685">_xlfn.POISSON.DIST(3,K422,FALSE) * _xlfn.POISSON.DIST(1,L422,FALSE)</f>
        <v>7.0607362125700937E-4</v>
      </c>
      <c r="Y422" s="5">
        <f t="shared" ref="Y422:Y485" si="686">_xlfn.POISSON.DIST(3,K422,FALSE) * _xlfn.POISSON.DIST(2,L422,FALSE)</f>
        <v>5.4186581719808285E-4</v>
      </c>
      <c r="Z422" s="5">
        <f t="shared" ref="Z422:Z485" si="687">_xlfn.POISSON.DIST(0,K422,FALSE) * _xlfn.POISSON.DIST(3,L422,FALSE)</f>
        <v>0.10066057244625683</v>
      </c>
      <c r="AA422" s="5">
        <f t="shared" ref="AA422:AA485" si="688">_xlfn.POISSON.DIST(1,K422,FALSE) * _xlfn.POISSON.DIST(3,L422,FALSE)</f>
        <v>2.5639178277941436E-2</v>
      </c>
      <c r="AB422" s="5">
        <f t="shared" ref="AB422:AB485" si="689">_xlfn.POISSON.DIST(2,K422,FALSE) * _xlfn.POISSON.DIST(3,L422,FALSE)</f>
        <v>3.2652678540996565E-3</v>
      </c>
      <c r="AC422" s="5">
        <f t="shared" ref="AC422:AC485" si="690">_xlfn.POISSON.DIST(4,K422,FALSE) * _xlfn.POISSON.DIST(4,L422,FALSE)</f>
        <v>6.7738995482137209E-6</v>
      </c>
      <c r="AD422" s="5">
        <f t="shared" ref="AD422:AD485" si="691">_xlfn.POISSON.DIST(4,K422,FALSE) * _xlfn.POISSON.DIST(0,L422,FALSE)</f>
        <v>2.9292938349917841E-5</v>
      </c>
      <c r="AE422" s="5">
        <f t="shared" ref="AE422:AE485" si="692">_xlfn.POISSON.DIST(4,K422,FALSE) * _xlfn.POISSON.DIST(1,L422,FALSE)</f>
        <v>4.4960869516278406E-5</v>
      </c>
      <c r="AF422" s="5">
        <f t="shared" ref="AF422:AF485" si="693">_xlfn.POISSON.DIST(4,K422,FALSE) * _xlfn.POISSON.DIST(2,L422,FALSE)</f>
        <v>3.4504558121010122E-5</v>
      </c>
      <c r="AG422" s="5">
        <f t="shared" ref="AG422:AG485" si="694">_xlfn.POISSON.DIST(4,K422,FALSE) * _xlfn.POISSON.DIST(3,L422,FALSE)</f>
        <v>1.7653343806664489E-5</v>
      </c>
      <c r="AH422" s="5">
        <f t="shared" ref="AH422:AH485" si="695">_xlfn.POISSON.DIST(0,K422,FALSE) * _xlfn.POISSON.DIST(4,L422,FALSE)</f>
        <v>3.8625238010671734E-2</v>
      </c>
      <c r="AI422" s="5">
        <f t="shared" ref="AI422:AI485" si="696">_xlfn.POISSON.DIST(1,K422,FALSE) * _xlfn.POISSON.DIST(4,L422,FALSE)</f>
        <v>9.8382051613333417E-3</v>
      </c>
      <c r="AJ422" s="5">
        <f t="shared" ref="AJ422:AJ485" si="697">_xlfn.POISSON.DIST(2,K422,FALSE) * _xlfn.POISSON.DIST(4,L422,FALSE)</f>
        <v>1.2529408979919283E-3</v>
      </c>
      <c r="AK422" s="5">
        <f t="shared" ref="AK422:AK485" si="698">_xlfn.POISSON.DIST(3,K422,FALSE) * _xlfn.POISSON.DIST(4,L422,FALSE)</f>
        <v>1.0637854284172172E-4</v>
      </c>
      <c r="AL422" s="5">
        <f t="shared" ref="AL422:AL485" si="699">_xlfn.POISSON.DIST(5,K422,FALSE) * _xlfn.POISSON.DIST(5,L422,FALSE)</f>
        <v>1.059290832595586E-7</v>
      </c>
      <c r="AM422" s="5">
        <f t="shared" ref="AM422:AM485" si="700">_xlfn.POISSON.DIST(5,K422,FALSE) * _xlfn.POISSON.DIST(0,L422,FALSE)</f>
        <v>1.4922364345568955E-6</v>
      </c>
      <c r="AN422" s="5">
        <f t="shared" ref="AN422:AN485" si="701">_xlfn.POISSON.DIST(5,K422,FALSE) * _xlfn.POISSON.DIST(1,L422,FALSE)</f>
        <v>2.2903898140944702E-6</v>
      </c>
      <c r="AO422" s="5">
        <f t="shared" ref="AO422:AO485" si="702">_xlfn.POISSON.DIST(5,K422,FALSE) * _xlfn.POISSON.DIST(2,L422,FALSE)</f>
        <v>1.7577259806236451E-6</v>
      </c>
      <c r="AP422" s="5">
        <f t="shared" ref="AP422:AP485" si="703">_xlfn.POISSON.DIST(5,K422,FALSE) * _xlfn.POISSON.DIST(3,L422,FALSE)</f>
        <v>8.9929396994542053E-7</v>
      </c>
      <c r="AQ422" s="5">
        <f t="shared" ref="AQ422:AQ485" si="704">_xlfn.POISSON.DIST(5,K422,FALSE) * _xlfn.POISSON.DIST(4,L422,FALSE)</f>
        <v>3.450749661616435E-7</v>
      </c>
      <c r="AR422" s="5">
        <f t="shared" ref="AR422:AR485" si="705">_xlfn.POISSON.DIST(0,K422,FALSE) * _xlfn.POISSON.DIST(5,L422,FALSE)</f>
        <v>1.1856948357233527E-2</v>
      </c>
      <c r="AS422" s="5">
        <f t="shared" ref="AS422:AS485" si="706">_xlfn.POISSON.DIST(1,K422,FALSE) * _xlfn.POISSON.DIST(5,L422,FALSE)</f>
        <v>3.0200743486310257E-3</v>
      </c>
      <c r="AT422" s="5">
        <f t="shared" ref="AT422:AT485" si="707">_xlfn.POISSON.DIST(2,K422,FALSE) * _xlfn.POISSON.DIST(5,L422,FALSE)</f>
        <v>3.8462042662498356E-4</v>
      </c>
      <c r="AU422" s="5">
        <f t="shared" ref="AU422:AU485" si="708">_xlfn.POISSON.DIST(3,K422,FALSE) * _xlfn.POISSON.DIST(5,L422,FALSE)</f>
        <v>3.2655459325417184E-5</v>
      </c>
      <c r="AV422" s="5">
        <f t="shared" ref="AV422:AV485" si="709">_xlfn.POISSON.DIST(4,K422,FALSE) * _xlfn.POISSON.DIST(5,L422,FALSE)</f>
        <v>2.0794118368427056E-6</v>
      </c>
      <c r="AW422" s="5">
        <f t="shared" ref="AW422:AW485" si="710">_xlfn.POISSON.DIST(6,K422,FALSE) * _xlfn.POISSON.DIST(6,L422,FALSE)</f>
        <v>1.1503478453856058E-9</v>
      </c>
      <c r="AX422" s="5">
        <f t="shared" ref="AX422:AX485" si="711">_xlfn.POISSON.DIST(6,K422,FALSE) * _xlfn.POISSON.DIST(0,L422,FALSE)</f>
        <v>6.3347735610635009E-8</v>
      </c>
      <c r="AY422" s="5">
        <f t="shared" ref="AY422:AY485" si="712">_xlfn.POISSON.DIST(6,K422,FALSE) * _xlfn.POISSON.DIST(1,L422,FALSE)</f>
        <v>9.7230576220068824E-8</v>
      </c>
      <c r="AZ422" s="5">
        <f t="shared" ref="AZ422:AZ485" si="713">_xlfn.POISSON.DIST(6,K422,FALSE) * _xlfn.POISSON.DIST(2,L422,FALSE)</f>
        <v>7.46181758586765E-8</v>
      </c>
      <c r="BA422" s="5">
        <f t="shared" ref="BA422:BA485" si="714">_xlfn.POISSON.DIST(6,K422,FALSE) * _xlfn.POISSON.DIST(3,L422,FALSE)</f>
        <v>3.817641449108364E-8</v>
      </c>
      <c r="BB422" s="5">
        <f t="shared" ref="BB422:BB485" si="715">_xlfn.POISSON.DIST(6,K422,FALSE) * _xlfn.POISSON.DIST(4,L422,FALSE)</f>
        <v>1.464896394166092E-8</v>
      </c>
      <c r="BC422" s="5">
        <f t="shared" ref="BC422:BC485" si="716">_xlfn.POISSON.DIST(6,K422,FALSE) * _xlfn.POISSON.DIST(5,L422,FALSE)</f>
        <v>4.4968527804349161E-9</v>
      </c>
      <c r="BD422" s="5">
        <f t="shared" ref="BD422:BD485" si="717">_xlfn.POISSON.DIST(0,K422,FALSE) * _xlfn.POISSON.DIST(6,L422,FALSE)</f>
        <v>3.0331468832904113E-3</v>
      </c>
      <c r="BE422" s="5">
        <f t="shared" ref="BE422:BE485" si="718">_xlfn.POISSON.DIST(1,K422,FALSE) * _xlfn.POISSON.DIST(6,L422,FALSE)</f>
        <v>7.7257054866626822E-4</v>
      </c>
      <c r="BF422" s="5">
        <f t="shared" ref="BF422:BF485" si="719">_xlfn.POISSON.DIST(2,K422,FALSE) * _xlfn.POISSON.DIST(6,L422,FALSE)</f>
        <v>9.8390430076866059E-5</v>
      </c>
      <c r="BG422" s="5">
        <f t="shared" ref="BG422:BG485" si="720">_xlfn.POISSON.DIST(3,K422,FALSE) * _xlfn.POISSON.DIST(6,L422,FALSE)</f>
        <v>8.3536506773161058E-6</v>
      </c>
      <c r="BH422" s="5">
        <f t="shared" ref="BH422:BH485" si="721">_xlfn.POISSON.DIST(4,K422,FALSE) * _xlfn.POISSON.DIST(6,L422,FALSE)</f>
        <v>5.3193801153303113E-7</v>
      </c>
      <c r="BI422" s="5">
        <f t="shared" ref="BI422:BI485" si="722">_xlfn.POISSON.DIST(5,K422,FALSE) * _xlfn.POISSON.DIST(6,L422,FALSE)</f>
        <v>2.7097905722303936E-8</v>
      </c>
      <c r="BJ422" s="8">
        <f t="shared" ref="BJ422:BJ485" si="723">SUM(N422,Q422,T422,W422,X422,Y422,AD422,AE422,AF422,AG422,AM422,AN422,AO422,AP422,AQ422,AX422,AY422,AZ422,BA422,BB422,BC422)</f>
        <v>5.8120048046368486E-2</v>
      </c>
      <c r="BK422" s="8">
        <f t="shared" ref="BK422:BK485" si="724">SUM(M422,P422,S422,V422,AC422,AL422,AY422)</f>
        <v>0.23899650913529041</v>
      </c>
      <c r="BL422" s="8">
        <f t="shared" ref="BL422:BL485" si="725">SUM(O422,R422,U422,AA422,AB422,AH422,AI422,AJ422,AK422,AR422,AS422,AT422,AU422,AV422,BD422,BE422,BF422,BG422,BH422,BI422)</f>
        <v>0.60116727283081661</v>
      </c>
      <c r="BM422" s="8">
        <f t="shared" ref="BM422:BM485" si="726">SUM(S422:BI422)</f>
        <v>0.26553451002324208</v>
      </c>
      <c r="BN422" s="8">
        <f t="shared" ref="BN422:BN485" si="727">SUM(M422:R422)</f>
        <v>0.73340979635526193</v>
      </c>
    </row>
    <row r="423" spans="1:66" x14ac:dyDescent="0.25">
      <c r="A423" t="s">
        <v>114</v>
      </c>
      <c r="B423" t="s">
        <v>131</v>
      </c>
      <c r="C423" t="s">
        <v>112</v>
      </c>
      <c r="D423" s="16"/>
      <c r="E423">
        <f>VLOOKUP(A423,home!$A$2:$E$405,3,FALSE)</f>
        <v>1.2436974789916</v>
      </c>
      <c r="F423">
        <f>VLOOKUP(B423,home!$B$2:$E$405,3,FALSE)</f>
        <v>0.94</v>
      </c>
      <c r="G423">
        <f>VLOOKUP(C423,away!$B$2:$E$405,4,FALSE)</f>
        <v>0.64</v>
      </c>
      <c r="H423">
        <f>VLOOKUP(A423,away!$A$2:$E$405,3,FALSE)</f>
        <v>1.0588235294117601</v>
      </c>
      <c r="I423">
        <f>VLOOKUP(C423,away!$B$2:$E$405,3,FALSE)</f>
        <v>1.45</v>
      </c>
      <c r="J423">
        <f>VLOOKUP(B423,home!$B$2:$E$405,4,FALSE)</f>
        <v>0.63</v>
      </c>
      <c r="K423" s="3">
        <f t="shared" si="672"/>
        <v>0.74820840336134653</v>
      </c>
      <c r="L423" s="3">
        <f t="shared" si="673"/>
        <v>0.96723529411764275</v>
      </c>
      <c r="M423" s="5">
        <f t="shared" si="674"/>
        <v>0.17988388897580224</v>
      </c>
      <c r="N423" s="5">
        <f t="shared" si="675"/>
        <v>0.1345906373610147</v>
      </c>
      <c r="O423" s="5">
        <f t="shared" si="676"/>
        <v>0.17399004626053544</v>
      </c>
      <c r="P423" s="5">
        <f t="shared" si="677"/>
        <v>0.13018081471336204</v>
      </c>
      <c r="Q423" s="5">
        <f t="shared" si="678"/>
        <v>5.0350922943635405E-2</v>
      </c>
      <c r="R423" s="5">
        <f t="shared" si="679"/>
        <v>8.4144656784175639E-2</v>
      </c>
      <c r="S423" s="5">
        <f t="shared" si="680"/>
        <v>2.355275480189668E-2</v>
      </c>
      <c r="T423" s="5">
        <f t="shared" si="681"/>
        <v>4.8701189762481951E-2</v>
      </c>
      <c r="U423" s="5">
        <f t="shared" si="682"/>
        <v>6.2957739303876534E-2</v>
      </c>
      <c r="V423" s="5">
        <f t="shared" si="683"/>
        <v>1.8938863695244924E-3</v>
      </c>
      <c r="W423" s="5">
        <f t="shared" si="684"/>
        <v>1.2557661221142545E-2</v>
      </c>
      <c r="X423" s="5">
        <f t="shared" si="685"/>
        <v>1.2146213144661525E-2</v>
      </c>
      <c r="Y423" s="5">
        <f t="shared" si="686"/>
        <v>5.8741230216961347E-3</v>
      </c>
      <c r="Z423" s="5">
        <f t="shared" si="687"/>
        <v>2.7129227284356742E-2</v>
      </c>
      <c r="AA423" s="5">
        <f t="shared" si="688"/>
        <v>2.0298315830855635E-2</v>
      </c>
      <c r="AB423" s="5">
        <f t="shared" si="689"/>
        <v>7.59368523936442E-3</v>
      </c>
      <c r="AC423" s="5">
        <f t="shared" si="690"/>
        <v>8.566208734804871E-5</v>
      </c>
      <c r="AD423" s="5">
        <f t="shared" si="691"/>
        <v>2.3489369130559401E-3</v>
      </c>
      <c r="AE423" s="5">
        <f t="shared" si="692"/>
        <v>2.2719746859634501E-3</v>
      </c>
      <c r="AF423" s="5">
        <f t="shared" si="693"/>
        <v>1.0987670518028483E-3</v>
      </c>
      <c r="AG423" s="5">
        <f t="shared" si="694"/>
        <v>3.5425542417243442E-4</v>
      </c>
      <c r="AH423" s="5">
        <f t="shared" si="695"/>
        <v>6.5600865328922925E-3</v>
      </c>
      <c r="AI423" s="5">
        <f t="shared" si="696"/>
        <v>4.9083118706876134E-3</v>
      </c>
      <c r="AJ423" s="5">
        <f t="shared" si="697"/>
        <v>1.8362200939833616E-3</v>
      </c>
      <c r="AK423" s="5">
        <f t="shared" si="698"/>
        <v>4.5795843491310424E-4</v>
      </c>
      <c r="AL423" s="5">
        <f t="shared" si="699"/>
        <v>2.4797240896912706E-6</v>
      </c>
      <c r="AM423" s="5">
        <f t="shared" si="700"/>
        <v>3.5149886746282309E-4</v>
      </c>
      <c r="AN423" s="5">
        <f t="shared" si="701"/>
        <v>3.3998211045242196E-4</v>
      </c>
      <c r="AO423" s="5">
        <f t="shared" si="702"/>
        <v>1.6442134829909263E-4</v>
      </c>
      <c r="AP423" s="5">
        <f t="shared" si="703"/>
        <v>5.3011377060430748E-5</v>
      </c>
      <c r="AQ423" s="5">
        <f t="shared" si="704"/>
        <v>1.2818618720656748E-5</v>
      </c>
      <c r="AR423" s="5">
        <f t="shared" si="705"/>
        <v>1.2690294454158529E-3</v>
      </c>
      <c r="AS423" s="5">
        <f t="shared" si="706"/>
        <v>9.4949849517313037E-4</v>
      </c>
      <c r="AT423" s="5">
        <f t="shared" si="707"/>
        <v>3.5521137653374453E-4</v>
      </c>
      <c r="AU423" s="5">
        <f t="shared" si="708"/>
        <v>8.8590712297366357E-5</v>
      </c>
      <c r="AV423" s="5">
        <f t="shared" si="709"/>
        <v>1.6571078850164223E-5</v>
      </c>
      <c r="AW423" s="5">
        <f t="shared" si="710"/>
        <v>4.9848899769355582E-8</v>
      </c>
      <c r="AX423" s="5">
        <f t="shared" si="711"/>
        <v>4.383240106794672E-5</v>
      </c>
      <c r="AY423" s="5">
        <f t="shared" si="712"/>
        <v>4.2396245338837921E-5</v>
      </c>
      <c r="AZ423" s="5">
        <f t="shared" si="713"/>
        <v>2.0503572414897319E-5</v>
      </c>
      <c r="BA423" s="5">
        <f t="shared" si="714"/>
        <v>6.6105929650618652E-6</v>
      </c>
      <c r="BB423" s="5">
        <f t="shared" si="715"/>
        <v>1.5984997077134081E-6</v>
      </c>
      <c r="BC423" s="5">
        <f t="shared" si="716"/>
        <v>3.0922506698742894E-7</v>
      </c>
      <c r="BD423" s="5">
        <f t="shared" si="717"/>
        <v>2.045750114801252E-4</v>
      </c>
      <c r="BE423" s="5">
        <f t="shared" si="718"/>
        <v>1.530647427071736E-4</v>
      </c>
      <c r="BF423" s="5">
        <f t="shared" si="719"/>
        <v>5.7262163375924837E-5</v>
      </c>
      <c r="BG423" s="5">
        <f t="shared" si="720"/>
        <v>1.4281343944172431E-5</v>
      </c>
      <c r="BH423" s="5">
        <f t="shared" si="721"/>
        <v>2.6713553875808728E-6</v>
      </c>
      <c r="BI423" s="5">
        <f t="shared" si="722"/>
        <v>3.9974610987052322E-7</v>
      </c>
      <c r="BJ423" s="8">
        <f t="shared" si="723"/>
        <v>0.2713316643881839</v>
      </c>
      <c r="BK423" s="8">
        <f t="shared" si="724"/>
        <v>0.33564188291736202</v>
      </c>
      <c r="BL423" s="8">
        <f t="shared" si="725"/>
        <v>0.3658581758225592</v>
      </c>
      <c r="BM423" s="8">
        <f t="shared" si="726"/>
        <v>0.24677763697749722</v>
      </c>
      <c r="BN423" s="8">
        <f t="shared" si="727"/>
        <v>0.7531409670385254</v>
      </c>
    </row>
    <row r="424" spans="1:66" x14ac:dyDescent="0.25">
      <c r="A424" t="s">
        <v>114</v>
      </c>
      <c r="B424" t="s">
        <v>116</v>
      </c>
      <c r="C424" t="s">
        <v>379</v>
      </c>
      <c r="D424" s="16"/>
      <c r="E424">
        <f>VLOOKUP(A424,home!$A$2:$E$405,3,FALSE)</f>
        <v>1.2436974789916</v>
      </c>
      <c r="F424">
        <f>VLOOKUP(B424,home!$B$2:$E$405,3,FALSE)</f>
        <v>0.48</v>
      </c>
      <c r="G424">
        <f>VLOOKUP(C424,away!$B$2:$E$405,4,FALSE)</f>
        <v>0.8</v>
      </c>
      <c r="H424">
        <f>VLOOKUP(A424,away!$A$2:$E$405,3,FALSE)</f>
        <v>1.0588235294117601</v>
      </c>
      <c r="I424">
        <f>VLOOKUP(C424,away!$B$2:$E$405,3,FALSE)</f>
        <v>0.64</v>
      </c>
      <c r="J424">
        <f>VLOOKUP(B424,home!$B$2:$E$405,4,FALSE)</f>
        <v>1.7</v>
      </c>
      <c r="K424" s="3">
        <f t="shared" si="672"/>
        <v>0.47757983193277442</v>
      </c>
      <c r="L424" s="3">
        <f t="shared" si="673"/>
        <v>1.151999999999995</v>
      </c>
      <c r="M424" s="5">
        <f t="shared" si="674"/>
        <v>0.19601191477462757</v>
      </c>
      <c r="N424" s="5">
        <f t="shared" si="675"/>
        <v>9.3611337314887938E-2</v>
      </c>
      <c r="O424" s="5">
        <f t="shared" si="676"/>
        <v>0.22580572582036998</v>
      </c>
      <c r="P424" s="5">
        <f t="shared" si="677"/>
        <v>0.10784026058675045</v>
      </c>
      <c r="Q424" s="5">
        <f t="shared" si="678"/>
        <v>2.2353443370923216E-2</v>
      </c>
      <c r="R424" s="5">
        <f t="shared" si="679"/>
        <v>0.13006409807253258</v>
      </c>
      <c r="S424" s="5">
        <f t="shared" si="680"/>
        <v>1.4832672055662717E-2</v>
      </c>
      <c r="T424" s="5">
        <f t="shared" si="681"/>
        <v>2.5751166763303433E-2</v>
      </c>
      <c r="U424" s="5">
        <f t="shared" si="682"/>
        <v>6.2115990097967998E-2</v>
      </c>
      <c r="V424" s="5">
        <f t="shared" si="683"/>
        <v>9.0672448351453801E-4</v>
      </c>
      <c r="W424" s="5">
        <f t="shared" si="684"/>
        <v>3.5585179094014346E-3</v>
      </c>
      <c r="X424" s="5">
        <f t="shared" si="685"/>
        <v>4.0994126316304348E-3</v>
      </c>
      <c r="Y424" s="5">
        <f t="shared" si="686"/>
        <v>2.3612616758191211E-3</v>
      </c>
      <c r="Z424" s="5">
        <f t="shared" si="687"/>
        <v>4.9944613659852262E-2</v>
      </c>
      <c r="AA424" s="5">
        <f t="shared" si="688"/>
        <v>2.3852540197619596E-2</v>
      </c>
      <c r="AB424" s="5">
        <f t="shared" si="689"/>
        <v>5.6957460693744556E-3</v>
      </c>
      <c r="AC424" s="5">
        <f t="shared" si="690"/>
        <v>3.1178399504126604E-5</v>
      </c>
      <c r="AD424" s="5">
        <f t="shared" si="691"/>
        <v>4.2486909627542608E-4</v>
      </c>
      <c r="AE424" s="5">
        <f t="shared" si="692"/>
        <v>4.8944919890928876E-4</v>
      </c>
      <c r="AF424" s="5">
        <f t="shared" si="693"/>
        <v>2.8192273857174916E-4</v>
      </c>
      <c r="AG424" s="5">
        <f t="shared" si="694"/>
        <v>1.0825833161155115E-4</v>
      </c>
      <c r="AH424" s="5">
        <f t="shared" si="695"/>
        <v>1.4384048734037393E-2</v>
      </c>
      <c r="AI424" s="5">
        <f t="shared" si="696"/>
        <v>6.8695315769144154E-3</v>
      </c>
      <c r="AJ424" s="5">
        <f t="shared" si="697"/>
        <v>1.6403748679798364E-3</v>
      </c>
      <c r="AK424" s="5">
        <f t="shared" si="698"/>
        <v>2.6113665125218589E-4</v>
      </c>
      <c r="AL424" s="5">
        <f t="shared" si="699"/>
        <v>6.8613925455883652E-7</v>
      </c>
      <c r="AM424" s="5">
        <f t="shared" si="700"/>
        <v>4.0581782318529568E-5</v>
      </c>
      <c r="AN424" s="5">
        <f t="shared" si="701"/>
        <v>4.6750213230945865E-5</v>
      </c>
      <c r="AO424" s="5">
        <f t="shared" si="702"/>
        <v>2.6928122821024707E-5</v>
      </c>
      <c r="AP424" s="5">
        <f t="shared" si="703"/>
        <v>1.0340399163273436E-5</v>
      </c>
      <c r="AQ424" s="5">
        <f t="shared" si="704"/>
        <v>2.9780349590227373E-6</v>
      </c>
      <c r="AR424" s="5">
        <f t="shared" si="705"/>
        <v>3.3140848283222048E-3</v>
      </c>
      <c r="AS424" s="5">
        <f t="shared" si="706"/>
        <v>1.5827400753210762E-3</v>
      </c>
      <c r="AT424" s="5">
        <f t="shared" si="707"/>
        <v>3.7794236958255313E-4</v>
      </c>
      <c r="AU424" s="5">
        <f t="shared" si="708"/>
        <v>6.0165884448503426E-5</v>
      </c>
      <c r="AV424" s="5">
        <f t="shared" si="709"/>
        <v>7.1835032457507462E-6</v>
      </c>
      <c r="AW424" s="5">
        <f t="shared" si="710"/>
        <v>1.0485960635989948E-8</v>
      </c>
      <c r="AX424" s="5">
        <f t="shared" si="711"/>
        <v>3.2301734632026298E-6</v>
      </c>
      <c r="AY424" s="5">
        <f t="shared" si="712"/>
        <v>3.7211598296094134E-6</v>
      </c>
      <c r="AZ424" s="5">
        <f t="shared" si="713"/>
        <v>2.1433880618550131E-6</v>
      </c>
      <c r="BA424" s="5">
        <f t="shared" si="714"/>
        <v>8.2306101575232105E-7</v>
      </c>
      <c r="BB424" s="5">
        <f t="shared" si="715"/>
        <v>2.370415725366675E-7</v>
      </c>
      <c r="BC424" s="5">
        <f t="shared" si="716"/>
        <v>5.4614378312448018E-8</v>
      </c>
      <c r="BD424" s="5">
        <f t="shared" si="717"/>
        <v>6.3630428703785895E-4</v>
      </c>
      <c r="BE424" s="5">
        <f t="shared" si="718"/>
        <v>3.0388609446164457E-4</v>
      </c>
      <c r="BF424" s="5">
        <f t="shared" si="719"/>
        <v>7.2564934959849699E-5</v>
      </c>
      <c r="BG424" s="5">
        <f t="shared" si="720"/>
        <v>1.1551849814112581E-5</v>
      </c>
      <c r="BH424" s="5">
        <f t="shared" si="721"/>
        <v>1.3792326231841339E-6</v>
      </c>
      <c r="BI424" s="5">
        <f t="shared" si="722"/>
        <v>1.3173873687529572E-7</v>
      </c>
      <c r="BJ424" s="8">
        <f t="shared" si="723"/>
        <v>0.15317742702214765</v>
      </c>
      <c r="BK424" s="8">
        <f t="shared" si="724"/>
        <v>0.31962715759914356</v>
      </c>
      <c r="BL424" s="8">
        <f t="shared" si="725"/>
        <v>0.4770571268866019</v>
      </c>
      <c r="BM424" s="8">
        <f t="shared" si="726"/>
        <v>0.22411583455378481</v>
      </c>
      <c r="BN424" s="8">
        <f t="shared" si="727"/>
        <v>0.77568677994009183</v>
      </c>
    </row>
    <row r="425" spans="1:66" x14ac:dyDescent="0.25">
      <c r="A425" t="s">
        <v>114</v>
      </c>
      <c r="B425" t="s">
        <v>132</v>
      </c>
      <c r="C425" t="s">
        <v>124</v>
      </c>
      <c r="D425" s="16"/>
      <c r="E425">
        <f>VLOOKUP(A425,home!$A$2:$E$405,3,FALSE)</f>
        <v>1.2436974789916</v>
      </c>
      <c r="F425">
        <f>VLOOKUP(B425,home!$B$2:$E$405,3,FALSE)</f>
        <v>0.8</v>
      </c>
      <c r="G425">
        <f>VLOOKUP(C425,away!$B$2:$E$405,4,FALSE)</f>
        <v>0.48</v>
      </c>
      <c r="H425">
        <f>VLOOKUP(A425,away!$A$2:$E$405,3,FALSE)</f>
        <v>1.0588235294117601</v>
      </c>
      <c r="I425">
        <f>VLOOKUP(C425,away!$B$2:$E$405,3,FALSE)</f>
        <v>0.96</v>
      </c>
      <c r="J425">
        <f>VLOOKUP(B425,home!$B$2:$E$405,4,FALSE)</f>
        <v>1.1299999999999999</v>
      </c>
      <c r="K425" s="3">
        <f t="shared" si="672"/>
        <v>0.47757983193277437</v>
      </c>
      <c r="L425" s="3">
        <f t="shared" si="673"/>
        <v>1.1486117647058771</v>
      </c>
      <c r="M425" s="5">
        <f t="shared" si="674"/>
        <v>0.19667717565609333</v>
      </c>
      <c r="N425" s="5">
        <f t="shared" si="675"/>
        <v>9.3929052494849813E-2</v>
      </c>
      <c r="O425" s="5">
        <f t="shared" si="676"/>
        <v>0.22590571780771312</v>
      </c>
      <c r="P425" s="5">
        <f t="shared" si="677"/>
        <v>0.1078880147432604</v>
      </c>
      <c r="Q425" s="5">
        <f t="shared" si="678"/>
        <v>2.2429310552047551E-2</v>
      </c>
      <c r="R425" s="5">
        <f t="shared" si="679"/>
        <v>0.12973898259413269</v>
      </c>
      <c r="S425" s="5">
        <f t="shared" si="680"/>
        <v>1.4795595480783179E-2</v>
      </c>
      <c r="T425" s="5">
        <f t="shared" si="681"/>
        <v>2.5762569974323489E-2</v>
      </c>
      <c r="U425" s="5">
        <f t="shared" si="682"/>
        <v>6.1960721502435034E-2</v>
      </c>
      <c r="V425" s="5">
        <f t="shared" si="683"/>
        <v>9.0179781384905973E-4</v>
      </c>
      <c r="W425" s="5">
        <f t="shared" si="684"/>
        <v>3.570595454604958E-3</v>
      </c>
      <c r="X425" s="5">
        <f t="shared" si="685"/>
        <v>4.1012279461645849E-3</v>
      </c>
      <c r="Y425" s="5">
        <f t="shared" si="686"/>
        <v>2.3553593343525825E-3</v>
      </c>
      <c r="Z425" s="5">
        <f t="shared" si="687"/>
        <v>4.9673240582863924E-2</v>
      </c>
      <c r="AA425" s="5">
        <f t="shared" si="688"/>
        <v>2.3722937889120426E-2</v>
      </c>
      <c r="AB425" s="5">
        <f t="shared" si="689"/>
        <v>5.664798345018888E-3</v>
      </c>
      <c r="AC425" s="5">
        <f t="shared" si="690"/>
        <v>3.0917789364547545E-5</v>
      </c>
      <c r="AD425" s="5">
        <f t="shared" si="691"/>
        <v>4.2631109427754098E-4</v>
      </c>
      <c r="AE425" s="5">
        <f t="shared" si="692"/>
        <v>4.8966593831181987E-4</v>
      </c>
      <c r="AF425" s="5">
        <f t="shared" si="693"/>
        <v>2.8121802876034943E-4</v>
      </c>
      <c r="AG425" s="5">
        <f t="shared" si="694"/>
        <v>1.0767011209384432E-4</v>
      </c>
      <c r="AH425" s="5">
        <f t="shared" si="695"/>
        <v>1.4263817131135738E-2</v>
      </c>
      <c r="AI425" s="5">
        <f t="shared" si="696"/>
        <v>6.8121113882076345E-3</v>
      </c>
      <c r="AJ425" s="5">
        <f t="shared" si="697"/>
        <v>1.6266635059437697E-3</v>
      </c>
      <c r="AK425" s="5">
        <f t="shared" si="698"/>
        <v>2.5895389459326776E-4</v>
      </c>
      <c r="AL425" s="5">
        <f t="shared" si="699"/>
        <v>6.7840285049120425E-7</v>
      </c>
      <c r="AM425" s="5">
        <f t="shared" si="700"/>
        <v>4.0719516151229045E-5</v>
      </c>
      <c r="AN425" s="5">
        <f t="shared" si="701"/>
        <v>4.6770915304432665E-5</v>
      </c>
      <c r="AO425" s="5">
        <f t="shared" si="702"/>
        <v>2.6860811782366768E-5</v>
      </c>
      <c r="AP425" s="5">
        <f t="shared" si="703"/>
        <v>1.0284214807592234E-5</v>
      </c>
      <c r="AQ425" s="5">
        <f t="shared" si="704"/>
        <v>2.9531425296907081E-6</v>
      </c>
      <c r="AR425" s="5">
        <f t="shared" si="705"/>
        <v>3.2767176332871469E-3</v>
      </c>
      <c r="AS425" s="5">
        <f t="shared" si="706"/>
        <v>1.564894256596434E-3</v>
      </c>
      <c r="AT425" s="5">
        <f t="shared" si="707"/>
        <v>3.7368096802894437E-4</v>
      </c>
      <c r="AU425" s="5">
        <f t="shared" si="708"/>
        <v>5.9487497969246569E-5</v>
      </c>
      <c r="AV425" s="5">
        <f t="shared" si="709"/>
        <v>7.1025073205635078E-6</v>
      </c>
      <c r="AW425" s="5">
        <f t="shared" si="710"/>
        <v>1.0337235298784232E-8</v>
      </c>
      <c r="AX425" s="5">
        <f t="shared" si="711"/>
        <v>3.2411366133146409E-6</v>
      </c>
      <c r="AY425" s="5">
        <f t="shared" si="712"/>
        <v>3.7228076450721599E-6</v>
      </c>
      <c r="AZ425" s="5">
        <f t="shared" si="713"/>
        <v>2.1380303294334326E-6</v>
      </c>
      <c r="BA425" s="5">
        <f t="shared" si="714"/>
        <v>8.1858892989507417E-7</v>
      </c>
      <c r="BB425" s="5">
        <f t="shared" si="715"/>
        <v>2.3506021883386925E-7</v>
      </c>
      <c r="BC425" s="5">
        <f t="shared" si="716"/>
        <v>5.3998586553384021E-8</v>
      </c>
      <c r="BD425" s="5">
        <f t="shared" si="717"/>
        <v>6.2727940386880169E-4</v>
      </c>
      <c r="BE425" s="5">
        <f t="shared" si="718"/>
        <v>2.9957599227455327E-4</v>
      </c>
      <c r="BF425" s="5">
        <f t="shared" si="719"/>
        <v>7.1535726020787609E-5</v>
      </c>
      <c r="BG425" s="5">
        <f t="shared" si="720"/>
        <v>1.1388006670065582E-5</v>
      </c>
      <c r="BH425" s="5">
        <f t="shared" si="721"/>
        <v>1.3596705778848087E-6</v>
      </c>
      <c r="BI425" s="5">
        <f t="shared" si="722"/>
        <v>1.2987024921403306E-7</v>
      </c>
      <c r="BJ425" s="8">
        <f t="shared" si="723"/>
        <v>0.15359077915268493</v>
      </c>
      <c r="BK425" s="8">
        <f t="shared" si="724"/>
        <v>0.32029790269384606</v>
      </c>
      <c r="BL425" s="8">
        <f t="shared" si="725"/>
        <v>0.47624785559116423</v>
      </c>
      <c r="BM425" s="8">
        <f t="shared" si="726"/>
        <v>0.22323781170205245</v>
      </c>
      <c r="BN425" s="8">
        <f t="shared" si="727"/>
        <v>0.77656825384809691</v>
      </c>
    </row>
    <row r="426" spans="1:66" x14ac:dyDescent="0.25">
      <c r="A426" t="s">
        <v>114</v>
      </c>
      <c r="B426" t="s">
        <v>133</v>
      </c>
      <c r="C426" t="s">
        <v>130</v>
      </c>
      <c r="D426" s="16"/>
      <c r="E426">
        <f>VLOOKUP(A426,home!$A$2:$E$405,3,FALSE)</f>
        <v>1.2436974789916</v>
      </c>
      <c r="F426">
        <f>VLOOKUP(B426,home!$B$2:$E$405,3,FALSE)</f>
        <v>0.96</v>
      </c>
      <c r="G426">
        <f>VLOOKUP(C426,away!$B$2:$E$405,4,FALSE)</f>
        <v>1.21</v>
      </c>
      <c r="H426">
        <f>VLOOKUP(A426,away!$A$2:$E$405,3,FALSE)</f>
        <v>1.0588235294117601</v>
      </c>
      <c r="I426">
        <f>VLOOKUP(C426,away!$B$2:$E$405,3,FALSE)</f>
        <v>0.8</v>
      </c>
      <c r="J426">
        <f>VLOOKUP(B426,home!$B$2:$E$405,4,FALSE)</f>
        <v>0.38</v>
      </c>
      <c r="K426" s="3">
        <f t="shared" si="672"/>
        <v>1.4446789915966425</v>
      </c>
      <c r="L426" s="3">
        <f t="shared" si="673"/>
        <v>0.32188235294117507</v>
      </c>
      <c r="M426" s="5">
        <f t="shared" si="674"/>
        <v>0.17091971348165935</v>
      </c>
      <c r="N426" s="5">
        <f t="shared" si="675"/>
        <v>0.24692411931667071</v>
      </c>
      <c r="O426" s="5">
        <f t="shared" si="676"/>
        <v>5.5016039539508003E-2</v>
      </c>
      <c r="P426" s="5">
        <f t="shared" si="677"/>
        <v>7.9480516523577432E-2</v>
      </c>
      <c r="Q426" s="5">
        <f t="shared" si="678"/>
        <v>0.17836304384764848</v>
      </c>
      <c r="R426" s="5">
        <f t="shared" si="679"/>
        <v>8.8543461282407764E-3</v>
      </c>
      <c r="S426" s="5">
        <f t="shared" si="680"/>
        <v>9.2399413417173365E-3</v>
      </c>
      <c r="T426" s="5">
        <f t="shared" si="681"/>
        <v>5.7411916231431076E-2</v>
      </c>
      <c r="U426" s="5">
        <f t="shared" si="682"/>
        <v>1.2791687835794522E-2</v>
      </c>
      <c r="V426" s="5">
        <f t="shared" si="683"/>
        <v>4.7741408688813363E-4</v>
      </c>
      <c r="W426" s="5">
        <f t="shared" si="684"/>
        <v>8.5892447441309458E-2</v>
      </c>
      <c r="X426" s="5">
        <f t="shared" si="685"/>
        <v>2.7647263082284899E-2</v>
      </c>
      <c r="Y426" s="5">
        <f t="shared" si="686"/>
        <v>4.4495830466547729E-3</v>
      </c>
      <c r="Z426" s="5">
        <f t="shared" si="687"/>
        <v>9.5001925517124164E-4</v>
      </c>
      <c r="AA426" s="5">
        <f t="shared" si="688"/>
        <v>1.3724728595581829E-3</v>
      </c>
      <c r="AB426" s="5">
        <f t="shared" si="689"/>
        <v>9.9139135337013816E-4</v>
      </c>
      <c r="AC426" s="5">
        <f t="shared" si="690"/>
        <v>1.3875344397287989E-5</v>
      </c>
      <c r="AD426" s="5">
        <f t="shared" si="691"/>
        <v>3.1021753588819662E-2</v>
      </c>
      <c r="AE426" s="5">
        <f t="shared" si="692"/>
        <v>9.9853550375306153E-3</v>
      </c>
      <c r="AF426" s="5">
        <f t="shared" si="693"/>
        <v>1.6070547872166848E-3</v>
      </c>
      <c r="AG426" s="5">
        <f t="shared" si="694"/>
        <v>1.7242752540489533E-4</v>
      </c>
      <c r="AH426" s="5">
        <f t="shared" si="695"/>
        <v>7.6448608298485487E-5</v>
      </c>
      <c r="AI426" s="5">
        <f t="shared" si="696"/>
        <v>1.1044369834562273E-4</v>
      </c>
      <c r="AJ426" s="5">
        <f t="shared" si="697"/>
        <v>7.9777845377079028E-5</v>
      </c>
      <c r="AK426" s="5">
        <f t="shared" si="698"/>
        <v>3.8417792403703771E-5</v>
      </c>
      <c r="AL426" s="5">
        <f t="shared" si="699"/>
        <v>2.5809065956743829E-7</v>
      </c>
      <c r="AM426" s="5">
        <f t="shared" si="700"/>
        <v>8.9632951384511026E-3</v>
      </c>
      <c r="AN426" s="5">
        <f t="shared" si="701"/>
        <v>2.8851265292708368E-3</v>
      </c>
      <c r="AO426" s="5">
        <f t="shared" si="702"/>
        <v>4.6433565788735139E-4</v>
      </c>
      <c r="AP426" s="5">
        <f t="shared" si="703"/>
        <v>4.9820484705089725E-5</v>
      </c>
      <c r="AQ426" s="5">
        <f t="shared" si="704"/>
        <v>4.0090837103860267E-6</v>
      </c>
      <c r="AR426" s="5">
        <f t="shared" si="705"/>
        <v>4.9214915836389524E-6</v>
      </c>
      <c r="AS426" s="5">
        <f t="shared" si="706"/>
        <v>7.1099754982028851E-6</v>
      </c>
      <c r="AT426" s="5">
        <f t="shared" si="707"/>
        <v>5.1358161165102904E-6</v>
      </c>
      <c r="AU426" s="5">
        <f t="shared" si="708"/>
        <v>2.4732018827419553E-6</v>
      </c>
      <c r="AV426" s="5">
        <f t="shared" si="709"/>
        <v>8.9324570049364207E-7</v>
      </c>
      <c r="AW426" s="5">
        <f t="shared" si="710"/>
        <v>3.3337905516628445E-9</v>
      </c>
      <c r="AX426" s="5">
        <f t="shared" si="711"/>
        <v>2.1581806970001035E-3</v>
      </c>
      <c r="AY426" s="5">
        <f t="shared" si="712"/>
        <v>6.9468028082261856E-4</v>
      </c>
      <c r="AZ426" s="5">
        <f t="shared" si="713"/>
        <v>1.1180266166651033E-4</v>
      </c>
      <c r="BA426" s="5">
        <f t="shared" si="714"/>
        <v>1.1995767934100822E-5</v>
      </c>
      <c r="BB426" s="5">
        <f t="shared" si="715"/>
        <v>9.6530650199116796E-7</v>
      </c>
      <c r="BC426" s="5">
        <f t="shared" si="716"/>
        <v>6.2143025634066485E-8</v>
      </c>
      <c r="BD426" s="5">
        <f t="shared" si="717"/>
        <v>2.6402354848698249E-7</v>
      </c>
      <c r="BE426" s="5">
        <f t="shared" si="718"/>
        <v>3.8142927378594118E-7</v>
      </c>
      <c r="BF426" s="5">
        <f t="shared" si="719"/>
        <v>2.7552142930925662E-7</v>
      </c>
      <c r="BG426" s="5">
        <f t="shared" si="720"/>
        <v>1.3268000688592072E-7</v>
      </c>
      <c r="BH426" s="5">
        <f t="shared" si="721"/>
        <v>4.7920004638246919E-8</v>
      </c>
      <c r="BI426" s="5">
        <f t="shared" si="722"/>
        <v>1.3845804795617798E-8</v>
      </c>
      <c r="BJ426" s="8">
        <f t="shared" si="723"/>
        <v>0.65881923765594708</v>
      </c>
      <c r="BK426" s="8">
        <f t="shared" si="724"/>
        <v>0.26082639914972178</v>
      </c>
      <c r="BL426" s="8">
        <f t="shared" si="725"/>
        <v>7.9352674811745988E-2</v>
      </c>
      <c r="BM426" s="8">
        <f t="shared" si="726"/>
        <v>0.25969587508824904</v>
      </c>
      <c r="BN426" s="8">
        <f t="shared" si="727"/>
        <v>0.73955777883730467</v>
      </c>
    </row>
    <row r="427" spans="1:66" x14ac:dyDescent="0.25">
      <c r="A427" t="s">
        <v>136</v>
      </c>
      <c r="B427" t="s">
        <v>307</v>
      </c>
      <c r="C427" t="s">
        <v>323</v>
      </c>
      <c r="D427" s="16"/>
      <c r="E427">
        <f>VLOOKUP(A427,home!$A$2:$E$405,3,FALSE)</f>
        <v>1.6168224299065399</v>
      </c>
      <c r="F427">
        <f>VLOOKUP(B427,home!$B$2:$E$405,3,FALSE)</f>
        <v>0.31</v>
      </c>
      <c r="G427">
        <f>VLOOKUP(C427,away!$B$2:$E$405,4,FALSE)</f>
        <v>0.41</v>
      </c>
      <c r="H427">
        <f>VLOOKUP(A427,away!$A$2:$E$405,3,FALSE)</f>
        <v>1.36448598130841</v>
      </c>
      <c r="I427">
        <f>VLOOKUP(C427,away!$B$2:$E$405,3,FALSE)</f>
        <v>0.82</v>
      </c>
      <c r="J427">
        <f>VLOOKUP(B427,home!$B$2:$E$405,4,FALSE)</f>
        <v>1.28</v>
      </c>
      <c r="K427" s="3">
        <f t="shared" si="672"/>
        <v>0.20549813084112123</v>
      </c>
      <c r="L427" s="3">
        <f t="shared" si="673"/>
        <v>1.4321644859813072</v>
      </c>
      <c r="M427" s="5">
        <f t="shared" si="674"/>
        <v>0.19443397828303513</v>
      </c>
      <c r="N427" s="5">
        <f t="shared" si="675"/>
        <v>3.995581910916688E-2</v>
      </c>
      <c r="O427" s="5">
        <f t="shared" si="676"/>
        <v>0.2784614385650237</v>
      </c>
      <c r="P427" s="5">
        <f t="shared" si="677"/>
        <v>5.7223305136442082E-2</v>
      </c>
      <c r="Q427" s="5">
        <f t="shared" si="678"/>
        <v>4.1054230715798735E-3</v>
      </c>
      <c r="R427" s="5">
        <f t="shared" si="679"/>
        <v>0.19940129151404626</v>
      </c>
      <c r="S427" s="5">
        <f t="shared" si="680"/>
        <v>4.2103066033701416E-3</v>
      </c>
      <c r="T427" s="5">
        <f t="shared" si="681"/>
        <v>5.8796411230449888E-3</v>
      </c>
      <c r="U427" s="5">
        <f t="shared" si="682"/>
        <v>4.0976592693442039E-2</v>
      </c>
      <c r="V427" s="5">
        <f t="shared" si="683"/>
        <v>1.3768035905507067E-4</v>
      </c>
      <c r="W427" s="5">
        <f t="shared" si="684"/>
        <v>2.8121892250722639E-4</v>
      </c>
      <c r="X427" s="5">
        <f t="shared" si="685"/>
        <v>4.0275175360077897E-4</v>
      </c>
      <c r="Y427" s="5">
        <f t="shared" si="686"/>
        <v>2.8840337908686488E-4</v>
      </c>
      <c r="Z427" s="5">
        <f t="shared" si="687"/>
        <v>9.5191816055074305E-2</v>
      </c>
      <c r="AA427" s="5">
        <f t="shared" si="688"/>
        <v>1.9561740270689604E-2</v>
      </c>
      <c r="AB427" s="5">
        <f t="shared" si="689"/>
        <v>2.0099505308131013E-3</v>
      </c>
      <c r="AC427" s="5">
        <f t="shared" si="690"/>
        <v>2.532519414518993E-6</v>
      </c>
      <c r="AD427" s="5">
        <f t="shared" si="691"/>
        <v>1.4447490733097276E-5</v>
      </c>
      <c r="AE427" s="5">
        <f t="shared" si="692"/>
        <v>2.069118313948596E-5</v>
      </c>
      <c r="AF427" s="5">
        <f t="shared" si="693"/>
        <v>1.4816588832653501E-5</v>
      </c>
      <c r="AG427" s="5">
        <f t="shared" si="694"/>
        <v>7.0732641098378611E-6</v>
      </c>
      <c r="AH427" s="5">
        <f t="shared" si="695"/>
        <v>3.4082584577535671E-2</v>
      </c>
      <c r="AI427" s="5">
        <f t="shared" si="696"/>
        <v>7.0039074249180055E-3</v>
      </c>
      <c r="AJ427" s="5">
        <f t="shared" si="697"/>
        <v>7.1964494220245036E-4</v>
      </c>
      <c r="AK427" s="5">
        <f t="shared" si="698"/>
        <v>4.9295230163956784E-5</v>
      </c>
      <c r="AL427" s="5">
        <f t="shared" si="699"/>
        <v>2.9813540308274091E-8</v>
      </c>
      <c r="AM427" s="5">
        <f t="shared" si="700"/>
        <v>5.9378646819918199E-7</v>
      </c>
      <c r="AN427" s="5">
        <f t="shared" si="701"/>
        <v>8.5039989201113739E-7</v>
      </c>
      <c r="AO427" s="5">
        <f t="shared" si="702"/>
        <v>6.0895626211034496E-7</v>
      </c>
      <c r="AP427" s="5">
        <f t="shared" si="703"/>
        <v>2.9070851070345349E-7</v>
      </c>
      <c r="AQ427" s="5">
        <f t="shared" si="704"/>
        <v>1.0408560120050074E-7</v>
      </c>
      <c r="AR427" s="5">
        <f t="shared" si="705"/>
        <v>9.7623734444801605E-3</v>
      </c>
      <c r="AS427" s="5">
        <f t="shared" si="706"/>
        <v>2.0061494954136715E-3</v>
      </c>
      <c r="AT427" s="5">
        <f t="shared" si="707"/>
        <v>2.0612998574768396E-4</v>
      </c>
      <c r="AU427" s="5">
        <f t="shared" si="708"/>
        <v>1.411977559381868E-5</v>
      </c>
      <c r="AV427" s="5">
        <f t="shared" si="709"/>
        <v>7.2539687310645485E-7</v>
      </c>
      <c r="AW427" s="5">
        <f t="shared" si="710"/>
        <v>2.4373159255553738E-10</v>
      </c>
      <c r="AX427" s="5">
        <f t="shared" si="711"/>
        <v>2.0337001555613818E-8</v>
      </c>
      <c r="AY427" s="5">
        <f t="shared" si="712"/>
        <v>2.9125931379296708E-8</v>
      </c>
      <c r="AZ427" s="5">
        <f t="shared" si="713"/>
        <v>2.0856562271278652E-8</v>
      </c>
      <c r="BA427" s="5">
        <f t="shared" si="714"/>
        <v>9.9566759281943059E-9</v>
      </c>
      <c r="BB427" s="5">
        <f t="shared" si="715"/>
        <v>3.5648994156962143E-9</v>
      </c>
      <c r="BC427" s="5">
        <f t="shared" si="716"/>
        <v>1.0211044678511262E-9</v>
      </c>
      <c r="BD427" s="5">
        <f t="shared" si="717"/>
        <v>2.3302207576785818E-3</v>
      </c>
      <c r="BE427" s="5">
        <f t="shared" si="718"/>
        <v>4.7885601015012987E-4</v>
      </c>
      <c r="BF427" s="5">
        <f t="shared" si="719"/>
        <v>4.9202007513944329E-5</v>
      </c>
      <c r="BG427" s="5">
        <f t="shared" si="720"/>
        <v>3.3703068592487894E-6</v>
      </c>
      <c r="BH427" s="5">
        <f t="shared" si="721"/>
        <v>1.731479399841589E-7</v>
      </c>
      <c r="BI427" s="5">
        <f t="shared" si="722"/>
        <v>7.1163156051470581E-9</v>
      </c>
      <c r="BJ427" s="8">
        <f t="shared" si="723"/>
        <v>5.0972818684710909E-2</v>
      </c>
      <c r="BK427" s="8">
        <f t="shared" si="724"/>
        <v>0.25600786184078866</v>
      </c>
      <c r="BL427" s="8">
        <f t="shared" si="725"/>
        <v>0.59711777319340065</v>
      </c>
      <c r="BM427" s="8">
        <f t="shared" si="726"/>
        <v>0.22570898521248076</v>
      </c>
      <c r="BN427" s="8">
        <f t="shared" si="727"/>
        <v>0.77358125567929403</v>
      </c>
    </row>
    <row r="428" spans="1:66" x14ac:dyDescent="0.25">
      <c r="A428" t="s">
        <v>136</v>
      </c>
      <c r="B428" t="s">
        <v>315</v>
      </c>
      <c r="C428" t="s">
        <v>359</v>
      </c>
      <c r="D428" s="16"/>
      <c r="E428">
        <f>VLOOKUP(A428,home!$A$2:$E$405,3,FALSE)</f>
        <v>1.6168224299065399</v>
      </c>
      <c r="F428">
        <f>VLOOKUP(B428,home!$B$2:$E$405,3,FALSE)</f>
        <v>0.49</v>
      </c>
      <c r="G428">
        <f>VLOOKUP(C428,away!$B$2:$E$405,4,FALSE)</f>
        <v>0.74</v>
      </c>
      <c r="H428">
        <f>VLOOKUP(A428,away!$A$2:$E$405,3,FALSE)</f>
        <v>1.36448598130841</v>
      </c>
      <c r="I428">
        <f>VLOOKUP(C428,away!$B$2:$E$405,3,FALSE)</f>
        <v>1.1100000000000001</v>
      </c>
      <c r="J428">
        <f>VLOOKUP(B428,home!$B$2:$E$405,4,FALSE)</f>
        <v>1.32</v>
      </c>
      <c r="K428" s="3">
        <f t="shared" si="672"/>
        <v>0.58625981308411135</v>
      </c>
      <c r="L428" s="3">
        <f t="shared" si="673"/>
        <v>1.9992448598130828</v>
      </c>
      <c r="M428" s="5">
        <f t="shared" si="674"/>
        <v>7.535803884307557E-2</v>
      </c>
      <c r="N428" s="5">
        <f t="shared" si="675"/>
        <v>4.4179389766526682E-2</v>
      </c>
      <c r="O428" s="5">
        <f t="shared" si="676"/>
        <v>0.15065917180261343</v>
      </c>
      <c r="P428" s="5">
        <f t="shared" si="677"/>
        <v>8.8325417900407155E-2</v>
      </c>
      <c r="Q428" s="5">
        <f t="shared" si="678"/>
        <v>1.2950300393347016E-2</v>
      </c>
      <c r="R428" s="5">
        <f t="shared" si="679"/>
        <v>0.15060228740503559</v>
      </c>
      <c r="S428" s="5">
        <f t="shared" si="680"/>
        <v>2.5881045894542997E-2</v>
      </c>
      <c r="T428" s="5">
        <f t="shared" si="681"/>
        <v>2.5890821494434359E-2</v>
      </c>
      <c r="U428" s="5">
        <f t="shared" si="682"/>
        <v>8.8292068864115766E-2</v>
      </c>
      <c r="V428" s="5">
        <f t="shared" si="683"/>
        <v>3.3705085002357347E-3</v>
      </c>
      <c r="W428" s="5">
        <f t="shared" si="684"/>
        <v>2.5307468959955715E-3</v>
      </c>
      <c r="X428" s="5">
        <f t="shared" si="685"/>
        <v>5.05958272330706E-3</v>
      </c>
      <c r="Y428" s="5">
        <f t="shared" si="686"/>
        <v>5.0576723761853615E-3</v>
      </c>
      <c r="Z428" s="5">
        <f t="shared" si="687"/>
        <v>0.10036361632353666</v>
      </c>
      <c r="AA428" s="5">
        <f t="shared" si="688"/>
        <v>5.8839154946282057E-2</v>
      </c>
      <c r="AB428" s="5">
        <f t="shared" si="689"/>
        <v>1.7247515990417191E-2</v>
      </c>
      <c r="AC428" s="5">
        <f t="shared" si="690"/>
        <v>2.4690595090336436E-4</v>
      </c>
      <c r="AD428" s="5">
        <f t="shared" si="691"/>
        <v>3.7091880055238971E-4</v>
      </c>
      <c r="AE428" s="5">
        <f t="shared" si="692"/>
        <v>7.41557505412399E-4</v>
      </c>
      <c r="AF428" s="5">
        <f t="shared" si="693"/>
        <v>7.4127751547577582E-4</v>
      </c>
      <c r="AG428" s="5">
        <f t="shared" si="694"/>
        <v>4.9399842083665258E-4</v>
      </c>
      <c r="AH428" s="5">
        <f t="shared" si="695"/>
        <v>5.0162861011770761E-2</v>
      </c>
      <c r="AI428" s="5">
        <f t="shared" si="696"/>
        <v>2.9408469520524977E-2</v>
      </c>
      <c r="AJ428" s="5">
        <f t="shared" si="697"/>
        <v>8.6205019220963793E-3</v>
      </c>
      <c r="AK428" s="5">
        <f t="shared" si="698"/>
        <v>1.6846179485131485E-3</v>
      </c>
      <c r="AL428" s="5">
        <f t="shared" si="699"/>
        <v>1.1575710637082732E-5</v>
      </c>
      <c r="AM428" s="5">
        <f t="shared" si="700"/>
        <v>4.3490957336245371E-5</v>
      </c>
      <c r="AN428" s="5">
        <f t="shared" si="701"/>
        <v>8.6949072902838616E-5</v>
      </c>
      <c r="AO428" s="5">
        <f t="shared" si="702"/>
        <v>8.6916243533256596E-5</v>
      </c>
      <c r="AP428" s="5">
        <f t="shared" si="703"/>
        <v>5.7922284372708445E-5</v>
      </c>
      <c r="AQ428" s="5">
        <f t="shared" si="704"/>
        <v>2.8950207325192247E-5</v>
      </c>
      <c r="AR428" s="5">
        <f t="shared" si="705"/>
        <v>2.0057568406260159E-2</v>
      </c>
      <c r="AS428" s="5">
        <f t="shared" si="706"/>
        <v>1.1758946304775855E-2</v>
      </c>
      <c r="AT428" s="5">
        <f t="shared" si="707"/>
        <v>3.4468988313519971E-3</v>
      </c>
      <c r="AU428" s="5">
        <f t="shared" si="708"/>
        <v>6.7359275486275454E-4</v>
      </c>
      <c r="AV428" s="5">
        <f t="shared" si="709"/>
        <v>9.8725090640162531E-5</v>
      </c>
      <c r="AW428" s="5">
        <f t="shared" si="710"/>
        <v>3.7687842347575937E-7</v>
      </c>
      <c r="AX428" s="5">
        <f t="shared" si="711"/>
        <v>4.2495000864660429E-6</v>
      </c>
      <c r="AY428" s="5">
        <f t="shared" si="712"/>
        <v>8.4957912046424854E-6</v>
      </c>
      <c r="AZ428" s="5">
        <f t="shared" si="713"/>
        <v>8.4925834479633479E-6</v>
      </c>
      <c r="BA428" s="5">
        <f t="shared" si="714"/>
        <v>5.6595846016247964E-6</v>
      </c>
      <c r="BB428" s="5">
        <f t="shared" si="715"/>
        <v>2.8287238558689113E-6</v>
      </c>
      <c r="BC428" s="5">
        <f t="shared" si="716"/>
        <v>1.131062325735313E-6</v>
      </c>
      <c r="BD428" s="5">
        <f t="shared" si="717"/>
        <v>6.6833317560941541E-3</v>
      </c>
      <c r="BE428" s="5">
        <f t="shared" si="718"/>
        <v>3.918168826106864E-3</v>
      </c>
      <c r="BF428" s="5">
        <f t="shared" si="719"/>
        <v>1.1485324618127008E-3</v>
      </c>
      <c r="BG428" s="5">
        <f t="shared" si="720"/>
        <v>2.2444614212778277E-4</v>
      </c>
      <c r="BH428" s="5">
        <f t="shared" si="721"/>
        <v>3.2895938332820951E-5</v>
      </c>
      <c r="BI428" s="5">
        <f t="shared" si="722"/>
        <v>3.8571133316452147E-6</v>
      </c>
      <c r="BJ428" s="8">
        <f t="shared" si="723"/>
        <v>9.8351351903065806E-2</v>
      </c>
      <c r="BK428" s="8">
        <f t="shared" si="724"/>
        <v>0.19320198859100657</v>
      </c>
      <c r="BL428" s="8">
        <f t="shared" si="725"/>
        <v>0.60356361303706607</v>
      </c>
      <c r="BM428" s="8">
        <f t="shared" si="726"/>
        <v>0.47339784483088865</v>
      </c>
      <c r="BN428" s="8">
        <f t="shared" si="727"/>
        <v>0.52207460611100542</v>
      </c>
    </row>
    <row r="429" spans="1:66" x14ac:dyDescent="0.25">
      <c r="A429" t="s">
        <v>136</v>
      </c>
      <c r="B429" t="s">
        <v>344</v>
      </c>
      <c r="C429" t="s">
        <v>137</v>
      </c>
      <c r="D429" s="16"/>
      <c r="E429">
        <f>VLOOKUP(A429,home!$A$2:$E$405,3,FALSE)</f>
        <v>1.6168224299065399</v>
      </c>
      <c r="F429">
        <f>VLOOKUP(B429,home!$B$2:$E$405,3,FALSE)</f>
        <v>1.48</v>
      </c>
      <c r="G429">
        <f>VLOOKUP(C429,away!$B$2:$E$405,4,FALSE)</f>
        <v>0.77</v>
      </c>
      <c r="H429">
        <f>VLOOKUP(A429,away!$A$2:$E$405,3,FALSE)</f>
        <v>1.36448598130841</v>
      </c>
      <c r="I429">
        <f>VLOOKUP(C429,away!$B$2:$E$405,3,FALSE)</f>
        <v>0.46</v>
      </c>
      <c r="J429">
        <f>VLOOKUP(B429,home!$B$2:$E$405,4,FALSE)</f>
        <v>0.73</v>
      </c>
      <c r="K429" s="3">
        <f t="shared" si="672"/>
        <v>1.8425308411214929</v>
      </c>
      <c r="L429" s="3">
        <f t="shared" si="673"/>
        <v>0.45819439252336414</v>
      </c>
      <c r="M429" s="5">
        <f t="shared" si="674"/>
        <v>0.10018615899603195</v>
      </c>
      <c r="N429" s="5">
        <f t="shared" si="675"/>
        <v>0.18459608780369036</v>
      </c>
      <c r="O429" s="5">
        <f t="shared" si="676"/>
        <v>4.5904736260436035E-2</v>
      </c>
      <c r="P429" s="5">
        <f t="shared" si="677"/>
        <v>8.458089231340149E-2</v>
      </c>
      <c r="Q429" s="5">
        <f t="shared" si="678"/>
        <v>0.17006199246433532</v>
      </c>
      <c r="R429" s="5">
        <f t="shared" si="679"/>
        <v>1.0516646372397865E-2</v>
      </c>
      <c r="S429" s="5">
        <f t="shared" si="680"/>
        <v>1.785158602800254E-2</v>
      </c>
      <c r="T429" s="5">
        <f t="shared" si="681"/>
        <v>7.7921451328509042E-2</v>
      </c>
      <c r="U429" s="5">
        <f t="shared" si="682"/>
        <v>1.9377245286311531E-2</v>
      </c>
      <c r="V429" s="5">
        <f t="shared" si="683"/>
        <v>1.6745527532486442E-3</v>
      </c>
      <c r="W429" s="5">
        <f t="shared" si="684"/>
        <v>0.10444815533936957</v>
      </c>
      <c r="X429" s="5">
        <f t="shared" si="685"/>
        <v>4.7857559085908413E-2</v>
      </c>
      <c r="Y429" s="5">
        <f t="shared" si="686"/>
        <v>1.0964032606509404E-2</v>
      </c>
      <c r="Z429" s="5">
        <f t="shared" si="687"/>
        <v>1.6062227986612936E-3</v>
      </c>
      <c r="AA429" s="5">
        <f t="shared" si="688"/>
        <v>2.959515044245911E-3</v>
      </c>
      <c r="AB429" s="5">
        <f t="shared" si="689"/>
        <v>2.7264988718930659E-3</v>
      </c>
      <c r="AC429" s="5">
        <f t="shared" si="690"/>
        <v>8.8357493387162405E-5</v>
      </c>
      <c r="AD429" s="5">
        <f t="shared" si="691"/>
        <v>4.8112236877759229E-2</v>
      </c>
      <c r="AE429" s="5">
        <f t="shared" si="692"/>
        <v>2.204475714914509E-2</v>
      </c>
      <c r="AF429" s="5">
        <f t="shared" si="693"/>
        <v>5.0503920551388101E-3</v>
      </c>
      <c r="AG429" s="5">
        <f t="shared" si="694"/>
        <v>7.713537732363839E-4</v>
      </c>
      <c r="AH429" s="5">
        <f t="shared" si="695"/>
        <v>1.8399056987244731E-4</v>
      </c>
      <c r="AI429" s="5">
        <f t="shared" si="696"/>
        <v>3.3900829946550309E-4</v>
      </c>
      <c r="AJ429" s="5">
        <f t="shared" si="697"/>
        <v>3.1231662358067026E-4</v>
      </c>
      <c r="AK429" s="5">
        <f t="shared" si="698"/>
        <v>1.9181767038077232E-4</v>
      </c>
      <c r="AL429" s="5">
        <f t="shared" si="699"/>
        <v>2.9837876641453702E-6</v>
      </c>
      <c r="AM429" s="5">
        <f t="shared" si="700"/>
        <v>1.7729656056522842E-2</v>
      </c>
      <c r="AN429" s="5">
        <f t="shared" si="701"/>
        <v>8.1236289864666678E-3</v>
      </c>
      <c r="AO429" s="5">
        <f t="shared" si="702"/>
        <v>1.861100624269643E-3</v>
      </c>
      <c r="AP429" s="5">
        <f t="shared" si="703"/>
        <v>2.8424862332069429E-4</v>
      </c>
      <c r="AQ429" s="5">
        <f t="shared" si="704"/>
        <v>3.2560281322007017E-5</v>
      </c>
      <c r="AR429" s="5">
        <f t="shared" si="705"/>
        <v>1.6860689478546719E-5</v>
      </c>
      <c r="AS429" s="5">
        <f t="shared" si="706"/>
        <v>3.1066340366794987E-5</v>
      </c>
      <c r="AT429" s="5">
        <f t="shared" si="707"/>
        <v>2.8620345123298687E-5</v>
      </c>
      <c r="AU429" s="5">
        <f t="shared" si="708"/>
        <v>1.7577956191072984E-5</v>
      </c>
      <c r="AV429" s="5">
        <f t="shared" si="709"/>
        <v>8.096981601483612E-6</v>
      </c>
      <c r="AW429" s="5">
        <f t="shared" si="710"/>
        <v>6.9972912214442708E-8</v>
      </c>
      <c r="AX429" s="5">
        <f t="shared" si="711"/>
        <v>5.4445730144366423E-3</v>
      </c>
      <c r="AY429" s="5">
        <f t="shared" si="712"/>
        <v>2.4946728248988986E-3</v>
      </c>
      <c r="AZ429" s="5">
        <f t="shared" si="713"/>
        <v>5.715225497745477E-4</v>
      </c>
      <c r="BA429" s="5">
        <f t="shared" si="714"/>
        <v>8.7289475835784333E-5</v>
      </c>
      <c r="BB429" s="5">
        <f t="shared" si="715"/>
        <v>9.9988870885650174E-6</v>
      </c>
      <c r="BC429" s="5">
        <f t="shared" si="716"/>
        <v>9.1628679909095185E-7</v>
      </c>
      <c r="BD429" s="5">
        <f t="shared" si="717"/>
        <v>1.2875788955246312E-6</v>
      </c>
      <c r="BE429" s="5">
        <f t="shared" si="718"/>
        <v>2.372403825381281E-6</v>
      </c>
      <c r="BF429" s="5">
        <f t="shared" si="719"/>
        <v>2.1856136079298103E-6</v>
      </c>
      <c r="BG429" s="5">
        <f t="shared" si="720"/>
        <v>1.3423534931284979E-6</v>
      </c>
      <c r="BH429" s="5">
        <f t="shared" si="721"/>
        <v>6.1833192769410629E-7</v>
      </c>
      <c r="BI429" s="5">
        <f t="shared" si="722"/>
        <v>2.278591293652991E-7</v>
      </c>
      <c r="BJ429" s="8">
        <f t="shared" si="723"/>
        <v>0.70846818609433704</v>
      </c>
      <c r="BK429" s="8">
        <f t="shared" si="724"/>
        <v>0.20687920419663486</v>
      </c>
      <c r="BL429" s="8">
        <f t="shared" si="725"/>
        <v>8.2622031452224035E-2</v>
      </c>
      <c r="BM429" s="8">
        <f t="shared" si="726"/>
        <v>0.40123452747957755</v>
      </c>
      <c r="BN429" s="8">
        <f t="shared" si="727"/>
        <v>0.595846514210293</v>
      </c>
    </row>
    <row r="430" spans="1:66" x14ac:dyDescent="0.25">
      <c r="A430" t="s">
        <v>136</v>
      </c>
      <c r="B430" t="s">
        <v>347</v>
      </c>
      <c r="C430" t="s">
        <v>125</v>
      </c>
      <c r="D430" s="16"/>
      <c r="E430">
        <f>VLOOKUP(A430,home!$A$2:$E$405,3,FALSE)</f>
        <v>1.6168224299065399</v>
      </c>
      <c r="F430">
        <f>VLOOKUP(B430,home!$B$2:$E$405,3,FALSE)</f>
        <v>0.25</v>
      </c>
      <c r="G430">
        <f>VLOOKUP(C430,away!$B$2:$E$405,4,FALSE)</f>
        <v>0.74</v>
      </c>
      <c r="H430">
        <f>VLOOKUP(A430,away!$A$2:$E$405,3,FALSE)</f>
        <v>1.36448598130841</v>
      </c>
      <c r="I430">
        <f>VLOOKUP(C430,away!$B$2:$E$405,3,FALSE)</f>
        <v>0.25</v>
      </c>
      <c r="J430">
        <f>VLOOKUP(B430,home!$B$2:$E$405,4,FALSE)</f>
        <v>1.03</v>
      </c>
      <c r="K430" s="3">
        <f t="shared" si="672"/>
        <v>0.29911214953270987</v>
      </c>
      <c r="L430" s="3">
        <f t="shared" si="673"/>
        <v>0.3513551401869156</v>
      </c>
      <c r="M430" s="5">
        <f t="shared" si="674"/>
        <v>0.52180188712435971</v>
      </c>
      <c r="N430" s="5">
        <f t="shared" si="675"/>
        <v>0.15607728408799168</v>
      </c>
      <c r="O430" s="5">
        <f t="shared" si="676"/>
        <v>0.18333777520037647</v>
      </c>
      <c r="P430" s="5">
        <f t="shared" si="677"/>
        <v>5.483855603072936E-2</v>
      </c>
      <c r="Q430" s="5">
        <f t="shared" si="678"/>
        <v>2.3342305968393297E-2</v>
      </c>
      <c r="R430" s="5">
        <f t="shared" si="679"/>
        <v>3.2208334853542742E-2</v>
      </c>
      <c r="S430" s="5">
        <f t="shared" si="680"/>
        <v>1.4408089074324909E-3</v>
      </c>
      <c r="T430" s="5">
        <f t="shared" si="681"/>
        <v>8.2014391858107032E-3</v>
      </c>
      <c r="U430" s="5">
        <f t="shared" si="682"/>
        <v>9.6339042709124682E-3</v>
      </c>
      <c r="V430" s="5">
        <f t="shared" si="683"/>
        <v>1.682458035201478E-5</v>
      </c>
      <c r="W430" s="5">
        <f t="shared" si="684"/>
        <v>2.3273224377521069E-3</v>
      </c>
      <c r="X430" s="5">
        <f t="shared" si="685"/>
        <v>8.1771670137654562E-4</v>
      </c>
      <c r="Y430" s="5">
        <f t="shared" si="686"/>
        <v>1.4365448312266918E-4</v>
      </c>
      <c r="Z430" s="5">
        <f t="shared" si="687"/>
        <v>3.7721880025512111E-3</v>
      </c>
      <c r="AA430" s="5">
        <f t="shared" si="688"/>
        <v>1.128307261884592E-3</v>
      </c>
      <c r="AB430" s="5">
        <f t="shared" si="689"/>
        <v>1.6874520521783322E-4</v>
      </c>
      <c r="AC430" s="5">
        <f t="shared" si="690"/>
        <v>1.1051077467016485E-7</v>
      </c>
      <c r="AD430" s="5">
        <f t="shared" si="691"/>
        <v>1.7403260425293476E-4</v>
      </c>
      <c r="AE430" s="5">
        <f t="shared" si="692"/>
        <v>6.1147250064383889E-5</v>
      </c>
      <c r="AF430" s="5">
        <f t="shared" si="693"/>
        <v>1.0742200309207992E-5</v>
      </c>
      <c r="AG430" s="5">
        <f t="shared" si="694"/>
        <v>1.2581090985192342E-6</v>
      </c>
      <c r="AH430" s="5">
        <f t="shared" si="695"/>
        <v>3.3134441111194534E-4</v>
      </c>
      <c r="AI430" s="5">
        <f t="shared" si="696"/>
        <v>9.9109139043343885E-5</v>
      </c>
      <c r="AJ430" s="5">
        <f t="shared" si="697"/>
        <v>1.4822373808795402E-5</v>
      </c>
      <c r="AK430" s="5">
        <f t="shared" si="698"/>
        <v>1.477850697042044E-6</v>
      </c>
      <c r="AL430" s="5">
        <f t="shared" si="699"/>
        <v>4.6456338762184824E-10</v>
      </c>
      <c r="AM430" s="5">
        <f t="shared" si="700"/>
        <v>1.0411053269374154E-5</v>
      </c>
      <c r="AN430" s="5">
        <f t="shared" si="701"/>
        <v>3.6579770809544014E-6</v>
      </c>
      <c r="AO430" s="5">
        <f t="shared" si="702"/>
        <v>6.4262452503962888E-7</v>
      </c>
      <c r="AP430" s="5">
        <f t="shared" si="703"/>
        <v>7.5263143360949637E-8</v>
      </c>
      <c r="AQ430" s="5">
        <f t="shared" si="704"/>
        <v>6.6110230716235943E-9</v>
      </c>
      <c r="AR430" s="5">
        <f t="shared" si="705"/>
        <v>2.3283912403277711E-5</v>
      </c>
      <c r="AS430" s="5">
        <f t="shared" si="706"/>
        <v>6.9645010884757205E-6</v>
      </c>
      <c r="AT430" s="5">
        <f t="shared" si="707"/>
        <v>1.0415834454984349E-6</v>
      </c>
      <c r="AU430" s="5">
        <f t="shared" si="708"/>
        <v>1.0385008776690766E-7</v>
      </c>
      <c r="AV430" s="5">
        <f t="shared" si="709"/>
        <v>7.7657057452800821E-9</v>
      </c>
      <c r="AW430" s="5">
        <f t="shared" si="710"/>
        <v>1.356197203412658E-12</v>
      </c>
      <c r="AX430" s="5">
        <f t="shared" si="711"/>
        <v>5.1901208705034111E-7</v>
      </c>
      <c r="AY430" s="5">
        <f t="shared" si="712"/>
        <v>1.8235756460427622E-7</v>
      </c>
      <c r="AZ430" s="5">
        <f t="shared" si="713"/>
        <v>3.2036133837839989E-8</v>
      </c>
      <c r="BA430" s="5">
        <f t="shared" si="714"/>
        <v>3.7520200985470209E-9</v>
      </c>
      <c r="BB430" s="5">
        <f t="shared" si="715"/>
        <v>3.2957288692727821E-10</v>
      </c>
      <c r="BC430" s="5">
        <f t="shared" si="716"/>
        <v>2.3159425577628062E-11</v>
      </c>
      <c r="BD430" s="5">
        <f t="shared" si="717"/>
        <v>1.3634870510922507E-6</v>
      </c>
      <c r="BE430" s="5">
        <f t="shared" si="718"/>
        <v>4.0783554271221892E-7</v>
      </c>
      <c r="BF430" s="5">
        <f t="shared" si="719"/>
        <v>6.0994282918245549E-8</v>
      </c>
      <c r="BG430" s="5">
        <f t="shared" si="720"/>
        <v>6.0813770242942237E-9</v>
      </c>
      <c r="BH430" s="5">
        <f t="shared" si="721"/>
        <v>4.5475343846386995E-10</v>
      </c>
      <c r="BI430" s="5">
        <f t="shared" si="722"/>
        <v>2.7204455697263823E-11</v>
      </c>
      <c r="BJ430" s="8">
        <f t="shared" si="723"/>
        <v>0.19117243406775178</v>
      </c>
      <c r="BK430" s="8">
        <f t="shared" si="724"/>
        <v>0.57809836997577624</v>
      </c>
      <c r="BL430" s="8">
        <f t="shared" si="725"/>
        <v>0.22695706105953761</v>
      </c>
      <c r="BM430" s="8">
        <f t="shared" si="726"/>
        <v>2.8393727484015158E-2</v>
      </c>
      <c r="BN430" s="8">
        <f t="shared" si="727"/>
        <v>0.9716061432653933</v>
      </c>
    </row>
    <row r="431" spans="1:66" x14ac:dyDescent="0.25">
      <c r="A431" t="s">
        <v>136</v>
      </c>
      <c r="B431" t="s">
        <v>373</v>
      </c>
      <c r="C431" t="s">
        <v>138</v>
      </c>
      <c r="D431" s="16"/>
      <c r="E431">
        <f>VLOOKUP(A431,home!$A$2:$E$405,3,FALSE)</f>
        <v>1.6168224299065399</v>
      </c>
      <c r="F431">
        <f>VLOOKUP(B431,home!$B$2:$E$405,3,FALSE)</f>
        <v>1.34</v>
      </c>
      <c r="G431">
        <f>VLOOKUP(C431,away!$B$2:$E$405,4,FALSE)</f>
        <v>1.1100000000000001</v>
      </c>
      <c r="H431">
        <f>VLOOKUP(A431,away!$A$2:$E$405,3,FALSE)</f>
        <v>1.36448598130841</v>
      </c>
      <c r="I431">
        <f>VLOOKUP(C431,away!$B$2:$E$405,3,FALSE)</f>
        <v>0.99</v>
      </c>
      <c r="J431">
        <f>VLOOKUP(B431,home!$B$2:$E$405,4,FALSE)</f>
        <v>1.1000000000000001</v>
      </c>
      <c r="K431" s="3">
        <f t="shared" si="672"/>
        <v>2.4048616822429878</v>
      </c>
      <c r="L431" s="3">
        <f t="shared" si="673"/>
        <v>1.4859252336448587</v>
      </c>
      <c r="M431" s="5">
        <f t="shared" si="674"/>
        <v>2.0429263598901182E-2</v>
      </c>
      <c r="N431" s="5">
        <f t="shared" si="675"/>
        <v>4.9129553225438931E-2</v>
      </c>
      <c r="O431" s="5">
        <f t="shared" si="676"/>
        <v>3.0356358286389645E-2</v>
      </c>
      <c r="P431" s="5">
        <f t="shared" si="677"/>
        <v>7.3002842855377864E-2</v>
      </c>
      <c r="Q431" s="5">
        <f t="shared" si="678"/>
        <v>5.9074890008787753E-2</v>
      </c>
      <c r="R431" s="5">
        <f t="shared" si="679"/>
        <v>2.2553639389655294E-2</v>
      </c>
      <c r="S431" s="5">
        <f t="shared" si="680"/>
        <v>6.5217904688126507E-2</v>
      </c>
      <c r="T431" s="5">
        <f t="shared" si="681"/>
        <v>8.7780869738852269E-2</v>
      </c>
      <c r="U431" s="5">
        <f t="shared" si="682"/>
        <v>5.4238383163308146E-2</v>
      </c>
      <c r="V431" s="5">
        <f t="shared" si="683"/>
        <v>2.5894730339235266E-2</v>
      </c>
      <c r="W431" s="5">
        <f t="shared" si="684"/>
        <v>4.7355646454950925E-2</v>
      </c>
      <c r="X431" s="5">
        <f t="shared" si="685"/>
        <v>7.0366950022976271E-2</v>
      </c>
      <c r="Y431" s="5">
        <f t="shared" si="686"/>
        <v>5.2280013326883569E-2</v>
      </c>
      <c r="Z431" s="5">
        <f t="shared" si="687"/>
        <v>1.1171007293205144E-2</v>
      </c>
      <c r="AA431" s="5">
        <f t="shared" si="688"/>
        <v>2.6864727391486008E-2</v>
      </c>
      <c r="AB431" s="5">
        <f t="shared" si="689"/>
        <v>3.2302976753844165E-2</v>
      </c>
      <c r="AC431" s="5">
        <f t="shared" si="690"/>
        <v>5.7833366110638194E-3</v>
      </c>
      <c r="AD431" s="5">
        <f t="shared" si="691"/>
        <v>2.8470944899339361E-2</v>
      </c>
      <c r="AE431" s="5">
        <f t="shared" si="692"/>
        <v>4.2305695451640736E-2</v>
      </c>
      <c r="AF431" s="5">
        <f t="shared" si="693"/>
        <v>3.1431550199243756E-2</v>
      </c>
      <c r="AG431" s="5">
        <f t="shared" si="694"/>
        <v>1.5568311191210462E-2</v>
      </c>
      <c r="AH431" s="5">
        <f t="shared" si="695"/>
        <v>4.1498204055510687E-3</v>
      </c>
      <c r="AI431" s="5">
        <f t="shared" si="696"/>
        <v>9.9797440814998212E-3</v>
      </c>
      <c r="AJ431" s="5">
        <f t="shared" si="697"/>
        <v>1.1999952070095084E-2</v>
      </c>
      <c r="AK431" s="5">
        <f t="shared" si="698"/>
        <v>9.6194083073746946E-3</v>
      </c>
      <c r="AL431" s="5">
        <f t="shared" si="699"/>
        <v>8.26657332513844E-4</v>
      </c>
      <c r="AM431" s="5">
        <f t="shared" si="700"/>
        <v>1.3693736889134538E-2</v>
      </c>
      <c r="AN431" s="5">
        <f t="shared" si="701"/>
        <v>2.0347869186458457E-2</v>
      </c>
      <c r="AO431" s="5">
        <f t="shared" si="702"/>
        <v>1.5117706137531656E-2</v>
      </c>
      <c r="AP431" s="5">
        <f t="shared" si="703"/>
        <v>7.4879270081953473E-3</v>
      </c>
      <c r="AQ431" s="5">
        <f t="shared" si="704"/>
        <v>2.7816249222920798E-3</v>
      </c>
      <c r="AR431" s="5">
        <f t="shared" si="705"/>
        <v>1.2332645711405348E-3</v>
      </c>
      <c r="AS431" s="5">
        <f t="shared" si="706"/>
        <v>2.9658307112037032E-3</v>
      </c>
      <c r="AT431" s="5">
        <f t="shared" si="707"/>
        <v>3.5662063166966283E-3</v>
      </c>
      <c r="AU431" s="5">
        <f t="shared" si="708"/>
        <v>2.8587443073322069E-3</v>
      </c>
      <c r="AV431" s="5">
        <f t="shared" si="709"/>
        <v>1.7187211610083738E-3</v>
      </c>
      <c r="AW431" s="5">
        <f t="shared" si="710"/>
        <v>8.2055950780547974E-5</v>
      </c>
      <c r="AX431" s="5">
        <f t="shared" si="711"/>
        <v>5.4885905218994861E-3</v>
      </c>
      <c r="AY431" s="5">
        <f t="shared" si="712"/>
        <v>8.1556351536344503E-3</v>
      </c>
      <c r="AZ431" s="5">
        <f t="shared" si="713"/>
        <v>6.0593320355932486E-3</v>
      </c>
      <c r="BA431" s="5">
        <f t="shared" si="714"/>
        <v>3.0012381235735583E-3</v>
      </c>
      <c r="BB431" s="5">
        <f t="shared" si="715"/>
        <v>1.1149038649987243E-3</v>
      </c>
      <c r="BC431" s="5">
        <f t="shared" si="716"/>
        <v>3.3133275721795706E-4</v>
      </c>
      <c r="BD431" s="5">
        <f t="shared" si="717"/>
        <v>3.0542315766965411E-4</v>
      </c>
      <c r="BE431" s="5">
        <f t="shared" si="718"/>
        <v>7.3450044874940972E-4</v>
      </c>
      <c r="BF431" s="5">
        <f t="shared" si="719"/>
        <v>8.8318599239386769E-4</v>
      </c>
      <c r="BG431" s="5">
        <f t="shared" si="720"/>
        <v>7.0798005046725297E-4</v>
      </c>
      <c r="BH431" s="5">
        <f t="shared" si="721"/>
        <v>4.2564852379028831E-4</v>
      </c>
      <c r="BI431" s="5">
        <f t="shared" si="722"/>
        <v>2.0472516499331147E-4</v>
      </c>
      <c r="BJ431" s="8">
        <f t="shared" si="723"/>
        <v>0.56734432111985356</v>
      </c>
      <c r="BK431" s="8">
        <f t="shared" si="724"/>
        <v>0.19931037057885292</v>
      </c>
      <c r="BL431" s="8">
        <f t="shared" si="725"/>
        <v>0.21766924025464918</v>
      </c>
      <c r="BM431" s="8">
        <f t="shared" si="726"/>
        <v>0.73287481267915633</v>
      </c>
      <c r="BN431" s="8">
        <f t="shared" si="727"/>
        <v>0.25454654736455062</v>
      </c>
    </row>
    <row r="432" spans="1:66" x14ac:dyDescent="0.25">
      <c r="A432" t="s">
        <v>136</v>
      </c>
      <c r="B432" t="s">
        <v>377</v>
      </c>
      <c r="C432" t="s">
        <v>328</v>
      </c>
      <c r="D432" s="16"/>
      <c r="E432">
        <f>VLOOKUP(A432,home!$A$2:$E$405,3,FALSE)</f>
        <v>1.6168224299065399</v>
      </c>
      <c r="F432">
        <f>VLOOKUP(B432,home!$B$2:$E$405,3,FALSE)</f>
        <v>0.46</v>
      </c>
      <c r="G432">
        <f>VLOOKUP(C432,away!$B$2:$E$405,4,FALSE)</f>
        <v>0.49</v>
      </c>
      <c r="H432">
        <f>VLOOKUP(A432,away!$A$2:$E$405,3,FALSE)</f>
        <v>1.36448598130841</v>
      </c>
      <c r="I432">
        <f>VLOOKUP(C432,away!$B$2:$E$405,3,FALSE)</f>
        <v>0.87</v>
      </c>
      <c r="J432">
        <f>VLOOKUP(B432,home!$B$2:$E$405,4,FALSE)</f>
        <v>1.28</v>
      </c>
      <c r="K432" s="3">
        <f t="shared" si="672"/>
        <v>0.3644317757009341</v>
      </c>
      <c r="L432" s="3">
        <f t="shared" si="673"/>
        <v>1.5194915887850453</v>
      </c>
      <c r="M432" s="5">
        <f t="shared" si="674"/>
        <v>0.15199261201433492</v>
      </c>
      <c r="N432" s="5">
        <f t="shared" si="675"/>
        <v>5.5390937489807203E-2</v>
      </c>
      <c r="O432" s="5">
        <f t="shared" si="676"/>
        <v>0.23095149551325078</v>
      </c>
      <c r="P432" s="5">
        <f t="shared" si="677"/>
        <v>8.4166063610680283E-2</v>
      </c>
      <c r="Q432" s="5">
        <f t="shared" si="678"/>
        <v>1.009310885357494E-2</v>
      </c>
      <c r="R432" s="5">
        <f t="shared" si="679"/>
        <v>0.17546442742485582</v>
      </c>
      <c r="S432" s="5">
        <f t="shared" si="680"/>
        <v>1.1651760848495996E-2</v>
      </c>
      <c r="T432" s="5">
        <f t="shared" si="681"/>
        <v>1.5336394007698994E-2</v>
      </c>
      <c r="U432" s="5">
        <f t="shared" si="682"/>
        <v>6.3944812858787878E-2</v>
      </c>
      <c r="V432" s="5">
        <f t="shared" si="683"/>
        <v>7.169082699730586E-4</v>
      </c>
      <c r="W432" s="5">
        <f t="shared" si="684"/>
        <v>1.2260831939503785E-3</v>
      </c>
      <c r="X432" s="5">
        <f t="shared" si="685"/>
        <v>1.8630231003583038E-3</v>
      </c>
      <c r="Y432" s="5">
        <f t="shared" si="686"/>
        <v>1.4154239653533399E-3</v>
      </c>
      <c r="Z432" s="5">
        <f t="shared" si="687"/>
        <v>8.8872240534350846E-2</v>
      </c>
      <c r="AA432" s="5">
        <f t="shared" si="688"/>
        <v>3.2387868428454009E-2</v>
      </c>
      <c r="AB432" s="5">
        <f t="shared" si="689"/>
        <v>5.9015842012748575E-3</v>
      </c>
      <c r="AC432" s="5">
        <f t="shared" si="690"/>
        <v>2.4811792763274399E-5</v>
      </c>
      <c r="AD432" s="5">
        <f t="shared" si="691"/>
        <v>1.1170591888210226E-4</v>
      </c>
      <c r="AE432" s="5">
        <f t="shared" si="692"/>
        <v>1.6973620415885896E-4</v>
      </c>
      <c r="AF432" s="5">
        <f t="shared" si="693"/>
        <v>1.2895636726584372E-4</v>
      </c>
      <c r="AG432" s="5">
        <f t="shared" si="694"/>
        <v>6.5316038460241566E-5</v>
      </c>
      <c r="AH432" s="5">
        <f t="shared" si="695"/>
        <v>3.3760155492106869E-2</v>
      </c>
      <c r="AI432" s="5">
        <f t="shared" si="696"/>
        <v>1.2303273413928149E-2</v>
      </c>
      <c r="AJ432" s="5">
        <f t="shared" si="697"/>
        <v>2.2418518885859644E-3</v>
      </c>
      <c r="AK432" s="5">
        <f t="shared" si="698"/>
        <v>2.7233402153862527E-4</v>
      </c>
      <c r="AL432" s="5">
        <f t="shared" si="699"/>
        <v>5.4958221990732378E-7</v>
      </c>
      <c r="AM432" s="5">
        <f t="shared" si="700"/>
        <v>8.1418372749018072E-6</v>
      </c>
      <c r="AN432" s="5">
        <f t="shared" si="701"/>
        <v>1.2371453256469853E-5</v>
      </c>
      <c r="AO432" s="5">
        <f t="shared" si="702"/>
        <v>9.3991595821266499E-6</v>
      </c>
      <c r="AP432" s="5">
        <f t="shared" si="703"/>
        <v>4.7606479755632691E-6</v>
      </c>
      <c r="AQ432" s="5">
        <f t="shared" si="704"/>
        <v>1.8084411390087356E-6</v>
      </c>
      <c r="AR432" s="5">
        <f t="shared" si="705"/>
        <v>1.0259654461266322E-2</v>
      </c>
      <c r="AS432" s="5">
        <f t="shared" si="706"/>
        <v>3.7389440933972957E-3</v>
      </c>
      <c r="AT432" s="5">
        <f t="shared" si="707"/>
        <v>6.8129501760164784E-4</v>
      </c>
      <c r="AU432" s="5">
        <f t="shared" si="708"/>
        <v>8.2761851013589245E-5</v>
      </c>
      <c r="AV432" s="5">
        <f t="shared" si="709"/>
        <v>7.5402620812946171E-6</v>
      </c>
      <c r="AW432" s="5">
        <f t="shared" si="710"/>
        <v>8.4536587131499925E-9</v>
      </c>
      <c r="AX432" s="5">
        <f t="shared" si="711"/>
        <v>4.9452403592675339E-7</v>
      </c>
      <c r="AY432" s="5">
        <f t="shared" si="712"/>
        <v>7.5142511304273552E-7</v>
      </c>
      <c r="AZ432" s="5">
        <f t="shared" si="713"/>
        <v>5.7089206943514416E-7</v>
      </c>
      <c r="BA432" s="5">
        <f t="shared" si="714"/>
        <v>2.8915523253692994E-7</v>
      </c>
      <c r="BB432" s="5">
        <f t="shared" si="715"/>
        <v>1.0984223592326224E-7</v>
      </c>
      <c r="BC432" s="5">
        <f t="shared" si="716"/>
        <v>3.3380870715747881E-8</v>
      </c>
      <c r="BD432" s="5">
        <f t="shared" si="717"/>
        <v>2.5982431096225242E-3</v>
      </c>
      <c r="BE432" s="5">
        <f t="shared" si="718"/>
        <v>9.4688235014245324E-4</v>
      </c>
      <c r="BF432" s="5">
        <f t="shared" si="719"/>
        <v>1.7253700812114393E-4</v>
      </c>
      <c r="BG432" s="5">
        <f t="shared" si="720"/>
        <v>2.0959322747904994E-5</v>
      </c>
      <c r="BH432" s="5">
        <f t="shared" si="721"/>
        <v>1.9095608016269987E-6</v>
      </c>
      <c r="BI432" s="5">
        <f t="shared" si="722"/>
        <v>1.3918092674916531E-7</v>
      </c>
      <c r="BJ432" s="8">
        <f t="shared" si="723"/>
        <v>8.5839415898295884E-2</v>
      </c>
      <c r="BK432" s="8">
        <f t="shared" si="724"/>
        <v>0.24855345754358049</v>
      </c>
      <c r="BL432" s="8">
        <f t="shared" si="725"/>
        <v>0.57573866946050545</v>
      </c>
      <c r="BM432" s="8">
        <f t="shared" si="726"/>
        <v>0.29094439555877444</v>
      </c>
      <c r="BN432" s="8">
        <f t="shared" si="727"/>
        <v>0.70805864490650394</v>
      </c>
    </row>
    <row r="433" spans="1:66" x14ac:dyDescent="0.25">
      <c r="A433" t="s">
        <v>136</v>
      </c>
      <c r="B433" t="s">
        <v>381</v>
      </c>
      <c r="C433" t="s">
        <v>309</v>
      </c>
      <c r="D433" s="16"/>
      <c r="E433">
        <f>VLOOKUP(A433,home!$A$2:$E$405,3,FALSE)</f>
        <v>1.6168224299065399</v>
      </c>
      <c r="F433">
        <f>VLOOKUP(B433,home!$B$2:$E$405,3,FALSE)</f>
        <v>0.99</v>
      </c>
      <c r="G433">
        <f>VLOOKUP(C433,away!$B$2:$E$405,4,FALSE)</f>
        <v>0.93</v>
      </c>
      <c r="H433">
        <f>VLOOKUP(A433,away!$A$2:$E$405,3,FALSE)</f>
        <v>1.36448598130841</v>
      </c>
      <c r="I433">
        <f>VLOOKUP(C433,away!$B$2:$E$405,3,FALSE)</f>
        <v>0.93</v>
      </c>
      <c r="J433">
        <f>VLOOKUP(B433,home!$B$2:$E$405,4,FALSE)</f>
        <v>1.47</v>
      </c>
      <c r="K433" s="3">
        <f t="shared" si="672"/>
        <v>1.4886084112149514</v>
      </c>
      <c r="L433" s="3">
        <f t="shared" si="673"/>
        <v>1.8653887850467274</v>
      </c>
      <c r="M433" s="5">
        <f t="shared" si="674"/>
        <v>3.4944394960217187E-2</v>
      </c>
      <c r="N433" s="5">
        <f t="shared" si="675"/>
        <v>5.2018520262596665E-2</v>
      </c>
      <c r="O433" s="5">
        <f t="shared" si="676"/>
        <v>6.518488245903252E-2</v>
      </c>
      <c r="P433" s="5">
        <f t="shared" si="677"/>
        <v>9.7034764312573754E-2</v>
      </c>
      <c r="Q433" s="5">
        <f t="shared" si="678"/>
        <v>3.8717603400928398E-2</v>
      </c>
      <c r="R433" s="5">
        <f t="shared" si="679"/>
        <v>6.0797574346834228E-2</v>
      </c>
      <c r="S433" s="5">
        <f t="shared" si="680"/>
        <v>6.7362344489840201E-2</v>
      </c>
      <c r="T433" s="5">
        <f t="shared" si="681"/>
        <v>7.2223383167978855E-2</v>
      </c>
      <c r="U433" s="5">
        <f t="shared" si="682"/>
        <v>9.050378055416379E-2</v>
      </c>
      <c r="V433" s="5">
        <f t="shared" si="683"/>
        <v>2.0783778942248671E-2</v>
      </c>
      <c r="W433" s="5">
        <f t="shared" si="684"/>
        <v>1.9211783361568861E-2</v>
      </c>
      <c r="X433" s="5">
        <f t="shared" si="685"/>
        <v>3.583744522341787E-2</v>
      </c>
      <c r="Y433" s="5">
        <f t="shared" si="686"/>
        <v>3.342538420224507E-2</v>
      </c>
      <c r="Z433" s="5">
        <f t="shared" si="687"/>
        <v>3.7803704448209734E-2</v>
      </c>
      <c r="AA433" s="5">
        <f t="shared" si="688"/>
        <v>5.6274912416689082E-2</v>
      </c>
      <c r="AB433" s="5">
        <f t="shared" si="689"/>
        <v>4.188565398193405E-2</v>
      </c>
      <c r="AC433" s="5">
        <f t="shared" si="690"/>
        <v>3.6070682678182768E-3</v>
      </c>
      <c r="AD433" s="5">
        <f t="shared" si="691"/>
        <v>7.149705576617719E-3</v>
      </c>
      <c r="AE433" s="5">
        <f t="shared" si="692"/>
        <v>1.3336980599008737E-2</v>
      </c>
      <c r="AF433" s="5">
        <f t="shared" si="693"/>
        <v>1.2439327017888347E-2</v>
      </c>
      <c r="AG433" s="5">
        <f t="shared" si="694"/>
        <v>7.7347270375658925E-3</v>
      </c>
      <c r="AH433" s="5">
        <f t="shared" si="695"/>
        <v>1.7629651577727872E-2</v>
      </c>
      <c r="AI433" s="5">
        <f t="shared" si="696"/>
        <v>2.6243647625394648E-2</v>
      </c>
      <c r="AJ433" s="5">
        <f t="shared" si="697"/>
        <v>1.9533257298061883E-2</v>
      </c>
      <c r="AK433" s="5">
        <f t="shared" si="698"/>
        <v>9.6924570374402469E-3</v>
      </c>
      <c r="AL433" s="5">
        <f t="shared" si="699"/>
        <v>4.0064911082373489E-4</v>
      </c>
      <c r="AM433" s="5">
        <f t="shared" si="700"/>
        <v>2.1286223718127175E-3</v>
      </c>
      <c r="AN433" s="5">
        <f t="shared" si="701"/>
        <v>3.9707082999790077E-3</v>
      </c>
      <c r="AO433" s="5">
        <f t="shared" si="702"/>
        <v>3.7034573657364006E-3</v>
      </c>
      <c r="AP433" s="5">
        <f t="shared" si="703"/>
        <v>2.3027959453144598E-3</v>
      </c>
      <c r="AQ433" s="5">
        <f t="shared" si="704"/>
        <v>1.0739024326601669E-3</v>
      </c>
      <c r="AR433" s="5">
        <f t="shared" si="705"/>
        <v>6.577230867474985E-3</v>
      </c>
      <c r="AS433" s="5">
        <f t="shared" si="706"/>
        <v>9.7909211918258739E-3</v>
      </c>
      <c r="AT433" s="5">
        <f t="shared" si="707"/>
        <v>7.2874238198473579E-3</v>
      </c>
      <c r="AU433" s="5">
        <f t="shared" si="708"/>
        <v>3.6160401314376538E-3</v>
      </c>
      <c r="AV433" s="5">
        <f t="shared" si="709"/>
        <v>1.3457169387372282E-3</v>
      </c>
      <c r="AW433" s="5">
        <f t="shared" si="710"/>
        <v>3.0903773524483316E-5</v>
      </c>
      <c r="AX433" s="5">
        <f t="shared" si="711"/>
        <v>5.2811419449678737E-4</v>
      </c>
      <c r="AY433" s="5">
        <f t="shared" si="712"/>
        <v>9.8513829563829335E-4</v>
      </c>
      <c r="AZ433" s="5">
        <f t="shared" si="713"/>
        <v>9.1883296420186024E-4</v>
      </c>
      <c r="BA433" s="5">
        <f t="shared" si="714"/>
        <v>5.7132690225113051E-4</v>
      </c>
      <c r="BB433" s="5">
        <f t="shared" si="715"/>
        <v>2.6643669901368656E-4</v>
      </c>
      <c r="BC433" s="5">
        <f t="shared" si="716"/>
        <v>9.9401606053000298E-5</v>
      </c>
      <c r="BD433" s="5">
        <f t="shared" si="717"/>
        <v>2.0448487828085018E-3</v>
      </c>
      <c r="BE433" s="5">
        <f t="shared" si="718"/>
        <v>3.0439790977513912E-3</v>
      </c>
      <c r="BF433" s="5">
        <f t="shared" si="719"/>
        <v>2.2656464442376103E-3</v>
      </c>
      <c r="BG433" s="5">
        <f t="shared" si="720"/>
        <v>1.1242201179104505E-3</v>
      </c>
      <c r="BH433" s="5">
        <f t="shared" si="721"/>
        <v>4.1838088089464042E-4</v>
      </c>
      <c r="BI433" s="5">
        <f t="shared" si="722"/>
        <v>1.2456105967825656E-4</v>
      </c>
      <c r="BJ433" s="8">
        <f t="shared" si="723"/>
        <v>0.30864359692697391</v>
      </c>
      <c r="BK433" s="8">
        <f t="shared" si="724"/>
        <v>0.22511813837916014</v>
      </c>
      <c r="BL433" s="8">
        <f t="shared" si="725"/>
        <v>0.42538478662988238</v>
      </c>
      <c r="BM433" s="8">
        <f t="shared" si="726"/>
        <v>0.64729825211992964</v>
      </c>
      <c r="BN433" s="8">
        <f t="shared" si="727"/>
        <v>0.34869773974218277</v>
      </c>
    </row>
    <row r="434" spans="1:66" x14ac:dyDescent="0.25">
      <c r="A434" t="s">
        <v>136</v>
      </c>
      <c r="B434" t="s">
        <v>386</v>
      </c>
      <c r="C434" t="s">
        <v>388</v>
      </c>
      <c r="D434" s="16"/>
      <c r="E434">
        <f>VLOOKUP(A434,home!$A$2:$E$405,3,FALSE)</f>
        <v>1.6168224299065399</v>
      </c>
      <c r="F434">
        <f>VLOOKUP(B434,home!$B$2:$E$405,3,FALSE)</f>
        <v>0.49</v>
      </c>
      <c r="G434">
        <f>VLOOKUP(C434,away!$B$2:$E$405,4,FALSE)</f>
        <v>0.74</v>
      </c>
      <c r="H434">
        <f>VLOOKUP(A434,away!$A$2:$E$405,3,FALSE)</f>
        <v>1.36448598130841</v>
      </c>
      <c r="I434">
        <f>VLOOKUP(C434,away!$B$2:$E$405,3,FALSE)</f>
        <v>1.48</v>
      </c>
      <c r="J434">
        <f>VLOOKUP(B434,home!$B$2:$E$405,4,FALSE)</f>
        <v>0.59</v>
      </c>
      <c r="K434" s="3">
        <f t="shared" si="672"/>
        <v>0.58625981308411135</v>
      </c>
      <c r="L434" s="3">
        <f t="shared" si="673"/>
        <v>1.1914691588785034</v>
      </c>
      <c r="M434" s="5">
        <f t="shared" si="674"/>
        <v>0.16902156443999666</v>
      </c>
      <c r="N434" s="5">
        <f t="shared" si="675"/>
        <v>9.9090550775776498E-2</v>
      </c>
      <c r="O434" s="5">
        <f t="shared" si="676"/>
        <v>0.20138398121565157</v>
      </c>
      <c r="P434" s="5">
        <f t="shared" si="677"/>
        <v>0.11806333518562206</v>
      </c>
      <c r="Q434" s="5">
        <f t="shared" si="678"/>
        <v>2.9046403888104186E-2</v>
      </c>
      <c r="R434" s="5">
        <f t="shared" si="679"/>
        <v>0.11997140135530837</v>
      </c>
      <c r="S434" s="5">
        <f t="shared" si="680"/>
        <v>2.0617119421026502E-2</v>
      </c>
      <c r="T434" s="5">
        <f t="shared" si="681"/>
        <v>3.4607894409004789E-2</v>
      </c>
      <c r="U434" s="5">
        <f t="shared" si="682"/>
        <v>7.0334411334001978E-2</v>
      </c>
      <c r="V434" s="5">
        <f t="shared" si="683"/>
        <v>1.6001415682808232E-3</v>
      </c>
      <c r="W434" s="5">
        <f t="shared" si="684"/>
        <v>5.6762464380685218E-3</v>
      </c>
      <c r="X434" s="5">
        <f t="shared" si="685"/>
        <v>6.7630725691526028E-3</v>
      </c>
      <c r="Y434" s="5">
        <f t="shared" si="686"/>
        <v>4.0289961927012664E-3</v>
      </c>
      <c r="Z434" s="5">
        <f t="shared" si="687"/>
        <v>4.7647408220761536E-2</v>
      </c>
      <c r="AA434" s="5">
        <f t="shared" si="688"/>
        <v>2.7933760637446004E-2</v>
      </c>
      <c r="AB434" s="5">
        <f t="shared" si="689"/>
        <v>8.1882206450226997E-3</v>
      </c>
      <c r="AC434" s="5">
        <f t="shared" si="690"/>
        <v>6.9857229071002854E-5</v>
      </c>
      <c r="AD434" s="5">
        <f t="shared" si="691"/>
        <v>8.3193879395035105E-4</v>
      </c>
      <c r="AE434" s="5">
        <f t="shared" si="692"/>
        <v>9.9122941506642128E-4</v>
      </c>
      <c r="AF434" s="5">
        <f t="shared" si="693"/>
        <v>5.9050963871241013E-4</v>
      </c>
      <c r="AG434" s="5">
        <f t="shared" si="694"/>
        <v>2.3452467418210804E-4</v>
      </c>
      <c r="AH434" s="5">
        <f t="shared" si="695"/>
        <v>1.4192604348882861E-2</v>
      </c>
      <c r="AI434" s="5">
        <f t="shared" si="696"/>
        <v>8.3205535727528118E-3</v>
      </c>
      <c r="AJ434" s="5">
        <f t="shared" si="697"/>
        <v>2.4390030911591986E-3</v>
      </c>
      <c r="AK434" s="5">
        <f t="shared" si="698"/>
        <v>4.7662983211152054E-4</v>
      </c>
      <c r="AL434" s="5">
        <f t="shared" si="699"/>
        <v>1.9518402822206761E-6</v>
      </c>
      <c r="AM434" s="5">
        <f t="shared" si="700"/>
        <v>9.7546456367750804E-5</v>
      </c>
      <c r="AN434" s="5">
        <f t="shared" si="701"/>
        <v>1.1622359432006269E-4</v>
      </c>
      <c r="AO434" s="5">
        <f t="shared" si="702"/>
        <v>6.9238414083180766E-5</v>
      </c>
      <c r="AP434" s="5">
        <f t="shared" si="703"/>
        <v>2.7498478329922966E-5</v>
      </c>
      <c r="AQ434" s="5">
        <f t="shared" si="704"/>
        <v>8.1908972115480201E-6</v>
      </c>
      <c r="AR434" s="5">
        <f t="shared" si="705"/>
        <v>3.3820100731717646E-3</v>
      </c>
      <c r="AS434" s="5">
        <f t="shared" si="706"/>
        <v>1.9827365933462603E-3</v>
      </c>
      <c r="AT434" s="5">
        <f t="shared" si="707"/>
        <v>5.8119939230510302E-4</v>
      </c>
      <c r="AU434" s="5">
        <f t="shared" si="708"/>
        <v>1.1357794903246294E-4</v>
      </c>
      <c r="AV434" s="5">
        <f t="shared" si="709"/>
        <v>1.6646546792562112E-5</v>
      </c>
      <c r="AW434" s="5">
        <f t="shared" si="710"/>
        <v>3.7871691801923652E-8</v>
      </c>
      <c r="AX434" s="5">
        <f t="shared" si="711"/>
        <v>9.5312612128624964E-6</v>
      </c>
      <c r="AY434" s="5">
        <f t="shared" si="712"/>
        <v>1.1356203780340583E-5</v>
      </c>
      <c r="AZ434" s="5">
        <f t="shared" si="713"/>
        <v>6.7652832831076391E-6</v>
      </c>
      <c r="BA434" s="5">
        <f t="shared" si="714"/>
        <v>2.6868754609663528E-6</v>
      </c>
      <c r="BB434" s="5">
        <f t="shared" si="715"/>
        <v>8.0033231137221803E-7</v>
      </c>
      <c r="BC434" s="5">
        <f t="shared" si="716"/>
        <v>1.9071425317078867E-7</v>
      </c>
      <c r="BD434" s="5">
        <f t="shared" si="717"/>
        <v>6.7159344953343246E-4</v>
      </c>
      <c r="BE434" s="5">
        <f t="shared" si="718"/>
        <v>3.9372825019198359E-4</v>
      </c>
      <c r="BF434" s="5">
        <f t="shared" si="719"/>
        <v>1.1541352518174327E-4</v>
      </c>
      <c r="BG434" s="5">
        <f t="shared" si="720"/>
        <v>2.2554103900142394E-5</v>
      </c>
      <c r="BH434" s="5">
        <f t="shared" si="721"/>
        <v>3.3056411841942768E-6</v>
      </c>
      <c r="BI434" s="5">
        <f t="shared" si="722"/>
        <v>3.8759291655377556E-7</v>
      </c>
      <c r="BJ434" s="8">
        <f t="shared" si="723"/>
        <v>0.18221139530533345</v>
      </c>
      <c r="BK434" s="8">
        <f t="shared" si="724"/>
        <v>0.30938532588805961</v>
      </c>
      <c r="BL434" s="8">
        <f t="shared" si="725"/>
        <v>0.4605237191498931</v>
      </c>
      <c r="BM434" s="8">
        <f t="shared" si="726"/>
        <v>0.26317929337149965</v>
      </c>
      <c r="BN434" s="8">
        <f t="shared" si="727"/>
        <v>0.73657723686045939</v>
      </c>
    </row>
    <row r="435" spans="1:66" x14ac:dyDescent="0.25">
      <c r="A435" t="s">
        <v>136</v>
      </c>
      <c r="B435" t="s">
        <v>387</v>
      </c>
      <c r="C435" t="s">
        <v>317</v>
      </c>
      <c r="D435" s="16"/>
      <c r="E435">
        <f>VLOOKUP(A435,home!$A$2:$E$405,3,FALSE)</f>
        <v>1.6168224299065399</v>
      </c>
      <c r="F435">
        <f>VLOOKUP(B435,home!$B$2:$E$405,3,FALSE)</f>
        <v>0.74</v>
      </c>
      <c r="G435">
        <f>VLOOKUP(C435,away!$B$2:$E$405,4,FALSE)</f>
        <v>0.74</v>
      </c>
      <c r="H435">
        <f>VLOOKUP(A435,away!$A$2:$E$405,3,FALSE)</f>
        <v>1.36448598130841</v>
      </c>
      <c r="I435">
        <f>VLOOKUP(C435,away!$B$2:$E$405,3,FALSE)</f>
        <v>0.99</v>
      </c>
      <c r="J435">
        <f>VLOOKUP(B435,home!$B$2:$E$405,4,FALSE)</f>
        <v>1.03</v>
      </c>
      <c r="K435" s="3">
        <f t="shared" si="672"/>
        <v>0.88537196261682116</v>
      </c>
      <c r="L435" s="3">
        <f t="shared" si="673"/>
        <v>1.3913663551401858</v>
      </c>
      <c r="M435" s="5">
        <f t="shared" si="674"/>
        <v>0.10261836996724076</v>
      </c>
      <c r="N435" s="5">
        <f t="shared" si="675"/>
        <v>9.0855427618435E-2</v>
      </c>
      <c r="O435" s="5">
        <f t="shared" si="676"/>
        <v>0.1427797473917469</v>
      </c>
      <c r="P435" s="5">
        <f t="shared" si="677"/>
        <v>0.12641318517016487</v>
      </c>
      <c r="Q435" s="5">
        <f t="shared" si="678"/>
        <v>4.0220424132462171E-2</v>
      </c>
      <c r="R435" s="5">
        <f t="shared" si="679"/>
        <v>9.9329468358145684E-2</v>
      </c>
      <c r="S435" s="5">
        <f t="shared" si="680"/>
        <v>3.8931366260173121E-2</v>
      </c>
      <c r="T435" s="5">
        <f t="shared" si="681"/>
        <v>5.5961344927376255E-2</v>
      </c>
      <c r="U435" s="5">
        <f t="shared" si="682"/>
        <v>8.794352634593687E-2</v>
      </c>
      <c r="V435" s="5">
        <f t="shared" si="683"/>
        <v>5.3287383725695581E-3</v>
      </c>
      <c r="W435" s="5">
        <f t="shared" si="684"/>
        <v>1.1870011950479663E-2</v>
      </c>
      <c r="X435" s="5">
        <f t="shared" si="685"/>
        <v>1.6515535263009338E-2</v>
      </c>
      <c r="Y435" s="5">
        <f t="shared" si="686"/>
        <v>1.1489580051041257E-2</v>
      </c>
      <c r="Z435" s="5">
        <f t="shared" si="687"/>
        <v>4.606789344916188E-2</v>
      </c>
      <c r="AA435" s="5">
        <f t="shared" si="688"/>
        <v>4.0787221236707048E-2</v>
      </c>
      <c r="AB435" s="5">
        <f t="shared" si="689"/>
        <v>1.8055931058014906E-2</v>
      </c>
      <c r="AC435" s="5">
        <f t="shared" si="690"/>
        <v>4.1027181027020383E-4</v>
      </c>
      <c r="AD435" s="5">
        <f t="shared" si="691"/>
        <v>2.6273439442203242E-3</v>
      </c>
      <c r="AE435" s="5">
        <f t="shared" si="692"/>
        <v>3.6555979673694723E-3</v>
      </c>
      <c r="AF435" s="5">
        <f t="shared" si="693"/>
        <v>2.5431380098583679E-3</v>
      </c>
      <c r="AG435" s="5">
        <f t="shared" si="694"/>
        <v>1.1794788877983683E-3</v>
      </c>
      <c r="AH435" s="5">
        <f t="shared" si="695"/>
        <v>1.6024329249336694E-2</v>
      </c>
      <c r="AI435" s="5">
        <f t="shared" si="696"/>
        <v>1.4187491837103361E-2</v>
      </c>
      <c r="AJ435" s="5">
        <f t="shared" si="697"/>
        <v>6.2806037462131668E-3</v>
      </c>
      <c r="AK435" s="5">
        <f t="shared" si="698"/>
        <v>1.8535568217344371E-3</v>
      </c>
      <c r="AL435" s="5">
        <f t="shared" si="699"/>
        <v>2.0216172343545394E-5</v>
      </c>
      <c r="AM435" s="5">
        <f t="shared" si="700"/>
        <v>4.6523533287275387E-4</v>
      </c>
      <c r="AN435" s="5">
        <f t="shared" si="701"/>
        <v>6.4731278938159463E-4</v>
      </c>
      <c r="AO435" s="5">
        <f t="shared" si="702"/>
        <v>4.5032461819874815E-4</v>
      </c>
      <c r="AP435" s="5">
        <f t="shared" si="703"/>
        <v>2.0885550755102945E-4</v>
      </c>
      <c r="AQ435" s="5">
        <f t="shared" si="704"/>
        <v>7.2648631573057321E-5</v>
      </c>
      <c r="AR435" s="5">
        <f t="shared" si="705"/>
        <v>4.4591425162431725E-3</v>
      </c>
      <c r="AS435" s="5">
        <f t="shared" si="706"/>
        <v>3.9479997611943278E-3</v>
      </c>
      <c r="AT435" s="5">
        <f t="shared" si="707"/>
        <v>1.7477241484896817E-3</v>
      </c>
      <c r="AU435" s="5">
        <f t="shared" si="708"/>
        <v>5.1579531982037406E-4</v>
      </c>
      <c r="AV435" s="5">
        <f t="shared" si="709"/>
        <v>1.1416767865448385E-4</v>
      </c>
      <c r="AW435" s="5">
        <f t="shared" si="710"/>
        <v>6.9177313604669444E-7</v>
      </c>
      <c r="AX435" s="5">
        <f t="shared" si="711"/>
        <v>6.8651053290706677E-5</v>
      </c>
      <c r="AY435" s="5">
        <f t="shared" si="712"/>
        <v>9.5518765793625198E-5</v>
      </c>
      <c r="AZ435" s="5">
        <f t="shared" si="713"/>
        <v>6.6450798504882688E-5</v>
      </c>
      <c r="BA435" s="5">
        <f t="shared" si="714"/>
        <v>3.0819135103964533E-5</v>
      </c>
      <c r="BB435" s="5">
        <f t="shared" si="715"/>
        <v>1.0720176919544015E-5</v>
      </c>
      <c r="BC435" s="5">
        <f t="shared" si="716"/>
        <v>2.9831386974007799E-6</v>
      </c>
      <c r="BD435" s="5">
        <f t="shared" si="717"/>
        <v>1.0340501449793171E-3</v>
      </c>
      <c r="BE435" s="5">
        <f t="shared" si="718"/>
        <v>9.1551900630454635E-4</v>
      </c>
      <c r="BF435" s="5">
        <f t="shared" si="719"/>
        <v>4.0528742971242905E-4</v>
      </c>
      <c r="BG435" s="5">
        <f t="shared" si="720"/>
        <v>1.1961004235614009E-4</v>
      </c>
      <c r="BH435" s="5">
        <f t="shared" si="721"/>
        <v>2.6474844487384208E-5</v>
      </c>
      <c r="BI435" s="5">
        <f t="shared" si="722"/>
        <v>4.6880170047540991E-6</v>
      </c>
      <c r="BJ435" s="8">
        <f t="shared" si="723"/>
        <v>0.23903740269993751</v>
      </c>
      <c r="BK435" s="8">
        <f t="shared" si="724"/>
        <v>0.27381766651855571</v>
      </c>
      <c r="BL435" s="8">
        <f t="shared" si="725"/>
        <v>0.44053233495418564</v>
      </c>
      <c r="BM435" s="8">
        <f t="shared" si="726"/>
        <v>0.39714384799098762</v>
      </c>
      <c r="BN435" s="8">
        <f t="shared" si="727"/>
        <v>0.60221662263819542</v>
      </c>
    </row>
    <row r="436" spans="1:66" x14ac:dyDescent="0.25">
      <c r="A436" t="s">
        <v>19</v>
      </c>
      <c r="B436" t="s">
        <v>21</v>
      </c>
      <c r="C436" t="s">
        <v>246</v>
      </c>
      <c r="D436" s="16"/>
      <c r="E436">
        <f>VLOOKUP(A436,home!$A$2:$E$405,3,FALSE)</f>
        <v>1.61797752808989</v>
      </c>
      <c r="F436">
        <f>VLOOKUP(B436,home!$B$2:$E$405,3,FALSE)</f>
        <v>0.87</v>
      </c>
      <c r="G436">
        <f>VLOOKUP(C436,away!$B$2:$E$405,4,FALSE)</f>
        <v>0.77</v>
      </c>
      <c r="H436">
        <f>VLOOKUP(A436,away!$A$2:$E$405,3,FALSE)</f>
        <v>1.28089887640449</v>
      </c>
      <c r="I436">
        <f>VLOOKUP(C436,away!$B$2:$E$405,3,FALSE)</f>
        <v>1.39</v>
      </c>
      <c r="J436">
        <f>VLOOKUP(B436,home!$B$2:$E$405,4,FALSE)</f>
        <v>0.94</v>
      </c>
      <c r="K436" s="3">
        <f t="shared" si="672"/>
        <v>1.0838831460674174</v>
      </c>
      <c r="L436" s="3">
        <f t="shared" si="673"/>
        <v>1.6736224719101063</v>
      </c>
      <c r="M436" s="5">
        <f t="shared" si="674"/>
        <v>6.3449839271469133E-2</v>
      </c>
      <c r="N436" s="5">
        <f t="shared" si="675"/>
        <v>6.8772211407031922E-2</v>
      </c>
      <c r="O436" s="5">
        <f t="shared" si="676"/>
        <v>0.10619107684381508</v>
      </c>
      <c r="P436" s="5">
        <f t="shared" si="677"/>
        <v>0.11509871845376116</v>
      </c>
      <c r="Q436" s="5">
        <f t="shared" si="678"/>
        <v>3.7270520430933651E-2</v>
      </c>
      <c r="R436" s="5">
        <f t="shared" si="679"/>
        <v>8.8861886261070944E-2</v>
      </c>
      <c r="S436" s="5">
        <f t="shared" si="680"/>
        <v>5.2197590812712892E-2</v>
      </c>
      <c r="T436" s="5">
        <f t="shared" si="681"/>
        <v>6.2376780532995287E-2</v>
      </c>
      <c r="U436" s="5">
        <f t="shared" si="682"/>
        <v>9.6315900846134575E-2</v>
      </c>
      <c r="V436" s="5">
        <f t="shared" si="683"/>
        <v>1.0520779314984151E-2</v>
      </c>
      <c r="W436" s="5">
        <f t="shared" si="684"/>
        <v>1.3465629646750108E-2</v>
      </c>
      <c r="X436" s="5">
        <f t="shared" si="685"/>
        <v>2.2536380375219926E-2</v>
      </c>
      <c r="Y436" s="5">
        <f t="shared" si="686"/>
        <v>1.8858696315740994E-2</v>
      </c>
      <c r="Z436" s="5">
        <f t="shared" si="687"/>
        <v>4.9573749914282754E-2</v>
      </c>
      <c r="AA436" s="5">
        <f t="shared" si="688"/>
        <v>5.3732152019452147E-2</v>
      </c>
      <c r="AB436" s="5">
        <f t="shared" si="689"/>
        <v>2.9119686987908268E-2</v>
      </c>
      <c r="AC436" s="5">
        <f t="shared" si="690"/>
        <v>1.1928007129267282E-3</v>
      </c>
      <c r="AD436" s="5">
        <f t="shared" si="691"/>
        <v>3.6487922563245481E-3</v>
      </c>
      <c r="AE436" s="5">
        <f t="shared" si="692"/>
        <v>6.1067007155163429E-3</v>
      </c>
      <c r="AF436" s="5">
        <f t="shared" si="693"/>
        <v>5.1101557733588395E-3</v>
      </c>
      <c r="AG436" s="5">
        <f t="shared" si="694"/>
        <v>2.8508238457515072E-3</v>
      </c>
      <c r="AH436" s="5">
        <f t="shared" si="695"/>
        <v>2.0741935468348828E-2</v>
      </c>
      <c r="AI436" s="5">
        <f t="shared" si="696"/>
        <v>2.2481834270961277E-2</v>
      </c>
      <c r="AJ436" s="5">
        <f t="shared" si="697"/>
        <v>1.2183840629487897E-2</v>
      </c>
      <c r="AK436" s="5">
        <f t="shared" si="698"/>
        <v>4.4019531708911225E-3</v>
      </c>
      <c r="AL436" s="5">
        <f t="shared" si="699"/>
        <v>8.6550153636296369E-5</v>
      </c>
      <c r="AM436" s="5">
        <f t="shared" si="700"/>
        <v>7.9097288602629641E-4</v>
      </c>
      <c r="AN436" s="5">
        <f t="shared" si="701"/>
        <v>1.3237899967252008E-3</v>
      </c>
      <c r="AO436" s="5">
        <f t="shared" si="702"/>
        <v>1.1077623433045512E-3</v>
      </c>
      <c r="AP436" s="5">
        <f t="shared" si="703"/>
        <v>6.1799198376343153E-4</v>
      </c>
      <c r="AQ436" s="5">
        <f t="shared" si="704"/>
        <v>2.5857131787169617E-4</v>
      </c>
      <c r="AR436" s="5">
        <f t="shared" si="705"/>
        <v>6.9428338621475745E-3</v>
      </c>
      <c r="AS436" s="5">
        <f t="shared" si="706"/>
        <v>7.5252206091279096E-3</v>
      </c>
      <c r="AT436" s="5">
        <f t="shared" si="707"/>
        <v>4.0782298943364634E-3</v>
      </c>
      <c r="AU436" s="5">
        <f t="shared" si="708"/>
        <v>1.473441549419866E-3</v>
      </c>
      <c r="AV436" s="5">
        <f t="shared" si="709"/>
        <v>3.9925961553291349E-4</v>
      </c>
      <c r="AW436" s="5">
        <f t="shared" si="710"/>
        <v>4.3611929780084504E-6</v>
      </c>
      <c r="AX436" s="5">
        <f t="shared" si="711"/>
        <v>1.4288703002670114E-4</v>
      </c>
      <c r="AY436" s="5">
        <f t="shared" si="712"/>
        <v>2.391389443971811E-4</v>
      </c>
      <c r="AZ436" s="5">
        <f t="shared" si="713"/>
        <v>2.0011415562599187E-4</v>
      </c>
      <c r="BA436" s="5">
        <f t="shared" si="714"/>
        <v>1.116385159343254E-4</v>
      </c>
      <c r="BB436" s="5">
        <f t="shared" si="715"/>
        <v>4.6710182249595371E-5</v>
      </c>
      <c r="BC436" s="5">
        <f t="shared" si="716"/>
        <v>1.563504213598787E-5</v>
      </c>
      <c r="BD436" s="5">
        <f t="shared" si="717"/>
        <v>1.9366137950714364E-3</v>
      </c>
      <c r="BE436" s="5">
        <f t="shared" si="718"/>
        <v>2.0990630529195888E-3</v>
      </c>
      <c r="BF436" s="5">
        <f t="shared" si="719"/>
        <v>1.137569532796181E-3</v>
      </c>
      <c r="BG436" s="5">
        <f t="shared" si="720"/>
        <v>4.1099748135918902E-4</v>
      </c>
      <c r="BH436" s="5">
        <f t="shared" si="721"/>
        <v>1.1136831078034561E-4</v>
      </c>
      <c r="BI436" s="5">
        <f t="shared" si="722"/>
        <v>2.4142047012162979E-5</v>
      </c>
      <c r="BJ436" s="8">
        <f t="shared" si="723"/>
        <v>0.24585190369768406</v>
      </c>
      <c r="BK436" s="8">
        <f t="shared" si="724"/>
        <v>0.24278541766388753</v>
      </c>
      <c r="BL436" s="8">
        <f t="shared" si="725"/>
        <v>0.46016900624857382</v>
      </c>
      <c r="BM436" s="8">
        <f t="shared" si="726"/>
        <v>0.51850104710492728</v>
      </c>
      <c r="BN436" s="8">
        <f t="shared" si="727"/>
        <v>0.47964425266808192</v>
      </c>
    </row>
    <row r="437" spans="1:66" x14ac:dyDescent="0.25">
      <c r="A437" t="s">
        <v>19</v>
      </c>
      <c r="B437" t="s">
        <v>250</v>
      </c>
      <c r="C437" t="s">
        <v>251</v>
      </c>
      <c r="D437" s="16"/>
      <c r="E437">
        <f>VLOOKUP(A437,home!$A$2:$E$405,3,FALSE)</f>
        <v>1.61797752808989</v>
      </c>
      <c r="F437">
        <f>VLOOKUP(B437,home!$B$2:$E$405,3,FALSE)</f>
        <v>0.49</v>
      </c>
      <c r="G437">
        <f>VLOOKUP(C437,away!$B$2:$E$405,4,FALSE)</f>
        <v>0.99</v>
      </c>
      <c r="H437">
        <f>VLOOKUP(A437,away!$A$2:$E$405,3,FALSE)</f>
        <v>1.28089887640449</v>
      </c>
      <c r="I437">
        <f>VLOOKUP(C437,away!$B$2:$E$405,3,FALSE)</f>
        <v>0.87</v>
      </c>
      <c r="J437">
        <f>VLOOKUP(B437,home!$B$2:$E$405,4,FALSE)</f>
        <v>1.25</v>
      </c>
      <c r="K437" s="3">
        <f t="shared" si="672"/>
        <v>0.78488089887640566</v>
      </c>
      <c r="L437" s="3">
        <f t="shared" si="673"/>
        <v>1.3929775280898828</v>
      </c>
      <c r="M437" s="5">
        <f t="shared" si="674"/>
        <v>0.11328387674247403</v>
      </c>
      <c r="N437" s="5">
        <f t="shared" si="675"/>
        <v>8.8914351005836945E-2</v>
      </c>
      <c r="O437" s="5">
        <f t="shared" si="676"/>
        <v>0.15780189459717045</v>
      </c>
      <c r="P437" s="5">
        <f t="shared" si="677"/>
        <v>0.12385569287582694</v>
      </c>
      <c r="Q437" s="5">
        <f t="shared" si="678"/>
        <v>3.4893587870236775E-2</v>
      </c>
      <c r="R437" s="5">
        <f t="shared" si="679"/>
        <v>0.10990724653193337</v>
      </c>
      <c r="S437" s="5">
        <f t="shared" si="680"/>
        <v>3.3853521566497541E-2</v>
      </c>
      <c r="T437" s="5">
        <f t="shared" si="681"/>
        <v>4.8605983777669545E-2</v>
      </c>
      <c r="U437" s="5">
        <f t="shared" si="682"/>
        <v>8.626409845101457E-2</v>
      </c>
      <c r="V437" s="5">
        <f t="shared" si="683"/>
        <v>4.1125312704835939E-3</v>
      </c>
      <c r="W437" s="5">
        <f t="shared" si="684"/>
        <v>9.1291035375380952E-3</v>
      </c>
      <c r="X437" s="5">
        <f t="shared" si="685"/>
        <v>1.271663607939642E-2</v>
      </c>
      <c r="Y437" s="5">
        <f t="shared" si="686"/>
        <v>8.8569941457481236E-3</v>
      </c>
      <c r="Z437" s="5">
        <f t="shared" si="687"/>
        <v>5.1032774864405953E-2</v>
      </c>
      <c r="AA437" s="5">
        <f t="shared" si="688"/>
        <v>4.0054650207732183E-2</v>
      </c>
      <c r="AB437" s="5">
        <f t="shared" si="689"/>
        <v>1.5719064929612423E-2</v>
      </c>
      <c r="AC437" s="5">
        <f t="shared" si="690"/>
        <v>2.8101991685959945E-4</v>
      </c>
      <c r="AD437" s="5">
        <f t="shared" si="691"/>
        <v>1.7913147476196687E-3</v>
      </c>
      <c r="AE437" s="5">
        <f t="shared" si="692"/>
        <v>2.4952611891701985E-3</v>
      </c>
      <c r="AF437" s="5">
        <f t="shared" si="693"/>
        <v>1.7379213816144624E-3</v>
      </c>
      <c r="AG437" s="5">
        <f t="shared" si="694"/>
        <v>8.0696181005862242E-4</v>
      </c>
      <c r="AH437" s="5">
        <f t="shared" si="695"/>
        <v>1.7771877145546934E-2</v>
      </c>
      <c r="AI437" s="5">
        <f t="shared" si="696"/>
        <v>1.3948806908717927E-2</v>
      </c>
      <c r="AJ437" s="5">
        <f t="shared" si="697"/>
        <v>5.4740760523839718E-3</v>
      </c>
      <c r="AK437" s="5">
        <f t="shared" si="698"/>
        <v>1.432165910837646E-3</v>
      </c>
      <c r="AL437" s="5">
        <f t="shared" si="699"/>
        <v>1.2289804168223017E-5</v>
      </c>
      <c r="AM437" s="5">
        <f t="shared" si="700"/>
        <v>2.8119374585645749E-4</v>
      </c>
      <c r="AN437" s="5">
        <f t="shared" si="701"/>
        <v>3.9169656901746289E-4</v>
      </c>
      <c r="AO437" s="5">
        <f t="shared" si="702"/>
        <v>2.7281225923561685E-4</v>
      </c>
      <c r="AP437" s="5">
        <f t="shared" si="703"/>
        <v>1.2667378216754861E-4</v>
      </c>
      <c r="AQ437" s="5">
        <f t="shared" si="704"/>
        <v>4.4113432989387044E-5</v>
      </c>
      <c r="AR437" s="5">
        <f t="shared" si="705"/>
        <v>4.9511650991442124E-3</v>
      </c>
      <c r="AS437" s="5">
        <f t="shared" si="706"/>
        <v>3.886074913501797E-3</v>
      </c>
      <c r="AT437" s="5">
        <f t="shared" si="707"/>
        <v>1.5250529856051704E-3</v>
      </c>
      <c r="AU437" s="5">
        <f t="shared" si="708"/>
        <v>3.9899498605864409E-4</v>
      </c>
      <c r="AV437" s="5">
        <f t="shared" si="709"/>
        <v>7.8290885826221875E-5</v>
      </c>
      <c r="AW437" s="5">
        <f t="shared" si="710"/>
        <v>3.7324184908398645E-7</v>
      </c>
      <c r="AX437" s="5">
        <f t="shared" si="711"/>
        <v>3.6783933334373312E-5</v>
      </c>
      <c r="AY437" s="5">
        <f t="shared" si="712"/>
        <v>5.1239192529538375E-5</v>
      </c>
      <c r="AZ437" s="5">
        <f t="shared" si="713"/>
        <v>3.5687521875558982E-5</v>
      </c>
      <c r="BA437" s="5">
        <f t="shared" si="714"/>
        <v>1.6570638668623252E-5</v>
      </c>
      <c r="BB437" s="5">
        <f t="shared" si="715"/>
        <v>5.7706318228723634E-6</v>
      </c>
      <c r="BC437" s="5">
        <f t="shared" si="716"/>
        <v>1.6076720904283126E-6</v>
      </c>
      <c r="BD437" s="5">
        <f t="shared" si="717"/>
        <v>1.1494769534951307E-3</v>
      </c>
      <c r="BE437" s="5">
        <f t="shared" si="718"/>
        <v>9.0220250449697041E-4</v>
      </c>
      <c r="BF437" s="5">
        <f t="shared" si="719"/>
        <v>3.540607563490633E-4</v>
      </c>
      <c r="BG437" s="5">
        <f t="shared" si="720"/>
        <v>9.2631841566704278E-5</v>
      </c>
      <c r="BH437" s="5">
        <f t="shared" si="721"/>
        <v>1.8176240768362912E-5</v>
      </c>
      <c r="BI437" s="5">
        <f t="shared" si="722"/>
        <v>2.8532368384933311E-6</v>
      </c>
      <c r="BJ437" s="8">
        <f t="shared" si="723"/>
        <v>0.21121226492447667</v>
      </c>
      <c r="BK437" s="8">
        <f t="shared" si="724"/>
        <v>0.27545017136883948</v>
      </c>
      <c r="BL437" s="8">
        <f t="shared" si="725"/>
        <v>0.46173286113860046</v>
      </c>
      <c r="BM437" s="8">
        <f t="shared" si="726"/>
        <v>0.37072055672216364</v>
      </c>
      <c r="BN437" s="8">
        <f t="shared" si="727"/>
        <v>0.62865664962347856</v>
      </c>
    </row>
    <row r="438" spans="1:66" x14ac:dyDescent="0.25">
      <c r="A438" t="s">
        <v>143</v>
      </c>
      <c r="B438" t="s">
        <v>329</v>
      </c>
      <c r="C438" t="s">
        <v>144</v>
      </c>
      <c r="D438" s="16"/>
      <c r="E438">
        <f>VLOOKUP(A438,home!$A$2:$E$405,3,FALSE)</f>
        <v>1.1454545454545499</v>
      </c>
      <c r="F438">
        <f>VLOOKUP(B438,home!$B$2:$E$405,3,FALSE)</f>
        <v>1.1599999999999999</v>
      </c>
      <c r="G438">
        <f>VLOOKUP(C438,away!$B$2:$E$405,4,FALSE)</f>
        <v>0.44</v>
      </c>
      <c r="H438">
        <f>VLOOKUP(A438,away!$A$2:$E$405,3,FALSE)</f>
        <v>1.0363636363636399</v>
      </c>
      <c r="I438">
        <f>VLOOKUP(C438,away!$B$2:$E$405,3,FALSE)</f>
        <v>1.75</v>
      </c>
      <c r="J438">
        <f>VLOOKUP(B438,home!$B$2:$E$405,4,FALSE)</f>
        <v>1.61</v>
      </c>
      <c r="K438" s="3">
        <f t="shared" si="672"/>
        <v>0.58464000000000227</v>
      </c>
      <c r="L438" s="3">
        <f t="shared" si="673"/>
        <v>2.9199545454545559</v>
      </c>
      <c r="M438" s="5">
        <f t="shared" si="674"/>
        <v>3.0058958415080658E-2</v>
      </c>
      <c r="N438" s="5">
        <f t="shared" si="675"/>
        <v>1.7573669447792824E-2</v>
      </c>
      <c r="O438" s="5">
        <f t="shared" si="676"/>
        <v>8.7770792255744218E-2</v>
      </c>
      <c r="P438" s="5">
        <f t="shared" si="677"/>
        <v>5.1314315984398506E-2</v>
      </c>
      <c r="Q438" s="5">
        <f t="shared" si="678"/>
        <v>5.1371350529788185E-3</v>
      </c>
      <c r="R438" s="5">
        <f t="shared" si="679"/>
        <v>0.12814336190265396</v>
      </c>
      <c r="S438" s="5">
        <f t="shared" si="680"/>
        <v>2.1899952325241202E-2</v>
      </c>
      <c r="T438" s="5">
        <f t="shared" si="681"/>
        <v>1.5000200848559429E-2</v>
      </c>
      <c r="U438" s="5">
        <f t="shared" si="682"/>
        <v>7.4917735102767904E-2</v>
      </c>
      <c r="V438" s="5">
        <f t="shared" si="683"/>
        <v>4.1539883723127223E-3</v>
      </c>
      <c r="W438" s="5">
        <f t="shared" si="684"/>
        <v>1.0011248791245164E-3</v>
      </c>
      <c r="X438" s="5">
        <f t="shared" si="685"/>
        <v>2.923239141367274E-3</v>
      </c>
      <c r="Y438" s="5">
        <f t="shared" si="686"/>
        <v>4.2678627091430228E-3</v>
      </c>
      <c r="Z438" s="5">
        <f t="shared" si="687"/>
        <v>0.12472426401916088</v>
      </c>
      <c r="AA438" s="5">
        <f t="shared" si="688"/>
        <v>7.29187937161625E-2</v>
      </c>
      <c r="AB438" s="5">
        <f t="shared" si="689"/>
        <v>2.1315621779108708E-2</v>
      </c>
      <c r="AC438" s="5">
        <f t="shared" si="690"/>
        <v>4.4321036716592801E-4</v>
      </c>
      <c r="AD438" s="5">
        <f t="shared" si="691"/>
        <v>1.4632441233283981E-4</v>
      </c>
      <c r="AE438" s="5">
        <f t="shared" si="692"/>
        <v>4.2726063290224217E-4</v>
      </c>
      <c r="AF438" s="5">
        <f t="shared" si="693"/>
        <v>6.2379081356834631E-4</v>
      </c>
      <c r="AG438" s="5">
        <f t="shared" si="694"/>
        <v>6.071469404972295E-4</v>
      </c>
      <c r="AH438" s="5">
        <f t="shared" si="695"/>
        <v>9.1047295412805734E-2</v>
      </c>
      <c r="AI438" s="5">
        <f t="shared" si="696"/>
        <v>5.3229890790142953E-2</v>
      </c>
      <c r="AJ438" s="5">
        <f t="shared" si="697"/>
        <v>1.5560161675774649E-2</v>
      </c>
      <c r="AK438" s="5">
        <f t="shared" si="698"/>
        <v>3.0323643073749762E-3</v>
      </c>
      <c r="AL438" s="5">
        <f t="shared" si="699"/>
        <v>3.0264570733633253E-5</v>
      </c>
      <c r="AM438" s="5">
        <f t="shared" si="700"/>
        <v>1.7109420885254368E-5</v>
      </c>
      <c r="AN438" s="5">
        <f t="shared" si="701"/>
        <v>4.9958731283993591E-5</v>
      </c>
      <c r="AO438" s="5">
        <f t="shared" si="702"/>
        <v>7.2938612248919923E-5</v>
      </c>
      <c r="AP438" s="5">
        <f t="shared" si="703"/>
        <v>7.0992477458460356E-5</v>
      </c>
      <c r="AQ438" s="5">
        <f t="shared" si="704"/>
        <v>5.1823701811977858E-5</v>
      </c>
      <c r="AR438" s="5">
        <f t="shared" si="705"/>
        <v>5.3170792818393174E-2</v>
      </c>
      <c r="AS438" s="5">
        <f t="shared" si="706"/>
        <v>3.1085772313345507E-2</v>
      </c>
      <c r="AT438" s="5">
        <f t="shared" si="707"/>
        <v>9.0869929626371942E-3</v>
      </c>
      <c r="AU438" s="5">
        <f t="shared" si="708"/>
        <v>1.770873188558744E-3</v>
      </c>
      <c r="AV438" s="5">
        <f t="shared" si="709"/>
        <v>2.5883082523974686E-4</v>
      </c>
      <c r="AW438" s="5">
        <f t="shared" si="710"/>
        <v>1.4351478150896351E-6</v>
      </c>
      <c r="AX438" s="5">
        <f t="shared" si="711"/>
        <v>1.6671419710591917E-6</v>
      </c>
      <c r="AY438" s="5">
        <f t="shared" si="712"/>
        <v>4.8679787763123535E-6</v>
      </c>
      <c r="AZ438" s="5">
        <f t="shared" si="713"/>
        <v>7.1071383775347834E-6</v>
      </c>
      <c r="BA438" s="5">
        <f t="shared" si="714"/>
        <v>6.9175070035524031E-6</v>
      </c>
      <c r="BB438" s="5">
        <f t="shared" si="715"/>
        <v>5.0497015045591413E-6</v>
      </c>
      <c r="BC438" s="5">
        <f t="shared" si="716"/>
        <v>2.9489797722852353E-6</v>
      </c>
      <c r="BD438" s="5">
        <f t="shared" si="717"/>
        <v>2.5876049695914925E-2</v>
      </c>
      <c r="BE438" s="5">
        <f t="shared" si="718"/>
        <v>1.5128173694219762E-2</v>
      </c>
      <c r="BF438" s="5">
        <f t="shared" si="719"/>
        <v>4.4222677342943377E-3</v>
      </c>
      <c r="BG438" s="5">
        <f t="shared" si="720"/>
        <v>8.6181153605928418E-4</v>
      </c>
      <c r="BH438" s="5">
        <f t="shared" si="721"/>
        <v>1.2596237411042539E-4</v>
      </c>
      <c r="BI438" s="5">
        <f t="shared" si="722"/>
        <v>1.4728528479983886E-5</v>
      </c>
      <c r="BJ438" s="8">
        <f t="shared" si="723"/>
        <v>4.7999136269360441E-2</v>
      </c>
      <c r="BK438" s="8">
        <f t="shared" si="724"/>
        <v>0.10790555801370895</v>
      </c>
      <c r="BL438" s="8">
        <f t="shared" si="725"/>
        <v>0.68973827261378873</v>
      </c>
      <c r="BM438" s="8">
        <f t="shared" si="726"/>
        <v>0.65036556502640874</v>
      </c>
      <c r="BN438" s="8">
        <f t="shared" si="727"/>
        <v>0.319998233058649</v>
      </c>
    </row>
    <row r="439" spans="1:66" x14ac:dyDescent="0.25">
      <c r="A439" t="s">
        <v>143</v>
      </c>
      <c r="B439" t="s">
        <v>150</v>
      </c>
      <c r="C439" t="s">
        <v>147</v>
      </c>
      <c r="D439" s="16"/>
      <c r="E439">
        <f>VLOOKUP(A439,home!$A$2:$E$405,3,FALSE)</f>
        <v>1.1454545454545499</v>
      </c>
      <c r="F439">
        <f>VLOOKUP(B439,home!$B$2:$E$405,3,FALSE)</f>
        <v>0.57999999999999996</v>
      </c>
      <c r="G439">
        <f>VLOOKUP(C439,away!$B$2:$E$405,4,FALSE)</f>
        <v>0.7</v>
      </c>
      <c r="H439">
        <f>VLOOKUP(A439,away!$A$2:$E$405,3,FALSE)</f>
        <v>1.0363636363636399</v>
      </c>
      <c r="I439">
        <f>VLOOKUP(C439,away!$B$2:$E$405,3,FALSE)</f>
        <v>1.22</v>
      </c>
      <c r="J439">
        <f>VLOOKUP(B439,home!$B$2:$E$405,4,FALSE)</f>
        <v>1.29</v>
      </c>
      <c r="K439" s="3">
        <f t="shared" si="672"/>
        <v>0.46505454545454722</v>
      </c>
      <c r="L439" s="3">
        <f t="shared" si="673"/>
        <v>1.6310290909090963</v>
      </c>
      <c r="M439" s="5">
        <f t="shared" si="674"/>
        <v>0.12293695249527838</v>
      </c>
      <c r="N439" s="5">
        <f t="shared" si="675"/>
        <v>5.7172388562258952E-2</v>
      </c>
      <c r="O439" s="5">
        <f t="shared" si="676"/>
        <v>0.20051374586750864</v>
      </c>
      <c r="P439" s="5">
        <f t="shared" si="677"/>
        <v>9.3249828941802823E-2</v>
      </c>
      <c r="Q439" s="5">
        <f t="shared" si="678"/>
        <v>1.3294139587686044E-2</v>
      </c>
      <c r="R439" s="5">
        <f t="shared" si="679"/>
        <v>0.1635218763185301</v>
      </c>
      <c r="S439" s="5">
        <f t="shared" si="680"/>
        <v>1.7682906606151346E-2</v>
      </c>
      <c r="T439" s="5">
        <f t="shared" si="681"/>
        <v>2.1683128406122194E-2</v>
      </c>
      <c r="U439" s="5">
        <f t="shared" si="682"/>
        <v>7.6046591863188712E-2</v>
      </c>
      <c r="V439" s="5">
        <f t="shared" si="683"/>
        <v>1.4903104421040703E-3</v>
      </c>
      <c r="W439" s="5">
        <f t="shared" si="684"/>
        <v>2.0608333477202118E-3</v>
      </c>
      <c r="X439" s="5">
        <f t="shared" si="685"/>
        <v>3.361279141647246E-3</v>
      </c>
      <c r="Y439" s="5">
        <f t="shared" si="686"/>
        <v>2.741172031346308E-3</v>
      </c>
      <c r="Z439" s="5">
        <f t="shared" si="687"/>
        <v>8.8902979091853976E-2</v>
      </c>
      <c r="AA439" s="5">
        <f t="shared" si="688"/>
        <v>4.1344734531117262E-2</v>
      </c>
      <c r="AB439" s="5">
        <f t="shared" si="689"/>
        <v>9.6137783621538294E-3</v>
      </c>
      <c r="AC439" s="5">
        <f t="shared" si="690"/>
        <v>7.0651658724074729E-5</v>
      </c>
      <c r="AD439" s="5">
        <f t="shared" si="691"/>
        <v>2.3959997894539895E-4</v>
      </c>
      <c r="AE439" s="5">
        <f t="shared" si="692"/>
        <v>3.9079453584115262E-4</v>
      </c>
      <c r="AF439" s="5">
        <f t="shared" si="693"/>
        <v>3.1869862826261876E-4</v>
      </c>
      <c r="AG439" s="5">
        <f t="shared" si="694"/>
        <v>1.7326891130971841E-4</v>
      </c>
      <c r="AH439" s="5">
        <f t="shared" si="695"/>
        <v>3.6250836291824247E-2</v>
      </c>
      <c r="AI439" s="5">
        <f t="shared" si="696"/>
        <v>1.6858616194041529E-2</v>
      </c>
      <c r="AJ439" s="5">
        <f t="shared" si="697"/>
        <v>3.9200880455563256E-3</v>
      </c>
      <c r="AK439" s="5">
        <f t="shared" si="698"/>
        <v>6.0768492138933391E-4</v>
      </c>
      <c r="AL439" s="5">
        <f t="shared" si="699"/>
        <v>2.1436207606423737E-6</v>
      </c>
      <c r="AM439" s="5">
        <f t="shared" si="700"/>
        <v>2.2285411859874324E-5</v>
      </c>
      <c r="AN439" s="5">
        <f t="shared" si="701"/>
        <v>3.6348155046345613E-5</v>
      </c>
      <c r="AO439" s="5">
        <f t="shared" si="702"/>
        <v>2.9642449140731986E-5</v>
      </c>
      <c r="AP439" s="5">
        <f t="shared" si="703"/>
        <v>1.6115898958109074E-5</v>
      </c>
      <c r="AQ439" s="5">
        <f t="shared" si="704"/>
        <v>6.5713750067068749E-6</v>
      </c>
      <c r="AR439" s="5">
        <f t="shared" si="705"/>
        <v>1.1825233712349713E-2</v>
      </c>
      <c r="AS439" s="5">
        <f t="shared" si="706"/>
        <v>5.4993786889905843E-3</v>
      </c>
      <c r="AT439" s="5">
        <f t="shared" si="707"/>
        <v>1.2787555282454698E-3</v>
      </c>
      <c r="AU439" s="5">
        <f t="shared" si="708"/>
        <v>1.9823035697856214E-4</v>
      </c>
      <c r="AV439" s="5">
        <f t="shared" si="709"/>
        <v>2.3046982139989459E-5</v>
      </c>
      <c r="AW439" s="5">
        <f t="shared" si="710"/>
        <v>4.5165940117348603E-8</v>
      </c>
      <c r="AX439" s="5">
        <f t="shared" si="711"/>
        <v>1.7273220137935376E-6</v>
      </c>
      <c r="AY439" s="5">
        <f t="shared" si="712"/>
        <v>2.8173124538649429E-6</v>
      </c>
      <c r="AZ439" s="5">
        <f t="shared" si="713"/>
        <v>2.2975592852171067E-6</v>
      </c>
      <c r="BA439" s="5">
        <f t="shared" si="714"/>
        <v>1.2491286774258041E-6</v>
      </c>
      <c r="BB439" s="5">
        <f t="shared" si="715"/>
        <v>5.093413027925728E-7</v>
      </c>
      <c r="BC439" s="5">
        <f t="shared" si="716"/>
        <v>1.6615009641124492E-7</v>
      </c>
      <c r="BD439" s="5">
        <f t="shared" si="717"/>
        <v>3.2145500319402266E-3</v>
      </c>
      <c r="BE439" s="5">
        <f t="shared" si="718"/>
        <v>1.4949411039448623E-3</v>
      </c>
      <c r="BF439" s="5">
        <f t="shared" si="719"/>
        <v>3.4761457778819847E-4</v>
      </c>
      <c r="BG439" s="5">
        <f t="shared" si="720"/>
        <v>5.3886579822221661E-5</v>
      </c>
      <c r="BH439" s="5">
        <f t="shared" si="721"/>
        <v>6.2650497213308676E-6</v>
      </c>
      <c r="BI439" s="5">
        <f t="shared" si="722"/>
        <v>5.8271797008073295E-7</v>
      </c>
      <c r="BJ439" s="8">
        <f t="shared" si="723"/>
        <v>0.10155503323498112</v>
      </c>
      <c r="BK439" s="8">
        <f t="shared" si="724"/>
        <v>0.2354356110772752</v>
      </c>
      <c r="BL439" s="8">
        <f t="shared" si="725"/>
        <v>0.5726204377252011</v>
      </c>
      <c r="BM439" s="8">
        <f t="shared" si="726"/>
        <v>0.34782235720973292</v>
      </c>
      <c r="BN439" s="8">
        <f t="shared" si="727"/>
        <v>0.65068893177306497</v>
      </c>
    </row>
    <row r="440" spans="1:66" x14ac:dyDescent="0.25">
      <c r="A440" t="s">
        <v>143</v>
      </c>
      <c r="B440" t="s">
        <v>149</v>
      </c>
      <c r="C440" t="s">
        <v>157</v>
      </c>
      <c r="D440" s="16"/>
      <c r="E440">
        <f>VLOOKUP(A440,home!$A$2:$E$405,3,FALSE)</f>
        <v>1.1454545454545499</v>
      </c>
      <c r="F440">
        <f>VLOOKUP(B440,home!$B$2:$E$405,3,FALSE)</f>
        <v>1.1599999999999999</v>
      </c>
      <c r="G440">
        <f>VLOOKUP(C440,away!$B$2:$E$405,4,FALSE)</f>
        <v>1.31</v>
      </c>
      <c r="H440">
        <f>VLOOKUP(A440,away!$A$2:$E$405,3,FALSE)</f>
        <v>1.0363636363636399</v>
      </c>
      <c r="I440">
        <f>VLOOKUP(C440,away!$B$2:$E$405,3,FALSE)</f>
        <v>0.57999999999999996</v>
      </c>
      <c r="J440">
        <f>VLOOKUP(B440,home!$B$2:$E$405,4,FALSE)</f>
        <v>1.1299999999999999</v>
      </c>
      <c r="K440" s="3">
        <f t="shared" si="672"/>
        <v>1.740632727272734</v>
      </c>
      <c r="L440" s="3">
        <f t="shared" si="673"/>
        <v>0.67923272727272954</v>
      </c>
      <c r="M440" s="5">
        <f t="shared" si="674"/>
        <v>8.8933582263712493E-2</v>
      </c>
      <c r="N440" s="5">
        <f t="shared" si="675"/>
        <v>0.1548007038418199</v>
      </c>
      <c r="O440" s="5">
        <f t="shared" si="676"/>
        <v>6.0406599627115087E-2</v>
      </c>
      <c r="P440" s="5">
        <f t="shared" si="677"/>
        <v>0.10514570425421743</v>
      </c>
      <c r="Q440" s="5">
        <f t="shared" si="678"/>
        <v>0.13472558565596293</v>
      </c>
      <c r="R440" s="5">
        <f t="shared" si="679"/>
        <v>2.0515069704998608E-2</v>
      </c>
      <c r="S440" s="5">
        <f t="shared" si="680"/>
        <v>3.1078302598709039E-2</v>
      </c>
      <c r="T440" s="5">
        <f t="shared" si="681"/>
        <v>9.151002697851543E-2</v>
      </c>
      <c r="U440" s="5">
        <f t="shared" si="682"/>
        <v>3.5709201730801964E-2</v>
      </c>
      <c r="V440" s="5">
        <f t="shared" si="683"/>
        <v>4.0826347665424232E-3</v>
      </c>
      <c r="W440" s="5">
        <f t="shared" si="684"/>
        <v>7.8169254531251703E-2</v>
      </c>
      <c r="X440" s="5">
        <f t="shared" si="685"/>
        <v>5.3095115944138266E-2</v>
      </c>
      <c r="Y440" s="5">
        <f t="shared" si="686"/>
        <v>1.8031970203799406E-2</v>
      </c>
      <c r="Z440" s="5">
        <f t="shared" si="687"/>
        <v>4.6448355819721189E-3</v>
      </c>
      <c r="AA440" s="5">
        <f t="shared" si="688"/>
        <v>8.0849528267815645E-3</v>
      </c>
      <c r="AB440" s="5">
        <f t="shared" si="689"/>
        <v>7.0364667443761006E-3</v>
      </c>
      <c r="AC440" s="5">
        <f t="shared" si="690"/>
        <v>3.01679844113855E-4</v>
      </c>
      <c r="AD440" s="5">
        <f t="shared" si="691"/>
        <v>3.4015990675902295E-2</v>
      </c>
      <c r="AE440" s="5">
        <f t="shared" si="692"/>
        <v>2.3104774117676859E-2</v>
      </c>
      <c r="AF440" s="5">
        <f t="shared" si="693"/>
        <v>7.8467593684850099E-3</v>
      </c>
      <c r="AG440" s="5">
        <f t="shared" si="694"/>
        <v>1.7765919220363051E-3</v>
      </c>
      <c r="AH440" s="5">
        <f t="shared" si="695"/>
        <v>7.8873108501908453E-4</v>
      </c>
      <c r="AI440" s="5">
        <f t="shared" si="696"/>
        <v>1.3728911396015515E-3</v>
      </c>
      <c r="AJ440" s="5">
        <f t="shared" si="697"/>
        <v>1.1948496242866105E-3</v>
      </c>
      <c r="AK440" s="5">
        <f t="shared" si="698"/>
        <v>6.932647867342683E-4</v>
      </c>
      <c r="AL440" s="5">
        <f t="shared" si="699"/>
        <v>1.426697940698904E-5</v>
      </c>
      <c r="AM440" s="5">
        <f t="shared" si="700"/>
        <v>1.184186932421593E-2</v>
      </c>
      <c r="AN440" s="5">
        <f t="shared" si="701"/>
        <v>8.0433851970944607E-3</v>
      </c>
      <c r="AO440" s="5">
        <f t="shared" si="702"/>
        <v>2.7316652319637853E-3</v>
      </c>
      <c r="AP440" s="5">
        <f t="shared" si="703"/>
        <v>6.1847880850095184E-4</v>
      </c>
      <c r="AQ440" s="5">
        <f t="shared" si="704"/>
        <v>1.0502276196462242E-4</v>
      </c>
      <c r="AR440" s="5">
        <f t="shared" si="705"/>
        <v>1.0714639319245842E-4</v>
      </c>
      <c r="AS440" s="5">
        <f t="shared" si="706"/>
        <v>1.8650251860002556E-4</v>
      </c>
      <c r="AT440" s="5">
        <f t="shared" si="707"/>
        <v>1.6231619379699819E-4</v>
      </c>
      <c r="AU440" s="5">
        <f t="shared" si="708"/>
        <v>9.4177626363132886E-5</v>
      </c>
      <c r="AV440" s="5">
        <f t="shared" si="709"/>
        <v>4.0982164656133138E-5</v>
      </c>
      <c r="AW440" s="5">
        <f t="shared" si="710"/>
        <v>4.6854928736469745E-7</v>
      </c>
      <c r="AX440" s="5">
        <f t="shared" si="711"/>
        <v>3.435390882969549E-3</v>
      </c>
      <c r="AY440" s="5">
        <f t="shared" si="712"/>
        <v>2.3334299186872774E-3</v>
      </c>
      <c r="AZ440" s="5">
        <f t="shared" si="713"/>
        <v>7.9247098378487126E-4</v>
      </c>
      <c r="BA440" s="5">
        <f t="shared" si="714"/>
        <v>1.794240758669004E-4</v>
      </c>
      <c r="BB440" s="5">
        <f t="shared" si="715"/>
        <v>3.046767609736597E-5</v>
      </c>
      <c r="BC440" s="5">
        <f t="shared" si="716"/>
        <v>4.1389285458552093E-6</v>
      </c>
      <c r="BD440" s="5">
        <f t="shared" si="717"/>
        <v>1.2129556144258284E-5</v>
      </c>
      <c r="BE440" s="5">
        <f t="shared" si="718"/>
        <v>2.1113102391988042E-5</v>
      </c>
      <c r="BF440" s="5">
        <f t="shared" si="719"/>
        <v>1.837507849887732E-5</v>
      </c>
      <c r="BG440" s="5">
        <f t="shared" si="720"/>
        <v>1.0661421000450471E-5</v>
      </c>
      <c r="BH440" s="5">
        <f t="shared" si="721"/>
        <v>4.6394045781542264E-6</v>
      </c>
      <c r="BI440" s="5">
        <f t="shared" si="722"/>
        <v>1.615099888758838E-6</v>
      </c>
      <c r="BJ440" s="8">
        <f t="shared" si="723"/>
        <v>0.62719251702927969</v>
      </c>
      <c r="BK440" s="8">
        <f t="shared" si="724"/>
        <v>0.23188960062538952</v>
      </c>
      <c r="BL440" s="8">
        <f t="shared" si="725"/>
        <v>0.13646168582882612</v>
      </c>
      <c r="BM440" s="8">
        <f t="shared" si="726"/>
        <v>0.43332843234824109</v>
      </c>
      <c r="BN440" s="8">
        <f t="shared" si="727"/>
        <v>0.56452724534782639</v>
      </c>
    </row>
    <row r="441" spans="1:66" x14ac:dyDescent="0.25">
      <c r="A441" t="s">
        <v>143</v>
      </c>
      <c r="B441" t="s">
        <v>155</v>
      </c>
      <c r="C441" t="s">
        <v>140</v>
      </c>
      <c r="D441" s="16"/>
      <c r="E441">
        <f>VLOOKUP(A441,home!$A$2:$E$405,3,FALSE)</f>
        <v>1.1454545454545499</v>
      </c>
      <c r="F441">
        <f>VLOOKUP(B441,home!$B$2:$E$405,3,FALSE)</f>
        <v>0.57999999999999996</v>
      </c>
      <c r="G441">
        <f>VLOOKUP(C441,away!$B$2:$E$405,4,FALSE)</f>
        <v>1.02</v>
      </c>
      <c r="H441">
        <f>VLOOKUP(A441,away!$A$2:$E$405,3,FALSE)</f>
        <v>1.0363636363636399</v>
      </c>
      <c r="I441">
        <f>VLOOKUP(C441,away!$B$2:$E$405,3,FALSE)</f>
        <v>1.31</v>
      </c>
      <c r="J441">
        <f>VLOOKUP(B441,home!$B$2:$E$405,4,FALSE)</f>
        <v>1.1299999999999999</v>
      </c>
      <c r="K441" s="3">
        <f t="shared" si="672"/>
        <v>0.67765090909091175</v>
      </c>
      <c r="L441" s="3">
        <f t="shared" si="673"/>
        <v>1.5341290909090961</v>
      </c>
      <c r="M441" s="5">
        <f t="shared" si="674"/>
        <v>0.1095055550458521</v>
      </c>
      <c r="N441" s="5">
        <f t="shared" si="675"/>
        <v>7.4206538927326551E-2</v>
      </c>
      <c r="O441" s="5">
        <f t="shared" si="676"/>
        <v>0.16799565761198904</v>
      </c>
      <c r="P441" s="5">
        <f t="shared" si="677"/>
        <v>0.11384241010408992</v>
      </c>
      <c r="Q441" s="5">
        <f t="shared" si="678"/>
        <v>2.5143064282296484E-2</v>
      </c>
      <c r="R441" s="5">
        <f t="shared" si="679"/>
        <v>0.1288635127444783</v>
      </c>
      <c r="S441" s="5">
        <f t="shared" si="680"/>
        <v>2.9587755463367036E-2</v>
      </c>
      <c r="T441" s="5">
        <f t="shared" si="681"/>
        <v>3.8572706350068466E-2</v>
      </c>
      <c r="U441" s="5">
        <f t="shared" si="682"/>
        <v>8.7324476559944006E-2</v>
      </c>
      <c r="V441" s="5">
        <f t="shared" si="683"/>
        <v>3.4177275705934824E-3</v>
      </c>
      <c r="W441" s="5">
        <f t="shared" si="684"/>
        <v>5.679406789409815E-3</v>
      </c>
      <c r="X441" s="5">
        <f t="shared" si="685"/>
        <v>8.7129431747402265E-3</v>
      </c>
      <c r="Y441" s="5">
        <f t="shared" si="686"/>
        <v>6.6833897959034209E-3</v>
      </c>
      <c r="Z441" s="5">
        <f t="shared" si="687"/>
        <v>6.5897754552679752E-2</v>
      </c>
      <c r="AA441" s="5">
        <f t="shared" si="688"/>
        <v>4.4655673279673201E-2</v>
      </c>
      <c r="AB441" s="5">
        <f t="shared" si="689"/>
        <v>1.513047879701864E-2</v>
      </c>
      <c r="AC441" s="5">
        <f t="shared" si="690"/>
        <v>2.220676975888584E-4</v>
      </c>
      <c r="AD441" s="5">
        <f t="shared" si="691"/>
        <v>9.6216379348516422E-4</v>
      </c>
      <c r="AE441" s="5">
        <f t="shared" si="692"/>
        <v>1.4760834658050421E-3</v>
      </c>
      <c r="AF441" s="5">
        <f t="shared" si="693"/>
        <v>1.1322512927507188E-3</v>
      </c>
      <c r="AG441" s="5">
        <f t="shared" si="694"/>
        <v>5.7900654880943645E-4</v>
      </c>
      <c r="AH441" s="5">
        <f t="shared" si="695"/>
        <v>2.5273915571213324E-2</v>
      </c>
      <c r="AI441" s="5">
        <f t="shared" si="696"/>
        <v>1.7126891863119657E-2</v>
      </c>
      <c r="AJ441" s="5">
        <f t="shared" si="697"/>
        <v>5.8030269204723869E-3</v>
      </c>
      <c r="AK441" s="5">
        <f t="shared" si="698"/>
        <v>1.3108088227123825E-3</v>
      </c>
      <c r="AL441" s="5">
        <f t="shared" si="699"/>
        <v>9.2344984285760901E-6</v>
      </c>
      <c r="AM441" s="5">
        <f t="shared" si="700"/>
        <v>1.3040223386991638E-4</v>
      </c>
      <c r="AN441" s="5">
        <f t="shared" si="701"/>
        <v>2.0005386049937014E-4</v>
      </c>
      <c r="AO441" s="5">
        <f t="shared" si="702"/>
        <v>1.5345422357037697E-4</v>
      </c>
      <c r="AP441" s="5">
        <f t="shared" si="703"/>
        <v>7.8472862834061215E-5</v>
      </c>
      <c r="AQ441" s="5">
        <f t="shared" si="704"/>
        <v>3.0096875430163119E-5</v>
      </c>
      <c r="AR441" s="5">
        <f t="shared" si="705"/>
        <v>7.7546898237957464E-3</v>
      </c>
      <c r="AS441" s="5">
        <f t="shared" si="706"/>
        <v>5.25497260881323E-3</v>
      </c>
      <c r="AT441" s="5">
        <f t="shared" si="707"/>
        <v>1.7805184828050625E-3</v>
      </c>
      <c r="AU441" s="5">
        <f t="shared" si="708"/>
        <v>4.021899895086739E-4</v>
      </c>
      <c r="AV441" s="5">
        <f t="shared" si="709"/>
        <v>6.8136103004454263E-5</v>
      </c>
      <c r="AW441" s="5">
        <f t="shared" si="710"/>
        <v>2.6667281266927094E-7</v>
      </c>
      <c r="AX441" s="5">
        <f t="shared" si="711"/>
        <v>1.4727865388239082E-5</v>
      </c>
      <c r="AY441" s="5">
        <f t="shared" si="712"/>
        <v>2.2594446739090762E-5</v>
      </c>
      <c r="AZ441" s="5">
        <f t="shared" si="713"/>
        <v>1.7331399017717658E-5</v>
      </c>
      <c r="BA441" s="5">
        <f t="shared" si="714"/>
        <v>8.8628678064113317E-6</v>
      </c>
      <c r="BB441" s="5">
        <f t="shared" si="715"/>
        <v>3.399195832674326E-6</v>
      </c>
      <c r="BC441" s="5">
        <f t="shared" si="716"/>
        <v>1.0429610425205301E-6</v>
      </c>
      <c r="BD441" s="5">
        <f t="shared" si="717"/>
        <v>1.9827825416102998E-3</v>
      </c>
      <c r="BE441" s="5">
        <f t="shared" si="718"/>
        <v>1.3436343918518082E-3</v>
      </c>
      <c r="BF441" s="5">
        <f t="shared" si="719"/>
        <v>4.5525753356209607E-4</v>
      </c>
      <c r="BG441" s="5">
        <f t="shared" si="720"/>
        <v>1.028352271629469E-4</v>
      </c>
      <c r="BH441" s="5">
        <f t="shared" si="721"/>
        <v>1.742159629338534E-5</v>
      </c>
      <c r="BI441" s="5">
        <f t="shared" si="722"/>
        <v>2.3611521132054878E-6</v>
      </c>
      <c r="BJ441" s="8">
        <f t="shared" si="723"/>
        <v>0.16380799321262582</v>
      </c>
      <c r="BK441" s="8">
        <f t="shared" si="724"/>
        <v>0.25660734482665915</v>
      </c>
      <c r="BL441" s="8">
        <f t="shared" si="725"/>
        <v>0.51264924162114189</v>
      </c>
      <c r="BM441" s="8">
        <f t="shared" si="726"/>
        <v>0.37938326772314773</v>
      </c>
      <c r="BN441" s="8">
        <f t="shared" si="727"/>
        <v>0.61955673871603234</v>
      </c>
    </row>
    <row r="442" spans="1:66" x14ac:dyDescent="0.25">
      <c r="A442" t="s">
        <v>143</v>
      </c>
      <c r="B442" t="s">
        <v>145</v>
      </c>
      <c r="C442" t="s">
        <v>452</v>
      </c>
      <c r="D442" s="16"/>
      <c r="E442">
        <f>VLOOKUP(A442,home!$A$2:$E$405,3,FALSE)</f>
        <v>1.1454545454545499</v>
      </c>
      <c r="F442">
        <f>VLOOKUP(B442,home!$B$2:$E$405,3,FALSE)</f>
        <v>1.46</v>
      </c>
      <c r="G442">
        <f>VLOOKUP(C442,away!$B$2:$E$405,4,FALSE)</f>
        <v>0.87</v>
      </c>
      <c r="H442">
        <f>VLOOKUP(A442,away!$A$2:$E$405,3,FALSE)</f>
        <v>1.0363636363636399</v>
      </c>
      <c r="I442">
        <f>VLOOKUP(C442,away!$B$2:$E$405,3,FALSE)</f>
        <v>1.02</v>
      </c>
      <c r="J442">
        <f>VLOOKUP(B442,home!$B$2:$E$405,4,FALSE)</f>
        <v>0.96</v>
      </c>
      <c r="K442" s="3">
        <f t="shared" si="672"/>
        <v>1.4549563636363694</v>
      </c>
      <c r="L442" s="3">
        <f t="shared" si="673"/>
        <v>1.0148072727272763</v>
      </c>
      <c r="M442" s="5">
        <f t="shared" si="674"/>
        <v>8.4604854149388661E-2</v>
      </c>
      <c r="N442" s="5">
        <f t="shared" si="675"/>
        <v>0.12309637093917992</v>
      </c>
      <c r="O442" s="5">
        <f t="shared" si="676"/>
        <v>8.5857621298830095E-2</v>
      </c>
      <c r="P442" s="5">
        <f t="shared" si="677"/>
        <v>0.12491909247541434</v>
      </c>
      <c r="Q442" s="5">
        <f t="shared" si="678"/>
        <v>8.9549924119251459E-2</v>
      </c>
      <c r="R442" s="5">
        <f t="shared" si="679"/>
        <v>4.356446925655854E-2</v>
      </c>
      <c r="S442" s="5">
        <f t="shared" si="680"/>
        <v>4.6110769357652383E-2</v>
      </c>
      <c r="T442" s="5">
        <f t="shared" si="681"/>
        <v>9.0875914268392116E-2</v>
      </c>
      <c r="U442" s="5">
        <f t="shared" si="682"/>
        <v>6.3384401773270829E-2</v>
      </c>
      <c r="V442" s="5">
        <f t="shared" si="683"/>
        <v>7.5647294176004473E-3</v>
      </c>
      <c r="W442" s="5">
        <f t="shared" si="684"/>
        <v>4.3430410653486302E-2</v>
      </c>
      <c r="X442" s="5">
        <f t="shared" si="685"/>
        <v>4.407349658869008E-2</v>
      </c>
      <c r="Y442" s="5">
        <f t="shared" si="686"/>
        <v>2.2363052436361747E-2</v>
      </c>
      <c r="Z442" s="5">
        <f t="shared" si="687"/>
        <v>1.4736513411353151E-2</v>
      </c>
      <c r="AA442" s="5">
        <f t="shared" si="688"/>
        <v>2.1440983965660972E-2</v>
      </c>
      <c r="AB442" s="5">
        <f t="shared" si="689"/>
        <v>1.5597848031731896E-2</v>
      </c>
      <c r="AC442" s="5">
        <f t="shared" si="690"/>
        <v>6.9808282808465287E-4</v>
      </c>
      <c r="AD442" s="5">
        <f t="shared" si="691"/>
        <v>1.579733808890766E-2</v>
      </c>
      <c r="AE442" s="5">
        <f t="shared" si="692"/>
        <v>1.6031253582355107E-2</v>
      </c>
      <c r="AF442" s="5">
        <f t="shared" si="693"/>
        <v>8.1343163631545819E-3</v>
      </c>
      <c r="AG442" s="5">
        <f t="shared" si="694"/>
        <v>2.7515878013312533E-3</v>
      </c>
      <c r="AH442" s="5">
        <f t="shared" si="695"/>
        <v>3.7386802461210553E-3</v>
      </c>
      <c r="AI442" s="5">
        <f t="shared" si="696"/>
        <v>5.4396166156954169E-3</v>
      </c>
      <c r="AJ442" s="5">
        <f t="shared" si="697"/>
        <v>3.9572024053740893E-3</v>
      </c>
      <c r="AK442" s="5">
        <f t="shared" si="698"/>
        <v>1.9191856072987264E-3</v>
      </c>
      <c r="AL442" s="5">
        <f t="shared" si="699"/>
        <v>4.1228780184658298E-5</v>
      </c>
      <c r="AM442" s="5">
        <f t="shared" si="700"/>
        <v>4.5968875161942792E-3</v>
      </c>
      <c r="AN442" s="5">
        <f t="shared" si="701"/>
        <v>4.6649548833431797E-3</v>
      </c>
      <c r="AO442" s="5">
        <f t="shared" si="702"/>
        <v>2.3670150712806408E-3</v>
      </c>
      <c r="AP442" s="5">
        <f t="shared" si="703"/>
        <v>8.0068803633022239E-4</v>
      </c>
      <c r="AQ442" s="5">
        <f t="shared" si="704"/>
        <v>2.031360106134078E-4</v>
      </c>
      <c r="AR442" s="5">
        <f t="shared" si="705"/>
        <v>7.5880798083309033E-4</v>
      </c>
      <c r="AS442" s="5">
        <f t="shared" si="706"/>
        <v>1.1040325004911689E-3</v>
      </c>
      <c r="AT442" s="5">
        <f t="shared" si="707"/>
        <v>8.0315955612549983E-4</v>
      </c>
      <c r="AU442" s="5">
        <f t="shared" si="708"/>
        <v>3.8952070240005259E-4</v>
      </c>
      <c r="AV442" s="5">
        <f t="shared" si="709"/>
        <v>1.4168390618126618E-4</v>
      </c>
      <c r="AW442" s="5">
        <f t="shared" si="710"/>
        <v>1.6909529523112785E-6</v>
      </c>
      <c r="AX442" s="5">
        <f t="shared" si="711"/>
        <v>1.1147117907679088E-3</v>
      </c>
      <c r="AY442" s="5">
        <f t="shared" si="712"/>
        <v>1.1312176322661198E-3</v>
      </c>
      <c r="AZ442" s="5">
        <f t="shared" si="713"/>
        <v>5.7398394013049399E-4</v>
      </c>
      <c r="BA442" s="5">
        <f t="shared" si="714"/>
        <v>1.9416102562436099E-4</v>
      </c>
      <c r="BB442" s="5">
        <f t="shared" si="715"/>
        <v>4.9259005220947139E-5</v>
      </c>
      <c r="BC442" s="5">
        <f t="shared" si="716"/>
        <v>9.9976793491056101E-6</v>
      </c>
      <c r="BD442" s="5">
        <f t="shared" si="717"/>
        <v>1.2834064292548657E-4</v>
      </c>
      <c r="BE442" s="5">
        <f t="shared" si="718"/>
        <v>1.867300351376197E-4</v>
      </c>
      <c r="BF442" s="5">
        <f t="shared" si="719"/>
        <v>1.3584202645276132E-4</v>
      </c>
      <c r="BG442" s="5">
        <f t="shared" si="720"/>
        <v>6.5881406945568377E-5</v>
      </c>
      <c r="BH442" s="5">
        <f t="shared" si="721"/>
        <v>2.3963643070192997E-5</v>
      </c>
      <c r="BI442" s="5">
        <f t="shared" si="722"/>
        <v>6.9732109961775738E-6</v>
      </c>
      <c r="BJ442" s="8">
        <f t="shared" si="723"/>
        <v>0.4718096774322309</v>
      </c>
      <c r="BK442" s="8">
        <f t="shared" si="724"/>
        <v>0.26506997464059129</v>
      </c>
      <c r="BL442" s="8">
        <f t="shared" si="725"/>
        <v>0.24864494481210056</v>
      </c>
      <c r="BM442" s="8">
        <f t="shared" si="726"/>
        <v>0.44753925137833905</v>
      </c>
      <c r="BN442" s="8">
        <f t="shared" si="727"/>
        <v>0.55159233223862303</v>
      </c>
    </row>
    <row r="443" spans="1:66" x14ac:dyDescent="0.25">
      <c r="A443" t="s">
        <v>143</v>
      </c>
      <c r="B443" t="s">
        <v>151</v>
      </c>
      <c r="C443" t="s">
        <v>153</v>
      </c>
      <c r="D443" s="16"/>
      <c r="E443">
        <f>VLOOKUP(A443,home!$A$2:$E$405,3,FALSE)</f>
        <v>1.1454545454545499</v>
      </c>
      <c r="F443">
        <f>VLOOKUP(B443,home!$B$2:$E$405,3,FALSE)</f>
        <v>1.02</v>
      </c>
      <c r="G443">
        <f>VLOOKUP(C443,away!$B$2:$E$405,4,FALSE)</f>
        <v>1.1599999999999999</v>
      </c>
      <c r="H443">
        <f>VLOOKUP(A443,away!$A$2:$E$405,3,FALSE)</f>
        <v>1.0363636363636399</v>
      </c>
      <c r="I443">
        <f>VLOOKUP(C443,away!$B$2:$E$405,3,FALSE)</f>
        <v>0.44</v>
      </c>
      <c r="J443">
        <f>VLOOKUP(B443,home!$B$2:$E$405,4,FALSE)</f>
        <v>0.64</v>
      </c>
      <c r="K443" s="3">
        <f t="shared" si="672"/>
        <v>1.3553018181818235</v>
      </c>
      <c r="L443" s="3">
        <f t="shared" si="673"/>
        <v>0.29184000000000099</v>
      </c>
      <c r="M443" s="5">
        <f t="shared" si="674"/>
        <v>0.19259960737302914</v>
      </c>
      <c r="N443" s="5">
        <f t="shared" si="675"/>
        <v>0.26103059805377177</v>
      </c>
      <c r="O443" s="5">
        <f t="shared" si="676"/>
        <v>5.6208269415745006E-2</v>
      </c>
      <c r="P443" s="5">
        <f t="shared" si="677"/>
        <v>7.6179169736012992E-2</v>
      </c>
      <c r="Q443" s="5">
        <f t="shared" si="678"/>
        <v>0.17688762207168282</v>
      </c>
      <c r="R443" s="5">
        <f t="shared" si="679"/>
        <v>8.2019106731455391E-3</v>
      </c>
      <c r="S443" s="5">
        <f t="shared" si="680"/>
        <v>7.5328111786184069E-3</v>
      </c>
      <c r="T443" s="5">
        <f t="shared" si="681"/>
        <v>5.1622883625400087E-2</v>
      </c>
      <c r="U443" s="5">
        <f t="shared" si="682"/>
        <v>1.1116064447879055E-2</v>
      </c>
      <c r="V443" s="5">
        <f t="shared" si="683"/>
        <v>3.3105138524439315E-4</v>
      </c>
      <c r="W443" s="5">
        <f t="shared" si="684"/>
        <v>7.9912038602536997E-2</v>
      </c>
      <c r="X443" s="5">
        <f t="shared" si="685"/>
        <v>2.3321529345764477E-2</v>
      </c>
      <c r="Y443" s="5">
        <f t="shared" si="686"/>
        <v>3.403077562133964E-3</v>
      </c>
      <c r="Z443" s="5">
        <f t="shared" si="687"/>
        <v>7.9788187028360079E-4</v>
      </c>
      <c r="AA443" s="5">
        <f t="shared" si="688"/>
        <v>1.0813707494896781E-3</v>
      </c>
      <c r="AB443" s="5">
        <f t="shared" si="689"/>
        <v>7.3279187145600111E-4</v>
      </c>
      <c r="AC443" s="5">
        <f t="shared" si="690"/>
        <v>8.1838236886400942E-6</v>
      </c>
      <c r="AD443" s="5">
        <f t="shared" si="691"/>
        <v>2.7076232803158604E-2</v>
      </c>
      <c r="AE443" s="5">
        <f t="shared" si="692"/>
        <v>7.9019277812738334E-3</v>
      </c>
      <c r="AF443" s="5">
        <f t="shared" si="693"/>
        <v>1.1530493018434816E-3</v>
      </c>
      <c r="AG443" s="5">
        <f t="shared" si="694"/>
        <v>1.1216863608333428E-4</v>
      </c>
      <c r="AH443" s="5">
        <f t="shared" si="695"/>
        <v>5.8213461255891697E-5</v>
      </c>
      <c r="AI443" s="5">
        <f t="shared" si="696"/>
        <v>7.8896809882767171E-5</v>
      </c>
      <c r="AJ443" s="5">
        <f t="shared" si="697"/>
        <v>5.3464494941430012E-5</v>
      </c>
      <c r="AK443" s="5">
        <f t="shared" si="698"/>
        <v>2.4153509067431002E-5</v>
      </c>
      <c r="AL443" s="5">
        <f t="shared" si="699"/>
        <v>1.2947833121155609E-7</v>
      </c>
      <c r="AM443" s="5">
        <f t="shared" si="700"/>
        <v>7.3392935095270397E-3</v>
      </c>
      <c r="AN443" s="5">
        <f t="shared" si="701"/>
        <v>2.1418994178203782E-3</v>
      </c>
      <c r="AO443" s="5">
        <f t="shared" si="702"/>
        <v>3.1254596304835066E-4</v>
      </c>
      <c r="AP443" s="5">
        <f t="shared" si="703"/>
        <v>3.0404471285343656E-5</v>
      </c>
      <c r="AQ443" s="5">
        <f t="shared" si="704"/>
        <v>2.2183102249786803E-6</v>
      </c>
      <c r="AR443" s="5">
        <f t="shared" si="705"/>
        <v>3.3978033065838994E-6</v>
      </c>
      <c r="AS443" s="5">
        <f t="shared" si="706"/>
        <v>4.6050489992373712E-6</v>
      </c>
      <c r="AT443" s="5">
        <f t="shared" si="707"/>
        <v>3.1206156407413984E-6</v>
      </c>
      <c r="AU443" s="5">
        <f t="shared" si="708"/>
        <v>1.4097920172478179E-6</v>
      </c>
      <c r="AV443" s="5">
        <f t="shared" si="709"/>
        <v>4.7767342105854685E-7</v>
      </c>
      <c r="AW443" s="5">
        <f t="shared" si="710"/>
        <v>1.4225758448713584E-9</v>
      </c>
      <c r="AX443" s="5">
        <f t="shared" si="711"/>
        <v>1.6578263062720091E-3</v>
      </c>
      <c r="AY443" s="5">
        <f t="shared" si="712"/>
        <v>4.838200292224247E-4</v>
      </c>
      <c r="AZ443" s="5">
        <f t="shared" si="713"/>
        <v>7.0599018664136459E-5</v>
      </c>
      <c r="BA443" s="5">
        <f t="shared" si="714"/>
        <v>6.8678725356472178E-6</v>
      </c>
      <c r="BB443" s="5">
        <f t="shared" si="715"/>
        <v>5.0107998020082258E-7</v>
      </c>
      <c r="BC443" s="5">
        <f t="shared" si="716"/>
        <v>2.9247036284361724E-8</v>
      </c>
      <c r="BD443" s="5">
        <f t="shared" si="717"/>
        <v>1.6526915283224133E-7</v>
      </c>
      <c r="BE443" s="5">
        <f t="shared" si="718"/>
        <v>2.2398958332290638E-7</v>
      </c>
      <c r="BF443" s="5">
        <f t="shared" si="719"/>
        <v>1.5178674476566207E-7</v>
      </c>
      <c r="BG443" s="5">
        <f t="shared" si="720"/>
        <v>6.8572283718934058E-8</v>
      </c>
      <c r="BH443" s="5">
        <f t="shared" si="721"/>
        <v>2.3234035200287785E-8</v>
      </c>
      <c r="BI443" s="5">
        <f t="shared" si="722"/>
        <v>6.2978260301301063E-9</v>
      </c>
      <c r="BJ443" s="8">
        <f t="shared" si="723"/>
        <v>0.64446713300926595</v>
      </c>
      <c r="BK443" s="8">
        <f t="shared" si="724"/>
        <v>0.27713477300414729</v>
      </c>
      <c r="BL443" s="8">
        <f t="shared" si="725"/>
        <v>7.7568785515873526E-2</v>
      </c>
      <c r="BM443" s="8">
        <f t="shared" si="726"/>
        <v>0.22837757746953663</v>
      </c>
      <c r="BN443" s="8">
        <f t="shared" si="727"/>
        <v>0.77110717732338729</v>
      </c>
    </row>
    <row r="444" spans="1:66" x14ac:dyDescent="0.25">
      <c r="A444" t="s">
        <v>143</v>
      </c>
      <c r="B444" t="s">
        <v>159</v>
      </c>
      <c r="C444" t="s">
        <v>451</v>
      </c>
      <c r="D444" s="16"/>
      <c r="E444">
        <f>VLOOKUP(A444,home!$A$2:$E$405,3,FALSE)</f>
        <v>1.1454545454545499</v>
      </c>
      <c r="F444">
        <f>VLOOKUP(B444,home!$B$2:$E$405,3,FALSE)</f>
        <v>1.1599999999999999</v>
      </c>
      <c r="G444">
        <f>VLOOKUP(C444,away!$B$2:$E$405,4,FALSE)</f>
        <v>1.46</v>
      </c>
      <c r="H444">
        <f>VLOOKUP(A444,away!$A$2:$E$405,3,FALSE)</f>
        <v>1.0363636363636399</v>
      </c>
      <c r="I444">
        <f>VLOOKUP(C444,away!$B$2:$E$405,3,FALSE)</f>
        <v>0.57999999999999996</v>
      </c>
      <c r="J444">
        <f>VLOOKUP(B444,home!$B$2:$E$405,4,FALSE)</f>
        <v>0.8</v>
      </c>
      <c r="K444" s="3">
        <f t="shared" si="672"/>
        <v>1.9399418181818255</v>
      </c>
      <c r="L444" s="3">
        <f t="shared" si="673"/>
        <v>0.48087272727272889</v>
      </c>
      <c r="M444" s="5">
        <f t="shared" si="674"/>
        <v>8.8849216251113805E-2</v>
      </c>
      <c r="N444" s="5">
        <f t="shared" si="675"/>
        <v>0.17236231011821587</v>
      </c>
      <c r="O444" s="5">
        <f t="shared" si="676"/>
        <v>4.2725164934717556E-2</v>
      </c>
      <c r="P444" s="5">
        <f t="shared" si="677"/>
        <v>8.2884334145574334E-2</v>
      </c>
      <c r="Q444" s="5">
        <f t="shared" si="678"/>
        <v>0.16718642663837574</v>
      </c>
      <c r="R444" s="5">
        <f t="shared" si="679"/>
        <v>1.0272683292667397E-2</v>
      </c>
      <c r="S444" s="5">
        <f t="shared" si="680"/>
        <v>1.9329975931749156E-2</v>
      </c>
      <c r="T444" s="5">
        <f t="shared" si="681"/>
        <v>8.0395392940577751E-2</v>
      </c>
      <c r="U444" s="5">
        <f t="shared" si="682"/>
        <v>1.9928407904383248E-2</v>
      </c>
      <c r="V444" s="5">
        <f t="shared" si="683"/>
        <v>2.0035844643492007E-3</v>
      </c>
      <c r="W444" s="5">
        <f t="shared" si="684"/>
        <v>0.10811064682272432</v>
      </c>
      <c r="X444" s="5">
        <f t="shared" si="685"/>
        <v>5.1987461584862227E-2</v>
      </c>
      <c r="Y444" s="5">
        <f t="shared" si="686"/>
        <v>1.249967621814946E-2</v>
      </c>
      <c r="Z444" s="5">
        <f t="shared" si="687"/>
        <v>1.6466177437846562E-3</v>
      </c>
      <c r="AA444" s="5">
        <f t="shared" si="688"/>
        <v>3.1943426197280607E-3</v>
      </c>
      <c r="AB444" s="5">
        <f t="shared" si="689"/>
        <v>3.0984194148054763E-3</v>
      </c>
      <c r="AC444" s="5">
        <f t="shared" si="690"/>
        <v>1.1681712796616742E-4</v>
      </c>
      <c r="AD444" s="5">
        <f t="shared" si="691"/>
        <v>5.2432091190522244E-2</v>
      </c>
      <c r="AE444" s="5">
        <f t="shared" si="692"/>
        <v>2.5213162687398854E-2</v>
      </c>
      <c r="AF444" s="5">
        <f t="shared" si="693"/>
        <v>6.0621611523302456E-3</v>
      </c>
      <c r="AG444" s="5">
        <f t="shared" si="694"/>
        <v>9.7170932216261165E-4</v>
      </c>
      <c r="AH444" s="5">
        <f t="shared" si="695"/>
        <v>1.9795339130734875E-4</v>
      </c>
      <c r="AI444" s="5">
        <f t="shared" si="696"/>
        <v>3.8401806184803643E-4</v>
      </c>
      <c r="AJ444" s="5">
        <f t="shared" si="697"/>
        <v>3.7248634855807037E-4</v>
      </c>
      <c r="AK444" s="5">
        <f t="shared" si="698"/>
        <v>2.4086728142321738E-4</v>
      </c>
      <c r="AL444" s="5">
        <f t="shared" si="699"/>
        <v>4.3589849305633085E-6</v>
      </c>
      <c r="AM444" s="5">
        <f t="shared" si="700"/>
        <v>2.0343041263043399E-2</v>
      </c>
      <c r="AN444" s="5">
        <f t="shared" si="701"/>
        <v>9.7824137331813388E-3</v>
      </c>
      <c r="AO444" s="5">
        <f t="shared" si="702"/>
        <v>2.3520479855925537E-3</v>
      </c>
      <c r="AP444" s="5">
        <f t="shared" si="703"/>
        <v>3.7701190983607319E-4</v>
      </c>
      <c r="AQ444" s="5">
        <f t="shared" si="704"/>
        <v>4.532368632429316E-5</v>
      </c>
      <c r="AR444" s="5">
        <f t="shared" si="705"/>
        <v>1.9038077430170104E-5</v>
      </c>
      <c r="AS444" s="5">
        <f t="shared" si="706"/>
        <v>3.6932762544570556E-5</v>
      </c>
      <c r="AT444" s="5">
        <f t="shared" si="707"/>
        <v>3.5823705260595928E-5</v>
      </c>
      <c r="AU444" s="5">
        <f t="shared" si="708"/>
        <v>2.3165301305750094E-5</v>
      </c>
      <c r="AV444" s="5">
        <f t="shared" si="709"/>
        <v>1.1234834183451662E-5</v>
      </c>
      <c r="AW444" s="5">
        <f t="shared" si="710"/>
        <v>1.129540269223013E-7</v>
      </c>
      <c r="AX444" s="5">
        <f t="shared" si="711"/>
        <v>6.5773860758627182E-3</v>
      </c>
      <c r="AY444" s="5">
        <f t="shared" si="712"/>
        <v>3.1628855806257773E-3</v>
      </c>
      <c r="AZ444" s="5">
        <f t="shared" si="713"/>
        <v>7.60472707603553E-4</v>
      </c>
      <c r="BA444" s="5">
        <f t="shared" si="714"/>
        <v>1.2189686164059905E-4</v>
      </c>
      <c r="BB444" s="5">
        <f t="shared" si="715"/>
        <v>1.4654219075775335E-5</v>
      </c>
      <c r="BC444" s="5">
        <f t="shared" si="716"/>
        <v>1.409362858604027E-6</v>
      </c>
      <c r="BD444" s="5">
        <f t="shared" si="717"/>
        <v>1.5258153693125469E-6</v>
      </c>
      <c r="BE444" s="5">
        <f t="shared" si="718"/>
        <v>2.9599930417539551E-6</v>
      </c>
      <c r="BF444" s="5">
        <f t="shared" si="719"/>
        <v>2.8711071416128613E-6</v>
      </c>
      <c r="BG444" s="5">
        <f t="shared" si="720"/>
        <v>1.8565936028317591E-6</v>
      </c>
      <c r="BH444" s="5">
        <f t="shared" si="721"/>
        <v>9.0042089237554695E-7</v>
      </c>
      <c r="BI444" s="5">
        <f t="shared" si="722"/>
        <v>3.4935282861678406E-7</v>
      </c>
      <c r="BJ444" s="8">
        <f t="shared" si="723"/>
        <v>0.72075958206096402</v>
      </c>
      <c r="BK444" s="8">
        <f t="shared" si="724"/>
        <v>0.19635117248630898</v>
      </c>
      <c r="BL444" s="8">
        <f t="shared" si="725"/>
        <v>8.0551001213039472E-2</v>
      </c>
      <c r="BM444" s="8">
        <f t="shared" si="726"/>
        <v>0.43186546549683363</v>
      </c>
      <c r="BN444" s="8">
        <f t="shared" si="727"/>
        <v>0.56428013538066468</v>
      </c>
    </row>
    <row r="445" spans="1:66" x14ac:dyDescent="0.25">
      <c r="A445" t="s">
        <v>143</v>
      </c>
      <c r="B445" t="s">
        <v>160</v>
      </c>
      <c r="C445" t="s">
        <v>158</v>
      </c>
      <c r="D445" s="16"/>
      <c r="E445">
        <f>VLOOKUP(A445,home!$A$2:$E$405,3,FALSE)</f>
        <v>1.1454545454545499</v>
      </c>
      <c r="F445">
        <f>VLOOKUP(B445,home!$B$2:$E$405,3,FALSE)</f>
        <v>0.7</v>
      </c>
      <c r="G445">
        <f>VLOOKUP(C445,away!$B$2:$E$405,4,FALSE)</f>
        <v>1.31</v>
      </c>
      <c r="H445">
        <f>VLOOKUP(A445,away!$A$2:$E$405,3,FALSE)</f>
        <v>1.0363636363636399</v>
      </c>
      <c r="I445">
        <f>VLOOKUP(C445,away!$B$2:$E$405,3,FALSE)</f>
        <v>1.02</v>
      </c>
      <c r="J445">
        <f>VLOOKUP(B445,home!$B$2:$E$405,4,FALSE)</f>
        <v>1.93</v>
      </c>
      <c r="K445" s="3">
        <f t="shared" si="672"/>
        <v>1.0503818181818223</v>
      </c>
      <c r="L445" s="3">
        <f t="shared" si="673"/>
        <v>2.0401854545454619</v>
      </c>
      <c r="M445" s="5">
        <f t="shared" si="674"/>
        <v>4.5476149706692379E-2</v>
      </c>
      <c r="N445" s="5">
        <f t="shared" si="675"/>
        <v>4.7767320812824282E-2</v>
      </c>
      <c r="O445" s="5">
        <f t="shared" si="676"/>
        <v>9.2779779160325648E-2</v>
      </c>
      <c r="P445" s="5">
        <f t="shared" si="677"/>
        <v>9.7454193124930782E-2</v>
      </c>
      <c r="Q445" s="5">
        <f t="shared" si="678"/>
        <v>2.5086962642524382E-2</v>
      </c>
      <c r="R445" s="5">
        <f t="shared" si="679"/>
        <v>9.4643977959418299E-2</v>
      </c>
      <c r="S445" s="5">
        <f t="shared" si="680"/>
        <v>5.2210443380135495E-2</v>
      </c>
      <c r="T445" s="5">
        <f t="shared" si="681"/>
        <v>5.1182056282003618E-2</v>
      </c>
      <c r="U445" s="5">
        <f t="shared" si="682"/>
        <v>9.9412313648974099E-2</v>
      </c>
      <c r="V445" s="5">
        <f t="shared" si="683"/>
        <v>1.2431734155944974E-2</v>
      </c>
      <c r="W445" s="5">
        <f t="shared" si="684"/>
        <v>8.7836298110380729E-3</v>
      </c>
      <c r="X445" s="5">
        <f t="shared" si="685"/>
        <v>1.7920233778591779E-2</v>
      </c>
      <c r="Y445" s="5">
        <f t="shared" si="686"/>
        <v>1.8280300148568608E-2</v>
      </c>
      <c r="Z445" s="5">
        <f t="shared" si="687"/>
        <v>6.4363755731042166E-2</v>
      </c>
      <c r="AA445" s="5">
        <f t="shared" si="688"/>
        <v>6.7606518769782756E-2</v>
      </c>
      <c r="AB445" s="5">
        <f t="shared" si="689"/>
        <v>3.5506329053173948E-2</v>
      </c>
      <c r="AC445" s="5">
        <f t="shared" si="690"/>
        <v>1.6650549644226052E-3</v>
      </c>
      <c r="AD445" s="5">
        <f t="shared" si="691"/>
        <v>2.3065412627885562E-3</v>
      </c>
      <c r="AE445" s="5">
        <f t="shared" si="692"/>
        <v>4.7057719346501334E-3</v>
      </c>
      <c r="AF445" s="5">
        <f t="shared" si="693"/>
        <v>4.8003237267407314E-3</v>
      </c>
      <c r="AG445" s="5">
        <f t="shared" si="694"/>
        <v>3.2645168814686349E-3</v>
      </c>
      <c r="AH445" s="5">
        <f t="shared" si="695"/>
        <v>3.2828499560597336E-2</v>
      </c>
      <c r="AI445" s="5">
        <f t="shared" si="696"/>
        <v>3.4482459056641379E-2</v>
      </c>
      <c r="AJ445" s="5">
        <f t="shared" si="697"/>
        <v>1.8109874019647608E-2</v>
      </c>
      <c r="AK445" s="5">
        <f t="shared" si="698"/>
        <v>6.3407607999337355E-3</v>
      </c>
      <c r="AL445" s="5">
        <f t="shared" si="699"/>
        <v>1.4272676039025876E-4</v>
      </c>
      <c r="AM445" s="5">
        <f t="shared" si="700"/>
        <v>4.845498010638482E-4</v>
      </c>
      <c r="AN445" s="5">
        <f t="shared" si="701"/>
        <v>9.8857145613336019E-4</v>
      </c>
      <c r="AO445" s="5">
        <f t="shared" si="702"/>
        <v>1.0084345527910546E-3</v>
      </c>
      <c r="AP445" s="5">
        <f t="shared" si="703"/>
        <v>6.8579783548845569E-4</v>
      </c>
      <c r="AQ445" s="5">
        <f t="shared" si="704"/>
        <v>3.4978869218057725E-4</v>
      </c>
      <c r="AR445" s="5">
        <f t="shared" si="705"/>
        <v>1.3395245459616558E-2</v>
      </c>
      <c r="AS445" s="5">
        <f t="shared" si="706"/>
        <v>1.4070122280863838E-2</v>
      </c>
      <c r="AT445" s="5">
        <f t="shared" si="707"/>
        <v>7.3895003117071629E-3</v>
      </c>
      <c r="AU445" s="5">
        <f t="shared" si="708"/>
        <v>2.5872655909553715E-3</v>
      </c>
      <c r="AV445" s="5">
        <f t="shared" si="709"/>
        <v>6.794041838867423E-4</v>
      </c>
      <c r="AW445" s="5">
        <f t="shared" si="710"/>
        <v>8.4961026340662861E-6</v>
      </c>
      <c r="AX445" s="5">
        <f t="shared" si="711"/>
        <v>8.4827050173514153E-5</v>
      </c>
      <c r="AY445" s="5">
        <f t="shared" si="712"/>
        <v>1.7306291391600164E-4</v>
      </c>
      <c r="AZ445" s="5">
        <f t="shared" si="713"/>
        <v>1.7654021984634001E-4</v>
      </c>
      <c r="BA445" s="5">
        <f t="shared" si="714"/>
        <v>1.2005826289092033E-4</v>
      </c>
      <c r="BB445" s="5">
        <f t="shared" si="715"/>
        <v>6.1235280412012707E-5</v>
      </c>
      <c r="BC445" s="5">
        <f t="shared" si="716"/>
        <v>2.4986265680320203E-5</v>
      </c>
      <c r="BD445" s="5">
        <f t="shared" si="717"/>
        <v>4.5547974911293049E-3</v>
      </c>
      <c r="BE445" s="5">
        <f t="shared" si="718"/>
        <v>4.7842764701824013E-3</v>
      </c>
      <c r="BF445" s="5">
        <f t="shared" si="719"/>
        <v>2.5126585087173504E-3</v>
      </c>
      <c r="BG445" s="5">
        <f t="shared" si="720"/>
        <v>8.7975027095218582E-4</v>
      </c>
      <c r="BH445" s="5">
        <f t="shared" si="721"/>
        <v>2.3101842228717687E-4</v>
      </c>
      <c r="BI445" s="5">
        <f t="shared" si="722"/>
        <v>4.853151008710019E-5</v>
      </c>
      <c r="BJ445" s="8">
        <f t="shared" si="723"/>
        <v>0.1882555096117752</v>
      </c>
      <c r="BK445" s="8">
        <f t="shared" si="724"/>
        <v>0.20955336500643248</v>
      </c>
      <c r="BL445" s="8">
        <f t="shared" si="725"/>
        <v>0.53284308252888013</v>
      </c>
      <c r="BM445" s="8">
        <f t="shared" si="726"/>
        <v>0.5916427626601326</v>
      </c>
      <c r="BN445" s="8">
        <f t="shared" si="727"/>
        <v>0.40320838340671572</v>
      </c>
    </row>
    <row r="446" spans="1:66" x14ac:dyDescent="0.25">
      <c r="A446" t="s">
        <v>22</v>
      </c>
      <c r="B446" t="s">
        <v>263</v>
      </c>
      <c r="C446" t="s">
        <v>262</v>
      </c>
      <c r="D446" s="16"/>
      <c r="E446">
        <f>VLOOKUP(A446,home!$A$2:$E$405,3,FALSE)</f>
        <v>1.7</v>
      </c>
      <c r="F446">
        <f>VLOOKUP(B446,home!$B$2:$E$405,3,FALSE)</f>
        <v>2.35</v>
      </c>
      <c r="G446">
        <f>VLOOKUP(C446,away!$B$2:$E$405,4,FALSE)</f>
        <v>1.32</v>
      </c>
      <c r="H446">
        <f>VLOOKUP(A446,away!$A$2:$E$405,3,FALSE)</f>
        <v>1.5</v>
      </c>
      <c r="I446">
        <f>VLOOKUP(C446,away!$B$2:$E$405,3,FALSE)</f>
        <v>0.74</v>
      </c>
      <c r="J446">
        <f>VLOOKUP(B446,home!$B$2:$E$405,4,FALSE)</f>
        <v>0.67</v>
      </c>
      <c r="K446" s="3">
        <f t="shared" si="672"/>
        <v>5.2734000000000005</v>
      </c>
      <c r="L446" s="3">
        <f t="shared" si="673"/>
        <v>0.74369999999999992</v>
      </c>
      <c r="M446" s="5">
        <f t="shared" si="674"/>
        <v>2.4367258634941801E-3</v>
      </c>
      <c r="N446" s="5">
        <f t="shared" si="675"/>
        <v>1.284983016855021E-2</v>
      </c>
      <c r="O446" s="5">
        <f t="shared" si="676"/>
        <v>1.8121930246806214E-3</v>
      </c>
      <c r="P446" s="5">
        <f t="shared" si="677"/>
        <v>9.5564186963507901E-3</v>
      </c>
      <c r="Q446" s="5">
        <f t="shared" si="678"/>
        <v>3.3881147205416351E-2</v>
      </c>
      <c r="R446" s="5">
        <f t="shared" si="679"/>
        <v>6.7386397622748895E-4</v>
      </c>
      <c r="S446" s="5">
        <f t="shared" si="680"/>
        <v>9.3696566023440432E-3</v>
      </c>
      <c r="T446" s="5">
        <f t="shared" si="681"/>
        <v>2.5197409176668132E-2</v>
      </c>
      <c r="U446" s="5">
        <f t="shared" si="682"/>
        <v>3.5535542922380406E-3</v>
      </c>
      <c r="V446" s="5">
        <f t="shared" si="683"/>
        <v>4.0829086309113307E-3</v>
      </c>
      <c r="W446" s="5">
        <f t="shared" si="684"/>
        <v>5.9556280557680884E-2</v>
      </c>
      <c r="X446" s="5">
        <f t="shared" si="685"/>
        <v>4.429200585074726E-2</v>
      </c>
      <c r="Y446" s="5">
        <f t="shared" si="686"/>
        <v>1.6469982375600368E-2</v>
      </c>
      <c r="Z446" s="5">
        <f t="shared" si="687"/>
        <v>1.6705087970679449E-4</v>
      </c>
      <c r="AA446" s="5">
        <f t="shared" si="688"/>
        <v>8.8092610904581023E-4</v>
      </c>
      <c r="AB446" s="5">
        <f t="shared" si="689"/>
        <v>2.3227378717210882E-3</v>
      </c>
      <c r="AC446" s="5">
        <f t="shared" si="690"/>
        <v>1.0007789797080056E-3</v>
      </c>
      <c r="AD446" s="5">
        <f t="shared" si="691"/>
        <v>7.8516022473218566E-2</v>
      </c>
      <c r="AE446" s="5">
        <f t="shared" si="692"/>
        <v>5.8392365913332633E-2</v>
      </c>
      <c r="AF446" s="5">
        <f t="shared" si="693"/>
        <v>2.1713201264872736E-2</v>
      </c>
      <c r="AG446" s="5">
        <f t="shared" si="694"/>
        <v>5.382702593561951E-3</v>
      </c>
      <c r="AH446" s="5">
        <f t="shared" si="695"/>
        <v>3.105893480948576E-5</v>
      </c>
      <c r="AI446" s="5">
        <f t="shared" si="696"/>
        <v>1.6378618682434223E-4</v>
      </c>
      <c r="AJ446" s="5">
        <f t="shared" si="697"/>
        <v>4.3185503879974324E-4</v>
      </c>
      <c r="AK446" s="5">
        <f t="shared" si="698"/>
        <v>7.5911478720218904E-4</v>
      </c>
      <c r="AL446" s="5">
        <f t="shared" si="699"/>
        <v>1.5699530416412474E-4</v>
      </c>
      <c r="AM446" s="5">
        <f t="shared" si="700"/>
        <v>8.2809278582054169E-2</v>
      </c>
      <c r="AN446" s="5">
        <f t="shared" si="701"/>
        <v>6.1585260481473676E-2</v>
      </c>
      <c r="AO446" s="5">
        <f t="shared" si="702"/>
        <v>2.2900479110035982E-2</v>
      </c>
      <c r="AP446" s="5">
        <f t="shared" si="703"/>
        <v>5.6770287713779196E-3</v>
      </c>
      <c r="AQ446" s="5">
        <f t="shared" si="704"/>
        <v>1.0555015743184395E-3</v>
      </c>
      <c r="AR446" s="5">
        <f t="shared" si="705"/>
        <v>4.6197059635629132E-6</v>
      </c>
      <c r="AS446" s="5">
        <f t="shared" si="706"/>
        <v>2.4361557428252668E-5</v>
      </c>
      <c r="AT446" s="5">
        <f t="shared" si="707"/>
        <v>6.4234118471073821E-5</v>
      </c>
      <c r="AU446" s="5">
        <f t="shared" si="708"/>
        <v>1.1291073344845361E-4</v>
      </c>
      <c r="AV446" s="5">
        <f t="shared" si="709"/>
        <v>1.4885586544176877E-4</v>
      </c>
      <c r="AW446" s="5">
        <f t="shared" si="710"/>
        <v>1.7103014272259802E-5</v>
      </c>
      <c r="AX446" s="5">
        <f t="shared" si="711"/>
        <v>7.2781074945767424E-2</v>
      </c>
      <c r="AY446" s="5">
        <f t="shared" si="712"/>
        <v>5.4127285437167223E-2</v>
      </c>
      <c r="AZ446" s="5">
        <f t="shared" si="713"/>
        <v>2.0127231089810627E-2</v>
      </c>
      <c r="BA446" s="5">
        <f t="shared" si="714"/>
        <v>4.9895405871640541E-3</v>
      </c>
      <c r="BB446" s="5">
        <f t="shared" si="715"/>
        <v>9.2768033366847659E-4</v>
      </c>
      <c r="BC446" s="5">
        <f t="shared" si="716"/>
        <v>1.3798317282984925E-4</v>
      </c>
      <c r="BD446" s="5">
        <f t="shared" si="717"/>
        <v>5.726125541836227E-7</v>
      </c>
      <c r="BE446" s="5">
        <f t="shared" si="718"/>
        <v>3.0196150432319162E-6</v>
      </c>
      <c r="BF446" s="5">
        <f t="shared" si="719"/>
        <v>7.961818984489596E-6</v>
      </c>
      <c r="BG446" s="5">
        <f t="shared" si="720"/>
        <v>1.3995285410935817E-5</v>
      </c>
      <c r="BH446" s="5">
        <f t="shared" si="721"/>
        <v>1.8450684521507227E-5</v>
      </c>
      <c r="BI446" s="5">
        <f t="shared" si="722"/>
        <v>1.9459567951143246E-5</v>
      </c>
      <c r="BJ446" s="8">
        <f t="shared" si="723"/>
        <v>0.68336929166531712</v>
      </c>
      <c r="BK446" s="8">
        <f t="shared" si="724"/>
        <v>8.0730769514139697E-2</v>
      </c>
      <c r="BL446" s="8">
        <f t="shared" si="725"/>
        <v>1.1047531786767411E-2</v>
      </c>
      <c r="BM446" s="8">
        <f t="shared" si="726"/>
        <v>0.65999428248831626</v>
      </c>
      <c r="BN446" s="8">
        <f t="shared" si="727"/>
        <v>6.1210178934719646E-2</v>
      </c>
    </row>
    <row r="447" spans="1:66" x14ac:dyDescent="0.25">
      <c r="A447" t="s">
        <v>22</v>
      </c>
      <c r="B447" t="s">
        <v>163</v>
      </c>
      <c r="C447" t="s">
        <v>259</v>
      </c>
      <c r="D447" s="16"/>
      <c r="E447">
        <f>VLOOKUP(A447,home!$A$2:$E$405,3,FALSE)</f>
        <v>1.7</v>
      </c>
      <c r="F447">
        <f>VLOOKUP(B447,home!$B$2:$E$405,3,FALSE)</f>
        <v>1.47</v>
      </c>
      <c r="G447">
        <f>VLOOKUP(C447,away!$B$2:$E$405,4,FALSE)</f>
        <v>1.18</v>
      </c>
      <c r="H447">
        <f>VLOOKUP(A447,away!$A$2:$E$405,3,FALSE)</f>
        <v>1.5</v>
      </c>
      <c r="I447">
        <f>VLOOKUP(C447,away!$B$2:$E$405,3,FALSE)</f>
        <v>0.98</v>
      </c>
      <c r="J447">
        <f>VLOOKUP(B447,home!$B$2:$E$405,4,FALSE)</f>
        <v>1.33</v>
      </c>
      <c r="K447" s="3">
        <f t="shared" si="672"/>
        <v>2.94882</v>
      </c>
      <c r="L447" s="3">
        <f t="shared" si="673"/>
        <v>1.9551000000000001</v>
      </c>
      <c r="M447" s="5">
        <f t="shared" si="674"/>
        <v>7.4174496041874861E-3</v>
      </c>
      <c r="N447" s="5">
        <f t="shared" si="675"/>
        <v>2.1872723741820144E-2</v>
      </c>
      <c r="O447" s="5">
        <f t="shared" si="676"/>
        <v>1.4501855721146954E-2</v>
      </c>
      <c r="P447" s="5">
        <f t="shared" si="677"/>
        <v>4.2763362187632561E-2</v>
      </c>
      <c r="Q447" s="5">
        <f t="shared" si="678"/>
        <v>3.2249362612177049E-2</v>
      </c>
      <c r="R447" s="5">
        <f t="shared" si="679"/>
        <v>1.4176289060207207E-2</v>
      </c>
      <c r="S447" s="5">
        <f t="shared" si="680"/>
        <v>6.1635239980540497E-2</v>
      </c>
      <c r="T447" s="5">
        <f t="shared" si="681"/>
        <v>6.3050728843067338E-2</v>
      </c>
      <c r="U447" s="5">
        <f t="shared" si="682"/>
        <v>4.180332470652022E-2</v>
      </c>
      <c r="V447" s="5">
        <f t="shared" si="683"/>
        <v>3.9482425173944118E-2</v>
      </c>
      <c r="W447" s="5">
        <f t="shared" si="684"/>
        <v>3.1699188486013309E-2</v>
      </c>
      <c r="X447" s="5">
        <f t="shared" si="685"/>
        <v>6.1975083409004608E-2</v>
      </c>
      <c r="Y447" s="5">
        <f t="shared" si="686"/>
        <v>6.0583742786472473E-2</v>
      </c>
      <c r="Z447" s="5">
        <f t="shared" si="687"/>
        <v>9.2386875805370392E-3</v>
      </c>
      <c r="AA447" s="5">
        <f t="shared" si="688"/>
        <v>2.724322671123923E-2</v>
      </c>
      <c r="AB447" s="5">
        <f t="shared" si="689"/>
        <v>4.0167685895318245E-2</v>
      </c>
      <c r="AC447" s="5">
        <f t="shared" si="690"/>
        <v>1.4226598577143477E-2</v>
      </c>
      <c r="AD447" s="5">
        <f t="shared" si="691"/>
        <v>2.3368800247831438E-2</v>
      </c>
      <c r="AE447" s="5">
        <f t="shared" si="692"/>
        <v>4.5688341364535236E-2</v>
      </c>
      <c r="AF447" s="5">
        <f t="shared" si="693"/>
        <v>4.4662638100901438E-2</v>
      </c>
      <c r="AG447" s="5">
        <f t="shared" si="694"/>
        <v>2.910664125035747E-2</v>
      </c>
      <c r="AH447" s="5">
        <f t="shared" si="695"/>
        <v>4.5156395221769927E-3</v>
      </c>
      <c r="AI447" s="5">
        <f t="shared" si="696"/>
        <v>1.3315808135785959E-2</v>
      </c>
      <c r="AJ447" s="5">
        <f t="shared" si="697"/>
        <v>1.9632960673484183E-2</v>
      </c>
      <c r="AK447" s="5">
        <f t="shared" si="698"/>
        <v>1.929802236439454E-2</v>
      </c>
      <c r="AL447" s="5">
        <f t="shared" si="699"/>
        <v>3.2807890588645865E-3</v>
      </c>
      <c r="AM447" s="5">
        <f t="shared" si="700"/>
        <v>1.3782077109362058E-2</v>
      </c>
      <c r="AN447" s="5">
        <f t="shared" si="701"/>
        <v>2.6945338956513756E-2</v>
      </c>
      <c r="AO447" s="5">
        <f t="shared" si="702"/>
        <v>2.6340416096940031E-2</v>
      </c>
      <c r="AP447" s="5">
        <f t="shared" si="703"/>
        <v>1.716604917037582E-2</v>
      </c>
      <c r="AQ447" s="5">
        <f t="shared" si="704"/>
        <v>8.3903356832504446E-3</v>
      </c>
      <c r="AR447" s="5">
        <f t="shared" si="705"/>
        <v>1.7657053659616464E-3</v>
      </c>
      <c r="AS447" s="5">
        <f t="shared" si="706"/>
        <v>5.2067472972550221E-3</v>
      </c>
      <c r="AT447" s="5">
        <f t="shared" si="707"/>
        <v>7.6768802825457798E-3</v>
      </c>
      <c r="AU447" s="5">
        <f t="shared" si="708"/>
        <v>7.5459127049255486E-3</v>
      </c>
      <c r="AV447" s="5">
        <f t="shared" si="709"/>
        <v>5.5628845756346386E-3</v>
      </c>
      <c r="AW447" s="5">
        <f t="shared" si="710"/>
        <v>5.2540360258600391E-4</v>
      </c>
      <c r="AX447" s="5">
        <f t="shared" si="711"/>
        <v>6.7734774369381705E-3</v>
      </c>
      <c r="AY447" s="5">
        <f t="shared" si="712"/>
        <v>1.3242825736957816E-2</v>
      </c>
      <c r="AZ447" s="5">
        <f t="shared" si="713"/>
        <v>1.2945524299163116E-2</v>
      </c>
      <c r="BA447" s="5">
        <f t="shared" si="714"/>
        <v>8.4365981857646034E-3</v>
      </c>
      <c r="BB447" s="5">
        <f t="shared" si="715"/>
        <v>4.1235982782470955E-3</v>
      </c>
      <c r="BC447" s="5">
        <f t="shared" si="716"/>
        <v>1.6124093987601783E-3</v>
      </c>
      <c r="BD447" s="5">
        <f t="shared" si="717"/>
        <v>5.7535509349860225E-4</v>
      </c>
      <c r="BE447" s="5">
        <f t="shared" si="718"/>
        <v>1.6966186068105482E-3</v>
      </c>
      <c r="BF447" s="5">
        <f t="shared" si="719"/>
        <v>2.5015114400675411E-3</v>
      </c>
      <c r="BG447" s="5">
        <f t="shared" si="720"/>
        <v>2.4588356548999888E-3</v>
      </c>
      <c r="BH447" s="5">
        <f t="shared" si="721"/>
        <v>1.812665938970546E-3</v>
      </c>
      <c r="BI447" s="5">
        <f t="shared" si="722"/>
        <v>1.0690451148310249E-3</v>
      </c>
      <c r="BJ447" s="8">
        <f t="shared" si="723"/>
        <v>0.55401590119445343</v>
      </c>
      <c r="BK447" s="8">
        <f t="shared" si="724"/>
        <v>0.18204869031927054</v>
      </c>
      <c r="BL447" s="8">
        <f t="shared" si="725"/>
        <v>0.23252697486567445</v>
      </c>
      <c r="BM447" s="8">
        <f t="shared" si="726"/>
        <v>0.83213178889839223</v>
      </c>
      <c r="BN447" s="8">
        <f t="shared" si="727"/>
        <v>0.13298104292717139</v>
      </c>
    </row>
    <row r="448" spans="1:66" x14ac:dyDescent="0.25">
      <c r="A448" t="s">
        <v>22</v>
      </c>
      <c r="B448" t="s">
        <v>266</v>
      </c>
      <c r="C448" t="s">
        <v>23</v>
      </c>
      <c r="D448" s="16"/>
      <c r="E448">
        <f>VLOOKUP(A448,home!$A$2:$E$405,3,FALSE)</f>
        <v>1.7</v>
      </c>
      <c r="F448">
        <f>VLOOKUP(B448,home!$B$2:$E$405,3,FALSE)</f>
        <v>0.88</v>
      </c>
      <c r="G448">
        <f>VLOOKUP(C448,away!$B$2:$E$405,4,FALSE)</f>
        <v>1.03</v>
      </c>
      <c r="H448">
        <f>VLOOKUP(A448,away!$A$2:$E$405,3,FALSE)</f>
        <v>1.5</v>
      </c>
      <c r="I448">
        <f>VLOOKUP(C448,away!$B$2:$E$405,3,FALSE)</f>
        <v>0.59</v>
      </c>
      <c r="J448">
        <f>VLOOKUP(B448,home!$B$2:$E$405,4,FALSE)</f>
        <v>1.67</v>
      </c>
      <c r="K448" s="3">
        <f t="shared" si="672"/>
        <v>1.54088</v>
      </c>
      <c r="L448" s="3">
        <f t="shared" si="673"/>
        <v>1.4779499999999999</v>
      </c>
      <c r="M448" s="5">
        <f t="shared" si="674"/>
        <v>4.8858349202521016E-2</v>
      </c>
      <c r="N448" s="5">
        <f t="shared" si="675"/>
        <v>7.5284853119180581E-2</v>
      </c>
      <c r="O448" s="5">
        <f t="shared" si="676"/>
        <v>7.2210197203865928E-2</v>
      </c>
      <c r="P448" s="5">
        <f t="shared" si="677"/>
        <v>0.11126724866749294</v>
      </c>
      <c r="Q448" s="5">
        <f t="shared" si="678"/>
        <v>5.8002462237141506E-2</v>
      </c>
      <c r="R448" s="5">
        <f t="shared" si="679"/>
        <v>5.3361530478726819E-2</v>
      </c>
      <c r="S448" s="5">
        <f t="shared" si="680"/>
        <v>6.3348439049363658E-2</v>
      </c>
      <c r="T448" s="5">
        <f t="shared" si="681"/>
        <v>8.5724739063383279E-2</v>
      </c>
      <c r="U448" s="5">
        <f t="shared" si="682"/>
        <v>8.2223715084060581E-2</v>
      </c>
      <c r="V448" s="5">
        <f t="shared" si="683"/>
        <v>1.6029573553962735E-2</v>
      </c>
      <c r="W448" s="5">
        <f t="shared" si="684"/>
        <v>2.9791611337322194E-2</v>
      </c>
      <c r="X448" s="5">
        <f t="shared" si="685"/>
        <v>4.4030511975995335E-2</v>
      </c>
      <c r="Y448" s="5">
        <f t="shared" si="686"/>
        <v>3.2537447587461146E-2</v>
      </c>
      <c r="Z448" s="5">
        <f t="shared" si="687"/>
        <v>2.6288557990344769E-2</v>
      </c>
      <c r="AA448" s="5">
        <f t="shared" si="688"/>
        <v>4.0507513236162453E-2</v>
      </c>
      <c r="AB448" s="5">
        <f t="shared" si="689"/>
        <v>3.1208608497669005E-2</v>
      </c>
      <c r="AC448" s="5">
        <f t="shared" si="690"/>
        <v>2.2815529174830002E-3</v>
      </c>
      <c r="AD448" s="5">
        <f t="shared" si="691"/>
        <v>1.1476324519363255E-2</v>
      </c>
      <c r="AE448" s="5">
        <f t="shared" si="692"/>
        <v>1.6961433823392921E-2</v>
      </c>
      <c r="AF448" s="5">
        <f t="shared" si="693"/>
        <v>1.2534075559641783E-2</v>
      </c>
      <c r="AG448" s="5">
        <f t="shared" si="694"/>
        <v>6.1749123244575245E-3</v>
      </c>
      <c r="AH448" s="5">
        <f t="shared" si="695"/>
        <v>9.7132935704575159E-3</v>
      </c>
      <c r="AI448" s="5">
        <f t="shared" si="696"/>
        <v>1.4967019796846578E-2</v>
      </c>
      <c r="AJ448" s="5">
        <f t="shared" si="697"/>
        <v>1.153119073228248E-2</v>
      </c>
      <c r="AK448" s="5">
        <f t="shared" si="698"/>
        <v>5.9227270585198079E-3</v>
      </c>
      <c r="AL448" s="5">
        <f t="shared" si="699"/>
        <v>2.0783519702260105E-4</v>
      </c>
      <c r="AM448" s="5">
        <f t="shared" si="700"/>
        <v>3.5367277850792914E-3</v>
      </c>
      <c r="AN448" s="5">
        <f t="shared" si="701"/>
        <v>5.2271068299579379E-3</v>
      </c>
      <c r="AO448" s="5">
        <f t="shared" si="702"/>
        <v>3.8627012696681672E-3</v>
      </c>
      <c r="AP448" s="5">
        <f t="shared" si="703"/>
        <v>1.9029597805020225E-3</v>
      </c>
      <c r="AQ448" s="5">
        <f t="shared" si="704"/>
        <v>7.0311985189824128E-4</v>
      </c>
      <c r="AR448" s="5">
        <f t="shared" si="705"/>
        <v>2.8711524464915361E-3</v>
      </c>
      <c r="AS448" s="5">
        <f t="shared" si="706"/>
        <v>4.424101381749878E-3</v>
      </c>
      <c r="AT448" s="5">
        <f t="shared" si="707"/>
        <v>3.408504668555377E-3</v>
      </c>
      <c r="AU448" s="5">
        <f t="shared" si="708"/>
        <v>1.7506988912278692E-3</v>
      </c>
      <c r="AV448" s="5">
        <f t="shared" si="709"/>
        <v>6.7440422687879979E-4</v>
      </c>
      <c r="AW448" s="5">
        <f t="shared" si="710"/>
        <v>1.3147559860078314E-5</v>
      </c>
      <c r="AX448" s="5">
        <f t="shared" si="711"/>
        <v>9.082788515788298E-4</v>
      </c>
      <c r="AY448" s="5">
        <f t="shared" si="712"/>
        <v>1.3423907286909315E-3</v>
      </c>
      <c r="AZ448" s="5">
        <f t="shared" si="713"/>
        <v>9.9199318873438103E-4</v>
      </c>
      <c r="BA448" s="5">
        <f t="shared" si="714"/>
        <v>4.8870544442999278E-4</v>
      </c>
      <c r="BB448" s="5">
        <f t="shared" si="715"/>
        <v>1.8057055289882702E-4</v>
      </c>
      <c r="BC448" s="5">
        <f t="shared" si="716"/>
        <v>5.3374849731364259E-5</v>
      </c>
      <c r="BD448" s="5">
        <f t="shared" si="717"/>
        <v>7.0723662638202825E-4</v>
      </c>
      <c r="BE448" s="5">
        <f t="shared" si="718"/>
        <v>1.0897667728595396E-3</v>
      </c>
      <c r="BF448" s="5">
        <f t="shared" si="719"/>
        <v>8.3959991248190396E-4</v>
      </c>
      <c r="BG448" s="5">
        <f t="shared" si="720"/>
        <v>4.3124090438170532E-4</v>
      </c>
      <c r="BH448" s="5">
        <f t="shared" si="721"/>
        <v>1.6612262118592051E-4</v>
      </c>
      <c r="BI448" s="5">
        <f t="shared" si="722"/>
        <v>5.119500490659225E-5</v>
      </c>
      <c r="BJ448" s="8">
        <f t="shared" si="723"/>
        <v>0.39171630068050955</v>
      </c>
      <c r="BK448" s="8">
        <f t="shared" si="724"/>
        <v>0.24333538931653689</v>
      </c>
      <c r="BL448" s="8">
        <f t="shared" si="725"/>
        <v>0.33805981911569227</v>
      </c>
      <c r="BM448" s="8">
        <f t="shared" si="726"/>
        <v>0.57908618302532366</v>
      </c>
      <c r="BN448" s="8">
        <f t="shared" si="727"/>
        <v>0.41898464090892878</v>
      </c>
    </row>
    <row r="449" spans="1:66" x14ac:dyDescent="0.25">
      <c r="A449" t="s">
        <v>22</v>
      </c>
      <c r="B449" t="s">
        <v>164</v>
      </c>
      <c r="C449" t="s">
        <v>261</v>
      </c>
      <c r="D449" s="16"/>
      <c r="E449">
        <f>VLOOKUP(A449,home!$A$2:$E$405,3,FALSE)</f>
        <v>1.7</v>
      </c>
      <c r="F449">
        <f>VLOOKUP(B449,home!$B$2:$E$405,3,FALSE)</f>
        <v>0.88</v>
      </c>
      <c r="G449">
        <f>VLOOKUP(C449,away!$B$2:$E$405,4,FALSE)</f>
        <v>0.59</v>
      </c>
      <c r="H449">
        <f>VLOOKUP(A449,away!$A$2:$E$405,3,FALSE)</f>
        <v>1.5</v>
      </c>
      <c r="I449">
        <f>VLOOKUP(C449,away!$B$2:$E$405,3,FALSE)</f>
        <v>0.98</v>
      </c>
      <c r="J449">
        <f>VLOOKUP(B449,home!$B$2:$E$405,4,FALSE)</f>
        <v>0.67</v>
      </c>
      <c r="K449" s="3">
        <f t="shared" si="672"/>
        <v>0.88263999999999998</v>
      </c>
      <c r="L449" s="3">
        <f t="shared" si="673"/>
        <v>0.9849</v>
      </c>
      <c r="M449" s="5">
        <f t="shared" si="674"/>
        <v>0.15450327275321271</v>
      </c>
      <c r="N449" s="5">
        <f t="shared" si="675"/>
        <v>0.13637076866289566</v>
      </c>
      <c r="O449" s="5">
        <f t="shared" si="676"/>
        <v>0.1521702733346392</v>
      </c>
      <c r="P449" s="5">
        <f t="shared" si="677"/>
        <v>0.13431157005608593</v>
      </c>
      <c r="Q449" s="5">
        <f t="shared" si="678"/>
        <v>6.0183147626309101E-2</v>
      </c>
      <c r="R449" s="5">
        <f t="shared" si="679"/>
        <v>7.4936251103643076E-2</v>
      </c>
      <c r="S449" s="5">
        <f t="shared" si="680"/>
        <v>2.9189669463742424E-2</v>
      </c>
      <c r="T449" s="5">
        <f t="shared" si="681"/>
        <v>5.9274382097151836E-2</v>
      </c>
      <c r="U449" s="5">
        <f t="shared" si="682"/>
        <v>6.6141732674119519E-2</v>
      </c>
      <c r="V449" s="5">
        <f t="shared" si="683"/>
        <v>2.8194371011844338E-3</v>
      </c>
      <c r="W449" s="5">
        <f t="shared" si="684"/>
        <v>1.7706684473628491E-2</v>
      </c>
      <c r="X449" s="5">
        <f t="shared" si="685"/>
        <v>1.7439313538076703E-2</v>
      </c>
      <c r="Y449" s="5">
        <f t="shared" si="686"/>
        <v>8.5879899518258723E-3</v>
      </c>
      <c r="Z449" s="5">
        <f t="shared" si="687"/>
        <v>2.4601571237326019E-2</v>
      </c>
      <c r="AA449" s="5">
        <f t="shared" si="688"/>
        <v>2.1714330836913438E-2</v>
      </c>
      <c r="AB449" s="5">
        <f t="shared" si="689"/>
        <v>9.5829684849466374E-3</v>
      </c>
      <c r="AC449" s="5">
        <f t="shared" si="690"/>
        <v>1.5318568054676794E-4</v>
      </c>
      <c r="AD449" s="5">
        <f t="shared" si="691"/>
        <v>3.9071569959508619E-3</v>
      </c>
      <c r="AE449" s="5">
        <f t="shared" si="692"/>
        <v>3.8481589253120036E-3</v>
      </c>
      <c r="AF449" s="5">
        <f t="shared" si="693"/>
        <v>1.8950258627698964E-3</v>
      </c>
      <c r="AG449" s="5">
        <f t="shared" si="694"/>
        <v>6.221369907473569E-4</v>
      </c>
      <c r="AH449" s="5">
        <f t="shared" si="695"/>
        <v>6.0575218779105981E-3</v>
      </c>
      <c r="AI449" s="5">
        <f t="shared" si="696"/>
        <v>5.3466111103190102E-3</v>
      </c>
      <c r="AJ449" s="5">
        <f t="shared" si="697"/>
        <v>2.3595664152059851E-3</v>
      </c>
      <c r="AK449" s="5">
        <f t="shared" si="698"/>
        <v>6.9421590023913701E-4</v>
      </c>
      <c r="AL449" s="5">
        <f t="shared" si="699"/>
        <v>5.3266468464289839E-6</v>
      </c>
      <c r="AM449" s="5">
        <f t="shared" si="700"/>
        <v>6.8972261018121397E-4</v>
      </c>
      <c r="AN449" s="5">
        <f t="shared" si="701"/>
        <v>6.793077987674777E-4</v>
      </c>
      <c r="AO449" s="5">
        <f t="shared" si="702"/>
        <v>3.3452512550304439E-4</v>
      </c>
      <c r="AP449" s="5">
        <f t="shared" si="703"/>
        <v>1.0982459870264947E-4</v>
      </c>
      <c r="AQ449" s="5">
        <f t="shared" si="704"/>
        <v>2.7041561815559861E-5</v>
      </c>
      <c r="AR449" s="5">
        <f t="shared" si="705"/>
        <v>1.1932106595108302E-3</v>
      </c>
      <c r="AS449" s="5">
        <f t="shared" si="706"/>
        <v>1.0531754565106391E-3</v>
      </c>
      <c r="AT449" s="5">
        <f t="shared" si="707"/>
        <v>4.6478739246727518E-4</v>
      </c>
      <c r="AU449" s="5">
        <f t="shared" si="708"/>
        <v>1.3674664802910529E-4</v>
      </c>
      <c r="AV449" s="5">
        <f t="shared" si="709"/>
        <v>3.0174515354102362E-5</v>
      </c>
      <c r="AW449" s="5">
        <f t="shared" si="710"/>
        <v>1.2862552077185664E-7</v>
      </c>
      <c r="AX449" s="5">
        <f t="shared" si="711"/>
        <v>1.0146279410839108E-4</v>
      </c>
      <c r="AY449" s="5">
        <f t="shared" si="712"/>
        <v>9.993070591735437E-5</v>
      </c>
      <c r="AZ449" s="5">
        <f t="shared" si="713"/>
        <v>4.9210876129001161E-5</v>
      </c>
      <c r="BA449" s="5">
        <f t="shared" si="714"/>
        <v>1.6155930633151078E-5</v>
      </c>
      <c r="BB449" s="5">
        <f t="shared" si="715"/>
        <v>3.9779940201476241E-6</v>
      </c>
      <c r="BC449" s="5">
        <f t="shared" si="716"/>
        <v>7.8358526208867938E-7</v>
      </c>
      <c r="BD449" s="5">
        <f t="shared" si="717"/>
        <v>1.9586552975870265E-4</v>
      </c>
      <c r="BE449" s="5">
        <f t="shared" si="718"/>
        <v>1.7287875118622131E-4</v>
      </c>
      <c r="BF449" s="5">
        <f t="shared" si="719"/>
        <v>7.6294850473503185E-5</v>
      </c>
      <c r="BG449" s="5">
        <f t="shared" si="720"/>
        <v>2.2446962273977621E-5</v>
      </c>
      <c r="BH449" s="5">
        <f t="shared" si="721"/>
        <v>4.9531466953758994E-6</v>
      </c>
      <c r="BI449" s="5">
        <f t="shared" si="722"/>
        <v>8.7436907984131718E-7</v>
      </c>
      <c r="BJ449" s="8">
        <f t="shared" si="723"/>
        <v>0.31194670870570773</v>
      </c>
      <c r="BK449" s="8">
        <f t="shared" si="724"/>
        <v>0.32108239240753605</v>
      </c>
      <c r="BL449" s="8">
        <f t="shared" si="725"/>
        <v>0.34235488001927616</v>
      </c>
      <c r="BM449" s="8">
        <f t="shared" si="726"/>
        <v>0.28741046675266374</v>
      </c>
      <c r="BN449" s="8">
        <f t="shared" si="727"/>
        <v>0.71247528353678569</v>
      </c>
    </row>
    <row r="450" spans="1:66" x14ac:dyDescent="0.25">
      <c r="A450" t="s">
        <v>25</v>
      </c>
      <c r="B450" t="s">
        <v>174</v>
      </c>
      <c r="C450" t="s">
        <v>476</v>
      </c>
      <c r="D450" s="16"/>
      <c r="E450">
        <f>VLOOKUP(A450,home!$A$2:$E$405,3,FALSE)</f>
        <v>1.47142857142857</v>
      </c>
      <c r="F450">
        <f>VLOOKUP(B450,home!$B$2:$E$405,3,FALSE)</f>
        <v>0.51</v>
      </c>
      <c r="G450">
        <f>VLOOKUP(C450,away!$B$2:$E$405,4,FALSE)</f>
        <v>0</v>
      </c>
      <c r="H450">
        <f>VLOOKUP(A450,away!$A$2:$E$405,3,FALSE)</f>
        <v>1.3142857142857101</v>
      </c>
      <c r="I450">
        <f>VLOOKUP(C450,away!$B$2:$E$405,3,FALSE)</f>
        <v>0.68</v>
      </c>
      <c r="J450">
        <f>VLOOKUP(B450,home!$B$2:$E$405,4,FALSE)</f>
        <v>1.9</v>
      </c>
      <c r="K450" s="3">
        <f t="shared" si="672"/>
        <v>0</v>
      </c>
      <c r="L450" s="3">
        <f t="shared" si="673"/>
        <v>1.6980571428571374</v>
      </c>
      <c r="M450" s="5">
        <f t="shared" si="674"/>
        <v>0.18303879705291295</v>
      </c>
      <c r="N450" s="5">
        <f t="shared" si="675"/>
        <v>0</v>
      </c>
      <c r="O450" s="5">
        <f t="shared" si="676"/>
        <v>0.31081033675567676</v>
      </c>
      <c r="P450" s="5">
        <f t="shared" si="677"/>
        <v>0</v>
      </c>
      <c r="Q450" s="5">
        <f t="shared" si="678"/>
        <v>0</v>
      </c>
      <c r="R450" s="5">
        <f t="shared" si="679"/>
        <v>0.26388685620090468</v>
      </c>
      <c r="S450" s="5">
        <f t="shared" si="680"/>
        <v>0</v>
      </c>
      <c r="T450" s="5">
        <f t="shared" si="681"/>
        <v>0</v>
      </c>
      <c r="U450" s="5">
        <f t="shared" si="682"/>
        <v>0</v>
      </c>
      <c r="V450" s="5">
        <f t="shared" si="683"/>
        <v>0</v>
      </c>
      <c r="W450" s="5">
        <f t="shared" si="684"/>
        <v>0</v>
      </c>
      <c r="X450" s="5">
        <f t="shared" si="685"/>
        <v>0</v>
      </c>
      <c r="Y450" s="5">
        <f t="shared" si="686"/>
        <v>0</v>
      </c>
      <c r="Z450" s="5">
        <f t="shared" si="687"/>
        <v>0.14936498702602019</v>
      </c>
      <c r="AA450" s="5">
        <f t="shared" si="688"/>
        <v>0</v>
      </c>
      <c r="AB450" s="5">
        <f t="shared" si="689"/>
        <v>0</v>
      </c>
      <c r="AC450" s="5">
        <f t="shared" si="690"/>
        <v>0</v>
      </c>
      <c r="AD450" s="5">
        <f t="shared" si="691"/>
        <v>0</v>
      </c>
      <c r="AE450" s="5">
        <f t="shared" si="692"/>
        <v>0</v>
      </c>
      <c r="AF450" s="5">
        <f t="shared" si="693"/>
        <v>0</v>
      </c>
      <c r="AG450" s="5">
        <f t="shared" si="694"/>
        <v>0</v>
      </c>
      <c r="AH450" s="5">
        <f t="shared" si="695"/>
        <v>6.3407570778074296E-2</v>
      </c>
      <c r="AI450" s="5">
        <f t="shared" si="696"/>
        <v>0</v>
      </c>
      <c r="AJ450" s="5">
        <f t="shared" si="697"/>
        <v>0</v>
      </c>
      <c r="AK450" s="5">
        <f t="shared" si="698"/>
        <v>0</v>
      </c>
      <c r="AL450" s="5">
        <f t="shared" si="699"/>
        <v>0</v>
      </c>
      <c r="AM450" s="5">
        <f t="shared" si="700"/>
        <v>0</v>
      </c>
      <c r="AN450" s="5">
        <f t="shared" si="701"/>
        <v>0</v>
      </c>
      <c r="AO450" s="5">
        <f t="shared" si="702"/>
        <v>0</v>
      </c>
      <c r="AP450" s="5">
        <f t="shared" si="703"/>
        <v>0</v>
      </c>
      <c r="AQ450" s="5">
        <f t="shared" si="704"/>
        <v>0</v>
      </c>
      <c r="AR450" s="5">
        <f t="shared" si="705"/>
        <v>2.1533935694185727E-2</v>
      </c>
      <c r="AS450" s="5">
        <f t="shared" si="706"/>
        <v>0</v>
      </c>
      <c r="AT450" s="5">
        <f t="shared" si="707"/>
        <v>0</v>
      </c>
      <c r="AU450" s="5">
        <f t="shared" si="708"/>
        <v>0</v>
      </c>
      <c r="AV450" s="5">
        <f t="shared" si="709"/>
        <v>0</v>
      </c>
      <c r="AW450" s="5">
        <f t="shared" si="710"/>
        <v>0</v>
      </c>
      <c r="AX450" s="5">
        <f t="shared" si="711"/>
        <v>0</v>
      </c>
      <c r="AY450" s="5">
        <f t="shared" si="712"/>
        <v>0</v>
      </c>
      <c r="AZ450" s="5">
        <f t="shared" si="713"/>
        <v>0</v>
      </c>
      <c r="BA450" s="5">
        <f t="shared" si="714"/>
        <v>0</v>
      </c>
      <c r="BB450" s="5">
        <f t="shared" si="715"/>
        <v>0</v>
      </c>
      <c r="BC450" s="5">
        <f t="shared" si="716"/>
        <v>0</v>
      </c>
      <c r="BD450" s="5">
        <f t="shared" si="717"/>
        <v>6.0943088865563844E-3</v>
      </c>
      <c r="BE450" s="5">
        <f t="shared" si="718"/>
        <v>0</v>
      </c>
      <c r="BF450" s="5">
        <f t="shared" si="719"/>
        <v>0</v>
      </c>
      <c r="BG450" s="5">
        <f t="shared" si="720"/>
        <v>0</v>
      </c>
      <c r="BH450" s="5">
        <f t="shared" si="721"/>
        <v>0</v>
      </c>
      <c r="BI450" s="5">
        <f t="shared" si="722"/>
        <v>0</v>
      </c>
      <c r="BJ450" s="8">
        <f t="shared" si="723"/>
        <v>0</v>
      </c>
      <c r="BK450" s="8">
        <f t="shared" si="724"/>
        <v>0.18303879705291295</v>
      </c>
      <c r="BL450" s="8">
        <f t="shared" si="725"/>
        <v>0.66573300831539783</v>
      </c>
      <c r="BM450" s="8">
        <f t="shared" si="726"/>
        <v>0.24040080238483658</v>
      </c>
      <c r="BN450" s="8">
        <f t="shared" si="727"/>
        <v>0.75773599000949443</v>
      </c>
    </row>
    <row r="451" spans="1:66" x14ac:dyDescent="0.25">
      <c r="A451" t="s">
        <v>25</v>
      </c>
      <c r="B451" t="s">
        <v>168</v>
      </c>
      <c r="C451" t="s">
        <v>26</v>
      </c>
      <c r="D451" s="16"/>
      <c r="E451">
        <f>VLOOKUP(A451,home!$A$2:$E$405,3,FALSE)</f>
        <v>1.47142857142857</v>
      </c>
      <c r="F451">
        <f>VLOOKUP(B451,home!$B$2:$E$405,3,FALSE)</f>
        <v>1.19</v>
      </c>
      <c r="G451">
        <f>VLOOKUP(C451,away!$B$2:$E$405,4,FALSE)</f>
        <v>1.36</v>
      </c>
      <c r="H451">
        <f>VLOOKUP(A451,away!$A$2:$E$405,3,FALSE)</f>
        <v>1.3142857142857101</v>
      </c>
      <c r="I451">
        <f>VLOOKUP(C451,away!$B$2:$E$405,3,FALSE)</f>
        <v>1.19</v>
      </c>
      <c r="J451">
        <f>VLOOKUP(B451,home!$B$2:$E$405,4,FALSE)</f>
        <v>0.76</v>
      </c>
      <c r="K451" s="3">
        <f t="shared" si="672"/>
        <v>2.3813599999999977</v>
      </c>
      <c r="L451" s="3">
        <f t="shared" si="673"/>
        <v>1.1886399999999961</v>
      </c>
      <c r="M451" s="5">
        <f t="shared" si="674"/>
        <v>2.8155853680300276E-2</v>
      </c>
      <c r="N451" s="5">
        <f t="shared" si="675"/>
        <v>6.7049223720119802E-2</v>
      </c>
      <c r="O451" s="5">
        <f t="shared" si="676"/>
        <v>3.3467173918552008E-2</v>
      </c>
      <c r="P451" s="5">
        <f t="shared" si="677"/>
        <v>7.9697389282682926E-2</v>
      </c>
      <c r="Q451" s="5">
        <f t="shared" si="678"/>
        <v>7.9834169699072186E-2</v>
      </c>
      <c r="R451" s="5">
        <f t="shared" si="679"/>
        <v>1.9890210803273772E-2</v>
      </c>
      <c r="S451" s="5">
        <f t="shared" si="680"/>
        <v>5.6397454065826864E-2</v>
      </c>
      <c r="T451" s="5">
        <f t="shared" si="681"/>
        <v>9.4894087471104838E-2</v>
      </c>
      <c r="U451" s="5">
        <f t="shared" si="682"/>
        <v>4.7365752398483979E-2</v>
      </c>
      <c r="V451" s="5">
        <f t="shared" si="683"/>
        <v>1.7737499050315884E-2</v>
      </c>
      <c r="W451" s="5">
        <f t="shared" si="684"/>
        <v>6.3371299451527432E-2</v>
      </c>
      <c r="X451" s="5">
        <f t="shared" si="685"/>
        <v>7.5325661380063316E-2</v>
      </c>
      <c r="Y451" s="5">
        <f t="shared" si="686"/>
        <v>4.4767547071399107E-2</v>
      </c>
      <c r="Z451" s="5">
        <f t="shared" si="687"/>
        <v>7.8807667230677524E-3</v>
      </c>
      <c r="AA451" s="5">
        <f t="shared" si="688"/>
        <v>1.8766942643644605E-2</v>
      </c>
      <c r="AB451" s="5">
        <f t="shared" si="689"/>
        <v>2.2345423266934741E-2</v>
      </c>
      <c r="AC451" s="5">
        <f t="shared" si="690"/>
        <v>3.137962852160199E-3</v>
      </c>
      <c r="AD451" s="5">
        <f t="shared" si="691"/>
        <v>3.7727469415472316E-2</v>
      </c>
      <c r="AE451" s="5">
        <f t="shared" si="692"/>
        <v>4.4844379246006864E-2</v>
      </c>
      <c r="AF451" s="5">
        <f t="shared" si="693"/>
        <v>2.6651911473486719E-2</v>
      </c>
      <c r="AG451" s="5">
        <f t="shared" si="694"/>
        <v>1.055984268461505E-2</v>
      </c>
      <c r="AH451" s="5">
        <f t="shared" si="695"/>
        <v>2.3418486394268063E-3</v>
      </c>
      <c r="AI451" s="5">
        <f t="shared" si="696"/>
        <v>5.5767846759854139E-3</v>
      </c>
      <c r="AJ451" s="5">
        <f t="shared" si="697"/>
        <v>6.6401659780023084E-3</v>
      </c>
      <c r="AK451" s="5">
        <f t="shared" si="698"/>
        <v>5.2708752177918526E-3</v>
      </c>
      <c r="AL451" s="5">
        <f t="shared" si="699"/>
        <v>3.5529016427328174E-4</v>
      </c>
      <c r="AM451" s="5">
        <f t="shared" si="700"/>
        <v>1.7968537313445807E-2</v>
      </c>
      <c r="AN451" s="5">
        <f t="shared" si="701"/>
        <v>2.135812219225415E-2</v>
      </c>
      <c r="AO451" s="5">
        <f t="shared" si="702"/>
        <v>1.269355918130045E-2</v>
      </c>
      <c r="AP451" s="5">
        <f t="shared" si="703"/>
        <v>5.0293573950869726E-3</v>
      </c>
      <c r="AQ451" s="5">
        <f t="shared" si="704"/>
        <v>1.4945238435240403E-3</v>
      </c>
      <c r="AR451" s="5">
        <f t="shared" si="705"/>
        <v>5.5672299335365373E-4</v>
      </c>
      <c r="AS451" s="5">
        <f t="shared" si="706"/>
        <v>1.3257578674526556E-3</v>
      </c>
      <c r="AT451" s="5">
        <f t="shared" si="707"/>
        <v>1.5785533776185268E-3</v>
      </c>
      <c r="AU451" s="5">
        <f t="shared" si="708"/>
        <v>1.2530346237752169E-3</v>
      </c>
      <c r="AV451" s="5">
        <f t="shared" si="709"/>
        <v>7.4598163291833704E-4</v>
      </c>
      <c r="AW451" s="5">
        <f t="shared" si="710"/>
        <v>2.7935476236339893E-5</v>
      </c>
      <c r="AX451" s="5">
        <f t="shared" si="711"/>
        <v>7.1315926694578789E-3</v>
      </c>
      <c r="AY451" s="5">
        <f t="shared" si="712"/>
        <v>8.476896310624385E-3</v>
      </c>
      <c r="AZ451" s="5">
        <f t="shared" si="713"/>
        <v>5.0379890153302697E-3</v>
      </c>
      <c r="BA451" s="5">
        <f t="shared" si="714"/>
        <v>1.9961184210607174E-3</v>
      </c>
      <c r="BB451" s="5">
        <f t="shared" si="715"/>
        <v>5.9316655000240105E-4</v>
      </c>
      <c r="BC451" s="5">
        <f t="shared" si="716"/>
        <v>1.4101229759897024E-4</v>
      </c>
      <c r="BD451" s="5">
        <f t="shared" si="717"/>
        <v>1.1029053646998073E-4</v>
      </c>
      <c r="BE451" s="5">
        <f t="shared" si="718"/>
        <v>2.6264147192815306E-4</v>
      </c>
      <c r="BF451" s="5">
        <f t="shared" si="719"/>
        <v>3.1272194779541308E-4</v>
      </c>
      <c r="BG451" s="5">
        <f t="shared" si="720"/>
        <v>2.4823451253402803E-4</v>
      </c>
      <c r="BH451" s="5">
        <f t="shared" si="721"/>
        <v>1.4778393469200811E-4</v>
      </c>
      <c r="BI451" s="5">
        <f t="shared" si="722"/>
        <v>7.0385350143631995E-5</v>
      </c>
      <c r="BJ451" s="8">
        <f t="shared" si="723"/>
        <v>0.62694646680255361</v>
      </c>
      <c r="BK451" s="8">
        <f t="shared" si="724"/>
        <v>0.19395834540618379</v>
      </c>
      <c r="BL451" s="8">
        <f t="shared" si="725"/>
        <v>0.16827728579077708</v>
      </c>
      <c r="BM451" s="8">
        <f t="shared" si="726"/>
        <v>0.68051988278419329</v>
      </c>
      <c r="BN451" s="8">
        <f t="shared" si="727"/>
        <v>0.30809402110400097</v>
      </c>
    </row>
    <row r="452" spans="1:66" x14ac:dyDescent="0.25">
      <c r="A452" t="s">
        <v>178</v>
      </c>
      <c r="B452" t="s">
        <v>272</v>
      </c>
      <c r="C452" t="s">
        <v>268</v>
      </c>
      <c r="D452" s="16"/>
      <c r="E452">
        <f>VLOOKUP(A452,home!$A$2:$E$405,3,FALSE)</f>
        <v>1.77142857142857</v>
      </c>
      <c r="F452">
        <f>VLOOKUP(B452,home!$B$2:$E$405,3,FALSE)</f>
        <v>0.99</v>
      </c>
      <c r="G452">
        <f>VLOOKUP(C452,away!$B$2:$E$405,4,FALSE)</f>
        <v>1.1299999999999999</v>
      </c>
      <c r="H452">
        <f>VLOOKUP(A452,away!$A$2:$E$405,3,FALSE)</f>
        <v>1.3857142857142899</v>
      </c>
      <c r="I452">
        <f>VLOOKUP(C452,away!$B$2:$E$405,3,FALSE)</f>
        <v>0.85</v>
      </c>
      <c r="J452">
        <f>VLOOKUP(B452,home!$B$2:$E$405,4,FALSE)</f>
        <v>1.44</v>
      </c>
      <c r="K452" s="3">
        <f t="shared" si="672"/>
        <v>1.981697142857141</v>
      </c>
      <c r="L452" s="3">
        <f t="shared" si="673"/>
        <v>1.6961142857142908</v>
      </c>
      <c r="M452" s="5">
        <f t="shared" si="674"/>
        <v>2.527823756845627E-2</v>
      </c>
      <c r="N452" s="5">
        <f t="shared" si="675"/>
        <v>5.0093811165873831E-2</v>
      </c>
      <c r="O452" s="5">
        <f t="shared" si="676"/>
        <v>4.2874779857538355E-2</v>
      </c>
      <c r="P452" s="5">
        <f t="shared" si="677"/>
        <v>8.4964828744312645E-2</v>
      </c>
      <c r="Q452" s="5">
        <f t="shared" si="678"/>
        <v>4.9635381231118672E-2</v>
      </c>
      <c r="R452" s="5">
        <f t="shared" si="679"/>
        <v>3.6360263306613072E-2</v>
      </c>
      <c r="S452" s="5">
        <f t="shared" si="680"/>
        <v>7.1395623448830936E-2</v>
      </c>
      <c r="T452" s="5">
        <f t="shared" si="681"/>
        <v>8.4187279182975347E-2</v>
      </c>
      <c r="U452" s="5">
        <f t="shared" si="682"/>
        <v>7.2055029908248455E-2</v>
      </c>
      <c r="V452" s="5">
        <f t="shared" si="683"/>
        <v>2.6663765194141303E-2</v>
      </c>
      <c r="W452" s="5">
        <f t="shared" si="684"/>
        <v>3.2787431056777609E-2</v>
      </c>
      <c r="X452" s="5">
        <f t="shared" si="685"/>
        <v>5.5611230207272898E-2</v>
      </c>
      <c r="Y452" s="5">
        <f t="shared" si="686"/>
        <v>4.7161501000350846E-2</v>
      </c>
      <c r="Z452" s="5">
        <f t="shared" si="687"/>
        <v>2.0557054008893193E-2</v>
      </c>
      <c r="AA452" s="5">
        <f t="shared" si="688"/>
        <v>4.0737855194983574E-2</v>
      </c>
      <c r="AB452" s="5">
        <f t="shared" si="689"/>
        <v>4.0365045623013456E-2</v>
      </c>
      <c r="AC452" s="5">
        <f t="shared" si="690"/>
        <v>5.60136519917479E-3</v>
      </c>
      <c r="AD452" s="5">
        <f t="shared" si="691"/>
        <v>1.6243689611710421E-2</v>
      </c>
      <c r="AE452" s="5">
        <f t="shared" si="692"/>
        <v>2.7551154003130861E-2</v>
      </c>
      <c r="AF452" s="5">
        <f t="shared" si="693"/>
        <v>2.336495294631237E-2</v>
      </c>
      <c r="AG452" s="5">
        <f t="shared" si="694"/>
        <v>1.3209876825760875E-2</v>
      </c>
      <c r="AH452" s="5">
        <f t="shared" si="695"/>
        <v>8.7167782441709904E-3</v>
      </c>
      <c r="AI452" s="5">
        <f t="shared" si="696"/>
        <v>1.7274014541392938E-2</v>
      </c>
      <c r="AJ452" s="5">
        <f t="shared" si="697"/>
        <v>1.711593263117555E-2</v>
      </c>
      <c r="AK452" s="5">
        <f t="shared" si="698"/>
        <v>1.130619826417863E-2</v>
      </c>
      <c r="AL452" s="5">
        <f t="shared" si="699"/>
        <v>7.5308895027732434E-4</v>
      </c>
      <c r="AM452" s="5">
        <f t="shared" si="700"/>
        <v>6.4380146585969545E-3</v>
      </c>
      <c r="AN452" s="5">
        <f t="shared" si="701"/>
        <v>1.0919608634084307E-2</v>
      </c>
      <c r="AO452" s="5">
        <f t="shared" si="702"/>
        <v>9.2604520993397558E-3</v>
      </c>
      <c r="AP452" s="5">
        <f t="shared" si="703"/>
        <v>5.2355950326210187E-3</v>
      </c>
      <c r="AQ452" s="5">
        <f t="shared" si="704"/>
        <v>2.2200418822608211E-3</v>
      </c>
      <c r="AR452" s="5">
        <f t="shared" si="705"/>
        <v>2.9569304210683893E-3</v>
      </c>
      <c r="AS452" s="5">
        <f t="shared" si="706"/>
        <v>5.8597405670585898E-3</v>
      </c>
      <c r="AT452" s="5">
        <f t="shared" si="707"/>
        <v>5.8061155698120471E-3</v>
      </c>
      <c r="AU452" s="5">
        <f t="shared" si="708"/>
        <v>3.8353208785982975E-3</v>
      </c>
      <c r="AV452" s="5">
        <f t="shared" si="709"/>
        <v>1.9001111067646467E-3</v>
      </c>
      <c r="AW452" s="5">
        <f t="shared" si="710"/>
        <v>7.0313087730399757E-5</v>
      </c>
      <c r="AX452" s="5">
        <f t="shared" si="711"/>
        <v>2.1263658757689958E-3</v>
      </c>
      <c r="AY452" s="5">
        <f t="shared" si="712"/>
        <v>3.6065595385471726E-3</v>
      </c>
      <c r="AZ452" s="5">
        <f t="shared" si="713"/>
        <v>3.0585685778045011E-3</v>
      </c>
      <c r="BA452" s="5">
        <f t="shared" si="714"/>
        <v>1.7292272862170189E-3</v>
      </c>
      <c r="BB452" s="5">
        <f t="shared" si="715"/>
        <v>7.3324177584990974E-4</v>
      </c>
      <c r="BC452" s="5">
        <f t="shared" si="716"/>
        <v>2.4873237018030952E-4</v>
      </c>
      <c r="BD452" s="5">
        <f t="shared" si="717"/>
        <v>8.3588198817287872E-4</v>
      </c>
      <c r="BE452" s="5">
        <f t="shared" si="718"/>
        <v>1.65646494772794E-3</v>
      </c>
      <c r="BF452" s="5">
        <f t="shared" si="719"/>
        <v>1.6413059270777317E-3</v>
      </c>
      <c r="BG452" s="5">
        <f t="shared" si="720"/>
        <v>1.084190422081477E-3</v>
      </c>
      <c r="BH452" s="5">
        <f t="shared" si="721"/>
        <v>5.3713426543798527E-4</v>
      </c>
      <c r="BI452" s="5">
        <f t="shared" si="722"/>
        <v>2.1288748782982499E-4</v>
      </c>
      <c r="BJ452" s="8">
        <f t="shared" si="723"/>
        <v>0.44542271496255437</v>
      </c>
      <c r="BK452" s="8">
        <f t="shared" si="724"/>
        <v>0.21826346864374041</v>
      </c>
      <c r="BL452" s="8">
        <f t="shared" si="725"/>
        <v>0.31313198115294472</v>
      </c>
      <c r="BM452" s="8">
        <f t="shared" si="726"/>
        <v>0.70463167044340358</v>
      </c>
      <c r="BN452" s="8">
        <f t="shared" si="727"/>
        <v>0.2892073018739128</v>
      </c>
    </row>
    <row r="453" spans="1:66" x14ac:dyDescent="0.25">
      <c r="A453" t="s">
        <v>178</v>
      </c>
      <c r="B453" t="s">
        <v>181</v>
      </c>
      <c r="C453" t="s">
        <v>472</v>
      </c>
      <c r="D453" s="16"/>
      <c r="E453">
        <f>VLOOKUP(A453,home!$A$2:$E$405,3,FALSE)</f>
        <v>1.77142857142857</v>
      </c>
      <c r="F453">
        <f>VLOOKUP(B453,home!$B$2:$E$405,3,FALSE)</f>
        <v>1.55</v>
      </c>
      <c r="G453">
        <f>VLOOKUP(C453,away!$B$2:$E$405,4,FALSE)</f>
        <v>2.4500000000000002</v>
      </c>
      <c r="H453">
        <f>VLOOKUP(A453,away!$A$2:$E$405,3,FALSE)</f>
        <v>1.3857142857142899</v>
      </c>
      <c r="I453">
        <f>VLOOKUP(C453,away!$B$2:$E$405,3,FALSE)</f>
        <v>0.94</v>
      </c>
      <c r="J453">
        <f>VLOOKUP(B453,home!$B$2:$E$405,4,FALSE)</f>
        <v>1.44</v>
      </c>
      <c r="K453" s="3">
        <f t="shared" si="672"/>
        <v>6.7269999999999959</v>
      </c>
      <c r="L453" s="3">
        <f t="shared" si="673"/>
        <v>1.8757028571428627</v>
      </c>
      <c r="M453" s="5">
        <f t="shared" si="674"/>
        <v>1.836088538892679E-4</v>
      </c>
      <c r="N453" s="5">
        <f t="shared" si="675"/>
        <v>1.2351367601131044E-3</v>
      </c>
      <c r="O453" s="5">
        <f t="shared" si="676"/>
        <v>3.4439565183682621E-4</v>
      </c>
      <c r="P453" s="5">
        <f t="shared" si="677"/>
        <v>2.3167495499063283E-3</v>
      </c>
      <c r="Q453" s="5">
        <f t="shared" si="678"/>
        <v>4.1543824926404248E-3</v>
      </c>
      <c r="R453" s="5">
        <f t="shared" si="679"/>
        <v>3.2299195406895682E-4</v>
      </c>
      <c r="S453" s="5">
        <f t="shared" si="680"/>
        <v>7.3081013841360606E-3</v>
      </c>
      <c r="T453" s="5">
        <f t="shared" si="681"/>
        <v>7.7923871111099325E-3</v>
      </c>
      <c r="U453" s="5">
        <f t="shared" si="682"/>
        <v>2.172766875021871E-3</v>
      </c>
      <c r="V453" s="5">
        <f t="shared" si="683"/>
        <v>1.024583887234419E-2</v>
      </c>
      <c r="W453" s="5">
        <f t="shared" si="684"/>
        <v>9.3155103426640386E-3</v>
      </c>
      <c r="X453" s="5">
        <f t="shared" si="685"/>
        <v>1.7473129365478825E-2</v>
      </c>
      <c r="Y453" s="5">
        <f t="shared" si="686"/>
        <v>1.6387199337027748E-2</v>
      </c>
      <c r="Z453" s="5">
        <f t="shared" si="687"/>
        <v>2.0194564369376621E-4</v>
      </c>
      <c r="AA453" s="5">
        <f t="shared" si="688"/>
        <v>1.3584883451279643E-3</v>
      </c>
      <c r="AB453" s="5">
        <f t="shared" si="689"/>
        <v>4.5692755488379068E-3</v>
      </c>
      <c r="AC453" s="5">
        <f t="shared" si="690"/>
        <v>8.0800306239016111E-3</v>
      </c>
      <c r="AD453" s="5">
        <f t="shared" si="691"/>
        <v>1.5666359518775246E-2</v>
      </c>
      <c r="AE453" s="5">
        <f t="shared" si="692"/>
        <v>2.9385435310394011E-2</v>
      </c>
      <c r="AF453" s="5">
        <f t="shared" si="693"/>
        <v>2.7559172485046413E-2</v>
      </c>
      <c r="AG453" s="5">
        <f t="shared" si="694"/>
        <v>1.7230939523564841E-2</v>
      </c>
      <c r="AH453" s="5">
        <f t="shared" si="695"/>
        <v>9.4697505215987933E-5</v>
      </c>
      <c r="AI453" s="5">
        <f t="shared" si="696"/>
        <v>6.3703011758795035E-4</v>
      </c>
      <c r="AJ453" s="5">
        <f t="shared" si="697"/>
        <v>2.1426508005070702E-3</v>
      </c>
      <c r="AK453" s="5">
        <f t="shared" si="698"/>
        <v>4.8045373116703503E-3</v>
      </c>
      <c r="AL453" s="5">
        <f t="shared" si="699"/>
        <v>4.0781055846997065E-3</v>
      </c>
      <c r="AM453" s="5">
        <f t="shared" si="700"/>
        <v>2.1077520096560196E-2</v>
      </c>
      <c r="AN453" s="5">
        <f t="shared" si="701"/>
        <v>3.9535164666604068E-2</v>
      </c>
      <c r="AO453" s="5">
        <f t="shared" si="702"/>
        <v>3.7078110661381405E-2</v>
      </c>
      <c r="AP453" s="5">
        <f t="shared" si="703"/>
        <v>2.3182506035004116E-2</v>
      </c>
      <c r="AQ453" s="5">
        <f t="shared" si="704"/>
        <v>1.0870873201397216E-2</v>
      </c>
      <c r="AR453" s="5">
        <f t="shared" si="705"/>
        <v>3.552487621958593E-5</v>
      </c>
      <c r="AS453" s="5">
        <f t="shared" si="706"/>
        <v>2.3897584232915439E-4</v>
      </c>
      <c r="AT453" s="5">
        <f t="shared" si="707"/>
        <v>8.0379524567411056E-4</v>
      </c>
      <c r="AU453" s="5">
        <f t="shared" si="708"/>
        <v>1.8023768725499124E-3</v>
      </c>
      <c r="AV453" s="5">
        <f t="shared" si="709"/>
        <v>3.0311473054108148E-3</v>
      </c>
      <c r="AW453" s="5">
        <f t="shared" si="710"/>
        <v>1.429359368766466E-3</v>
      </c>
      <c r="AX453" s="5">
        <f t="shared" si="711"/>
        <v>2.3631412948260048E-2</v>
      </c>
      <c r="AY453" s="5">
        <f t="shared" si="712"/>
        <v>4.432550878537421E-2</v>
      </c>
      <c r="AZ453" s="5">
        <f t="shared" si="713"/>
        <v>4.1570741736518743E-2</v>
      </c>
      <c r="BA453" s="5">
        <f t="shared" si="714"/>
        <v>2.5991453016245423E-2</v>
      </c>
      <c r="BB453" s="5">
        <f t="shared" si="715"/>
        <v>1.21880606709665E-2</v>
      </c>
      <c r="BC453" s="5">
        <f t="shared" si="716"/>
        <v>4.5722360447124832E-3</v>
      </c>
      <c r="BD453" s="5">
        <f t="shared" si="717"/>
        <v>1.1105685304120658E-5</v>
      </c>
      <c r="BE453" s="5">
        <f t="shared" si="718"/>
        <v>7.4707945040819609E-5</v>
      </c>
      <c r="BF453" s="5">
        <f t="shared" si="719"/>
        <v>2.5128017314479667E-4</v>
      </c>
      <c r="BG453" s="5">
        <f t="shared" si="720"/>
        <v>5.634539082483486E-4</v>
      </c>
      <c r="BH453" s="5">
        <f t="shared" si="721"/>
        <v>9.475886101966602E-4</v>
      </c>
      <c r="BI453" s="5">
        <f t="shared" si="722"/>
        <v>1.2748857161585855E-3</v>
      </c>
      <c r="BJ453" s="8">
        <f t="shared" si="723"/>
        <v>0.43022324010983903</v>
      </c>
      <c r="BK453" s="8">
        <f t="shared" si="724"/>
        <v>7.6537943654251372E-2</v>
      </c>
      <c r="BL453" s="8">
        <f t="shared" si="725"/>
        <v>2.5481676290151793E-2</v>
      </c>
      <c r="BM453" s="8">
        <f t="shared" si="726"/>
        <v>0.48099139101887334</v>
      </c>
      <c r="BN453" s="8">
        <f t="shared" si="727"/>
        <v>8.5572652624549099E-3</v>
      </c>
    </row>
    <row r="454" spans="1:66" s="10" customFormat="1" x14ac:dyDescent="0.25">
      <c r="A454" t="s">
        <v>178</v>
      </c>
      <c r="B454" t="s">
        <v>180</v>
      </c>
      <c r="C454" t="s">
        <v>183</v>
      </c>
      <c r="D454" s="16"/>
      <c r="E454">
        <f>VLOOKUP(A454,home!$A$2:$E$405,3,FALSE)</f>
        <v>1.77142857142857</v>
      </c>
      <c r="F454">
        <f>VLOOKUP(B454,home!$B$2:$E$405,3,FALSE)</f>
        <v>0.71</v>
      </c>
      <c r="G454">
        <f>VLOOKUP(C454,away!$B$2:$E$405,4,FALSE)</f>
        <v>0.85</v>
      </c>
      <c r="H454">
        <f>VLOOKUP(A454,away!$A$2:$E$405,3,FALSE)</f>
        <v>1.3857142857142899</v>
      </c>
      <c r="I454">
        <f>VLOOKUP(C454,away!$B$2:$E$405,3,FALSE)</f>
        <v>0.56000000000000005</v>
      </c>
      <c r="J454">
        <f>VLOOKUP(B454,home!$B$2:$E$405,4,FALSE)</f>
        <v>1.26</v>
      </c>
      <c r="K454" s="3">
        <f t="shared" si="672"/>
        <v>1.069057142857142</v>
      </c>
      <c r="L454" s="3">
        <f t="shared" si="673"/>
        <v>0.97776000000000307</v>
      </c>
      <c r="M454" s="5">
        <f t="shared" si="674"/>
        <v>0.12914530116719317</v>
      </c>
      <c r="N454" s="5">
        <f t="shared" si="675"/>
        <v>0.13806370667922466</v>
      </c>
      <c r="O454" s="5">
        <f t="shared" si="676"/>
        <v>0.12627310966923519</v>
      </c>
      <c r="P454" s="5">
        <f t="shared" si="677"/>
        <v>0.13499316984267912</v>
      </c>
      <c r="Q454" s="5">
        <f t="shared" si="678"/>
        <v>7.3798995897379205E-2</v>
      </c>
      <c r="R454" s="5">
        <f t="shared" si="679"/>
        <v>6.1732397855095891E-2</v>
      </c>
      <c r="S454" s="5">
        <f t="shared" si="680"/>
        <v>3.5276459421048692E-2</v>
      </c>
      <c r="T454" s="5">
        <f t="shared" si="681"/>
        <v>7.2157706228621707E-2</v>
      </c>
      <c r="U454" s="5">
        <f t="shared" si="682"/>
        <v>6.5995460872689163E-2</v>
      </c>
      <c r="V454" s="5">
        <f t="shared" si="683"/>
        <v>4.0970915318165142E-3</v>
      </c>
      <c r="W454" s="5">
        <f t="shared" si="684"/>
        <v>2.6298447899926056E-2</v>
      </c>
      <c r="X454" s="5">
        <f t="shared" si="685"/>
        <v>2.571357041863178E-2</v>
      </c>
      <c r="Y454" s="5">
        <f t="shared" si="686"/>
        <v>1.2570850306260744E-2</v>
      </c>
      <c r="Z454" s="5">
        <f t="shared" si="687"/>
        <v>2.0119823108932917E-2</v>
      </c>
      <c r="AA454" s="5">
        <f t="shared" si="688"/>
        <v>2.1509240607626923E-2</v>
      </c>
      <c r="AB454" s="5">
        <f t="shared" si="689"/>
        <v>1.1497303654508226E-2</v>
      </c>
      <c r="AC454" s="5">
        <f t="shared" si="690"/>
        <v>2.6766332573507906E-4</v>
      </c>
      <c r="AD454" s="5">
        <f t="shared" si="691"/>
        <v>7.0286358933680871E-3</v>
      </c>
      <c r="AE454" s="5">
        <f t="shared" si="692"/>
        <v>6.8723190310996029E-3</v>
      </c>
      <c r="AF454" s="5">
        <f t="shared" si="693"/>
        <v>3.359739327923984E-3</v>
      </c>
      <c r="AG454" s="5">
        <f t="shared" si="694"/>
        <v>1.0950062417569885E-3</v>
      </c>
      <c r="AH454" s="5">
        <f t="shared" si="695"/>
        <v>4.9180895607475773E-3</v>
      </c>
      <c r="AI454" s="5">
        <f t="shared" si="696"/>
        <v>5.2577187741283411E-3</v>
      </c>
      <c r="AJ454" s="5">
        <f t="shared" si="697"/>
        <v>2.8104009053079994E-3</v>
      </c>
      <c r="AK454" s="5">
        <f t="shared" si="698"/>
        <v>1.0014930540372319E-3</v>
      </c>
      <c r="AL454" s="5">
        <f t="shared" si="699"/>
        <v>1.1191338891945905E-5</v>
      </c>
      <c r="AM454" s="5">
        <f t="shared" si="700"/>
        <v>1.5028026812694492E-3</v>
      </c>
      <c r="AN454" s="5">
        <f t="shared" si="701"/>
        <v>1.4693803496380212E-3</v>
      </c>
      <c r="AO454" s="5">
        <f t="shared" si="702"/>
        <v>7.1835066533103807E-4</v>
      </c>
      <c r="AP454" s="5">
        <f t="shared" si="703"/>
        <v>2.3412484884469267E-4</v>
      </c>
      <c r="AQ454" s="5">
        <f t="shared" si="704"/>
        <v>5.7229478051596847E-5</v>
      </c>
      <c r="AR454" s="5">
        <f t="shared" si="705"/>
        <v>9.6174224978331352E-4</v>
      </c>
      <c r="AS454" s="5">
        <f t="shared" si="706"/>
        <v>1.0281574217183489E-3</v>
      </c>
      <c r="AT454" s="5">
        <f t="shared" si="707"/>
        <v>5.4957951783479177E-4</v>
      </c>
      <c r="AU454" s="5">
        <f t="shared" si="708"/>
        <v>1.9584396970308943E-4</v>
      </c>
      <c r="AV454" s="5">
        <f t="shared" si="709"/>
        <v>5.2342098674146363E-5</v>
      </c>
      <c r="AW454" s="5">
        <f t="shared" si="710"/>
        <v>3.2494715000027396E-7</v>
      </c>
      <c r="AX454" s="5">
        <f t="shared" si="711"/>
        <v>2.6776365678599486E-4</v>
      </c>
      <c r="AY454" s="5">
        <f t="shared" si="712"/>
        <v>2.6180859305907514E-4</v>
      </c>
      <c r="AZ454" s="5">
        <f t="shared" si="713"/>
        <v>1.2799298497472107E-4</v>
      </c>
      <c r="BA454" s="5">
        <f t="shared" si="714"/>
        <v>4.1715473662961219E-5</v>
      </c>
      <c r="BB454" s="5">
        <f t="shared" si="715"/>
        <v>1.0196930382174272E-5</v>
      </c>
      <c r="BC454" s="5">
        <f t="shared" si="716"/>
        <v>1.99403013009495E-6</v>
      </c>
      <c r="BD454" s="5">
        <f t="shared" si="717"/>
        <v>1.567255170246892E-4</v>
      </c>
      <c r="BE454" s="5">
        <f t="shared" si="718"/>
        <v>1.6754853344322259E-4</v>
      </c>
      <c r="BF454" s="5">
        <f t="shared" si="719"/>
        <v>8.9559478226357915E-5</v>
      </c>
      <c r="BG454" s="5">
        <f t="shared" si="720"/>
        <v>3.1914733302815544E-5</v>
      </c>
      <c r="BH454" s="5">
        <f t="shared" si="721"/>
        <v>8.5296683999389149E-6</v>
      </c>
      <c r="BI454" s="5">
        <f t="shared" si="722"/>
        <v>1.8237405858315097E-6</v>
      </c>
      <c r="BJ454" s="8">
        <f t="shared" si="723"/>
        <v>0.37165233761632266</v>
      </c>
      <c r="BK454" s="8">
        <f t="shared" si="724"/>
        <v>0.30405268522042361</v>
      </c>
      <c r="BL454" s="8">
        <f t="shared" si="725"/>
        <v>0.30423898188207305</v>
      </c>
      <c r="BM454" s="8">
        <f t="shared" si="726"/>
        <v>0.33579566307103587</v>
      </c>
      <c r="BN454" s="8">
        <f t="shared" si="727"/>
        <v>0.66400668111080718</v>
      </c>
    </row>
    <row r="455" spans="1:66" x14ac:dyDescent="0.25">
      <c r="A455" t="s">
        <v>178</v>
      </c>
      <c r="B455" t="s">
        <v>270</v>
      </c>
      <c r="C455" t="s">
        <v>182</v>
      </c>
      <c r="D455" s="16"/>
      <c r="E455">
        <f>VLOOKUP(A455,home!$A$2:$E$405,3,FALSE)</f>
        <v>1.77142857142857</v>
      </c>
      <c r="F455">
        <f>VLOOKUP(B455,home!$B$2:$E$405,3,FALSE)</f>
        <v>0.28000000000000003</v>
      </c>
      <c r="G455">
        <f>VLOOKUP(C455,away!$B$2:$E$405,4,FALSE)</f>
        <v>0.14000000000000001</v>
      </c>
      <c r="H455">
        <f>VLOOKUP(A455,away!$A$2:$E$405,3,FALSE)</f>
        <v>1.3857142857142899</v>
      </c>
      <c r="I455">
        <f>VLOOKUP(C455,away!$B$2:$E$405,3,FALSE)</f>
        <v>0.56000000000000005</v>
      </c>
      <c r="J455">
        <f>VLOOKUP(B455,home!$B$2:$E$405,4,FALSE)</f>
        <v>0.54</v>
      </c>
      <c r="K455" s="3">
        <f t="shared" si="672"/>
        <v>6.943999999999996E-2</v>
      </c>
      <c r="L455" s="3">
        <f t="shared" si="673"/>
        <v>0.41904000000000136</v>
      </c>
      <c r="M455" s="5">
        <f t="shared" si="674"/>
        <v>0.61355829436829346</v>
      </c>
      <c r="N455" s="5">
        <f t="shared" si="675"/>
        <v>4.2605487960934274E-2</v>
      </c>
      <c r="O455" s="5">
        <f t="shared" si="676"/>
        <v>0.25710546767209053</v>
      </c>
      <c r="P455" s="5">
        <f t="shared" si="677"/>
        <v>1.7853403675149957E-2</v>
      </c>
      <c r="Q455" s="5">
        <f t="shared" si="678"/>
        <v>1.4792625420036374E-3</v>
      </c>
      <c r="R455" s="5">
        <f t="shared" si="679"/>
        <v>5.386873758665657E-2</v>
      </c>
      <c r="S455" s="5">
        <f t="shared" si="680"/>
        <v>1.2987519919196511E-4</v>
      </c>
      <c r="T455" s="5">
        <f t="shared" si="681"/>
        <v>6.1987017560120612E-4</v>
      </c>
      <c r="U455" s="5">
        <f t="shared" si="682"/>
        <v>3.7406451380174299E-3</v>
      </c>
      <c r="V455" s="5">
        <f t="shared" si="683"/>
        <v>4.1990293521280236E-7</v>
      </c>
      <c r="W455" s="5">
        <f t="shared" si="684"/>
        <v>3.4239996972244183E-5</v>
      </c>
      <c r="X455" s="5">
        <f t="shared" si="685"/>
        <v>1.4347928331249248E-5</v>
      </c>
      <c r="Y455" s="5">
        <f t="shared" si="686"/>
        <v>3.0061779439633516E-6</v>
      </c>
      <c r="Z455" s="5">
        <f t="shared" si="687"/>
        <v>7.5243852661042148E-3</v>
      </c>
      <c r="AA455" s="5">
        <f t="shared" si="688"/>
        <v>5.2249331287827641E-4</v>
      </c>
      <c r="AB455" s="5">
        <f t="shared" si="689"/>
        <v>1.8140967823133748E-5</v>
      </c>
      <c r="AC455" s="5">
        <f t="shared" si="690"/>
        <v>7.636495867166272E-10</v>
      </c>
      <c r="AD455" s="5">
        <f t="shared" si="691"/>
        <v>5.9440634743815852E-7</v>
      </c>
      <c r="AE455" s="5">
        <f t="shared" si="692"/>
        <v>2.4908003583048677E-7</v>
      </c>
      <c r="AF455" s="5">
        <f t="shared" si="693"/>
        <v>5.2187249107203745E-8</v>
      </c>
      <c r="AG455" s="5">
        <f t="shared" si="694"/>
        <v>7.2895149552942433E-9</v>
      </c>
      <c r="AH455" s="5">
        <f t="shared" si="695"/>
        <v>7.882546004770799E-4</v>
      </c>
      <c r="AI455" s="5">
        <f t="shared" si="696"/>
        <v>5.4736399457128392E-5</v>
      </c>
      <c r="AJ455" s="5">
        <f t="shared" si="697"/>
        <v>1.900447789151497E-6</v>
      </c>
      <c r="AK455" s="5">
        <f t="shared" si="698"/>
        <v>4.3989031492893307E-8</v>
      </c>
      <c r="AL455" s="5">
        <f t="shared" si="699"/>
        <v>8.8883123009854527E-13</v>
      </c>
      <c r="AM455" s="5">
        <f t="shared" si="700"/>
        <v>8.2551153532211469E-9</v>
      </c>
      <c r="AN455" s="5">
        <f t="shared" si="701"/>
        <v>3.4592235376138003E-9</v>
      </c>
      <c r="AO455" s="5">
        <f t="shared" si="702"/>
        <v>7.2477651560084563E-10</v>
      </c>
      <c r="AP455" s="5">
        <f t="shared" si="703"/>
        <v>1.0123678369912645E-10</v>
      </c>
      <c r="AQ455" s="5">
        <f t="shared" si="704"/>
        <v>1.0605565460320518E-11</v>
      </c>
      <c r="AR455" s="5">
        <f t="shared" si="705"/>
        <v>6.6062041556783356E-5</v>
      </c>
      <c r="AS455" s="5">
        <f t="shared" si="706"/>
        <v>4.5873481657030333E-6</v>
      </c>
      <c r="AT455" s="5">
        <f t="shared" si="707"/>
        <v>1.5927272831320924E-7</v>
      </c>
      <c r="AU455" s="5">
        <f t="shared" si="708"/>
        <v>3.6866327513564155E-9</v>
      </c>
      <c r="AV455" s="5">
        <f t="shared" si="709"/>
        <v>6.3999944563547326E-11</v>
      </c>
      <c r="AW455" s="5">
        <f t="shared" si="710"/>
        <v>7.1842592879402146E-16</v>
      </c>
      <c r="AX455" s="5">
        <f t="shared" si="711"/>
        <v>9.5539201687945977E-11</v>
      </c>
      <c r="AY455" s="5">
        <f t="shared" si="712"/>
        <v>4.0034747075317008E-11</v>
      </c>
      <c r="AZ455" s="5">
        <f t="shared" si="713"/>
        <v>8.3880802072204447E-12</v>
      </c>
      <c r="BA455" s="5">
        <f t="shared" si="714"/>
        <v>1.1716470433445558E-12</v>
      </c>
      <c r="BB455" s="5">
        <f t="shared" si="715"/>
        <v>1.2274174426077601E-13</v>
      </c>
      <c r="BC455" s="5">
        <f t="shared" si="716"/>
        <v>1.0286740103007155E-14</v>
      </c>
      <c r="BD455" s="5">
        <f t="shared" si="717"/>
        <v>4.6137729823257615E-6</v>
      </c>
      <c r="BE455" s="5">
        <f t="shared" si="718"/>
        <v>3.2038039589270064E-7</v>
      </c>
      <c r="BF455" s="5">
        <f t="shared" si="719"/>
        <v>1.1123607345394562E-8</v>
      </c>
      <c r="BG455" s="5">
        <f t="shared" si="720"/>
        <v>2.5747443135473271E-10</v>
      </c>
      <c r="BH455" s="5">
        <f t="shared" si="721"/>
        <v>4.4697561283181566E-12</v>
      </c>
      <c r="BI455" s="5">
        <f t="shared" si="722"/>
        <v>6.2075973110082559E-14</v>
      </c>
      <c r="BJ455" s="8">
        <f t="shared" si="723"/>
        <v>4.475713044115838E-2</v>
      </c>
      <c r="BK455" s="8">
        <f t="shared" si="724"/>
        <v>0.63154199395014377</v>
      </c>
      <c r="BL455" s="8">
        <f t="shared" si="725"/>
        <v>0.31617617806629622</v>
      </c>
      <c r="BM455" s="8">
        <f t="shared" si="726"/>
        <v>1.3529033878539995E-2</v>
      </c>
      <c r="BN455" s="8">
        <f t="shared" si="727"/>
        <v>0.98647065380512833</v>
      </c>
    </row>
    <row r="456" spans="1:66" x14ac:dyDescent="0.25">
      <c r="A456" t="s">
        <v>28</v>
      </c>
      <c r="B456" t="s">
        <v>278</v>
      </c>
      <c r="C456" t="s">
        <v>31</v>
      </c>
      <c r="D456" s="16"/>
      <c r="E456">
        <f>VLOOKUP(A456,home!$A$2:$E$405,3,FALSE)</f>
        <v>1.3611111111111101</v>
      </c>
      <c r="F456">
        <f>VLOOKUP(B456,home!$B$2:$E$405,3,FALSE)</f>
        <v>1.1000000000000001</v>
      </c>
      <c r="G456">
        <f>VLOOKUP(C456,away!$B$2:$E$405,4,FALSE)</f>
        <v>0.37</v>
      </c>
      <c r="H456">
        <f>VLOOKUP(A456,away!$A$2:$E$405,3,FALSE)</f>
        <v>1.1666666666666701</v>
      </c>
      <c r="I456">
        <f>VLOOKUP(C456,away!$B$2:$E$405,3,FALSE)</f>
        <v>2.2000000000000002</v>
      </c>
      <c r="J456">
        <f>VLOOKUP(B456,home!$B$2:$E$405,4,FALSE)</f>
        <v>1.29</v>
      </c>
      <c r="K456" s="3">
        <f t="shared" si="672"/>
        <v>0.55397222222222176</v>
      </c>
      <c r="L456" s="3">
        <f t="shared" si="673"/>
        <v>3.3110000000000102</v>
      </c>
      <c r="M456" s="5">
        <f t="shared" si="674"/>
        <v>2.0963504748540151E-2</v>
      </c>
      <c r="N456" s="5">
        <f t="shared" si="675"/>
        <v>1.1613199311114885E-2</v>
      </c>
      <c r="O456" s="5">
        <f t="shared" si="676"/>
        <v>6.9410164222416651E-2</v>
      </c>
      <c r="P456" s="5">
        <f t="shared" si="677"/>
        <v>3.8451302919101503E-2</v>
      </c>
      <c r="Q456" s="5">
        <f t="shared" si="678"/>
        <v>3.2166949147439438E-3</v>
      </c>
      <c r="R456" s="5">
        <f t="shared" si="679"/>
        <v>0.11490852687021114</v>
      </c>
      <c r="S456" s="5">
        <f t="shared" si="680"/>
        <v>1.7631864446228433E-2</v>
      </c>
      <c r="T456" s="5">
        <f t="shared" si="681"/>
        <v>1.0650476862717232E-2</v>
      </c>
      <c r="U456" s="5">
        <f t="shared" si="682"/>
        <v>6.365613198257275E-2</v>
      </c>
      <c r="V456" s="5">
        <f t="shared" si="683"/>
        <v>3.5933779467527964E-3</v>
      </c>
      <c r="W456" s="5">
        <f t="shared" si="684"/>
        <v>5.9398654337720761E-4</v>
      </c>
      <c r="X456" s="5">
        <f t="shared" si="685"/>
        <v>1.9666894451219404E-3</v>
      </c>
      <c r="Y456" s="5">
        <f t="shared" si="686"/>
        <v>3.2558543763993824E-3</v>
      </c>
      <c r="Z456" s="5">
        <f t="shared" si="687"/>
        <v>0.12682071082242341</v>
      </c>
      <c r="AA456" s="5">
        <f t="shared" si="688"/>
        <v>7.0255150998099675E-2</v>
      </c>
      <c r="AB456" s="5">
        <f t="shared" si="689"/>
        <v>1.9459701060487507E-2</v>
      </c>
      <c r="AC456" s="5">
        <f t="shared" si="690"/>
        <v>4.1193631978162133E-4</v>
      </c>
      <c r="AD456" s="5">
        <f t="shared" si="691"/>
        <v>8.226301135119194E-5</v>
      </c>
      <c r="AE456" s="5">
        <f t="shared" si="692"/>
        <v>2.7237283058379738E-4</v>
      </c>
      <c r="AF456" s="5">
        <f t="shared" si="693"/>
        <v>4.50913221031478E-4</v>
      </c>
      <c r="AG456" s="5">
        <f t="shared" si="694"/>
        <v>4.9765789161174275E-4</v>
      </c>
      <c r="AH456" s="5">
        <f t="shared" si="695"/>
        <v>0.10497584338326131</v>
      </c>
      <c r="AI456" s="5">
        <f t="shared" si="696"/>
        <v>5.8153701238677184E-2</v>
      </c>
      <c r="AJ456" s="5">
        <f t="shared" si="697"/>
        <v>1.6107767552818585E-2</v>
      </c>
      <c r="AK456" s="5">
        <f t="shared" si="698"/>
        <v>2.9744185954246366E-3</v>
      </c>
      <c r="AL456" s="5">
        <f t="shared" si="699"/>
        <v>3.0222977322350679E-5</v>
      </c>
      <c r="AM456" s="5">
        <f t="shared" si="700"/>
        <v>9.1142846409823349E-6</v>
      </c>
      <c r="AN456" s="5">
        <f t="shared" si="701"/>
        <v>3.0177396446292606E-5</v>
      </c>
      <c r="AO456" s="5">
        <f t="shared" si="702"/>
        <v>4.9958679816837567E-5</v>
      </c>
      <c r="AP456" s="5">
        <f t="shared" si="703"/>
        <v>5.5137729624516564E-5</v>
      </c>
      <c r="AQ456" s="5">
        <f t="shared" si="704"/>
        <v>4.5640255696693728E-5</v>
      </c>
      <c r="AR456" s="5">
        <f t="shared" si="705"/>
        <v>6.9515003488395843E-2</v>
      </c>
      <c r="AS456" s="5">
        <f t="shared" si="706"/>
        <v>3.8509380960252144E-2</v>
      </c>
      <c r="AT456" s="5">
        <f t="shared" si="707"/>
        <v>1.0666563673476497E-2</v>
      </c>
      <c r="AU456" s="5">
        <f t="shared" si="708"/>
        <v>1.9696599938902001E-3</v>
      </c>
      <c r="AV456" s="5">
        <f t="shared" si="709"/>
        <v>2.7278423095939048E-4</v>
      </c>
      <c r="AW456" s="5">
        <f t="shared" si="710"/>
        <v>1.5398623969482632E-6</v>
      </c>
      <c r="AX456" s="5">
        <f t="shared" si="711"/>
        <v>8.4151008608847425E-7</v>
      </c>
      <c r="AY456" s="5">
        <f t="shared" si="712"/>
        <v>2.7862398950389467E-6</v>
      </c>
      <c r="AZ456" s="5">
        <f t="shared" si="713"/>
        <v>4.6126201462369911E-6</v>
      </c>
      <c r="BA456" s="5">
        <f t="shared" si="714"/>
        <v>5.0907951013969081E-6</v>
      </c>
      <c r="BB456" s="5">
        <f t="shared" si="715"/>
        <v>4.2139056451813036E-6</v>
      </c>
      <c r="BC456" s="5">
        <f t="shared" si="716"/>
        <v>2.790448318239068E-6</v>
      </c>
      <c r="BD456" s="5">
        <f t="shared" si="717"/>
        <v>3.8360696091679879E-2</v>
      </c>
      <c r="BE456" s="5">
        <f t="shared" si="718"/>
        <v>2.1250760059899201E-2</v>
      </c>
      <c r="BF456" s="5">
        <f t="shared" si="719"/>
        <v>5.8861653871467969E-3</v>
      </c>
      <c r="BG456" s="5">
        <f t="shared" si="720"/>
        <v>1.0869240399617452E-3</v>
      </c>
      <c r="BH456" s="5">
        <f t="shared" si="721"/>
        <v>1.5053143145109073E-4</v>
      </c>
      <c r="BI456" s="5">
        <f t="shared" si="722"/>
        <v>1.6678046319050563E-5</v>
      </c>
      <c r="BJ456" s="8">
        <f t="shared" si="723"/>
        <v>3.2810472273470281E-2</v>
      </c>
      <c r="BK456" s="8">
        <f t="shared" si="724"/>
        <v>8.1084995597621889E-2</v>
      </c>
      <c r="BL456" s="8">
        <f t="shared" si="725"/>
        <v>0.70758655330740128</v>
      </c>
      <c r="BM456" s="8">
        <f t="shared" si="726"/>
        <v>0.68973809263729047</v>
      </c>
      <c r="BN456" s="8">
        <f t="shared" si="727"/>
        <v>0.25856339298612829</v>
      </c>
    </row>
    <row r="457" spans="1:66" x14ac:dyDescent="0.25">
      <c r="A457" t="s">
        <v>28</v>
      </c>
      <c r="B457" t="s">
        <v>29</v>
      </c>
      <c r="C457" t="s">
        <v>294</v>
      </c>
      <c r="D457" s="16"/>
      <c r="E457">
        <f>VLOOKUP(A457,home!$A$2:$E$405,3,FALSE)</f>
        <v>1.3611111111111101</v>
      </c>
      <c r="F457">
        <f>VLOOKUP(B457,home!$B$2:$E$405,3,FALSE)</f>
        <v>1.29</v>
      </c>
      <c r="G457">
        <f>VLOOKUP(C457,away!$B$2:$E$405,4,FALSE)</f>
        <v>1.1000000000000001</v>
      </c>
      <c r="H457">
        <f>VLOOKUP(A457,away!$A$2:$E$405,3,FALSE)</f>
        <v>1.1666666666666701</v>
      </c>
      <c r="I457">
        <f>VLOOKUP(C457,away!$B$2:$E$405,3,FALSE)</f>
        <v>0.37</v>
      </c>
      <c r="J457">
        <f>VLOOKUP(B457,home!$B$2:$E$405,4,FALSE)</f>
        <v>0.21</v>
      </c>
      <c r="K457" s="3">
        <f t="shared" si="672"/>
        <v>1.9314166666666654</v>
      </c>
      <c r="L457" s="3">
        <f t="shared" si="673"/>
        <v>9.0650000000000258E-2</v>
      </c>
      <c r="M457" s="5">
        <f t="shared" si="674"/>
        <v>0.13238159355034831</v>
      </c>
      <c r="N457" s="5">
        <f t="shared" si="675"/>
        <v>0.2556840161430351</v>
      </c>
      <c r="O457" s="5">
        <f t="shared" si="676"/>
        <v>1.2000391455339109E-2</v>
      </c>
      <c r="P457" s="5">
        <f t="shared" si="677"/>
        <v>2.3177756063366195E-2</v>
      </c>
      <c r="Q457" s="5">
        <f t="shared" si="678"/>
        <v>0.24691618508946342</v>
      </c>
      <c r="R457" s="5">
        <f t="shared" si="679"/>
        <v>5.4391774271324658E-4</v>
      </c>
      <c r="S457" s="5">
        <f t="shared" si="680"/>
        <v>1.0145073074841662E-3</v>
      </c>
      <c r="T457" s="5">
        <f t="shared" si="681"/>
        <v>2.2382952178359922E-2</v>
      </c>
      <c r="U457" s="5">
        <f t="shared" si="682"/>
        <v>1.0505317935720756E-3</v>
      </c>
      <c r="V457" s="5">
        <f t="shared" si="683"/>
        <v>1.9735878066787662E-5</v>
      </c>
      <c r="W457" s="5">
        <f t="shared" si="684"/>
        <v>0.15896601171718033</v>
      </c>
      <c r="X457" s="5">
        <f t="shared" si="685"/>
        <v>1.4410268962162439E-2</v>
      </c>
      <c r="Y457" s="5">
        <f t="shared" si="686"/>
        <v>6.5314544071001421E-4</v>
      </c>
      <c r="Z457" s="5">
        <f t="shared" si="687"/>
        <v>1.6435381125651988E-5</v>
      </c>
      <c r="AA457" s="5">
        <f t="shared" si="688"/>
        <v>3.1743569029102989E-5</v>
      </c>
      <c r="AB457" s="5">
        <f t="shared" si="689"/>
        <v>3.0655029141146653E-5</v>
      </c>
      <c r="AC457" s="5">
        <f t="shared" si="690"/>
        <v>2.159634485714818E-7</v>
      </c>
      <c r="AD457" s="5">
        <f t="shared" si="691"/>
        <v>7.6757401116022611E-2</v>
      </c>
      <c r="AE457" s="5">
        <f t="shared" si="692"/>
        <v>6.9580584111674695E-3</v>
      </c>
      <c r="AF457" s="5">
        <f t="shared" si="693"/>
        <v>3.153739974861664E-4</v>
      </c>
      <c r="AG457" s="5">
        <f t="shared" si="694"/>
        <v>9.5295509573736924E-6</v>
      </c>
      <c r="AH457" s="5">
        <f t="shared" si="695"/>
        <v>3.7246682476008901E-7</v>
      </c>
      <c r="AI457" s="5">
        <f t="shared" si="696"/>
        <v>7.1938863312204813E-7</v>
      </c>
      <c r="AJ457" s="5">
        <f t="shared" si="697"/>
        <v>6.9471959791123755E-7</v>
      </c>
      <c r="AK457" s="5">
        <f t="shared" si="698"/>
        <v>4.4726433668857638E-7</v>
      </c>
      <c r="AL457" s="5">
        <f t="shared" si="699"/>
        <v>1.5124604547653791E-9</v>
      </c>
      <c r="AM457" s="5">
        <f t="shared" si="700"/>
        <v>2.9650104761100915E-2</v>
      </c>
      <c r="AN457" s="5">
        <f t="shared" si="701"/>
        <v>2.6877819965938055E-3</v>
      </c>
      <c r="AO457" s="5">
        <f t="shared" si="702"/>
        <v>1.2182371899561455E-4</v>
      </c>
      <c r="AP457" s="5">
        <f t="shared" si="703"/>
        <v>3.6811067089841654E-6</v>
      </c>
      <c r="AQ457" s="5">
        <f t="shared" si="704"/>
        <v>8.3423080792353838E-8</v>
      </c>
      <c r="AR457" s="5">
        <f t="shared" si="705"/>
        <v>6.7528235329004324E-9</v>
      </c>
      <c r="AS457" s="5">
        <f t="shared" si="706"/>
        <v>1.3042515918502767E-8</v>
      </c>
      <c r="AT457" s="5">
        <f t="shared" si="707"/>
        <v>1.2595266310130772E-8</v>
      </c>
      <c r="AU457" s="5">
        <f t="shared" si="708"/>
        <v>8.1089024241639114E-9</v>
      </c>
      <c r="AV457" s="5">
        <f t="shared" si="709"/>
        <v>3.9154173226009753E-9</v>
      </c>
      <c r="AW457" s="5">
        <f t="shared" si="710"/>
        <v>7.3557220573676477E-12</v>
      </c>
      <c r="AX457" s="5">
        <f t="shared" si="711"/>
        <v>9.5444510840005034E-3</v>
      </c>
      <c r="AY457" s="5">
        <f t="shared" si="712"/>
        <v>8.6520449076464806E-4</v>
      </c>
      <c r="AZ457" s="5">
        <f t="shared" si="713"/>
        <v>3.9215393543907779E-5</v>
      </c>
      <c r="BA457" s="5">
        <f t="shared" si="714"/>
        <v>1.1849584749184173E-6</v>
      </c>
      <c r="BB457" s="5">
        <f t="shared" si="715"/>
        <v>2.6854121437838691E-8</v>
      </c>
      <c r="BC457" s="5">
        <f t="shared" si="716"/>
        <v>4.8686522166801684E-10</v>
      </c>
      <c r="BD457" s="5">
        <f t="shared" si="717"/>
        <v>1.0202390887623776E-10</v>
      </c>
      <c r="BE457" s="5">
        <f t="shared" si="718"/>
        <v>1.9705067800204673E-10</v>
      </c>
      <c r="BF457" s="5">
        <f t="shared" si="719"/>
        <v>1.9029348183555981E-10</v>
      </c>
      <c r="BG457" s="5">
        <f t="shared" si="720"/>
        <v>1.2251200079174356E-10</v>
      </c>
      <c r="BH457" s="5">
        <f t="shared" si="721"/>
        <v>5.9155430048963293E-11</v>
      </c>
      <c r="BI457" s="5">
        <f t="shared" si="722"/>
        <v>2.2850756704080357E-11</v>
      </c>
      <c r="BJ457" s="8">
        <f t="shared" si="723"/>
        <v>0.8259665008807956</v>
      </c>
      <c r="BK457" s="8">
        <f t="shared" si="724"/>
        <v>0.15745901476593915</v>
      </c>
      <c r="BL457" s="8">
        <f t="shared" si="725"/>
        <v>1.3659518537998927E-2</v>
      </c>
      <c r="BM457" s="8">
        <f t="shared" si="726"/>
        <v>0.32553240503818492</v>
      </c>
      <c r="BN457" s="8">
        <f t="shared" si="727"/>
        <v>0.67070386004426541</v>
      </c>
    </row>
    <row r="458" spans="1:66" x14ac:dyDescent="0.25">
      <c r="A458" t="s">
        <v>192</v>
      </c>
      <c r="B458" t="s">
        <v>193</v>
      </c>
      <c r="C458" t="s">
        <v>202</v>
      </c>
      <c r="D458" s="16"/>
      <c r="E458">
        <f>VLOOKUP(A458,home!$A$2:$E$405,3,FALSE)</f>
        <v>1.5208333333333299</v>
      </c>
      <c r="F458">
        <f>VLOOKUP(B458,home!$B$2:$E$405,3,FALSE)</f>
        <v>2.63</v>
      </c>
      <c r="G458">
        <f>VLOOKUP(C458,away!$B$2:$E$405,4,FALSE)</f>
        <v>1.64</v>
      </c>
      <c r="H458">
        <f>VLOOKUP(A458,away!$A$2:$E$405,3,FALSE)</f>
        <v>0.875</v>
      </c>
      <c r="I458">
        <f>VLOOKUP(C458,away!$B$2:$E$405,3,FALSE)</f>
        <v>0.82</v>
      </c>
      <c r="J458">
        <f>VLOOKUP(B458,home!$B$2:$E$405,4,FALSE)</f>
        <v>0.28999999999999998</v>
      </c>
      <c r="K458" s="3">
        <f t="shared" si="672"/>
        <v>6.559658333333318</v>
      </c>
      <c r="L458" s="3">
        <f t="shared" si="673"/>
        <v>0.20807499999999995</v>
      </c>
      <c r="M458" s="5">
        <f t="shared" si="674"/>
        <v>1.1502990426390572E-3</v>
      </c>
      <c r="N458" s="5">
        <f t="shared" si="675"/>
        <v>7.5455687008726307E-3</v>
      </c>
      <c r="O458" s="5">
        <f t="shared" si="676"/>
        <v>2.3934847329712178E-4</v>
      </c>
      <c r="P458" s="5">
        <f t="shared" si="677"/>
        <v>1.5700442074340721E-3</v>
      </c>
      <c r="Q458" s="5">
        <f t="shared" si="678"/>
        <v>2.4748176304209103E-2</v>
      </c>
      <c r="R458" s="5">
        <f t="shared" si="679"/>
        <v>2.49012167906493E-5</v>
      </c>
      <c r="S458" s="5">
        <f t="shared" si="680"/>
        <v>5.3573869096724253E-4</v>
      </c>
      <c r="T458" s="5">
        <f t="shared" si="681"/>
        <v>5.1494767844983075E-3</v>
      </c>
      <c r="U458" s="5">
        <f t="shared" si="682"/>
        <v>1.6334347423092223E-4</v>
      </c>
      <c r="V458" s="5">
        <f t="shared" si="683"/>
        <v>8.1247802843962429E-5</v>
      </c>
      <c r="W458" s="5">
        <f t="shared" si="684"/>
        <v>5.4113193642902457E-2</v>
      </c>
      <c r="X458" s="5">
        <f t="shared" si="685"/>
        <v>1.1259602767246926E-2</v>
      </c>
      <c r="Y458" s="5">
        <f t="shared" si="686"/>
        <v>1.1714209228974517E-3</v>
      </c>
      <c r="Z458" s="5">
        <f t="shared" si="687"/>
        <v>1.7271068945714512E-6</v>
      </c>
      <c r="AA458" s="5">
        <f t="shared" si="688"/>
        <v>1.132923113353305E-5</v>
      </c>
      <c r="AB458" s="5">
        <f t="shared" si="689"/>
        <v>3.7157942707669668E-5</v>
      </c>
      <c r="AC458" s="5">
        <f t="shared" si="690"/>
        <v>6.9309499906894834E-6</v>
      </c>
      <c r="AD458" s="5">
        <f t="shared" si="691"/>
        <v>8.8741015405736173E-2</v>
      </c>
      <c r="AE458" s="5">
        <f t="shared" si="692"/>
        <v>1.846478678054855E-2</v>
      </c>
      <c r="AF458" s="5">
        <f t="shared" si="693"/>
        <v>1.9210302546813192E-3</v>
      </c>
      <c r="AG458" s="5">
        <f t="shared" si="694"/>
        <v>1.3323945674760518E-4</v>
      </c>
      <c r="AH458" s="5">
        <f t="shared" si="695"/>
        <v>8.9841941771988636E-8</v>
      </c>
      <c r="AI458" s="5">
        <f t="shared" si="696"/>
        <v>5.8933244202747199E-7</v>
      </c>
      <c r="AJ458" s="5">
        <f t="shared" si="697"/>
        <v>1.9329097322245907E-6</v>
      </c>
      <c r="AK458" s="5">
        <f t="shared" si="698"/>
        <v>4.2264091441893686E-6</v>
      </c>
      <c r="AL458" s="5">
        <f t="shared" si="699"/>
        <v>3.784023973429249E-7</v>
      </c>
      <c r="AM458" s="5">
        <f t="shared" si="700"/>
        <v>0.11642214824293956</v>
      </c>
      <c r="AN458" s="5">
        <f t="shared" si="701"/>
        <v>2.4224538495649643E-2</v>
      </c>
      <c r="AO458" s="5">
        <f t="shared" si="702"/>
        <v>2.5202604237411488E-3</v>
      </c>
      <c r="AP458" s="5">
        <f t="shared" si="703"/>
        <v>1.7480106255664653E-4</v>
      </c>
      <c r="AQ458" s="5">
        <f t="shared" si="704"/>
        <v>9.0929327728685532E-6</v>
      </c>
      <c r="AR458" s="5">
        <f t="shared" si="705"/>
        <v>3.7387724068413079E-9</v>
      </c>
      <c r="AS458" s="5">
        <f t="shared" si="706"/>
        <v>2.4525069574973252E-8</v>
      </c>
      <c r="AT458" s="5">
        <f t="shared" si="707"/>
        <v>8.0438038506526352E-8</v>
      </c>
      <c r="AU458" s="5">
        <f t="shared" si="708"/>
        <v>1.7588201653544062E-7</v>
      </c>
      <c r="AV458" s="5">
        <f t="shared" si="709"/>
        <v>2.8843148386254294E-7</v>
      </c>
      <c r="AW458" s="5">
        <f t="shared" si="710"/>
        <v>1.4346715989232388E-8</v>
      </c>
      <c r="AX458" s="5">
        <f t="shared" si="711"/>
        <v>0.12728158581772753</v>
      </c>
      <c r="AY458" s="5">
        <f t="shared" si="712"/>
        <v>2.6484115969023652E-2</v>
      </c>
      <c r="AZ458" s="5">
        <f t="shared" si="713"/>
        <v>2.7553412151272972E-3</v>
      </c>
      <c r="BA458" s="5">
        <f t="shared" si="714"/>
        <v>1.9110587444587081E-4</v>
      </c>
      <c r="BB458" s="5">
        <f t="shared" si="715"/>
        <v>9.9410887063311381E-6</v>
      </c>
      <c r="BC458" s="5">
        <f t="shared" si="716"/>
        <v>4.1369840651397037E-7</v>
      </c>
      <c r="BD458" s="5">
        <f t="shared" si="717"/>
        <v>1.296575114255841E-10</v>
      </c>
      <c r="BE458" s="5">
        <f t="shared" si="718"/>
        <v>8.5050897530209275E-10</v>
      </c>
      <c r="BF458" s="5">
        <f t="shared" si="719"/>
        <v>2.7895241437075765E-9</v>
      </c>
      <c r="BG458" s="5">
        <f t="shared" si="720"/>
        <v>6.0994417651019637E-9</v>
      </c>
      <c r="BH458" s="5">
        <f t="shared" si="721"/>
        <v>1.0002563500783097E-8</v>
      </c>
      <c r="BI458" s="5">
        <f t="shared" si="722"/>
        <v>1.3122679804521508E-8</v>
      </c>
      <c r="BJ458" s="8">
        <f t="shared" si="723"/>
        <v>0.5133208558414375</v>
      </c>
      <c r="BK458" s="8">
        <f t="shared" si="724"/>
        <v>2.9828755065296017E-2</v>
      </c>
      <c r="BL458" s="8">
        <f t="shared" si="725"/>
        <v>4.8352484117669659E-4</v>
      </c>
      <c r="BM458" s="8">
        <f t="shared" si="726"/>
        <v>0.48187242328725466</v>
      </c>
      <c r="BN458" s="8">
        <f t="shared" si="727"/>
        <v>3.5278337945242634E-2</v>
      </c>
    </row>
    <row r="459" spans="1:66" x14ac:dyDescent="0.25">
      <c r="A459" t="s">
        <v>192</v>
      </c>
      <c r="B459" t="s">
        <v>194</v>
      </c>
      <c r="C459" t="s">
        <v>280</v>
      </c>
      <c r="D459" s="16"/>
      <c r="E459">
        <f>VLOOKUP(A459,home!$A$2:$E$405,3,FALSE)</f>
        <v>1.5208333333333299</v>
      </c>
      <c r="F459">
        <f>VLOOKUP(B459,home!$B$2:$E$405,3,FALSE)</f>
        <v>0.49</v>
      </c>
      <c r="G459">
        <f>VLOOKUP(C459,away!$B$2:$E$405,4,FALSE)</f>
        <v>0.82</v>
      </c>
      <c r="H459">
        <f>VLOOKUP(A459,away!$A$2:$E$405,3,FALSE)</f>
        <v>0.875</v>
      </c>
      <c r="I459">
        <f>VLOOKUP(C459,away!$B$2:$E$405,3,FALSE)</f>
        <v>0.66</v>
      </c>
      <c r="J459">
        <f>VLOOKUP(B459,home!$B$2:$E$405,4,FALSE)</f>
        <v>1.43</v>
      </c>
      <c r="K459" s="3">
        <f t="shared" si="672"/>
        <v>0.61107083333333201</v>
      </c>
      <c r="L459" s="3">
        <f t="shared" si="673"/>
        <v>0.82582500000000003</v>
      </c>
      <c r="M459" s="5">
        <f t="shared" si="674"/>
        <v>0.23766436461533802</v>
      </c>
      <c r="N459" s="5">
        <f t="shared" si="675"/>
        <v>0.14522976133913146</v>
      </c>
      <c r="O459" s="5">
        <f t="shared" si="676"/>
        <v>0.19626917390846152</v>
      </c>
      <c r="P459" s="5">
        <f t="shared" si="677"/>
        <v>0.11993436765788823</v>
      </c>
      <c r="Q459" s="5">
        <f t="shared" si="678"/>
        <v>4.4372835643151989E-2</v>
      </c>
      <c r="R459" s="5">
        <f t="shared" si="679"/>
        <v>8.104199527147761E-2</v>
      </c>
      <c r="S459" s="5">
        <f t="shared" si="680"/>
        <v>1.5130846991700407E-2</v>
      </c>
      <c r="T459" s="5">
        <f t="shared" si="681"/>
        <v>3.6644196995005984E-2</v>
      </c>
      <c r="U459" s="5">
        <f t="shared" si="682"/>
        <v>4.9522399585537773E-2</v>
      </c>
      <c r="V459" s="5">
        <f t="shared" si="683"/>
        <v>8.4839931912429536E-4</v>
      </c>
      <c r="W459" s="5">
        <f t="shared" si="684"/>
        <v>9.0383152179412864E-3</v>
      </c>
      <c r="X459" s="5">
        <f t="shared" si="685"/>
        <v>7.4640666648563628E-3</v>
      </c>
      <c r="Y459" s="5">
        <f t="shared" si="686"/>
        <v>3.0820064267525027E-3</v>
      </c>
      <c r="Z459" s="5">
        <f t="shared" si="687"/>
        <v>2.2308835248356005E-2</v>
      </c>
      <c r="AA459" s="5">
        <f t="shared" si="688"/>
        <v>1.3632278545908913E-2</v>
      </c>
      <c r="AB459" s="5">
        <f t="shared" si="689"/>
        <v>4.1651439056403306E-3</v>
      </c>
      <c r="AC459" s="5">
        <f t="shared" si="690"/>
        <v>2.675838572424452E-5</v>
      </c>
      <c r="AD459" s="5">
        <f t="shared" si="691"/>
        <v>1.3807627030391798E-3</v>
      </c>
      <c r="AE459" s="5">
        <f t="shared" si="692"/>
        <v>1.1402683592373305E-3</v>
      </c>
      <c r="AF459" s="5">
        <f t="shared" si="693"/>
        <v>4.7083105888358421E-4</v>
      </c>
      <c r="AG459" s="5">
        <f t="shared" si="694"/>
        <v>1.2960801973417867E-4</v>
      </c>
      <c r="AH459" s="5">
        <f t="shared" si="695"/>
        <v>4.605798467243398E-3</v>
      </c>
      <c r="AI459" s="5">
        <f t="shared" si="696"/>
        <v>2.8144691075438068E-3</v>
      </c>
      <c r="AJ459" s="5">
        <f t="shared" si="697"/>
        <v>8.5991999146885646E-4</v>
      </c>
      <c r="AK459" s="5">
        <f t="shared" si="698"/>
        <v>1.7515734192895529E-4</v>
      </c>
      <c r="AL459" s="5">
        <f t="shared" si="699"/>
        <v>5.4013147096365651E-7</v>
      </c>
      <c r="AM459" s="5">
        <f t="shared" si="700"/>
        <v>1.6874876311634719E-4</v>
      </c>
      <c r="AN459" s="5">
        <f t="shared" si="701"/>
        <v>1.393569473005574E-4</v>
      </c>
      <c r="AO459" s="5">
        <f t="shared" si="702"/>
        <v>5.7542225502241404E-5</v>
      </c>
      <c r="AP459" s="5">
        <f t="shared" si="703"/>
        <v>1.5839936125129506E-5</v>
      </c>
      <c r="AQ459" s="5">
        <f t="shared" si="704"/>
        <v>3.2702538126337683E-6</v>
      </c>
      <c r="AR459" s="5">
        <f t="shared" si="705"/>
        <v>7.6071670384225622E-4</v>
      </c>
      <c r="AS459" s="5">
        <f t="shared" si="706"/>
        <v>4.6485179014747302E-4</v>
      </c>
      <c r="AT459" s="5">
        <f t="shared" si="707"/>
        <v>1.4202868539095373E-4</v>
      </c>
      <c r="AU459" s="5">
        <f t="shared" si="708"/>
        <v>2.892986237969591E-5</v>
      </c>
      <c r="AV459" s="5">
        <f t="shared" si="709"/>
        <v>4.419548778144848E-6</v>
      </c>
      <c r="AW459" s="5">
        <f t="shared" si="710"/>
        <v>7.5714064859443776E-9</v>
      </c>
      <c r="AX459" s="5">
        <f t="shared" si="711"/>
        <v>1.7186241216912541E-5</v>
      </c>
      <c r="AY459" s="5">
        <f t="shared" si="712"/>
        <v>1.4192827652956797E-5</v>
      </c>
      <c r="AZ459" s="5">
        <f t="shared" si="713"/>
        <v>5.860395948251523E-6</v>
      </c>
      <c r="BA459" s="5">
        <f t="shared" si="714"/>
        <v>1.6132204946549385E-6</v>
      </c>
      <c r="BB459" s="5">
        <f t="shared" si="715"/>
        <v>3.3305945374960358E-7</v>
      </c>
      <c r="BC459" s="5">
        <f t="shared" si="716"/>
        <v>5.5009764678553295E-8</v>
      </c>
      <c r="BD459" s="5">
        <f t="shared" si="717"/>
        <v>1.0470314532508851E-4</v>
      </c>
      <c r="BE459" s="5">
        <f t="shared" si="718"/>
        <v>6.3981038266422796E-5</v>
      </c>
      <c r="BF459" s="5">
        <f t="shared" si="719"/>
        <v>1.954847318549739E-5</v>
      </c>
      <c r="BG459" s="5">
        <f t="shared" si="720"/>
        <v>3.9818339332853949E-6</v>
      </c>
      <c r="BH459" s="5">
        <f t="shared" si="721"/>
        <v>6.0829564495191134E-7</v>
      </c>
      <c r="BI459" s="5">
        <f t="shared" si="722"/>
        <v>7.4342345334760258E-8</v>
      </c>
      <c r="BJ459" s="8">
        <f t="shared" si="723"/>
        <v>0.249376651308122</v>
      </c>
      <c r="BK459" s="8">
        <f t="shared" si="724"/>
        <v>0.37361946992889911</v>
      </c>
      <c r="BL459" s="8">
        <f t="shared" si="725"/>
        <v>0.35468017984445027</v>
      </c>
      <c r="BM459" s="8">
        <f t="shared" si="726"/>
        <v>0.17545845263813215</v>
      </c>
      <c r="BN459" s="8">
        <f t="shared" si="727"/>
        <v>0.82451249843544883</v>
      </c>
    </row>
    <row r="460" spans="1:66" x14ac:dyDescent="0.25">
      <c r="A460" t="s">
        <v>32</v>
      </c>
      <c r="B460" t="s">
        <v>208</v>
      </c>
      <c r="C460" t="s">
        <v>362</v>
      </c>
      <c r="D460" s="16"/>
      <c r="E460">
        <f>VLOOKUP(A460,home!$A$2:$E$405,3,FALSE)</f>
        <v>1.2749999999999999</v>
      </c>
      <c r="F460">
        <f>VLOOKUP(B460,home!$B$2:$E$405,3,FALSE)</f>
        <v>1.37</v>
      </c>
      <c r="G460">
        <f>VLOOKUP(C460,away!$B$2:$E$405,4,FALSE)</f>
        <v>1.76</v>
      </c>
      <c r="H460">
        <f>VLOOKUP(A460,away!$A$2:$E$405,3,FALSE)</f>
        <v>1.25</v>
      </c>
      <c r="I460">
        <f>VLOOKUP(C460,away!$B$2:$E$405,3,FALSE)</f>
        <v>1.37</v>
      </c>
      <c r="J460">
        <f>VLOOKUP(B460,home!$B$2:$E$405,4,FALSE)</f>
        <v>0.4</v>
      </c>
      <c r="K460" s="3">
        <f t="shared" si="672"/>
        <v>3.0742799999999999</v>
      </c>
      <c r="L460" s="3">
        <f t="shared" si="673"/>
        <v>0.68500000000000005</v>
      </c>
      <c r="M460" s="5">
        <f t="shared" si="674"/>
        <v>2.3300510704561132E-2</v>
      </c>
      <c r="N460" s="5">
        <f t="shared" si="675"/>
        <v>7.1632294048818199E-2</v>
      </c>
      <c r="O460" s="5">
        <f t="shared" si="676"/>
        <v>1.5960849832624375E-2</v>
      </c>
      <c r="P460" s="5">
        <f t="shared" si="677"/>
        <v>4.9068121423440469E-2</v>
      </c>
      <c r="Q460" s="5">
        <f t="shared" si="678"/>
        <v>0.11010886447420044</v>
      </c>
      <c r="R460" s="5">
        <f t="shared" si="679"/>
        <v>5.466591067673849E-3</v>
      </c>
      <c r="S460" s="5">
        <f t="shared" si="680"/>
        <v>2.5832915966453353E-2</v>
      </c>
      <c r="T460" s="5">
        <f t="shared" si="681"/>
        <v>7.54245721648273E-2</v>
      </c>
      <c r="U460" s="5">
        <f t="shared" si="682"/>
        <v>1.6805831587528363E-2</v>
      </c>
      <c r="V460" s="5">
        <f t="shared" si="683"/>
        <v>6.0445630638537246E-3</v>
      </c>
      <c r="W460" s="5">
        <f t="shared" si="684"/>
        <v>0.11283515995858161</v>
      </c>
      <c r="X460" s="5">
        <f t="shared" si="685"/>
        <v>7.7292084571628394E-2</v>
      </c>
      <c r="Y460" s="5">
        <f t="shared" si="686"/>
        <v>2.6472538965782728E-2</v>
      </c>
      <c r="Z460" s="5">
        <f t="shared" si="687"/>
        <v>1.2482049604521958E-3</v>
      </c>
      <c r="AA460" s="5">
        <f t="shared" si="688"/>
        <v>3.8373315458189766E-3</v>
      </c>
      <c r="AB460" s="5">
        <f t="shared" si="689"/>
        <v>5.8985158123401838E-3</v>
      </c>
      <c r="AC460" s="5">
        <f t="shared" si="690"/>
        <v>7.9557095907011228E-4</v>
      </c>
      <c r="AD460" s="5">
        <f t="shared" si="691"/>
        <v>8.6721718889367083E-2</v>
      </c>
      <c r="AE460" s="5">
        <f t="shared" si="692"/>
        <v>5.9404377439216449E-2</v>
      </c>
      <c r="AF460" s="5">
        <f t="shared" si="693"/>
        <v>2.0345999272931636E-2</v>
      </c>
      <c r="AG460" s="5">
        <f t="shared" si="694"/>
        <v>4.6456698339860571E-3</v>
      </c>
      <c r="AH460" s="5">
        <f t="shared" si="695"/>
        <v>2.1375509947743851E-4</v>
      </c>
      <c r="AI460" s="5">
        <f t="shared" si="696"/>
        <v>6.5714302722149969E-4</v>
      </c>
      <c r="AJ460" s="5">
        <f t="shared" si="697"/>
        <v>1.0101208328632564E-3</v>
      </c>
      <c r="AK460" s="5">
        <f t="shared" si="698"/>
        <v>1.0351314246849503E-3</v>
      </c>
      <c r="AL460" s="5">
        <f t="shared" si="699"/>
        <v>6.7015136132571762E-5</v>
      </c>
      <c r="AM460" s="5">
        <f t="shared" si="700"/>
        <v>5.3321369189440651E-2</v>
      </c>
      <c r="AN460" s="5">
        <f t="shared" si="701"/>
        <v>3.652513789476685E-2</v>
      </c>
      <c r="AO460" s="5">
        <f t="shared" si="702"/>
        <v>1.2509859728957646E-2</v>
      </c>
      <c r="AP460" s="5">
        <f t="shared" si="703"/>
        <v>2.8564179714453295E-3</v>
      </c>
      <c r="AQ460" s="5">
        <f t="shared" si="704"/>
        <v>4.8916157761001266E-4</v>
      </c>
      <c r="AR460" s="5">
        <f t="shared" si="705"/>
        <v>2.9284448628409087E-5</v>
      </c>
      <c r="AS460" s="5">
        <f t="shared" si="706"/>
        <v>9.0028594729345496E-5</v>
      </c>
      <c r="AT460" s="5">
        <f t="shared" si="707"/>
        <v>1.3838655410226616E-4</v>
      </c>
      <c r="AU460" s="5">
        <f t="shared" si="708"/>
        <v>1.4181300518183821E-4</v>
      </c>
      <c r="AV460" s="5">
        <f t="shared" si="709"/>
        <v>1.0899322139260543E-4</v>
      </c>
      <c r="AW460" s="5">
        <f t="shared" si="710"/>
        <v>3.9201654307251469E-6</v>
      </c>
      <c r="AX460" s="5">
        <f t="shared" si="711"/>
        <v>2.7320803145285611E-2</v>
      </c>
      <c r="AY460" s="5">
        <f t="shared" si="712"/>
        <v>1.8714750154520645E-2</v>
      </c>
      <c r="AZ460" s="5">
        <f t="shared" si="713"/>
        <v>6.4098019279233212E-3</v>
      </c>
      <c r="BA460" s="5">
        <f t="shared" si="714"/>
        <v>1.4635714402091585E-3</v>
      </c>
      <c r="BB460" s="5">
        <f t="shared" si="715"/>
        <v>2.5063660913581838E-4</v>
      </c>
      <c r="BC460" s="5">
        <f t="shared" si="716"/>
        <v>3.433721545160713E-5</v>
      </c>
      <c r="BD460" s="5">
        <f t="shared" si="717"/>
        <v>3.3433078850767034E-6</v>
      </c>
      <c r="BE460" s="5">
        <f t="shared" si="718"/>
        <v>1.0278264564933607E-5</v>
      </c>
      <c r="BF460" s="5">
        <f t="shared" si="719"/>
        <v>1.579913159334205E-5</v>
      </c>
      <c r="BG460" s="5">
        <f t="shared" si="720"/>
        <v>1.6190318091593195E-5</v>
      </c>
      <c r="BH460" s="5">
        <f t="shared" si="721"/>
        <v>1.2443392775655783E-5</v>
      </c>
      <c r="BI460" s="5">
        <f t="shared" si="722"/>
        <v>7.650894708468608E-6</v>
      </c>
      <c r="BJ460" s="8">
        <f t="shared" si="723"/>
        <v>0.80477912647408667</v>
      </c>
      <c r="BK460" s="8">
        <f t="shared" si="724"/>
        <v>0.123823447408032</v>
      </c>
      <c r="BL460" s="8">
        <f t="shared" si="725"/>
        <v>5.1459481363886429E-2</v>
      </c>
      <c r="BM460" s="8">
        <f t="shared" si="726"/>
        <v>0.68706219866604867</v>
      </c>
      <c r="BN460" s="8">
        <f t="shared" si="727"/>
        <v>0.27553723155131843</v>
      </c>
    </row>
    <row r="461" spans="1:66" x14ac:dyDescent="0.25">
      <c r="A461" t="s">
        <v>32</v>
      </c>
      <c r="B461" t="s">
        <v>195</v>
      </c>
      <c r="C461" t="s">
        <v>198</v>
      </c>
      <c r="D461" s="16"/>
      <c r="E461">
        <f>VLOOKUP(A461,home!$A$2:$E$405,3,FALSE)</f>
        <v>1.2749999999999999</v>
      </c>
      <c r="F461">
        <f>VLOOKUP(B461,home!$B$2:$E$405,3,FALSE)</f>
        <v>0.39</v>
      </c>
      <c r="G461">
        <f>VLOOKUP(C461,away!$B$2:$E$405,4,FALSE)</f>
        <v>0</v>
      </c>
      <c r="H461">
        <f>VLOOKUP(A461,away!$A$2:$E$405,3,FALSE)</f>
        <v>1.25</v>
      </c>
      <c r="I461">
        <f>VLOOKUP(C461,away!$B$2:$E$405,3,FALSE)</f>
        <v>0.98</v>
      </c>
      <c r="J461">
        <f>VLOOKUP(B461,home!$B$2:$E$405,4,FALSE)</f>
        <v>1.2</v>
      </c>
      <c r="K461" s="3">
        <f t="shared" si="672"/>
        <v>0</v>
      </c>
      <c r="L461" s="3">
        <f t="shared" si="673"/>
        <v>1.47</v>
      </c>
      <c r="M461" s="5">
        <f t="shared" si="674"/>
        <v>0.22992548518672384</v>
      </c>
      <c r="N461" s="5">
        <f t="shared" si="675"/>
        <v>0</v>
      </c>
      <c r="O461" s="5">
        <f t="shared" si="676"/>
        <v>0.33799046322448406</v>
      </c>
      <c r="P461" s="5">
        <f t="shared" si="677"/>
        <v>0</v>
      </c>
      <c r="Q461" s="5">
        <f t="shared" si="678"/>
        <v>0</v>
      </c>
      <c r="R461" s="5">
        <f t="shared" si="679"/>
        <v>0.2484229904699958</v>
      </c>
      <c r="S461" s="5">
        <f t="shared" si="680"/>
        <v>0</v>
      </c>
      <c r="T461" s="5">
        <f t="shared" si="681"/>
        <v>0</v>
      </c>
      <c r="U461" s="5">
        <f t="shared" si="682"/>
        <v>0</v>
      </c>
      <c r="V461" s="5">
        <f t="shared" si="683"/>
        <v>0</v>
      </c>
      <c r="W461" s="5">
        <f t="shared" si="684"/>
        <v>0</v>
      </c>
      <c r="X461" s="5">
        <f t="shared" si="685"/>
        <v>0</v>
      </c>
      <c r="Y461" s="5">
        <f t="shared" si="686"/>
        <v>0</v>
      </c>
      <c r="Z461" s="5">
        <f t="shared" si="687"/>
        <v>0.12172726533029797</v>
      </c>
      <c r="AA461" s="5">
        <f t="shared" si="688"/>
        <v>0</v>
      </c>
      <c r="AB461" s="5">
        <f t="shared" si="689"/>
        <v>0</v>
      </c>
      <c r="AC461" s="5">
        <f t="shared" si="690"/>
        <v>0</v>
      </c>
      <c r="AD461" s="5">
        <f t="shared" si="691"/>
        <v>0</v>
      </c>
      <c r="AE461" s="5">
        <f t="shared" si="692"/>
        <v>0</v>
      </c>
      <c r="AF461" s="5">
        <f t="shared" si="693"/>
        <v>0</v>
      </c>
      <c r="AG461" s="5">
        <f t="shared" si="694"/>
        <v>0</v>
      </c>
      <c r="AH461" s="5">
        <f t="shared" si="695"/>
        <v>4.4734770008884511E-2</v>
      </c>
      <c r="AI461" s="5">
        <f t="shared" si="696"/>
        <v>0</v>
      </c>
      <c r="AJ461" s="5">
        <f t="shared" si="697"/>
        <v>0</v>
      </c>
      <c r="AK461" s="5">
        <f t="shared" si="698"/>
        <v>0</v>
      </c>
      <c r="AL461" s="5">
        <f t="shared" si="699"/>
        <v>0</v>
      </c>
      <c r="AM461" s="5">
        <f t="shared" si="700"/>
        <v>0</v>
      </c>
      <c r="AN461" s="5">
        <f t="shared" si="701"/>
        <v>0</v>
      </c>
      <c r="AO461" s="5">
        <f t="shared" si="702"/>
        <v>0</v>
      </c>
      <c r="AP461" s="5">
        <f t="shared" si="703"/>
        <v>0</v>
      </c>
      <c r="AQ461" s="5">
        <f t="shared" si="704"/>
        <v>0</v>
      </c>
      <c r="AR461" s="5">
        <f t="shared" si="705"/>
        <v>1.3152022382612033E-2</v>
      </c>
      <c r="AS461" s="5">
        <f t="shared" si="706"/>
        <v>0</v>
      </c>
      <c r="AT461" s="5">
        <f t="shared" si="707"/>
        <v>0</v>
      </c>
      <c r="AU461" s="5">
        <f t="shared" si="708"/>
        <v>0</v>
      </c>
      <c r="AV461" s="5">
        <f t="shared" si="709"/>
        <v>0</v>
      </c>
      <c r="AW461" s="5">
        <f t="shared" si="710"/>
        <v>0</v>
      </c>
      <c r="AX461" s="5">
        <f t="shared" si="711"/>
        <v>0</v>
      </c>
      <c r="AY461" s="5">
        <f t="shared" si="712"/>
        <v>0</v>
      </c>
      <c r="AZ461" s="5">
        <f t="shared" si="713"/>
        <v>0</v>
      </c>
      <c r="BA461" s="5">
        <f t="shared" si="714"/>
        <v>0</v>
      </c>
      <c r="BB461" s="5">
        <f t="shared" si="715"/>
        <v>0</v>
      </c>
      <c r="BC461" s="5">
        <f t="shared" si="716"/>
        <v>0</v>
      </c>
      <c r="BD461" s="5">
        <f t="shared" si="717"/>
        <v>3.2222454837399525E-3</v>
      </c>
      <c r="BE461" s="5">
        <f t="shared" si="718"/>
        <v>0</v>
      </c>
      <c r="BF461" s="5">
        <f t="shared" si="719"/>
        <v>0</v>
      </c>
      <c r="BG461" s="5">
        <f t="shared" si="720"/>
        <v>0</v>
      </c>
      <c r="BH461" s="5">
        <f t="shared" si="721"/>
        <v>0</v>
      </c>
      <c r="BI461" s="5">
        <f t="shared" si="722"/>
        <v>0</v>
      </c>
      <c r="BJ461" s="8">
        <f t="shared" si="723"/>
        <v>0</v>
      </c>
      <c r="BK461" s="8">
        <f t="shared" si="724"/>
        <v>0.22992548518672384</v>
      </c>
      <c r="BL461" s="8">
        <f t="shared" si="725"/>
        <v>0.64752249156971631</v>
      </c>
      <c r="BM461" s="8">
        <f t="shared" si="726"/>
        <v>0.18283630320553446</v>
      </c>
      <c r="BN461" s="8">
        <f t="shared" si="727"/>
        <v>0.81633893888120379</v>
      </c>
    </row>
    <row r="462" spans="1:66" s="15" customFormat="1" x14ac:dyDescent="0.25">
      <c r="A462" t="s">
        <v>32</v>
      </c>
      <c r="B462" t="s">
        <v>210</v>
      </c>
      <c r="C462" t="s">
        <v>206</v>
      </c>
      <c r="D462" s="16"/>
      <c r="E462">
        <f>VLOOKUP(A462,home!$A$2:$E$405,3,FALSE)</f>
        <v>1.2749999999999999</v>
      </c>
      <c r="F462">
        <f>VLOOKUP(B462,home!$B$2:$E$405,3,FALSE)</f>
        <v>1.37</v>
      </c>
      <c r="G462">
        <f>VLOOKUP(C462,away!$B$2:$E$405,4,FALSE)</f>
        <v>1.37</v>
      </c>
      <c r="H462">
        <f>VLOOKUP(A462,away!$A$2:$E$405,3,FALSE)</f>
        <v>1.25</v>
      </c>
      <c r="I462">
        <f>VLOOKUP(C462,away!$B$2:$E$405,3,FALSE)</f>
        <v>0.39</v>
      </c>
      <c r="J462">
        <f>VLOOKUP(B462,home!$B$2:$E$405,4,FALSE)</f>
        <v>0.4</v>
      </c>
      <c r="K462" s="3">
        <f t="shared" si="672"/>
        <v>2.3930475000000002</v>
      </c>
      <c r="L462" s="3">
        <f t="shared" si="673"/>
        <v>0.19500000000000003</v>
      </c>
      <c r="M462" s="5">
        <f t="shared" si="674"/>
        <v>7.5166659804515076E-2</v>
      </c>
      <c r="N462" s="5">
        <f t="shared" si="675"/>
        <v>0.17987738732854533</v>
      </c>
      <c r="O462" s="5">
        <f t="shared" si="676"/>
        <v>1.4657498661880443E-2</v>
      </c>
      <c r="P462" s="5">
        <f t="shared" si="677"/>
        <v>3.5076090529066344E-2</v>
      </c>
      <c r="Q462" s="5">
        <f t="shared" si="678"/>
        <v>0.21522756602655357</v>
      </c>
      <c r="R462" s="5">
        <f t="shared" si="679"/>
        <v>1.4291061195333434E-3</v>
      </c>
      <c r="S462" s="5">
        <f t="shared" si="680"/>
        <v>4.0920140990798508E-3</v>
      </c>
      <c r="T462" s="5">
        <f t="shared" si="681"/>
        <v>4.1969375375177954E-2</v>
      </c>
      <c r="U462" s="5">
        <f t="shared" si="682"/>
        <v>3.4199188265839689E-3</v>
      </c>
      <c r="V462" s="5">
        <f t="shared" si="683"/>
        <v>2.1216832237830227E-4</v>
      </c>
      <c r="W462" s="5">
        <f t="shared" si="684"/>
        <v>0.17168326293697636</v>
      </c>
      <c r="X462" s="5">
        <f t="shared" si="685"/>
        <v>3.3478236272710397E-2</v>
      </c>
      <c r="Y462" s="5">
        <f t="shared" si="686"/>
        <v>3.264128036589264E-3</v>
      </c>
      <c r="Z462" s="5">
        <f t="shared" si="687"/>
        <v>9.2891897769667352E-5</v>
      </c>
      <c r="AA462" s="5">
        <f t="shared" si="688"/>
        <v>2.2229472372795807E-4</v>
      </c>
      <c r="AB462" s="5">
        <f t="shared" si="689"/>
        <v>2.6598091644019042E-4</v>
      </c>
      <c r="AC462" s="5">
        <f t="shared" si="690"/>
        <v>6.1879456451303185E-6</v>
      </c>
      <c r="AD462" s="5">
        <f t="shared" si="691"/>
        <v>0.10271155079079347</v>
      </c>
      <c r="AE462" s="5">
        <f t="shared" si="692"/>
        <v>2.0028752404204729E-2</v>
      </c>
      <c r="AF462" s="5">
        <f t="shared" si="693"/>
        <v>1.9528033594099616E-3</v>
      </c>
      <c r="AG462" s="5">
        <f t="shared" si="694"/>
        <v>1.2693221836164754E-4</v>
      </c>
      <c r="AH462" s="5">
        <f t="shared" si="695"/>
        <v>4.5284800162712838E-6</v>
      </c>
      <c r="AI462" s="5">
        <f t="shared" si="696"/>
        <v>1.0836867781737958E-5</v>
      </c>
      <c r="AJ462" s="5">
        <f t="shared" si="697"/>
        <v>1.2966569676459284E-5</v>
      </c>
      <c r="AK462" s="5">
        <f t="shared" si="698"/>
        <v>1.0343205715942237E-5</v>
      </c>
      <c r="AL462" s="5">
        <f t="shared" si="699"/>
        <v>1.1550277327847699E-7</v>
      </c>
      <c r="AM462" s="5">
        <f t="shared" si="700"/>
        <v>4.9158723968206253E-2</v>
      </c>
      <c r="AN462" s="5">
        <f t="shared" si="701"/>
        <v>9.5859511738002213E-3</v>
      </c>
      <c r="AO462" s="5">
        <f t="shared" si="702"/>
        <v>9.3463023944552177E-4</v>
      </c>
      <c r="AP462" s="5">
        <f t="shared" si="703"/>
        <v>6.075096556395894E-5</v>
      </c>
      <c r="AQ462" s="5">
        <f t="shared" si="704"/>
        <v>2.9616095712429988E-6</v>
      </c>
      <c r="AR462" s="5">
        <f t="shared" si="705"/>
        <v>1.7661072063458015E-7</v>
      </c>
      <c r="AS462" s="5">
        <f t="shared" si="706"/>
        <v>4.2263784348778053E-7</v>
      </c>
      <c r="AT462" s="5">
        <f t="shared" si="707"/>
        <v>5.0569621738191236E-7</v>
      </c>
      <c r="AU462" s="5">
        <f t="shared" si="708"/>
        <v>4.033850229217474E-7</v>
      </c>
      <c r="AV462" s="5">
        <f t="shared" si="709"/>
        <v>2.4132988016008255E-7</v>
      </c>
      <c r="AW462" s="5">
        <f t="shared" si="710"/>
        <v>1.4971862903677671E-9</v>
      </c>
      <c r="AX462" s="5">
        <f t="shared" si="711"/>
        <v>1.960652691588435E-2</v>
      </c>
      <c r="AY462" s="5">
        <f t="shared" si="712"/>
        <v>3.8232727485974492E-3</v>
      </c>
      <c r="AZ462" s="5">
        <f t="shared" si="713"/>
        <v>3.7276909298825133E-4</v>
      </c>
      <c r="BA462" s="5">
        <f t="shared" si="714"/>
        <v>2.4229991044236349E-5</v>
      </c>
      <c r="BB462" s="5">
        <f t="shared" si="715"/>
        <v>1.1812120634065221E-6</v>
      </c>
      <c r="BC462" s="5">
        <f t="shared" si="716"/>
        <v>4.6067270472854381E-8</v>
      </c>
      <c r="BD462" s="5">
        <f t="shared" si="717"/>
        <v>5.7398484206238544E-9</v>
      </c>
      <c r="BE462" s="5">
        <f t="shared" si="718"/>
        <v>1.3735729913352865E-8</v>
      </c>
      <c r="BF462" s="5">
        <f t="shared" si="719"/>
        <v>1.6435127064912147E-8</v>
      </c>
      <c r="BG462" s="5">
        <f t="shared" si="720"/>
        <v>1.3110013244956789E-8</v>
      </c>
      <c r="BH462" s="5">
        <f t="shared" si="721"/>
        <v>7.8432211052026803E-9</v>
      </c>
      <c r="BI462" s="5">
        <f t="shared" si="722"/>
        <v>3.753840131550502E-9</v>
      </c>
      <c r="BJ462" s="8">
        <f t="shared" si="723"/>
        <v>0.85389103873375793</v>
      </c>
      <c r="BK462" s="8">
        <f t="shared" si="724"/>
        <v>0.11837650895205543</v>
      </c>
      <c r="BL462" s="8">
        <f t="shared" si="725"/>
        <v>2.0035284648820775E-2</v>
      </c>
      <c r="BM462" s="8">
        <f t="shared" si="726"/>
        <v>0.46713814451089875</v>
      </c>
      <c r="BN462" s="8">
        <f t="shared" si="727"/>
        <v>0.5214343084700942</v>
      </c>
    </row>
    <row r="463" spans="1:66" x14ac:dyDescent="0.25">
      <c r="A463" t="s">
        <v>32</v>
      </c>
      <c r="B463" t="s">
        <v>33</v>
      </c>
      <c r="C463" t="s">
        <v>207</v>
      </c>
      <c r="D463" s="17"/>
      <c r="E463">
        <f>VLOOKUP(A463,home!$A$2:$E$405,3,FALSE)</f>
        <v>1.2749999999999999</v>
      </c>
      <c r="F463">
        <f>VLOOKUP(B463,home!$B$2:$E$405,3,FALSE)</f>
        <v>1.18</v>
      </c>
      <c r="G463">
        <f>VLOOKUP(C463,away!$B$2:$E$405,4,FALSE)</f>
        <v>1.37</v>
      </c>
      <c r="H463">
        <f>VLOOKUP(A463,away!$A$2:$E$405,3,FALSE)</f>
        <v>1.25</v>
      </c>
      <c r="I463">
        <f>VLOOKUP(C463,away!$B$2:$E$405,3,FALSE)</f>
        <v>1.37</v>
      </c>
      <c r="J463">
        <f>VLOOKUP(B463,home!$B$2:$E$405,4,FALSE)</f>
        <v>1.6</v>
      </c>
      <c r="K463" s="3">
        <f t="shared" si="672"/>
        <v>2.0611649999999999</v>
      </c>
      <c r="L463" s="3">
        <f t="shared" si="673"/>
        <v>2.74</v>
      </c>
      <c r="M463" s="5">
        <f t="shared" si="674"/>
        <v>8.2201649763490019E-3</v>
      </c>
      <c r="N463" s="5">
        <f t="shared" si="675"/>
        <v>1.6943116343476387E-2</v>
      </c>
      <c r="O463" s="5">
        <f t="shared" si="676"/>
        <v>2.2523252035196267E-2</v>
      </c>
      <c r="P463" s="5">
        <f t="shared" si="677"/>
        <v>4.6424138781125307E-2</v>
      </c>
      <c r="Q463" s="5">
        <f t="shared" si="678"/>
        <v>1.7461279199050762E-2</v>
      </c>
      <c r="R463" s="5">
        <f t="shared" si="679"/>
        <v>3.0856855288218896E-2</v>
      </c>
      <c r="S463" s="5">
        <f t="shared" si="680"/>
        <v>6.5546149857396777E-2</v>
      </c>
      <c r="T463" s="5">
        <f t="shared" si="681"/>
        <v>4.784390500539909E-2</v>
      </c>
      <c r="U463" s="5">
        <f t="shared" si="682"/>
        <v>6.3601070130141699E-2</v>
      </c>
      <c r="V463" s="5">
        <f t="shared" si="683"/>
        <v>4.1130879791116681E-2</v>
      </c>
      <c r="W463" s="5">
        <f t="shared" si="684"/>
        <v>1.1996859180103819E-2</v>
      </c>
      <c r="X463" s="5">
        <f t="shared" si="685"/>
        <v>3.2871394153484466E-2</v>
      </c>
      <c r="Y463" s="5">
        <f t="shared" si="686"/>
        <v>4.5033809990273732E-2</v>
      </c>
      <c r="Z463" s="5">
        <f t="shared" si="687"/>
        <v>2.818259449657326E-2</v>
      </c>
      <c r="AA463" s="5">
        <f t="shared" si="688"/>
        <v>5.8088977385529414E-2</v>
      </c>
      <c r="AB463" s="5">
        <f t="shared" si="689"/>
        <v>5.986548353642239E-2</v>
      </c>
      <c r="AC463" s="5">
        <f t="shared" si="690"/>
        <v>1.4518151985897511E-2</v>
      </c>
      <c r="AD463" s="5">
        <f t="shared" si="691"/>
        <v>6.1818765629896716E-3</v>
      </c>
      <c r="AE463" s="5">
        <f t="shared" si="692"/>
        <v>1.6938341782591699E-2</v>
      </c>
      <c r="AF463" s="5">
        <f t="shared" si="693"/>
        <v>2.3205528242150636E-2</v>
      </c>
      <c r="AG463" s="5">
        <f t="shared" si="694"/>
        <v>2.119438246116425E-2</v>
      </c>
      <c r="AH463" s="5">
        <f t="shared" si="695"/>
        <v>1.9305077230152682E-2</v>
      </c>
      <c r="AI463" s="5">
        <f t="shared" si="696"/>
        <v>3.9790949509087646E-2</v>
      </c>
      <c r="AJ463" s="5">
        <f t="shared" si="697"/>
        <v>4.1007856222449332E-2</v>
      </c>
      <c r="AK463" s="5">
        <f t="shared" si="698"/>
        <v>2.8174652656914923E-2</v>
      </c>
      <c r="AL463" s="5">
        <f t="shared" si="699"/>
        <v>3.2797040184861627E-3</v>
      </c>
      <c r="AM463" s="5">
        <f t="shared" si="700"/>
        <v>2.5483735211909199E-3</v>
      </c>
      <c r="AN463" s="5">
        <f t="shared" si="701"/>
        <v>6.9825434480631204E-3</v>
      </c>
      <c r="AO463" s="5">
        <f t="shared" si="702"/>
        <v>9.5660845238464791E-3</v>
      </c>
      <c r="AP463" s="5">
        <f t="shared" si="703"/>
        <v>8.7370238651131183E-3</v>
      </c>
      <c r="AQ463" s="5">
        <f t="shared" si="704"/>
        <v>5.9848613476024852E-3</v>
      </c>
      <c r="AR463" s="5">
        <f t="shared" si="705"/>
        <v>1.0579182322123671E-2</v>
      </c>
      <c r="AS463" s="5">
        <f t="shared" si="706"/>
        <v>2.1805440330980037E-2</v>
      </c>
      <c r="AT463" s="5">
        <f t="shared" si="707"/>
        <v>2.2472305209902239E-2</v>
      </c>
      <c r="AU463" s="5">
        <f t="shared" si="708"/>
        <v>1.5439709655989382E-2</v>
      </c>
      <c r="AV463" s="5">
        <f t="shared" si="709"/>
        <v>7.9559472882718384E-3</v>
      </c>
      <c r="AW463" s="5">
        <f t="shared" si="710"/>
        <v>5.1451195847613033E-4</v>
      </c>
      <c r="AX463" s="5">
        <f t="shared" si="711"/>
        <v>8.7543638480091341E-4</v>
      </c>
      <c r="AY463" s="5">
        <f t="shared" si="712"/>
        <v>2.3986956943545029E-3</v>
      </c>
      <c r="AZ463" s="5">
        <f t="shared" si="713"/>
        <v>3.2862131012656704E-3</v>
      </c>
      <c r="BA463" s="5">
        <f t="shared" si="714"/>
        <v>3.0014079658226456E-3</v>
      </c>
      <c r="BB463" s="5">
        <f t="shared" si="715"/>
        <v>2.0559644565885122E-3</v>
      </c>
      <c r="BC463" s="5">
        <f t="shared" si="716"/>
        <v>1.126668522210505E-3</v>
      </c>
      <c r="BD463" s="5">
        <f t="shared" si="717"/>
        <v>4.8311599271031406E-3</v>
      </c>
      <c r="BE463" s="5">
        <f t="shared" si="718"/>
        <v>9.9578177511475442E-3</v>
      </c>
      <c r="BF463" s="5">
        <f t="shared" si="719"/>
        <v>1.0262352712522018E-2</v>
      </c>
      <c r="BG463" s="5">
        <f t="shared" si="720"/>
        <v>7.0508007429018133E-3</v>
      </c>
      <c r="BH463" s="5">
        <f t="shared" si="721"/>
        <v>3.6332159283108036E-3</v>
      </c>
      <c r="BI463" s="5">
        <f t="shared" si="722"/>
        <v>1.4977315017753467E-3</v>
      </c>
      <c r="BJ463" s="8">
        <f t="shared" si="723"/>
        <v>0.28623376575154341</v>
      </c>
      <c r="BK463" s="8">
        <f t="shared" si="724"/>
        <v>0.18151788510472591</v>
      </c>
      <c r="BL463" s="8">
        <f t="shared" si="725"/>
        <v>0.4786998373651411</v>
      </c>
      <c r="BM463" s="8">
        <f t="shared" si="726"/>
        <v>0.83032109235868878</v>
      </c>
      <c r="BN463" s="8">
        <f t="shared" si="727"/>
        <v>0.14242880662341662</v>
      </c>
    </row>
    <row r="464" spans="1:66" x14ac:dyDescent="0.25">
      <c r="A464" t="s">
        <v>298</v>
      </c>
      <c r="B464" t="s">
        <v>203</v>
      </c>
      <c r="C464" t="s">
        <v>366</v>
      </c>
      <c r="D464" s="17"/>
      <c r="E464">
        <f>VLOOKUP(A464,home!$A$2:$E$405,3,FALSE)</f>
        <v>1.7111111111111099</v>
      </c>
      <c r="F464">
        <f>VLOOKUP(B464,home!$B$2:$E$405,3,FALSE)</f>
        <v>1.02</v>
      </c>
      <c r="G464">
        <f>VLOOKUP(C464,away!$B$2:$E$405,4,FALSE)</f>
        <v>0.57999999999999996</v>
      </c>
      <c r="H464">
        <f>VLOOKUP(A464,away!$A$2:$E$405,3,FALSE)</f>
        <v>1.24444444444444</v>
      </c>
      <c r="I464">
        <f>VLOOKUP(C464,away!$B$2:$E$405,3,FALSE)</f>
        <v>0.73</v>
      </c>
      <c r="J464">
        <f>VLOOKUP(B464,home!$B$2:$E$405,4,FALSE)</f>
        <v>1</v>
      </c>
      <c r="K464" s="3">
        <f t="shared" si="672"/>
        <v>1.0122933333333326</v>
      </c>
      <c r="L464" s="3">
        <f t="shared" si="673"/>
        <v>0.90844444444444117</v>
      </c>
      <c r="M464" s="5">
        <f t="shared" si="674"/>
        <v>0.14649883866207397</v>
      </c>
      <c r="N464" s="5">
        <f t="shared" si="675"/>
        <v>0.14829979771869292</v>
      </c>
      <c r="O464" s="5">
        <f t="shared" si="676"/>
        <v>0.13308605610012358</v>
      </c>
      <c r="P464" s="5">
        <f t="shared" si="677"/>
        <v>0.13472212734978101</v>
      </c>
      <c r="Q464" s="5">
        <f t="shared" si="678"/>
        <v>7.5061448282657317E-2</v>
      </c>
      <c r="R464" s="5">
        <f t="shared" si="679"/>
        <v>6.0450644148589243E-2</v>
      </c>
      <c r="S464" s="5">
        <f t="shared" si="680"/>
        <v>3.0973029826395045E-2</v>
      </c>
      <c r="T464" s="5">
        <f t="shared" si="681"/>
        <v>6.8189155684333772E-2</v>
      </c>
      <c r="U464" s="5">
        <f t="shared" si="682"/>
        <v>6.119378406732251E-2</v>
      </c>
      <c r="V464" s="5">
        <f t="shared" si="683"/>
        <v>3.164797533010839E-3</v>
      </c>
      <c r="W464" s="5">
        <f t="shared" si="684"/>
        <v>2.5328067895626246E-2</v>
      </c>
      <c r="X464" s="5">
        <f t="shared" si="685"/>
        <v>2.300914256829327E-2</v>
      </c>
      <c r="Y464" s="5">
        <f t="shared" si="686"/>
        <v>1.0451263868798058E-2</v>
      </c>
      <c r="Z464" s="5">
        <f t="shared" si="687"/>
        <v>1.830535061329126E-2</v>
      </c>
      <c r="AA464" s="5">
        <f t="shared" si="688"/>
        <v>1.8530384390163971E-2</v>
      </c>
      <c r="AB464" s="5">
        <f t="shared" si="689"/>
        <v>9.3790922911335204E-3</v>
      </c>
      <c r="AC464" s="5">
        <f t="shared" si="690"/>
        <v>1.8189916221027797E-4</v>
      </c>
      <c r="AD464" s="5">
        <f t="shared" si="691"/>
        <v>6.4098585692391151E-3</v>
      </c>
      <c r="AE464" s="5">
        <f t="shared" si="692"/>
        <v>5.823000406899868E-3</v>
      </c>
      <c r="AF464" s="5">
        <f t="shared" si="693"/>
        <v>2.6449361848229522E-3</v>
      </c>
      <c r="AG464" s="5">
        <f t="shared" si="694"/>
        <v>8.0092586100416246E-4</v>
      </c>
      <c r="AH464" s="5">
        <f t="shared" si="695"/>
        <v>4.1573485170630208E-3</v>
      </c>
      <c r="AI464" s="5">
        <f t="shared" si="696"/>
        <v>4.2084561881661122E-3</v>
      </c>
      <c r="AJ464" s="5">
        <f t="shared" si="697"/>
        <v>2.1300960714529826E-3</v>
      </c>
      <c r="AK464" s="5">
        <f t="shared" si="698"/>
        <v>7.1876068416379217E-4</v>
      </c>
      <c r="AL464" s="5">
        <f t="shared" si="699"/>
        <v>6.6910679483647531E-6</v>
      </c>
      <c r="AM464" s="5">
        <f t="shared" si="700"/>
        <v>1.2977314194500581E-3</v>
      </c>
      <c r="AN464" s="5">
        <f t="shared" si="701"/>
        <v>1.178916898380404E-3</v>
      </c>
      <c r="AO464" s="5">
        <f t="shared" si="702"/>
        <v>5.3549025339767482E-4</v>
      </c>
      <c r="AP464" s="5">
        <f t="shared" si="703"/>
        <v>1.6215438191775463E-4</v>
      </c>
      <c r="AQ464" s="5">
        <f t="shared" si="704"/>
        <v>3.6827061848876577E-5</v>
      </c>
      <c r="AR464" s="5">
        <f t="shared" si="705"/>
        <v>7.5534403278904776E-4</v>
      </c>
      <c r="AS464" s="5">
        <f t="shared" si="706"/>
        <v>7.646297287654672E-4</v>
      </c>
      <c r="AT464" s="5">
        <f t="shared" si="707"/>
        <v>3.8701478844887838E-4</v>
      </c>
      <c r="AU464" s="5">
        <f t="shared" si="708"/>
        <v>1.3059083008273658E-4</v>
      </c>
      <c r="AV464" s="5">
        <f t="shared" si="709"/>
        <v>3.3049056671805061E-5</v>
      </c>
      <c r="AW464" s="5">
        <f t="shared" si="710"/>
        <v>1.7092189119763378E-7</v>
      </c>
      <c r="AX464" s="5">
        <f t="shared" si="711"/>
        <v>2.1894747739441601E-4</v>
      </c>
      <c r="AY464" s="5">
        <f t="shared" si="712"/>
        <v>1.9890161946408208E-4</v>
      </c>
      <c r="AZ464" s="5">
        <f t="shared" si="713"/>
        <v>9.0345535596573822E-5</v>
      </c>
      <c r="BA464" s="5">
        <f t="shared" si="714"/>
        <v>2.7357966631021672E-5</v>
      </c>
      <c r="BB464" s="5">
        <f t="shared" si="715"/>
        <v>6.213298199312009E-6</v>
      </c>
      <c r="BC464" s="5">
        <f t="shared" si="716"/>
        <v>1.1288872461683294E-6</v>
      </c>
      <c r="BD464" s="5">
        <f t="shared" si="717"/>
        <v>1.1436468170524501E-4</v>
      </c>
      <c r="BE464" s="5">
        <f t="shared" si="718"/>
        <v>1.1577060485900805E-4</v>
      </c>
      <c r="BF464" s="5">
        <f t="shared" si="719"/>
        <v>5.8596905747370693E-5</v>
      </c>
      <c r="BG464" s="5">
        <f t="shared" si="720"/>
        <v>1.9772419014008335E-5</v>
      </c>
      <c r="BH464" s="5">
        <f t="shared" si="721"/>
        <v>5.0038719879384657E-6</v>
      </c>
      <c r="BI464" s="5">
        <f t="shared" si="722"/>
        <v>1.0130772508487039E-6</v>
      </c>
      <c r="BJ464" s="8">
        <f t="shared" si="723"/>
        <v>0.36977161183989404</v>
      </c>
      <c r="BK464" s="8">
        <f t="shared" si="724"/>
        <v>0.3157462852208836</v>
      </c>
      <c r="BL464" s="8">
        <f t="shared" si="725"/>
        <v>0.29623977245550104</v>
      </c>
      <c r="BM464" s="8">
        <f t="shared" si="726"/>
        <v>0.30174537717007893</v>
      </c>
      <c r="BN464" s="8">
        <f t="shared" si="727"/>
        <v>0.69811891226191802</v>
      </c>
    </row>
    <row r="465" spans="1:66" x14ac:dyDescent="0.25">
      <c r="A465" t="s">
        <v>298</v>
      </c>
      <c r="B465" t="s">
        <v>330</v>
      </c>
      <c r="C465" t="s">
        <v>325</v>
      </c>
      <c r="D465" s="17"/>
      <c r="E465">
        <f>VLOOKUP(A465,home!$A$2:$E$405,3,FALSE)</f>
        <v>1.7111111111111099</v>
      </c>
      <c r="F465">
        <f>VLOOKUP(B465,home!$B$2:$E$405,3,FALSE)</f>
        <v>1.31</v>
      </c>
      <c r="G465">
        <f>VLOOKUP(C465,away!$B$2:$E$405,4,FALSE)</f>
        <v>0.7</v>
      </c>
      <c r="H465">
        <f>VLOOKUP(A465,away!$A$2:$E$405,3,FALSE)</f>
        <v>1.24444444444444</v>
      </c>
      <c r="I465">
        <f>VLOOKUP(C465,away!$B$2:$E$405,3,FALSE)</f>
        <v>0.94</v>
      </c>
      <c r="J465">
        <f>VLOOKUP(B465,home!$B$2:$E$405,4,FALSE)</f>
        <v>1.21</v>
      </c>
      <c r="K465" s="3">
        <f t="shared" si="672"/>
        <v>1.5690888888888876</v>
      </c>
      <c r="L465" s="3">
        <f t="shared" si="673"/>
        <v>1.415431111111106</v>
      </c>
      <c r="M465" s="5">
        <f t="shared" si="674"/>
        <v>5.0563768333921059E-2</v>
      </c>
      <c r="N465" s="5">
        <f t="shared" si="675"/>
        <v>7.9339047073107308E-2</v>
      </c>
      <c r="O465" s="5">
        <f t="shared" si="676"/>
        <v>7.1569530794846431E-2</v>
      </c>
      <c r="P465" s="5">
        <f t="shared" si="677"/>
        <v>0.11229895555318462</v>
      </c>
      <c r="Q465" s="5">
        <f t="shared" si="678"/>
        <v>6.2245008608722577E-2</v>
      </c>
      <c r="R465" s="5">
        <f t="shared" si="679"/>
        <v>5.0650870247325015E-2</v>
      </c>
      <c r="S465" s="5">
        <f t="shared" si="680"/>
        <v>6.2352232803601824E-2</v>
      </c>
      <c r="T465" s="5">
        <f t="shared" si="681"/>
        <v>8.8103521696164547E-2</v>
      </c>
      <c r="U465" s="5">
        <f t="shared" si="682"/>
        <v>7.9475717717630415E-2</v>
      </c>
      <c r="V465" s="5">
        <f t="shared" si="683"/>
        <v>1.5386710574637334E-2</v>
      </c>
      <c r="W465" s="5">
        <f t="shared" si="684"/>
        <v>3.2555983798913238E-2</v>
      </c>
      <c r="X465" s="5">
        <f t="shared" si="685"/>
        <v>4.6080752321810928E-2</v>
      </c>
      <c r="Y465" s="5">
        <f t="shared" si="686"/>
        <v>3.2612065229848261E-2</v>
      </c>
      <c r="Z465" s="5">
        <f t="shared" si="687"/>
        <v>2.3897605850971906E-2</v>
      </c>
      <c r="AA465" s="5">
        <f t="shared" si="688"/>
        <v>3.749746781180608E-2</v>
      </c>
      <c r="AB465" s="5">
        <f t="shared" si="689"/>
        <v>2.941843005248683E-2</v>
      </c>
      <c r="AC465" s="5">
        <f t="shared" si="690"/>
        <v>2.1358073971067802E-3</v>
      </c>
      <c r="AD465" s="5">
        <f t="shared" si="691"/>
        <v>1.2770808111430358E-2</v>
      </c>
      <c r="AE465" s="5">
        <f t="shared" si="692"/>
        <v>1.8076199114948597E-2</v>
      </c>
      <c r="AF465" s="5">
        <f t="shared" si="693"/>
        <v>1.2792807298968643E-2</v>
      </c>
      <c r="AG465" s="5">
        <f t="shared" si="694"/>
        <v>6.0357791498031523E-3</v>
      </c>
      <c r="AH465" s="5">
        <f t="shared" si="695"/>
        <v>8.4563537006341061E-3</v>
      </c>
      <c r="AI465" s="5">
        <f t="shared" si="696"/>
        <v>1.3268770632179402E-2</v>
      </c>
      <c r="AJ465" s="5">
        <f t="shared" si="697"/>
        <v>1.0409940284083945E-2</v>
      </c>
      <c r="AK465" s="5">
        <f t="shared" si="698"/>
        <v>5.4447072112509803E-3</v>
      </c>
      <c r="AL465" s="5">
        <f t="shared" si="699"/>
        <v>1.8973976652523556E-4</v>
      </c>
      <c r="AM465" s="5">
        <f t="shared" si="700"/>
        <v>4.0077066219554886E-3</v>
      </c>
      <c r="AN465" s="5">
        <f t="shared" si="701"/>
        <v>5.6726326369217943E-3</v>
      </c>
      <c r="AO465" s="5">
        <f t="shared" si="702"/>
        <v>4.0146103581016699E-3</v>
      </c>
      <c r="AP465" s="5">
        <f t="shared" si="703"/>
        <v>1.8941347999486674E-3</v>
      </c>
      <c r="AQ465" s="5">
        <f t="shared" si="704"/>
        <v>6.7025433112138857E-4</v>
      </c>
      <c r="AR465" s="5">
        <f t="shared" si="705"/>
        <v>2.3938772228874082E-3</v>
      </c>
      <c r="AS465" s="5">
        <f t="shared" si="706"/>
        <v>3.7562061517968188E-3</v>
      </c>
      <c r="AT465" s="5">
        <f t="shared" si="707"/>
        <v>2.9469106685802385E-3</v>
      </c>
      <c r="AU465" s="5">
        <f t="shared" si="708"/>
        <v>1.5413215955391245E-3</v>
      </c>
      <c r="AV465" s="5">
        <f t="shared" si="709"/>
        <v>6.0461764744123355E-4</v>
      </c>
      <c r="AW465" s="5">
        <f t="shared" si="710"/>
        <v>1.1705558649434672E-5</v>
      </c>
      <c r="AX465" s="5">
        <f t="shared" si="711"/>
        <v>1.0480746550727955E-3</v>
      </c>
      <c r="AY465" s="5">
        <f t="shared" si="712"/>
        <v>1.4834774735570759E-3</v>
      </c>
      <c r="AZ465" s="5">
        <f t="shared" si="713"/>
        <v>1.0498800843525944E-3</v>
      </c>
      <c r="BA465" s="5">
        <f t="shared" si="714"/>
        <v>4.9534431144287148E-4</v>
      </c>
      <c r="BB465" s="5">
        <f t="shared" si="715"/>
        <v>1.752814372820373E-4</v>
      </c>
      <c r="BC465" s="5">
        <f t="shared" si="716"/>
        <v>4.9619759905853121E-5</v>
      </c>
      <c r="BD465" s="5">
        <f t="shared" si="717"/>
        <v>5.6472804957584919E-4</v>
      </c>
      <c r="BE465" s="5">
        <f t="shared" si="718"/>
        <v>8.8610850783335776E-4</v>
      </c>
      <c r="BF465" s="5">
        <f t="shared" si="719"/>
        <v>6.9519150699561699E-4</v>
      </c>
      <c r="BG465" s="5">
        <f t="shared" si="720"/>
        <v>3.6360575642558122E-4</v>
      </c>
      <c r="BH465" s="5">
        <f t="shared" si="721"/>
        <v>1.4263243808585477E-4</v>
      </c>
      <c r="BI465" s="5">
        <f t="shared" si="722"/>
        <v>4.4760594759129362E-5</v>
      </c>
      <c r="BJ465" s="8">
        <f t="shared" si="723"/>
        <v>0.41117298887337983</v>
      </c>
      <c r="BK465" s="8">
        <f t="shared" si="724"/>
        <v>0.24441069190253392</v>
      </c>
      <c r="BL465" s="8">
        <f t="shared" si="725"/>
        <v>0.32013174859216337</v>
      </c>
      <c r="BM465" s="8">
        <f t="shared" si="726"/>
        <v>0.57147408269303435</v>
      </c>
      <c r="BN465" s="8">
        <f t="shared" si="727"/>
        <v>0.42666718061110698</v>
      </c>
    </row>
    <row r="466" spans="1:66" x14ac:dyDescent="0.25">
      <c r="A466" t="s">
        <v>298</v>
      </c>
      <c r="B466" t="s">
        <v>331</v>
      </c>
      <c r="C466" t="s">
        <v>358</v>
      </c>
      <c r="D466" s="17"/>
      <c r="E466">
        <f>VLOOKUP(A466,home!$A$2:$E$405,3,FALSE)</f>
        <v>1.7111111111111099</v>
      </c>
      <c r="F466">
        <f>VLOOKUP(B466,home!$B$2:$E$405,3,FALSE)</f>
        <v>0.57999999999999996</v>
      </c>
      <c r="G466">
        <f>VLOOKUP(C466,away!$B$2:$E$405,4,FALSE)</f>
        <v>0.28999999999999998</v>
      </c>
      <c r="H466">
        <f>VLOOKUP(A466,away!$A$2:$E$405,3,FALSE)</f>
        <v>1.24444444444444</v>
      </c>
      <c r="I466">
        <f>VLOOKUP(C466,away!$B$2:$E$405,3,FALSE)</f>
        <v>1.02</v>
      </c>
      <c r="J466">
        <f>VLOOKUP(B466,home!$B$2:$E$405,4,FALSE)</f>
        <v>1</v>
      </c>
      <c r="K466" s="3">
        <f t="shared" si="672"/>
        <v>0.28780888888888867</v>
      </c>
      <c r="L466" s="3">
        <f t="shared" si="673"/>
        <v>1.2693333333333288</v>
      </c>
      <c r="M466" s="5">
        <f t="shared" si="674"/>
        <v>0.2107374522928287</v>
      </c>
      <c r="N466" s="5">
        <f t="shared" si="675"/>
        <v>6.0652111991674203E-2</v>
      </c>
      <c r="O466" s="5">
        <f t="shared" si="676"/>
        <v>0.26749607277702958</v>
      </c>
      <c r="P466" s="5">
        <f t="shared" si="677"/>
        <v>7.6987747488098168E-2</v>
      </c>
      <c r="Q466" s="5">
        <f t="shared" si="678"/>
        <v>8.7281084805440941E-3</v>
      </c>
      <c r="R466" s="5">
        <f t="shared" si="679"/>
        <v>0.16977084085582086</v>
      </c>
      <c r="S466" s="5">
        <f t="shared" si="680"/>
        <v>7.0313952252008703E-3</v>
      </c>
      <c r="T466" s="5">
        <f t="shared" si="681"/>
        <v>1.107887903130393E-2</v>
      </c>
      <c r="U466" s="5">
        <f t="shared" si="682"/>
        <v>4.8861557072446139E-2</v>
      </c>
      <c r="V466" s="5">
        <f t="shared" si="683"/>
        <v>2.854163764211431E-4</v>
      </c>
      <c r="W466" s="5">
        <f t="shared" si="684"/>
        <v>8.3734240129569441E-4</v>
      </c>
      <c r="X466" s="5">
        <f t="shared" si="685"/>
        <v>1.0628666213779974E-3</v>
      </c>
      <c r="Y466" s="5">
        <f t="shared" si="686"/>
        <v>6.7456601570123342E-4</v>
      </c>
      <c r="Z466" s="5">
        <f t="shared" si="687"/>
        <v>7.1831929108773729E-2</v>
      </c>
      <c r="AA466" s="5">
        <f t="shared" si="688"/>
        <v>2.0673867703541585E-2</v>
      </c>
      <c r="AB466" s="5">
        <f t="shared" si="689"/>
        <v>2.9750614463960913E-3</v>
      </c>
      <c r="AC466" s="5">
        <f t="shared" si="690"/>
        <v>6.5168660333646267E-6</v>
      </c>
      <c r="AD466" s="5">
        <f t="shared" si="691"/>
        <v>6.0248646534116903E-5</v>
      </c>
      <c r="AE466" s="5">
        <f t="shared" si="692"/>
        <v>7.6475615333972106E-5</v>
      </c>
      <c r="AF466" s="5">
        <f t="shared" si="693"/>
        <v>4.8536523865294132E-5</v>
      </c>
      <c r="AG466" s="5">
        <f t="shared" si="694"/>
        <v>2.0536342542115489E-5</v>
      </c>
      <c r="AH466" s="5">
        <f t="shared" si="695"/>
        <v>2.2794665503850786E-2</v>
      </c>
      <c r="AI466" s="5">
        <f t="shared" si="696"/>
        <v>6.5605073512571737E-3</v>
      </c>
      <c r="AJ466" s="5">
        <f t="shared" si="697"/>
        <v>9.4408616565635648E-4</v>
      </c>
      <c r="AK466" s="5">
        <f t="shared" si="698"/>
        <v>9.0572130117642436E-5</v>
      </c>
      <c r="AL466" s="5">
        <f t="shared" si="699"/>
        <v>9.5231071863444575E-8</v>
      </c>
      <c r="AM466" s="5">
        <f t="shared" si="700"/>
        <v>3.4680192032087165E-6</v>
      </c>
      <c r="AN466" s="5">
        <f t="shared" si="701"/>
        <v>4.4020723752729149E-6</v>
      </c>
      <c r="AO466" s="5">
        <f t="shared" si="702"/>
        <v>2.793848600839867E-6</v>
      </c>
      <c r="AP466" s="5">
        <f t="shared" si="703"/>
        <v>1.1821083857775751E-6</v>
      </c>
      <c r="AQ466" s="5">
        <f t="shared" si="704"/>
        <v>3.7512239442008259E-7</v>
      </c>
      <c r="AR466" s="5">
        <f t="shared" si="705"/>
        <v>5.7868057492442299E-3</v>
      </c>
      <c r="AS466" s="5">
        <f t="shared" si="706"/>
        <v>1.6654941329058144E-3</v>
      </c>
      <c r="AT466" s="5">
        <f t="shared" si="707"/>
        <v>2.3967200792129274E-4</v>
      </c>
      <c r="AU466" s="5">
        <f t="shared" si="708"/>
        <v>2.2993244765865401E-5</v>
      </c>
      <c r="AV466" s="5">
        <f t="shared" si="709"/>
        <v>1.6544150570034932E-6</v>
      </c>
      <c r="AW466" s="5">
        <f t="shared" si="710"/>
        <v>9.6639808257931213E-10</v>
      </c>
      <c r="AX466" s="5">
        <f t="shared" si="711"/>
        <v>1.663544589201383E-7</v>
      </c>
      <c r="AY466" s="5">
        <f t="shared" si="712"/>
        <v>2.1115925985596142E-7</v>
      </c>
      <c r="AZ466" s="5">
        <f t="shared" si="713"/>
        <v>1.3401574358858307E-7</v>
      </c>
      <c r="BA466" s="5">
        <f t="shared" si="714"/>
        <v>5.6703550176146952E-8</v>
      </c>
      <c r="BB466" s="5">
        <f t="shared" si="715"/>
        <v>1.799392658923057E-8</v>
      </c>
      <c r="BC466" s="5">
        <f t="shared" si="716"/>
        <v>4.5680581634526495E-9</v>
      </c>
      <c r="BD466" s="5">
        <f t="shared" si="717"/>
        <v>1.224230905173441E-3</v>
      </c>
      <c r="BE466" s="5">
        <f t="shared" si="718"/>
        <v>3.5234453656140646E-4</v>
      </c>
      <c r="BF466" s="5">
        <f t="shared" si="719"/>
        <v>5.070394478690439E-5</v>
      </c>
      <c r="BG466" s="5">
        <f t="shared" si="720"/>
        <v>4.8643486704675053E-6</v>
      </c>
      <c r="BH466" s="5">
        <f t="shared" si="721"/>
        <v>3.5000069650384873E-7</v>
      </c>
      <c r="BI466" s="5">
        <f t="shared" si="722"/>
        <v>2.0146662314221973E-8</v>
      </c>
      <c r="BJ466" s="8">
        <f t="shared" si="723"/>
        <v>8.3252483636129485E-2</v>
      </c>
      <c r="BK466" s="8">
        <f t="shared" si="724"/>
        <v>0.29504883463891396</v>
      </c>
      <c r="BL466" s="8">
        <f t="shared" si="725"/>
        <v>0.54951636443856144</v>
      </c>
      <c r="BM466" s="8">
        <f t="shared" si="726"/>
        <v>0.20527706774352125</v>
      </c>
      <c r="BN466" s="8">
        <f t="shared" si="727"/>
        <v>0.7943723338859956</v>
      </c>
    </row>
    <row r="467" spans="1:66" x14ac:dyDescent="0.25">
      <c r="A467" t="s">
        <v>298</v>
      </c>
      <c r="B467" t="s">
        <v>338</v>
      </c>
      <c r="C467" t="s">
        <v>324</v>
      </c>
      <c r="D467" s="17"/>
      <c r="E467">
        <f>VLOOKUP(A467,home!$A$2:$E$405,3,FALSE)</f>
        <v>1.7111111111111099</v>
      </c>
      <c r="F467">
        <f>VLOOKUP(B467,home!$B$2:$E$405,3,FALSE)</f>
        <v>0.94</v>
      </c>
      <c r="G467">
        <f>VLOOKUP(C467,away!$B$2:$E$405,4,FALSE)</f>
        <v>1.17</v>
      </c>
      <c r="H467">
        <f>VLOOKUP(A467,away!$A$2:$E$405,3,FALSE)</f>
        <v>1.24444444444444</v>
      </c>
      <c r="I467">
        <f>VLOOKUP(C467,away!$B$2:$E$405,3,FALSE)</f>
        <v>0.82</v>
      </c>
      <c r="J467">
        <f>VLOOKUP(B467,home!$B$2:$E$405,4,FALSE)</f>
        <v>0.8</v>
      </c>
      <c r="K467" s="3">
        <f t="shared" si="672"/>
        <v>1.8818799999999984</v>
      </c>
      <c r="L467" s="3">
        <f t="shared" si="673"/>
        <v>0.81635555555555261</v>
      </c>
      <c r="M467" s="5">
        <f t="shared" si="674"/>
        <v>6.7324197809153927E-2</v>
      </c>
      <c r="N467" s="5">
        <f t="shared" si="675"/>
        <v>0.1266960613730905</v>
      </c>
      <c r="O467" s="5">
        <f t="shared" si="676"/>
        <v>5.4960482904823783E-2</v>
      </c>
      <c r="P467" s="5">
        <f t="shared" si="677"/>
        <v>0.1034290335689297</v>
      </c>
      <c r="Q467" s="5">
        <f t="shared" si="678"/>
        <v>0.11921339198839569</v>
      </c>
      <c r="R467" s="5">
        <f t="shared" si="679"/>
        <v>2.2433647777684432E-2</v>
      </c>
      <c r="S467" s="5">
        <f t="shared" si="680"/>
        <v>3.972407148217167E-2</v>
      </c>
      <c r="T467" s="5">
        <f t="shared" si="681"/>
        <v>9.7320514846348641E-2</v>
      </c>
      <c r="U467" s="5">
        <f t="shared" si="682"/>
        <v>4.2217433079868749E-2</v>
      </c>
      <c r="V467" s="5">
        <f t="shared" si="683"/>
        <v>6.7808248190196554E-3</v>
      </c>
      <c r="W467" s="5">
        <f t="shared" si="684"/>
        <v>7.478176603837397E-2</v>
      </c>
      <c r="X467" s="5">
        <f t="shared" si="685"/>
        <v>6.104851015968215E-2</v>
      </c>
      <c r="Y467" s="5">
        <f t="shared" si="686"/>
        <v>2.4918645213623056E-2</v>
      </c>
      <c r="Z467" s="5">
        <f t="shared" si="687"/>
        <v>6.1046109982297219E-3</v>
      </c>
      <c r="AA467" s="5">
        <f t="shared" si="688"/>
        <v>1.148814534534854E-2</v>
      </c>
      <c r="AB467" s="5">
        <f t="shared" si="689"/>
        <v>1.0809655481252248E-2</v>
      </c>
      <c r="AC467" s="5">
        <f t="shared" si="690"/>
        <v>6.5107920021148069E-4</v>
      </c>
      <c r="AD467" s="5">
        <f t="shared" si="691"/>
        <v>3.5182577468073781E-2</v>
      </c>
      <c r="AE467" s="5">
        <f t="shared" si="692"/>
        <v>2.8721492574825643E-2</v>
      </c>
      <c r="AF467" s="5">
        <f t="shared" si="693"/>
        <v>1.1723475013653232E-2</v>
      </c>
      <c r="AG467" s="5">
        <f t="shared" si="694"/>
        <v>3.1901746526041756E-3</v>
      </c>
      <c r="AH467" s="5">
        <f t="shared" si="695"/>
        <v>1.24588327572759E-3</v>
      </c>
      <c r="AI467" s="5">
        <f t="shared" si="696"/>
        <v>2.3446028189262353E-3</v>
      </c>
      <c r="AJ467" s="5">
        <f t="shared" si="697"/>
        <v>2.2061305764404502E-3</v>
      </c>
      <c r="AK467" s="5">
        <f t="shared" si="698"/>
        <v>1.3838910030639171E-3</v>
      </c>
      <c r="AL467" s="5">
        <f t="shared" si="699"/>
        <v>4.0009681300977327E-5</v>
      </c>
      <c r="AM467" s="5">
        <f t="shared" si="700"/>
        <v>1.3241877777123722E-2</v>
      </c>
      <c r="AN467" s="5">
        <f t="shared" si="701"/>
        <v>1.0810080489342563E-2</v>
      </c>
      <c r="AO467" s="5">
        <f t="shared" si="702"/>
        <v>4.4124346317387436E-3</v>
      </c>
      <c r="AP467" s="5">
        <f t="shared" si="703"/>
        <v>1.2007051750485478E-3</v>
      </c>
      <c r="AQ467" s="5">
        <f t="shared" si="704"/>
        <v>2.4505058505879597E-4</v>
      </c>
      <c r="AR467" s="5">
        <f t="shared" si="705"/>
        <v>2.0341674674279373E-4</v>
      </c>
      <c r="AS467" s="5">
        <f t="shared" si="706"/>
        <v>3.8280590736032837E-4</v>
      </c>
      <c r="AT467" s="5">
        <f t="shared" si="707"/>
        <v>3.6019739047162713E-4</v>
      </c>
      <c r="AU467" s="5">
        <f t="shared" si="708"/>
        <v>2.2594942172691506E-4</v>
      </c>
      <c r="AV467" s="5">
        <f t="shared" si="709"/>
        <v>1.0630242443986166E-4</v>
      </c>
      <c r="AW467" s="5">
        <f t="shared" si="710"/>
        <v>1.7073944704314458E-6</v>
      </c>
      <c r="AX467" s="5">
        <f t="shared" si="711"/>
        <v>4.1532708252022621E-3</v>
      </c>
      <c r="AY467" s="5">
        <f t="shared" si="712"/>
        <v>3.3905457118806616E-3</v>
      </c>
      <c r="AZ467" s="5">
        <f t="shared" si="713"/>
        <v>1.3839454141294169E-3</v>
      </c>
      <c r="BA467" s="5">
        <f t="shared" si="714"/>
        <v>3.7659717580339322E-4</v>
      </c>
      <c r="BB467" s="5">
        <f t="shared" si="715"/>
        <v>7.685929916840777E-5</v>
      </c>
      <c r="BC467" s="5">
        <f t="shared" si="716"/>
        <v>1.2548903174447194E-5</v>
      </c>
      <c r="BD467" s="5">
        <f t="shared" si="717"/>
        <v>2.767673188275275E-5</v>
      </c>
      <c r="BE467" s="5">
        <f t="shared" si="718"/>
        <v>5.2084288195514706E-5</v>
      </c>
      <c r="BF467" s="5">
        <f t="shared" si="719"/>
        <v>4.9008190134687572E-5</v>
      </c>
      <c r="BG467" s="5">
        <f t="shared" si="720"/>
        <v>3.074251095022193E-5</v>
      </c>
      <c r="BH467" s="5">
        <f t="shared" si="721"/>
        <v>1.4463429126750902E-5</v>
      </c>
      <c r="BI467" s="5">
        <f t="shared" si="722"/>
        <v>5.4436876010099911E-6</v>
      </c>
      <c r="BJ467" s="8">
        <f t="shared" si="723"/>
        <v>0.62210052531634175</v>
      </c>
      <c r="BK467" s="8">
        <f t="shared" si="724"/>
        <v>0.22133976227266805</v>
      </c>
      <c r="BL467" s="8">
        <f t="shared" si="725"/>
        <v>0.15054796299176837</v>
      </c>
      <c r="BM467" s="8">
        <f t="shared" si="726"/>
        <v>0.50264720783951977</v>
      </c>
      <c r="BN467" s="8">
        <f t="shared" si="727"/>
        <v>0.49405681542207802</v>
      </c>
    </row>
    <row r="468" spans="1:66" x14ac:dyDescent="0.25">
      <c r="A468" t="s">
        <v>298</v>
      </c>
      <c r="B468" t="s">
        <v>363</v>
      </c>
      <c r="C468" t="s">
        <v>299</v>
      </c>
      <c r="D468" s="17"/>
      <c r="E468">
        <f>VLOOKUP(A468,home!$A$2:$E$405,3,FALSE)</f>
        <v>1.7111111111111099</v>
      </c>
      <c r="F468">
        <f>VLOOKUP(B468,home!$B$2:$E$405,3,FALSE)</f>
        <v>1.4</v>
      </c>
      <c r="G468">
        <f>VLOOKUP(C468,away!$B$2:$E$405,4,FALSE)</f>
        <v>0.73</v>
      </c>
      <c r="H468">
        <f>VLOOKUP(A468,away!$A$2:$E$405,3,FALSE)</f>
        <v>1.24444444444444</v>
      </c>
      <c r="I468">
        <f>VLOOKUP(C468,away!$B$2:$E$405,3,FALSE)</f>
        <v>0.73</v>
      </c>
      <c r="J468">
        <f>VLOOKUP(B468,home!$B$2:$E$405,4,FALSE)</f>
        <v>0.96</v>
      </c>
      <c r="K468" s="3">
        <f t="shared" si="672"/>
        <v>1.7487555555555543</v>
      </c>
      <c r="L468" s="3">
        <f t="shared" si="673"/>
        <v>0.87210666666666348</v>
      </c>
      <c r="M468" s="5">
        <f t="shared" si="674"/>
        <v>7.2740117635301402E-2</v>
      </c>
      <c r="N468" s="5">
        <f t="shared" si="675"/>
        <v>0.12720468482649788</v>
      </c>
      <c r="O468" s="5">
        <f t="shared" si="676"/>
        <v>6.3437141523863691E-2</v>
      </c>
      <c r="P468" s="5">
        <f t="shared" si="677"/>
        <v>0.11093605366842056</v>
      </c>
      <c r="Q468" s="5">
        <f t="shared" si="678"/>
        <v>0.11122494964151576</v>
      </c>
      <c r="R468" s="5">
        <f t="shared" si="679"/>
        <v>2.7661977018619076E-2</v>
      </c>
      <c r="S468" s="5">
        <f t="shared" si="680"/>
        <v>4.2297182090169222E-2</v>
      </c>
      <c r="T468" s="5">
        <f t="shared" si="681"/>
        <v>9.7000020082029806E-2</v>
      </c>
      <c r="U468" s="5">
        <f t="shared" si="682"/>
        <v>4.8374035988960173E-2</v>
      </c>
      <c r="V468" s="5">
        <f t="shared" si="683"/>
        <v>7.1674989674332607E-3</v>
      </c>
      <c r="W468" s="5">
        <f t="shared" si="684"/>
        <v>6.4835082867329155E-2</v>
      </c>
      <c r="X468" s="5">
        <f t="shared" si="685"/>
        <v>5.6543108002483321E-2</v>
      </c>
      <c r="Y468" s="5">
        <f t="shared" si="686"/>
        <v>2.4655810721509443E-2</v>
      </c>
      <c r="Z468" s="5">
        <f t="shared" si="687"/>
        <v>8.041398190372577E-3</v>
      </c>
      <c r="AA468" s="5">
        <f t="shared" si="688"/>
        <v>1.4062439759848425E-2</v>
      </c>
      <c r="AB468" s="5">
        <f t="shared" si="689"/>
        <v>1.2295884827350126E-2</v>
      </c>
      <c r="AC468" s="5">
        <f t="shared" si="690"/>
        <v>6.8319765966878875E-4</v>
      </c>
      <c r="AD468" s="5">
        <f t="shared" si="691"/>
        <v>2.8345177839786646E-2</v>
      </c>
      <c r="AE468" s="5">
        <f t="shared" si="692"/>
        <v>2.4720018561930106E-2</v>
      </c>
      <c r="AF468" s="5">
        <f t="shared" si="693"/>
        <v>1.0779246493991458E-2</v>
      </c>
      <c r="AG468" s="5">
        <f t="shared" si="694"/>
        <v>3.133550909684403E-3</v>
      </c>
      <c r="AH468" s="5">
        <f t="shared" si="695"/>
        <v>1.7532392427862915E-3</v>
      </c>
      <c r="AI468" s="5">
        <f t="shared" si="696"/>
        <v>3.0659868660405402E-3</v>
      </c>
      <c r="AJ468" s="5">
        <f t="shared" si="697"/>
        <v>2.6808307826243793E-3</v>
      </c>
      <c r="AK468" s="5">
        <f t="shared" si="698"/>
        <v>1.5627059082062428E-3</v>
      </c>
      <c r="AL468" s="5">
        <f t="shared" si="699"/>
        <v>4.1677827698411066E-5</v>
      </c>
      <c r="AM468" s="5">
        <f t="shared" si="700"/>
        <v>9.9137574441074145E-3</v>
      </c>
      <c r="AN468" s="5">
        <f t="shared" si="701"/>
        <v>8.6458539587223378E-3</v>
      </c>
      <c r="AO468" s="5">
        <f t="shared" si="702"/>
        <v>3.7700534382140577E-3</v>
      </c>
      <c r="AP468" s="5">
        <f t="shared" si="703"/>
        <v>1.095962912385352E-3</v>
      </c>
      <c r="AQ468" s="5">
        <f t="shared" si="704"/>
        <v>2.389491405776694E-4</v>
      </c>
      <c r="AR468" s="5">
        <f t="shared" si="705"/>
        <v>3.058023263791077E-4</v>
      </c>
      <c r="AS468" s="5">
        <f t="shared" si="706"/>
        <v>5.3477351715727739E-4</v>
      </c>
      <c r="AT468" s="5">
        <f t="shared" si="707"/>
        <v>4.6759407954638629E-4</v>
      </c>
      <c r="AU468" s="5">
        <f t="shared" si="708"/>
        <v>2.7256924811720962E-4</v>
      </c>
      <c r="AV468" s="5">
        <f t="shared" si="709"/>
        <v>1.1916424672964266E-4</v>
      </c>
      <c r="AW468" s="5">
        <f t="shared" si="710"/>
        <v>1.7656364575091431E-6</v>
      </c>
      <c r="AX468" s="5">
        <f t="shared" si="711"/>
        <v>2.8894564011355097E-3</v>
      </c>
      <c r="AY468" s="5">
        <f t="shared" si="712"/>
        <v>2.5199141904729428E-3</v>
      </c>
      <c r="AZ468" s="5">
        <f t="shared" si="713"/>
        <v>1.098816982469691E-3</v>
      </c>
      <c r="BA468" s="5">
        <f t="shared" si="714"/>
        <v>3.1942853861945461E-4</v>
      </c>
      <c r="BB468" s="5">
        <f t="shared" si="715"/>
        <v>6.9643939513404016E-5</v>
      </c>
      <c r="BC468" s="5">
        <f t="shared" si="716"/>
        <v>1.2147388788513908E-5</v>
      </c>
      <c r="BD468" s="5">
        <f t="shared" si="717"/>
        <v>4.4448707919565767E-5</v>
      </c>
      <c r="BE468" s="5">
        <f t="shared" si="718"/>
        <v>7.772992491160679E-5</v>
      </c>
      <c r="BF468" s="5">
        <f t="shared" si="719"/>
        <v>6.7965319011044242E-5</v>
      </c>
      <c r="BG468" s="5">
        <f t="shared" si="720"/>
        <v>3.9618243068556384E-5</v>
      </c>
      <c r="BH468" s="5">
        <f t="shared" si="721"/>
        <v>1.7320655666872077E-5</v>
      </c>
      <c r="BI468" s="5">
        <f t="shared" si="722"/>
        <v>6.0579185646614659E-6</v>
      </c>
      <c r="BJ468" s="8">
        <f t="shared" si="723"/>
        <v>0.57901563428176395</v>
      </c>
      <c r="BK468" s="8">
        <f t="shared" si="724"/>
        <v>0.2363856420391646</v>
      </c>
      <c r="BL468" s="8">
        <f t="shared" si="725"/>
        <v>0.17684728610537087</v>
      </c>
      <c r="BM468" s="8">
        <f t="shared" si="726"/>
        <v>0.48456688774843865</v>
      </c>
      <c r="BN468" s="8">
        <f t="shared" si="727"/>
        <v>0.51320492431421838</v>
      </c>
    </row>
    <row r="469" spans="1:66" x14ac:dyDescent="0.25">
      <c r="A469" t="s">
        <v>304</v>
      </c>
      <c r="B469" t="s">
        <v>305</v>
      </c>
      <c r="C469" t="s">
        <v>310</v>
      </c>
      <c r="D469" s="17"/>
      <c r="E469">
        <f>VLOOKUP(A469,home!$A$2:$E$405,3,FALSE)</f>
        <v>1.2888888888888901</v>
      </c>
      <c r="F469">
        <f>VLOOKUP(B469,home!$B$2:$E$405,3,FALSE)</f>
        <v>0.93</v>
      </c>
      <c r="G469">
        <f>VLOOKUP(C469,away!$B$2:$E$405,4,FALSE)</f>
        <v>0.47</v>
      </c>
      <c r="H469">
        <f>VLOOKUP(A469,away!$A$2:$E$405,3,FALSE)</f>
        <v>1.2666666666666699</v>
      </c>
      <c r="I469">
        <f>VLOOKUP(C469,away!$B$2:$E$405,3,FALSE)</f>
        <v>1.55</v>
      </c>
      <c r="J469">
        <f>VLOOKUP(B469,home!$B$2:$E$405,4,FALSE)</f>
        <v>1.1100000000000001</v>
      </c>
      <c r="K469" s="3">
        <f t="shared" si="672"/>
        <v>0.56337333333333384</v>
      </c>
      <c r="L469" s="3">
        <f t="shared" si="673"/>
        <v>2.1793000000000058</v>
      </c>
      <c r="M469" s="5">
        <f t="shared" si="674"/>
        <v>6.4397959359810256E-2</v>
      </c>
      <c r="N469" s="5">
        <f t="shared" si="675"/>
        <v>3.6280093024400863E-2</v>
      </c>
      <c r="O469" s="5">
        <f t="shared" si="676"/>
        <v>0.14034247283283485</v>
      </c>
      <c r="P469" s="5">
        <f t="shared" si="677"/>
        <v>7.9065206728077014E-2</v>
      </c>
      <c r="Q469" s="5">
        <f t="shared" si="678"/>
        <v>1.0219618470400071E-2</v>
      </c>
      <c r="R469" s="5">
        <f t="shared" si="679"/>
        <v>0.15292417552229895</v>
      </c>
      <c r="S469" s="5">
        <f t="shared" si="680"/>
        <v>2.4268264775385479E-2</v>
      </c>
      <c r="T469" s="5">
        <f t="shared" si="681"/>
        <v>2.2271614532542935E-2</v>
      </c>
      <c r="U469" s="5">
        <f t="shared" si="682"/>
        <v>8.6153402511249366E-2</v>
      </c>
      <c r="V469" s="5">
        <f t="shared" si="683"/>
        <v>3.3106214173250817E-3</v>
      </c>
      <c r="W469" s="5">
        <f t="shared" si="684"/>
        <v>1.9191535076880652E-3</v>
      </c>
      <c r="X469" s="5">
        <f t="shared" si="685"/>
        <v>4.1824112393046113E-3</v>
      </c>
      <c r="Y469" s="5">
        <f t="shared" si="686"/>
        <v>4.5573644069082826E-3</v>
      </c>
      <c r="Z469" s="5">
        <f t="shared" si="687"/>
        <v>0.11108921857191563</v>
      </c>
      <c r="AA469" s="5">
        <f t="shared" si="688"/>
        <v>6.2584703364255395E-2</v>
      </c>
      <c r="AB469" s="5">
        <f t="shared" si="689"/>
        <v>1.7629276474999234E-2</v>
      </c>
      <c r="AC469" s="5">
        <f t="shared" si="690"/>
        <v>2.5404043210506226E-4</v>
      </c>
      <c r="AD469" s="5">
        <f t="shared" si="691"/>
        <v>2.7029997720114628E-4</v>
      </c>
      <c r="AE469" s="5">
        <f t="shared" si="692"/>
        <v>5.8906474031445962E-4</v>
      </c>
      <c r="AF469" s="5">
        <f t="shared" si="693"/>
        <v>6.4187439428365278E-4</v>
      </c>
      <c r="AG469" s="5">
        <f t="shared" si="694"/>
        <v>4.6627895582078931E-4</v>
      </c>
      <c r="AH469" s="5">
        <f t="shared" si="695"/>
        <v>6.0524183508444108E-2</v>
      </c>
      <c r="AI469" s="5">
        <f t="shared" si="696"/>
        <v>3.4097711010430548E-2</v>
      </c>
      <c r="AJ469" s="5">
        <f t="shared" si="697"/>
        <v>9.6048705554914859E-3</v>
      </c>
      <c r="AK469" s="5">
        <f t="shared" si="698"/>
        <v>1.8037093136941428E-3</v>
      </c>
      <c r="AL469" s="5">
        <f t="shared" si="699"/>
        <v>1.247602221023914E-5</v>
      </c>
      <c r="AM469" s="5">
        <f t="shared" si="700"/>
        <v>3.0455959831146792E-5</v>
      </c>
      <c r="AN469" s="5">
        <f t="shared" si="701"/>
        <v>6.6372673260018381E-5</v>
      </c>
      <c r="AO469" s="5">
        <f t="shared" si="702"/>
        <v>7.2322983417779234E-5</v>
      </c>
      <c r="AP469" s="5">
        <f t="shared" si="703"/>
        <v>5.2537825920788896E-5</v>
      </c>
      <c r="AQ469" s="5">
        <f t="shared" si="704"/>
        <v>2.8623921007293892E-5</v>
      </c>
      <c r="AR469" s="5">
        <f t="shared" si="705"/>
        <v>2.63800706239905E-2</v>
      </c>
      <c r="AS469" s="5">
        <f t="shared" si="706"/>
        <v>1.4861828321006286E-2</v>
      </c>
      <c r="AT469" s="5">
        <f t="shared" si="707"/>
        <v>4.1863788803165273E-3</v>
      </c>
      <c r="AU469" s="5">
        <f t="shared" si="708"/>
        <v>7.8616474146673068E-4</v>
      </c>
      <c r="AV469" s="5">
        <f t="shared" si="709"/>
        <v>1.1072606273731266E-4</v>
      </c>
      <c r="AW469" s="5">
        <f t="shared" si="710"/>
        <v>4.2548763492697086E-7</v>
      </c>
      <c r="AX469" s="5">
        <f t="shared" si="711"/>
        <v>2.8596792683232126E-6</v>
      </c>
      <c r="AY469" s="5">
        <f t="shared" si="712"/>
        <v>6.2320990294567945E-6</v>
      </c>
      <c r="AZ469" s="5">
        <f t="shared" si="713"/>
        <v>6.7908067074476147E-6</v>
      </c>
      <c r="BA469" s="5">
        <f t="shared" si="714"/>
        <v>4.9330683525135415E-6</v>
      </c>
      <c r="BB469" s="5">
        <f t="shared" si="715"/>
        <v>2.687658965158198E-6</v>
      </c>
      <c r="BC469" s="5">
        <f t="shared" si="716"/>
        <v>1.1714430365538545E-6</v>
      </c>
      <c r="BD469" s="5">
        <f t="shared" si="717"/>
        <v>9.5816813184771213E-3</v>
      </c>
      <c r="BE469" s="5">
        <f t="shared" si="718"/>
        <v>5.3980637433281879E-3</v>
      </c>
      <c r="BF469" s="5">
        <f t="shared" si="719"/>
        <v>1.5205625823123071E-3</v>
      </c>
      <c r="BG469" s="5">
        <f t="shared" si="720"/>
        <v>2.8554813684640882E-4</v>
      </c>
      <c r="BH469" s="5">
        <f t="shared" si="721"/>
        <v>4.0217551420571074E-5</v>
      </c>
      <c r="BI469" s="5">
        <f t="shared" si="722"/>
        <v>4.5314992004623777E-6</v>
      </c>
      <c r="BJ469" s="8">
        <f t="shared" si="723"/>
        <v>8.1672761367661356E-2</v>
      </c>
      <c r="BK469" s="8">
        <f t="shared" si="724"/>
        <v>0.1713148008339426</v>
      </c>
      <c r="BL469" s="8">
        <f t="shared" si="725"/>
        <v>0.62882027855480049</v>
      </c>
      <c r="BM469" s="8">
        <f t="shared" si="726"/>
        <v>0.5096617267791036</v>
      </c>
      <c r="BN469" s="8">
        <f t="shared" si="727"/>
        <v>0.48322952593782209</v>
      </c>
    </row>
    <row r="470" spans="1:66" x14ac:dyDescent="0.25">
      <c r="A470" t="s">
        <v>304</v>
      </c>
      <c r="B470" t="s">
        <v>335</v>
      </c>
      <c r="C470" t="s">
        <v>339</v>
      </c>
      <c r="D470" s="17"/>
      <c r="E470">
        <f>VLOOKUP(A470,home!$A$2:$E$405,3,FALSE)</f>
        <v>1.2888888888888901</v>
      </c>
      <c r="F470">
        <f>VLOOKUP(B470,home!$B$2:$E$405,3,FALSE)</f>
        <v>0.78</v>
      </c>
      <c r="G470">
        <f>VLOOKUP(C470,away!$B$2:$E$405,4,FALSE)</f>
        <v>0.62</v>
      </c>
      <c r="H470">
        <f>VLOOKUP(A470,away!$A$2:$E$405,3,FALSE)</f>
        <v>1.2666666666666699</v>
      </c>
      <c r="I470">
        <f>VLOOKUP(C470,away!$B$2:$E$405,3,FALSE)</f>
        <v>0.78</v>
      </c>
      <c r="J470">
        <f>VLOOKUP(B470,home!$B$2:$E$405,4,FALSE)</f>
        <v>0.95</v>
      </c>
      <c r="K470" s="3">
        <f t="shared" si="672"/>
        <v>0.62330666666666723</v>
      </c>
      <c r="L470" s="3">
        <f t="shared" si="673"/>
        <v>0.93860000000000232</v>
      </c>
      <c r="M470" s="5">
        <f t="shared" si="674"/>
        <v>0.20973579347770072</v>
      </c>
      <c r="N470" s="5">
        <f t="shared" si="675"/>
        <v>0.13072971831327418</v>
      </c>
      <c r="O470" s="5">
        <f t="shared" si="676"/>
        <v>0.19685801575817036</v>
      </c>
      <c r="P470" s="5">
        <f t="shared" si="677"/>
        <v>0.12270291360883942</v>
      </c>
      <c r="Q470" s="5">
        <f t="shared" si="678"/>
        <v>4.0742352478059636E-2</v>
      </c>
      <c r="R470" s="5">
        <f t="shared" si="679"/>
        <v>9.2385466795309582E-2</v>
      </c>
      <c r="S470" s="5">
        <f t="shared" si="680"/>
        <v>1.7946394316451137E-2</v>
      </c>
      <c r="T470" s="5">
        <f t="shared" si="681"/>
        <v>3.824077203590686E-2</v>
      </c>
      <c r="U470" s="5">
        <f t="shared" si="682"/>
        <v>5.7584477356628486E-2</v>
      </c>
      <c r="V470" s="5">
        <f t="shared" si="683"/>
        <v>1.166586692973371E-3</v>
      </c>
      <c r="W470" s="5">
        <f t="shared" si="684"/>
        <v>8.4649933050859275E-3</v>
      </c>
      <c r="X470" s="5">
        <f t="shared" si="685"/>
        <v>7.945242716153671E-3</v>
      </c>
      <c r="Y470" s="5">
        <f t="shared" si="686"/>
        <v>3.728702406690927E-3</v>
      </c>
      <c r="Z470" s="5">
        <f t="shared" si="687"/>
        <v>2.8904333044692598E-2</v>
      </c>
      <c r="AA470" s="5">
        <f t="shared" si="688"/>
        <v>1.8016263482310543E-2</v>
      </c>
      <c r="AB470" s="5">
        <f t="shared" si="689"/>
        <v>5.6148285684736931E-3</v>
      </c>
      <c r="AC470" s="5">
        <f t="shared" si="690"/>
        <v>4.2655924339266496E-5</v>
      </c>
      <c r="AD470" s="5">
        <f t="shared" si="691"/>
        <v>1.3190716900871907E-3</v>
      </c>
      <c r="AE470" s="5">
        <f t="shared" si="692"/>
        <v>1.2380806883158402E-3</v>
      </c>
      <c r="AF470" s="5">
        <f t="shared" si="693"/>
        <v>5.8103126702662529E-4</v>
      </c>
      <c r="AG470" s="5">
        <f t="shared" si="694"/>
        <v>1.8178531574373062E-4</v>
      </c>
      <c r="AH470" s="5">
        <f t="shared" si="695"/>
        <v>6.7824017489371341E-3</v>
      </c>
      <c r="AI470" s="5">
        <f t="shared" si="696"/>
        <v>4.2275162261241799E-3</v>
      </c>
      <c r="AJ470" s="5">
        <f t="shared" si="697"/>
        <v>1.3175195235923553E-3</v>
      </c>
      <c r="AK470" s="5">
        <f t="shared" si="698"/>
        <v>2.7373956750620214E-4</v>
      </c>
      <c r="AL470" s="5">
        <f t="shared" si="699"/>
        <v>9.9820943527461301E-7</v>
      </c>
      <c r="AM470" s="5">
        <f t="shared" si="700"/>
        <v>1.6443723564852291E-4</v>
      </c>
      <c r="AN470" s="5">
        <f t="shared" si="701"/>
        <v>1.5434078937970398E-4</v>
      </c>
      <c r="AO470" s="5">
        <f t="shared" si="702"/>
        <v>7.2432132455895251E-5</v>
      </c>
      <c r="AP470" s="5">
        <f t="shared" si="703"/>
        <v>2.2661599841034488E-5</v>
      </c>
      <c r="AQ470" s="5">
        <f t="shared" si="704"/>
        <v>5.317544402698755E-6</v>
      </c>
      <c r="AR470" s="5">
        <f t="shared" si="705"/>
        <v>1.2731924563104823E-3</v>
      </c>
      <c r="AS470" s="5">
        <f t="shared" si="706"/>
        <v>7.9358934596803312E-4</v>
      </c>
      <c r="AT470" s="5">
        <f t="shared" si="707"/>
        <v>2.473247649687576E-4</v>
      </c>
      <c r="AU470" s="5">
        <f t="shared" si="708"/>
        <v>5.1386391612264405E-5</v>
      </c>
      <c r="AV470" s="5">
        <f t="shared" si="709"/>
        <v>8.0073701169671272E-6</v>
      </c>
      <c r="AW470" s="5">
        <f t="shared" si="710"/>
        <v>1.6221891476611982E-8</v>
      </c>
      <c r="AX470" s="5">
        <f t="shared" si="711"/>
        <v>1.7082470871327003E-5</v>
      </c>
      <c r="AY470" s="5">
        <f t="shared" si="712"/>
        <v>1.6033607159827563E-5</v>
      </c>
      <c r="AZ470" s="5">
        <f t="shared" si="713"/>
        <v>7.5245718401070949E-6</v>
      </c>
      <c r="BA470" s="5">
        <f t="shared" si="714"/>
        <v>2.3541877097081789E-6</v>
      </c>
      <c r="BB470" s="5">
        <f t="shared" si="715"/>
        <v>5.5241014608302549E-7</v>
      </c>
      <c r="BC470" s="5">
        <f t="shared" si="716"/>
        <v>1.0369843262270583E-7</v>
      </c>
      <c r="BD470" s="5">
        <f t="shared" si="717"/>
        <v>1.991697399155035E-4</v>
      </c>
      <c r="BE470" s="5">
        <f t="shared" si="718"/>
        <v>1.2414382668759957E-4</v>
      </c>
      <c r="BF470" s="5">
        <f t="shared" si="719"/>
        <v>3.8689837399946059E-5</v>
      </c>
      <c r="BG470" s="5">
        <f t="shared" si="720"/>
        <v>8.0385445278785778E-6</v>
      </c>
      <c r="BH470" s="5">
        <f t="shared" si="721"/>
        <v>1.2526195986308937E-6</v>
      </c>
      <c r="BI470" s="5">
        <f t="shared" si="722"/>
        <v>1.5615322932479229E-7</v>
      </c>
      <c r="BJ470" s="8">
        <f t="shared" si="723"/>
        <v>0.23363459046423213</v>
      </c>
      <c r="BK470" s="8">
        <f t="shared" si="724"/>
        <v>0.351611375836899</v>
      </c>
      <c r="BL470" s="8">
        <f t="shared" si="725"/>
        <v>0.3858051800773879</v>
      </c>
      <c r="BM470" s="8">
        <f t="shared" si="726"/>
        <v>0.20678520160658945</v>
      </c>
      <c r="BN470" s="8">
        <f t="shared" si="727"/>
        <v>0.79315426043135395</v>
      </c>
    </row>
    <row r="471" spans="1:66" x14ac:dyDescent="0.25">
      <c r="A471" t="s">
        <v>304</v>
      </c>
      <c r="B471" t="s">
        <v>459</v>
      </c>
      <c r="C471" t="s">
        <v>332</v>
      </c>
      <c r="D471" s="17"/>
      <c r="E471">
        <f>VLOOKUP(A471,home!$A$2:$E$405,3,FALSE)</f>
        <v>1.2888888888888901</v>
      </c>
      <c r="F471">
        <f>VLOOKUP(B471,home!$B$2:$E$405,3,FALSE)</f>
        <v>1.0900000000000001</v>
      </c>
      <c r="G471">
        <f>VLOOKUP(C471,away!$B$2:$E$405,4,FALSE)</f>
        <v>0.93</v>
      </c>
      <c r="H471">
        <f>VLOOKUP(A471,away!$A$2:$E$405,3,FALSE)</f>
        <v>1.2666666666666699</v>
      </c>
      <c r="I471">
        <f>VLOOKUP(C471,away!$B$2:$E$405,3,FALSE)</f>
        <v>0.62</v>
      </c>
      <c r="J471">
        <f>VLOOKUP(B471,home!$B$2:$E$405,4,FALSE)</f>
        <v>0.32</v>
      </c>
      <c r="K471" s="3">
        <f t="shared" si="672"/>
        <v>1.3065466666666679</v>
      </c>
      <c r="L471" s="3">
        <f t="shared" si="673"/>
        <v>0.25130666666666729</v>
      </c>
      <c r="M471" s="5">
        <f t="shared" si="674"/>
        <v>0.21058764781910028</v>
      </c>
      <c r="N471" s="5">
        <f t="shared" si="675"/>
        <v>0.27514258929921964</v>
      </c>
      <c r="O471" s="5">
        <f t="shared" si="676"/>
        <v>5.2922079814592154E-2</v>
      </c>
      <c r="P471" s="5">
        <f t="shared" si="677"/>
        <v>6.9145166974822717E-2</v>
      </c>
      <c r="Q471" s="5">
        <f t="shared" si="678"/>
        <v>0.1797433164534657</v>
      </c>
      <c r="R471" s="5">
        <f t="shared" si="679"/>
        <v>6.6498357356362349E-3</v>
      </c>
      <c r="S471" s="5">
        <f t="shared" si="680"/>
        <v>5.6758482340844036E-3</v>
      </c>
      <c r="T471" s="5">
        <f t="shared" si="681"/>
        <v>4.5170693713532398E-2</v>
      </c>
      <c r="U471" s="5">
        <f t="shared" si="682"/>
        <v>8.68832071427641E-3</v>
      </c>
      <c r="V471" s="5">
        <f t="shared" si="683"/>
        <v>2.0707000831768154E-4</v>
      </c>
      <c r="W471" s="5">
        <f t="shared" si="684"/>
        <v>7.8281010322629213E-2</v>
      </c>
      <c r="X471" s="5">
        <f t="shared" si="685"/>
        <v>1.967253976747892E-2</v>
      </c>
      <c r="Y471" s="5">
        <f t="shared" si="686"/>
        <v>2.4719201969162904E-3</v>
      </c>
      <c r="Z471" s="5">
        <f t="shared" si="687"/>
        <v>5.5704935086787577E-4</v>
      </c>
      <c r="AA471" s="5">
        <f t="shared" si="688"/>
        <v>7.2781097254525403E-4</v>
      </c>
      <c r="AB471" s="5">
        <f t="shared" si="689"/>
        <v>4.7545950007121368E-4</v>
      </c>
      <c r="AC471" s="5">
        <f t="shared" si="690"/>
        <v>4.2493857215997041E-6</v>
      </c>
      <c r="AD471" s="5">
        <f t="shared" si="691"/>
        <v>2.5569448275082569E-2</v>
      </c>
      <c r="AE471" s="5">
        <f t="shared" si="692"/>
        <v>6.4257728145167663E-3</v>
      </c>
      <c r="AF471" s="5">
        <f t="shared" si="693"/>
        <v>8.074197733867485E-4</v>
      </c>
      <c r="AG471" s="5">
        <f t="shared" si="694"/>
        <v>6.7636657283526544E-5</v>
      </c>
      <c r="AH471" s="5">
        <f t="shared" si="695"/>
        <v>3.4997553883859151E-5</v>
      </c>
      <c r="AI471" s="5">
        <f t="shared" si="696"/>
        <v>4.5725937368443269E-5</v>
      </c>
      <c r="AJ471" s="5">
        <f t="shared" si="697"/>
        <v>2.9871535524474188E-5</v>
      </c>
      <c r="AK471" s="5">
        <f t="shared" si="698"/>
        <v>1.3009518389238902E-5</v>
      </c>
      <c r="AL471" s="5">
        <f t="shared" si="699"/>
        <v>5.5810393117233785E-8</v>
      </c>
      <c r="AM471" s="5">
        <f t="shared" si="700"/>
        <v>6.6815354824629799E-3</v>
      </c>
      <c r="AN471" s="5">
        <f t="shared" si="701"/>
        <v>1.6791144103128341E-3</v>
      </c>
      <c r="AO471" s="5">
        <f t="shared" si="702"/>
        <v>2.1098632270384244E-4</v>
      </c>
      <c r="AP471" s="5">
        <f t="shared" si="703"/>
        <v>1.7674089823653473E-5</v>
      </c>
      <c r="AQ471" s="5">
        <f t="shared" si="704"/>
        <v>1.1104041499874048E-6</v>
      </c>
      <c r="AR471" s="5">
        <f t="shared" si="705"/>
        <v>1.7590237216079448E-6</v>
      </c>
      <c r="AS471" s="5">
        <f t="shared" si="706"/>
        <v>2.2982465800544569E-6</v>
      </c>
      <c r="AT471" s="5">
        <f t="shared" si="707"/>
        <v>1.5013832041741097E-6</v>
      </c>
      <c r="AU471" s="5">
        <f t="shared" si="708"/>
        <v>6.5387574026766822E-7</v>
      </c>
      <c r="AV471" s="5">
        <f t="shared" si="709"/>
        <v>2.1357979221523057E-7</v>
      </c>
      <c r="AW471" s="5">
        <f t="shared" si="710"/>
        <v>5.090278179743704E-10</v>
      </c>
      <c r="AX471" s="5">
        <f t="shared" si="711"/>
        <v>1.4549563188045128E-3</v>
      </c>
      <c r="AY471" s="5">
        <f t="shared" si="712"/>
        <v>3.65640222624367E-4</v>
      </c>
      <c r="AZ471" s="5">
        <f t="shared" si="713"/>
        <v>4.5943912773493904E-5</v>
      </c>
      <c r="BA471" s="5">
        <f t="shared" si="714"/>
        <v>3.8486705242436222E-6</v>
      </c>
      <c r="BB471" s="5">
        <f t="shared" si="715"/>
        <v>2.4179914013647989E-7</v>
      </c>
      <c r="BC471" s="5">
        <f t="shared" si="716"/>
        <v>1.215314718211303E-8</v>
      </c>
      <c r="BD471" s="5">
        <f t="shared" si="717"/>
        <v>7.3675731344147972E-8</v>
      </c>
      <c r="BE471" s="5">
        <f t="shared" si="718"/>
        <v>9.6260781201925459E-8</v>
      </c>
      <c r="BF471" s="5">
        <f t="shared" si="719"/>
        <v>6.2884601405052577E-8</v>
      </c>
      <c r="BG471" s="5">
        <f t="shared" si="720"/>
        <v>2.7387222116811167E-8</v>
      </c>
      <c r="BH471" s="5">
        <f t="shared" si="721"/>
        <v>8.9456709414948244E-9</v>
      </c>
      <c r="BI471" s="5">
        <f t="shared" si="722"/>
        <v>2.3375873099413858E-9</v>
      </c>
      <c r="BJ471" s="8">
        <f t="shared" si="723"/>
        <v>0.64381341105997913</v>
      </c>
      <c r="BK471" s="8">
        <f t="shared" si="724"/>
        <v>0.28598567845506412</v>
      </c>
      <c r="BL471" s="8">
        <f t="shared" si="725"/>
        <v>6.9593808882919925E-2</v>
      </c>
      <c r="BM471" s="8">
        <f t="shared" si="726"/>
        <v>0.20539367193839767</v>
      </c>
      <c r="BN471" s="8">
        <f t="shared" si="727"/>
        <v>0.79419063609683682</v>
      </c>
    </row>
    <row r="472" spans="1:66" x14ac:dyDescent="0.25">
      <c r="A472" t="s">
        <v>304</v>
      </c>
      <c r="B472" t="s">
        <v>375</v>
      </c>
      <c r="C472" t="s">
        <v>327</v>
      </c>
      <c r="D472" s="17"/>
      <c r="E472">
        <f>VLOOKUP(A472,home!$A$2:$E$405,3,FALSE)</f>
        <v>1.2888888888888901</v>
      </c>
      <c r="F472">
        <f>VLOOKUP(B472,home!$B$2:$E$405,3,FALSE)</f>
        <v>0.62</v>
      </c>
      <c r="G472">
        <f>VLOOKUP(C472,away!$B$2:$E$405,4,FALSE)</f>
        <v>1.55</v>
      </c>
      <c r="H472">
        <f>VLOOKUP(A472,away!$A$2:$E$405,3,FALSE)</f>
        <v>1.2666666666666699</v>
      </c>
      <c r="I472">
        <f>VLOOKUP(C472,away!$B$2:$E$405,3,FALSE)</f>
        <v>0.47</v>
      </c>
      <c r="J472">
        <f>VLOOKUP(B472,home!$B$2:$E$405,4,FALSE)</f>
        <v>1.42</v>
      </c>
      <c r="K472" s="3">
        <f t="shared" si="672"/>
        <v>1.2386222222222234</v>
      </c>
      <c r="L472" s="3">
        <f t="shared" si="673"/>
        <v>0.84537333333333542</v>
      </c>
      <c r="M472" s="5">
        <f t="shared" si="674"/>
        <v>0.12443204249029888</v>
      </c>
      <c r="N472" s="5">
        <f t="shared" si="675"/>
        <v>0.15412429298498409</v>
      </c>
      <c r="O472" s="5">
        <f t="shared" si="676"/>
        <v>0.10519153053349917</v>
      </c>
      <c r="P472" s="5">
        <f t="shared" si="677"/>
        <v>0.13029256730835959</v>
      </c>
      <c r="Q472" s="5">
        <f t="shared" si="678"/>
        <v>9.545088713774505E-2</v>
      </c>
      <c r="R472" s="5">
        <f t="shared" si="679"/>
        <v>4.4463057402769755E-2</v>
      </c>
      <c r="S472" s="5">
        <f t="shared" si="680"/>
        <v>3.4107278069326355E-2</v>
      </c>
      <c r="T472" s="5">
        <f t="shared" si="681"/>
        <v>8.0691634629259518E-2</v>
      </c>
      <c r="U472" s="5">
        <f t="shared" si="682"/>
        <v>5.5072930967012955E-2</v>
      </c>
      <c r="V472" s="5">
        <f t="shared" si="683"/>
        <v>3.9681854846807503E-3</v>
      </c>
      <c r="W472" s="5">
        <f t="shared" si="684"/>
        <v>3.9409196646545464E-2</v>
      </c>
      <c r="X472" s="5">
        <f t="shared" si="685"/>
        <v>3.3315483933079038E-2</v>
      </c>
      <c r="Y472" s="5">
        <f t="shared" si="686"/>
        <v>1.40820108520601E-2</v>
      </c>
      <c r="Z472" s="5">
        <f t="shared" si="687"/>
        <v>1.2529294348923636E-2</v>
      </c>
      <c r="AA472" s="5">
        <f t="shared" si="688"/>
        <v>1.5519062409340138E-2</v>
      </c>
      <c r="AB472" s="5">
        <f t="shared" si="689"/>
        <v>9.6111277841311304E-3</v>
      </c>
      <c r="AC472" s="5">
        <f t="shared" si="690"/>
        <v>2.5969249158387566E-4</v>
      </c>
      <c r="AD472" s="5">
        <f t="shared" si="691"/>
        <v>1.2203276681584187E-2</v>
      </c>
      <c r="AE472" s="5">
        <f t="shared" si="692"/>
        <v>1.0316324685899788E-2</v>
      </c>
      <c r="AF472" s="5">
        <f t="shared" si="693"/>
        <v>4.3605728937340382E-3</v>
      </c>
      <c r="AG472" s="5">
        <f t="shared" si="694"/>
        <v>1.228770680806311E-3</v>
      </c>
      <c r="AH472" s="5">
        <f t="shared" si="695"/>
        <v>2.6479828320160235E-3</v>
      </c>
      <c r="AI472" s="5">
        <f t="shared" si="696"/>
        <v>3.2798503797979834E-3</v>
      </c>
      <c r="AJ472" s="5">
        <f t="shared" si="697"/>
        <v>2.0312477829908917E-3</v>
      </c>
      <c r="AK472" s="5">
        <f t="shared" si="698"/>
        <v>8.386495476173806E-4</v>
      </c>
      <c r="AL472" s="5">
        <f t="shared" si="699"/>
        <v>1.0876941585783486E-5</v>
      </c>
      <c r="AM472" s="5">
        <f t="shared" si="700"/>
        <v>3.0230499363472882E-3</v>
      </c>
      <c r="AN472" s="5">
        <f t="shared" si="701"/>
        <v>2.555605801523034E-3</v>
      </c>
      <c r="AO472" s="5">
        <f t="shared" si="702"/>
        <v>1.0802204975597688E-3</v>
      </c>
      <c r="AP472" s="5">
        <f t="shared" si="703"/>
        <v>3.0439653425236535E-4</v>
      </c>
      <c r="AQ472" s="5">
        <f t="shared" si="704"/>
        <v>6.43321782040092E-5</v>
      </c>
      <c r="AR472" s="5">
        <f t="shared" si="705"/>
        <v>4.4770681466216647E-4</v>
      </c>
      <c r="AS472" s="5">
        <f t="shared" si="706"/>
        <v>5.5453960968088569E-4</v>
      </c>
      <c r="AT472" s="5">
        <f t="shared" si="707"/>
        <v>3.4343254182659164E-4</v>
      </c>
      <c r="AU472" s="5">
        <f t="shared" si="708"/>
        <v>1.4179439271355982E-4</v>
      </c>
      <c r="AV472" s="5">
        <f t="shared" si="709"/>
        <v>4.3907421450380046E-5</v>
      </c>
      <c r="AW472" s="5">
        <f t="shared" si="710"/>
        <v>3.1636738668134151E-7</v>
      </c>
      <c r="AX472" s="5">
        <f t="shared" si="711"/>
        <v>6.2406947167453818E-4</v>
      </c>
      <c r="AY472" s="5">
        <f t="shared" si="712"/>
        <v>5.2757168950107777E-4</v>
      </c>
      <c r="AZ472" s="5">
        <f t="shared" si="713"/>
        <v>2.2299751886291277E-4</v>
      </c>
      <c r="BA472" s="5">
        <f t="shared" si="714"/>
        <v>6.2838718615401313E-5</v>
      </c>
      <c r="BB472" s="5">
        <f t="shared" si="715"/>
        <v>1.3280544254574327E-5</v>
      </c>
      <c r="BC472" s="5">
        <f t="shared" si="716"/>
        <v>2.2454035929940758E-6</v>
      </c>
      <c r="BD472" s="5">
        <f t="shared" si="717"/>
        <v>6.3079900377834217E-5</v>
      </c>
      <c r="BE472" s="5">
        <f t="shared" si="718"/>
        <v>7.8132166383549479E-5</v>
      </c>
      <c r="BF472" s="5">
        <f t="shared" si="719"/>
        <v>4.8388118776514298E-5</v>
      </c>
      <c r="BG472" s="5">
        <f t="shared" si="720"/>
        <v>1.9978199736039673E-5</v>
      </c>
      <c r="BH472" s="5">
        <f t="shared" si="721"/>
        <v>6.186360538263226E-6</v>
      </c>
      <c r="BI472" s="5">
        <f t="shared" si="722"/>
        <v>1.532512727474293E-6</v>
      </c>
      <c r="BJ472" s="8">
        <f t="shared" si="723"/>
        <v>0.4536630594200855</v>
      </c>
      <c r="BK472" s="8">
        <f t="shared" si="724"/>
        <v>0.29359821447533629</v>
      </c>
      <c r="BL472" s="8">
        <f t="shared" si="725"/>
        <v>0.24040411767804867</v>
      </c>
      <c r="BM472" s="8">
        <f t="shared" si="726"/>
        <v>0.34571305274262326</v>
      </c>
      <c r="BN472" s="8">
        <f t="shared" si="727"/>
        <v>0.65395437785765664</v>
      </c>
    </row>
    <row r="473" spans="1:66" x14ac:dyDescent="0.25">
      <c r="A473" t="s">
        <v>304</v>
      </c>
      <c r="B473" t="s">
        <v>378</v>
      </c>
      <c r="C473" t="s">
        <v>376</v>
      </c>
      <c r="D473" s="17"/>
      <c r="E473">
        <f>VLOOKUP(A473,home!$A$2:$E$405,3,FALSE)</f>
        <v>1.2888888888888901</v>
      </c>
      <c r="F473">
        <f>VLOOKUP(B473,home!$B$2:$E$405,3,FALSE)</f>
        <v>0.47</v>
      </c>
      <c r="G473">
        <f>VLOOKUP(C473,away!$B$2:$E$405,4,FALSE)</f>
        <v>0.78</v>
      </c>
      <c r="H473">
        <f>VLOOKUP(A473,away!$A$2:$E$405,3,FALSE)</f>
        <v>1.2666666666666699</v>
      </c>
      <c r="I473">
        <f>VLOOKUP(C473,away!$B$2:$E$405,3,FALSE)</f>
        <v>1.4</v>
      </c>
      <c r="J473">
        <f>VLOOKUP(B473,home!$B$2:$E$405,4,FALSE)</f>
        <v>1.1100000000000001</v>
      </c>
      <c r="K473" s="3">
        <f t="shared" si="672"/>
        <v>0.47250666666666707</v>
      </c>
      <c r="L473" s="3">
        <f t="shared" si="673"/>
        <v>1.9684000000000053</v>
      </c>
      <c r="M473" s="5">
        <f t="shared" si="674"/>
        <v>8.7081861437544122E-2</v>
      </c>
      <c r="N473" s="5">
        <f t="shared" si="675"/>
        <v>4.1146760074982545E-2</v>
      </c>
      <c r="O473" s="5">
        <f t="shared" si="676"/>
        <v>0.17141193605366234</v>
      </c>
      <c r="P473" s="5">
        <f t="shared" si="677"/>
        <v>8.0993282531595878E-2</v>
      </c>
      <c r="Q473" s="5">
        <f t="shared" si="678"/>
        <v>9.7210592235815515E-3</v>
      </c>
      <c r="R473" s="5">
        <f t="shared" si="679"/>
        <v>0.16870362746401493</v>
      </c>
      <c r="S473" s="5">
        <f t="shared" si="680"/>
        <v>1.8832601034682005E-2</v>
      </c>
      <c r="T473" s="5">
        <f t="shared" si="681"/>
        <v>1.9134932975697981E-2</v>
      </c>
      <c r="U473" s="5">
        <f t="shared" si="682"/>
        <v>7.9713588667596882E-2</v>
      </c>
      <c r="V473" s="5">
        <f t="shared" si="683"/>
        <v>1.9462072828523962E-3</v>
      </c>
      <c r="W473" s="5">
        <f t="shared" si="684"/>
        <v>1.5310884300679265E-3</v>
      </c>
      <c r="X473" s="5">
        <f t="shared" si="685"/>
        <v>3.0137944657457148E-3</v>
      </c>
      <c r="Y473" s="5">
        <f t="shared" si="686"/>
        <v>2.9661765131869409E-3</v>
      </c>
      <c r="Z473" s="5">
        <f t="shared" si="687"/>
        <v>0.11069207343338927</v>
      </c>
      <c r="AA473" s="5">
        <f t="shared" si="688"/>
        <v>5.2302742644432694E-2</v>
      </c>
      <c r="AB473" s="5">
        <f t="shared" si="689"/>
        <v>1.2356697292222716E-2</v>
      </c>
      <c r="AC473" s="5">
        <f t="shared" si="690"/>
        <v>1.13133287549043E-4</v>
      </c>
      <c r="AD473" s="5">
        <f t="shared" si="691"/>
        <v>1.80862372615824E-4</v>
      </c>
      <c r="AE473" s="5">
        <f t="shared" si="692"/>
        <v>3.5600949425698892E-4</v>
      </c>
      <c r="AF473" s="5">
        <f t="shared" si="693"/>
        <v>3.5038454424772948E-4</v>
      </c>
      <c r="AG473" s="5">
        <f t="shared" si="694"/>
        <v>2.2989897896574416E-4</v>
      </c>
      <c r="AH473" s="5">
        <f t="shared" si="695"/>
        <v>5.4471569336571012E-2</v>
      </c>
      <c r="AI473" s="5">
        <f t="shared" si="696"/>
        <v>2.5738179655325398E-2</v>
      </c>
      <c r="AJ473" s="5">
        <f t="shared" si="697"/>
        <v>6.0807307375028152E-3</v>
      </c>
      <c r="AK473" s="5">
        <f t="shared" si="698"/>
        <v>9.5772860389166674E-4</v>
      </c>
      <c r="AL473" s="5">
        <f t="shared" si="699"/>
        <v>4.2089299291149069E-6</v>
      </c>
      <c r="AM473" s="5">
        <f t="shared" si="700"/>
        <v>1.7091735362025538E-5</v>
      </c>
      <c r="AN473" s="5">
        <f t="shared" si="701"/>
        <v>3.3643371886611163E-5</v>
      </c>
      <c r="AO473" s="5">
        <f t="shared" si="702"/>
        <v>3.3111806610802797E-5</v>
      </c>
      <c r="AP473" s="5">
        <f t="shared" si="703"/>
        <v>2.1725760044234797E-5</v>
      </c>
      <c r="AQ473" s="5">
        <f t="shared" si="704"/>
        <v>1.0691246517767972E-5</v>
      </c>
      <c r="AR473" s="5">
        <f t="shared" si="705"/>
        <v>2.1444367416421334E-2</v>
      </c>
      <c r="AS473" s="5">
        <f t="shared" si="706"/>
        <v>1.0132606566708531E-2</v>
      </c>
      <c r="AT473" s="5">
        <f t="shared" si="707"/>
        <v>2.3938620767401148E-3</v>
      </c>
      <c r="AU473" s="5">
        <f t="shared" si="708"/>
        <v>3.7703859678007241E-4</v>
      </c>
      <c r="AV473" s="5">
        <f t="shared" si="709"/>
        <v>4.4538312642307367E-5</v>
      </c>
      <c r="AW473" s="5">
        <f t="shared" si="710"/>
        <v>1.0874029118406848E-7</v>
      </c>
      <c r="AX473" s="5">
        <f t="shared" si="711"/>
        <v>1.3459931505765815E-6</v>
      </c>
      <c r="AY473" s="5">
        <f t="shared" si="712"/>
        <v>2.6494529175949504E-6</v>
      </c>
      <c r="AZ473" s="5">
        <f t="shared" si="713"/>
        <v>2.6075915614969576E-6</v>
      </c>
      <c r="BA473" s="5">
        <f t="shared" si="714"/>
        <v>1.7109277432168747E-6</v>
      </c>
      <c r="BB473" s="5">
        <f t="shared" si="715"/>
        <v>8.4194754243702625E-7</v>
      </c>
      <c r="BC473" s="5">
        <f t="shared" si="716"/>
        <v>3.3145790850660941E-7</v>
      </c>
      <c r="BD473" s="5">
        <f t="shared" si="717"/>
        <v>7.0351821370806351E-3</v>
      </c>
      <c r="BE473" s="5">
        <f t="shared" si="718"/>
        <v>3.3241704609848501E-3</v>
      </c>
      <c r="BF473" s="5">
        <f t="shared" si="719"/>
        <v>7.853463519758748E-4</v>
      </c>
      <c r="BG473" s="5">
        <f t="shared" si="720"/>
        <v>1.2369379565031592E-4</v>
      </c>
      <c r="BH473" s="5">
        <f t="shared" si="721"/>
        <v>1.4611535767519659E-5</v>
      </c>
      <c r="BI473" s="5">
        <f t="shared" si="722"/>
        <v>1.380809612078299E-6</v>
      </c>
      <c r="BJ473" s="8">
        <f t="shared" si="723"/>
        <v>7.8756718364594233E-2</v>
      </c>
      <c r="BK473" s="8">
        <f t="shared" si="724"/>
        <v>0.18897394395707015</v>
      </c>
      <c r="BL473" s="8">
        <f t="shared" si="725"/>
        <v>0.61741359851558419</v>
      </c>
      <c r="BM473" s="8">
        <f t="shared" si="726"/>
        <v>0.43677526677263007</v>
      </c>
      <c r="BN473" s="8">
        <f t="shared" si="727"/>
        <v>0.55905852678538137</v>
      </c>
    </row>
    <row r="474" spans="1:66" x14ac:dyDescent="0.25">
      <c r="A474" t="s">
        <v>301</v>
      </c>
      <c r="B474" t="s">
        <v>302</v>
      </c>
      <c r="C474" t="s">
        <v>355</v>
      </c>
      <c r="D474" s="17"/>
      <c r="E474">
        <f>VLOOKUP(A474,home!$A$2:$E$405,3,FALSE)</f>
        <v>1.32051282051282</v>
      </c>
      <c r="F474">
        <f>VLOOKUP(B474,home!$B$2:$E$405,3,FALSE)</f>
        <v>0.38</v>
      </c>
      <c r="G474">
        <f>VLOOKUP(C474,away!$B$2:$E$405,4,FALSE)</f>
        <v>2.02</v>
      </c>
      <c r="H474">
        <f>VLOOKUP(A474,away!$A$2:$E$405,3,FALSE)</f>
        <v>0.93589743589743601</v>
      </c>
      <c r="I474">
        <f>VLOOKUP(C474,away!$B$2:$E$405,3,FALSE)</f>
        <v>0.5</v>
      </c>
      <c r="J474">
        <f>VLOOKUP(B474,home!$B$2:$E$405,4,FALSE)</f>
        <v>1.87</v>
      </c>
      <c r="K474" s="3">
        <f t="shared" si="672"/>
        <v>1.0136256410256406</v>
      </c>
      <c r="L474" s="3">
        <f t="shared" si="673"/>
        <v>0.87506410256410272</v>
      </c>
      <c r="M474" s="5">
        <f t="shared" si="674"/>
        <v>0.15126988137687861</v>
      </c>
      <c r="N474" s="5">
        <f t="shared" si="675"/>
        <v>0.15333103047851118</v>
      </c>
      <c r="O474" s="5">
        <f t="shared" si="676"/>
        <v>0.13237084299203652</v>
      </c>
      <c r="P474" s="5">
        <f t="shared" si="677"/>
        <v>0.13417448058090745</v>
      </c>
      <c r="Q474" s="5">
        <f t="shared" si="678"/>
        <v>7.7710132028951454E-2</v>
      </c>
      <c r="R474" s="5">
        <f t="shared" si="679"/>
        <v>5.7916486464240101E-2</v>
      </c>
      <c r="S474" s="5">
        <f t="shared" si="680"/>
        <v>2.9752768818373673E-2</v>
      </c>
      <c r="T474" s="5">
        <f t="shared" si="681"/>
        <v>6.8001346944052327E-2</v>
      </c>
      <c r="U474" s="5">
        <f t="shared" si="682"/>
        <v>5.8705635718268208E-2</v>
      </c>
      <c r="V474" s="5">
        <f t="shared" si="683"/>
        <v>2.9322590456744711E-3</v>
      </c>
      <c r="W474" s="5">
        <f t="shared" si="684"/>
        <v>2.625632746401103E-2</v>
      </c>
      <c r="X474" s="5">
        <f t="shared" si="685"/>
        <v>2.2975969628924012E-2</v>
      </c>
      <c r="Y474" s="5">
        <f t="shared" si="686"/>
        <v>1.0052723121937236E-2</v>
      </c>
      <c r="Z474" s="5">
        <f t="shared" si="687"/>
        <v>1.6893546083832089E-2</v>
      </c>
      <c r="AA474" s="5">
        <f t="shared" si="688"/>
        <v>1.7123731478420501E-2</v>
      </c>
      <c r="AB474" s="5">
        <f t="shared" si="689"/>
        <v>8.6785266482824596E-3</v>
      </c>
      <c r="AC474" s="5">
        <f t="shared" si="690"/>
        <v>1.6255480387145964E-4</v>
      </c>
      <c r="AD474" s="5">
        <f t="shared" si="691"/>
        <v>6.6535216891718272E-3</v>
      </c>
      <c r="AE474" s="5">
        <f t="shared" si="692"/>
        <v>5.8222579858259365E-3</v>
      </c>
      <c r="AF474" s="5">
        <f t="shared" si="693"/>
        <v>2.5474244796317267E-3</v>
      </c>
      <c r="AG474" s="5">
        <f t="shared" si="694"/>
        <v>7.4305323870625455E-4</v>
      </c>
      <c r="AH474" s="5">
        <f t="shared" si="695"/>
        <v>3.6957339357434598E-3</v>
      </c>
      <c r="AI474" s="5">
        <f t="shared" si="696"/>
        <v>3.746090679678178E-3</v>
      </c>
      <c r="AJ474" s="5">
        <f t="shared" si="697"/>
        <v>1.8985667832644849E-3</v>
      </c>
      <c r="AK474" s="5">
        <f t="shared" si="698"/>
        <v>6.4147865757215072E-4</v>
      </c>
      <c r="AL474" s="5">
        <f t="shared" si="699"/>
        <v>5.7673625911147539E-6</v>
      </c>
      <c r="AM474" s="5">
        <f t="shared" si="700"/>
        <v>1.3488360374529597E-3</v>
      </c>
      <c r="AN474" s="5">
        <f t="shared" si="701"/>
        <v>1.1803179966198944E-3</v>
      </c>
      <c r="AO474" s="5">
        <f t="shared" si="702"/>
        <v>5.1642695422622381E-4</v>
      </c>
      <c r="AP474" s="5">
        <f t="shared" si="703"/>
        <v>1.5063556307996119E-4</v>
      </c>
      <c r="AQ474" s="5">
        <f t="shared" si="704"/>
        <v>3.2953943455201124E-5</v>
      </c>
      <c r="AR474" s="5">
        <f t="shared" si="705"/>
        <v>6.4680081995941027E-4</v>
      </c>
      <c r="AS474" s="5">
        <f t="shared" si="706"/>
        <v>6.5561389574726714E-4</v>
      </c>
      <c r="AT474" s="5">
        <f t="shared" si="707"/>
        <v>3.3227352767107048E-4</v>
      </c>
      <c r="AU474" s="5">
        <f t="shared" si="708"/>
        <v>1.1226698916047994E-4</v>
      </c>
      <c r="AV474" s="5">
        <f t="shared" si="709"/>
        <v>2.8449174713452522E-5</v>
      </c>
      <c r="AW474" s="5">
        <f t="shared" si="710"/>
        <v>1.4209938939394792E-7</v>
      </c>
      <c r="AX474" s="5">
        <f t="shared" si="711"/>
        <v>2.2786913218362343E-4</v>
      </c>
      <c r="AY474" s="5">
        <f t="shared" si="712"/>
        <v>1.9940009765632329E-4</v>
      </c>
      <c r="AZ474" s="5">
        <f t="shared" si="713"/>
        <v>8.72439337534125E-5</v>
      </c>
      <c r="BA474" s="5">
        <f t="shared" si="714"/>
        <v>2.5448011531363982E-5</v>
      </c>
      <c r="BB474" s="5">
        <f t="shared" si="715"/>
        <v>5.5671603431834899E-6</v>
      </c>
      <c r="BC474" s="5">
        <f t="shared" si="716"/>
        <v>9.7432443390766478E-7</v>
      </c>
      <c r="BD474" s="5">
        <f t="shared" si="717"/>
        <v>9.4332029842584449E-5</v>
      </c>
      <c r="BE474" s="5">
        <f t="shared" si="718"/>
        <v>9.5617364218439509E-5</v>
      </c>
      <c r="BF474" s="5">
        <f t="shared" si="719"/>
        <v>4.8460106049548944E-5</v>
      </c>
      <c r="BG474" s="5">
        <f t="shared" si="720"/>
        <v>1.6373468686214859E-5</v>
      </c>
      <c r="BH474" s="5">
        <f t="shared" si="721"/>
        <v>4.1491419232194463E-6</v>
      </c>
      <c r="BI474" s="5">
        <f t="shared" si="722"/>
        <v>8.4113532832593449E-7</v>
      </c>
      <c r="BJ474" s="8">
        <f t="shared" si="723"/>
        <v>0.37786946021445911</v>
      </c>
      <c r="BK474" s="8">
        <f t="shared" si="724"/>
        <v>0.3184971120859531</v>
      </c>
      <c r="BL474" s="8">
        <f t="shared" si="725"/>
        <v>0.28681227101080609</v>
      </c>
      <c r="BM474" s="8">
        <f t="shared" si="726"/>
        <v>0.29310027747525808</v>
      </c>
      <c r="BN474" s="8">
        <f t="shared" si="727"/>
        <v>0.70677285392152533</v>
      </c>
    </row>
    <row r="475" spans="1:66" x14ac:dyDescent="0.25">
      <c r="A475" t="s">
        <v>301</v>
      </c>
      <c r="B475" t="s">
        <v>336</v>
      </c>
      <c r="C475" t="s">
        <v>385</v>
      </c>
      <c r="D475" s="17"/>
      <c r="E475">
        <f>VLOOKUP(A475,home!$A$2:$E$405,3,FALSE)</f>
        <v>1.32051282051282</v>
      </c>
      <c r="F475">
        <f>VLOOKUP(B475,home!$B$2:$E$405,3,FALSE)</f>
        <v>0.76</v>
      </c>
      <c r="G475">
        <f>VLOOKUP(C475,away!$B$2:$E$405,4,FALSE)</f>
        <v>0.38</v>
      </c>
      <c r="H475">
        <f>VLOOKUP(A475,away!$A$2:$E$405,3,FALSE)</f>
        <v>0.93589743589743601</v>
      </c>
      <c r="I475">
        <f>VLOOKUP(C475,away!$B$2:$E$405,3,FALSE)</f>
        <v>0.38</v>
      </c>
      <c r="J475">
        <f>VLOOKUP(B475,home!$B$2:$E$405,4,FALSE)</f>
        <v>0.8</v>
      </c>
      <c r="K475" s="3">
        <f t="shared" si="672"/>
        <v>0.38136410256410241</v>
      </c>
      <c r="L475" s="3">
        <f t="shared" si="673"/>
        <v>0.28451282051282056</v>
      </c>
      <c r="M475" s="5">
        <f t="shared" si="674"/>
        <v>0.51382274706119802</v>
      </c>
      <c r="N475" s="5">
        <f t="shared" si="675"/>
        <v>0.19595355081001556</v>
      </c>
      <c r="O475" s="5">
        <f t="shared" si="676"/>
        <v>0.14618915901002702</v>
      </c>
      <c r="P475" s="5">
        <f t="shared" si="677"/>
        <v>5.5751297430459819E-2</v>
      </c>
      <c r="Q475" s="5">
        <f t="shared" si="678"/>
        <v>3.7364825024455414E-2</v>
      </c>
      <c r="R475" s="5">
        <f t="shared" si="679"/>
        <v>2.0796344979170003E-2</v>
      </c>
      <c r="S475" s="5">
        <f t="shared" si="680"/>
        <v>1.5122954282176799E-3</v>
      </c>
      <c r="T475" s="5">
        <f t="shared" si="681"/>
        <v>1.063077175567583E-2</v>
      </c>
      <c r="U475" s="5">
        <f t="shared" si="682"/>
        <v>7.9309794395946449E-3</v>
      </c>
      <c r="V475" s="5">
        <f t="shared" si="683"/>
        <v>1.8232061694753745E-5</v>
      </c>
      <c r="W475" s="5">
        <f t="shared" si="684"/>
        <v>4.7498676543053855E-3</v>
      </c>
      <c r="X475" s="5">
        <f t="shared" si="685"/>
        <v>1.3513982433890402E-3</v>
      </c>
      <c r="Y475" s="5">
        <f t="shared" si="686"/>
        <v>1.922450629313435E-4</v>
      </c>
      <c r="Z475" s="5">
        <f t="shared" si="687"/>
        <v>1.9722755887937645E-3</v>
      </c>
      <c r="AA475" s="5">
        <f t="shared" si="688"/>
        <v>7.5215510992942061E-4</v>
      </c>
      <c r="AB475" s="5">
        <f t="shared" si="689"/>
        <v>1.4342247924361865E-4</v>
      </c>
      <c r="AC475" s="5">
        <f t="shared" si="690"/>
        <v>1.2363956005844721E-7</v>
      </c>
      <c r="AD475" s="5">
        <f t="shared" si="691"/>
        <v>4.5285725382060779E-4</v>
      </c>
      <c r="AE475" s="5">
        <f t="shared" si="692"/>
        <v>1.2884369457419139E-4</v>
      </c>
      <c r="AF475" s="5">
        <f t="shared" si="693"/>
        <v>1.8328841474297798E-5</v>
      </c>
      <c r="AG475" s="5">
        <f t="shared" si="694"/>
        <v>1.7382634615282771E-6</v>
      </c>
      <c r="AH475" s="5">
        <f t="shared" si="695"/>
        <v>1.4028442264907444E-4</v>
      </c>
      <c r="AI475" s="5">
        <f t="shared" si="696"/>
        <v>5.3499442947287509E-5</v>
      </c>
      <c r="AJ475" s="5">
        <f t="shared" si="697"/>
        <v>1.020138352363585E-5</v>
      </c>
      <c r="AK475" s="5">
        <f t="shared" si="698"/>
        <v>1.2968138241345357E-6</v>
      </c>
      <c r="AL475" s="5">
        <f t="shared" si="699"/>
        <v>5.3661041099597027E-10</v>
      </c>
      <c r="AM475" s="5">
        <f t="shared" si="700"/>
        <v>3.4540700038588029E-5</v>
      </c>
      <c r="AN475" s="5">
        <f t="shared" si="701"/>
        <v>9.8272719904659699E-6</v>
      </c>
      <c r="AO475" s="5">
        <f t="shared" si="702"/>
        <v>1.3979924359770569E-6</v>
      </c>
      <c r="AP475" s="5">
        <f t="shared" si="703"/>
        <v>1.3258225700514043E-7</v>
      </c>
      <c r="AQ475" s="5">
        <f t="shared" si="704"/>
        <v>9.4303379726220399E-9</v>
      </c>
      <c r="AR475" s="5">
        <f t="shared" si="705"/>
        <v>7.9825433523801576E-6</v>
      </c>
      <c r="AS475" s="5">
        <f t="shared" si="706"/>
        <v>3.0442554817595001E-6</v>
      </c>
      <c r="AT475" s="5">
        <f t="shared" si="707"/>
        <v>5.8048487988853056E-7</v>
      </c>
      <c r="AU475" s="5">
        <f t="shared" si="708"/>
        <v>7.3792031756906746E-8</v>
      </c>
      <c r="AV475" s="5">
        <f t="shared" si="709"/>
        <v>7.03540799183862E-9</v>
      </c>
      <c r="AW475" s="5">
        <f t="shared" si="710"/>
        <v>1.6173285220560489E-12</v>
      </c>
      <c r="AX475" s="5">
        <f t="shared" si="711"/>
        <v>2.1954305120253287E-6</v>
      </c>
      <c r="AY475" s="5">
        <f t="shared" si="712"/>
        <v>6.2462812721623204E-7</v>
      </c>
      <c r="AZ475" s="5">
        <f t="shared" si="713"/>
        <v>8.885735512296555E-8</v>
      </c>
      <c r="BA475" s="5">
        <f t="shared" si="714"/>
        <v>8.42701890978142E-9</v>
      </c>
      <c r="BB475" s="5">
        <f t="shared" si="715"/>
        <v>5.9939872963419638E-10</v>
      </c>
      <c r="BC475" s="5">
        <f t="shared" si="716"/>
        <v>3.4107324636005368E-11</v>
      </c>
      <c r="BD475" s="5">
        <f t="shared" si="717"/>
        <v>3.7852265400859063E-7</v>
      </c>
      <c r="BE475" s="5">
        <f t="shared" si="718"/>
        <v>1.443549522461684E-7</v>
      </c>
      <c r="BF475" s="5">
        <f t="shared" si="719"/>
        <v>2.7525898407021938E-8</v>
      </c>
      <c r="BG475" s="5">
        <f t="shared" si="720"/>
        <v>3.4991298477548594E-9</v>
      </c>
      <c r="BH475" s="5">
        <f t="shared" si="721"/>
        <v>3.3361062853607396E-10</v>
      </c>
      <c r="BI475" s="5">
        <f t="shared" si="722"/>
        <v>2.5445423591501218E-11</v>
      </c>
      <c r="BJ475" s="8">
        <f t="shared" si="723"/>
        <v>0.25089325255768258</v>
      </c>
      <c r="BK475" s="8">
        <f t="shared" si="724"/>
        <v>0.57110532078586784</v>
      </c>
      <c r="BL475" s="8">
        <f t="shared" si="725"/>
        <v>0.17602958545375316</v>
      </c>
      <c r="BM475" s="8">
        <f t="shared" si="726"/>
        <v>3.0121885444261708E-2</v>
      </c>
      <c r="BN475" s="8">
        <f t="shared" si="727"/>
        <v>0.96987792431532582</v>
      </c>
    </row>
    <row r="476" spans="1:66" x14ac:dyDescent="0.25">
      <c r="A476" t="s">
        <v>301</v>
      </c>
      <c r="B476" t="s">
        <v>343</v>
      </c>
      <c r="C476" t="s">
        <v>382</v>
      </c>
      <c r="D476" s="17"/>
      <c r="E476">
        <f>VLOOKUP(A476,home!$A$2:$E$405,3,FALSE)</f>
        <v>1.32051282051282</v>
      </c>
      <c r="F476">
        <f>VLOOKUP(B476,home!$B$2:$E$405,3,FALSE)</f>
        <v>0.95</v>
      </c>
      <c r="G476">
        <f>VLOOKUP(C476,away!$B$2:$E$405,4,FALSE)</f>
        <v>0.95</v>
      </c>
      <c r="H476">
        <f>VLOOKUP(A476,away!$A$2:$E$405,3,FALSE)</f>
        <v>0.93589743589743601</v>
      </c>
      <c r="I476">
        <f>VLOOKUP(C476,away!$B$2:$E$405,3,FALSE)</f>
        <v>1.1399999999999999</v>
      </c>
      <c r="J476">
        <f>VLOOKUP(B476,home!$B$2:$E$405,4,FALSE)</f>
        <v>1.6</v>
      </c>
      <c r="K476" s="3">
        <f t="shared" si="672"/>
        <v>1.1917628205128201</v>
      </c>
      <c r="L476" s="3">
        <f t="shared" si="673"/>
        <v>1.7070769230769232</v>
      </c>
      <c r="M476" s="5">
        <f t="shared" si="674"/>
        <v>5.508709815050869E-2</v>
      </c>
      <c r="N476" s="5">
        <f t="shared" si="675"/>
        <v>6.5650755465716776E-2</v>
      </c>
      <c r="O476" s="5">
        <f t="shared" si="676"/>
        <v>9.403791401200684E-2</v>
      </c>
      <c r="P476" s="5">
        <f t="shared" si="677"/>
        <v>0.1120708896380913</v>
      </c>
      <c r="Q476" s="5">
        <f t="shared" si="678"/>
        <v>3.9120064751310052E-2</v>
      </c>
      <c r="R476" s="5">
        <f t="shared" si="679"/>
        <v>8.0264976452094475E-2</v>
      </c>
      <c r="S476" s="5">
        <f t="shared" si="680"/>
        <v>5.7000117658935298E-2</v>
      </c>
      <c r="T476" s="5">
        <f t="shared" si="681"/>
        <v>6.6780959766236367E-2</v>
      </c>
      <c r="U476" s="5">
        <f t="shared" si="682"/>
        <v>9.5656814724943182E-2</v>
      </c>
      <c r="V476" s="5">
        <f t="shared" si="683"/>
        <v>1.288475505151526E-2</v>
      </c>
      <c r="W476" s="5">
        <f t="shared" si="684"/>
        <v>1.55406129022218E-2</v>
      </c>
      <c r="X476" s="5">
        <f t="shared" si="685"/>
        <v>2.6529021655854322E-2</v>
      </c>
      <c r="Y476" s="5">
        <f t="shared" si="686"/>
        <v>2.2643540330258432E-2</v>
      </c>
      <c r="Z476" s="5">
        <f t="shared" si="687"/>
        <v>4.567282967756104E-2</v>
      </c>
      <c r="AA476" s="5">
        <f t="shared" si="688"/>
        <v>5.4431180317331775E-2</v>
      </c>
      <c r="AB476" s="5">
        <f t="shared" si="689"/>
        <v>3.2434528489412619E-2</v>
      </c>
      <c r="AC476" s="5">
        <f t="shared" si="690"/>
        <v>1.638321414942413E-3</v>
      </c>
      <c r="AD476" s="5">
        <f t="shared" si="691"/>
        <v>4.6301811662124454E-3</v>
      </c>
      <c r="AE476" s="5">
        <f t="shared" si="692"/>
        <v>7.9040754185066616E-3</v>
      </c>
      <c r="AF476" s="5">
        <f t="shared" si="693"/>
        <v>6.7464323725961485E-3</v>
      </c>
      <c r="AG476" s="5">
        <f t="shared" si="694"/>
        <v>3.8388930054526599E-3</v>
      </c>
      <c r="AH476" s="5">
        <f t="shared" si="695"/>
        <v>1.9491758388546832E-2</v>
      </c>
      <c r="AI476" s="5">
        <f t="shared" si="696"/>
        <v>2.3229552953888989E-2</v>
      </c>
      <c r="AJ476" s="5">
        <f t="shared" si="697"/>
        <v>1.3842058773789332E-2</v>
      </c>
      <c r="AK476" s="5">
        <f t="shared" si="698"/>
        <v>5.4988170019851313E-3</v>
      </c>
      <c r="AL476" s="5">
        <f t="shared" si="699"/>
        <v>1.333220624430638E-4</v>
      </c>
      <c r="AM476" s="5">
        <f t="shared" si="700"/>
        <v>1.1036155532261364E-3</v>
      </c>
      <c r="AN476" s="5">
        <f t="shared" si="701"/>
        <v>1.8839566428611094E-3</v>
      </c>
      <c r="AO476" s="5">
        <f t="shared" si="702"/>
        <v>1.6080294545528365E-3</v>
      </c>
      <c r="AP476" s="5">
        <f t="shared" si="703"/>
        <v>9.1500999116503974E-4</v>
      </c>
      <c r="AQ476" s="5">
        <f t="shared" si="704"/>
        <v>3.9049811007566487E-4</v>
      </c>
      <c r="AR476" s="5">
        <f t="shared" si="705"/>
        <v>6.6547861870558589E-3</v>
      </c>
      <c r="AS476" s="5">
        <f t="shared" si="706"/>
        <v>7.9309267561954444E-3</v>
      </c>
      <c r="AT476" s="5">
        <f t="shared" si="707"/>
        <v>4.7258918201220391E-3</v>
      </c>
      <c r="AU476" s="5">
        <f t="shared" si="708"/>
        <v>1.8773807216623678E-3</v>
      </c>
      <c r="AV476" s="5">
        <f t="shared" si="709"/>
        <v>5.5934813600618449E-4</v>
      </c>
      <c r="AW476" s="5">
        <f t="shared" si="710"/>
        <v>7.5342919808535425E-6</v>
      </c>
      <c r="AX476" s="5">
        <f t="shared" si="711"/>
        <v>2.1920799741243261E-4</v>
      </c>
      <c r="AY476" s="5">
        <f t="shared" si="712"/>
        <v>3.742049137366696E-4</v>
      </c>
      <c r="AZ476" s="5">
        <f t="shared" si="713"/>
        <v>3.1939828637092977E-4</v>
      </c>
      <c r="BA476" s="5">
        <f t="shared" si="714"/>
        <v>1.817458146447096E-4</v>
      </c>
      <c r="BB476" s="5">
        <f t="shared" si="715"/>
        <v>7.7563521511449953E-5</v>
      </c>
      <c r="BC476" s="5">
        <f t="shared" si="716"/>
        <v>2.6481379528955317E-5</v>
      </c>
      <c r="BD476" s="5">
        <f t="shared" si="717"/>
        <v>1.8933719879890205E-3</v>
      </c>
      <c r="BE476" s="5">
        <f t="shared" si="718"/>
        <v>2.2564503406857601E-3</v>
      </c>
      <c r="BF476" s="5">
        <f t="shared" si="719"/>
        <v>1.3445768111813882E-3</v>
      </c>
      <c r="BG476" s="5">
        <f t="shared" si="720"/>
        <v>5.3413888429655468E-4</v>
      </c>
      <c r="BH476" s="5">
        <f t="shared" si="721"/>
        <v>1.5914171582370826E-4</v>
      </c>
      <c r="BI476" s="5">
        <f t="shared" si="722"/>
        <v>3.7931836022262452E-5</v>
      </c>
      <c r="BJ476" s="8">
        <f t="shared" si="723"/>
        <v>0.26648424849945168</v>
      </c>
      <c r="BK476" s="8">
        <f t="shared" si="724"/>
        <v>0.23918870889017269</v>
      </c>
      <c r="BL476" s="8">
        <f t="shared" si="725"/>
        <v>0.4468615463110398</v>
      </c>
      <c r="BM476" s="8">
        <f t="shared" si="726"/>
        <v>0.55160896428674133</v>
      </c>
      <c r="BN476" s="8">
        <f t="shared" si="727"/>
        <v>0.44623169846972816</v>
      </c>
    </row>
    <row r="477" spans="1:66" x14ac:dyDescent="0.25">
      <c r="A477" t="s">
        <v>301</v>
      </c>
      <c r="B477" t="s">
        <v>312</v>
      </c>
      <c r="C477" t="s">
        <v>314</v>
      </c>
      <c r="D477" s="17"/>
      <c r="E477">
        <f>VLOOKUP(A477,home!$A$2:$E$405,3,FALSE)</f>
        <v>1.32051282051282</v>
      </c>
      <c r="F477">
        <f>VLOOKUP(B477,home!$B$2:$E$405,3,FALSE)</f>
        <v>0.95</v>
      </c>
      <c r="G477">
        <f>VLOOKUP(C477,away!$B$2:$E$405,4,FALSE)</f>
        <v>0.76</v>
      </c>
      <c r="H477">
        <f>VLOOKUP(A477,away!$A$2:$E$405,3,FALSE)</f>
        <v>0.93589743589743601</v>
      </c>
      <c r="I477">
        <f>VLOOKUP(C477,away!$B$2:$E$405,3,FALSE)</f>
        <v>0.25</v>
      </c>
      <c r="J477">
        <f>VLOOKUP(B477,home!$B$2:$E$405,4,FALSE)</f>
        <v>0.8</v>
      </c>
      <c r="K477" s="3">
        <f t="shared" si="672"/>
        <v>0.95341025641025612</v>
      </c>
      <c r="L477" s="3">
        <f t="shared" si="673"/>
        <v>0.18717948717948721</v>
      </c>
      <c r="M477" s="5">
        <f t="shared" si="674"/>
        <v>0.31963046620350666</v>
      </c>
      <c r="N477" s="5">
        <f t="shared" si="675"/>
        <v>0.30473896473961498</v>
      </c>
      <c r="O477" s="5">
        <f t="shared" si="676"/>
        <v>5.9828266750912802E-2</v>
      </c>
      <c r="P477" s="5">
        <f t="shared" si="677"/>
        <v>5.7040883143568977E-2</v>
      </c>
      <c r="Q477" s="5">
        <f t="shared" si="678"/>
        <v>0.14527062725529613</v>
      </c>
      <c r="R477" s="5">
        <f t="shared" si="679"/>
        <v>5.599312144636711E-3</v>
      </c>
      <c r="S477" s="5">
        <f t="shared" si="680"/>
        <v>2.5448625004716417E-3</v>
      </c>
      <c r="T477" s="5">
        <f t="shared" si="681"/>
        <v>2.7191681511888773E-2</v>
      </c>
      <c r="U477" s="5">
        <f t="shared" si="682"/>
        <v>5.3384416275391484E-3</v>
      </c>
      <c r="V477" s="5">
        <f t="shared" si="683"/>
        <v>5.0461468565400751E-5</v>
      </c>
      <c r="W477" s="5">
        <f t="shared" si="684"/>
        <v>4.6167501993450211E-2</v>
      </c>
      <c r="X477" s="5">
        <f t="shared" si="685"/>
        <v>8.6416093474919655E-3</v>
      </c>
      <c r="Y477" s="5">
        <f t="shared" si="686"/>
        <v>8.0876600303450444E-4</v>
      </c>
      <c r="Z477" s="5">
        <f t="shared" si="687"/>
        <v>3.49358791930325E-4</v>
      </c>
      <c r="AA477" s="5">
        <f t="shared" si="688"/>
        <v>3.3308225539346848E-4</v>
      </c>
      <c r="AB477" s="5">
        <f t="shared" si="689"/>
        <v>1.5878201926019657E-4</v>
      </c>
      <c r="AC477" s="5">
        <f t="shared" si="690"/>
        <v>5.6283095559546553E-7</v>
      </c>
      <c r="AD477" s="5">
        <f t="shared" si="691"/>
        <v>1.1004142478349094E-2</v>
      </c>
      <c r="AE477" s="5">
        <f t="shared" si="692"/>
        <v>2.059749745947395E-3</v>
      </c>
      <c r="AF477" s="5">
        <f t="shared" si="693"/>
        <v>1.9277145058225621E-4</v>
      </c>
      <c r="AG477" s="5">
        <f t="shared" si="694"/>
        <v>1.2027620420944202E-5</v>
      </c>
      <c r="AH477" s="5">
        <f t="shared" si="695"/>
        <v>1.6348199878790839E-5</v>
      </c>
      <c r="AI477" s="5">
        <f t="shared" si="696"/>
        <v>1.5586541438284093E-5</v>
      </c>
      <c r="AJ477" s="5">
        <f t="shared" si="697"/>
        <v>7.4301842346117583E-6</v>
      </c>
      <c r="AK477" s="5">
        <f t="shared" si="698"/>
        <v>2.3613379520988798E-6</v>
      </c>
      <c r="AL477" s="5">
        <f t="shared" si="699"/>
        <v>4.0176864426013204E-9</v>
      </c>
      <c r="AM477" s="5">
        <f t="shared" si="700"/>
        <v>2.0982924603715606E-3</v>
      </c>
      <c r="AN477" s="5">
        <f t="shared" si="701"/>
        <v>3.9275730668493323E-4</v>
      </c>
      <c r="AO477" s="5">
        <f t="shared" si="702"/>
        <v>3.6758055625641188E-5</v>
      </c>
      <c r="AP477" s="5">
        <f t="shared" si="703"/>
        <v>2.293451333907529E-6</v>
      </c>
      <c r="AQ477" s="5">
        <f t="shared" si="704"/>
        <v>1.0732176113798047E-7</v>
      </c>
      <c r="AR477" s="5">
        <f t="shared" si="705"/>
        <v>6.1200953392396481E-7</v>
      </c>
      <c r="AS477" s="5">
        <f t="shared" si="706"/>
        <v>5.8349616666396866E-7</v>
      </c>
      <c r="AT477" s="5">
        <f t="shared" si="707"/>
        <v>2.7815561493674789E-7</v>
      </c>
      <c r="AU477" s="5">
        <f t="shared" si="708"/>
        <v>8.8398805386265768E-8</v>
      </c>
      <c r="AV477" s="5">
        <f t="shared" si="709"/>
        <v>2.1070081927419992E-8</v>
      </c>
      <c r="AW477" s="5">
        <f t="shared" si="710"/>
        <v>1.9916435376311057E-11</v>
      </c>
      <c r="AX477" s="5">
        <f t="shared" si="711"/>
        <v>3.3342225877775936E-4</v>
      </c>
      <c r="AY477" s="5">
        <f t="shared" si="712"/>
        <v>6.2409807412247282E-5</v>
      </c>
      <c r="AZ477" s="5">
        <f t="shared" si="713"/>
        <v>5.840917873197502E-6</v>
      </c>
      <c r="BA477" s="5">
        <f t="shared" si="714"/>
        <v>3.6443333738753676E-7</v>
      </c>
      <c r="BB477" s="5">
        <f t="shared" si="715"/>
        <v>1.705361130082703E-8</v>
      </c>
      <c r="BC477" s="5">
        <f t="shared" si="716"/>
        <v>6.3841724356942224E-10</v>
      </c>
      <c r="BD477" s="5">
        <f t="shared" si="717"/>
        <v>1.9092605118140805E-8</v>
      </c>
      <c r="BE477" s="5">
        <f t="shared" si="718"/>
        <v>1.8203085541226394E-8</v>
      </c>
      <c r="BF477" s="5">
        <f t="shared" si="719"/>
        <v>8.6775042266592395E-9</v>
      </c>
      <c r="BG477" s="5">
        <f t="shared" si="720"/>
        <v>2.7577405099134223E-9</v>
      </c>
      <c r="BH477" s="5">
        <f t="shared" si="721"/>
        <v>6.5731452166737665E-10</v>
      </c>
      <c r="BI477" s="5">
        <f t="shared" si="722"/>
        <v>1.2533808132901569E-10</v>
      </c>
      <c r="BJ477" s="8">
        <f t="shared" si="723"/>
        <v>0.54902010585128247</v>
      </c>
      <c r="BK477" s="8">
        <f t="shared" si="724"/>
        <v>0.379329649972167</v>
      </c>
      <c r="BL477" s="8">
        <f t="shared" si="725"/>
        <v>7.130124370503696E-2</v>
      </c>
      <c r="BM477" s="8">
        <f t="shared" si="726"/>
        <v>0.10782942829538476</v>
      </c>
      <c r="BN477" s="8">
        <f t="shared" si="727"/>
        <v>0.89210852023753628</v>
      </c>
    </row>
    <row r="478" spans="1:66" x14ac:dyDescent="0.25">
      <c r="A478" t="s">
        <v>303</v>
      </c>
      <c r="B478" t="s">
        <v>353</v>
      </c>
      <c r="C478" t="s">
        <v>469</v>
      </c>
      <c r="D478" s="17"/>
      <c r="E478">
        <f>VLOOKUP(A478,home!$A$2:$E$405,3,FALSE)</f>
        <v>1.2840909090909101</v>
      </c>
      <c r="F478">
        <f>VLOOKUP(B478,home!$B$2:$E$405,3,FALSE)</f>
        <v>0.78</v>
      </c>
      <c r="G478">
        <f>VLOOKUP(C478,away!$B$2:$E$405,4,FALSE)</f>
        <v>0.57999999999999996</v>
      </c>
      <c r="H478">
        <f>VLOOKUP(A478,away!$A$2:$E$405,3,FALSE)</f>
        <v>0.96590909090909105</v>
      </c>
      <c r="I478">
        <f>VLOOKUP(C478,away!$B$2:$E$405,3,FALSE)</f>
        <v>0.97</v>
      </c>
      <c r="J478">
        <f>VLOOKUP(B478,home!$B$2:$E$405,4,FALSE)</f>
        <v>1.29</v>
      </c>
      <c r="K478" s="3">
        <f t="shared" si="672"/>
        <v>0.58092272727272765</v>
      </c>
      <c r="L478" s="3">
        <f t="shared" si="673"/>
        <v>1.2086420454545457</v>
      </c>
      <c r="M478" s="5">
        <f t="shared" si="674"/>
        <v>0.16703285110166288</v>
      </c>
      <c r="N478" s="5">
        <f t="shared" si="675"/>
        <v>9.7033179406117415E-2</v>
      </c>
      <c r="O478" s="5">
        <f t="shared" si="676"/>
        <v>0.20188292681361839</v>
      </c>
      <c r="P478" s="5">
        <f t="shared" si="677"/>
        <v>0.11727838043436764</v>
      </c>
      <c r="Q478" s="5">
        <f t="shared" si="678"/>
        <v>2.8184389608272794E-2</v>
      </c>
      <c r="R478" s="5">
        <f t="shared" si="679"/>
        <v>0.12200209680318104</v>
      </c>
      <c r="S478" s="5">
        <f t="shared" si="680"/>
        <v>2.0586097924139637E-2</v>
      </c>
      <c r="T478" s="5">
        <f t="shared" si="681"/>
        <v>3.4064838306030673E-2</v>
      </c>
      <c r="U478" s="5">
        <f t="shared" si="682"/>
        <v>7.0873790807895243E-2</v>
      </c>
      <c r="V478" s="5">
        <f t="shared" si="683"/>
        <v>1.6060075794690723E-3</v>
      </c>
      <c r="W478" s="5">
        <f t="shared" si="684"/>
        <v>5.4576508259183204E-3</v>
      </c>
      <c r="X478" s="5">
        <f t="shared" si="685"/>
        <v>6.5963462576146088E-3</v>
      </c>
      <c r="Y478" s="5">
        <f t="shared" si="686"/>
        <v>3.9863107166648792E-3</v>
      </c>
      <c r="Z478" s="5">
        <f t="shared" si="687"/>
        <v>4.9152287943313423E-2</v>
      </c>
      <c r="AA478" s="5">
        <f t="shared" si="688"/>
        <v>2.8553681163724039E-2</v>
      </c>
      <c r="AB478" s="5">
        <f t="shared" si="689"/>
        <v>8.2937411676532388E-3</v>
      </c>
      <c r="AC478" s="5">
        <f t="shared" si="690"/>
        <v>7.0476393806365075E-5</v>
      </c>
      <c r="AD478" s="5">
        <f t="shared" si="691"/>
        <v>7.926183505736809E-4</v>
      </c>
      <c r="AE478" s="5">
        <f t="shared" si="692"/>
        <v>9.5799186450218181E-4</v>
      </c>
      <c r="AF478" s="5">
        <f t="shared" si="693"/>
        <v>5.7893462332036551E-4</v>
      </c>
      <c r="AG478" s="5">
        <f t="shared" si="694"/>
        <v>2.3324157577146124E-4</v>
      </c>
      <c r="AH478" s="5">
        <f t="shared" si="695"/>
        <v>1.4851880459644282E-2</v>
      </c>
      <c r="AI478" s="5">
        <f t="shared" si="696"/>
        <v>8.6277949017450877E-3</v>
      </c>
      <c r="AJ478" s="5">
        <f t="shared" si="697"/>
        <v>2.5060410723357451E-3</v>
      </c>
      <c r="AK478" s="5">
        <f t="shared" si="698"/>
        <v>4.852720714662508E-4</v>
      </c>
      <c r="AL478" s="5">
        <f t="shared" si="699"/>
        <v>1.9793369435895151E-6</v>
      </c>
      <c r="AM478" s="5">
        <f t="shared" si="700"/>
        <v>9.2090002780334767E-5</v>
      </c>
      <c r="AN478" s="5">
        <f t="shared" si="701"/>
        <v>1.113038493263386E-4</v>
      </c>
      <c r="AO478" s="5">
        <f t="shared" si="702"/>
        <v>6.7263256058375224E-5</v>
      </c>
      <c r="AP478" s="5">
        <f t="shared" si="703"/>
        <v>2.7099066462109175E-5</v>
      </c>
      <c r="AQ478" s="5">
        <f t="shared" si="704"/>
        <v>8.188267779668077E-6</v>
      </c>
      <c r="AR478" s="5">
        <f t="shared" si="705"/>
        <v>3.5901214355181731E-3</v>
      </c>
      <c r="AS478" s="5">
        <f t="shared" si="706"/>
        <v>2.0855831355614967E-3</v>
      </c>
      <c r="AT478" s="5">
        <f t="shared" si="707"/>
        <v>6.0578132153219562E-4</v>
      </c>
      <c r="AU478" s="5">
        <f t="shared" si="708"/>
        <v>1.1730404581178678E-4</v>
      </c>
      <c r="AV478" s="5">
        <f t="shared" si="709"/>
        <v>1.7036146553277032E-5</v>
      </c>
      <c r="AW478" s="5">
        <f t="shared" si="710"/>
        <v>3.8604087883021628E-8</v>
      </c>
      <c r="AX478" s="5">
        <f t="shared" si="711"/>
        <v>8.9161959282841888E-6</v>
      </c>
      <c r="AY478" s="5">
        <f t="shared" si="712"/>
        <v>1.0776489284434893E-5</v>
      </c>
      <c r="AZ478" s="5">
        <f t="shared" si="713"/>
        <v>6.5124590257791922E-6</v>
      </c>
      <c r="BA478" s="5">
        <f t="shared" si="714"/>
        <v>2.6237439326188945E-6</v>
      </c>
      <c r="BB478" s="5">
        <f t="shared" si="715"/>
        <v>7.9279180836736337E-7</v>
      </c>
      <c r="BC478" s="5">
        <f t="shared" si="716"/>
        <v>1.9164030257694768E-7</v>
      </c>
      <c r="BD478" s="5">
        <f t="shared" si="717"/>
        <v>7.2319528587581471E-4</v>
      </c>
      <c r="BE478" s="5">
        <f t="shared" si="718"/>
        <v>4.2012057782175817E-4</v>
      </c>
      <c r="BF478" s="5">
        <f t="shared" si="719"/>
        <v>1.2202879592580496E-4</v>
      </c>
      <c r="BG478" s="5">
        <f t="shared" si="720"/>
        <v>2.3629766978341918E-5</v>
      </c>
      <c r="BH478" s="5">
        <f t="shared" si="721"/>
        <v>3.4317671694693555E-6</v>
      </c>
      <c r="BI478" s="5">
        <f t="shared" si="722"/>
        <v>3.9871830869062949E-7</v>
      </c>
      <c r="BJ478" s="8">
        <f t="shared" si="723"/>
        <v>0.17822125929747526</v>
      </c>
      <c r="BK478" s="8">
        <f t="shared" si="724"/>
        <v>0.30658656925967359</v>
      </c>
      <c r="BL478" s="8">
        <f t="shared" si="725"/>
        <v>0.46578585625832031</v>
      </c>
      <c r="BM478" s="8">
        <f t="shared" si="726"/>
        <v>0.26632141070636578</v>
      </c>
      <c r="BN478" s="8">
        <f t="shared" si="727"/>
        <v>0.73341382416722023</v>
      </c>
    </row>
    <row r="479" spans="1:66" x14ac:dyDescent="0.25">
      <c r="A479" t="s">
        <v>303</v>
      </c>
      <c r="B479" t="s">
        <v>380</v>
      </c>
      <c r="C479" t="s">
        <v>374</v>
      </c>
      <c r="D479" s="17"/>
      <c r="E479">
        <f>VLOOKUP(A479,home!$A$2:$E$405,3,FALSE)</f>
        <v>1.2840909090909101</v>
      </c>
      <c r="F479">
        <f>VLOOKUP(B479,home!$B$2:$E$405,3,FALSE)</f>
        <v>0.78</v>
      </c>
      <c r="G479">
        <f>VLOOKUP(C479,away!$B$2:$E$405,4,FALSE)</f>
        <v>0.97</v>
      </c>
      <c r="H479">
        <f>VLOOKUP(A479,away!$A$2:$E$405,3,FALSE)</f>
        <v>0.96590909090909105</v>
      </c>
      <c r="I479">
        <f>VLOOKUP(C479,away!$B$2:$E$405,3,FALSE)</f>
        <v>0.97</v>
      </c>
      <c r="J479">
        <f>VLOOKUP(B479,home!$B$2:$E$405,4,FALSE)</f>
        <v>0.69</v>
      </c>
      <c r="K479" s="3">
        <f t="shared" si="672"/>
        <v>0.97154318181818256</v>
      </c>
      <c r="L479" s="3">
        <f t="shared" si="673"/>
        <v>0.64648295454545457</v>
      </c>
      <c r="M479" s="5">
        <f t="shared" si="674"/>
        <v>0.19828970990348607</v>
      </c>
      <c r="N479" s="5">
        <f t="shared" si="675"/>
        <v>0.19264701568143724</v>
      </c>
      <c r="O479" s="5">
        <f t="shared" si="676"/>
        <v>0.12819091751436676</v>
      </c>
      <c r="P479" s="5">
        <f t="shared" si="677"/>
        <v>0.12454301188210007</v>
      </c>
      <c r="Q479" s="5">
        <f t="shared" si="678"/>
        <v>9.3582447291460411E-2</v>
      </c>
      <c r="R479" s="5">
        <f t="shared" si="679"/>
        <v>4.143662155029023E-2</v>
      </c>
      <c r="S479" s="5">
        <f t="shared" si="680"/>
        <v>1.9555933860882887E-2</v>
      </c>
      <c r="T479" s="5">
        <f t="shared" si="681"/>
        <v>6.0499457018577604E-2</v>
      </c>
      <c r="U479" s="5">
        <f t="shared" si="682"/>
        <v>4.0257467144764844E-2</v>
      </c>
      <c r="V479" s="5">
        <f t="shared" si="683"/>
        <v>1.3647567067325455E-3</v>
      </c>
      <c r="W479" s="5">
        <f t="shared" si="684"/>
        <v>3.0306462867959277E-2</v>
      </c>
      <c r="X479" s="5">
        <f t="shared" si="685"/>
        <v>1.9592611656700423E-2</v>
      </c>
      <c r="Y479" s="5">
        <f t="shared" si="686"/>
        <v>6.3331447355427003E-3</v>
      </c>
      <c r="Z479" s="5">
        <f t="shared" si="687"/>
        <v>8.929356508737829E-3</v>
      </c>
      <c r="AA479" s="5">
        <f t="shared" si="688"/>
        <v>8.6752554340880483E-3</v>
      </c>
      <c r="AB479" s="5">
        <f t="shared" si="689"/>
        <v>4.21419263375969E-3</v>
      </c>
      <c r="AC479" s="5">
        <f t="shared" si="690"/>
        <v>5.3574045403533979E-5</v>
      </c>
      <c r="AD479" s="5">
        <f t="shared" si="691"/>
        <v>7.3610093410979372E-3</v>
      </c>
      <c r="AE479" s="5">
        <f t="shared" si="692"/>
        <v>4.7587670672696843E-3</v>
      </c>
      <c r="AF479" s="5">
        <f t="shared" si="693"/>
        <v>1.5382308968210562E-3</v>
      </c>
      <c r="AG479" s="5">
        <f t="shared" si="694"/>
        <v>3.3148001831666025E-4</v>
      </c>
      <c r="AH479" s="5">
        <f t="shared" si="695"/>
        <v>1.4431691944896291E-3</v>
      </c>
      <c r="AI479" s="5">
        <f t="shared" si="696"/>
        <v>1.4021011911164378E-3</v>
      </c>
      <c r="AJ479" s="5">
        <f t="shared" si="697"/>
        <v>6.8110092622416369E-4</v>
      </c>
      <c r="AK479" s="5">
        <f t="shared" si="698"/>
        <v>2.2057298700104512E-4</v>
      </c>
      <c r="AL479" s="5">
        <f t="shared" si="699"/>
        <v>1.3459645438005056E-6</v>
      </c>
      <c r="AM479" s="5">
        <f t="shared" si="700"/>
        <v>1.4303076873287313E-3</v>
      </c>
      <c r="AN479" s="5">
        <f t="shared" si="701"/>
        <v>9.2466953961335447E-4</v>
      </c>
      <c r="AO479" s="5">
        <f t="shared" si="702"/>
        <v>2.9889154797371325E-4</v>
      </c>
      <c r="AP479" s="5">
        <f t="shared" si="703"/>
        <v>6.4409430340903537E-5</v>
      </c>
      <c r="AQ479" s="5">
        <f t="shared" si="704"/>
        <v>1.0409899706844242E-5</v>
      </c>
      <c r="AR479" s="5">
        <f t="shared" si="705"/>
        <v>1.865968569525279E-4</v>
      </c>
      <c r="AS479" s="5">
        <f t="shared" si="706"/>
        <v>1.8128690412093118E-4</v>
      </c>
      <c r="AT479" s="5">
        <f t="shared" si="707"/>
        <v>8.8064027825808636E-5</v>
      </c>
      <c r="AU479" s="5">
        <f t="shared" si="708"/>
        <v>2.8519335265870366E-5</v>
      </c>
      <c r="AV479" s="5">
        <f t="shared" si="709"/>
        <v>6.926941431885798E-6</v>
      </c>
      <c r="AW479" s="5">
        <f t="shared" si="710"/>
        <v>2.3482823055694999E-8</v>
      </c>
      <c r="AX479" s="5">
        <f t="shared" si="711"/>
        <v>2.3160094692106022E-4</v>
      </c>
      <c r="AY479" s="5">
        <f t="shared" si="712"/>
        <v>1.49726064441052E-4</v>
      </c>
      <c r="AZ479" s="5">
        <f t="shared" si="713"/>
        <v>4.8397674256157198E-5</v>
      </c>
      <c r="BA479" s="5">
        <f t="shared" si="714"/>
        <v>1.0429423815416331E-5</v>
      </c>
      <c r="BB479" s="5">
        <f t="shared" si="715"/>
        <v>1.6856111805992694E-6</v>
      </c>
      <c r="BC479" s="5">
        <f t="shared" si="716"/>
        <v>2.1794377924973356E-7</v>
      </c>
      <c r="BD479" s="5">
        <f t="shared" si="717"/>
        <v>2.0105281231927616E-5</v>
      </c>
      <c r="BE479" s="5">
        <f t="shared" si="718"/>
        <v>1.9533148899416347E-5</v>
      </c>
      <c r="BF479" s="5">
        <f t="shared" si="719"/>
        <v>9.488648816333643E-6</v>
      </c>
      <c r="BG479" s="5">
        <f t="shared" si="720"/>
        <v>3.0728773540587071E-6</v>
      </c>
      <c r="BH479" s="5">
        <f t="shared" si="721"/>
        <v>7.463582604748083E-7</v>
      </c>
      <c r="BI479" s="5">
        <f t="shared" si="722"/>
        <v>1.4502385583159587E-7</v>
      </c>
      <c r="BJ479" s="8">
        <f t="shared" si="723"/>
        <v>0.42012137234454</v>
      </c>
      <c r="BK479" s="8">
        <f t="shared" si="724"/>
        <v>0.34395805842758992</v>
      </c>
      <c r="BL479" s="8">
        <f t="shared" si="725"/>
        <v>0.22706588398011593</v>
      </c>
      <c r="BM479" s="8">
        <f t="shared" si="726"/>
        <v>0.22123524485622501</v>
      </c>
      <c r="BN479" s="8">
        <f t="shared" si="727"/>
        <v>0.77868972382314072</v>
      </c>
    </row>
    <row r="480" spans="1:66" x14ac:dyDescent="0.25">
      <c r="A480" t="s">
        <v>303</v>
      </c>
      <c r="B480" t="s">
        <v>306</v>
      </c>
      <c r="C480" t="s">
        <v>340</v>
      </c>
      <c r="D480" s="17"/>
      <c r="E480">
        <f>VLOOKUP(A480,home!$A$2:$E$405,3,FALSE)</f>
        <v>1.2840909090909101</v>
      </c>
      <c r="F480">
        <f>VLOOKUP(B480,home!$B$2:$E$405,3,FALSE)</f>
        <v>0.39</v>
      </c>
      <c r="G480">
        <f>VLOOKUP(C480,away!$B$2:$E$405,4,FALSE)</f>
        <v>0.19</v>
      </c>
      <c r="H480">
        <f>VLOOKUP(A480,away!$A$2:$E$405,3,FALSE)</f>
        <v>0.96590909090909105</v>
      </c>
      <c r="I480">
        <f>VLOOKUP(C480,away!$B$2:$E$405,3,FALSE)</f>
        <v>0.39</v>
      </c>
      <c r="J480">
        <f>VLOOKUP(B480,home!$B$2:$E$405,4,FALSE)</f>
        <v>3.11</v>
      </c>
      <c r="K480" s="3">
        <f t="shared" si="672"/>
        <v>9.5151136363636438E-2</v>
      </c>
      <c r="L480" s="3">
        <f t="shared" si="673"/>
        <v>1.1715511363636364</v>
      </c>
      <c r="M480" s="5">
        <f t="shared" si="674"/>
        <v>0.2817592565791841</v>
      </c>
      <c r="N480" s="5">
        <f t="shared" si="675"/>
        <v>2.6809713444482772E-2</v>
      </c>
      <c r="O480" s="5">
        <f t="shared" si="676"/>
        <v>0.33009537722631654</v>
      </c>
      <c r="P480" s="5">
        <f t="shared" si="677"/>
        <v>3.1408950251467255E-2</v>
      </c>
      <c r="Q480" s="5">
        <f t="shared" si="678"/>
        <v>1.2754873499129988E-3</v>
      </c>
      <c r="R480" s="5">
        <f t="shared" si="679"/>
        <v>0.19336180714893725</v>
      </c>
      <c r="S480" s="5">
        <f t="shared" si="680"/>
        <v>8.7532364320202778E-4</v>
      </c>
      <c r="T480" s="5">
        <f t="shared" si="681"/>
        <v>1.4942986542080168E-3</v>
      </c>
      <c r="U480" s="5">
        <f t="shared" si="682"/>
        <v>1.83985956795477E-2</v>
      </c>
      <c r="V480" s="5">
        <f t="shared" si="683"/>
        <v>1.0841799681147722E-5</v>
      </c>
      <c r="W480" s="5">
        <f t="shared" si="684"/>
        <v>4.0454690253888331E-5</v>
      </c>
      <c r="X480" s="5">
        <f t="shared" si="685"/>
        <v>4.73947383381818E-5</v>
      </c>
      <c r="Y480" s="5">
        <f t="shared" si="686"/>
        <v>2.7762679778877058E-5</v>
      </c>
      <c r="Z480" s="5">
        <f t="shared" si="687"/>
        <v>7.551108163155458E-2</v>
      </c>
      <c r="AA480" s="5">
        <f t="shared" si="688"/>
        <v>7.1849652252897319E-3</v>
      </c>
      <c r="AB480" s="5">
        <f t="shared" si="689"/>
        <v>3.4182880295976456E-4</v>
      </c>
      <c r="AC480" s="5">
        <f t="shared" si="690"/>
        <v>7.5536459510657152E-8</v>
      </c>
      <c r="AD480" s="5">
        <f t="shared" si="691"/>
        <v>9.6232743722410097E-7</v>
      </c>
      <c r="AE480" s="5">
        <f t="shared" si="692"/>
        <v>1.1274158026338014E-6</v>
      </c>
      <c r="AF480" s="5">
        <f t="shared" si="693"/>
        <v>6.6041263236497595E-7</v>
      </c>
      <c r="AG480" s="5">
        <f t="shared" si="694"/>
        <v>2.5790238997202932E-7</v>
      </c>
      <c r="AH480" s="5">
        <f t="shared" si="695"/>
        <v>2.2116273373373768E-2</v>
      </c>
      <c r="AI480" s="5">
        <f t="shared" si="696"/>
        <v>2.1043885436053487E-3</v>
      </c>
      <c r="AJ480" s="5">
        <f t="shared" si="697"/>
        <v>1.0011748063733342E-4</v>
      </c>
      <c r="AK480" s="5">
        <f t="shared" si="698"/>
        <v>3.1754306841688806E-6</v>
      </c>
      <c r="AL480" s="5">
        <f t="shared" si="699"/>
        <v>3.368153263529701E-10</v>
      </c>
      <c r="AM480" s="5">
        <f t="shared" si="700"/>
        <v>1.8313309841155861E-8</v>
      </c>
      <c r="AN480" s="5">
        <f t="shared" si="701"/>
        <v>2.1454978954985512E-8</v>
      </c>
      <c r="AO480" s="5">
        <f t="shared" si="702"/>
        <v>1.2567802487685597E-8</v>
      </c>
      <c r="AP480" s="5">
        <f t="shared" si="703"/>
        <v>4.9079410953472656E-9</v>
      </c>
      <c r="AQ480" s="5">
        <f t="shared" si="704"/>
        <v>1.4374759918649695E-9</v>
      </c>
      <c r="AR480" s="5">
        <f t="shared" si="705"/>
        <v>5.1820690405409743E-3</v>
      </c>
      <c r="AS480" s="5">
        <f t="shared" si="706"/>
        <v>4.9307975792229285E-4</v>
      </c>
      <c r="AT480" s="5">
        <f t="shared" si="707"/>
        <v>2.3458549642106468E-5</v>
      </c>
      <c r="AU480" s="5">
        <f t="shared" si="708"/>
        <v>7.4403588529640238E-7</v>
      </c>
      <c r="AV480" s="5">
        <f t="shared" si="709"/>
        <v>1.7698964995319244E-8</v>
      </c>
      <c r="AW480" s="5">
        <f t="shared" si="710"/>
        <v>1.0429526056502478E-12</v>
      </c>
      <c r="AX480" s="5">
        <f t="shared" si="711"/>
        <v>2.9042204032755722E-10</v>
      </c>
      <c r="AY480" s="5">
        <f t="shared" si="712"/>
        <v>3.4024427137079549E-10</v>
      </c>
      <c r="AZ480" s="5">
        <f t="shared" si="713"/>
        <v>1.9930678138283656E-10</v>
      </c>
      <c r="BA480" s="5">
        <f t="shared" si="714"/>
        <v>7.7832695404680333E-11</v>
      </c>
      <c r="BB480" s="5">
        <f t="shared" si="715"/>
        <v>2.2796245686899503E-11</v>
      </c>
      <c r="BC480" s="5">
        <f t="shared" si="716"/>
        <v>5.3413935078623518E-12</v>
      </c>
      <c r="BD480" s="5">
        <f t="shared" si="717"/>
        <v>1.0118431455267661E-3</v>
      </c>
      <c r="BE480" s="5">
        <f t="shared" si="718"/>
        <v>9.627802511862814E-5</v>
      </c>
      <c r="BF480" s="5">
        <f t="shared" si="719"/>
        <v>4.5804817484421003E-6</v>
      </c>
      <c r="BG480" s="5">
        <f t="shared" si="720"/>
        <v>1.4527934781905402E-7</v>
      </c>
      <c r="BH480" s="5">
        <f t="shared" si="721"/>
        <v>3.4558737587877459E-9</v>
      </c>
      <c r="BI480" s="5">
        <f t="shared" si="722"/>
        <v>6.5766063055585185E-11</v>
      </c>
      <c r="BJ480" s="8">
        <f t="shared" si="723"/>
        <v>2.9698179232688728E-2</v>
      </c>
      <c r="BK480" s="8">
        <f t="shared" si="724"/>
        <v>0.31405444848705372</v>
      </c>
      <c r="BL480" s="8">
        <f t="shared" si="725"/>
        <v>0.5805187484476888</v>
      </c>
      <c r="BM480" s="8">
        <f t="shared" si="726"/>
        <v>0.13507186545948349</v>
      </c>
      <c r="BN480" s="8">
        <f t="shared" si="727"/>
        <v>0.86471059200030098</v>
      </c>
    </row>
    <row r="481" spans="1:66" x14ac:dyDescent="0.25">
      <c r="A481" t="s">
        <v>35</v>
      </c>
      <c r="B481" t="s">
        <v>296</v>
      </c>
      <c r="C481" t="s">
        <v>475</v>
      </c>
      <c r="D481" s="17"/>
      <c r="E481">
        <f>VLOOKUP(A481,home!$A$2:$E$405,3,FALSE)</f>
        <v>1.575</v>
      </c>
      <c r="F481">
        <f>VLOOKUP(B481,home!$B$2:$E$405,3,FALSE)</f>
        <v>0.95</v>
      </c>
      <c r="G481">
        <f>VLOOKUP(C481,away!$B$2:$E$405,4,FALSE)</f>
        <v>0.79</v>
      </c>
      <c r="H481">
        <f>VLOOKUP(A481,away!$A$2:$E$405,3,FALSE)</f>
        <v>1.1000000000000001</v>
      </c>
      <c r="I481">
        <f>VLOOKUP(C481,away!$B$2:$E$405,3,FALSE)</f>
        <v>0.32</v>
      </c>
      <c r="J481">
        <f>VLOOKUP(B481,home!$B$2:$E$405,4,FALSE)</f>
        <v>1.1399999999999999</v>
      </c>
      <c r="K481" s="3">
        <f t="shared" si="672"/>
        <v>1.1820374999999999</v>
      </c>
      <c r="L481" s="3">
        <f t="shared" si="673"/>
        <v>0.40128000000000003</v>
      </c>
      <c r="M481" s="5">
        <f t="shared" si="674"/>
        <v>0.20529290802522029</v>
      </c>
      <c r="N481" s="5">
        <f t="shared" si="675"/>
        <v>0.24266391576986129</v>
      </c>
      <c r="O481" s="5">
        <f t="shared" si="676"/>
        <v>8.23799381323604E-2</v>
      </c>
      <c r="P481" s="5">
        <f t="shared" si="677"/>
        <v>9.7376176120129943E-2</v>
      </c>
      <c r="Q481" s="5">
        <f t="shared" si="678"/>
        <v>0.14341892416840868</v>
      </c>
      <c r="R481" s="5">
        <f t="shared" si="679"/>
        <v>1.6528710786876788E-2</v>
      </c>
      <c r="S481" s="5">
        <f t="shared" si="680"/>
        <v>1.1547061911429598E-2</v>
      </c>
      <c r="T481" s="5">
        <f t="shared" si="681"/>
        <v>5.7551145890299041E-2</v>
      </c>
      <c r="U481" s="5">
        <f t="shared" si="682"/>
        <v>1.9537555976742869E-2</v>
      </c>
      <c r="V481" s="5">
        <f t="shared" si="683"/>
        <v>6.0856609718900809E-4</v>
      </c>
      <c r="W481" s="5">
        <f t="shared" si="684"/>
        <v>5.6508848858905121E-2</v>
      </c>
      <c r="X481" s="5">
        <f t="shared" si="685"/>
        <v>2.2675870870101447E-2</v>
      </c>
      <c r="Y481" s="5">
        <f t="shared" si="686"/>
        <v>4.549686731377154E-3</v>
      </c>
      <c r="Z481" s="5">
        <f t="shared" si="687"/>
        <v>2.2108803548526392E-3</v>
      </c>
      <c r="AA481" s="5">
        <f t="shared" si="688"/>
        <v>2.6133434874491259E-3</v>
      </c>
      <c r="AB481" s="5">
        <f t="shared" si="689"/>
        <v>1.5445350012728231E-3</v>
      </c>
      <c r="AC481" s="5">
        <f t="shared" si="690"/>
        <v>1.8041246538499789E-5</v>
      </c>
      <c r="AD481" s="5">
        <f t="shared" si="691"/>
        <v>1.6698894608264521E-2</v>
      </c>
      <c r="AE481" s="5">
        <f t="shared" si="692"/>
        <v>6.7009324284043863E-3</v>
      </c>
      <c r="AF481" s="5">
        <f t="shared" si="693"/>
        <v>1.3444750824350559E-3</v>
      </c>
      <c r="AG481" s="5">
        <f t="shared" si="694"/>
        <v>1.798369870265131E-4</v>
      </c>
      <c r="AH481" s="5">
        <f t="shared" si="695"/>
        <v>2.2179551719881673E-4</v>
      </c>
      <c r="AI481" s="5">
        <f t="shared" si="696"/>
        <v>2.6217061866089627E-4</v>
      </c>
      <c r="AJ481" s="5">
        <f t="shared" si="697"/>
        <v>1.5494775132768958E-4</v>
      </c>
      <c r="AK481" s="5">
        <f t="shared" si="698"/>
        <v>6.1051350870001275E-5</v>
      </c>
      <c r="AL481" s="5">
        <f t="shared" si="699"/>
        <v>3.4229874129774026E-7</v>
      </c>
      <c r="AM481" s="5">
        <f t="shared" si="700"/>
        <v>3.9477439271032953E-3</v>
      </c>
      <c r="AN481" s="5">
        <f t="shared" si="701"/>
        <v>1.5841506830680102E-3</v>
      </c>
      <c r="AO481" s="5">
        <f t="shared" si="702"/>
        <v>3.1784399305076553E-4</v>
      </c>
      <c r="AP481" s="5">
        <f t="shared" si="703"/>
        <v>4.2514812510470404E-5</v>
      </c>
      <c r="AQ481" s="5">
        <f t="shared" si="704"/>
        <v>4.2650859910503897E-6</v>
      </c>
      <c r="AR481" s="5">
        <f t="shared" si="705"/>
        <v>1.7800421028308245E-5</v>
      </c>
      <c r="AS481" s="5">
        <f t="shared" si="706"/>
        <v>2.1040765171248904E-5</v>
      </c>
      <c r="AT481" s="5">
        <f t="shared" si="707"/>
        <v>1.2435486730555061E-5</v>
      </c>
      <c r="AU481" s="5">
        <f t="shared" si="708"/>
        <v>4.899737215422826E-6</v>
      </c>
      <c r="AV481" s="5">
        <f t="shared" si="709"/>
        <v>1.4479182821938399E-6</v>
      </c>
      <c r="AW481" s="5">
        <f t="shared" si="710"/>
        <v>4.5100522250184511E-9</v>
      </c>
      <c r="AX481" s="5">
        <f t="shared" si="711"/>
        <v>7.7773022703889303E-4</v>
      </c>
      <c r="AY481" s="5">
        <f t="shared" si="712"/>
        <v>3.12087585506167E-4</v>
      </c>
      <c r="AZ481" s="5">
        <f t="shared" si="713"/>
        <v>6.2617253155957325E-5</v>
      </c>
      <c r="BA481" s="5">
        <f t="shared" si="714"/>
        <v>8.3756837821408539E-6</v>
      </c>
      <c r="BB481" s="5">
        <f t="shared" si="715"/>
        <v>8.4024859702437021E-7</v>
      </c>
      <c r="BC481" s="5">
        <f t="shared" si="716"/>
        <v>6.7434991402787898E-8</v>
      </c>
      <c r="BD481" s="5">
        <f t="shared" si="717"/>
        <v>1.1904921583732546E-6</v>
      </c>
      <c r="BE481" s="5">
        <f t="shared" si="718"/>
        <v>1.4072063746531256E-6</v>
      </c>
      <c r="BF481" s="5">
        <f t="shared" si="719"/>
        <v>8.316853525395219E-7</v>
      </c>
      <c r="BG481" s="5">
        <f t="shared" si="720"/>
        <v>3.2769442496747833E-7</v>
      </c>
      <c r="BH481" s="5">
        <f t="shared" si="721"/>
        <v>9.6836774713123943E-8</v>
      </c>
      <c r="BI481" s="5">
        <f t="shared" si="722"/>
        <v>2.2892939817992852E-8</v>
      </c>
      <c r="BJ481" s="8">
        <f t="shared" si="723"/>
        <v>0.5593507683298784</v>
      </c>
      <c r="BK481" s="8">
        <f t="shared" si="724"/>
        <v>0.31515518328475478</v>
      </c>
      <c r="BL481" s="8">
        <f t="shared" si="725"/>
        <v>0.12336554975921218</v>
      </c>
      <c r="BM481" s="8">
        <f t="shared" si="726"/>
        <v>0.21210972565038666</v>
      </c>
      <c r="BN481" s="8">
        <f t="shared" si="727"/>
        <v>0.78766057300285741</v>
      </c>
    </row>
    <row r="482" spans="1:66" x14ac:dyDescent="0.25">
      <c r="A482" t="s">
        <v>35</v>
      </c>
      <c r="B482" t="s">
        <v>284</v>
      </c>
      <c r="C482" t="s">
        <v>36</v>
      </c>
      <c r="D482" s="17"/>
      <c r="E482">
        <f>VLOOKUP(A482,home!$A$2:$E$405,3,FALSE)</f>
        <v>1.575</v>
      </c>
      <c r="F482">
        <f>VLOOKUP(B482,home!$B$2:$E$405,3,FALSE)</f>
        <v>0.48</v>
      </c>
      <c r="G482">
        <f>VLOOKUP(C482,away!$B$2:$E$405,4,FALSE)</f>
        <v>1.27</v>
      </c>
      <c r="H482">
        <f>VLOOKUP(A482,away!$A$2:$E$405,3,FALSE)</f>
        <v>1.1000000000000001</v>
      </c>
      <c r="I482">
        <f>VLOOKUP(C482,away!$B$2:$E$405,3,FALSE)</f>
        <v>0.63</v>
      </c>
      <c r="J482">
        <f>VLOOKUP(B482,home!$B$2:$E$405,4,FALSE)</f>
        <v>1.59</v>
      </c>
      <c r="K482" s="3">
        <f t="shared" si="672"/>
        <v>0.96011999999999997</v>
      </c>
      <c r="L482" s="3">
        <f t="shared" si="673"/>
        <v>1.1018700000000001</v>
      </c>
      <c r="M482" s="5">
        <f t="shared" si="674"/>
        <v>0.12720058869264408</v>
      </c>
      <c r="N482" s="5">
        <f t="shared" si="675"/>
        <v>0.12212782921558146</v>
      </c>
      <c r="O482" s="5">
        <f t="shared" si="676"/>
        <v>0.14015851266276377</v>
      </c>
      <c r="P482" s="5">
        <f t="shared" si="677"/>
        <v>0.13456899117777277</v>
      </c>
      <c r="Q482" s="5">
        <f t="shared" si="678"/>
        <v>5.8628685693232013E-2</v>
      </c>
      <c r="R482" s="5">
        <f t="shared" si="679"/>
        <v>7.7218230173859773E-2</v>
      </c>
      <c r="S482" s="5">
        <f t="shared" si="680"/>
        <v>3.559105656020186E-2</v>
      </c>
      <c r="T482" s="5">
        <f t="shared" si="681"/>
        <v>6.460118990480157E-2</v>
      </c>
      <c r="U482" s="5">
        <f t="shared" si="682"/>
        <v>7.4138767154526247E-2</v>
      </c>
      <c r="V482" s="5">
        <f t="shared" si="683"/>
        <v>4.1836394220454553E-3</v>
      </c>
      <c r="W482" s="5">
        <f t="shared" si="684"/>
        <v>1.8763524569261981E-2</v>
      </c>
      <c r="X482" s="5">
        <f t="shared" si="685"/>
        <v>2.0674964817132702E-2</v>
      </c>
      <c r="Y482" s="5">
        <f t="shared" si="686"/>
        <v>1.1390561741527007E-2</v>
      </c>
      <c r="Z482" s="5">
        <f t="shared" si="687"/>
        <v>2.8361483760556961E-2</v>
      </c>
      <c r="AA482" s="5">
        <f t="shared" si="688"/>
        <v>2.7230427788185952E-2</v>
      </c>
      <c r="AB482" s="5">
        <f t="shared" si="689"/>
        <v>1.3072239163996543E-2</v>
      </c>
      <c r="AC482" s="5">
        <f t="shared" si="690"/>
        <v>2.7662417989892833E-4</v>
      </c>
      <c r="AD482" s="5">
        <f t="shared" si="691"/>
        <v>4.5038088023599517E-3</v>
      </c>
      <c r="AE482" s="5">
        <f t="shared" si="692"/>
        <v>4.9626118050563606E-3</v>
      </c>
      <c r="AF482" s="5">
        <f t="shared" si="693"/>
        <v>2.7340765348187264E-3</v>
      </c>
      <c r="AG482" s="5">
        <f t="shared" si="694"/>
        <v>1.0041989704735702E-3</v>
      </c>
      <c r="AH482" s="5">
        <f t="shared" si="695"/>
        <v>7.8126670278112278E-3</v>
      </c>
      <c r="AI482" s="5">
        <f t="shared" si="696"/>
        <v>7.5010978667421164E-3</v>
      </c>
      <c r="AJ482" s="5">
        <f t="shared" si="697"/>
        <v>3.6009770419082195E-3</v>
      </c>
      <c r="AK482" s="5">
        <f t="shared" si="698"/>
        <v>1.1524566924923068E-3</v>
      </c>
      <c r="AL482" s="5">
        <f t="shared" si="699"/>
        <v>1.1705932246689418E-5</v>
      </c>
      <c r="AM482" s="5">
        <f t="shared" si="700"/>
        <v>8.6483938146436764E-4</v>
      </c>
      <c r="AN482" s="5">
        <f t="shared" si="701"/>
        <v>9.5294056925414295E-4</v>
      </c>
      <c r="AO482" s="5">
        <f t="shared" si="702"/>
        <v>5.2500831252203135E-4</v>
      </c>
      <c r="AP482" s="5">
        <f t="shared" si="703"/>
        <v>1.9283030310621692E-4</v>
      </c>
      <c r="AQ482" s="5">
        <f t="shared" si="704"/>
        <v>5.3118481520911837E-5</v>
      </c>
      <c r="AR482" s="5">
        <f t="shared" si="705"/>
        <v>1.7217086835868707E-3</v>
      </c>
      <c r="AS482" s="5">
        <f t="shared" si="706"/>
        <v>1.6530469412854264E-3</v>
      </c>
      <c r="AT482" s="5">
        <f t="shared" si="707"/>
        <v>7.9356171463348154E-4</v>
      </c>
      <c r="AU482" s="5">
        <f t="shared" si="708"/>
        <v>2.5397149115129951E-4</v>
      </c>
      <c r="AV482" s="5">
        <f t="shared" si="709"/>
        <v>6.0960777021046402E-5</v>
      </c>
      <c r="AW482" s="5">
        <f t="shared" si="710"/>
        <v>3.4400074310947303E-7</v>
      </c>
      <c r="AX482" s="5">
        <f t="shared" si="711"/>
        <v>1.3839159782192805E-4</v>
      </c>
      <c r="AY482" s="5">
        <f t="shared" si="712"/>
        <v>1.5248954989204787E-4</v>
      </c>
      <c r="AZ482" s="5">
        <f t="shared" si="713"/>
        <v>8.4011830169775404E-5</v>
      </c>
      <c r="BA482" s="5">
        <f t="shared" si="714"/>
        <v>3.0856705103056817E-5</v>
      </c>
      <c r="BB482" s="5">
        <f t="shared" si="715"/>
        <v>8.5000194129763076E-6</v>
      </c>
      <c r="BC482" s="5">
        <f t="shared" si="716"/>
        <v>1.8731832781152397E-6</v>
      </c>
      <c r="BD482" s="5">
        <f t="shared" si="717"/>
        <v>3.1618319119731069E-4</v>
      </c>
      <c r="BE482" s="5">
        <f t="shared" si="718"/>
        <v>3.0357380553236197E-4</v>
      </c>
      <c r="BF482" s="5">
        <f t="shared" si="719"/>
        <v>1.4573364108386565E-4</v>
      </c>
      <c r="BG482" s="5">
        <f t="shared" si="720"/>
        <v>4.664059449248037E-5</v>
      </c>
      <c r="BH482" s="5">
        <f t="shared" si="721"/>
        <v>1.119514189603006E-5</v>
      </c>
      <c r="BI482" s="5">
        <f t="shared" si="722"/>
        <v>2.1497359274432772E-6</v>
      </c>
      <c r="BJ482" s="8">
        <f t="shared" si="723"/>
        <v>0.31239631198779094</v>
      </c>
      <c r="BK482" s="8">
        <f t="shared" si="724"/>
        <v>0.30198509551470182</v>
      </c>
      <c r="BL482" s="8">
        <f t="shared" si="725"/>
        <v>0.35719410129009388</v>
      </c>
      <c r="BM482" s="8">
        <f t="shared" si="726"/>
        <v>0.33988200938814073</v>
      </c>
      <c r="BN482" s="8">
        <f t="shared" si="727"/>
        <v>0.65990283761585389</v>
      </c>
    </row>
    <row r="483" spans="1:66" x14ac:dyDescent="0.25">
      <c r="A483" t="s">
        <v>35</v>
      </c>
      <c r="B483" t="s">
        <v>300</v>
      </c>
      <c r="C483" t="s">
        <v>471</v>
      </c>
      <c r="D483" s="17"/>
      <c r="E483">
        <f>VLOOKUP(A483,home!$A$2:$E$405,3,FALSE)</f>
        <v>1.575</v>
      </c>
      <c r="F483">
        <f>VLOOKUP(B483,home!$B$2:$E$405,3,FALSE)</f>
        <v>0.85</v>
      </c>
      <c r="G483">
        <f>VLOOKUP(C483,away!$B$2:$E$405,4,FALSE)</f>
        <v>1.43</v>
      </c>
      <c r="H483">
        <f>VLOOKUP(A483,away!$A$2:$E$405,3,FALSE)</f>
        <v>1.1000000000000001</v>
      </c>
      <c r="I483">
        <f>VLOOKUP(C483,away!$B$2:$E$405,3,FALSE)</f>
        <v>1.27</v>
      </c>
      <c r="J483">
        <f>VLOOKUP(B483,home!$B$2:$E$405,4,FALSE)</f>
        <v>1.21</v>
      </c>
      <c r="K483" s="3">
        <f t="shared" si="672"/>
        <v>1.9144124999999999</v>
      </c>
      <c r="L483" s="3">
        <f t="shared" si="673"/>
        <v>1.6903700000000002</v>
      </c>
      <c r="M483" s="5">
        <f t="shared" si="674"/>
        <v>2.7193358725414812E-2</v>
      </c>
      <c r="N483" s="5">
        <f t="shared" si="675"/>
        <v>5.2059305860918177E-2</v>
      </c>
      <c r="O483" s="5">
        <f t="shared" si="676"/>
        <v>4.5966837788679445E-2</v>
      </c>
      <c r="P483" s="5">
        <f t="shared" si="677"/>
        <v>8.7999488848120269E-2</v>
      </c>
      <c r="Q483" s="5">
        <f t="shared" si="678"/>
        <v>4.9831492940732518E-2</v>
      </c>
      <c r="R483" s="5">
        <f t="shared" si="679"/>
        <v>3.8850481796425043E-2</v>
      </c>
      <c r="S483" s="5">
        <f t="shared" si="680"/>
        <v>7.1193026537514623E-2</v>
      </c>
      <c r="T483" s="5">
        <f t="shared" si="681"/>
        <v>8.4233660722226045E-2</v>
      </c>
      <c r="U483" s="5">
        <f t="shared" si="682"/>
        <v>7.437584798209855E-2</v>
      </c>
      <c r="V483" s="5">
        <f t="shared" si="683"/>
        <v>2.5598366000203456E-2</v>
      </c>
      <c r="W483" s="5">
        <f t="shared" si="684"/>
        <v>3.1799344326466701E-2</v>
      </c>
      <c r="X483" s="5">
        <f t="shared" si="685"/>
        <v>5.3752657669129532E-2</v>
      </c>
      <c r="Y483" s="5">
        <f t="shared" si="686"/>
        <v>4.5430939972083251E-2</v>
      </c>
      <c r="Z483" s="5">
        <f t="shared" si="687"/>
        <v>2.1890562971407668E-2</v>
      </c>
      <c r="AA483" s="5">
        <f t="shared" si="688"/>
        <v>4.1907567384499973E-2</v>
      </c>
      <c r="AB483" s="5">
        <f t="shared" si="689"/>
        <v>4.0114185422739534E-2</v>
      </c>
      <c r="AC483" s="5">
        <f t="shared" si="690"/>
        <v>5.1773742490562871E-3</v>
      </c>
      <c r="AD483" s="5">
        <f t="shared" si="691"/>
        <v>1.5219265567597975E-2</v>
      </c>
      <c r="AE483" s="5">
        <f t="shared" si="692"/>
        <v>2.5726189937500595E-2</v>
      </c>
      <c r="AF483" s="5">
        <f t="shared" si="693"/>
        <v>2.1743389842326443E-2</v>
      </c>
      <c r="AG483" s="5">
        <f t="shared" si="694"/>
        <v>1.2251457962591117E-2</v>
      </c>
      <c r="AH483" s="5">
        <f t="shared" si="695"/>
        <v>9.2507877324945944E-3</v>
      </c>
      <c r="AI483" s="5">
        <f t="shared" si="696"/>
        <v>1.7709823669934305E-2</v>
      </c>
      <c r="AJ483" s="5">
        <f t="shared" si="697"/>
        <v>1.6951953903259057E-2</v>
      </c>
      <c r="AK483" s="5">
        <f t="shared" si="698"/>
        <v>1.0817677483940979E-2</v>
      </c>
      <c r="AL483" s="5">
        <f t="shared" si="699"/>
        <v>6.7017287874272867E-4</v>
      </c>
      <c r="AM483" s="5">
        <f t="shared" si="700"/>
        <v>5.8271904486858284E-3</v>
      </c>
      <c r="AN483" s="5">
        <f t="shared" si="701"/>
        <v>9.8501079187450647E-3</v>
      </c>
      <c r="AO483" s="5">
        <f t="shared" si="702"/>
        <v>8.3251634613045501E-3</v>
      </c>
      <c r="AP483" s="5">
        <f t="shared" si="703"/>
        <v>4.6908688533617909E-3</v>
      </c>
      <c r="AQ483" s="5">
        <f t="shared" si="704"/>
        <v>1.9823259959142925E-3</v>
      </c>
      <c r="AR483" s="5">
        <f t="shared" si="705"/>
        <v>3.1274508118753785E-3</v>
      </c>
      <c r="AS483" s="5">
        <f t="shared" si="706"/>
        <v>5.9872309273893715E-3</v>
      </c>
      <c r="AT483" s="5">
        <f t="shared" si="707"/>
        <v>5.7310148638904041E-3</v>
      </c>
      <c r="AU483" s="5">
        <f t="shared" si="708"/>
        <v>3.6571754977058634E-3</v>
      </c>
      <c r="AV483" s="5">
        <f t="shared" si="709"/>
        <v>1.7503356218754554E-3</v>
      </c>
      <c r="AW483" s="5">
        <f t="shared" si="710"/>
        <v>6.0242313987123726E-5</v>
      </c>
      <c r="AX483" s="5">
        <f t="shared" si="711"/>
        <v>1.8592743724741268E-3</v>
      </c>
      <c r="AY483" s="5">
        <f t="shared" si="712"/>
        <v>3.1428616209990901E-3</v>
      </c>
      <c r="AZ483" s="5">
        <f t="shared" si="713"/>
        <v>2.6562994991441167E-3</v>
      </c>
      <c r="BA483" s="5">
        <f t="shared" si="714"/>
        <v>1.4967096614560802E-3</v>
      </c>
      <c r="BB483" s="5">
        <f t="shared" si="715"/>
        <v>6.3249827760887859E-4</v>
      </c>
      <c r="BC483" s="5">
        <f t="shared" si="716"/>
        <v>2.1383122270434405E-4</v>
      </c>
      <c r="BD483" s="5">
        <f t="shared" si="717"/>
        <v>8.8109150481163127E-4</v>
      </c>
      <c r="BE483" s="5">
        <f t="shared" si="718"/>
        <v>1.6867725904551967E-3</v>
      </c>
      <c r="BF483" s="5">
        <f t="shared" si="719"/>
        <v>1.614589265912405E-3</v>
      </c>
      <c r="BG483" s="5">
        <f t="shared" si="720"/>
        <v>1.0303299576761775E-3</v>
      </c>
      <c r="BH483" s="5">
        <f t="shared" si="721"/>
        <v>4.9311913752493597E-4</v>
      </c>
      <c r="BI483" s="5">
        <f t="shared" si="722"/>
        <v>1.8880668817339121E-4</v>
      </c>
      <c r="BJ483" s="8">
        <f t="shared" si="723"/>
        <v>0.43272483613397056</v>
      </c>
      <c r="BK483" s="8">
        <f t="shared" si="724"/>
        <v>0.22097464886005128</v>
      </c>
      <c r="BL483" s="8">
        <f t="shared" si="725"/>
        <v>0.32209308003136161</v>
      </c>
      <c r="BM483" s="8">
        <f t="shared" si="726"/>
        <v>0.69269954272948908</v>
      </c>
      <c r="BN483" s="8">
        <f t="shared" si="727"/>
        <v>0.30190096596029026</v>
      </c>
    </row>
    <row r="484" spans="1:66" x14ac:dyDescent="0.25">
      <c r="A484" t="s">
        <v>35</v>
      </c>
      <c r="B484" t="s">
        <v>215</v>
      </c>
      <c r="C484" t="s">
        <v>285</v>
      </c>
      <c r="D484" s="17"/>
      <c r="E484">
        <f>VLOOKUP(A484,home!$A$2:$E$405,3,FALSE)</f>
        <v>1.575</v>
      </c>
      <c r="F484">
        <f>VLOOKUP(B484,home!$B$2:$E$405,3,FALSE)</f>
        <v>1.1100000000000001</v>
      </c>
      <c r="G484">
        <f>VLOOKUP(C484,away!$B$2:$E$405,4,FALSE)</f>
        <v>0.85</v>
      </c>
      <c r="H484">
        <f>VLOOKUP(A484,away!$A$2:$E$405,3,FALSE)</f>
        <v>1.1000000000000001</v>
      </c>
      <c r="I484">
        <f>VLOOKUP(C484,away!$B$2:$E$405,3,FALSE)</f>
        <v>0.85</v>
      </c>
      <c r="J484">
        <f>VLOOKUP(B484,home!$B$2:$E$405,4,FALSE)</f>
        <v>0.23</v>
      </c>
      <c r="K484" s="3">
        <f t="shared" si="672"/>
        <v>1.4860125</v>
      </c>
      <c r="L484" s="3">
        <f t="shared" si="673"/>
        <v>0.21505000000000002</v>
      </c>
      <c r="M484" s="5">
        <f t="shared" si="674"/>
        <v>0.182489525888204</v>
      </c>
      <c r="N484" s="5">
        <f t="shared" si="675"/>
        <v>0.27118171658894474</v>
      </c>
      <c r="O484" s="5">
        <f t="shared" si="676"/>
        <v>3.9244372542258273E-2</v>
      </c>
      <c r="P484" s="5">
        <f t="shared" si="677"/>
        <v>5.8317628152452575E-2</v>
      </c>
      <c r="Q484" s="5">
        <f t="shared" si="678"/>
        <v>0.20148971031131468</v>
      </c>
      <c r="R484" s="5">
        <f t="shared" si="679"/>
        <v>4.2197511576063211E-3</v>
      </c>
      <c r="S484" s="5">
        <f t="shared" si="680"/>
        <v>4.6590971958182462E-3</v>
      </c>
      <c r="T484" s="5">
        <f t="shared" si="681"/>
        <v>4.3330362202448229E-2</v>
      </c>
      <c r="U484" s="5">
        <f t="shared" si="682"/>
        <v>6.2706029670924635E-3</v>
      </c>
      <c r="V484" s="5">
        <f t="shared" si="683"/>
        <v>1.6543262869436336E-4</v>
      </c>
      <c r="W484" s="5">
        <f t="shared" si="684"/>
        <v>9.9805409381330798E-2</v>
      </c>
      <c r="X484" s="5">
        <f t="shared" si="685"/>
        <v>2.146315328745519E-2</v>
      </c>
      <c r="Y484" s="5">
        <f t="shared" si="686"/>
        <v>2.3078255572336194E-3</v>
      </c>
      <c r="Z484" s="5">
        <f t="shared" si="687"/>
        <v>3.0248582881441322E-4</v>
      </c>
      <c r="AA484" s="5">
        <f t="shared" si="688"/>
        <v>4.4949772269107824E-4</v>
      </c>
      <c r="AB484" s="5">
        <f t="shared" si="689"/>
        <v>3.3397961732023804E-4</v>
      </c>
      <c r="AC484" s="5">
        <f t="shared" si="690"/>
        <v>3.3041754305911973E-6</v>
      </c>
      <c r="AD484" s="5">
        <f t="shared" si="691"/>
        <v>3.7078021477068714E-2</v>
      </c>
      <c r="AE484" s="5">
        <f t="shared" si="692"/>
        <v>7.973628518643628E-3</v>
      </c>
      <c r="AF484" s="5">
        <f t="shared" si="693"/>
        <v>8.5736440646715616E-4</v>
      </c>
      <c r="AG484" s="5">
        <f t="shared" si="694"/>
        <v>6.1458738536920672E-5</v>
      </c>
      <c r="AH484" s="5">
        <f t="shared" si="695"/>
        <v>1.6262394371634891E-5</v>
      </c>
      <c r="AI484" s="5">
        <f t="shared" si="696"/>
        <v>2.4166121316179093E-5</v>
      </c>
      <c r="AJ484" s="5">
        <f t="shared" si="697"/>
        <v>1.7955579176179296E-5</v>
      </c>
      <c r="AK484" s="5">
        <f t="shared" si="698"/>
        <v>8.8940717001807098E-6</v>
      </c>
      <c r="AL484" s="5">
        <f t="shared" si="699"/>
        <v>4.2236215623626169E-8</v>
      </c>
      <c r="AM484" s="5">
        <f t="shared" si="700"/>
        <v>1.1019680678038515E-2</v>
      </c>
      <c r="AN484" s="5">
        <f t="shared" si="701"/>
        <v>2.3697823298121832E-3</v>
      </c>
      <c r="AO484" s="5">
        <f t="shared" si="702"/>
        <v>2.5481084501305498E-4</v>
      </c>
      <c r="AP484" s="5">
        <f t="shared" si="703"/>
        <v>1.8265690740019163E-5</v>
      </c>
      <c r="AQ484" s="5">
        <f t="shared" si="704"/>
        <v>9.8200919841028031E-7</v>
      </c>
      <c r="AR484" s="5">
        <f t="shared" si="705"/>
        <v>6.994455819240169E-7</v>
      </c>
      <c r="AS484" s="5">
        <f t="shared" si="706"/>
        <v>1.0393848778088631E-6</v>
      </c>
      <c r="AT484" s="5">
        <f t="shared" si="707"/>
        <v>7.7226946036747187E-7</v>
      </c>
      <c r="AU484" s="5">
        <f t="shared" si="708"/>
        <v>3.8253402382477245E-7</v>
      </c>
      <c r="AV484" s="5">
        <f t="shared" si="709"/>
        <v>1.4211258526972745E-7</v>
      </c>
      <c r="AW484" s="5">
        <f t="shared" si="710"/>
        <v>3.7492500601778546E-10</v>
      </c>
      <c r="AX484" s="5">
        <f t="shared" si="711"/>
        <v>2.729230538928951E-3</v>
      </c>
      <c r="AY484" s="5">
        <f t="shared" si="712"/>
        <v>5.8692102739667099E-4</v>
      </c>
      <c r="AZ484" s="5">
        <f t="shared" si="713"/>
        <v>6.3108683470827046E-5</v>
      </c>
      <c r="BA484" s="5">
        <f t="shared" si="714"/>
        <v>4.5238407934671207E-6</v>
      </c>
      <c r="BB484" s="5">
        <f t="shared" si="715"/>
        <v>2.4321299065877608E-7</v>
      </c>
      <c r="BC484" s="5">
        <f t="shared" si="716"/>
        <v>1.0460590728233961E-8</v>
      </c>
      <c r="BD484" s="5">
        <f t="shared" si="717"/>
        <v>2.5069295398793298E-8</v>
      </c>
      <c r="BE484" s="5">
        <f t="shared" si="718"/>
        <v>3.7253286328799325E-8</v>
      </c>
      <c r="BF484" s="5">
        <f t="shared" si="719"/>
        <v>2.767942457533746E-8</v>
      </c>
      <c r="BG484" s="5">
        <f t="shared" si="720"/>
        <v>1.3710656970586214E-8</v>
      </c>
      <c r="BH484" s="5">
        <f t="shared" si="721"/>
        <v>5.0935519103758131E-9</v>
      </c>
      <c r="BI484" s="5">
        <f t="shared" si="722"/>
        <v>1.5138163616434674E-9</v>
      </c>
      <c r="BJ484" s="8">
        <f t="shared" si="723"/>
        <v>0.70259620978641701</v>
      </c>
      <c r="BK484" s="8">
        <f t="shared" si="724"/>
        <v>0.24622195130421207</v>
      </c>
      <c r="BL484" s="8">
        <f t="shared" si="725"/>
        <v>5.0588628240093296E-2</v>
      </c>
      <c r="BM484" s="8">
        <f t="shared" si="726"/>
        <v>0.24217964986628462</v>
      </c>
      <c r="BN484" s="8">
        <f t="shared" si="727"/>
        <v>0.75694270464078062</v>
      </c>
    </row>
    <row r="485" spans="1:66" s="10" customFormat="1" x14ac:dyDescent="0.25">
      <c r="A485" t="s">
        <v>10</v>
      </c>
      <c r="B485" t="s">
        <v>40</v>
      </c>
      <c r="C485" t="s">
        <v>41</v>
      </c>
      <c r="D485" s="17"/>
      <c r="E485">
        <f>VLOOKUP(A485,home!$A$2:$E$405,3,FALSE)</f>
        <v>1.56666666666667</v>
      </c>
      <c r="F485">
        <f>VLOOKUP(B485,home!$B$2:$E$405,3,FALSE)</f>
        <v>0.89</v>
      </c>
      <c r="G485">
        <f>VLOOKUP(C485,away!$B$2:$E$405,4,FALSE)</f>
        <v>0.89</v>
      </c>
      <c r="H485">
        <f>VLOOKUP(A485,away!$A$2:$E$405,3,FALSE)</f>
        <v>1.4666666666666699</v>
      </c>
      <c r="I485">
        <f>VLOOKUP(C485,away!$B$2:$E$405,3,FALSE)</f>
        <v>1.4</v>
      </c>
      <c r="J485">
        <f>VLOOKUP(B485,home!$B$2:$E$405,4,FALSE)</f>
        <v>1.91</v>
      </c>
      <c r="K485" s="3">
        <f t="shared" si="672"/>
        <v>1.2409566666666694</v>
      </c>
      <c r="L485" s="3">
        <f t="shared" si="673"/>
        <v>3.9218666666666748</v>
      </c>
      <c r="M485" s="5">
        <f t="shared" si="674"/>
        <v>5.7255118161704741E-3</v>
      </c>
      <c r="N485" s="5">
        <f t="shared" si="675"/>
        <v>7.1051120583555403E-3</v>
      </c>
      <c r="O485" s="5">
        <f t="shared" si="676"/>
        <v>2.2454693941445152E-2</v>
      </c>
      <c r="P485" s="5">
        <f t="shared" si="677"/>
        <v>2.7865302144596035E-2</v>
      </c>
      <c r="Q485" s="5">
        <f t="shared" si="678"/>
        <v>4.4085680881150256E-3</v>
      </c>
      <c r="R485" s="5">
        <f t="shared" si="679"/>
        <v>4.4032157839577937E-2</v>
      </c>
      <c r="S485" s="5">
        <f t="shared" si="680"/>
        <v>3.3904176977534221E-2</v>
      </c>
      <c r="T485" s="5">
        <f t="shared" si="681"/>
        <v>1.7289816232508748E-2</v>
      </c>
      <c r="U485" s="5">
        <f t="shared" si="682"/>
        <v>5.4641999818743299E-2</v>
      </c>
      <c r="V485" s="5">
        <f t="shared" si="683"/>
        <v>1.8334122894473143E-2</v>
      </c>
      <c r="W485" s="5">
        <f t="shared" si="684"/>
        <v>1.8236139864667579E-3</v>
      </c>
      <c r="X485" s="5">
        <f t="shared" si="685"/>
        <v>7.1519709063911094E-3</v>
      </c>
      <c r="Y485" s="5">
        <f t="shared" si="686"/>
        <v>1.4024538149372568E-2</v>
      </c>
      <c r="Z485" s="5">
        <f t="shared" si="687"/>
        <v>5.7562750697482165E-2</v>
      </c>
      <c r="AA485" s="5">
        <f t="shared" si="688"/>
        <v>7.1432879229711962E-2</v>
      </c>
      <c r="AB485" s="5">
        <f t="shared" si="689"/>
        <v>4.4322553849653071E-2</v>
      </c>
      <c r="AC485" s="5">
        <f t="shared" si="690"/>
        <v>5.576858130915947E-3</v>
      </c>
      <c r="AD485" s="5">
        <f t="shared" si="691"/>
        <v>5.6575648348312663E-4</v>
      </c>
      <c r="AE485" s="5">
        <f t="shared" si="692"/>
        <v>2.2188214940230292E-3</v>
      </c>
      <c r="AF485" s="5">
        <f t="shared" si="693"/>
        <v>4.3509610283462346E-3</v>
      </c>
      <c r="AG485" s="5">
        <f t="shared" si="694"/>
        <v>5.6879630083456201E-3</v>
      </c>
      <c r="AH485" s="5">
        <f t="shared" si="695"/>
        <v>5.6438358300524794E-2</v>
      </c>
      <c r="AI485" s="5">
        <f t="shared" si="696"/>
        <v>7.0037556988758395E-2</v>
      </c>
      <c r="AJ485" s="5">
        <f t="shared" si="697"/>
        <v>4.3456786631123269E-2</v>
      </c>
      <c r="AK485" s="5">
        <f t="shared" si="698"/>
        <v>1.7975996360601137E-2</v>
      </c>
      <c r="AL485" s="5">
        <f t="shared" si="699"/>
        <v>1.0856729796391218E-3</v>
      </c>
      <c r="AM485" s="5">
        <f t="shared" si="700"/>
        <v>1.404158559776555E-4</v>
      </c>
      <c r="AN485" s="5">
        <f t="shared" si="701"/>
        <v>5.5069226503023558E-4</v>
      </c>
      <c r="AO485" s="5">
        <f t="shared" si="702"/>
        <v>1.0798708189066254E-3</v>
      </c>
      <c r="AP485" s="5">
        <f t="shared" si="703"/>
        <v>1.4117031229919804E-3</v>
      </c>
      <c r="AQ485" s="5">
        <f t="shared" si="704"/>
        <v>1.3841278553228733E-3</v>
      </c>
      <c r="AR485" s="5">
        <f t="shared" si="705"/>
        <v>4.4268743228043715E-2</v>
      </c>
      <c r="AS485" s="5">
        <f t="shared" si="706"/>
        <v>5.4935592033795819E-2</v>
      </c>
      <c r="AT485" s="5">
        <f t="shared" si="707"/>
        <v>3.4086344585809655E-2</v>
      </c>
      <c r="AU485" s="5">
        <f t="shared" si="708"/>
        <v>1.4099892185352608E-2</v>
      </c>
      <c r="AV485" s="5">
        <f t="shared" si="709"/>
        <v>4.3743388016736521E-3</v>
      </c>
      <c r="AW485" s="5">
        <f t="shared" si="710"/>
        <v>1.467729318802071E-4</v>
      </c>
      <c r="AX485" s="5">
        <f t="shared" si="711"/>
        <v>2.9041665430196363E-5</v>
      </c>
      <c r="AY485" s="5">
        <f t="shared" si="712"/>
        <v>1.13897539595173E-4</v>
      </c>
      <c r="AZ485" s="5">
        <f t="shared" si="713"/>
        <v>2.2334548197682836E-4</v>
      </c>
      <c r="BA485" s="5">
        <f t="shared" si="714"/>
        <v>2.9197706697184204E-4</v>
      </c>
      <c r="BB485" s="5">
        <f t="shared" si="715"/>
        <v>2.8627378159699261E-4</v>
      </c>
      <c r="BC485" s="5">
        <f t="shared" si="716"/>
        <v>2.2454552031717215E-4</v>
      </c>
      <c r="BD485" s="5">
        <f t="shared" si="717"/>
        <v>2.893601807354847E-2</v>
      </c>
      <c r="BE485" s="5">
        <f t="shared" si="718"/>
        <v>3.5908344535157212E-2</v>
      </c>
      <c r="BF485" s="5">
        <f t="shared" si="719"/>
        <v>2.2280349769933507E-2</v>
      </c>
      <c r="BG485" s="5">
        <f t="shared" si="720"/>
        <v>9.2163161942213929E-3</v>
      </c>
      <c r="BH485" s="5">
        <f t="shared" si="721"/>
        <v>2.8592622558317586E-3</v>
      </c>
      <c r="BI485" s="5">
        <f t="shared" si="722"/>
        <v>7.0964411162456023E-4</v>
      </c>
      <c r="BJ485" s="8">
        <f t="shared" si="723"/>
        <v>7.0363012409525333E-2</v>
      </c>
      <c r="BK485" s="8">
        <f t="shared" si="724"/>
        <v>9.2605542482924103E-2</v>
      </c>
      <c r="BL485" s="8">
        <f t="shared" si="725"/>
        <v>0.67646782873513145</v>
      </c>
      <c r="BM485" s="8">
        <f t="shared" si="726"/>
        <v>0.78544066382908773</v>
      </c>
      <c r="BN485" s="8">
        <f t="shared" si="727"/>
        <v>0.11159134588826017</v>
      </c>
    </row>
    <row r="486" spans="1:66" x14ac:dyDescent="0.25">
      <c r="A486" t="s">
        <v>10</v>
      </c>
      <c r="B486" t="s">
        <v>224</v>
      </c>
      <c r="C486" t="s">
        <v>223</v>
      </c>
      <c r="D486" s="17"/>
      <c r="E486">
        <f>VLOOKUP(A486,home!$A$2:$E$405,3,FALSE)</f>
        <v>1.56666666666667</v>
      </c>
      <c r="F486">
        <f>VLOOKUP(B486,home!$B$2:$E$405,3,FALSE)</f>
        <v>1.28</v>
      </c>
      <c r="G486">
        <f>VLOOKUP(C486,away!$B$2:$E$405,4,FALSE)</f>
        <v>1.66</v>
      </c>
      <c r="H486">
        <f>VLOOKUP(A486,away!$A$2:$E$405,3,FALSE)</f>
        <v>1.4666666666666699</v>
      </c>
      <c r="I486">
        <f>VLOOKUP(C486,away!$B$2:$E$405,3,FALSE)</f>
        <v>0.89</v>
      </c>
      <c r="J486">
        <f>VLOOKUP(B486,home!$B$2:$E$405,4,FALSE)</f>
        <v>0.82</v>
      </c>
      <c r="K486" s="3">
        <f t="shared" ref="K486:K545" si="728">E486*F486*G486</f>
        <v>3.3288533333333401</v>
      </c>
      <c r="L486" s="3">
        <f t="shared" ref="L486:L545" si="729">H486*I486*J486</f>
        <v>1.0703733333333356</v>
      </c>
      <c r="M486" s="5">
        <f t="shared" ref="M486:M545" si="730">_xlfn.POISSON.DIST(0,K486,FALSE) * _xlfn.POISSON.DIST(0,L486,FALSE)</f>
        <v>1.2286838051404035E-2</v>
      </c>
      <c r="N486" s="5">
        <f t="shared" ref="N486:N545" si="731">_xlfn.POISSON.DIST(1,K486,FALSE) * _xlfn.POISSON.DIST(0,L486,FALSE)</f>
        <v>4.0901081803543231E-2</v>
      </c>
      <c r="O486" s="5">
        <f t="shared" ref="O486:O545" si="732">_xlfn.POISSON.DIST(0,K486,FALSE) * _xlfn.POISSON.DIST(1,L486,FALSE)</f>
        <v>1.3151503801208199E-2</v>
      </c>
      <c r="P486" s="5">
        <f t="shared" ref="P486:P545" si="733">_xlfn.POISSON.DIST(1,K486,FALSE) * _xlfn.POISSON.DIST(1,L486,FALSE)</f>
        <v>4.3779427266998003E-2</v>
      </c>
      <c r="Q486" s="5">
        <f t="shared" ref="Q486:Q545" si="734">_xlfn.POISSON.DIST(2,K486,FALSE) * _xlfn.POISSON.DIST(0,L486,FALSE)</f>
        <v>6.8076851249332285E-2</v>
      </c>
      <c r="R486" s="5">
        <f t="shared" ref="R486:R545" si="735">_xlfn.POISSON.DIST(0,K486,FALSE) * _xlfn.POISSON.DIST(2,L486,FALSE)</f>
        <v>7.0385094810226289E-3</v>
      </c>
      <c r="S486" s="5">
        <f t="shared" ref="S486:S545" si="736">_xlfn.POISSON.DIST(2,K486,FALSE) * _xlfn.POISSON.DIST(2,L486,FALSE)</f>
        <v>3.8997792674726292E-2</v>
      </c>
      <c r="T486" s="5">
        <f t="shared" ref="T486:T545" si="737">_xlfn.POISSON.DIST(2,K486,FALSE) * _xlfn.POISSON.DIST(1,L486,FALSE)</f>
        <v>7.2867646194585439E-2</v>
      </c>
      <c r="U486" s="5">
        <f t="shared" ref="U486:U545" si="738">_xlfn.POISSON.DIST(1,K486,FALSE) * _xlfn.POISSON.DIST(2,L486,FALSE)</f>
        <v>2.3430165747600491E-2</v>
      </c>
      <c r="V486" s="5">
        <f t="shared" ref="V486:V545" si="739">_xlfn.POISSON.DIST(3,K486,FALSE) * _xlfn.POISSON.DIST(3,L486,FALSE)</f>
        <v>1.5439294749876695E-2</v>
      </c>
      <c r="W486" s="5">
        <f t="shared" ref="W486:W545" si="740">_xlfn.POISSON.DIST(3,K486,FALSE) * _xlfn.POISSON.DIST(0,L486,FALSE)</f>
        <v>7.553928440139257E-2</v>
      </c>
      <c r="X486" s="5">
        <f t="shared" ref="X486:X545" si="741">_xlfn.POISSON.DIST(3,K486,FALSE) * _xlfn.POISSON.DIST(1,L486,FALSE)</f>
        <v>8.0855235642333392E-2</v>
      </c>
      <c r="Y486" s="5">
        <f t="shared" ref="Y486:Y545" si="742">_xlfn.POISSON.DIST(3,K486,FALSE) * _xlfn.POISSON.DIST(2,L486,FALSE)</f>
        <v>4.3272644045968367E-2</v>
      </c>
      <c r="Z486" s="5">
        <f t="shared" ref="Z486:Z545" si="743">_xlfn.POISSON.DIST(0,K486,FALSE) * _xlfn.POISSON.DIST(3,L486,FALSE)</f>
        <v>2.511277618300159E-3</v>
      </c>
      <c r="AA486" s="5">
        <f t="shared" ref="AA486:AA545" si="744">_xlfn.POISSON.DIST(1,K486,FALSE) * _xlfn.POISSON.DIST(3,L486,FALSE)</f>
        <v>8.3596748706038938E-3</v>
      </c>
      <c r="AB486" s="5">
        <f t="shared" ref="AB486:AB545" si="745">_xlfn.POISSON.DIST(2,K486,FALSE) * _xlfn.POISSON.DIST(3,L486,FALSE)</f>
        <v>1.3914065779296372E-2</v>
      </c>
      <c r="AC486" s="5">
        <f t="shared" ref="AC486:AC545" si="746">_xlfn.POISSON.DIST(4,K486,FALSE) * _xlfn.POISSON.DIST(4,L486,FALSE)</f>
        <v>3.4382497287347869E-3</v>
      </c>
      <c r="AD486" s="5">
        <f t="shared" ref="AD486:AD545" si="747">_xlfn.POISSON.DIST(4,K486,FALSE) * _xlfn.POISSON.DIST(0,L486,FALSE)</f>
        <v>6.2864799669297713E-2</v>
      </c>
      <c r="AE486" s="5">
        <f t="shared" ref="AE486:AE545" si="748">_xlfn.POISSON.DIST(4,K486,FALSE) * _xlfn.POISSON.DIST(1,L486,FALSE)</f>
        <v>6.7288805171358559E-2</v>
      </c>
      <c r="AF486" s="5">
        <f t="shared" ref="AF486:AF545" si="749">_xlfn.POISSON.DIST(4,K486,FALSE) * _xlfn.POISSON.DIST(2,L486,FALSE)</f>
        <v>3.6012071343642232E-2</v>
      </c>
      <c r="AG486" s="5">
        <f t="shared" ref="AG486:AG545" si="750">_xlfn.POISSON.DIST(4,K486,FALSE) * _xlfn.POISSON.DIST(3,L486,FALSE)</f>
        <v>1.2848786948110744E-2</v>
      </c>
      <c r="AH486" s="5">
        <f t="shared" ref="AH486:AH545" si="751">_xlfn.POISSON.DIST(0,K486,FALSE) * _xlfn.POISSON.DIST(4,L486,FALSE)</f>
        <v>6.7200114880633518E-4</v>
      </c>
      <c r="AI486" s="5">
        <f t="shared" ref="AI486:AI545" si="752">_xlfn.POISSON.DIST(1,K486,FALSE) * _xlfn.POISSON.DIST(4,L486,FALSE)</f>
        <v>2.2369932642078024E-3</v>
      </c>
      <c r="AJ486" s="5">
        <f t="shared" ref="AJ486:AJ545" si="753">_xlfn.POISSON.DIST(2,K486,FALSE) * _xlfn.POISSON.DIST(4,L486,FALSE)</f>
        <v>3.7233112421011876E-3</v>
      </c>
      <c r="AK486" s="5">
        <f t="shared" ref="AK486:AK545" si="754">_xlfn.POISSON.DIST(3,K486,FALSE) * _xlfn.POISSON.DIST(4,L486,FALSE)</f>
        <v>4.1314523464353456E-3</v>
      </c>
      <c r="AL486" s="5">
        <f t="shared" ref="AL486:AL545" si="755">_xlfn.POISSON.DIST(5,K486,FALSE) * _xlfn.POISSON.DIST(5,L486,FALSE)</f>
        <v>4.9003528261762884E-4</v>
      </c>
      <c r="AM486" s="5">
        <f t="shared" ref="AM486:AM545" si="756">_xlfn.POISSON.DIST(5,K486,FALSE) * _xlfn.POISSON.DIST(0,L486,FALSE)</f>
        <v>4.1853539585694863E-2</v>
      </c>
      <c r="AN486" s="5">
        <f t="shared" ref="AN486:AN545" si="757">_xlfn.POISSON.DIST(5,K486,FALSE) * _xlfn.POISSON.DIST(1,L486,FALSE)</f>
        <v>4.4798912678138916E-2</v>
      </c>
      <c r="AO486" s="5">
        <f t="shared" ref="AO486:AO545" si="758">_xlfn.POISSON.DIST(5,K486,FALSE) * _xlfn.POISSON.DIST(2,L486,FALSE)</f>
        <v>2.3975780746504294E-2</v>
      </c>
      <c r="AP486" s="5">
        <f t="shared" ref="AP486:AP545" si="759">_xlfn.POISSON.DIST(5,K486,FALSE) * _xlfn.POISSON.DIST(3,L486,FALSE)</f>
        <v>8.5543454523016697E-3</v>
      </c>
      <c r="AQ486" s="5">
        <f t="shared" ref="AQ486:AQ545" si="760">_xlfn.POISSON.DIST(5,K486,FALSE) * _xlfn.POISSON.DIST(4,L486,FALSE)</f>
        <v>2.289085814066249E-3</v>
      </c>
      <c r="AR486" s="5">
        <f t="shared" ref="AR486:AR545" si="761">_xlfn.POISSON.DIST(0,K486,FALSE) * _xlfn.POISSON.DIST(5,L486,FALSE)</f>
        <v>1.4385842193033363E-4</v>
      </c>
      <c r="AS486" s="5">
        <f t="shared" ref="AS486:AS545" si="762">_xlfn.POISSON.DIST(1,K486,FALSE) * _xlfn.POISSON.DIST(5,L486,FALSE)</f>
        <v>4.7888358737086504E-4</v>
      </c>
      <c r="AT486" s="5">
        <f t="shared" ref="AT486:AT545" si="763">_xlfn.POISSON.DIST(2,K486,FALSE) * _xlfn.POISSON.DIST(5,L486,FALSE)</f>
        <v>7.970666130490664E-4</v>
      </c>
      <c r="AU486" s="5">
        <f t="shared" ref="AU486:AU545" si="764">_xlfn.POISSON.DIST(3,K486,FALSE) * _xlfn.POISSON.DIST(5,L486,FALSE)</f>
        <v>8.8443928391236659E-4</v>
      </c>
      <c r="AV486" s="5">
        <f t="shared" ref="AV486:AV545" si="765">_xlfn.POISSON.DIST(4,K486,FALSE) * _xlfn.POISSON.DIST(5,L486,FALSE)</f>
        <v>7.3604216459565851E-4</v>
      </c>
      <c r="AW486" s="5">
        <f t="shared" ref="AW486:AW545" si="766">_xlfn.POISSON.DIST(6,K486,FALSE) * _xlfn.POISSON.DIST(6,L486,FALSE)</f>
        <v>4.8501457693244926E-5</v>
      </c>
      <c r="AX486" s="5">
        <f t="shared" ref="AX486:AX545" si="767">_xlfn.POISSON.DIST(6,K486,FALSE) * _xlfn.POISSON.DIST(0,L486,FALSE)</f>
        <v>2.3220715793606538E-2</v>
      </c>
      <c r="AY486" s="5">
        <f t="shared" ref="AY486:AY545" si="768">_xlfn.POISSON.DIST(6,K486,FALSE) * _xlfn.POISSON.DIST(1,L486,FALSE)</f>
        <v>2.4854834966388656E-2</v>
      </c>
      <c r="AZ486" s="5">
        <f t="shared" ref="AZ486:AZ545" si="769">_xlfn.POISSON.DIST(6,K486,FALSE) * _xlfn.POISSON.DIST(2,L486,FALSE)</f>
        <v>1.3301976276211687E-2</v>
      </c>
      <c r="BA486" s="5">
        <f t="shared" ref="BA486:BA545" si="770">_xlfn.POISSON.DIST(6,K486,FALSE) * _xlfn.POISSON.DIST(3,L486,FALSE)</f>
        <v>4.7460268955632186E-3</v>
      </c>
      <c r="BB486" s="5">
        <f t="shared" ref="BB486:BB545" si="771">_xlfn.POISSON.DIST(6,K486,FALSE) * _xlfn.POISSON.DIST(4,L486,FALSE)</f>
        <v>1.2700051570734157E-3</v>
      </c>
      <c r="BC486" s="5">
        <f t="shared" ref="BC486:BC545" si="772">_xlfn.POISSON.DIST(6,K486,FALSE) * _xlfn.POISSON.DIST(5,L486,FALSE)</f>
        <v>2.7187593066543982E-4</v>
      </c>
      <c r="BD486" s="5">
        <f t="shared" ref="BD486:BD545" si="773">_xlfn.POISSON.DIST(0,K486,FALSE) * _xlfn.POISSON.DIST(6,L486,FALSE)</f>
        <v>2.5663703101607427E-5</v>
      </c>
      <c r="BE486" s="5">
        <f t="shared" ref="BE486:BE545" si="774">_xlfn.POISSON.DIST(1,K486,FALSE) * _xlfn.POISSON.DIST(6,L486,FALSE)</f>
        <v>8.5430703615463054E-5</v>
      </c>
      <c r="BF486" s="5">
        <f t="shared" ref="BF486:BF545" si="775">_xlfn.POISSON.DIST(2,K486,FALSE) * _xlfn.POISSON.DIST(6,L486,FALSE)</f>
        <v>1.4219314124967348E-4</v>
      </c>
      <c r="BG486" s="5">
        <f t="shared" ref="BG486:BG545" si="776">_xlfn.POISSON.DIST(3,K486,FALSE) * _xlfn.POISSON.DIST(6,L486,FALSE)</f>
        <v>1.5778003740870463E-4</v>
      </c>
      <c r="BH486" s="5">
        <f t="shared" ref="BH486:BH545" si="777">_xlfn.POISSON.DIST(4,K486,FALSE) * _xlfn.POISSON.DIST(6,L486,FALSE)</f>
        <v>1.3130665086535638E-4</v>
      </c>
      <c r="BI486" s="5">
        <f t="shared" ref="BI486:BI545" si="778">_xlfn.POISSON.DIST(5,K486,FALSE) * _xlfn.POISSON.DIST(6,L486,FALSE)</f>
        <v>8.7420116484395724E-5</v>
      </c>
      <c r="BJ486" s="8">
        <f t="shared" ref="BJ486:BJ545" si="779">SUM(N486,Q486,T486,W486,X486,Y486,AD486,AE486,AF486,AG486,AM486,AN486,AO486,AP486,AQ486,AX486,AY486,AZ486,BA486,BB486,BC486)</f>
        <v>0.74966430576577958</v>
      </c>
      <c r="BK486" s="8">
        <f t="shared" ref="BK486:BK545" si="780">SUM(M486,P486,S486,V486,AC486,AL486,AY486)</f>
        <v>0.1392864727207461</v>
      </c>
      <c r="BL486" s="8">
        <f t="shared" ref="BL486:BL545" si="781">SUM(O486,R486,U486,AA486,AB486,AH486,AI486,AJ486,AK486,AR486,AS486,AT486,AU486,AV486,BD486,BE486,BF486,BG486,BH486,BI486)</f>
        <v>8.032776210486578E-2</v>
      </c>
      <c r="BM486" s="8">
        <f t="shared" ref="BM486:BM545" si="782">SUM(S486:BI486)</f>
        <v>0.76174927304748785</v>
      </c>
      <c r="BN486" s="8">
        <f t="shared" ref="BN486:BN545" si="783">SUM(M486:R486)</f>
        <v>0.1852342116535084</v>
      </c>
    </row>
    <row r="487" spans="1:66" x14ac:dyDescent="0.25">
      <c r="A487" t="s">
        <v>10</v>
      </c>
      <c r="B487" t="s">
        <v>42</v>
      </c>
      <c r="C487" t="s">
        <v>453</v>
      </c>
      <c r="D487" s="17"/>
      <c r="E487">
        <f>VLOOKUP(A487,home!$A$2:$E$405,3,FALSE)</f>
        <v>1.56666666666667</v>
      </c>
      <c r="F487">
        <f>VLOOKUP(B487,home!$B$2:$E$405,3,FALSE)</f>
        <v>1.53</v>
      </c>
      <c r="G487">
        <f>VLOOKUP(C487,away!$B$2:$E$405,4,FALSE)</f>
        <v>0.64</v>
      </c>
      <c r="H487">
        <f>VLOOKUP(A487,away!$A$2:$E$405,3,FALSE)</f>
        <v>1.4666666666666699</v>
      </c>
      <c r="I487">
        <f>VLOOKUP(C487,away!$B$2:$E$405,3,FALSE)</f>
        <v>1.4</v>
      </c>
      <c r="J487">
        <f>VLOOKUP(B487,home!$B$2:$E$405,4,FALSE)</f>
        <v>0.95</v>
      </c>
      <c r="K487" s="3">
        <f t="shared" si="728"/>
        <v>1.5340800000000032</v>
      </c>
      <c r="L487" s="3">
        <f t="shared" si="729"/>
        <v>1.9506666666666708</v>
      </c>
      <c r="M487" s="5">
        <f t="shared" si="730"/>
        <v>3.0661525031735602E-2</v>
      </c>
      <c r="N487" s="5">
        <f t="shared" si="731"/>
        <v>4.7037232320685053E-2</v>
      </c>
      <c r="O487" s="5">
        <f t="shared" si="732"/>
        <v>5.981041482857237E-2</v>
      </c>
      <c r="P487" s="5">
        <f t="shared" si="733"/>
        <v>9.175396118021649E-2</v>
      </c>
      <c r="Q487" s="5">
        <f t="shared" si="734"/>
        <v>3.6079438679258342E-2</v>
      </c>
      <c r="R487" s="5">
        <f t="shared" si="735"/>
        <v>5.833509126280105E-2</v>
      </c>
      <c r="S487" s="5">
        <f t="shared" si="736"/>
        <v>6.8642944076876294E-2</v>
      </c>
      <c r="T487" s="5">
        <f t="shared" si="737"/>
        <v>7.0378958383673404E-2</v>
      </c>
      <c r="U487" s="5">
        <f t="shared" si="738"/>
        <v>8.9490696804438025E-2</v>
      </c>
      <c r="V487" s="5">
        <f t="shared" si="739"/>
        <v>2.2823616603133683E-2</v>
      </c>
      <c r="W487" s="5">
        <f t="shared" si="740"/>
        <v>1.844958176302558E-2</v>
      </c>
      <c r="X487" s="5">
        <f t="shared" si="741"/>
        <v>3.5988984159075303E-2</v>
      </c>
      <c r="Y487" s="5">
        <f t="shared" si="742"/>
        <v>3.5101255883151522E-2</v>
      </c>
      <c r="Z487" s="5">
        <f t="shared" si="743"/>
        <v>3.7930772674434718E-2</v>
      </c>
      <c r="AA487" s="5">
        <f t="shared" si="744"/>
        <v>5.8188839744396932E-2</v>
      </c>
      <c r="AB487" s="5">
        <f t="shared" si="745"/>
        <v>4.4633167637542319E-2</v>
      </c>
      <c r="AC487" s="5">
        <f t="shared" si="746"/>
        <v>4.2686991873947863E-3</v>
      </c>
      <c r="AD487" s="5">
        <f t="shared" si="747"/>
        <v>7.0757835977555902E-3</v>
      </c>
      <c r="AE487" s="5">
        <f t="shared" si="748"/>
        <v>1.3802495204688599E-2</v>
      </c>
      <c r="AF487" s="5">
        <f t="shared" si="749"/>
        <v>1.3462033656306311E-2</v>
      </c>
      <c r="AG487" s="5">
        <f t="shared" si="750"/>
        <v>8.7533134396338558E-3</v>
      </c>
      <c r="AH487" s="5">
        <f t="shared" si="751"/>
        <v>1.8497573474232705E-2</v>
      </c>
      <c r="AI487" s="5">
        <f t="shared" si="752"/>
        <v>2.8376757515350966E-2</v>
      </c>
      <c r="AJ487" s="5">
        <f t="shared" si="753"/>
        <v>2.1766108084574853E-2</v>
      </c>
      <c r="AK487" s="5">
        <f t="shared" si="754"/>
        <v>1.1130317030128217E-2</v>
      </c>
      <c r="AL487" s="5">
        <f t="shared" si="755"/>
        <v>5.1095965921440958E-4</v>
      </c>
      <c r="AM487" s="5">
        <f t="shared" si="756"/>
        <v>2.1709636203289823E-3</v>
      </c>
      <c r="AN487" s="5">
        <f t="shared" si="757"/>
        <v>4.2348263687217429E-3</v>
      </c>
      <c r="AO487" s="5">
        <f t="shared" si="758"/>
        <v>4.1303673182932826E-3</v>
      </c>
      <c r="AP487" s="5">
        <f t="shared" si="759"/>
        <v>2.6856566162947047E-3</v>
      </c>
      <c r="AQ487" s="5">
        <f t="shared" si="760"/>
        <v>1.3097052098797204E-3</v>
      </c>
      <c r="AR487" s="5">
        <f t="shared" si="761"/>
        <v>7.2165199980806704E-3</v>
      </c>
      <c r="AS487" s="5">
        <f t="shared" si="762"/>
        <v>1.1070718998655618E-2</v>
      </c>
      <c r="AT487" s="5">
        <f t="shared" si="763"/>
        <v>8.4916843007288231E-3</v>
      </c>
      <c r="AU487" s="5">
        <f t="shared" si="764"/>
        <v>4.3423076840206996E-3</v>
      </c>
      <c r="AV487" s="5">
        <f t="shared" si="765"/>
        <v>1.6653618429756235E-3</v>
      </c>
      <c r="AW487" s="5">
        <f t="shared" si="766"/>
        <v>4.2473219638266028E-5</v>
      </c>
      <c r="AX487" s="5">
        <f t="shared" si="767"/>
        <v>5.5507197844571505E-4</v>
      </c>
      <c r="AY487" s="5">
        <f t="shared" si="768"/>
        <v>1.0827604059547768E-3</v>
      </c>
      <c r="AZ487" s="5">
        <f t="shared" si="769"/>
        <v>1.0560523159412281E-3</v>
      </c>
      <c r="BA487" s="5">
        <f t="shared" si="770"/>
        <v>6.8666868365423108E-4</v>
      </c>
      <c r="BB487" s="5">
        <f t="shared" si="771"/>
        <v>3.3486542806204745E-4</v>
      </c>
      <c r="BC487" s="5">
        <f t="shared" si="772"/>
        <v>1.3064216566794045E-4</v>
      </c>
      <c r="BD487" s="5">
        <f t="shared" si="773"/>
        <v>2.3461708349315634E-3</v>
      </c>
      <c r="BE487" s="5">
        <f t="shared" si="774"/>
        <v>3.5992137544518204E-3</v>
      </c>
      <c r="BF487" s="5">
        <f t="shared" si="775"/>
        <v>2.7607409182147302E-3</v>
      </c>
      <c r="BG487" s="5">
        <f t="shared" si="776"/>
        <v>1.411732475938287E-3</v>
      </c>
      <c r="BH487" s="5">
        <f t="shared" si="777"/>
        <v>5.4142763917185339E-4</v>
      </c>
      <c r="BI487" s="5">
        <f t="shared" si="778"/>
        <v>1.661186625401516E-4</v>
      </c>
      <c r="BJ487" s="8">
        <f t="shared" si="779"/>
        <v>0.30450665719849807</v>
      </c>
      <c r="BK487" s="8">
        <f t="shared" si="780"/>
        <v>0.21974446614452603</v>
      </c>
      <c r="BL487" s="8">
        <f t="shared" si="781"/>
        <v>0.43384096349174728</v>
      </c>
      <c r="BM487" s="8">
        <f t="shared" si="782"/>
        <v>0.67130490901962048</v>
      </c>
      <c r="BN487" s="8">
        <f t="shared" si="783"/>
        <v>0.32367766330326891</v>
      </c>
    </row>
    <row r="488" spans="1:66" x14ac:dyDescent="0.25">
      <c r="A488" t="s">
        <v>13</v>
      </c>
      <c r="B488" t="s">
        <v>47</v>
      </c>
      <c r="C488" t="s">
        <v>14</v>
      </c>
      <c r="D488" s="17"/>
      <c r="E488">
        <f>VLOOKUP(A488,home!$A$2:$E$405,3,FALSE)</f>
        <v>1.82539682539683</v>
      </c>
      <c r="F488">
        <f>VLOOKUP(B488,home!$B$2:$E$405,3,FALSE)</f>
        <v>0.91</v>
      </c>
      <c r="G488">
        <f>VLOOKUP(C488,away!$B$2:$E$405,4,FALSE)</f>
        <v>1.28</v>
      </c>
      <c r="H488">
        <f>VLOOKUP(A488,away!$A$2:$E$405,3,FALSE)</f>
        <v>1.2222222222222201</v>
      </c>
      <c r="I488">
        <f>VLOOKUP(C488,away!$B$2:$E$405,3,FALSE)</f>
        <v>1.1000000000000001</v>
      </c>
      <c r="J488">
        <f>VLOOKUP(B488,home!$B$2:$E$405,4,FALSE)</f>
        <v>1.36</v>
      </c>
      <c r="K488" s="3">
        <f t="shared" si="728"/>
        <v>2.1262222222222276</v>
      </c>
      <c r="L488" s="3">
        <f t="shared" si="729"/>
        <v>1.8284444444444414</v>
      </c>
      <c r="M488" s="5">
        <f t="shared" si="730"/>
        <v>1.9165055836982067E-2</v>
      </c>
      <c r="N488" s="5">
        <f t="shared" si="731"/>
        <v>4.0749167610721095E-2</v>
      </c>
      <c r="O488" s="5">
        <f t="shared" si="732"/>
        <v>3.5042239872597379E-2</v>
      </c>
      <c r="P488" s="5">
        <f t="shared" si="733"/>
        <v>7.4507589133558358E-2</v>
      </c>
      <c r="Q488" s="5">
        <f t="shared" si="734"/>
        <v>4.3320892855486709E-2</v>
      </c>
      <c r="R488" s="5">
        <f t="shared" si="735"/>
        <v>3.2036394407970091E-2</v>
      </c>
      <c r="S488" s="5">
        <f t="shared" si="736"/>
        <v>7.2415401313139643E-2</v>
      </c>
      <c r="T488" s="5">
        <f t="shared" si="737"/>
        <v>7.9209845869987569E-2</v>
      </c>
      <c r="U488" s="5">
        <f t="shared" si="738"/>
        <v>6.8116493710101922E-2</v>
      </c>
      <c r="V488" s="5">
        <f t="shared" si="739"/>
        <v>3.1280872239995525E-2</v>
      </c>
      <c r="W488" s="5">
        <f t="shared" si="740"/>
        <v>3.0703281691947994E-2</v>
      </c>
      <c r="X488" s="5">
        <f t="shared" si="741"/>
        <v>5.6139244835855036E-2</v>
      </c>
      <c r="Y488" s="5">
        <f t="shared" si="742"/>
        <v>5.1323745167712737E-2</v>
      </c>
      <c r="Z488" s="5">
        <f t="shared" si="743"/>
        <v>1.9525589125094622E-2</v>
      </c>
      <c r="AA488" s="5">
        <f t="shared" si="744"/>
        <v>4.1515741499756856E-2</v>
      </c>
      <c r="AB488" s="5">
        <f t="shared" si="745"/>
        <v>4.4135846074408285E-2</v>
      </c>
      <c r="AC488" s="5">
        <f t="shared" si="746"/>
        <v>7.6006247921396866E-3</v>
      </c>
      <c r="AD488" s="5">
        <f t="shared" si="747"/>
        <v>1.6320499957142173E-2</v>
      </c>
      <c r="AE488" s="5">
        <f t="shared" si="748"/>
        <v>2.984112747719235E-2</v>
      </c>
      <c r="AF488" s="5">
        <f t="shared" si="749"/>
        <v>2.7281421875815368E-2</v>
      </c>
      <c r="AG488" s="5">
        <f t="shared" si="750"/>
        <v>1.6627521421793218E-2</v>
      </c>
      <c r="AH488" s="5">
        <f t="shared" si="751"/>
        <v>8.9253637400710153E-3</v>
      </c>
      <c r="AI488" s="5">
        <f t="shared" si="752"/>
        <v>1.897730672555549E-2</v>
      </c>
      <c r="AJ488" s="5">
        <f t="shared" si="753"/>
        <v>2.0174985638901709E-2</v>
      </c>
      <c r="AK488" s="5">
        <f t="shared" si="754"/>
        <v>1.429883426614904E-2</v>
      </c>
      <c r="AL488" s="5">
        <f t="shared" si="755"/>
        <v>1.1819516394589486E-3</v>
      </c>
      <c r="AM488" s="5">
        <f t="shared" si="756"/>
        <v>6.9402019373305214E-3</v>
      </c>
      <c r="AN488" s="5">
        <f t="shared" si="757"/>
        <v>1.2689773675634541E-2</v>
      </c>
      <c r="AO488" s="5">
        <f t="shared" si="758"/>
        <v>1.1601273089235652E-2</v>
      </c>
      <c r="AP488" s="5">
        <f t="shared" si="759"/>
        <v>7.0707611094985743E-3</v>
      </c>
      <c r="AQ488" s="5">
        <f t="shared" si="760"/>
        <v>3.2321234671641207E-3</v>
      </c>
      <c r="AR488" s="5">
        <f t="shared" si="761"/>
        <v>3.2639063490357417E-3</v>
      </c>
      <c r="AS488" s="5">
        <f t="shared" si="762"/>
        <v>6.9397902105720133E-3</v>
      </c>
      <c r="AT488" s="5">
        <f t="shared" si="763"/>
        <v>7.3777680816392438E-3</v>
      </c>
      <c r="AU488" s="5">
        <f t="shared" si="764"/>
        <v>5.2289248151944044E-3</v>
      </c>
      <c r="AV488" s="5">
        <f t="shared" si="765"/>
        <v>2.7794640350988992E-3</v>
      </c>
      <c r="AW488" s="5">
        <f t="shared" si="766"/>
        <v>1.2764024488344595E-4</v>
      </c>
      <c r="AX488" s="5">
        <f t="shared" si="767"/>
        <v>2.4594019309769847E-3</v>
      </c>
      <c r="AY488" s="5">
        <f t="shared" si="768"/>
        <v>4.4968797973507987E-3</v>
      </c>
      <c r="AZ488" s="5">
        <f t="shared" si="769"/>
        <v>4.1111474414002582E-3</v>
      </c>
      <c r="BA488" s="5">
        <f t="shared" si="770"/>
        <v>2.5056682331734267E-3</v>
      </c>
      <c r="BB488" s="5">
        <f t="shared" si="771"/>
        <v>1.1453687901417178E-3</v>
      </c>
      <c r="BC488" s="5">
        <f t="shared" si="772"/>
        <v>4.1884864023493504E-4</v>
      </c>
      <c r="BD488" s="5">
        <f t="shared" si="773"/>
        <v>9.9464523851355716E-4</v>
      </c>
      <c r="BE488" s="5">
        <f t="shared" si="774"/>
        <v>2.1148368093550536E-3</v>
      </c>
      <c r="BF488" s="5">
        <f t="shared" si="775"/>
        <v>2.2483065102121337E-3</v>
      </c>
      <c r="BG488" s="5">
        <f t="shared" si="776"/>
        <v>1.5934664214599815E-3</v>
      </c>
      <c r="BH488" s="5">
        <f t="shared" si="777"/>
        <v>8.4701592891828562E-4</v>
      </c>
      <c r="BI488" s="5">
        <f t="shared" si="778"/>
        <v>3.6018881812845236E-4</v>
      </c>
      <c r="BJ488" s="8">
        <f t="shared" si="779"/>
        <v>0.44818819687579581</v>
      </c>
      <c r="BK488" s="8">
        <f t="shared" si="780"/>
        <v>0.21064837475262504</v>
      </c>
      <c r="BL488" s="8">
        <f t="shared" si="781"/>
        <v>0.31697151915363941</v>
      </c>
      <c r="BM488" s="8">
        <f t="shared" si="782"/>
        <v>0.74614310063737199</v>
      </c>
      <c r="BN488" s="8">
        <f t="shared" si="783"/>
        <v>0.24482133971731571</v>
      </c>
    </row>
    <row r="489" spans="1:66" x14ac:dyDescent="0.25">
      <c r="A489" t="s">
        <v>13</v>
      </c>
      <c r="B489" t="s">
        <v>227</v>
      </c>
      <c r="C489" t="s">
        <v>45</v>
      </c>
      <c r="D489" s="17"/>
      <c r="E489">
        <f>VLOOKUP(A489,home!$A$2:$E$405,3,FALSE)</f>
        <v>1.82539682539683</v>
      </c>
      <c r="F489">
        <f>VLOOKUP(B489,home!$B$2:$E$405,3,FALSE)</f>
        <v>2.19</v>
      </c>
      <c r="G489">
        <f>VLOOKUP(C489,away!$B$2:$E$405,4,FALSE)</f>
        <v>0.91</v>
      </c>
      <c r="H489">
        <f>VLOOKUP(A489,away!$A$2:$E$405,3,FALSE)</f>
        <v>1.2222222222222201</v>
      </c>
      <c r="I489">
        <f>VLOOKUP(C489,away!$B$2:$E$405,3,FALSE)</f>
        <v>0.73</v>
      </c>
      <c r="J489">
        <f>VLOOKUP(B489,home!$B$2:$E$405,4,FALSE)</f>
        <v>0.82</v>
      </c>
      <c r="K489" s="3">
        <f t="shared" si="728"/>
        <v>3.6378333333333428</v>
      </c>
      <c r="L489" s="3">
        <f t="shared" si="729"/>
        <v>0.73162222222222095</v>
      </c>
      <c r="M489" s="5">
        <f t="shared" si="730"/>
        <v>1.2658130341026919E-2</v>
      </c>
      <c r="N489" s="5">
        <f t="shared" si="731"/>
        <v>4.6048168492265867E-2</v>
      </c>
      <c r="O489" s="5">
        <f t="shared" si="732"/>
        <v>9.2609694492806326E-3</v>
      </c>
      <c r="P489" s="5">
        <f t="shared" si="733"/>
        <v>3.3689863361574812E-2</v>
      </c>
      <c r="Q489" s="5">
        <f t="shared" si="734"/>
        <v>8.3757781140057511E-2</v>
      </c>
      <c r="R489" s="5">
        <f t="shared" si="735"/>
        <v>3.3877655242073963E-3</v>
      </c>
      <c r="S489" s="5">
        <f t="shared" si="736"/>
        <v>2.2416558819173555E-2</v>
      </c>
      <c r="T489" s="5">
        <f t="shared" si="737"/>
        <v>6.1279053966091304E-2</v>
      </c>
      <c r="U489" s="5">
        <f t="shared" si="738"/>
        <v>1.2324126349479171E-2</v>
      </c>
      <c r="V489" s="5">
        <f t="shared" si="739"/>
        <v>6.6291236743875317E-3</v>
      </c>
      <c r="W489" s="5">
        <f t="shared" si="740"/>
        <v>0.10156561605244664</v>
      </c>
      <c r="X489" s="5">
        <f t="shared" si="741"/>
        <v>7.4307661717659887E-2</v>
      </c>
      <c r="Y489" s="5">
        <f t="shared" si="742"/>
        <v>2.7182568297005685E-2</v>
      </c>
      <c r="Z489" s="5">
        <f t="shared" si="743"/>
        <v>8.2618818039614773E-4</v>
      </c>
      <c r="AA489" s="5">
        <f t="shared" si="744"/>
        <v>3.0055349022511265E-3</v>
      </c>
      <c r="AB489" s="5">
        <f t="shared" si="745"/>
        <v>5.4668175259529614E-3</v>
      </c>
      <c r="AC489" s="5">
        <f t="shared" si="746"/>
        <v>1.1027214563889647E-3</v>
      </c>
      <c r="AD489" s="5">
        <f t="shared" si="747"/>
        <v>9.2369695899031629E-2</v>
      </c>
      <c r="AE489" s="5">
        <f t="shared" si="748"/>
        <v>6.7579722179640284E-2</v>
      </c>
      <c r="AF489" s="5">
        <f t="shared" si="749"/>
        <v>2.4721413259114363E-2</v>
      </c>
      <c r="AG489" s="5">
        <f t="shared" si="750"/>
        <v>6.0289117683690434E-3</v>
      </c>
      <c r="AH489" s="5">
        <f t="shared" si="751"/>
        <v>1.5111440812879065E-4</v>
      </c>
      <c r="AI489" s="5">
        <f t="shared" si="752"/>
        <v>5.497290310378536E-4</v>
      </c>
      <c r="AJ489" s="5">
        <f t="shared" si="753"/>
        <v>9.9991129670527236E-4</v>
      </c>
      <c r="AK489" s="5">
        <f t="shared" si="754"/>
        <v>1.212503548510335E-3</v>
      </c>
      <c r="AL489" s="5">
        <f t="shared" si="755"/>
        <v>1.1739659551840923E-4</v>
      </c>
      <c r="AM489" s="5">
        <f t="shared" si="756"/>
        <v>6.7205111746272278E-2</v>
      </c>
      <c r="AN489" s="5">
        <f t="shared" si="757"/>
        <v>4.9168753200500404E-2</v>
      </c>
      <c r="AO489" s="5">
        <f t="shared" si="758"/>
        <v>1.798647624022302E-2</v>
      </c>
      <c r="AP489" s="5">
        <f t="shared" si="759"/>
        <v>4.3864352389397145E-3</v>
      </c>
      <c r="AQ489" s="5">
        <f t="shared" si="760"/>
        <v>8.023033742867331E-4</v>
      </c>
      <c r="AR489" s="5">
        <f t="shared" si="761"/>
        <v>2.2111731816996304E-5</v>
      </c>
      <c r="AS489" s="5">
        <f t="shared" si="762"/>
        <v>8.0438795061596574E-5</v>
      </c>
      <c r="AT489" s="5">
        <f t="shared" si="763"/>
        <v>1.4631146498412281E-4</v>
      </c>
      <c r="AU489" s="5">
        <f t="shared" si="764"/>
        <v>1.7741890812269202E-4</v>
      </c>
      <c r="AV489" s="5">
        <f t="shared" si="765"/>
        <v>1.6135510448308371E-4</v>
      </c>
      <c r="AW489" s="5">
        <f t="shared" si="766"/>
        <v>8.6792597931884007E-6</v>
      </c>
      <c r="AX489" s="5">
        <f t="shared" si="767"/>
        <v>4.074683261349691E-2</v>
      </c>
      <c r="AY489" s="5">
        <f t="shared" si="768"/>
        <v>2.9811288225203472E-2</v>
      </c>
      <c r="AZ489" s="5">
        <f t="shared" si="769"/>
        <v>1.0905300469315244E-2</v>
      </c>
      <c r="BA489" s="5">
        <f t="shared" si="770"/>
        <v>2.6595200544538167E-3</v>
      </c>
      <c r="BB489" s="5">
        <f t="shared" si="771"/>
        <v>4.8644099307101576E-4</v>
      </c>
      <c r="BC489" s="5">
        <f t="shared" si="772"/>
        <v>7.1178208066120135E-5</v>
      </c>
      <c r="BD489" s="5">
        <f t="shared" si="773"/>
        <v>2.6962390615221025E-6</v>
      </c>
      <c r="BE489" s="5">
        <f t="shared" si="774"/>
        <v>9.8084683326405112E-6</v>
      </c>
      <c r="BF489" s="5">
        <f t="shared" si="775"/>
        <v>1.7840786524712091E-5</v>
      </c>
      <c r="BG489" s="5">
        <f t="shared" si="776"/>
        <v>2.1633935970827319E-5</v>
      </c>
      <c r="BH489" s="5">
        <f t="shared" si="777"/>
        <v>1.9675163351468715E-5</v>
      </c>
      <c r="BI489" s="5">
        <f t="shared" si="778"/>
        <v>1.4314993015750292E-5</v>
      </c>
      <c r="BJ489" s="8">
        <f t="shared" si="779"/>
        <v>0.80907023313551096</v>
      </c>
      <c r="BK489" s="8">
        <f t="shared" si="780"/>
        <v>0.10642508247327366</v>
      </c>
      <c r="BL489" s="8">
        <f t="shared" si="781"/>
        <v>3.7032077626278949E-2</v>
      </c>
      <c r="BM489" s="8">
        <f t="shared" si="782"/>
        <v>0.73474829414163645</v>
      </c>
      <c r="BN489" s="8">
        <f t="shared" si="783"/>
        <v>0.18880267830841313</v>
      </c>
    </row>
    <row r="490" spans="1:66" x14ac:dyDescent="0.25">
      <c r="A490" t="s">
        <v>16</v>
      </c>
      <c r="B490" t="s">
        <v>57</v>
      </c>
      <c r="C490" t="s">
        <v>236</v>
      </c>
      <c r="D490" s="17"/>
      <c r="E490">
        <f>VLOOKUP(A490,home!$A$2:$E$405,3,FALSE)</f>
        <v>1.4567901234567899</v>
      </c>
      <c r="F490">
        <f>VLOOKUP(B490,home!$B$2:$E$405,3,FALSE)</f>
        <v>0.41</v>
      </c>
      <c r="G490">
        <f>VLOOKUP(C490,away!$B$2:$E$405,4,FALSE)</f>
        <v>1.2</v>
      </c>
      <c r="H490">
        <f>VLOOKUP(A490,away!$A$2:$E$405,3,FALSE)</f>
        <v>1.4074074074074101</v>
      </c>
      <c r="I490">
        <f>VLOOKUP(C490,away!$B$2:$E$405,3,FALSE)</f>
        <v>1.03</v>
      </c>
      <c r="J490">
        <f>VLOOKUP(B490,home!$B$2:$E$405,4,FALSE)</f>
        <v>1.28</v>
      </c>
      <c r="K490" s="3">
        <f t="shared" si="728"/>
        <v>0.71674074074074057</v>
      </c>
      <c r="L490" s="3">
        <f t="shared" si="729"/>
        <v>1.8555259259259296</v>
      </c>
      <c r="M490" s="5">
        <f t="shared" si="730"/>
        <v>7.6362261317129324E-2</v>
      </c>
      <c r="N490" s="5">
        <f t="shared" si="731"/>
        <v>5.4731943741077267E-2</v>
      </c>
      <c r="O490" s="5">
        <f t="shared" si="732"/>
        <v>0.14169215563626417</v>
      </c>
      <c r="P490" s="5">
        <f t="shared" si="733"/>
        <v>0.10155654058788827</v>
      </c>
      <c r="Q490" s="5">
        <f t="shared" si="734"/>
        <v>1.9614306949580128E-2</v>
      </c>
      <c r="R490" s="5">
        <f t="shared" si="735"/>
        <v>0.13145673414171005</v>
      </c>
      <c r="S490" s="5">
        <f t="shared" si="736"/>
        <v>3.376579857079829E-2</v>
      </c>
      <c r="T490" s="5">
        <f t="shared" si="737"/>
        <v>3.6394855064015061E-2</v>
      </c>
      <c r="U490" s="5">
        <f t="shared" si="738"/>
        <v>9.4220397004087839E-2</v>
      </c>
      <c r="V490" s="5">
        <f t="shared" si="739"/>
        <v>4.9895759064032194E-3</v>
      </c>
      <c r="W490" s="5">
        <f t="shared" si="740"/>
        <v>4.686124297386106E-3</v>
      </c>
      <c r="X490" s="5">
        <f t="shared" si="741"/>
        <v>8.6952251259113499E-3</v>
      </c>
      <c r="Y490" s="5">
        <f t="shared" si="742"/>
        <v>8.067107826445534E-3</v>
      </c>
      <c r="Z490" s="5">
        <f t="shared" si="743"/>
        <v>8.1307126112498407E-2</v>
      </c>
      <c r="AA490" s="5">
        <f t="shared" si="744"/>
        <v>5.8276129797372907E-2</v>
      </c>
      <c r="AB490" s="5">
        <f t="shared" si="745"/>
        <v>2.0884438219236301E-2</v>
      </c>
      <c r="AC490" s="5">
        <f t="shared" si="746"/>
        <v>4.1473698797252071E-4</v>
      </c>
      <c r="AD490" s="5">
        <f t="shared" si="747"/>
        <v>8.3968405002792488E-4</v>
      </c>
      <c r="AE490" s="5">
        <f t="shared" si="748"/>
        <v>1.5580555244132997E-3</v>
      </c>
      <c r="AF490" s="5">
        <f t="shared" si="749"/>
        <v>1.4455062097904993E-3</v>
      </c>
      <c r="AG490" s="5">
        <f t="shared" si="750"/>
        <v>8.9405808278439879E-4</v>
      </c>
      <c r="AH490" s="5">
        <f t="shared" si="751"/>
        <v>3.7716870116067482E-2</v>
      </c>
      <c r="AI490" s="5">
        <f t="shared" si="752"/>
        <v>2.7033217425412502E-2</v>
      </c>
      <c r="AJ490" s="5">
        <f t="shared" si="753"/>
        <v>9.6879041410478269E-3</v>
      </c>
      <c r="AK490" s="5">
        <f t="shared" si="754"/>
        <v>2.3145718634266358E-3</v>
      </c>
      <c r="AL490" s="5">
        <f t="shared" si="755"/>
        <v>2.2062863527527207E-5</v>
      </c>
      <c r="AM490" s="5">
        <f t="shared" si="756"/>
        <v>1.2036715360104002E-4</v>
      </c>
      <c r="AN490" s="5">
        <f t="shared" si="757"/>
        <v>2.2334437413663833E-4</v>
      </c>
      <c r="AO490" s="5">
        <f t="shared" si="758"/>
        <v>2.0721063831011661E-4</v>
      </c>
      <c r="AP490" s="5">
        <f t="shared" si="759"/>
        <v>1.281615705040273E-4</v>
      </c>
      <c r="AQ490" s="5">
        <f t="shared" si="760"/>
        <v>5.9451779194401639E-5</v>
      </c>
      <c r="AR490" s="5">
        <f t="shared" si="761"/>
        <v>1.3996926069028831E-2</v>
      </c>
      <c r="AS490" s="5">
        <f t="shared" si="762"/>
        <v>1.0032167158809105E-2</v>
      </c>
      <c r="AT490" s="5">
        <f t="shared" si="763"/>
        <v>3.5952314603198842E-3</v>
      </c>
      <c r="AU490" s="5">
        <f t="shared" si="764"/>
        <v>8.5894962000136266E-4</v>
      </c>
      <c r="AV490" s="5">
        <f t="shared" si="765"/>
        <v>1.5391104672468856E-4</v>
      </c>
      <c r="AW490" s="5">
        <f t="shared" si="766"/>
        <v>8.1505796503222942E-7</v>
      </c>
      <c r="AX490" s="5">
        <f t="shared" si="767"/>
        <v>1.4378673805477314E-5</v>
      </c>
      <c r="AY490" s="5">
        <f t="shared" si="768"/>
        <v>2.6680002026495202E-5</v>
      </c>
      <c r="AZ490" s="5">
        <f t="shared" si="769"/>
        <v>2.4752717731959101E-5</v>
      </c>
      <c r="BA490" s="5">
        <f t="shared" si="770"/>
        <v>1.5309769829592189E-5</v>
      </c>
      <c r="BB490" s="5">
        <f t="shared" si="771"/>
        <v>7.1019187096917266E-6</v>
      </c>
      <c r="BC490" s="5">
        <f t="shared" si="772"/>
        <v>2.6355588579302857E-6</v>
      </c>
      <c r="BD490" s="5">
        <f t="shared" si="773"/>
        <v>4.328609867391915E-3</v>
      </c>
      <c r="BE490" s="5">
        <f t="shared" si="774"/>
        <v>3.1024910427321596E-3</v>
      </c>
      <c r="BF490" s="5">
        <f t="shared" si="775"/>
        <v>1.1118408640546802E-3</v>
      </c>
      <c r="BG490" s="5">
        <f t="shared" si="776"/>
        <v>2.6563388149612553E-4</v>
      </c>
      <c r="BH490" s="5">
        <f t="shared" si="777"/>
        <v>4.7597656247342775E-5</v>
      </c>
      <c r="BI490" s="5">
        <f t="shared" si="778"/>
        <v>6.823035879248721E-6</v>
      </c>
      <c r="BJ490" s="8">
        <f t="shared" si="779"/>
        <v>0.13775626102813887</v>
      </c>
      <c r="BK490" s="8">
        <f t="shared" si="780"/>
        <v>0.2171376562357456</v>
      </c>
      <c r="BL490" s="8">
        <f t="shared" si="781"/>
        <v>0.56078260004731106</v>
      </c>
      <c r="BM490" s="8">
        <f t="shared" si="782"/>
        <v>0.47154383610598338</v>
      </c>
      <c r="BN490" s="8">
        <f t="shared" si="783"/>
        <v>0.52541394237364925</v>
      </c>
    </row>
    <row r="491" spans="1:66" x14ac:dyDescent="0.25">
      <c r="A491" t="s">
        <v>16</v>
      </c>
      <c r="B491" t="s">
        <v>287</v>
      </c>
      <c r="C491" t="s">
        <v>232</v>
      </c>
      <c r="D491" s="17"/>
      <c r="E491">
        <f>VLOOKUP(A491,home!$A$2:$E$405,3,FALSE)</f>
        <v>1.4567901234567899</v>
      </c>
      <c r="F491">
        <f>VLOOKUP(B491,home!$B$2:$E$405,3,FALSE)</f>
        <v>1.2</v>
      </c>
      <c r="G491">
        <f>VLOOKUP(C491,away!$B$2:$E$405,4,FALSE)</f>
        <v>1.37</v>
      </c>
      <c r="H491">
        <f>VLOOKUP(A491,away!$A$2:$E$405,3,FALSE)</f>
        <v>1.4074074074074101</v>
      </c>
      <c r="I491">
        <f>VLOOKUP(C491,away!$B$2:$E$405,3,FALSE)</f>
        <v>1.37</v>
      </c>
      <c r="J491">
        <f>VLOOKUP(B491,home!$B$2:$E$405,4,FALSE)</f>
        <v>1.07</v>
      </c>
      <c r="K491" s="3">
        <f t="shared" si="728"/>
        <v>2.3949629629629627</v>
      </c>
      <c r="L491" s="3">
        <f t="shared" si="729"/>
        <v>2.0631185185185226</v>
      </c>
      <c r="M491" s="5">
        <f t="shared" si="730"/>
        <v>1.1584567188040037E-2</v>
      </c>
      <c r="N491" s="5">
        <f t="shared" si="731"/>
        <v>2.7744609357311885E-2</v>
      </c>
      <c r="O491" s="5">
        <f t="shared" si="732"/>
        <v>2.3900335094667446E-2</v>
      </c>
      <c r="P491" s="5">
        <f t="shared" si="733"/>
        <v>5.7240417354132427E-2</v>
      </c>
      <c r="Q491" s="5">
        <f t="shared" si="734"/>
        <v>3.3223655916318817E-2</v>
      </c>
      <c r="R491" s="5">
        <f t="shared" si="735"/>
        <v>2.4654611966303284E-2</v>
      </c>
      <c r="S491" s="5">
        <f t="shared" si="736"/>
        <v>7.0707548363522499E-2</v>
      </c>
      <c r="T491" s="5">
        <f t="shared" si="737"/>
        <v>6.8544339773844817E-2</v>
      </c>
      <c r="U491" s="5">
        <f t="shared" si="738"/>
        <v>5.9046882525519831E-2</v>
      </c>
      <c r="V491" s="5">
        <f t="shared" si="739"/>
        <v>3.8819170297090637E-2</v>
      </c>
      <c r="W491" s="5">
        <f t="shared" si="740"/>
        <v>2.6523141804602957E-2</v>
      </c>
      <c r="X491" s="5">
        <f t="shared" si="741"/>
        <v>5.4720385026369139E-2</v>
      </c>
      <c r="Y491" s="5">
        <f t="shared" si="742"/>
        <v>5.6447319844182942E-2</v>
      </c>
      <c r="Z491" s="5">
        <f t="shared" si="743"/>
        <v>1.6955128838189556E-2</v>
      </c>
      <c r="AA491" s="5">
        <f t="shared" si="744"/>
        <v>4.0606905599729237E-2</v>
      </c>
      <c r="AB491" s="5">
        <f t="shared" si="745"/>
        <v>4.8626017475942439E-2</v>
      </c>
      <c r="AC491" s="5">
        <f t="shared" si="746"/>
        <v>1.1988069305259844E-2</v>
      </c>
      <c r="AD491" s="5">
        <f t="shared" si="747"/>
        <v>1.5880485570859682E-2</v>
      </c>
      <c r="AE491" s="5">
        <f t="shared" si="748"/>
        <v>3.2763323864306797E-2</v>
      </c>
      <c r="AF491" s="5">
        <f t="shared" si="749"/>
        <v>3.379731009633561E-2</v>
      </c>
      <c r="AG491" s="5">
        <f t="shared" si="750"/>
        <v>2.3242618778621004E-2</v>
      </c>
      <c r="AH491" s="5">
        <f t="shared" si="751"/>
        <v>8.7451100724840816E-3</v>
      </c>
      <c r="AI491" s="5">
        <f t="shared" si="752"/>
        <v>2.0944214730633726E-2</v>
      </c>
      <c r="AJ491" s="5">
        <f t="shared" si="753"/>
        <v>2.5080309284105543E-2</v>
      </c>
      <c r="AK491" s="5">
        <f t="shared" si="754"/>
        <v>2.0022137278362974E-2</v>
      </c>
      <c r="AL491" s="5">
        <f t="shared" si="755"/>
        <v>2.3693663446029329E-3</v>
      </c>
      <c r="AM491" s="5">
        <f t="shared" si="756"/>
        <v>7.6066349552153323E-3</v>
      </c>
      <c r="AN491" s="5">
        <f t="shared" si="757"/>
        <v>1.5693389439715062E-2</v>
      </c>
      <c r="AO491" s="5">
        <f t="shared" si="758"/>
        <v>1.6188661185699588E-2</v>
      </c>
      <c r="AP491" s="5">
        <f t="shared" si="759"/>
        <v>1.1133042227412947E-2</v>
      </c>
      <c r="AQ491" s="5">
        <f t="shared" si="760"/>
        <v>5.7421963967060896E-3</v>
      </c>
      <c r="AR491" s="5">
        <f t="shared" si="761"/>
        <v>3.6084397074049529E-3</v>
      </c>
      <c r="AS491" s="5">
        <f t="shared" si="762"/>
        <v>8.6420794533197728E-3</v>
      </c>
      <c r="AT491" s="5">
        <f t="shared" si="763"/>
        <v>1.0348730106842034E-2</v>
      </c>
      <c r="AU491" s="5">
        <f t="shared" si="764"/>
        <v>8.2616084398621382E-3</v>
      </c>
      <c r="AV491" s="5">
        <f t="shared" si="765"/>
        <v>4.946561556993012E-3</v>
      </c>
      <c r="AW491" s="5">
        <f t="shared" si="766"/>
        <v>3.2520161480661133E-4</v>
      </c>
      <c r="AX491" s="5">
        <f t="shared" si="767"/>
        <v>3.036268165086693E-3</v>
      </c>
      <c r="AY491" s="5">
        <f t="shared" si="768"/>
        <v>6.2641810785786104E-3</v>
      </c>
      <c r="AZ491" s="5">
        <f t="shared" si="769"/>
        <v>6.4618739932844338E-3</v>
      </c>
      <c r="BA491" s="5">
        <f t="shared" si="770"/>
        <v>4.4438706332927827E-3</v>
      </c>
      <c r="BB491" s="5">
        <f t="shared" si="771"/>
        <v>2.2920579493617443E-3</v>
      </c>
      <c r="BC491" s="5">
        <f t="shared" si="772"/>
        <v>9.4575744016916086E-4</v>
      </c>
      <c r="BD491" s="5">
        <f t="shared" si="773"/>
        <v>1.2407731305507854E-3</v>
      </c>
      <c r="BE491" s="5">
        <f t="shared" si="774"/>
        <v>2.9716056931087401E-3</v>
      </c>
      <c r="BF491" s="5">
        <f t="shared" si="775"/>
        <v>3.5584427877626591E-3</v>
      </c>
      <c r="BG491" s="5">
        <f t="shared" si="776"/>
        <v>2.8407795608380811E-3</v>
      </c>
      <c r="BH491" s="5">
        <f t="shared" si="777"/>
        <v>1.7008904585373488E-3</v>
      </c>
      <c r="BI491" s="5">
        <f t="shared" si="778"/>
        <v>8.1471393045080788E-4</v>
      </c>
      <c r="BJ491" s="8">
        <f t="shared" si="779"/>
        <v>0.45269512349727625</v>
      </c>
      <c r="BK491" s="8">
        <f t="shared" si="780"/>
        <v>0.19897331993122699</v>
      </c>
      <c r="BL491" s="8">
        <f t="shared" si="781"/>
        <v>0.32056114885341885</v>
      </c>
      <c r="BM491" s="8">
        <f t="shared" si="782"/>
        <v>0.80489754477956577</v>
      </c>
      <c r="BN491" s="8">
        <f t="shared" si="783"/>
        <v>0.17834819687677389</v>
      </c>
    </row>
    <row r="492" spans="1:66" x14ac:dyDescent="0.25">
      <c r="A492" t="s">
        <v>16</v>
      </c>
      <c r="B492" t="s">
        <v>449</v>
      </c>
      <c r="C492" t="s">
        <v>56</v>
      </c>
      <c r="D492" s="17"/>
      <c r="E492">
        <f>VLOOKUP(A492,home!$A$2:$E$405,3,FALSE)</f>
        <v>1.4567901234567899</v>
      </c>
      <c r="F492">
        <f>VLOOKUP(B492,home!$B$2:$E$405,3,FALSE)</f>
        <v>0.34</v>
      </c>
      <c r="G492">
        <f>VLOOKUP(C492,away!$B$2:$E$405,4,FALSE)</f>
        <v>1.03</v>
      </c>
      <c r="H492">
        <f>VLOOKUP(A492,away!$A$2:$E$405,3,FALSE)</f>
        <v>1.4074074074074101</v>
      </c>
      <c r="I492">
        <f>VLOOKUP(C492,away!$B$2:$E$405,3,FALSE)</f>
        <v>1.03</v>
      </c>
      <c r="J492">
        <f>VLOOKUP(B492,home!$B$2:$E$405,4,FALSE)</f>
        <v>1.24</v>
      </c>
      <c r="K492" s="3">
        <f t="shared" si="728"/>
        <v>0.5101679012345679</v>
      </c>
      <c r="L492" s="3">
        <f t="shared" si="729"/>
        <v>1.7975407407407442</v>
      </c>
      <c r="M492" s="5">
        <f t="shared" si="730"/>
        <v>9.9488955400832774E-2</v>
      </c>
      <c r="N492" s="5">
        <f t="shared" si="731"/>
        <v>5.0756071572862382E-2</v>
      </c>
      <c r="O492" s="5">
        <f t="shared" si="732"/>
        <v>0.17883545058673581</v>
      </c>
      <c r="P492" s="5">
        <f t="shared" si="733"/>
        <v>9.1236106492173286E-2</v>
      </c>
      <c r="Q492" s="5">
        <f t="shared" si="734"/>
        <v>1.2947059254619359E-2</v>
      </c>
      <c r="R492" s="5">
        <f t="shared" si="735"/>
        <v>0.16073200415919295</v>
      </c>
      <c r="S492" s="5">
        <f t="shared" si="736"/>
        <v>2.0916962828472691E-2</v>
      </c>
      <c r="T492" s="5">
        <f t="shared" si="737"/>
        <v>2.3272866482962791E-2</v>
      </c>
      <c r="U492" s="5">
        <f t="shared" si="738"/>
        <v>8.2000309223121307E-2</v>
      </c>
      <c r="V492" s="5">
        <f t="shared" si="739"/>
        <v>2.1313166990051527E-3</v>
      </c>
      <c r="W492" s="5">
        <f t="shared" si="740"/>
        <v>2.2017246823629157E-3</v>
      </c>
      <c r="X492" s="5">
        <f t="shared" si="741"/>
        <v>3.9576898164418155E-3</v>
      </c>
      <c r="Y492" s="5">
        <f t="shared" si="742"/>
        <v>3.557054342134461E-3</v>
      </c>
      <c r="Z492" s="5">
        <f t="shared" si="743"/>
        <v>9.6307441939019994E-2</v>
      </c>
      <c r="AA492" s="5">
        <f t="shared" si="744"/>
        <v>4.9132965527299843E-2</v>
      </c>
      <c r="AB492" s="5">
        <f t="shared" si="745"/>
        <v>1.2533030952246468E-2</v>
      </c>
      <c r="AC492" s="5">
        <f t="shared" si="746"/>
        <v>1.2215742725885142E-4</v>
      </c>
      <c r="AD492" s="5">
        <f t="shared" si="747"/>
        <v>2.8081231507435861E-4</v>
      </c>
      <c r="AE492" s="5">
        <f t="shared" si="748"/>
        <v>5.0477157684788586E-4</v>
      </c>
      <c r="AF492" s="5">
        <f t="shared" si="749"/>
        <v>4.5367373707601115E-4</v>
      </c>
      <c r="AG492" s="5">
        <f t="shared" si="750"/>
        <v>2.7183234179941154E-4</v>
      </c>
      <c r="AH492" s="5">
        <f t="shared" si="751"/>
        <v>4.3279137630478082E-2</v>
      </c>
      <c r="AI492" s="5">
        <f t="shared" si="752"/>
        <v>2.2079626812183013E-2</v>
      </c>
      <c r="AJ492" s="5">
        <f t="shared" si="753"/>
        <v>5.6321584354069509E-3</v>
      </c>
      <c r="AK492" s="5">
        <f t="shared" si="754"/>
        <v>9.5778214947071056E-4</v>
      </c>
      <c r="AL492" s="5">
        <f t="shared" si="755"/>
        <v>4.4809669565010606E-6</v>
      </c>
      <c r="AM492" s="5">
        <f t="shared" si="756"/>
        <v>2.8652285884461164E-5</v>
      </c>
      <c r="AN492" s="5">
        <f t="shared" si="757"/>
        <v>5.1503651192669894E-5</v>
      </c>
      <c r="AO492" s="5">
        <f t="shared" si="758"/>
        <v>4.6289955657862385E-5</v>
      </c>
      <c r="AP492" s="5">
        <f t="shared" si="759"/>
        <v>2.7736027060696711E-5</v>
      </c>
      <c r="AQ492" s="5">
        <f t="shared" si="760"/>
        <v>1.246415965697253E-5</v>
      </c>
      <c r="AR492" s="5">
        <f t="shared" si="761"/>
        <v>1.5559202622982037E-2</v>
      </c>
      <c r="AS492" s="5">
        <f t="shared" si="762"/>
        <v>7.9378057470501293E-3</v>
      </c>
      <c r="AT492" s="5">
        <f t="shared" si="763"/>
        <v>2.024806849190128E-3</v>
      </c>
      <c r="AU492" s="5">
        <f t="shared" si="764"/>
        <v>3.4433048688556865E-4</v>
      </c>
      <c r="AV492" s="5">
        <f t="shared" si="765"/>
        <v>4.3916590456371863E-5</v>
      </c>
      <c r="AW492" s="5">
        <f t="shared" si="766"/>
        <v>1.1414610931326045E-7</v>
      </c>
      <c r="AX492" s="5">
        <f t="shared" si="767"/>
        <v>2.4362460925413951E-6</v>
      </c>
      <c r="AY492" s="5">
        <f t="shared" si="768"/>
        <v>4.3792516058136034E-6</v>
      </c>
      <c r="AZ492" s="5">
        <f t="shared" si="769"/>
        <v>3.9359415877021396E-6</v>
      </c>
      <c r="BA492" s="5">
        <f t="shared" si="770"/>
        <v>2.3583384523568013E-6</v>
      </c>
      <c r="BB492" s="5">
        <f t="shared" si="771"/>
        <v>1.0598023621417068E-6</v>
      </c>
      <c r="BC492" s="5">
        <f t="shared" si="772"/>
        <v>3.8100758461659876E-7</v>
      </c>
      <c r="BD492" s="5">
        <f t="shared" si="773"/>
        <v>4.6613834347084097E-3</v>
      </c>
      <c r="BE492" s="5">
        <f t="shared" si="774"/>
        <v>2.3780882037347708E-3</v>
      </c>
      <c r="BF492" s="5">
        <f t="shared" si="775"/>
        <v>6.0661213392502588E-4</v>
      </c>
      <c r="BG492" s="5">
        <f t="shared" si="776"/>
        <v>1.0315801307598435E-4</v>
      </c>
      <c r="BH492" s="5">
        <f t="shared" si="777"/>
        <v>1.3156976756625764E-5</v>
      </c>
      <c r="BI492" s="5">
        <f t="shared" si="778"/>
        <v>1.3424534437039522E-6</v>
      </c>
      <c r="BJ492" s="8">
        <f t="shared" si="779"/>
        <v>9.8384752789319255E-2</v>
      </c>
      <c r="BK492" s="8">
        <f t="shared" si="780"/>
        <v>0.21390435906630506</v>
      </c>
      <c r="BL492" s="8">
        <f t="shared" si="781"/>
        <v>0.58885626898834398</v>
      </c>
      <c r="BM492" s="8">
        <f t="shared" si="782"/>
        <v>0.40345291021107499</v>
      </c>
      <c r="BN492" s="8">
        <f t="shared" si="783"/>
        <v>0.59399564746641653</v>
      </c>
    </row>
    <row r="493" spans="1:66" x14ac:dyDescent="0.25">
      <c r="A493" t="s">
        <v>61</v>
      </c>
      <c r="B493" t="s">
        <v>71</v>
      </c>
      <c r="C493" t="s">
        <v>240</v>
      </c>
      <c r="D493" s="17"/>
      <c r="E493">
        <f>VLOOKUP(A493,home!$A$2:$E$405,3,FALSE)</f>
        <v>1.5</v>
      </c>
      <c r="F493">
        <f>VLOOKUP(B493,home!$B$2:$E$405,3,FALSE)</f>
        <v>0.22</v>
      </c>
      <c r="G493">
        <f>VLOOKUP(C493,away!$B$2:$E$405,4,FALSE)</f>
        <v>0.44</v>
      </c>
      <c r="H493">
        <f>VLOOKUP(A493,away!$A$2:$E$405,3,FALSE)</f>
        <v>1.1000000000000001</v>
      </c>
      <c r="I493">
        <f>VLOOKUP(C493,away!$B$2:$E$405,3,FALSE)</f>
        <v>0.89</v>
      </c>
      <c r="J493">
        <f>VLOOKUP(B493,home!$B$2:$E$405,4,FALSE)</f>
        <v>0.61</v>
      </c>
      <c r="K493" s="3">
        <f t="shared" si="728"/>
        <v>0.1452</v>
      </c>
      <c r="L493" s="3">
        <f t="shared" si="729"/>
        <v>0.59719</v>
      </c>
      <c r="M493" s="5">
        <f t="shared" si="730"/>
        <v>0.47597497483919915</v>
      </c>
      <c r="N493" s="5">
        <f t="shared" si="731"/>
        <v>6.9111566346651707E-2</v>
      </c>
      <c r="O493" s="5">
        <f t="shared" si="732"/>
        <v>0.28424749522422132</v>
      </c>
      <c r="P493" s="5">
        <f t="shared" si="733"/>
        <v>4.127273630655693E-2</v>
      </c>
      <c r="Q493" s="5">
        <f t="shared" si="734"/>
        <v>5.0174997167669122E-3</v>
      </c>
      <c r="R493" s="5">
        <f t="shared" si="735"/>
        <v>8.4874880836476346E-2</v>
      </c>
      <c r="S493" s="5">
        <f t="shared" si="736"/>
        <v>8.9471025383533172E-4</v>
      </c>
      <c r="T493" s="5">
        <f t="shared" si="737"/>
        <v>2.9964006558560324E-3</v>
      </c>
      <c r="U493" s="5">
        <f t="shared" si="738"/>
        <v>1.2323832697456363E-2</v>
      </c>
      <c r="V493" s="5">
        <f t="shared" si="739"/>
        <v>8.6202338660051397E-6</v>
      </c>
      <c r="W493" s="5">
        <f t="shared" si="740"/>
        <v>2.4284698629151855E-4</v>
      </c>
      <c r="X493" s="5">
        <f t="shared" si="741"/>
        <v>1.4502579174343195E-4</v>
      </c>
      <c r="Y493" s="5">
        <f t="shared" si="742"/>
        <v>4.3303976285630052E-5</v>
      </c>
      <c r="Z493" s="5">
        <f t="shared" si="743"/>
        <v>1.6895476695578442E-2</v>
      </c>
      <c r="AA493" s="5">
        <f t="shared" si="744"/>
        <v>2.4532232161979892E-3</v>
      </c>
      <c r="AB493" s="5">
        <f t="shared" si="745"/>
        <v>1.7810400549597396E-4</v>
      </c>
      <c r="AC493" s="5">
        <f t="shared" si="746"/>
        <v>4.6717350971639428E-8</v>
      </c>
      <c r="AD493" s="5">
        <f t="shared" si="747"/>
        <v>8.8153456023821204E-6</v>
      </c>
      <c r="AE493" s="5">
        <f t="shared" si="748"/>
        <v>5.2644362402865785E-6</v>
      </c>
      <c r="AF493" s="5">
        <f t="shared" si="749"/>
        <v>1.5719343391683705E-6</v>
      </c>
      <c r="AG493" s="5">
        <f t="shared" si="750"/>
        <v>3.1291448933598646E-7</v>
      </c>
      <c r="AH493" s="5">
        <f t="shared" si="751"/>
        <v>2.5224524319581213E-3</v>
      </c>
      <c r="AI493" s="5">
        <f t="shared" si="752"/>
        <v>3.6626009312031916E-4</v>
      </c>
      <c r="AJ493" s="5">
        <f t="shared" si="753"/>
        <v>2.6590482760535165E-5</v>
      </c>
      <c r="AK493" s="5">
        <f t="shared" si="754"/>
        <v>1.286979365609902E-6</v>
      </c>
      <c r="AL493" s="5">
        <f t="shared" si="755"/>
        <v>1.6203817507378364E-10</v>
      </c>
      <c r="AM493" s="5">
        <f t="shared" si="756"/>
        <v>2.5599763629317707E-7</v>
      </c>
      <c r="AN493" s="5">
        <f t="shared" si="757"/>
        <v>1.5287922841792241E-7</v>
      </c>
      <c r="AO493" s="5">
        <f t="shared" si="758"/>
        <v>4.5648973209449525E-8</v>
      </c>
      <c r="AP493" s="5">
        <f t="shared" si="759"/>
        <v>9.0870367703170562E-9</v>
      </c>
      <c r="AQ493" s="5">
        <f t="shared" si="760"/>
        <v>1.3566718722164105E-9</v>
      </c>
      <c r="AR493" s="5">
        <f t="shared" si="761"/>
        <v>3.0127667356821412E-4</v>
      </c>
      <c r="AS493" s="5">
        <f t="shared" si="762"/>
        <v>4.3745373002104683E-5</v>
      </c>
      <c r="AT493" s="5">
        <f t="shared" si="763"/>
        <v>3.1759140799527993E-6</v>
      </c>
      <c r="AU493" s="5">
        <f t="shared" si="764"/>
        <v>1.5371424146971547E-7</v>
      </c>
      <c r="AV493" s="5">
        <f t="shared" si="765"/>
        <v>5.5798269653506702E-9</v>
      </c>
      <c r="AW493" s="5">
        <f t="shared" si="766"/>
        <v>3.9029589701499453E-13</v>
      </c>
      <c r="AX493" s="5">
        <f t="shared" si="767"/>
        <v>6.1951427982948758E-9</v>
      </c>
      <c r="AY493" s="5">
        <f t="shared" si="768"/>
        <v>3.6996773277137171E-9</v>
      </c>
      <c r="AZ493" s="5">
        <f t="shared" si="769"/>
        <v>1.1047051516686769E-9</v>
      </c>
      <c r="BA493" s="5">
        <f t="shared" si="770"/>
        <v>2.1990628984167247E-10</v>
      </c>
      <c r="BB493" s="5">
        <f t="shared" si="771"/>
        <v>3.2831459307637084E-11</v>
      </c>
      <c r="BC493" s="5">
        <f t="shared" si="772"/>
        <v>3.9213238367855582E-12</v>
      </c>
      <c r="BD493" s="5">
        <f t="shared" si="773"/>
        <v>2.9986569448033626E-5</v>
      </c>
      <c r="BE493" s="5">
        <f t="shared" si="774"/>
        <v>4.3540498838544817E-6</v>
      </c>
      <c r="BF493" s="5">
        <f t="shared" si="775"/>
        <v>3.1610402156783528E-7</v>
      </c>
      <c r="BG493" s="5">
        <f t="shared" si="776"/>
        <v>1.5299434643883228E-8</v>
      </c>
      <c r="BH493" s="5">
        <f t="shared" si="777"/>
        <v>5.5536947757296107E-10</v>
      </c>
      <c r="BI493" s="5">
        <f t="shared" si="778"/>
        <v>1.6127929628718807E-11</v>
      </c>
      <c r="BJ493" s="8">
        <f t="shared" si="779"/>
        <v>7.7573084329997308E-2</v>
      </c>
      <c r="BK493" s="8">
        <f t="shared" si="780"/>
        <v>0.51815109221252398</v>
      </c>
      <c r="BL493" s="8">
        <f t="shared" si="781"/>
        <v>0.38737715581605681</v>
      </c>
      <c r="BM493" s="8">
        <f t="shared" si="782"/>
        <v>3.9497652084997045E-2</v>
      </c>
      <c r="BN493" s="8">
        <f t="shared" si="783"/>
        <v>0.96049915326987234</v>
      </c>
    </row>
    <row r="494" spans="1:66" x14ac:dyDescent="0.25">
      <c r="A494" t="s">
        <v>61</v>
      </c>
      <c r="B494" t="s">
        <v>62</v>
      </c>
      <c r="C494" t="s">
        <v>238</v>
      </c>
      <c r="D494" s="17"/>
      <c r="E494">
        <f>VLOOKUP(A494,home!$A$2:$E$405,3,FALSE)</f>
        <v>1.5</v>
      </c>
      <c r="F494">
        <f>VLOOKUP(B494,home!$B$2:$E$405,3,FALSE)</f>
        <v>0.33</v>
      </c>
      <c r="G494">
        <f>VLOOKUP(C494,away!$B$2:$E$405,4,FALSE)</f>
        <v>1.33</v>
      </c>
      <c r="H494">
        <f>VLOOKUP(A494,away!$A$2:$E$405,3,FALSE)</f>
        <v>1.1000000000000001</v>
      </c>
      <c r="I494">
        <f>VLOOKUP(C494,away!$B$2:$E$405,3,FALSE)</f>
        <v>0.44</v>
      </c>
      <c r="J494">
        <f>VLOOKUP(B494,home!$B$2:$E$405,4,FALSE)</f>
        <v>1.1399999999999999</v>
      </c>
      <c r="K494" s="3">
        <f t="shared" si="728"/>
        <v>0.65834999999999999</v>
      </c>
      <c r="L494" s="3">
        <f t="shared" si="729"/>
        <v>0.55176000000000003</v>
      </c>
      <c r="M494" s="5">
        <f t="shared" si="730"/>
        <v>0.29816447953317748</v>
      </c>
      <c r="N494" s="5">
        <f t="shared" si="731"/>
        <v>0.19629658510066739</v>
      </c>
      <c r="O494" s="5">
        <f t="shared" si="732"/>
        <v>0.164515233227226</v>
      </c>
      <c r="P494" s="5">
        <f t="shared" si="733"/>
        <v>0.10830860379514425</v>
      </c>
      <c r="Q494" s="5">
        <f t="shared" si="734"/>
        <v>6.4615928400512182E-2</v>
      </c>
      <c r="R494" s="5">
        <f t="shared" si="735"/>
        <v>4.5386462542727109E-2</v>
      </c>
      <c r="S494" s="5">
        <f t="shared" si="736"/>
        <v>9.8358074664190703E-3</v>
      </c>
      <c r="T494" s="5">
        <f t="shared" si="737"/>
        <v>3.5652484654266597E-2</v>
      </c>
      <c r="U494" s="5">
        <f t="shared" si="738"/>
        <v>2.9880177615004395E-2</v>
      </c>
      <c r="V494" s="5">
        <f t="shared" si="739"/>
        <v>3.9698542508916209E-4</v>
      </c>
      <c r="W494" s="5">
        <f t="shared" si="740"/>
        <v>1.4179965487492398E-2</v>
      </c>
      <c r="X494" s="5">
        <f t="shared" si="741"/>
        <v>7.8239377573788051E-3</v>
      </c>
      <c r="Y494" s="5">
        <f t="shared" si="742"/>
        <v>2.1584679485056649E-3</v>
      </c>
      <c r="Z494" s="5">
        <f t="shared" si="743"/>
        <v>8.3474781908583744E-3</v>
      </c>
      <c r="AA494" s="5">
        <f t="shared" si="744"/>
        <v>5.4955622669516108E-3</v>
      </c>
      <c r="AB494" s="5">
        <f t="shared" si="745"/>
        <v>1.8090017092237962E-3</v>
      </c>
      <c r="AC494" s="5">
        <f t="shared" si="746"/>
        <v>9.0128394036379041E-6</v>
      </c>
      <c r="AD494" s="5">
        <f t="shared" si="747"/>
        <v>2.333845069672655E-3</v>
      </c>
      <c r="AE494" s="5">
        <f t="shared" si="748"/>
        <v>1.287722355642584E-3</v>
      </c>
      <c r="AF494" s="5">
        <f t="shared" si="749"/>
        <v>3.5525684347467609E-4</v>
      </c>
      <c r="AG494" s="5">
        <f t="shared" si="750"/>
        <v>6.5338838651862451E-5</v>
      </c>
      <c r="AH494" s="5">
        <f t="shared" si="751"/>
        <v>1.1514511416470038E-3</v>
      </c>
      <c r="AI494" s="5">
        <f t="shared" si="752"/>
        <v>7.5805785910330501E-4</v>
      </c>
      <c r="AJ494" s="5">
        <f t="shared" si="753"/>
        <v>2.4953369577033037E-4</v>
      </c>
      <c r="AK494" s="5">
        <f t="shared" si="754"/>
        <v>5.4760169536799005E-5</v>
      </c>
      <c r="AL494" s="5">
        <f t="shared" si="755"/>
        <v>1.3095698770909586E-7</v>
      </c>
      <c r="AM494" s="5">
        <f t="shared" si="756"/>
        <v>3.0729738032379844E-4</v>
      </c>
      <c r="AN494" s="5">
        <f t="shared" si="757"/>
        <v>1.6955440256745903E-4</v>
      </c>
      <c r="AO494" s="5">
        <f t="shared" si="758"/>
        <v>4.6776668580310602E-5</v>
      </c>
      <c r="AP494" s="5">
        <f t="shared" si="759"/>
        <v>8.6031648852907293E-6</v>
      </c>
      <c r="AQ494" s="5">
        <f t="shared" si="760"/>
        <v>1.1867205642770029E-6</v>
      </c>
      <c r="AR494" s="5">
        <f t="shared" si="761"/>
        <v>1.270649363830302E-4</v>
      </c>
      <c r="AS494" s="5">
        <f t="shared" si="762"/>
        <v>8.3653200867767942E-5</v>
      </c>
      <c r="AT494" s="5">
        <f t="shared" si="763"/>
        <v>2.7536542395647509E-5</v>
      </c>
      <c r="AU494" s="5">
        <f t="shared" si="764"/>
        <v>6.0428942287248459E-6</v>
      </c>
      <c r="AV494" s="5">
        <f t="shared" si="765"/>
        <v>9.9458485387025031E-7</v>
      </c>
      <c r="AW494" s="5">
        <f t="shared" si="766"/>
        <v>1.3213967336079547E-9</v>
      </c>
      <c r="AX494" s="5">
        <f t="shared" si="767"/>
        <v>3.3718205056028782E-5</v>
      </c>
      <c r="AY494" s="5">
        <f t="shared" si="768"/>
        <v>1.8604356821714438E-5</v>
      </c>
      <c r="AZ494" s="5">
        <f t="shared" si="769"/>
        <v>5.1325699599745798E-6</v>
      </c>
      <c r="BA494" s="5">
        <f t="shared" si="770"/>
        <v>9.4398226703852521E-7</v>
      </c>
      <c r="BB494" s="5">
        <f t="shared" si="771"/>
        <v>1.3021291391529412E-7</v>
      </c>
      <c r="BC494" s="5">
        <f t="shared" si="772"/>
        <v>1.4369255476380542E-8</v>
      </c>
      <c r="BD494" s="5">
        <f t="shared" si="773"/>
        <v>1.1684891549783459E-5</v>
      </c>
      <c r="BE494" s="5">
        <f t="shared" si="774"/>
        <v>7.6927483517999403E-6</v>
      </c>
      <c r="BF494" s="5">
        <f t="shared" si="775"/>
        <v>2.5322604387037448E-6</v>
      </c>
      <c r="BG494" s="5">
        <f t="shared" si="776"/>
        <v>5.5570455327353683E-7</v>
      </c>
      <c r="BH494" s="5">
        <f t="shared" si="777"/>
        <v>9.1462023161908236E-8</v>
      </c>
      <c r="BI494" s="5">
        <f t="shared" si="778"/>
        <v>1.2042804589728456E-8</v>
      </c>
      <c r="BJ494" s="8">
        <f t="shared" si="779"/>
        <v>0.32536149448945995</v>
      </c>
      <c r="BK494" s="8">
        <f t="shared" si="780"/>
        <v>0.41673362437304295</v>
      </c>
      <c r="BL494" s="8">
        <f t="shared" si="781"/>
        <v>0.24956810149564063</v>
      </c>
      <c r="BM494" s="8">
        <f t="shared" si="782"/>
        <v>0.12270480291412281</v>
      </c>
      <c r="BN494" s="8">
        <f t="shared" si="783"/>
        <v>0.87728729259945459</v>
      </c>
    </row>
    <row r="495" spans="1:66" x14ac:dyDescent="0.25">
      <c r="A495" t="s">
        <v>61</v>
      </c>
      <c r="B495" t="s">
        <v>288</v>
      </c>
      <c r="C495" t="s">
        <v>69</v>
      </c>
      <c r="D495" s="17"/>
      <c r="E495">
        <f>VLOOKUP(A495,home!$A$2:$E$405,3,FALSE)</f>
        <v>1.5</v>
      </c>
      <c r="F495">
        <f>VLOOKUP(B495,home!$B$2:$E$405,3,FALSE)</f>
        <v>0.89</v>
      </c>
      <c r="G495">
        <f>VLOOKUP(C495,away!$B$2:$E$405,4,FALSE)</f>
        <v>0.22</v>
      </c>
      <c r="H495">
        <f>VLOOKUP(A495,away!$A$2:$E$405,3,FALSE)</f>
        <v>1.1000000000000001</v>
      </c>
      <c r="I495">
        <f>VLOOKUP(C495,away!$B$2:$E$405,3,FALSE)</f>
        <v>1.33</v>
      </c>
      <c r="J495">
        <f>VLOOKUP(B495,home!$B$2:$E$405,4,FALSE)</f>
        <v>0.91</v>
      </c>
      <c r="K495" s="3">
        <f t="shared" si="728"/>
        <v>0.29370000000000002</v>
      </c>
      <c r="L495" s="3">
        <f t="shared" si="729"/>
        <v>1.3313300000000003</v>
      </c>
      <c r="M495" s="5">
        <f t="shared" si="730"/>
        <v>0.19690576794254719</v>
      </c>
      <c r="N495" s="5">
        <f t="shared" si="731"/>
        <v>5.7831224044726112E-2</v>
      </c>
      <c r="O495" s="5">
        <f t="shared" si="732"/>
        <v>0.26214655603495141</v>
      </c>
      <c r="P495" s="5">
        <f t="shared" si="733"/>
        <v>7.699244350746523E-2</v>
      </c>
      <c r="Q495" s="5">
        <f t="shared" si="734"/>
        <v>8.4925152509680284E-3</v>
      </c>
      <c r="R495" s="5">
        <f t="shared" si="735"/>
        <v>0.17450178722300605</v>
      </c>
      <c r="S495" s="5">
        <f t="shared" si="736"/>
        <v>7.5262350351512309E-3</v>
      </c>
      <c r="T495" s="5">
        <f t="shared" si="737"/>
        <v>1.130634032907127E-2</v>
      </c>
      <c r="U495" s="5">
        <f t="shared" si="738"/>
        <v>5.1251174907396876E-2</v>
      </c>
      <c r="V495" s="5">
        <f t="shared" si="739"/>
        <v>3.2698281790238614E-4</v>
      </c>
      <c r="W495" s="5">
        <f t="shared" si="740"/>
        <v>8.3141724306977003E-4</v>
      </c>
      <c r="X495" s="5">
        <f t="shared" si="741"/>
        <v>1.1068907182160772E-3</v>
      </c>
      <c r="Y495" s="5">
        <f t="shared" si="742"/>
        <v>7.3681840994130549E-4</v>
      </c>
      <c r="Z495" s="5">
        <f t="shared" si="743"/>
        <v>7.7439821461201569E-2</v>
      </c>
      <c r="AA495" s="5">
        <f t="shared" si="744"/>
        <v>2.27440755631549E-2</v>
      </c>
      <c r="AB495" s="5">
        <f t="shared" si="745"/>
        <v>3.3399674964492967E-3</v>
      </c>
      <c r="AC495" s="5">
        <f t="shared" si="746"/>
        <v>7.9908801041974923E-6</v>
      </c>
      <c r="AD495" s="5">
        <f t="shared" si="747"/>
        <v>6.1046811072397868E-5</v>
      </c>
      <c r="AE495" s="5">
        <f t="shared" si="748"/>
        <v>8.1273450985015479E-5</v>
      </c>
      <c r="AF495" s="5">
        <f t="shared" si="749"/>
        <v>5.4100891749940357E-5</v>
      </c>
      <c r="AG495" s="5">
        <f t="shared" si="750"/>
        <v>2.4008713404482706E-5</v>
      </c>
      <c r="AH495" s="5">
        <f t="shared" si="751"/>
        <v>2.5774489376485379E-2</v>
      </c>
      <c r="AI495" s="5">
        <f t="shared" si="752"/>
        <v>7.5699675298737563E-3</v>
      </c>
      <c r="AJ495" s="5">
        <f t="shared" si="753"/>
        <v>1.1116497317619611E-3</v>
      </c>
      <c r="AK495" s="5">
        <f t="shared" si="754"/>
        <v>1.0883050873949598E-4</v>
      </c>
      <c r="AL495" s="5">
        <f t="shared" si="755"/>
        <v>1.2498107931035652E-7</v>
      </c>
      <c r="AM495" s="5">
        <f t="shared" si="756"/>
        <v>3.585889682392653E-6</v>
      </c>
      <c r="AN495" s="5">
        <f t="shared" si="757"/>
        <v>4.7740025108598117E-6</v>
      </c>
      <c r="AO495" s="5">
        <f t="shared" si="758"/>
        <v>3.1778863813914988E-6</v>
      </c>
      <c r="AP495" s="5">
        <f t="shared" si="759"/>
        <v>1.410271825379315E-6</v>
      </c>
      <c r="AQ495" s="5">
        <f t="shared" si="760"/>
        <v>4.69384297320561E-7</v>
      </c>
      <c r="AR495" s="5">
        <f t="shared" si="761"/>
        <v>6.862870188319257E-3</v>
      </c>
      <c r="AS495" s="5">
        <f t="shared" si="762"/>
        <v>2.015624974309366E-3</v>
      </c>
      <c r="AT495" s="5">
        <f t="shared" si="763"/>
        <v>2.9599452747733037E-4</v>
      </c>
      <c r="AU495" s="5">
        <f t="shared" si="764"/>
        <v>2.8977864240030639E-5</v>
      </c>
      <c r="AV495" s="5">
        <f t="shared" si="765"/>
        <v>2.1276996818242499E-6</v>
      </c>
      <c r="AW495" s="5">
        <f t="shared" si="766"/>
        <v>1.3574737337631121E-9</v>
      </c>
      <c r="AX495" s="5">
        <f t="shared" si="767"/>
        <v>1.7552929995312018E-7</v>
      </c>
      <c r="AY495" s="5">
        <f t="shared" si="768"/>
        <v>2.3368742290658756E-7</v>
      </c>
      <c r="AZ495" s="5">
        <f t="shared" si="769"/>
        <v>1.5555753836911371E-7</v>
      </c>
      <c r="BA495" s="5">
        <f t="shared" si="770"/>
        <v>6.9032805852317401E-8</v>
      </c>
      <c r="BB495" s="5">
        <f t="shared" si="771"/>
        <v>2.2976361353841439E-8</v>
      </c>
      <c r="BC495" s="5">
        <f t="shared" si="772"/>
        <v>6.117823832241945E-9</v>
      </c>
      <c r="BD495" s="5">
        <f t="shared" si="773"/>
        <v>1.52279082796918E-3</v>
      </c>
      <c r="BE495" s="5">
        <f t="shared" si="774"/>
        <v>4.472436661745482E-4</v>
      </c>
      <c r="BF495" s="5">
        <f t="shared" si="775"/>
        <v>6.5677732377732395E-5</v>
      </c>
      <c r="BG495" s="5">
        <f t="shared" si="776"/>
        <v>6.4298499997800018E-6</v>
      </c>
      <c r="BH495" s="5">
        <f t="shared" si="777"/>
        <v>4.7211173623384664E-7</v>
      </c>
      <c r="BI495" s="5">
        <f t="shared" si="778"/>
        <v>2.7731843386376169E-8</v>
      </c>
      <c r="BJ495" s="8">
        <f t="shared" si="779"/>
        <v>8.0539716199154024E-2</v>
      </c>
      <c r="BK495" s="8">
        <f t="shared" si="780"/>
        <v>0.28175977885167247</v>
      </c>
      <c r="BL495" s="8">
        <f t="shared" si="781"/>
        <v>0.55979673554594755</v>
      </c>
      <c r="BM495" s="8">
        <f t="shared" si="782"/>
        <v>0.22266552572436268</v>
      </c>
      <c r="BN495" s="8">
        <f t="shared" si="783"/>
        <v>0.77687029400366403</v>
      </c>
    </row>
    <row r="496" spans="1:66" x14ac:dyDescent="0.25">
      <c r="A496" t="s">
        <v>19</v>
      </c>
      <c r="B496" t="s">
        <v>253</v>
      </c>
      <c r="C496" t="s">
        <v>154</v>
      </c>
      <c r="D496" s="17"/>
      <c r="E496">
        <f>VLOOKUP(A496,home!$A$2:$E$405,3,FALSE)</f>
        <v>1.61797752808989</v>
      </c>
      <c r="F496">
        <f>VLOOKUP(B496,home!$B$2:$E$405,3,FALSE)</f>
        <v>1.36</v>
      </c>
      <c r="G496">
        <f>VLOOKUP(C496,away!$B$2:$E$405,4,FALSE)</f>
        <v>1.73</v>
      </c>
      <c r="H496">
        <f>VLOOKUP(A496,away!$A$2:$E$405,3,FALSE)</f>
        <v>1.28089887640449</v>
      </c>
      <c r="I496">
        <f>VLOOKUP(C496,away!$B$2:$E$405,3,FALSE)</f>
        <v>0.74</v>
      </c>
      <c r="J496">
        <f>VLOOKUP(B496,home!$B$2:$E$405,4,FALSE)</f>
        <v>1.0900000000000001</v>
      </c>
      <c r="K496" s="3">
        <f t="shared" si="728"/>
        <v>3.8067775280898939</v>
      </c>
      <c r="L496" s="3">
        <f t="shared" si="729"/>
        <v>1.0331730337078617</v>
      </c>
      <c r="M496" s="5">
        <f t="shared" si="730"/>
        <v>7.9074449717939175E-3</v>
      </c>
      <c r="N496" s="5">
        <f t="shared" si="731"/>
        <v>3.0101883823232509E-2</v>
      </c>
      <c r="O496" s="5">
        <f t="shared" si="732"/>
        <v>8.1697589103862985E-3</v>
      </c>
      <c r="P496" s="5">
        <f t="shared" si="733"/>
        <v>3.1100454629970738E-2</v>
      </c>
      <c r="Q496" s="5">
        <f t="shared" si="734"/>
        <v>5.729558744572711E-2</v>
      </c>
      <c r="R496" s="5">
        <f t="shared" si="735"/>
        <v>4.2203872990528232E-3</v>
      </c>
      <c r="S496" s="5">
        <f t="shared" si="736"/>
        <v>3.0579987645852579E-2</v>
      </c>
      <c r="T496" s="5">
        <f t="shared" si="737"/>
        <v>5.9196255899375959E-2</v>
      </c>
      <c r="U496" s="5">
        <f t="shared" si="738"/>
        <v>1.6066075529870293E-2</v>
      </c>
      <c r="V496" s="5">
        <f t="shared" si="739"/>
        <v>1.3363658085054049E-2</v>
      </c>
      <c r="W496" s="5">
        <f t="shared" si="740"/>
        <v>7.2703851582367793E-2</v>
      </c>
      <c r="X496" s="5">
        <f t="shared" si="741"/>
        <v>7.511565890160106E-2</v>
      </c>
      <c r="Y496" s="5">
        <f t="shared" si="742"/>
        <v>3.8803736593166056E-2</v>
      </c>
      <c r="Z496" s="5">
        <f t="shared" si="743"/>
        <v>1.4534634497281782E-3</v>
      </c>
      <c r="AA496" s="5">
        <f t="shared" si="744"/>
        <v>5.5330119983252445E-3</v>
      </c>
      <c r="AB496" s="5">
        <f t="shared" si="745"/>
        <v>1.0531472868938149E-2</v>
      </c>
      <c r="AC496" s="5">
        <f t="shared" si="746"/>
        <v>3.2850042226596158E-3</v>
      </c>
      <c r="AD496" s="5">
        <f t="shared" si="747"/>
        <v>6.9191847102335169E-2</v>
      </c>
      <c r="AE496" s="5">
        <f t="shared" si="748"/>
        <v>7.1487150578570136E-2</v>
      </c>
      <c r="AF496" s="5">
        <f t="shared" si="749"/>
        <v>3.6929298117196016E-2</v>
      </c>
      <c r="AG496" s="5">
        <f t="shared" si="750"/>
        <v>1.2718118322815147E-2</v>
      </c>
      <c r="AH496" s="5">
        <f t="shared" si="751"/>
        <v>3.7541981043478888E-4</v>
      </c>
      <c r="AI496" s="5">
        <f t="shared" si="752"/>
        <v>1.4291396979629223E-3</v>
      </c>
      <c r="AJ496" s="5">
        <f t="shared" si="753"/>
        <v>2.7202084433532157E-3</v>
      </c>
      <c r="AK496" s="5">
        <f t="shared" si="754"/>
        <v>3.4517427912924706E-3</v>
      </c>
      <c r="AL496" s="5">
        <f t="shared" si="755"/>
        <v>5.1680473351639427E-4</v>
      </c>
      <c r="AM496" s="5">
        <f t="shared" si="756"/>
        <v>5.2679593735240247E-2</v>
      </c>
      <c r="AN496" s="5">
        <f t="shared" si="757"/>
        <v>5.4427135673935832E-2</v>
      </c>
      <c r="AO496" s="5">
        <f t="shared" si="758"/>
        <v>2.8116324440134836E-2</v>
      </c>
      <c r="AP496" s="5">
        <f t="shared" si="759"/>
        <v>9.6830094061762031E-3</v>
      </c>
      <c r="AQ496" s="5">
        <f t="shared" si="760"/>
        <v>2.5010560509002066E-3</v>
      </c>
      <c r="AR496" s="5">
        <f t="shared" si="761"/>
        <v>7.7574724892188267E-5</v>
      </c>
      <c r="AS496" s="5">
        <f t="shared" si="762"/>
        <v>2.9530971946733803E-4</v>
      </c>
      <c r="AT496" s="5">
        <f t="shared" si="763"/>
        <v>5.6208920194739651E-4</v>
      </c>
      <c r="AU496" s="5">
        <f t="shared" si="764"/>
        <v>7.1324951425177701E-4</v>
      </c>
      <c r="AV496" s="5">
        <f t="shared" si="765"/>
        <v>6.787955556936745E-4</v>
      </c>
      <c r="AW496" s="5">
        <f t="shared" si="766"/>
        <v>5.6461776860685292E-5</v>
      </c>
      <c r="AX496" s="5">
        <f t="shared" si="767"/>
        <v>3.3423248936702961E-2</v>
      </c>
      <c r="AY496" s="5">
        <f t="shared" si="768"/>
        <v>3.4531999500306464E-2</v>
      </c>
      <c r="AZ496" s="5">
        <f t="shared" si="769"/>
        <v>1.7838765341864998E-2</v>
      </c>
      <c r="BA496" s="5">
        <f t="shared" si="770"/>
        <v>6.143510435285774E-3</v>
      </c>
      <c r="BB496" s="5">
        <f t="shared" si="771"/>
        <v>1.586827328510027E-3</v>
      </c>
      <c r="BC496" s="5">
        <f t="shared" si="772"/>
        <v>3.2789344099344933E-4</v>
      </c>
      <c r="BD496" s="5">
        <f t="shared" si="773"/>
        <v>1.3358018975985818E-5</v>
      </c>
      <c r="BE496" s="5">
        <f t="shared" si="774"/>
        <v>5.0851006457581199E-5</v>
      </c>
      <c r="BF496" s="5">
        <f t="shared" si="775"/>
        <v>9.6789234331737091E-5</v>
      </c>
      <c r="BG496" s="5">
        <f t="shared" si="776"/>
        <v>1.2281836073836121E-4</v>
      </c>
      <c r="BH496" s="5">
        <f t="shared" si="777"/>
        <v>1.168855439239079E-4</v>
      </c>
      <c r="BI496" s="5">
        <f t="shared" si="778"/>
        <v>8.899145239361934E-5</v>
      </c>
      <c r="BJ496" s="8">
        <f t="shared" si="779"/>
        <v>0.76480275265643805</v>
      </c>
      <c r="BK496" s="8">
        <f t="shared" si="780"/>
        <v>0.12128535378915375</v>
      </c>
      <c r="BL496" s="8">
        <f t="shared" si="781"/>
        <v>5.5313929682689778E-2</v>
      </c>
      <c r="BM496" s="8">
        <f t="shared" si="782"/>
        <v>0.76958444477440047</v>
      </c>
      <c r="BN496" s="8">
        <f t="shared" si="783"/>
        <v>0.13879551708016341</v>
      </c>
    </row>
    <row r="497" spans="1:66" x14ac:dyDescent="0.25">
      <c r="A497" t="s">
        <v>19</v>
      </c>
      <c r="B497" t="s">
        <v>248</v>
      </c>
      <c r="C497" t="s">
        <v>141</v>
      </c>
      <c r="D497" s="17"/>
      <c r="E497">
        <f>VLOOKUP(A497,home!$A$2:$E$405,3,FALSE)</f>
        <v>1.61797752808989</v>
      </c>
      <c r="F497">
        <f>VLOOKUP(B497,home!$B$2:$E$405,3,FALSE)</f>
        <v>0.62</v>
      </c>
      <c r="G497">
        <f>VLOOKUP(C497,away!$B$2:$E$405,4,FALSE)</f>
        <v>0.46</v>
      </c>
      <c r="H497">
        <f>VLOOKUP(A497,away!$A$2:$E$405,3,FALSE)</f>
        <v>1.28089887640449</v>
      </c>
      <c r="I497">
        <f>VLOOKUP(C497,away!$B$2:$E$405,3,FALSE)</f>
        <v>0.77</v>
      </c>
      <c r="J497">
        <f>VLOOKUP(B497,home!$B$2:$E$405,4,FALSE)</f>
        <v>1.37</v>
      </c>
      <c r="K497" s="3">
        <f t="shared" si="728"/>
        <v>0.4614471910112366</v>
      </c>
      <c r="L497" s="3">
        <f t="shared" si="729"/>
        <v>1.3512202247190965</v>
      </c>
      <c r="M497" s="5">
        <f t="shared" si="730"/>
        <v>0.16321818487486445</v>
      </c>
      <c r="N497" s="5">
        <f t="shared" si="731"/>
        <v>7.53165729324589E-2</v>
      </c>
      <c r="O497" s="5">
        <f t="shared" si="732"/>
        <v>0.22054371244485738</v>
      </c>
      <c r="P497" s="5">
        <f t="shared" si="733"/>
        <v>0.10176927660286934</v>
      </c>
      <c r="Q497" s="5">
        <f t="shared" si="734"/>
        <v>1.7377310508138046E-2</v>
      </c>
      <c r="R497" s="5">
        <f t="shared" si="735"/>
        <v>0.14900156234506201</v>
      </c>
      <c r="S497" s="5">
        <f t="shared" si="736"/>
        <v>1.5863712839674984E-2</v>
      </c>
      <c r="T497" s="5">
        <f t="shared" si="737"/>
        <v>2.3480573409819808E-2</v>
      </c>
      <c r="U497" s="5">
        <f t="shared" si="738"/>
        <v>6.8756352400414514E-2</v>
      </c>
      <c r="V497" s="5">
        <f t="shared" si="739"/>
        <v>1.0990323447973953E-3</v>
      </c>
      <c r="W497" s="5">
        <f t="shared" si="740"/>
        <v>2.6729037071034486E-3</v>
      </c>
      <c r="X497" s="5">
        <f t="shared" si="741"/>
        <v>3.6116815477648281E-3</v>
      </c>
      <c r="Y497" s="5">
        <f t="shared" si="742"/>
        <v>2.4400885762923029E-3</v>
      </c>
      <c r="Z497" s="5">
        <f t="shared" si="743"/>
        <v>6.7111308185130378E-2</v>
      </c>
      <c r="AA497" s="5">
        <f t="shared" si="744"/>
        <v>3.0968324647117827E-2</v>
      </c>
      <c r="AB497" s="5">
        <f t="shared" si="745"/>
        <v>7.145123209368282E-3</v>
      </c>
      <c r="AC497" s="5">
        <f t="shared" si="746"/>
        <v>4.2829069099644632E-5</v>
      </c>
      <c r="AD497" s="5">
        <f t="shared" si="747"/>
        <v>3.0835097687160188E-4</v>
      </c>
      <c r="AE497" s="5">
        <f t="shared" si="748"/>
        <v>4.1665007626079885E-4</v>
      </c>
      <c r="AF497" s="5">
        <f t="shared" si="749"/>
        <v>2.8149300483717266E-4</v>
      </c>
      <c r="AG497" s="5">
        <f t="shared" si="750"/>
        <v>1.2678634708431272E-4</v>
      </c>
      <c r="AH497" s="5">
        <f t="shared" si="751"/>
        <v>2.2670539231776119E-2</v>
      </c>
      <c r="AI497" s="5">
        <f t="shared" si="752"/>
        <v>1.0461256647213129E-2</v>
      </c>
      <c r="AJ497" s="5">
        <f t="shared" si="753"/>
        <v>2.413658747152062E-3</v>
      </c>
      <c r="AK497" s="5">
        <f t="shared" si="754"/>
        <v>3.7125868297767324E-4</v>
      </c>
      <c r="AL497" s="5">
        <f t="shared" si="755"/>
        <v>1.0681857253067339E-6</v>
      </c>
      <c r="AM497" s="5">
        <f t="shared" si="756"/>
        <v>2.84575384245943E-5</v>
      </c>
      <c r="AN497" s="5">
        <f t="shared" si="757"/>
        <v>3.8452401465032636E-5</v>
      </c>
      <c r="AO497" s="5">
        <f t="shared" si="758"/>
        <v>2.5978831274285159E-5</v>
      </c>
      <c r="AP497" s="5">
        <f t="shared" si="759"/>
        <v>1.170104074412636E-5</v>
      </c>
      <c r="AQ497" s="5">
        <f t="shared" si="760"/>
        <v>3.9526707259314346E-6</v>
      </c>
      <c r="AR497" s="5">
        <f t="shared" si="761"/>
        <v>6.126578223052727E-3</v>
      </c>
      <c r="AS497" s="5">
        <f t="shared" si="762"/>
        <v>2.8270923115382945E-3</v>
      </c>
      <c r="AT497" s="5">
        <f t="shared" si="763"/>
        <v>6.5227690294440471E-4</v>
      </c>
      <c r="AU497" s="5">
        <f t="shared" si="764"/>
        <v>1.0033044820840154E-4</v>
      </c>
      <c r="AV497" s="5">
        <f t="shared" si="765"/>
        <v>1.1574300874666312E-5</v>
      </c>
      <c r="AW497" s="5">
        <f t="shared" si="766"/>
        <v>1.8500881134000251E-8</v>
      </c>
      <c r="AX497" s="5">
        <f t="shared" si="767"/>
        <v>2.1886085281872274E-6</v>
      </c>
      <c r="AY497" s="5">
        <f t="shared" si="768"/>
        <v>2.9572921072792764E-6</v>
      </c>
      <c r="AZ497" s="5">
        <f t="shared" si="769"/>
        <v>1.9979764528789575E-6</v>
      </c>
      <c r="BA497" s="5">
        <f t="shared" si="770"/>
        <v>8.9990206388085606E-7</v>
      </c>
      <c r="BB497" s="5">
        <f t="shared" si="771"/>
        <v>3.0399146724556749E-7</v>
      </c>
      <c r="BC497" s="5">
        <f t="shared" si="772"/>
        <v>8.215188373684875E-8</v>
      </c>
      <c r="BD497" s="5">
        <f t="shared" si="773"/>
        <v>1.379726067218734E-3</v>
      </c>
      <c r="BE497" s="5">
        <f t="shared" si="774"/>
        <v>6.3667071808306533E-4</v>
      </c>
      <c r="BF497" s="5">
        <f t="shared" si="775"/>
        <v>1.468949572292687E-4</v>
      </c>
      <c r="BG497" s="5">
        <f t="shared" si="776"/>
        <v>2.2594755129053929E-5</v>
      </c>
      <c r="BH497" s="5">
        <f t="shared" si="777"/>
        <v>2.6065715714721667E-6</v>
      </c>
      <c r="BI497" s="5">
        <f t="shared" si="778"/>
        <v>2.4055902596511526E-7</v>
      </c>
      <c r="BJ497" s="8">
        <f t="shared" si="779"/>
        <v>0.12614938349176841</v>
      </c>
      <c r="BK497" s="8">
        <f t="shared" si="780"/>
        <v>0.28199706120913837</v>
      </c>
      <c r="BL497" s="8">
        <f t="shared" si="781"/>
        <v>0.52423837417081509</v>
      </c>
      <c r="BM497" s="8">
        <f t="shared" si="782"/>
        <v>0.27226656855737597</v>
      </c>
      <c r="BN497" s="8">
        <f t="shared" si="783"/>
        <v>0.7272266197082502</v>
      </c>
    </row>
    <row r="498" spans="1:66" x14ac:dyDescent="0.25">
      <c r="A498" t="s">
        <v>19</v>
      </c>
      <c r="B498" t="s">
        <v>254</v>
      </c>
      <c r="C498" t="s">
        <v>252</v>
      </c>
      <c r="D498" s="17"/>
      <c r="E498">
        <f>VLOOKUP(A498,home!$A$2:$E$405,3,FALSE)</f>
        <v>1.61797752808989</v>
      </c>
      <c r="F498">
        <f>VLOOKUP(B498,home!$B$2:$E$405,3,FALSE)</f>
        <v>0.77</v>
      </c>
      <c r="G498">
        <f>VLOOKUP(C498,away!$B$2:$E$405,4,FALSE)</f>
        <v>0.62</v>
      </c>
      <c r="H498">
        <f>VLOOKUP(A498,away!$A$2:$E$405,3,FALSE)</f>
        <v>1.28089887640449</v>
      </c>
      <c r="I498">
        <f>VLOOKUP(C498,away!$B$2:$E$405,3,FALSE)</f>
        <v>0.49</v>
      </c>
      <c r="J498">
        <f>VLOOKUP(B498,home!$B$2:$E$405,4,FALSE)</f>
        <v>1.56</v>
      </c>
      <c r="K498" s="3">
        <f t="shared" si="728"/>
        <v>0.77242247191011348</v>
      </c>
      <c r="L498" s="3">
        <f t="shared" si="729"/>
        <v>0.97911910112359213</v>
      </c>
      <c r="M498" s="5">
        <f t="shared" si="730"/>
        <v>0.17350626460151922</v>
      </c>
      <c r="N498" s="5">
        <f t="shared" si="731"/>
        <v>0.13402013779539571</v>
      </c>
      <c r="O498" s="5">
        <f t="shared" si="732"/>
        <v>0.16988329783595163</v>
      </c>
      <c r="P498" s="5">
        <f t="shared" si="733"/>
        <v>0.13122167685068778</v>
      </c>
      <c r="Q498" s="5">
        <f t="shared" si="734"/>
        <v>5.1760083060826773E-2</v>
      </c>
      <c r="R498" s="5">
        <f t="shared" si="735"/>
        <v>8.3167990936524216E-2</v>
      </c>
      <c r="S498" s="5">
        <f t="shared" si="736"/>
        <v>2.4810528477246054E-2</v>
      </c>
      <c r="T498" s="5">
        <f t="shared" si="737"/>
        <v>5.067928600059917E-2</v>
      </c>
      <c r="U498" s="5">
        <f t="shared" si="738"/>
        <v>6.4240825142987956E-2</v>
      </c>
      <c r="V498" s="5">
        <f t="shared" si="739"/>
        <v>2.084893756694595E-3</v>
      </c>
      <c r="W498" s="5">
        <f t="shared" si="740"/>
        <v>1.3326883768038873E-2</v>
      </c>
      <c r="X498" s="5">
        <f t="shared" si="741"/>
        <v>1.3048606455740812E-2</v>
      </c>
      <c r="Y498" s="5">
        <f t="shared" si="742"/>
        <v>6.3880699119302229E-3</v>
      </c>
      <c r="Z498" s="5">
        <f t="shared" si="743"/>
        <v>2.7143789509341553E-2</v>
      </c>
      <c r="AA498" s="5">
        <f t="shared" si="744"/>
        <v>2.0966472989813408E-2</v>
      </c>
      <c r="AB498" s="5">
        <f t="shared" si="745"/>
        <v>8.0974874470141484E-3</v>
      </c>
      <c r="AC498" s="5">
        <f t="shared" si="746"/>
        <v>9.8549487333107172E-5</v>
      </c>
      <c r="AD498" s="5">
        <f t="shared" si="747"/>
        <v>2.5734961257418382E-3</v>
      </c>
      <c r="AE498" s="5">
        <f t="shared" si="748"/>
        <v>2.5197592133813953E-3</v>
      </c>
      <c r="AF498" s="5">
        <f t="shared" si="749"/>
        <v>1.2335721880269406E-3</v>
      </c>
      <c r="AG498" s="5">
        <f t="shared" si="750"/>
        <v>4.0260469730400039E-4</v>
      </c>
      <c r="AH498" s="5">
        <f t="shared" si="751"/>
        <v>6.6442506963686225E-3</v>
      </c>
      <c r="AI498" s="5">
        <f t="shared" si="752"/>
        <v>5.1321685468795437E-3</v>
      </c>
      <c r="AJ498" s="5">
        <f t="shared" si="753"/>
        <v>1.9821011576200156E-3</v>
      </c>
      <c r="AK498" s="5">
        <f t="shared" si="754"/>
        <v>5.1033982524825011E-4</v>
      </c>
      <c r="AL498" s="5">
        <f t="shared" si="755"/>
        <v>2.9812938478793608E-6</v>
      </c>
      <c r="AM498" s="5">
        <f t="shared" si="756"/>
        <v>3.9756524777932229E-4</v>
      </c>
      <c r="AN498" s="5">
        <f t="shared" si="757"/>
        <v>3.892637280436682E-4</v>
      </c>
      <c r="AO498" s="5">
        <f t="shared" si="758"/>
        <v>1.9056777575106743E-4</v>
      </c>
      <c r="AP498" s="5">
        <f t="shared" si="759"/>
        <v>6.2196183098835815E-5</v>
      </c>
      <c r="AQ498" s="5">
        <f t="shared" si="760"/>
        <v>1.5224367722262617E-5</v>
      </c>
      <c r="AR498" s="5">
        <f t="shared" si="761"/>
        <v>1.3011025538936494E-3</v>
      </c>
      <c r="AS498" s="5">
        <f t="shared" si="762"/>
        <v>1.0050008508870943E-3</v>
      </c>
      <c r="AT498" s="5">
        <f t="shared" si="763"/>
        <v>3.881426207569883E-4</v>
      </c>
      <c r="AU498" s="5">
        <f t="shared" si="764"/>
        <v>9.9936694192927575E-5</v>
      </c>
      <c r="AV498" s="5">
        <f t="shared" si="765"/>
        <v>1.9298337090756547E-5</v>
      </c>
      <c r="AW498" s="5">
        <f t="shared" si="766"/>
        <v>6.2631484613640254E-8</v>
      </c>
      <c r="AX498" s="5">
        <f t="shared" si="767"/>
        <v>5.1181388572543462E-5</v>
      </c>
      <c r="AY498" s="5">
        <f t="shared" si="768"/>
        <v>5.0112675173406039E-5</v>
      </c>
      <c r="AZ498" s="5">
        <f t="shared" si="769"/>
        <v>2.4533138735341937E-5</v>
      </c>
      <c r="BA498" s="5">
        <f t="shared" si="770"/>
        <v>8.0069549154294607E-6</v>
      </c>
      <c r="BB498" s="5">
        <f t="shared" si="771"/>
        <v>1.9599406248831047E-6</v>
      </c>
      <c r="BC498" s="5">
        <f t="shared" si="772"/>
        <v>3.8380306057823151E-7</v>
      </c>
      <c r="BD498" s="5">
        <f t="shared" si="773"/>
        <v>2.1232239383965997E-4</v>
      </c>
      <c r="BE498" s="5">
        <f t="shared" si="774"/>
        <v>1.6400258829150281E-4</v>
      </c>
      <c r="BF498" s="5">
        <f t="shared" si="775"/>
        <v>6.3339642323889604E-5</v>
      </c>
      <c r="BG498" s="5">
        <f t="shared" si="776"/>
        <v>1.6308321031240423E-5</v>
      </c>
      <c r="BH498" s="5">
        <f t="shared" si="777"/>
        <v>3.149228410913604E-6</v>
      </c>
      <c r="BI498" s="5">
        <f t="shared" si="778"/>
        <v>4.8650695875348913E-7</v>
      </c>
      <c r="BJ498" s="8">
        <f t="shared" si="779"/>
        <v>0.27714349442046304</v>
      </c>
      <c r="BK498" s="8">
        <f t="shared" si="780"/>
        <v>0.33177500714250208</v>
      </c>
      <c r="BL498" s="8">
        <f t="shared" si="781"/>
        <v>0.36389802431608531</v>
      </c>
      <c r="BM498" s="8">
        <f t="shared" si="782"/>
        <v>0.2563508142637978</v>
      </c>
      <c r="BN498" s="8">
        <f t="shared" si="783"/>
        <v>0.74355945108090538</v>
      </c>
    </row>
    <row r="499" spans="1:66" x14ac:dyDescent="0.25">
      <c r="A499" t="s">
        <v>19</v>
      </c>
      <c r="B499" t="s">
        <v>20</v>
      </c>
      <c r="C499" t="s">
        <v>352</v>
      </c>
      <c r="D499" s="17"/>
      <c r="E499">
        <f>VLOOKUP(A499,home!$A$2:$E$405,3,FALSE)</f>
        <v>1.61797752808989</v>
      </c>
      <c r="F499">
        <f>VLOOKUP(B499,home!$B$2:$E$405,3,FALSE)</f>
        <v>1.36</v>
      </c>
      <c r="G499">
        <f>VLOOKUP(C499,away!$B$2:$E$405,4,FALSE)</f>
        <v>0.87</v>
      </c>
      <c r="H499">
        <f>VLOOKUP(A499,away!$A$2:$E$405,3,FALSE)</f>
        <v>1.28089887640449</v>
      </c>
      <c r="I499">
        <f>VLOOKUP(C499,away!$B$2:$E$405,3,FALSE)</f>
        <v>0.62</v>
      </c>
      <c r="J499">
        <f>VLOOKUP(B499,home!$B$2:$E$405,4,FALSE)</f>
        <v>1.25</v>
      </c>
      <c r="K499" s="3">
        <f t="shared" si="728"/>
        <v>1.9143910112359581</v>
      </c>
      <c r="L499" s="3">
        <f t="shared" si="729"/>
        <v>0.99269662921347968</v>
      </c>
      <c r="M499" s="5">
        <f t="shared" si="730"/>
        <v>5.4634614032951674E-2</v>
      </c>
      <c r="N499" s="5">
        <f t="shared" si="731"/>
        <v>0.1045920140070286</v>
      </c>
      <c r="O499" s="5">
        <f t="shared" si="732"/>
        <v>5.4235597188890594E-2</v>
      </c>
      <c r="P499" s="5">
        <f t="shared" si="733"/>
        <v>0.10382813974742633</v>
      </c>
      <c r="Q499" s="5">
        <f t="shared" si="734"/>
        <v>0.10011500573106051</v>
      </c>
      <c r="R499" s="5">
        <f t="shared" si="735"/>
        <v>2.6919747256395881E-2</v>
      </c>
      <c r="S499" s="5">
        <f t="shared" si="736"/>
        <v>4.9328995885782254E-2</v>
      </c>
      <c r="T499" s="5">
        <f t="shared" si="737"/>
        <v>9.938382872291196E-2</v>
      </c>
      <c r="U499" s="5">
        <f t="shared" si="738"/>
        <v>5.1534922172388108E-2</v>
      </c>
      <c r="V499" s="5">
        <f t="shared" si="739"/>
        <v>1.0416143621860424E-2</v>
      </c>
      <c r="W499" s="5">
        <f t="shared" si="740"/>
        <v>6.3886422353792882E-2</v>
      </c>
      <c r="X499" s="5">
        <f t="shared" si="741"/>
        <v>6.3419836123118883E-2</v>
      </c>
      <c r="Y499" s="5">
        <f t="shared" si="742"/>
        <v>3.1478328772345694E-2</v>
      </c>
      <c r="Z499" s="5">
        <f t="shared" si="743"/>
        <v>8.9077141202343387E-3</v>
      </c>
      <c r="AA499" s="5">
        <f t="shared" si="744"/>
        <v>1.7052847842436235E-2</v>
      </c>
      <c r="AB499" s="5">
        <f t="shared" si="745"/>
        <v>1.6322909312767218E-2</v>
      </c>
      <c r="AC499" s="5">
        <f t="shared" si="746"/>
        <v>1.2371836457784704E-3</v>
      </c>
      <c r="AD499" s="5">
        <f t="shared" si="747"/>
        <v>3.0575898173531273E-2</v>
      </c>
      <c r="AE499" s="5">
        <f t="shared" si="748"/>
        <v>3.035259105203908E-2</v>
      </c>
      <c r="AF499" s="5">
        <f t="shared" si="749"/>
        <v>1.5065457412627209E-2</v>
      </c>
      <c r="AG499" s="5">
        <f t="shared" si="750"/>
        <v>4.985142930358088E-3</v>
      </c>
      <c r="AH499" s="5">
        <f t="shared" si="751"/>
        <v>2.2106644452884855E-3</v>
      </c>
      <c r="AI499" s="5">
        <f t="shared" si="752"/>
        <v>4.2320761429192012E-3</v>
      </c>
      <c r="AJ499" s="5">
        <f t="shared" si="753"/>
        <v>4.0509242634353326E-3</v>
      </c>
      <c r="AK499" s="5">
        <f t="shared" si="754"/>
        <v>2.5850176657060816E-3</v>
      </c>
      <c r="AL499" s="5">
        <f t="shared" si="755"/>
        <v>9.4046222337833664E-5</v>
      </c>
      <c r="AM499" s="5">
        <f t="shared" si="756"/>
        <v>1.1706844924774844E-2</v>
      </c>
      <c r="AN499" s="5">
        <f t="shared" si="757"/>
        <v>1.1621345495548918E-2</v>
      </c>
      <c r="AO499" s="5">
        <f t="shared" si="758"/>
        <v>5.7682352501783329E-3</v>
      </c>
      <c r="AP499" s="5">
        <f t="shared" si="759"/>
        <v>1.9087025631208017E-3</v>
      </c>
      <c r="AQ499" s="5">
        <f t="shared" si="760"/>
        <v>4.7369065014528713E-4</v>
      </c>
      <c r="AR499" s="5">
        <f t="shared" si="761"/>
        <v>4.3890382863199341E-4</v>
      </c>
      <c r="AS499" s="5">
        <f t="shared" si="762"/>
        <v>8.4023354433013535E-4</v>
      </c>
      <c r="AT499" s="5">
        <f t="shared" si="763"/>
        <v>8.0426777230227075E-4</v>
      </c>
      <c r="AU499" s="5">
        <f t="shared" si="764"/>
        <v>5.1322766464074511E-4</v>
      </c>
      <c r="AV499" s="5">
        <f t="shared" si="765"/>
        <v>2.456296069764663E-4</v>
      </c>
      <c r="AW499" s="5">
        <f t="shared" si="766"/>
        <v>4.9646204092238358E-6</v>
      </c>
      <c r="AX499" s="5">
        <f t="shared" si="767"/>
        <v>3.7352464489870418E-3</v>
      </c>
      <c r="AY499" s="5">
        <f t="shared" si="768"/>
        <v>3.7079665591910555E-3</v>
      </c>
      <c r="AZ499" s="5">
        <f t="shared" si="769"/>
        <v>1.8404429522726326E-3</v>
      </c>
      <c r="BA499" s="5">
        <f t="shared" si="770"/>
        <v>6.090005049935826E-4</v>
      </c>
      <c r="BB499" s="5">
        <f t="shared" si="771"/>
        <v>1.5113818712410906E-4</v>
      </c>
      <c r="BC499" s="5">
        <f t="shared" si="772"/>
        <v>3.0006873780707847E-5</v>
      </c>
      <c r="BD499" s="5">
        <f t="shared" si="773"/>
        <v>7.26163918719784E-5</v>
      </c>
      <c r="BE499" s="5">
        <f t="shared" si="774"/>
        <v>1.3901616786810331E-4</v>
      </c>
      <c r="BF499" s="5">
        <f t="shared" si="775"/>
        <v>1.3306565109158305E-4</v>
      </c>
      <c r="BG499" s="5">
        <f t="shared" si="776"/>
        <v>8.4913228784662281E-5</v>
      </c>
      <c r="BH499" s="5">
        <f t="shared" si="777"/>
        <v>4.0639280480094969E-5</v>
      </c>
      <c r="BI499" s="5">
        <f t="shared" si="778"/>
        <v>1.5559894650838148E-5</v>
      </c>
      <c r="BJ499" s="8">
        <f t="shared" si="779"/>
        <v>0.58540714568893149</v>
      </c>
      <c r="BK499" s="8">
        <f t="shared" si="780"/>
        <v>0.22324708971532803</v>
      </c>
      <c r="BL499" s="8">
        <f t="shared" si="781"/>
        <v>0.18247277932185599</v>
      </c>
      <c r="BM499" s="8">
        <f t="shared" si="782"/>
        <v>0.55200660894381459</v>
      </c>
      <c r="BN499" s="8">
        <f t="shared" si="783"/>
        <v>0.44432511796375362</v>
      </c>
    </row>
    <row r="500" spans="1:66" x14ac:dyDescent="0.25">
      <c r="A500" t="s">
        <v>19</v>
      </c>
      <c r="B500" t="s">
        <v>249</v>
      </c>
      <c r="C500" t="s">
        <v>146</v>
      </c>
      <c r="D500" s="17"/>
      <c r="E500">
        <f>VLOOKUP(A500,home!$A$2:$E$405,3,FALSE)</f>
        <v>1.61797752808989</v>
      </c>
      <c r="F500">
        <f>VLOOKUP(B500,home!$B$2:$E$405,3,FALSE)</f>
        <v>0.99</v>
      </c>
      <c r="G500">
        <f>VLOOKUP(C500,away!$B$2:$E$405,4,FALSE)</f>
        <v>0.99</v>
      </c>
      <c r="H500">
        <f>VLOOKUP(A500,away!$A$2:$E$405,3,FALSE)</f>
        <v>1.28089887640449</v>
      </c>
      <c r="I500">
        <f>VLOOKUP(C500,away!$B$2:$E$405,3,FALSE)</f>
        <v>0.49</v>
      </c>
      <c r="J500">
        <f>VLOOKUP(B500,home!$B$2:$E$405,4,FALSE)</f>
        <v>0.94</v>
      </c>
      <c r="K500" s="3">
        <f t="shared" si="728"/>
        <v>1.5857797752809011</v>
      </c>
      <c r="L500" s="3">
        <f t="shared" si="729"/>
        <v>0.58998202247190801</v>
      </c>
      <c r="M500" s="5">
        <f t="shared" si="730"/>
        <v>0.11352164019166745</v>
      </c>
      <c r="N500" s="5">
        <f t="shared" si="731"/>
        <v>0.18002032107266169</v>
      </c>
      <c r="O500" s="5">
        <f t="shared" si="732"/>
        <v>6.6975726874608205E-2</v>
      </c>
      <c r="P500" s="5">
        <f t="shared" si="733"/>
        <v>0.10620875311249119</v>
      </c>
      <c r="Q500" s="5">
        <f t="shared" si="734"/>
        <v>0.14273629214830061</v>
      </c>
      <c r="R500" s="5">
        <f t="shared" si="735"/>
        <v>1.9757237399003733E-2</v>
      </c>
      <c r="S500" s="5">
        <f t="shared" si="736"/>
        <v>2.4841737704513211E-2</v>
      </c>
      <c r="T500" s="5">
        <f t="shared" si="737"/>
        <v>8.4211846321795514E-2</v>
      </c>
      <c r="U500" s="5">
        <f t="shared" si="738"/>
        <v>3.1330627482763551E-2</v>
      </c>
      <c r="V500" s="5">
        <f t="shared" si="739"/>
        <v>2.5823857433596637E-3</v>
      </c>
      <c r="W500" s="5">
        <f t="shared" si="740"/>
        <v>7.5449441762453717E-2</v>
      </c>
      <c r="X500" s="5">
        <f t="shared" si="741"/>
        <v>4.4513814245388882E-2</v>
      </c>
      <c r="Y500" s="5">
        <f t="shared" si="742"/>
        <v>1.313117507821668E-2</v>
      </c>
      <c r="Z500" s="5">
        <f t="shared" si="743"/>
        <v>3.8854716263739472E-3</v>
      </c>
      <c r="AA500" s="5">
        <f t="shared" si="744"/>
        <v>6.1615023225315944E-3</v>
      </c>
      <c r="AB500" s="5">
        <f t="shared" si="745"/>
        <v>4.8853928842084518E-3</v>
      </c>
      <c r="AC500" s="5">
        <f t="shared" si="746"/>
        <v>1.510020299844532E-4</v>
      </c>
      <c r="AD500" s="5">
        <f t="shared" si="747"/>
        <v>2.9911549700783326E-2</v>
      </c>
      <c r="AE500" s="5">
        <f t="shared" si="748"/>
        <v>1.764727658773714E-2</v>
      </c>
      <c r="AF500" s="5">
        <f t="shared" si="749"/>
        <v>5.2057879661771547E-3</v>
      </c>
      <c r="AG500" s="5">
        <f t="shared" si="750"/>
        <v>1.0237737709483728E-3</v>
      </c>
      <c r="AH500" s="5">
        <f t="shared" si="751"/>
        <v>5.7308960209632878E-4</v>
      </c>
      <c r="AI500" s="5">
        <f t="shared" si="752"/>
        <v>9.0879390042813708E-4</v>
      </c>
      <c r="AJ500" s="5">
        <f t="shared" si="753"/>
        <v>7.2057349359879255E-4</v>
      </c>
      <c r="AK500" s="5">
        <f t="shared" si="754"/>
        <v>3.8089029091748899E-4</v>
      </c>
      <c r="AL500" s="5">
        <f t="shared" si="755"/>
        <v>5.6509885850930349E-6</v>
      </c>
      <c r="AM500" s="5">
        <f t="shared" si="756"/>
        <v>9.4866261125623377E-3</v>
      </c>
      <c r="AN500" s="5">
        <f t="shared" si="757"/>
        <v>5.5969388603243422E-3</v>
      </c>
      <c r="AO500" s="5">
        <f t="shared" si="758"/>
        <v>1.6510466542328857E-3</v>
      </c>
      <c r="AP500" s="5">
        <f t="shared" si="759"/>
        <v>3.2469594808659828E-4</v>
      </c>
      <c r="AQ500" s="5">
        <f t="shared" si="760"/>
        <v>4.7891193035141222E-5</v>
      </c>
      <c r="AR500" s="5">
        <f t="shared" si="761"/>
        <v>6.7622512500482615E-5</v>
      </c>
      <c r="AS500" s="5">
        <f t="shared" si="762"/>
        <v>1.0723441267694523E-4</v>
      </c>
      <c r="AT500" s="5">
        <f t="shared" si="763"/>
        <v>8.5025081418612825E-5</v>
      </c>
      <c r="AU500" s="5">
        <f t="shared" si="764"/>
        <v>4.4943684835082719E-5</v>
      </c>
      <c r="AV500" s="5">
        <f t="shared" si="765"/>
        <v>1.7817696609518281E-5</v>
      </c>
      <c r="AW500" s="5">
        <f t="shared" si="766"/>
        <v>1.4686001973385711E-7</v>
      </c>
      <c r="AX500" s="5">
        <f t="shared" si="767"/>
        <v>2.5072833041588382E-3</v>
      </c>
      <c r="AY500" s="5">
        <f t="shared" si="768"/>
        <v>1.4792520746976794E-3</v>
      </c>
      <c r="AZ500" s="5">
        <f t="shared" si="769"/>
        <v>4.3636606538795139E-4</v>
      </c>
      <c r="BA500" s="5">
        <f t="shared" si="770"/>
        <v>8.5816044598564133E-5</v>
      </c>
      <c r="BB500" s="5">
        <f t="shared" si="771"/>
        <v>1.2657480888200081E-5</v>
      </c>
      <c r="BC500" s="5">
        <f t="shared" si="772"/>
        <v>1.4935372347639614E-6</v>
      </c>
      <c r="BD500" s="5">
        <f t="shared" si="773"/>
        <v>6.6493444482777678E-6</v>
      </c>
      <c r="BE500" s="5">
        <f t="shared" si="774"/>
        <v>1.0544395944955224E-5</v>
      </c>
      <c r="BF500" s="5">
        <f t="shared" si="775"/>
        <v>8.3605449160319727E-6</v>
      </c>
      <c r="BG500" s="5">
        <f t="shared" si="776"/>
        <v>4.4193276793903529E-6</v>
      </c>
      <c r="BH500" s="5">
        <f t="shared" si="777"/>
        <v>1.7520201135790753E-6</v>
      </c>
      <c r="BI500" s="5">
        <f t="shared" si="778"/>
        <v>5.5566361239980894E-7</v>
      </c>
      <c r="BJ500" s="8">
        <f t="shared" si="779"/>
        <v>0.61548134592967041</v>
      </c>
      <c r="BK500" s="8">
        <f t="shared" si="780"/>
        <v>0.24879042184529873</v>
      </c>
      <c r="BL500" s="8">
        <f t="shared" si="781"/>
        <v>0.1320487589349115</v>
      </c>
      <c r="BM500" s="8">
        <f t="shared" si="782"/>
        <v>0.36950692232284388</v>
      </c>
      <c r="BN500" s="8">
        <f t="shared" si="783"/>
        <v>0.62921997079873282</v>
      </c>
    </row>
    <row r="501" spans="1:66" x14ac:dyDescent="0.25">
      <c r="A501" t="s">
        <v>19</v>
      </c>
      <c r="B501" t="s">
        <v>244</v>
      </c>
      <c r="C501" t="s">
        <v>245</v>
      </c>
      <c r="D501" s="17"/>
      <c r="E501">
        <f>VLOOKUP(A501,home!$A$2:$E$405,3,FALSE)</f>
        <v>1.61797752808989</v>
      </c>
      <c r="F501">
        <f>VLOOKUP(B501,home!$B$2:$E$405,3,FALSE)</f>
        <v>1.24</v>
      </c>
      <c r="G501">
        <f>VLOOKUP(C501,away!$B$2:$E$405,4,FALSE)</f>
        <v>0.93</v>
      </c>
      <c r="H501">
        <f>VLOOKUP(A501,away!$A$2:$E$405,3,FALSE)</f>
        <v>1.28089887640449</v>
      </c>
      <c r="I501">
        <f>VLOOKUP(C501,away!$B$2:$E$405,3,FALSE)</f>
        <v>0.93</v>
      </c>
      <c r="J501">
        <f>VLOOKUP(B501,home!$B$2:$E$405,4,FALSE)</f>
        <v>0.47</v>
      </c>
      <c r="K501" s="3">
        <f t="shared" si="728"/>
        <v>1.8658516853932612</v>
      </c>
      <c r="L501" s="3">
        <f t="shared" si="729"/>
        <v>0.55988089887640258</v>
      </c>
      <c r="M501" s="5">
        <f t="shared" si="730"/>
        <v>8.8413325100276718E-2</v>
      </c>
      <c r="N501" s="5">
        <f t="shared" si="731"/>
        <v>0.16496615164957362</v>
      </c>
      <c r="O501" s="5">
        <f t="shared" si="732"/>
        <v>4.9500931929794524E-2</v>
      </c>
      <c r="P501" s="5">
        <f t="shared" si="733"/>
        <v>9.2361397269744211E-2</v>
      </c>
      <c r="Q501" s="5">
        <f t="shared" si="734"/>
        <v>0.15390118604409866</v>
      </c>
      <c r="R501" s="5">
        <f t="shared" si="735"/>
        <v>1.3857313132036489E-2</v>
      </c>
      <c r="S501" s="5">
        <f t="shared" si="736"/>
        <v>2.4121442372923539E-2</v>
      </c>
      <c r="T501" s="5">
        <f t="shared" si="737"/>
        <v>8.6166334380514409E-2</v>
      </c>
      <c r="U501" s="5">
        <f t="shared" si="738"/>
        <v>2.5855691062432452E-2</v>
      </c>
      <c r="V501" s="5">
        <f t="shared" si="739"/>
        <v>2.7998420665386798E-3</v>
      </c>
      <c r="W501" s="5">
        <f t="shared" si="740"/>
        <v>9.5718929121467802E-2</v>
      </c>
      <c r="X501" s="5">
        <f t="shared" si="741"/>
        <v>5.3591200076014055E-2</v>
      </c>
      <c r="Y501" s="5">
        <f t="shared" si="742"/>
        <v>1.5002344635211943E-2</v>
      </c>
      <c r="Z501" s="5">
        <f t="shared" si="743"/>
        <v>2.5861483107921224E-3</v>
      </c>
      <c r="AA501" s="5">
        <f t="shared" si="744"/>
        <v>4.8253691843684167E-3</v>
      </c>
      <c r="AB501" s="5">
        <f t="shared" si="745"/>
        <v>4.5017116126492597E-3</v>
      </c>
      <c r="AC501" s="5">
        <f t="shared" si="746"/>
        <v>1.8280426416692874E-4</v>
      </c>
      <c r="AD501" s="5">
        <f t="shared" si="747"/>
        <v>4.4649331306332189E-2</v>
      </c>
      <c r="AE501" s="5">
        <f t="shared" si="748"/>
        <v>2.4998307746019566E-2</v>
      </c>
      <c r="AF501" s="5">
        <f t="shared" si="749"/>
        <v>6.9980375056151864E-3</v>
      </c>
      <c r="AG501" s="5">
        <f t="shared" si="750"/>
        <v>1.3060225096715363E-3</v>
      </c>
      <c r="AH501" s="5">
        <f t="shared" si="751"/>
        <v>3.6198376021849592E-4</v>
      </c>
      <c r="AI501" s="5">
        <f t="shared" si="752"/>
        <v>6.7540800908867074E-4</v>
      </c>
      <c r="AJ501" s="5">
        <f t="shared" si="753"/>
        <v>6.301055860431018E-4</v>
      </c>
      <c r="AK501" s="5">
        <f t="shared" si="754"/>
        <v>3.9189452323141013E-4</v>
      </c>
      <c r="AL501" s="5">
        <f t="shared" si="755"/>
        <v>7.6386934870622247E-6</v>
      </c>
      <c r="AM501" s="5">
        <f t="shared" si="756"/>
        <v>1.6661806013920394E-2</v>
      </c>
      <c r="AN501" s="5">
        <f t="shared" si="757"/>
        <v>9.3286269279779996E-3</v>
      </c>
      <c r="AO501" s="5">
        <f t="shared" si="758"/>
        <v>2.6114600148594682E-3</v>
      </c>
      <c r="AP501" s="5">
        <f t="shared" si="759"/>
        <v>4.8736886016643424E-4</v>
      </c>
      <c r="AQ501" s="5">
        <f t="shared" si="760"/>
        <v>6.8217128878587748E-5</v>
      </c>
      <c r="AR501" s="5">
        <f t="shared" si="761"/>
        <v>4.0533558609958352E-5</v>
      </c>
      <c r="AS501" s="5">
        <f t="shared" si="762"/>
        <v>7.5629608647377321E-5</v>
      </c>
      <c r="AT501" s="5">
        <f t="shared" si="763"/>
        <v>7.0556816380170883E-5</v>
      </c>
      <c r="AU501" s="5">
        <f t="shared" si="764"/>
        <v>4.3882851586308243E-5</v>
      </c>
      <c r="AV501" s="5">
        <f t="shared" si="765"/>
        <v>2.0469723148043891E-5</v>
      </c>
      <c r="AW501" s="5">
        <f t="shared" si="766"/>
        <v>2.2166103323985962E-7</v>
      </c>
      <c r="AX501" s="5">
        <f t="shared" si="767"/>
        <v>5.1814098054614958E-3</v>
      </c>
      <c r="AY501" s="5">
        <f t="shared" si="768"/>
        <v>2.9009723793287879E-3</v>
      </c>
      <c r="AZ501" s="5">
        <f t="shared" si="769"/>
        <v>8.1209951167710915E-4</v>
      </c>
      <c r="BA501" s="5">
        <f t="shared" si="770"/>
        <v>1.5155966819162248E-4</v>
      </c>
      <c r="BB501" s="5">
        <f t="shared" si="771"/>
        <v>2.121384081513373E-5</v>
      </c>
      <c r="BC501" s="5">
        <f t="shared" si="772"/>
        <v>2.3754448528395988E-6</v>
      </c>
      <c r="BD501" s="5">
        <f t="shared" si="773"/>
        <v>3.7823275382004693E-6</v>
      </c>
      <c r="BE501" s="5">
        <f t="shared" si="774"/>
        <v>7.0572622118606901E-6</v>
      </c>
      <c r="BF501" s="5">
        <f t="shared" si="775"/>
        <v>6.5839022961312228E-6</v>
      </c>
      <c r="BG501" s="5">
        <f t="shared" si="776"/>
        <v>4.0948617319003356E-6</v>
      </c>
      <c r="BH501" s="5">
        <f t="shared" si="777"/>
        <v>1.9101011659796521E-6</v>
      </c>
      <c r="BI501" s="5">
        <f t="shared" si="778"/>
        <v>7.1279309596295292E-7</v>
      </c>
      <c r="BJ501" s="8">
        <f t="shared" si="779"/>
        <v>0.68552495457064866</v>
      </c>
      <c r="BK501" s="8">
        <f t="shared" si="780"/>
        <v>0.21078742214646592</v>
      </c>
      <c r="BL501" s="8">
        <f t="shared" si="781"/>
        <v>0.10087562260627472</v>
      </c>
      <c r="BM501" s="8">
        <f t="shared" si="782"/>
        <v>0.43387309179036188</v>
      </c>
      <c r="BN501" s="8">
        <f t="shared" si="783"/>
        <v>0.56300030512552424</v>
      </c>
    </row>
    <row r="502" spans="1:66" x14ac:dyDescent="0.25">
      <c r="A502" t="s">
        <v>19</v>
      </c>
      <c r="B502" t="s">
        <v>247</v>
      </c>
      <c r="C502" t="s">
        <v>139</v>
      </c>
      <c r="D502" s="17"/>
      <c r="E502">
        <f>VLOOKUP(A502,home!$A$2:$E$405,3,FALSE)</f>
        <v>1.61797752808989</v>
      </c>
      <c r="F502">
        <f>VLOOKUP(B502,home!$B$2:$E$405,3,FALSE)</f>
        <v>1.24</v>
      </c>
      <c r="G502">
        <f>VLOOKUP(C502,away!$B$2:$E$405,4,FALSE)</f>
        <v>0.62</v>
      </c>
      <c r="H502">
        <f>VLOOKUP(A502,away!$A$2:$E$405,3,FALSE)</f>
        <v>1.28089887640449</v>
      </c>
      <c r="I502">
        <f>VLOOKUP(C502,away!$B$2:$E$405,3,FALSE)</f>
        <v>0.77</v>
      </c>
      <c r="J502">
        <f>VLOOKUP(B502,home!$B$2:$E$405,4,FALSE)</f>
        <v>0.59</v>
      </c>
      <c r="K502" s="3">
        <f t="shared" si="728"/>
        <v>1.2439011235955073</v>
      </c>
      <c r="L502" s="3">
        <f t="shared" si="729"/>
        <v>0.58191235955055975</v>
      </c>
      <c r="M502" s="5">
        <f t="shared" si="730"/>
        <v>0.16108654962224414</v>
      </c>
      <c r="N502" s="5">
        <f t="shared" si="731"/>
        <v>0.20037574007123288</v>
      </c>
      <c r="O502" s="5">
        <f t="shared" si="732"/>
        <v>9.3738254182538422E-2</v>
      </c>
      <c r="P502" s="5">
        <f t="shared" si="733"/>
        <v>0.11660111970154077</v>
      </c>
      <c r="Q502" s="5">
        <f t="shared" si="734"/>
        <v>0.12462380410794399</v>
      </c>
      <c r="R502" s="5">
        <f t="shared" si="735"/>
        <v>2.727372433575553E-2</v>
      </c>
      <c r="S502" s="5">
        <f t="shared" si="736"/>
        <v>2.1100180535767753E-2</v>
      </c>
      <c r="T502" s="5">
        <f t="shared" si="737"/>
        <v>7.2520131904620436E-2</v>
      </c>
      <c r="U502" s="5">
        <f t="shared" si="738"/>
        <v>3.3925816345880426E-2</v>
      </c>
      <c r="V502" s="5">
        <f t="shared" si="739"/>
        <v>1.6970205576130847E-3</v>
      </c>
      <c r="W502" s="5">
        <f t="shared" si="740"/>
        <v>5.1673229985539304E-2</v>
      </c>
      <c r="X502" s="5">
        <f t="shared" si="741"/>
        <v>3.0069291186483917E-2</v>
      </c>
      <c r="Y502" s="5">
        <f t="shared" si="742"/>
        <v>8.7488460921698527E-3</v>
      </c>
      <c r="Z502" s="5">
        <f t="shared" si="743"/>
        <v>5.2903057606503417E-3</v>
      </c>
      <c r="AA502" s="5">
        <f t="shared" si="744"/>
        <v>6.5806172798367436E-3</v>
      </c>
      <c r="AB502" s="5">
        <f t="shared" si="745"/>
        <v>4.0928186141704695E-3</v>
      </c>
      <c r="AC502" s="5">
        <f t="shared" si="746"/>
        <v>7.6773362533310573E-5</v>
      </c>
      <c r="AD502" s="5">
        <f t="shared" si="747"/>
        <v>1.6069097209705351E-2</v>
      </c>
      <c r="AE502" s="5">
        <f t="shared" si="748"/>
        <v>9.3508062731469579E-3</v>
      </c>
      <c r="AF502" s="5">
        <f t="shared" si="749"/>
        <v>2.7206748710535611E-3</v>
      </c>
      <c r="AG502" s="5">
        <f t="shared" si="750"/>
        <v>5.2773144459489761E-4</v>
      </c>
      <c r="AH502" s="5">
        <f t="shared" si="751"/>
        <v>7.6962357698098967E-4</v>
      </c>
      <c r="AI502" s="5">
        <f t="shared" si="752"/>
        <v>9.5733563215224615E-4</v>
      </c>
      <c r="AJ502" s="5">
        <f t="shared" si="753"/>
        <v>5.9541543424609738E-4</v>
      </c>
      <c r="AK502" s="5">
        <f t="shared" si="754"/>
        <v>2.4687930922160913E-4</v>
      </c>
      <c r="AL502" s="5">
        <f t="shared" si="755"/>
        <v>2.2228696450768575E-6</v>
      </c>
      <c r="AM502" s="5">
        <f t="shared" si="756"/>
        <v>3.997673614863583E-3</v>
      </c>
      <c r="AN502" s="5">
        <f t="shared" si="757"/>
        <v>2.3262956859382835E-3</v>
      </c>
      <c r="AO502" s="5">
        <f t="shared" si="758"/>
        <v>6.7685010580831719E-4</v>
      </c>
      <c r="AP502" s="5">
        <f t="shared" si="759"/>
        <v>1.3128914737765466E-4</v>
      </c>
      <c r="AQ502" s="5">
        <f t="shared" si="760"/>
        <v>1.9099694383478046E-5</v>
      </c>
      <c r="AR502" s="5">
        <f t="shared" si="761"/>
        <v>8.9570694329349927E-5</v>
      </c>
      <c r="AS502" s="5">
        <f t="shared" si="762"/>
        <v>1.1141708731750809E-4</v>
      </c>
      <c r="AT502" s="5">
        <f t="shared" si="763"/>
        <v>6.9295920050993555E-5</v>
      </c>
      <c r="AU502" s="5">
        <f t="shared" si="764"/>
        <v>2.8732424270671776E-5</v>
      </c>
      <c r="AV502" s="5">
        <f t="shared" si="765"/>
        <v>8.9350737084778622E-6</v>
      </c>
      <c r="AW502" s="5">
        <f t="shared" si="766"/>
        <v>4.4694587780837066E-8</v>
      </c>
      <c r="AX502" s="5">
        <f t="shared" si="767"/>
        <v>8.2878511688282055E-4</v>
      </c>
      <c r="AY502" s="5">
        <f t="shared" si="768"/>
        <v>4.8228030292566862E-4</v>
      </c>
      <c r="AZ502" s="5">
        <f t="shared" si="769"/>
        <v>1.4032243452011728E-4</v>
      </c>
      <c r="BA502" s="5">
        <f t="shared" si="770"/>
        <v>2.7218452989826791E-5</v>
      </c>
      <c r="BB502" s="5">
        <f t="shared" si="771"/>
        <v>3.9596885506565231E-6</v>
      </c>
      <c r="BC502" s="5">
        <f t="shared" si="772"/>
        <v>4.6083834151957483E-7</v>
      </c>
      <c r="BD502" s="5">
        <f t="shared" si="773"/>
        <v>8.6870490139623241E-6</v>
      </c>
      <c r="BE502" s="5">
        <f t="shared" si="774"/>
        <v>1.0805830029196976E-5</v>
      </c>
      <c r="BF502" s="5">
        <f t="shared" si="775"/>
        <v>6.7206920573500992E-6</v>
      </c>
      <c r="BG502" s="5">
        <f t="shared" si="776"/>
        <v>2.7866254671590629E-6</v>
      </c>
      <c r="BH502" s="5">
        <f t="shared" si="777"/>
        <v>8.6657163740975358E-7</v>
      </c>
      <c r="BI502" s="5">
        <f t="shared" si="778"/>
        <v>2.1558588668999817E-7</v>
      </c>
      <c r="BJ502" s="8">
        <f t="shared" si="779"/>
        <v>0.52531358822907304</v>
      </c>
      <c r="BK502" s="8">
        <f t="shared" si="780"/>
        <v>0.30104614695226978</v>
      </c>
      <c r="BL502" s="8">
        <f t="shared" si="781"/>
        <v>0.16851851826455133</v>
      </c>
      <c r="BM502" s="8">
        <f t="shared" si="782"/>
        <v>0.27598713157695087</v>
      </c>
      <c r="BN502" s="8">
        <f t="shared" si="783"/>
        <v>0.72369919202125566</v>
      </c>
    </row>
    <row r="503" spans="1:66" x14ac:dyDescent="0.25">
      <c r="A503" t="s">
        <v>22</v>
      </c>
      <c r="B503" t="s">
        <v>162</v>
      </c>
      <c r="C503" t="s">
        <v>267</v>
      </c>
      <c r="D503" s="17"/>
      <c r="E503">
        <f>VLOOKUP(A503,home!$A$2:$E$405,3,FALSE)</f>
        <v>1.7</v>
      </c>
      <c r="F503">
        <f>VLOOKUP(B503,home!$B$2:$E$405,3,FALSE)</f>
        <v>1.32</v>
      </c>
      <c r="G503">
        <f>VLOOKUP(C503,away!$B$2:$E$405,4,FALSE)</f>
        <v>1.57</v>
      </c>
      <c r="H503">
        <f>VLOOKUP(A503,away!$A$2:$E$405,3,FALSE)</f>
        <v>1.5</v>
      </c>
      <c r="I503">
        <f>VLOOKUP(C503,away!$B$2:$E$405,3,FALSE)</f>
        <v>0.39</v>
      </c>
      <c r="J503">
        <f>VLOOKUP(B503,home!$B$2:$E$405,4,FALSE)</f>
        <v>0.67</v>
      </c>
      <c r="K503" s="3">
        <f t="shared" si="728"/>
        <v>3.5230800000000007</v>
      </c>
      <c r="L503" s="3">
        <f t="shared" si="729"/>
        <v>0.39195000000000002</v>
      </c>
      <c r="M503" s="5">
        <f t="shared" si="730"/>
        <v>1.9939950438163569E-2</v>
      </c>
      <c r="N503" s="5">
        <f t="shared" si="731"/>
        <v>7.0250040589685328E-2</v>
      </c>
      <c r="O503" s="5">
        <f t="shared" si="732"/>
        <v>7.8154635742382107E-3</v>
      </c>
      <c r="P503" s="5">
        <f t="shared" si="733"/>
        <v>2.7534503409127165E-2</v>
      </c>
      <c r="Q503" s="5">
        <f t="shared" si="734"/>
        <v>0.12374825650035434</v>
      </c>
      <c r="R503" s="5">
        <f t="shared" si="735"/>
        <v>1.5316354739613334E-3</v>
      </c>
      <c r="S503" s="5">
        <f t="shared" si="736"/>
        <v>9.5054007322931382E-3</v>
      </c>
      <c r="T503" s="5">
        <f t="shared" si="737"/>
        <v>4.8503129135313884E-2</v>
      </c>
      <c r="U503" s="5">
        <f t="shared" si="738"/>
        <v>5.3960743056036958E-3</v>
      </c>
      <c r="V503" s="5">
        <f t="shared" si="739"/>
        <v>1.4584149080794349E-3</v>
      </c>
      <c r="W503" s="5">
        <f t="shared" si="740"/>
        <v>0.14532500250375616</v>
      </c>
      <c r="X503" s="5">
        <f t="shared" si="741"/>
        <v>5.6960134731347221E-2</v>
      </c>
      <c r="Y503" s="5">
        <f t="shared" si="742"/>
        <v>1.1162762403975771E-2</v>
      </c>
      <c r="Z503" s="5">
        <f t="shared" si="743"/>
        <v>2.0010817467304827E-4</v>
      </c>
      <c r="AA503" s="5">
        <f t="shared" si="744"/>
        <v>7.0499710802712301E-4</v>
      </c>
      <c r="AB503" s="5">
        <f t="shared" si="745"/>
        <v>1.2418806056740987E-3</v>
      </c>
      <c r="AC503" s="5">
        <f t="shared" si="746"/>
        <v>1.2586769706050176E-4</v>
      </c>
      <c r="AD503" s="5">
        <f t="shared" si="747"/>
        <v>0.12799790245523335</v>
      </c>
      <c r="AE503" s="5">
        <f t="shared" si="748"/>
        <v>5.0168777867328707E-2</v>
      </c>
      <c r="AF503" s="5">
        <f t="shared" si="749"/>
        <v>9.8318262425497426E-3</v>
      </c>
      <c r="AG503" s="5">
        <f t="shared" si="750"/>
        <v>1.2845280985891241E-3</v>
      </c>
      <c r="AH503" s="5">
        <f t="shared" si="751"/>
        <v>1.9608099765775312E-5</v>
      </c>
      <c r="AI503" s="5">
        <f t="shared" si="752"/>
        <v>6.9080904122807691E-5</v>
      </c>
      <c r="AJ503" s="5">
        <f t="shared" si="753"/>
        <v>1.2168877584849071E-4</v>
      </c>
      <c r="AK503" s="5">
        <f t="shared" si="754"/>
        <v>1.4290643080543358E-4</v>
      </c>
      <c r="AL503" s="5">
        <f t="shared" si="755"/>
        <v>6.9522831454551088E-6</v>
      </c>
      <c r="AM503" s="5">
        <f t="shared" si="756"/>
        <v>9.0189370036396696E-2</v>
      </c>
      <c r="AN503" s="5">
        <f t="shared" si="757"/>
        <v>3.5349723585765679E-2</v>
      </c>
      <c r="AO503" s="5">
        <f t="shared" si="758"/>
        <v>6.9276620797204293E-3</v>
      </c>
      <c r="AP503" s="5">
        <f t="shared" si="759"/>
        <v>9.0509905071547428E-4</v>
      </c>
      <c r="AQ503" s="5">
        <f t="shared" si="760"/>
        <v>8.8688393231982514E-5</v>
      </c>
      <c r="AR503" s="5">
        <f t="shared" si="761"/>
        <v>1.5370789406391265E-6</v>
      </c>
      <c r="AS503" s="5">
        <f t="shared" si="762"/>
        <v>5.4152520741868945E-6</v>
      </c>
      <c r="AT503" s="5">
        <f t="shared" si="763"/>
        <v>9.5391831387631857E-6</v>
      </c>
      <c r="AU503" s="5">
        <f t="shared" si="764"/>
        <v>1.1202435110837938E-5</v>
      </c>
      <c r="AV503" s="5">
        <f t="shared" si="765"/>
        <v>9.8667687725727331E-6</v>
      </c>
      <c r="AW503" s="5">
        <f t="shared" si="766"/>
        <v>2.6667243365327985E-7</v>
      </c>
      <c r="AX503" s="5">
        <f t="shared" si="767"/>
        <v>5.2957394297971423E-2</v>
      </c>
      <c r="AY503" s="5">
        <f t="shared" si="768"/>
        <v>2.0756650695089897E-2</v>
      </c>
      <c r="AZ503" s="5">
        <f t="shared" si="769"/>
        <v>4.0677846199702423E-3</v>
      </c>
      <c r="BA503" s="5">
        <f t="shared" si="770"/>
        <v>5.3145606059911235E-4</v>
      </c>
      <c r="BB503" s="5">
        <f t="shared" si="771"/>
        <v>5.2076050737955505E-5</v>
      </c>
      <c r="BC503" s="5">
        <f t="shared" si="772"/>
        <v>4.0822416173483314E-6</v>
      </c>
      <c r="BD503" s="5">
        <f t="shared" si="773"/>
        <v>1.0040968179725096E-7</v>
      </c>
      <c r="BE503" s="5">
        <f t="shared" si="774"/>
        <v>3.53751341746259E-7</v>
      </c>
      <c r="BF503" s="5">
        <f t="shared" si="775"/>
        <v>6.2314713853970537E-7</v>
      </c>
      <c r="BG503" s="5">
        <f t="shared" si="776"/>
        <v>7.317990736154885E-7</v>
      </c>
      <c r="BH503" s="5">
        <f t="shared" si="777"/>
        <v>6.4454667006831398E-7</v>
      </c>
      <c r="BI503" s="5">
        <f t="shared" si="778"/>
        <v>4.5415789647685512E-7</v>
      </c>
      <c r="BJ503" s="8">
        <f t="shared" si="779"/>
        <v>0.85706234763994993</v>
      </c>
      <c r="BK503" s="8">
        <f t="shared" si="780"/>
        <v>7.9327740162959168E-2</v>
      </c>
      <c r="BL503" s="8">
        <f t="shared" si="781"/>
        <v>1.7083803807886218E-2</v>
      </c>
      <c r="BM503" s="8">
        <f t="shared" si="782"/>
        <v>0.68209776577728221</v>
      </c>
      <c r="BN503" s="8">
        <f t="shared" si="783"/>
        <v>0.25081984998552992</v>
      </c>
    </row>
    <row r="504" spans="1:66" x14ac:dyDescent="0.25">
      <c r="A504" t="s">
        <v>22</v>
      </c>
      <c r="B504" t="s">
        <v>167</v>
      </c>
      <c r="C504" t="s">
        <v>264</v>
      </c>
      <c r="D504" s="17"/>
      <c r="E504">
        <f>VLOOKUP(A504,home!$A$2:$E$405,3,FALSE)</f>
        <v>1.7</v>
      </c>
      <c r="F504">
        <f>VLOOKUP(B504,home!$B$2:$E$405,3,FALSE)</f>
        <v>0.74</v>
      </c>
      <c r="G504">
        <f>VLOOKUP(C504,away!$B$2:$E$405,4,FALSE)</f>
        <v>0.88</v>
      </c>
      <c r="H504">
        <f>VLOOKUP(A504,away!$A$2:$E$405,3,FALSE)</f>
        <v>1.5</v>
      </c>
      <c r="I504">
        <f>VLOOKUP(C504,away!$B$2:$E$405,3,FALSE)</f>
        <v>1.03</v>
      </c>
      <c r="J504">
        <f>VLOOKUP(B504,home!$B$2:$E$405,4,FALSE)</f>
        <v>1.17</v>
      </c>
      <c r="K504" s="3">
        <f t="shared" si="728"/>
        <v>1.10704</v>
      </c>
      <c r="L504" s="3">
        <f t="shared" si="729"/>
        <v>1.8076499999999998</v>
      </c>
      <c r="M504" s="5">
        <f t="shared" si="730"/>
        <v>5.4220836887366543E-2</v>
      </c>
      <c r="N504" s="5">
        <f t="shared" si="731"/>
        <v>6.0024635267790255E-2</v>
      </c>
      <c r="O504" s="5">
        <f t="shared" si="732"/>
        <v>9.8012295799448118E-2</v>
      </c>
      <c r="P504" s="5">
        <f t="shared" si="733"/>
        <v>0.10850353194182104</v>
      </c>
      <c r="Q504" s="5">
        <f t="shared" si="734"/>
        <v>3.3224836113427275E-2</v>
      </c>
      <c r="R504" s="5">
        <f t="shared" si="735"/>
        <v>8.8585963250936206E-2</v>
      </c>
      <c r="S504" s="5">
        <f t="shared" si="736"/>
        <v>5.4282712697269808E-2</v>
      </c>
      <c r="T504" s="5">
        <f t="shared" si="737"/>
        <v>6.0058875000436808E-2</v>
      </c>
      <c r="U504" s="5">
        <f t="shared" si="738"/>
        <v>9.806820475731641E-2</v>
      </c>
      <c r="V504" s="5">
        <f t="shared" si="739"/>
        <v>1.2069706017001837E-2</v>
      </c>
      <c r="W504" s="5">
        <f t="shared" si="740"/>
        <v>1.2260407523669506E-2</v>
      </c>
      <c r="X504" s="5">
        <f t="shared" si="741"/>
        <v>2.2162525660161178E-2</v>
      </c>
      <c r="Y504" s="5">
        <f t="shared" si="742"/>
        <v>2.0031044754795183E-2</v>
      </c>
      <c r="Z504" s="5">
        <f t="shared" si="743"/>
        <v>5.337747215685161E-2</v>
      </c>
      <c r="AA504" s="5">
        <f t="shared" si="744"/>
        <v>5.9090996776521007E-2</v>
      </c>
      <c r="AB504" s="5">
        <f t="shared" si="745"/>
        <v>3.2708048535739921E-2</v>
      </c>
      <c r="AC504" s="5">
        <f t="shared" si="746"/>
        <v>1.5095738644082134E-3</v>
      </c>
      <c r="AD504" s="5">
        <f t="shared" si="747"/>
        <v>3.3931903862507743E-3</v>
      </c>
      <c r="AE504" s="5">
        <f t="shared" si="748"/>
        <v>6.1337006017062106E-3</v>
      </c>
      <c r="AF504" s="5">
        <f t="shared" si="749"/>
        <v>5.5437919463371173E-3</v>
      </c>
      <c r="AG504" s="5">
        <f t="shared" si="750"/>
        <v>3.3404118372654299E-3</v>
      </c>
      <c r="AH504" s="5">
        <f t="shared" si="751"/>
        <v>2.4121946886083202E-2</v>
      </c>
      <c r="AI504" s="5">
        <f t="shared" si="752"/>
        <v>2.6703960080769546E-2</v>
      </c>
      <c r="AJ504" s="5">
        <f t="shared" si="753"/>
        <v>1.4781175983907567E-2</v>
      </c>
      <c r="AK504" s="5">
        <f t="shared" si="754"/>
        <v>5.4544510204083425E-3</v>
      </c>
      <c r="AL504" s="5">
        <f t="shared" si="755"/>
        <v>1.208347974086831E-4</v>
      </c>
      <c r="AM504" s="5">
        <f t="shared" si="756"/>
        <v>7.5127949703901107E-4</v>
      </c>
      <c r="AN504" s="5">
        <f t="shared" si="757"/>
        <v>1.3580503828225681E-3</v>
      </c>
      <c r="AO504" s="5">
        <f t="shared" si="758"/>
        <v>1.227439887254608E-3</v>
      </c>
      <c r="AP504" s="5">
        <f t="shared" si="759"/>
        <v>7.3959390406526393E-4</v>
      </c>
      <c r="AQ504" s="5">
        <f t="shared" si="760"/>
        <v>3.3423173017089358E-4</v>
      </c>
      <c r="AR504" s="5">
        <f t="shared" si="761"/>
        <v>8.7208074577256565E-3</v>
      </c>
      <c r="AS504" s="5">
        <f t="shared" si="762"/>
        <v>9.6542826880006097E-3</v>
      </c>
      <c r="AT504" s="5">
        <f t="shared" si="763"/>
        <v>5.3438385534621E-3</v>
      </c>
      <c r="AU504" s="5">
        <f t="shared" si="764"/>
        <v>1.9719476774082271E-3</v>
      </c>
      <c r="AV504" s="5">
        <f t="shared" si="765"/>
        <v>5.4575623919950113E-4</v>
      </c>
      <c r="AW504" s="5">
        <f t="shared" si="766"/>
        <v>6.7168736089166269E-6</v>
      </c>
      <c r="AX504" s="5">
        <f t="shared" si="767"/>
        <v>1.3861607573367781E-4</v>
      </c>
      <c r="AY504" s="5">
        <f t="shared" si="768"/>
        <v>2.5056934929998262E-4</v>
      </c>
      <c r="AZ504" s="5">
        <f t="shared" si="769"/>
        <v>2.2647084213105686E-4</v>
      </c>
      <c r="BA504" s="5">
        <f t="shared" si="770"/>
        <v>1.3646000592606832E-4</v>
      </c>
      <c r="BB504" s="5">
        <f t="shared" si="771"/>
        <v>6.1667982428064333E-5</v>
      </c>
      <c r="BC504" s="5">
        <f t="shared" si="772"/>
        <v>2.2294825687218088E-5</v>
      </c>
      <c r="BD504" s="5">
        <f t="shared" si="773"/>
        <v>2.6273612668262958E-3</v>
      </c>
      <c r="BE504" s="5">
        <f t="shared" si="774"/>
        <v>2.9085940168273824E-3</v>
      </c>
      <c r="BF504" s="5">
        <f t="shared" si="775"/>
        <v>1.6099649601942934E-3</v>
      </c>
      <c r="BG504" s="5">
        <f t="shared" si="776"/>
        <v>5.9409853651116323E-4</v>
      </c>
      <c r="BH504" s="5">
        <f t="shared" si="777"/>
        <v>1.6442271096482963E-4</v>
      </c>
      <c r="BI504" s="5">
        <f t="shared" si="778"/>
        <v>3.6404503589300983E-5</v>
      </c>
      <c r="BJ504" s="8">
        <f t="shared" si="779"/>
        <v>0.23142009357439816</v>
      </c>
      <c r="BK504" s="8">
        <f t="shared" si="780"/>
        <v>0.23095776555457612</v>
      </c>
      <c r="BL504" s="8">
        <f t="shared" si="781"/>
        <v>0.48170452170183964</v>
      </c>
      <c r="BM504" s="8">
        <f t="shared" si="782"/>
        <v>0.5546439012511849</v>
      </c>
      <c r="BN504" s="8">
        <f t="shared" si="783"/>
        <v>0.44257209926078939</v>
      </c>
    </row>
    <row r="505" spans="1:66" x14ac:dyDescent="0.25">
      <c r="A505" t="s">
        <v>22</v>
      </c>
      <c r="B505" t="s">
        <v>255</v>
      </c>
      <c r="C505" t="s">
        <v>175</v>
      </c>
      <c r="D505" s="17"/>
      <c r="E505">
        <f>VLOOKUP(A505,home!$A$2:$E$405,3,FALSE)</f>
        <v>1.7</v>
      </c>
      <c r="F505">
        <f>VLOOKUP(B505,home!$B$2:$E$405,3,FALSE)</f>
        <v>1.18</v>
      </c>
      <c r="G505">
        <f>VLOOKUP(C505,away!$B$2:$E$405,4,FALSE)</f>
        <v>0</v>
      </c>
      <c r="H505">
        <f>VLOOKUP(A505,away!$A$2:$E$405,3,FALSE)</f>
        <v>1.5</v>
      </c>
      <c r="I505">
        <f>VLOOKUP(C505,away!$B$2:$E$405,3,FALSE)</f>
        <v>0</v>
      </c>
      <c r="J505">
        <f>VLOOKUP(B505,home!$B$2:$E$405,4,FALSE)</f>
        <v>0.22</v>
      </c>
      <c r="K505" s="3">
        <f t="shared" si="728"/>
        <v>0</v>
      </c>
      <c r="L505" s="3">
        <f t="shared" si="729"/>
        <v>0</v>
      </c>
      <c r="M505" s="5">
        <f t="shared" si="730"/>
        <v>1</v>
      </c>
      <c r="N505" s="5">
        <f t="shared" si="731"/>
        <v>0</v>
      </c>
      <c r="O505" s="5">
        <f t="shared" si="732"/>
        <v>0</v>
      </c>
      <c r="P505" s="5">
        <f t="shared" si="733"/>
        <v>0</v>
      </c>
      <c r="Q505" s="5">
        <f t="shared" si="734"/>
        <v>0</v>
      </c>
      <c r="R505" s="5">
        <f t="shared" si="735"/>
        <v>0</v>
      </c>
      <c r="S505" s="5">
        <f t="shared" si="736"/>
        <v>0</v>
      </c>
      <c r="T505" s="5">
        <f t="shared" si="737"/>
        <v>0</v>
      </c>
      <c r="U505" s="5">
        <f t="shared" si="738"/>
        <v>0</v>
      </c>
      <c r="V505" s="5">
        <f t="shared" si="739"/>
        <v>0</v>
      </c>
      <c r="W505" s="5">
        <f t="shared" si="740"/>
        <v>0</v>
      </c>
      <c r="X505" s="5">
        <f t="shared" si="741"/>
        <v>0</v>
      </c>
      <c r="Y505" s="5">
        <f t="shared" si="742"/>
        <v>0</v>
      </c>
      <c r="Z505" s="5">
        <f t="shared" si="743"/>
        <v>0</v>
      </c>
      <c r="AA505" s="5">
        <f t="shared" si="744"/>
        <v>0</v>
      </c>
      <c r="AB505" s="5">
        <f t="shared" si="745"/>
        <v>0</v>
      </c>
      <c r="AC505" s="5">
        <f t="shared" si="746"/>
        <v>0</v>
      </c>
      <c r="AD505" s="5">
        <f t="shared" si="747"/>
        <v>0</v>
      </c>
      <c r="AE505" s="5">
        <f t="shared" si="748"/>
        <v>0</v>
      </c>
      <c r="AF505" s="5">
        <f t="shared" si="749"/>
        <v>0</v>
      </c>
      <c r="AG505" s="5">
        <f t="shared" si="750"/>
        <v>0</v>
      </c>
      <c r="AH505" s="5">
        <f t="shared" si="751"/>
        <v>0</v>
      </c>
      <c r="AI505" s="5">
        <f t="shared" si="752"/>
        <v>0</v>
      </c>
      <c r="AJ505" s="5">
        <f t="shared" si="753"/>
        <v>0</v>
      </c>
      <c r="AK505" s="5">
        <f t="shared" si="754"/>
        <v>0</v>
      </c>
      <c r="AL505" s="5">
        <f t="shared" si="755"/>
        <v>0</v>
      </c>
      <c r="AM505" s="5">
        <f t="shared" si="756"/>
        <v>0</v>
      </c>
      <c r="AN505" s="5">
        <f t="shared" si="757"/>
        <v>0</v>
      </c>
      <c r="AO505" s="5">
        <f t="shared" si="758"/>
        <v>0</v>
      </c>
      <c r="AP505" s="5">
        <f t="shared" si="759"/>
        <v>0</v>
      </c>
      <c r="AQ505" s="5">
        <f t="shared" si="760"/>
        <v>0</v>
      </c>
      <c r="AR505" s="5">
        <f t="shared" si="761"/>
        <v>0</v>
      </c>
      <c r="AS505" s="5">
        <f t="shared" si="762"/>
        <v>0</v>
      </c>
      <c r="AT505" s="5">
        <f t="shared" si="763"/>
        <v>0</v>
      </c>
      <c r="AU505" s="5">
        <f t="shared" si="764"/>
        <v>0</v>
      </c>
      <c r="AV505" s="5">
        <f t="shared" si="765"/>
        <v>0</v>
      </c>
      <c r="AW505" s="5">
        <f t="shared" si="766"/>
        <v>0</v>
      </c>
      <c r="AX505" s="5">
        <f t="shared" si="767"/>
        <v>0</v>
      </c>
      <c r="AY505" s="5">
        <f t="shared" si="768"/>
        <v>0</v>
      </c>
      <c r="AZ505" s="5">
        <f t="shared" si="769"/>
        <v>0</v>
      </c>
      <c r="BA505" s="5">
        <f t="shared" si="770"/>
        <v>0</v>
      </c>
      <c r="BB505" s="5">
        <f t="shared" si="771"/>
        <v>0</v>
      </c>
      <c r="BC505" s="5">
        <f t="shared" si="772"/>
        <v>0</v>
      </c>
      <c r="BD505" s="5">
        <f t="shared" si="773"/>
        <v>0</v>
      </c>
      <c r="BE505" s="5">
        <f t="shared" si="774"/>
        <v>0</v>
      </c>
      <c r="BF505" s="5">
        <f t="shared" si="775"/>
        <v>0</v>
      </c>
      <c r="BG505" s="5">
        <f t="shared" si="776"/>
        <v>0</v>
      </c>
      <c r="BH505" s="5">
        <f t="shared" si="777"/>
        <v>0</v>
      </c>
      <c r="BI505" s="5">
        <f t="shared" si="778"/>
        <v>0</v>
      </c>
      <c r="BJ505" s="8">
        <f t="shared" si="779"/>
        <v>0</v>
      </c>
      <c r="BK505" s="8">
        <f t="shared" si="780"/>
        <v>1</v>
      </c>
      <c r="BL505" s="8">
        <f t="shared" si="781"/>
        <v>0</v>
      </c>
      <c r="BM505" s="8">
        <f t="shared" si="782"/>
        <v>0</v>
      </c>
      <c r="BN505" s="8">
        <f t="shared" si="783"/>
        <v>1</v>
      </c>
    </row>
    <row r="506" spans="1:66" s="10" customFormat="1" x14ac:dyDescent="0.25">
      <c r="A506" t="s">
        <v>22</v>
      </c>
      <c r="B506" t="s">
        <v>24</v>
      </c>
      <c r="C506" t="s">
        <v>256</v>
      </c>
      <c r="D506" s="17"/>
      <c r="E506">
        <f>VLOOKUP(A506,home!$A$2:$E$405,3,FALSE)</f>
        <v>1.7</v>
      </c>
      <c r="F506">
        <f>VLOOKUP(B506,home!$B$2:$E$405,3,FALSE)</f>
        <v>1.18</v>
      </c>
      <c r="G506">
        <f>VLOOKUP(C506,away!$B$2:$E$405,4,FALSE)</f>
        <v>0.74</v>
      </c>
      <c r="H506">
        <f>VLOOKUP(A506,away!$A$2:$E$405,3,FALSE)</f>
        <v>1.5</v>
      </c>
      <c r="I506">
        <f>VLOOKUP(C506,away!$B$2:$E$405,3,FALSE)</f>
        <v>0.88</v>
      </c>
      <c r="J506">
        <f>VLOOKUP(B506,home!$B$2:$E$405,4,FALSE)</f>
        <v>0.33</v>
      </c>
      <c r="K506" s="3">
        <f t="shared" si="728"/>
        <v>1.4844399999999998</v>
      </c>
      <c r="L506" s="3">
        <f t="shared" si="729"/>
        <v>0.43560000000000004</v>
      </c>
      <c r="M506" s="5">
        <f t="shared" si="730"/>
        <v>0.14660109796914897</v>
      </c>
      <c r="N506" s="5">
        <f t="shared" si="731"/>
        <v>0.21762053386932342</v>
      </c>
      <c r="O506" s="5">
        <f t="shared" si="732"/>
        <v>6.3859438275361294E-2</v>
      </c>
      <c r="P506" s="5">
        <f t="shared" si="733"/>
        <v>9.4795504553477281E-2</v>
      </c>
      <c r="Q506" s="5">
        <f t="shared" si="734"/>
        <v>0.16152231264848924</v>
      </c>
      <c r="R506" s="5">
        <f t="shared" si="735"/>
        <v>1.3908585656373689E-2</v>
      </c>
      <c r="S506" s="5">
        <f t="shared" si="736"/>
        <v>1.5324216203072722E-2</v>
      </c>
      <c r="T506" s="5">
        <f t="shared" si="737"/>
        <v>7.0359119389681909E-2</v>
      </c>
      <c r="U506" s="5">
        <f t="shared" si="738"/>
        <v>2.0646460891747355E-2</v>
      </c>
      <c r="V506" s="5">
        <f t="shared" si="739"/>
        <v>1.1009973678236808E-3</v>
      </c>
      <c r="W506" s="5">
        <f t="shared" si="740"/>
        <v>7.9923393929307793E-2</v>
      </c>
      <c r="X506" s="5">
        <f t="shared" si="741"/>
        <v>3.4814630395606477E-2</v>
      </c>
      <c r="Y506" s="5">
        <f t="shared" si="742"/>
        <v>7.5826265001630909E-3</v>
      </c>
      <c r="Z506" s="5">
        <f t="shared" si="743"/>
        <v>2.0195266373054599E-3</v>
      </c>
      <c r="AA506" s="5">
        <f t="shared" si="744"/>
        <v>2.9978661214817158E-3</v>
      </c>
      <c r="AB506" s="5">
        <f t="shared" si="745"/>
        <v>2.2250761926861594E-3</v>
      </c>
      <c r="AC506" s="5">
        <f t="shared" si="746"/>
        <v>4.4495574402544721E-5</v>
      </c>
      <c r="AD506" s="5">
        <f t="shared" si="747"/>
        <v>2.9660370721105406E-2</v>
      </c>
      <c r="AE506" s="5">
        <f t="shared" si="748"/>
        <v>1.2920057486113516E-2</v>
      </c>
      <c r="AF506" s="5">
        <f t="shared" si="749"/>
        <v>2.8139885204755241E-3</v>
      </c>
      <c r="AG506" s="5">
        <f t="shared" si="750"/>
        <v>4.0859113317304608E-4</v>
      </c>
      <c r="AH506" s="5">
        <f t="shared" si="751"/>
        <v>2.1992645080256458E-4</v>
      </c>
      <c r="AI506" s="5">
        <f t="shared" si="752"/>
        <v>3.2646762062935888E-4</v>
      </c>
      <c r="AJ506" s="5">
        <f t="shared" si="753"/>
        <v>2.4231079738352277E-4</v>
      </c>
      <c r="AK506" s="5">
        <f t="shared" si="754"/>
        <v>1.1989861335599885E-4</v>
      </c>
      <c r="AL506" s="5">
        <f t="shared" si="755"/>
        <v>1.1508728063615608E-6</v>
      </c>
      <c r="AM506" s="5">
        <f t="shared" si="756"/>
        <v>8.8058081426475379E-3</v>
      </c>
      <c r="AN506" s="5">
        <f t="shared" si="757"/>
        <v>3.8358100269372673E-3</v>
      </c>
      <c r="AO506" s="5">
        <f t="shared" si="758"/>
        <v>8.3543942386693688E-4</v>
      </c>
      <c r="AP506" s="5">
        <f t="shared" si="759"/>
        <v>1.2130580434547924E-4</v>
      </c>
      <c r="AQ506" s="5">
        <f t="shared" si="760"/>
        <v>1.3210202093222691E-5</v>
      </c>
      <c r="AR506" s="5">
        <f t="shared" si="761"/>
        <v>1.9159992393919429E-5</v>
      </c>
      <c r="AS506" s="5">
        <f t="shared" si="762"/>
        <v>2.8441859109229748E-5</v>
      </c>
      <c r="AT506" s="5">
        <f t="shared" si="763"/>
        <v>2.1110116668052504E-5</v>
      </c>
      <c r="AU506" s="5">
        <f t="shared" si="764"/>
        <v>1.044556719557462E-5</v>
      </c>
      <c r="AV506" s="5">
        <f t="shared" si="765"/>
        <v>3.8764544419496962E-6</v>
      </c>
      <c r="AW506" s="5">
        <f t="shared" si="766"/>
        <v>2.067165970697179E-8</v>
      </c>
      <c r="AX506" s="5">
        <f t="shared" si="767"/>
        <v>2.1786156398786176E-3</v>
      </c>
      <c r="AY506" s="5">
        <f t="shared" si="768"/>
        <v>9.4900497273112583E-4</v>
      </c>
      <c r="AZ506" s="5">
        <f t="shared" si="769"/>
        <v>2.0669328306083921E-4</v>
      </c>
      <c r="BA506" s="5">
        <f t="shared" si="770"/>
        <v>3.0011864700433856E-5</v>
      </c>
      <c r="BB506" s="5">
        <f t="shared" si="771"/>
        <v>3.2682920658772471E-6</v>
      </c>
      <c r="BC506" s="5">
        <f t="shared" si="772"/>
        <v>2.8473360477922577E-7</v>
      </c>
      <c r="BD506" s="5">
        <f t="shared" si="773"/>
        <v>1.3910154477985502E-6</v>
      </c>
      <c r="BE506" s="5">
        <f t="shared" si="774"/>
        <v>2.0648789713300794E-6</v>
      </c>
      <c r="BF506" s="5">
        <f t="shared" si="775"/>
        <v>1.5325944701006116E-6</v>
      </c>
      <c r="BG506" s="5">
        <f t="shared" si="776"/>
        <v>7.5834817839871733E-7</v>
      </c>
      <c r="BH506" s="5">
        <f t="shared" si="777"/>
        <v>2.814305924855479E-7</v>
      </c>
      <c r="BI506" s="5">
        <f t="shared" si="778"/>
        <v>8.3553365741849303E-8</v>
      </c>
      <c r="BJ506" s="8">
        <f t="shared" si="779"/>
        <v>0.63460507697937152</v>
      </c>
      <c r="BK506" s="8">
        <f t="shared" si="780"/>
        <v>0.25881646751346277</v>
      </c>
      <c r="BL506" s="8">
        <f t="shared" si="781"/>
        <v>0.10463517643065626</v>
      </c>
      <c r="BM506" s="8">
        <f t="shared" si="782"/>
        <v>0.30081979028755074</v>
      </c>
      <c r="BN506" s="8">
        <f t="shared" si="783"/>
        <v>0.69830747297217388</v>
      </c>
    </row>
    <row r="507" spans="1:66" x14ac:dyDescent="0.25">
      <c r="A507" t="s">
        <v>25</v>
      </c>
      <c r="B507" t="s">
        <v>176</v>
      </c>
      <c r="C507" t="s">
        <v>170</v>
      </c>
      <c r="D507" s="17"/>
      <c r="E507">
        <f>VLOOKUP(A507,home!$A$2:$E$405,3,FALSE)</f>
        <v>1.47142857142857</v>
      </c>
      <c r="F507">
        <f>VLOOKUP(B507,home!$B$2:$E$405,3,FALSE)</f>
        <v>0.85</v>
      </c>
      <c r="G507">
        <f>VLOOKUP(C507,away!$B$2:$E$405,4,FALSE)</f>
        <v>1.02</v>
      </c>
      <c r="H507">
        <f>VLOOKUP(A507,away!$A$2:$E$405,3,FALSE)</f>
        <v>1.3142857142857101</v>
      </c>
      <c r="I507">
        <f>VLOOKUP(C507,away!$B$2:$E$405,3,FALSE)</f>
        <v>0.34</v>
      </c>
      <c r="J507">
        <f>VLOOKUP(B507,home!$B$2:$E$405,4,FALSE)</f>
        <v>0.56999999999999995</v>
      </c>
      <c r="K507" s="3">
        <f t="shared" si="728"/>
        <v>1.2757285714285702</v>
      </c>
      <c r="L507" s="3">
        <f t="shared" si="729"/>
        <v>0.25470857142857062</v>
      </c>
      <c r="M507" s="5">
        <f t="shared" si="730"/>
        <v>0.21644103098202938</v>
      </c>
      <c r="N507" s="5">
        <f t="shared" si="731"/>
        <v>0.27612000725323127</v>
      </c>
      <c r="O507" s="5">
        <f t="shared" si="732"/>
        <v>5.5129385799959692E-2</v>
      </c>
      <c r="P507" s="5">
        <f t="shared" si="733"/>
        <v>7.033013259031709E-2</v>
      </c>
      <c r="Q507" s="5">
        <f t="shared" si="734"/>
        <v>0.17612709119800563</v>
      </c>
      <c r="R507" s="5">
        <f t="shared" si="735"/>
        <v>7.0209635504211295E-3</v>
      </c>
      <c r="S507" s="5">
        <f t="shared" si="736"/>
        <v>5.7132507728886511E-3</v>
      </c>
      <c r="T507" s="5">
        <f t="shared" si="737"/>
        <v>4.4861079788913585E-2</v>
      </c>
      <c r="U507" s="5">
        <f t="shared" si="738"/>
        <v>8.9568438002308112E-3</v>
      </c>
      <c r="V507" s="5">
        <f t="shared" si="739"/>
        <v>2.0627311156499613E-4</v>
      </c>
      <c r="W507" s="5">
        <f t="shared" si="740"/>
        <v>7.4896787481300381E-2</v>
      </c>
      <c r="X507" s="5">
        <f t="shared" si="741"/>
        <v>1.907685374395127E-2</v>
      </c>
      <c r="Y507" s="5">
        <f t="shared" si="742"/>
        <v>2.4295190822368035E-3</v>
      </c>
      <c r="Z507" s="5">
        <f t="shared" si="743"/>
        <v>5.960998653266106E-4</v>
      </c>
      <c r="AA507" s="5">
        <f t="shared" si="744"/>
        <v>7.6046162962188017E-4</v>
      </c>
      <c r="AB507" s="5">
        <f t="shared" si="745"/>
        <v>4.8507131419188193E-4</v>
      </c>
      <c r="AC507" s="5">
        <f t="shared" si="746"/>
        <v>4.1891361876840582E-6</v>
      </c>
      <c r="AD507" s="5">
        <f t="shared" si="747"/>
        <v>2.3886992924527155E-2</v>
      </c>
      <c r="AE507" s="5">
        <f t="shared" si="748"/>
        <v>6.0842218435306853E-3</v>
      </c>
      <c r="AF507" s="5">
        <f t="shared" si="749"/>
        <v>7.7485172701010263E-4</v>
      </c>
      <c r="AG507" s="5">
        <f t="shared" si="750"/>
        <v>6.5787125485234697E-5</v>
      </c>
      <c r="AH507" s="5">
        <f t="shared" si="751"/>
        <v>3.795793628152606E-5</v>
      </c>
      <c r="AI507" s="5">
        <f t="shared" si="752"/>
        <v>4.8424023826807947E-5</v>
      </c>
      <c r="AJ507" s="5">
        <f t="shared" si="753"/>
        <v>3.0887955369698382E-5</v>
      </c>
      <c r="AK507" s="5">
        <f t="shared" si="754"/>
        <v>1.3134882392711577E-5</v>
      </c>
      <c r="AL507" s="5">
        <f t="shared" si="755"/>
        <v>5.4448549275886028E-8</v>
      </c>
      <c r="AM507" s="5">
        <f t="shared" si="756"/>
        <v>6.0946638718662738E-3</v>
      </c>
      <c r="AN507" s="5">
        <f t="shared" si="757"/>
        <v>1.5523631281403796E-3</v>
      </c>
      <c r="AO507" s="5">
        <f t="shared" si="758"/>
        <v>1.977000973535116E-4</v>
      </c>
      <c r="AP507" s="5">
        <f t="shared" si="759"/>
        <v>1.6785303122734096E-5</v>
      </c>
      <c r="AQ507" s="5">
        <f t="shared" si="760"/>
        <v>1.0688401448467814E-6</v>
      </c>
      <c r="AR507" s="5">
        <f t="shared" si="761"/>
        <v>1.9336423449288426E-6</v>
      </c>
      <c r="AS507" s="5">
        <f t="shared" si="762"/>
        <v>2.4668027863498631E-6</v>
      </c>
      <c r="AT507" s="5">
        <f t="shared" si="763"/>
        <v>1.5734853973130641E-6</v>
      </c>
      <c r="AU507" s="5">
        <f t="shared" si="764"/>
        <v>6.6911342602597022E-7</v>
      </c>
      <c r="AV507" s="5">
        <f t="shared" si="765"/>
        <v>2.1340177877694696E-7</v>
      </c>
      <c r="AW507" s="5">
        <f t="shared" si="766"/>
        <v>4.9145714610643728E-10</v>
      </c>
      <c r="AX507" s="5">
        <f t="shared" si="767"/>
        <v>1.2958561390988782E-3</v>
      </c>
      <c r="AY507" s="5">
        <f t="shared" si="768"/>
        <v>3.300656659668183E-4</v>
      </c>
      <c r="AZ507" s="5">
        <f t="shared" si="769"/>
        <v>4.2035277128014038E-5</v>
      </c>
      <c r="BA507" s="5">
        <f t="shared" si="770"/>
        <v>3.5689151289601763E-6</v>
      </c>
      <c r="BB507" s="5">
        <f t="shared" si="771"/>
        <v>2.2725831851181473E-7</v>
      </c>
      <c r="BC507" s="5">
        <f t="shared" si="772"/>
        <v>1.1576928330680682E-8</v>
      </c>
      <c r="BD507" s="5">
        <f t="shared" si="773"/>
        <v>8.2085879888436152E-8</v>
      </c>
      <c r="BE507" s="5">
        <f t="shared" si="774"/>
        <v>1.0471930228453188E-7</v>
      </c>
      <c r="BF507" s="5">
        <f t="shared" si="775"/>
        <v>6.6796702952221234E-8</v>
      </c>
      <c r="BG507" s="5">
        <f t="shared" si="776"/>
        <v>2.8404820811125239E-8</v>
      </c>
      <c r="BH507" s="5">
        <f t="shared" si="777"/>
        <v>9.0592103687653386E-9</v>
      </c>
      <c r="BI507" s="5">
        <f t="shared" si="778"/>
        <v>2.3114187004031772E-9</v>
      </c>
      <c r="BJ507" s="8">
        <f t="shared" si="779"/>
        <v>0.63385753824138924</v>
      </c>
      <c r="BK507" s="8">
        <f t="shared" si="780"/>
        <v>0.29302499670750387</v>
      </c>
      <c r="BL507" s="8">
        <f t="shared" si="781"/>
        <v>7.2490280715364522E-2</v>
      </c>
      <c r="BM507" s="8">
        <f t="shared" si="782"/>
        <v>0.1984702389811106</v>
      </c>
      <c r="BN507" s="8">
        <f t="shared" si="783"/>
        <v>0.80116861137396422</v>
      </c>
    </row>
    <row r="508" spans="1:66" x14ac:dyDescent="0.25">
      <c r="A508" t="s">
        <v>25</v>
      </c>
      <c r="B508" t="s">
        <v>477</v>
      </c>
      <c r="C508" t="s">
        <v>173</v>
      </c>
      <c r="D508" s="17"/>
      <c r="E508">
        <f>VLOOKUP(A508,home!$A$2:$E$405,3,FALSE)</f>
        <v>1.47142857142857</v>
      </c>
      <c r="F508">
        <f>VLOOKUP(B508,home!$B$2:$E$405,3,FALSE)</f>
        <v>0.85</v>
      </c>
      <c r="G508">
        <f>VLOOKUP(C508,away!$B$2:$E$405,4,FALSE)</f>
        <v>0.85</v>
      </c>
      <c r="H508">
        <f>VLOOKUP(A508,away!$A$2:$E$405,3,FALSE)</f>
        <v>1.3142857142857101</v>
      </c>
      <c r="I508">
        <f>VLOOKUP(C508,away!$B$2:$E$405,3,FALSE)</f>
        <v>1.7</v>
      </c>
      <c r="J508">
        <f>VLOOKUP(B508,home!$B$2:$E$405,4,FALSE)</f>
        <v>1.33</v>
      </c>
      <c r="K508" s="3">
        <f t="shared" si="728"/>
        <v>1.0631071428571419</v>
      </c>
      <c r="L508" s="3">
        <f t="shared" si="729"/>
        <v>2.9715999999999902</v>
      </c>
      <c r="M508" s="5">
        <f t="shared" si="730"/>
        <v>1.7690860249409985E-2</v>
      </c>
      <c r="N508" s="5">
        <f t="shared" si="731"/>
        <v>1.8807279894435234E-2</v>
      </c>
      <c r="O508" s="5">
        <f t="shared" si="732"/>
        <v>5.2570160317146543E-2</v>
      </c>
      <c r="P508" s="5">
        <f t="shared" si="733"/>
        <v>5.5887712934303564E-2</v>
      </c>
      <c r="Q508" s="5">
        <f t="shared" si="734"/>
        <v>9.9970767967438052E-3</v>
      </c>
      <c r="R508" s="5">
        <f t="shared" si="735"/>
        <v>7.8108744199216082E-2</v>
      </c>
      <c r="S508" s="5">
        <f t="shared" si="736"/>
        <v>4.4139126263394855E-2</v>
      </c>
      <c r="T508" s="5">
        <f t="shared" si="737"/>
        <v>2.9707313409203791E-2</v>
      </c>
      <c r="U508" s="5">
        <f t="shared" si="738"/>
        <v>8.3037963877787974E-2</v>
      </c>
      <c r="V508" s="5">
        <f t="shared" si="739"/>
        <v>1.5493466890068678E-2</v>
      </c>
      <c r="W508" s="5">
        <f t="shared" si="740"/>
        <v>3.5426545834365791E-3</v>
      </c>
      <c r="X508" s="5">
        <f t="shared" si="741"/>
        <v>1.0527352360140104E-2</v>
      </c>
      <c r="Y508" s="5">
        <f t="shared" si="742"/>
        <v>1.5641540136696119E-2</v>
      </c>
      <c r="Z508" s="5">
        <f t="shared" si="743"/>
        <v>7.736931475412992E-2</v>
      </c>
      <c r="AA508" s="5">
        <f t="shared" si="744"/>
        <v>8.2251871153077985E-2</v>
      </c>
      <c r="AB508" s="5">
        <f t="shared" si="745"/>
        <v>4.3721275868101241E-2</v>
      </c>
      <c r="AC508" s="5">
        <f t="shared" si="746"/>
        <v>3.0591164650196059E-3</v>
      </c>
      <c r="AD508" s="5">
        <f t="shared" si="747"/>
        <v>9.4155534808175478E-4</v>
      </c>
      <c r="AE508" s="5">
        <f t="shared" si="748"/>
        <v>2.7979258723597336E-3</v>
      </c>
      <c r="AF508" s="5">
        <f t="shared" si="749"/>
        <v>4.1571582611520785E-3</v>
      </c>
      <c r="AG508" s="5">
        <f t="shared" si="750"/>
        <v>4.1178038296131592E-3</v>
      </c>
      <c r="AH508" s="5">
        <f t="shared" si="751"/>
        <v>5.7477663930842929E-2</v>
      </c>
      <c r="AI508" s="5">
        <f t="shared" si="752"/>
        <v>6.110491507962143E-2</v>
      </c>
      <c r="AJ508" s="5">
        <f t="shared" si="753"/>
        <v>3.2480535842412304E-2</v>
      </c>
      <c r="AK508" s="5">
        <f t="shared" si="754"/>
        <v>1.1510096552631983E-2</v>
      </c>
      <c r="AL508" s="5">
        <f t="shared" si="755"/>
        <v>3.8656576428570055E-4</v>
      </c>
      <c r="AM508" s="5">
        <f t="shared" si="756"/>
        <v>2.0019484318821128E-4</v>
      </c>
      <c r="AN508" s="5">
        <f t="shared" si="757"/>
        <v>5.9489899601808665E-4</v>
      </c>
      <c r="AO508" s="5">
        <f t="shared" si="758"/>
        <v>8.8390092828367049E-4</v>
      </c>
      <c r="AP508" s="5">
        <f t="shared" si="759"/>
        <v>8.7553333282924892E-4</v>
      </c>
      <c r="AQ508" s="5">
        <f t="shared" si="760"/>
        <v>6.5043371295884687E-4</v>
      </c>
      <c r="AR508" s="5">
        <f t="shared" si="761"/>
        <v>3.4160125227378456E-2</v>
      </c>
      <c r="AS508" s="5">
        <f t="shared" si="762"/>
        <v>3.6315873130120489E-2</v>
      </c>
      <c r="AT508" s="5">
        <f t="shared" si="763"/>
        <v>1.9303832061862418E-2</v>
      </c>
      <c r="AU508" s="5">
        <f t="shared" si="764"/>
        <v>6.8406805831602172E-3</v>
      </c>
      <c r="AV508" s="5">
        <f t="shared" si="765"/>
        <v>1.8180940974904462E-3</v>
      </c>
      <c r="AW508" s="5">
        <f t="shared" si="766"/>
        <v>3.3922533004247223E-5</v>
      </c>
      <c r="AX508" s="5">
        <f t="shared" si="767"/>
        <v>3.5471427959425466E-5</v>
      </c>
      <c r="AY508" s="5">
        <f t="shared" si="768"/>
        <v>1.0540689532422836E-4</v>
      </c>
      <c r="AZ508" s="5">
        <f t="shared" si="769"/>
        <v>1.56613565072738E-4</v>
      </c>
      <c r="BA508" s="5">
        <f t="shared" si="770"/>
        <v>1.5513095665671558E-4</v>
      </c>
      <c r="BB508" s="5">
        <f t="shared" si="771"/>
        <v>1.1524678770027363E-4</v>
      </c>
      <c r="BC508" s="5">
        <f t="shared" si="772"/>
        <v>6.8493470866026396E-5</v>
      </c>
      <c r="BD508" s="5">
        <f t="shared" si="773"/>
        <v>1.6918371354279579E-2</v>
      </c>
      <c r="BE508" s="5">
        <f t="shared" si="774"/>
        <v>1.7986041432244276E-2</v>
      </c>
      <c r="BF508" s="5">
        <f t="shared" si="775"/>
        <v>9.560544559171694E-3</v>
      </c>
      <c r="BG508" s="5">
        <f t="shared" si="776"/>
        <v>3.3879610701531382E-3</v>
      </c>
      <c r="BH508" s="5">
        <f t="shared" si="777"/>
        <v>9.0044140335043181E-4</v>
      </c>
      <c r="BI508" s="5">
        <f t="shared" si="778"/>
        <v>1.9145313752523064E-4</v>
      </c>
      <c r="BJ508" s="8">
        <f t="shared" si="779"/>
        <v>0.10407898540871985</v>
      </c>
      <c r="BK508" s="8">
        <f t="shared" si="780"/>
        <v>0.13676225546180662</v>
      </c>
      <c r="BL508" s="8">
        <f t="shared" si="781"/>
        <v>0.64964664487757473</v>
      </c>
      <c r="BM508" s="8">
        <f t="shared" si="782"/>
        <v>0.73472388174865599</v>
      </c>
      <c r="BN508" s="8">
        <f t="shared" si="783"/>
        <v>0.23306183439125522</v>
      </c>
    </row>
    <row r="509" spans="1:66" x14ac:dyDescent="0.25">
      <c r="A509" t="s">
        <v>25</v>
      </c>
      <c r="B509" t="s">
        <v>169</v>
      </c>
      <c r="C509" t="s">
        <v>171</v>
      </c>
      <c r="D509" s="17"/>
      <c r="E509">
        <f>VLOOKUP(A509,home!$A$2:$E$405,3,FALSE)</f>
        <v>1.47142857142857</v>
      </c>
      <c r="F509">
        <f>VLOOKUP(B509,home!$B$2:$E$405,3,FALSE)</f>
        <v>0.68</v>
      </c>
      <c r="G509">
        <f>VLOOKUP(C509,away!$B$2:$E$405,4,FALSE)</f>
        <v>1.36</v>
      </c>
      <c r="H509">
        <f>VLOOKUP(A509,away!$A$2:$E$405,3,FALSE)</f>
        <v>1.3142857142857101</v>
      </c>
      <c r="I509">
        <f>VLOOKUP(C509,away!$B$2:$E$405,3,FALSE)</f>
        <v>0.34</v>
      </c>
      <c r="J509">
        <f>VLOOKUP(B509,home!$B$2:$E$405,4,FALSE)</f>
        <v>1.27</v>
      </c>
      <c r="K509" s="3">
        <f t="shared" si="728"/>
        <v>1.3607771428571416</v>
      </c>
      <c r="L509" s="3">
        <f t="shared" si="729"/>
        <v>0.5675085714285697</v>
      </c>
      <c r="M509" s="5">
        <f t="shared" si="730"/>
        <v>0.14539723736765045</v>
      </c>
      <c r="N509" s="5">
        <f t="shared" si="731"/>
        <v>0.19785323724447298</v>
      </c>
      <c r="O509" s="5">
        <f t="shared" si="732"/>
        <v>8.251417846817595E-2</v>
      </c>
      <c r="P509" s="5">
        <f t="shared" si="733"/>
        <v>0.11228340802112872</v>
      </c>
      <c r="Q509" s="5">
        <f t="shared" si="734"/>
        <v>0.13461708144128509</v>
      </c>
      <c r="R509" s="5">
        <f t="shared" si="735"/>
        <v>2.3413751772538283E-2</v>
      </c>
      <c r="S509" s="5">
        <f t="shared" si="736"/>
        <v>2.1677791038353569E-2</v>
      </c>
      <c r="T509" s="5">
        <f t="shared" si="737"/>
        <v>7.6396347578627122E-2</v>
      </c>
      <c r="U509" s="5">
        <f t="shared" si="738"/>
        <v>3.1860898240600975E-2</v>
      </c>
      <c r="V509" s="5">
        <f t="shared" si="739"/>
        <v>1.8600813882357987E-3</v>
      </c>
      <c r="W509" s="5">
        <f t="shared" si="740"/>
        <v>6.1061282487813021E-2</v>
      </c>
      <c r="X509" s="5">
        <f t="shared" si="741"/>
        <v>3.4652801194255102E-2</v>
      </c>
      <c r="Y509" s="5">
        <f t="shared" si="742"/>
        <v>9.8328808508749716E-3</v>
      </c>
      <c r="Z509" s="5">
        <f t="shared" si="743"/>
        <v>4.4291682734054491E-3</v>
      </c>
      <c r="AA509" s="5">
        <f t="shared" si="744"/>
        <v>6.0271109483181658E-3</v>
      </c>
      <c r="AB509" s="5">
        <f t="shared" si="745"/>
        <v>4.100777407967696E-3</v>
      </c>
      <c r="AC509" s="5">
        <f t="shared" si="746"/>
        <v>8.9778303756416619E-5</v>
      </c>
      <c r="AD509" s="5">
        <f t="shared" si="747"/>
        <v>2.0772699380739754E-2</v>
      </c>
      <c r="AE509" s="5">
        <f t="shared" si="748"/>
        <v>1.178868495027875E-2</v>
      </c>
      <c r="AF509" s="5">
        <f t="shared" si="749"/>
        <v>3.345089877577086E-3</v>
      </c>
      <c r="AG509" s="5">
        <f t="shared" si="750"/>
        <v>6.3278905924131392E-4</v>
      </c>
      <c r="AH509" s="5">
        <f t="shared" si="751"/>
        <v>6.2839773986426756E-4</v>
      </c>
      <c r="AI509" s="5">
        <f t="shared" si="752"/>
        <v>8.5510928103038316E-4</v>
      </c>
      <c r="AJ509" s="5">
        <f t="shared" si="753"/>
        <v>5.818065821355748E-4</v>
      </c>
      <c r="AK509" s="5">
        <f t="shared" si="754"/>
        <v>2.6390303284464211E-4</v>
      </c>
      <c r="AL509" s="5">
        <f t="shared" si="755"/>
        <v>2.7732614717119544E-6</v>
      </c>
      <c r="AM509" s="5">
        <f t="shared" si="756"/>
        <v>5.6534029025506714E-3</v>
      </c>
      <c r="AN509" s="5">
        <f t="shared" si="757"/>
        <v>3.2083546049366607E-3</v>
      </c>
      <c r="AO509" s="5">
        <f t="shared" si="758"/>
        <v>9.1038436924193854E-4</v>
      </c>
      <c r="AP509" s="5">
        <f t="shared" si="759"/>
        <v>1.7221697761313074E-4</v>
      </c>
      <c r="AQ509" s="5">
        <f t="shared" si="760"/>
        <v>2.4433652735243438E-5</v>
      </c>
      <c r="AR509" s="5">
        <f t="shared" si="761"/>
        <v>7.1324220727862498E-5</v>
      </c>
      <c r="AS509" s="5">
        <f t="shared" si="762"/>
        <v>9.7056369298572842E-5</v>
      </c>
      <c r="AT509" s="5">
        <f t="shared" si="763"/>
        <v>6.6036044455099787E-5</v>
      </c>
      <c r="AU509" s="5">
        <f t="shared" si="764"/>
        <v>2.9953446633065956E-5</v>
      </c>
      <c r="AV509" s="5">
        <f t="shared" si="765"/>
        <v>1.0189991382016839E-5</v>
      </c>
      <c r="AW509" s="5">
        <f t="shared" si="766"/>
        <v>5.9490517727522668E-8</v>
      </c>
      <c r="AX509" s="5">
        <f t="shared" si="767"/>
        <v>1.2821702415255281E-3</v>
      </c>
      <c r="AY509" s="5">
        <f t="shared" si="768"/>
        <v>7.2764260209637658E-4</v>
      </c>
      <c r="AZ509" s="5">
        <f t="shared" si="769"/>
        <v>2.0647170681314088E-4</v>
      </c>
      <c r="BA509" s="5">
        <f t="shared" si="770"/>
        <v>3.9058154457981369E-5</v>
      </c>
      <c r="BB509" s="5">
        <f t="shared" si="771"/>
        <v>5.5414593597713547E-6</v>
      </c>
      <c r="BC509" s="5">
        <f t="shared" si="772"/>
        <v>6.2896513697866365E-7</v>
      </c>
      <c r="BD509" s="5">
        <f t="shared" si="773"/>
        <v>6.7461844355875362E-6</v>
      </c>
      <c r="BE509" s="5">
        <f t="shared" si="774"/>
        <v>9.180053581446126E-6</v>
      </c>
      <c r="BF509" s="5">
        <f t="shared" si="775"/>
        <v>6.2460035419178653E-6</v>
      </c>
      <c r="BG509" s="5">
        <f t="shared" si="776"/>
        <v>2.8331396180155265E-6</v>
      </c>
      <c r="BH509" s="5">
        <f t="shared" si="777"/>
        <v>9.6381790867963546E-7</v>
      </c>
      <c r="BI509" s="5">
        <f t="shared" si="778"/>
        <v>2.6230827600152394E-7</v>
      </c>
      <c r="BJ509" s="8">
        <f t="shared" si="779"/>
        <v>0.56318319970163255</v>
      </c>
      <c r="BK509" s="8">
        <f t="shared" si="780"/>
        <v>0.28203871198269298</v>
      </c>
      <c r="BL509" s="8">
        <f t="shared" si="781"/>
        <v>0.15054672505333419</v>
      </c>
      <c r="BM509" s="8">
        <f t="shared" si="782"/>
        <v>0.30339132758423532</v>
      </c>
      <c r="BN509" s="8">
        <f t="shared" si="783"/>
        <v>0.6960788943152515</v>
      </c>
    </row>
    <row r="510" spans="1:66" x14ac:dyDescent="0.25">
      <c r="A510" t="s">
        <v>25</v>
      </c>
      <c r="B510" t="s">
        <v>258</v>
      </c>
      <c r="C510" t="s">
        <v>478</v>
      </c>
      <c r="D510" s="17"/>
      <c r="E510">
        <f>VLOOKUP(A510,home!$A$2:$E$405,3,FALSE)</f>
        <v>1.47142857142857</v>
      </c>
      <c r="F510">
        <f>VLOOKUP(B510,home!$B$2:$E$405,3,FALSE)</f>
        <v>1.36</v>
      </c>
      <c r="G510">
        <f>VLOOKUP(C510,away!$B$2:$E$405,4,FALSE)</f>
        <v>1.7</v>
      </c>
      <c r="H510">
        <f>VLOOKUP(A510,away!$A$2:$E$405,3,FALSE)</f>
        <v>1.3142857142857101</v>
      </c>
      <c r="I510">
        <f>VLOOKUP(C510,away!$B$2:$E$405,3,FALSE)</f>
        <v>1.02</v>
      </c>
      <c r="J510">
        <f>VLOOKUP(B510,home!$B$2:$E$405,4,FALSE)</f>
        <v>0.76</v>
      </c>
      <c r="K510" s="3">
        <f t="shared" si="728"/>
        <v>3.4019428571428536</v>
      </c>
      <c r="L510" s="3">
        <f t="shared" si="729"/>
        <v>1.0188342857142825</v>
      </c>
      <c r="M510" s="5">
        <f t="shared" si="730"/>
        <v>1.2024883600164812E-2</v>
      </c>
      <c r="N510" s="5">
        <f t="shared" si="731"/>
        <v>4.0907966871554929E-2</v>
      </c>
      <c r="O510" s="5">
        <f t="shared" si="732"/>
        <v>1.2251363693571304E-2</v>
      </c>
      <c r="P510" s="5">
        <f t="shared" si="733"/>
        <v>4.1678439207604188E-2</v>
      </c>
      <c r="Q510" s="5">
        <f t="shared" si="734"/>
        <v>6.9583282849461386E-2</v>
      </c>
      <c r="R510" s="5">
        <f t="shared" si="735"/>
        <v>6.2410546888828069E-3</v>
      </c>
      <c r="S510" s="5">
        <f t="shared" si="736"/>
        <v>3.611453450489429E-2</v>
      </c>
      <c r="T510" s="5">
        <f t="shared" si="737"/>
        <v>7.0893834279585871E-2</v>
      </c>
      <c r="U510" s="5">
        <f t="shared" si="738"/>
        <v>2.1231711419882782E-2</v>
      </c>
      <c r="V510" s="5">
        <f t="shared" si="739"/>
        <v>1.3908172797915026E-2</v>
      </c>
      <c r="W510" s="5">
        <f t="shared" si="740"/>
        <v>7.8906117355425326E-2</v>
      </c>
      <c r="X510" s="5">
        <f t="shared" si="741"/>
        <v>8.0392257714302098E-2</v>
      </c>
      <c r="Y510" s="5">
        <f t="shared" si="742"/>
        <v>4.0953194232654748E-2</v>
      </c>
      <c r="Z510" s="5">
        <f t="shared" si="743"/>
        <v>2.1195334986838961E-3</v>
      </c>
      <c r="AA510" s="5">
        <f t="shared" si="744"/>
        <v>7.210531846322683E-3</v>
      </c>
      <c r="AB510" s="5">
        <f t="shared" si="745"/>
        <v>1.2264908655399262E-2</v>
      </c>
      <c r="AC510" s="5">
        <f t="shared" si="746"/>
        <v>3.012871858686904E-3</v>
      </c>
      <c r="AD510" s="5">
        <f t="shared" si="747"/>
        <v>6.7108525580541242E-2</v>
      </c>
      <c r="AE510" s="5">
        <f t="shared" si="748"/>
        <v>6.8372466725189374E-2</v>
      </c>
      <c r="AF510" s="5">
        <f t="shared" si="749"/>
        <v>3.4830106649240931E-2</v>
      </c>
      <c r="AG510" s="5">
        <f t="shared" si="750"/>
        <v>1.182870227644389E-2</v>
      </c>
      <c r="AH510" s="5">
        <f t="shared" si="751"/>
        <v>5.398633495447752E-4</v>
      </c>
      <c r="AI510" s="5">
        <f t="shared" si="752"/>
        <v>1.8365842658170639E-3</v>
      </c>
      <c r="AJ510" s="5">
        <f t="shared" si="753"/>
        <v>3.1239773623186564E-3</v>
      </c>
      <c r="AK510" s="5">
        <f t="shared" si="754"/>
        <v>3.5425308245386417E-3</v>
      </c>
      <c r="AL510" s="5">
        <f t="shared" si="755"/>
        <v>4.177064852448552E-4</v>
      </c>
      <c r="AM510" s="5">
        <f t="shared" si="756"/>
        <v>4.5659873850422139E-2</v>
      </c>
      <c r="AN510" s="5">
        <f t="shared" si="757"/>
        <v>4.6519844960199085E-2</v>
      </c>
      <c r="AO510" s="5">
        <f t="shared" si="758"/>
        <v>2.3698006505781799E-2</v>
      </c>
      <c r="AP510" s="5">
        <f t="shared" si="759"/>
        <v>8.0481138437235398E-3</v>
      </c>
      <c r="AQ510" s="5">
        <f t="shared" si="760"/>
        <v>2.0499235798293247E-3</v>
      </c>
      <c r="AR510" s="5">
        <f t="shared" si="761"/>
        <v>1.1000625802335426E-4</v>
      </c>
      <c r="AS510" s="5">
        <f t="shared" si="762"/>
        <v>3.7423500372356377E-4</v>
      </c>
      <c r="AT510" s="5">
        <f t="shared" si="763"/>
        <v>6.3656304890510353E-4</v>
      </c>
      <c r="AU510" s="5">
        <f t="shared" si="764"/>
        <v>7.2185037244793134E-4</v>
      </c>
      <c r="AV510" s="5">
        <f t="shared" si="765"/>
        <v>6.139234296187871E-4</v>
      </c>
      <c r="AW510" s="5">
        <f t="shared" si="766"/>
        <v>4.0216038052545506E-5</v>
      </c>
      <c r="AX510" s="5">
        <f t="shared" si="767"/>
        <v>2.5888713617247899E-2</v>
      </c>
      <c r="AY510" s="5">
        <f t="shared" si="768"/>
        <v>2.6376309046290378E-2</v>
      </c>
      <c r="AZ510" s="5">
        <f t="shared" si="769"/>
        <v>1.3436543993478212E-2</v>
      </c>
      <c r="BA510" s="5">
        <f t="shared" si="770"/>
        <v>4.5632039006879696E-3</v>
      </c>
      <c r="BB510" s="5">
        <f t="shared" si="771"/>
        <v>1.1622871466815134E-3</v>
      </c>
      <c r="BC510" s="5">
        <f t="shared" si="772"/>
        <v>2.3683559897683034E-4</v>
      </c>
      <c r="BD510" s="5">
        <f t="shared" si="773"/>
        <v>1.8679691219554188E-5</v>
      </c>
      <c r="BE510" s="5">
        <f t="shared" si="774"/>
        <v>6.3547242117996448E-5</v>
      </c>
      <c r="BF510" s="5">
        <f t="shared" si="775"/>
        <v>1.0809204320722277E-4</v>
      </c>
      <c r="BG510" s="5">
        <f t="shared" si="776"/>
        <v>1.2257431810092941E-4</v>
      </c>
      <c r="BH510" s="5">
        <f t="shared" si="777"/>
        <v>1.0424770648315319E-4</v>
      </c>
      <c r="BI510" s="5">
        <f t="shared" si="778"/>
        <v>7.0928948088777539E-5</v>
      </c>
      <c r="BJ510" s="8">
        <f t="shared" si="779"/>
        <v>0.76141611057771852</v>
      </c>
      <c r="BK510" s="8">
        <f t="shared" si="780"/>
        <v>0.13353291750080046</v>
      </c>
      <c r="BL510" s="8">
        <f t="shared" si="781"/>
        <v>7.1187174168214351E-2</v>
      </c>
      <c r="BM510" s="8">
        <f t="shared" si="782"/>
        <v>0.75923265182594013</v>
      </c>
      <c r="BN510" s="8">
        <f t="shared" si="783"/>
        <v>0.18268699091123944</v>
      </c>
    </row>
    <row r="511" spans="1:66" x14ac:dyDescent="0.25">
      <c r="A511" t="s">
        <v>25</v>
      </c>
      <c r="B511" t="s">
        <v>265</v>
      </c>
      <c r="C511" t="s">
        <v>177</v>
      </c>
      <c r="D511" s="17"/>
      <c r="E511">
        <f>VLOOKUP(A511,home!$A$2:$E$405,3,FALSE)</f>
        <v>1.47142857142857</v>
      </c>
      <c r="F511">
        <f>VLOOKUP(B511,home!$B$2:$E$405,3,FALSE)</f>
        <v>1.19</v>
      </c>
      <c r="G511">
        <f>VLOOKUP(C511,away!$B$2:$E$405,4,FALSE)</f>
        <v>0.68</v>
      </c>
      <c r="H511">
        <f>VLOOKUP(A511,away!$A$2:$E$405,3,FALSE)</f>
        <v>1.3142857142857101</v>
      </c>
      <c r="I511">
        <f>VLOOKUP(C511,away!$B$2:$E$405,3,FALSE)</f>
        <v>0.85</v>
      </c>
      <c r="J511">
        <f>VLOOKUP(B511,home!$B$2:$E$405,4,FALSE)</f>
        <v>0.56999999999999995</v>
      </c>
      <c r="K511" s="3">
        <f t="shared" si="728"/>
        <v>1.1906799999999989</v>
      </c>
      <c r="L511" s="3">
        <f t="shared" si="729"/>
        <v>0.63677142857142643</v>
      </c>
      <c r="M511" s="5">
        <f t="shared" si="730"/>
        <v>0.1608229146140229</v>
      </c>
      <c r="N511" s="5">
        <f t="shared" si="731"/>
        <v>0.19148862797262459</v>
      </c>
      <c r="O511" s="5">
        <f t="shared" si="732"/>
        <v>0.10240743708579192</v>
      </c>
      <c r="P511" s="5">
        <f t="shared" si="733"/>
        <v>0.12193448718931058</v>
      </c>
      <c r="Q511" s="5">
        <f t="shared" si="734"/>
        <v>0.11400083977722225</v>
      </c>
      <c r="R511" s="5">
        <f t="shared" si="735"/>
        <v>3.2605065004729088E-2</v>
      </c>
      <c r="S511" s="5">
        <f t="shared" si="736"/>
        <v>2.3112407833491246E-2</v>
      </c>
      <c r="T511" s="5">
        <f t="shared" si="737"/>
        <v>7.259247760328412E-2</v>
      </c>
      <c r="U511" s="5">
        <f t="shared" si="738"/>
        <v>3.8822198799830787E-2</v>
      </c>
      <c r="V511" s="5">
        <f t="shared" si="739"/>
        <v>1.9470688570376897E-3</v>
      </c>
      <c r="W511" s="5">
        <f t="shared" si="740"/>
        <v>4.5246173301980948E-2</v>
      </c>
      <c r="X511" s="5">
        <f t="shared" si="741"/>
        <v>2.8811470410892746E-2</v>
      </c>
      <c r="Y511" s="5">
        <f t="shared" si="742"/>
        <v>9.1731605863937769E-3</v>
      </c>
      <c r="Z511" s="5">
        <f t="shared" si="743"/>
        <v>6.9206579405751891E-3</v>
      </c>
      <c r="AA511" s="5">
        <f t="shared" si="744"/>
        <v>8.2402889966840566E-3</v>
      </c>
      <c r="AB511" s="5">
        <f t="shared" si="745"/>
        <v>4.9057736512858833E-3</v>
      </c>
      <c r="AC511" s="5">
        <f t="shared" si="746"/>
        <v>9.2265630792946412E-5</v>
      </c>
      <c r="AD511" s="5">
        <f t="shared" si="747"/>
        <v>1.3468428406800655E-2</v>
      </c>
      <c r="AE511" s="5">
        <f t="shared" si="748"/>
        <v>8.5763103972104349E-3</v>
      </c>
      <c r="AF511" s="5">
        <f t="shared" si="749"/>
        <v>2.7305747117518328E-3</v>
      </c>
      <c r="AG511" s="5">
        <f t="shared" si="750"/>
        <v>5.7958398667440857E-4</v>
      </c>
      <c r="AH511" s="5">
        <f t="shared" si="751"/>
        <v>1.1017193108685619E-3</v>
      </c>
      <c r="AI511" s="5">
        <f t="shared" si="752"/>
        <v>1.311795149064978E-3</v>
      </c>
      <c r="AJ511" s="5">
        <f t="shared" si="753"/>
        <v>7.8096412404434347E-4</v>
      </c>
      <c r="AK511" s="5">
        <f t="shared" si="754"/>
        <v>3.0995945440570599E-4</v>
      </c>
      <c r="AL511" s="5">
        <f t="shared" si="755"/>
        <v>2.7981988519328123E-6</v>
      </c>
      <c r="AM511" s="5">
        <f t="shared" si="756"/>
        <v>3.2073176670818779E-3</v>
      </c>
      <c r="AN511" s="5">
        <f t="shared" si="757"/>
        <v>2.0423282527501025E-3</v>
      </c>
      <c r="AO511" s="5">
        <f t="shared" si="758"/>
        <v>6.5024813955773383E-4</v>
      </c>
      <c r="AP511" s="5">
        <f t="shared" si="759"/>
        <v>1.3801981225069682E-4</v>
      </c>
      <c r="AQ511" s="5">
        <f t="shared" si="760"/>
        <v>2.1971768254509065E-5</v>
      </c>
      <c r="AR511" s="5">
        <f t="shared" si="761"/>
        <v>1.4030867589330041E-4</v>
      </c>
      <c r="AS511" s="5">
        <f t="shared" si="762"/>
        <v>1.6706273421263475E-4</v>
      </c>
      <c r="AT511" s="5">
        <f t="shared" si="763"/>
        <v>9.9459128186149911E-5</v>
      </c>
      <c r="AU511" s="5">
        <f t="shared" si="764"/>
        <v>3.9474664916228287E-5</v>
      </c>
      <c r="AV511" s="5">
        <f t="shared" si="765"/>
        <v>1.1750423505613661E-5</v>
      </c>
      <c r="AW511" s="5">
        <f t="shared" si="766"/>
        <v>5.8932477737154031E-8</v>
      </c>
      <c r="AX511" s="5">
        <f t="shared" si="767"/>
        <v>6.364814999735072E-4</v>
      </c>
      <c r="AY511" s="5">
        <f t="shared" si="768"/>
        <v>4.0529323399741453E-4</v>
      </c>
      <c r="AZ511" s="5">
        <f t="shared" si="769"/>
        <v>1.2903957580143351E-4</v>
      </c>
      <c r="BA511" s="5">
        <f t="shared" si="770"/>
        <v>2.7389571675109898E-5</v>
      </c>
      <c r="BB511" s="5">
        <f t="shared" si="771"/>
        <v>4.3602241708798008E-6</v>
      </c>
      <c r="BC511" s="5">
        <f t="shared" si="772"/>
        <v>5.5529323483655909E-7</v>
      </c>
      <c r="BD511" s="5">
        <f t="shared" si="773"/>
        <v>1.4890759331590355E-5</v>
      </c>
      <c r="BE511" s="5">
        <f t="shared" si="774"/>
        <v>1.7730129320937983E-5</v>
      </c>
      <c r="BF511" s="5">
        <f t="shared" si="775"/>
        <v>1.0555455189927212E-5</v>
      </c>
      <c r="BG511" s="5">
        <f t="shared" si="776"/>
        <v>4.1893897951808403E-6</v>
      </c>
      <c r="BH511" s="5">
        <f t="shared" si="777"/>
        <v>1.2470556603314795E-6</v>
      </c>
      <c r="BI511" s="5">
        <f t="shared" si="778"/>
        <v>2.9696884672869693E-7</v>
      </c>
      <c r="BJ511" s="8">
        <f t="shared" si="779"/>
        <v>0.4939306521935839</v>
      </c>
      <c r="BK511" s="8">
        <f t="shared" si="780"/>
        <v>0.30831723555750468</v>
      </c>
      <c r="BL511" s="8">
        <f t="shared" si="781"/>
        <v>0.19099216696156396</v>
      </c>
      <c r="BM511" s="8">
        <f t="shared" si="782"/>
        <v>0.27649610670800667</v>
      </c>
      <c r="BN511" s="8">
        <f t="shared" si="783"/>
        <v>0.72325937164370135</v>
      </c>
    </row>
    <row r="512" spans="1:66" x14ac:dyDescent="0.25">
      <c r="A512" t="s">
        <v>25</v>
      </c>
      <c r="B512" t="s">
        <v>257</v>
      </c>
      <c r="C512" t="s">
        <v>479</v>
      </c>
      <c r="D512" s="17"/>
      <c r="E512">
        <f>VLOOKUP(A512,home!$A$2:$E$405,3,FALSE)</f>
        <v>1.47142857142857</v>
      </c>
      <c r="F512">
        <f>VLOOKUP(B512,home!$B$2:$E$405,3,FALSE)</f>
        <v>0.85</v>
      </c>
      <c r="G512">
        <f>VLOOKUP(C512,away!$B$2:$E$405,4,FALSE)</f>
        <v>1.19</v>
      </c>
      <c r="H512">
        <f>VLOOKUP(A512,away!$A$2:$E$405,3,FALSE)</f>
        <v>1.3142857142857101</v>
      </c>
      <c r="I512">
        <f>VLOOKUP(C512,away!$B$2:$E$405,3,FALSE)</f>
        <v>1.19</v>
      </c>
      <c r="J512">
        <f>VLOOKUP(B512,home!$B$2:$E$405,4,FALSE)</f>
        <v>1.52</v>
      </c>
      <c r="K512" s="3">
        <f t="shared" si="728"/>
        <v>1.4883499999999985</v>
      </c>
      <c r="L512" s="3">
        <f t="shared" si="729"/>
        <v>2.3772799999999923</v>
      </c>
      <c r="M512" s="5">
        <f t="shared" si="730"/>
        <v>2.0949719955135029E-2</v>
      </c>
      <c r="N512" s="5">
        <f t="shared" si="731"/>
        <v>3.1180515695225189E-2</v>
      </c>
      <c r="O512" s="5">
        <f t="shared" si="732"/>
        <v>4.9803350254943243E-2</v>
      </c>
      <c r="P512" s="5">
        <f t="shared" si="733"/>
        <v>7.4124816351944692E-2</v>
      </c>
      <c r="Q512" s="5">
        <f t="shared" si="734"/>
        <v>2.3203760267494183E-2</v>
      </c>
      <c r="R512" s="5">
        <f t="shared" si="735"/>
        <v>5.9198254247035551E-2</v>
      </c>
      <c r="S512" s="5">
        <f t="shared" si="736"/>
        <v>6.556756380247894E-2</v>
      </c>
      <c r="T512" s="5">
        <f t="shared" si="737"/>
        <v>5.5161835208708397E-2</v>
      </c>
      <c r="U512" s="5">
        <f t="shared" si="738"/>
        <v>8.8107721708575268E-2</v>
      </c>
      <c r="V512" s="5">
        <f t="shared" si="739"/>
        <v>2.5776974775327241E-2</v>
      </c>
      <c r="W512" s="5">
        <f t="shared" si="740"/>
        <v>1.1511772198041646E-2</v>
      </c>
      <c r="X512" s="5">
        <f t="shared" si="741"/>
        <v>2.7366705810960353E-2</v>
      </c>
      <c r="Y512" s="5">
        <f t="shared" si="742"/>
        <v>3.2529161195139815E-2</v>
      </c>
      <c r="Z512" s="5">
        <f t="shared" si="743"/>
        <v>4.691027528546407E-2</v>
      </c>
      <c r="AA512" s="5">
        <f t="shared" si="744"/>
        <v>6.9818908221120371E-2</v>
      </c>
      <c r="AB512" s="5">
        <f t="shared" si="745"/>
        <v>5.1957486025452207E-2</v>
      </c>
      <c r="AC512" s="5">
        <f t="shared" si="746"/>
        <v>5.7002955332509809E-3</v>
      </c>
      <c r="AD512" s="5">
        <f t="shared" si="747"/>
        <v>4.2833865377388146E-3</v>
      </c>
      <c r="AE512" s="5">
        <f t="shared" si="748"/>
        <v>1.0182809148435695E-2</v>
      </c>
      <c r="AF512" s="5">
        <f t="shared" si="749"/>
        <v>1.2103694266196568E-2</v>
      </c>
      <c r="AG512" s="5">
        <f t="shared" si="750"/>
        <v>9.591290101714561E-3</v>
      </c>
      <c r="AH512" s="5">
        <f t="shared" si="751"/>
        <v>2.7879714807656924E-2</v>
      </c>
      <c r="AI512" s="5">
        <f t="shared" si="752"/>
        <v>4.1494773533976133E-2</v>
      </c>
      <c r="AJ512" s="5">
        <f t="shared" si="753"/>
        <v>3.0879373094646667E-2</v>
      </c>
      <c r="AK512" s="5">
        <f t="shared" si="754"/>
        <v>1.531977164847244E-2</v>
      </c>
      <c r="AL512" s="5">
        <f t="shared" si="755"/>
        <v>8.067570553857862E-4</v>
      </c>
      <c r="AM512" s="5">
        <f t="shared" si="756"/>
        <v>1.2750356706887117E-3</v>
      </c>
      <c r="AN512" s="5">
        <f t="shared" si="757"/>
        <v>3.0311167992148505E-3</v>
      </c>
      <c r="AO512" s="5">
        <f t="shared" si="758"/>
        <v>3.6029066722187289E-3</v>
      </c>
      <c r="AP512" s="5">
        <f t="shared" si="759"/>
        <v>2.8550393245773704E-3</v>
      </c>
      <c r="AQ512" s="5">
        <f t="shared" si="760"/>
        <v>1.6968069713828179E-3</v>
      </c>
      <c r="AR512" s="5">
        <f t="shared" si="761"/>
        <v>1.3255577683589283E-2</v>
      </c>
      <c r="AS512" s="5">
        <f t="shared" si="762"/>
        <v>1.9728939045370091E-2</v>
      </c>
      <c r="AT512" s="5">
        <f t="shared" si="763"/>
        <v>1.4681783214088273E-2</v>
      </c>
      <c r="AU512" s="5">
        <f t="shared" si="764"/>
        <v>7.2838773488960876E-3</v>
      </c>
      <c r="AV512" s="5">
        <f t="shared" si="765"/>
        <v>2.7102397130573689E-3</v>
      </c>
      <c r="AW512" s="5">
        <f t="shared" si="766"/>
        <v>7.9291325849559964E-5</v>
      </c>
      <c r="AX512" s="5">
        <f t="shared" si="767"/>
        <v>3.1628322341159022E-4</v>
      </c>
      <c r="AY512" s="5">
        <f t="shared" si="768"/>
        <v>7.5189378135190278E-4</v>
      </c>
      <c r="AZ512" s="5">
        <f t="shared" si="769"/>
        <v>8.93731024266123E-4</v>
      </c>
      <c r="BA512" s="5">
        <f t="shared" si="770"/>
        <v>7.0821629645578723E-4</v>
      </c>
      <c r="BB512" s="5">
        <f t="shared" si="771"/>
        <v>4.2090710930960221E-4</v>
      </c>
      <c r="BC512" s="5">
        <f t="shared" si="772"/>
        <v>2.0012281056390555E-4</v>
      </c>
      <c r="BD512" s="5">
        <f t="shared" si="773"/>
        <v>5.2520366192738378E-3</v>
      </c>
      <c r="BE512" s="5">
        <f t="shared" si="774"/>
        <v>7.8168687022962084E-3</v>
      </c>
      <c r="BF512" s="5">
        <f t="shared" si="775"/>
        <v>5.8171182665312758E-3</v>
      </c>
      <c r="BG512" s="5">
        <f t="shared" si="776"/>
        <v>2.8859693239972721E-3</v>
      </c>
      <c r="BH512" s="5">
        <f t="shared" si="777"/>
        <v>1.0738331108428333E-3</v>
      </c>
      <c r="BI512" s="5">
        <f t="shared" si="778"/>
        <v>3.1964790210458591E-4</v>
      </c>
      <c r="BJ512" s="8">
        <f t="shared" si="779"/>
        <v>0.23286699011309667</v>
      </c>
      <c r="BK512" s="8">
        <f t="shared" si="780"/>
        <v>0.1936780212548746</v>
      </c>
      <c r="BL512" s="8">
        <f t="shared" si="781"/>
        <v>0.51528524447192592</v>
      </c>
      <c r="BM512" s="8">
        <f t="shared" si="782"/>
        <v>0.7296075118980816</v>
      </c>
      <c r="BN512" s="8">
        <f t="shared" si="783"/>
        <v>0.25846041677177789</v>
      </c>
    </row>
    <row r="513" spans="1:66" x14ac:dyDescent="0.25">
      <c r="A513" t="s">
        <v>25</v>
      </c>
      <c r="B513" t="s">
        <v>172</v>
      </c>
      <c r="C513" t="s">
        <v>292</v>
      </c>
      <c r="D513" s="17"/>
      <c r="E513">
        <f>VLOOKUP(A513,home!$A$2:$E$405,3,FALSE)</f>
        <v>1.47142857142857</v>
      </c>
      <c r="F513">
        <f>VLOOKUP(B513,home!$B$2:$E$405,3,FALSE)</f>
        <v>1.19</v>
      </c>
      <c r="G513">
        <f>VLOOKUP(C513,away!$B$2:$E$405,4,FALSE)</f>
        <v>0.91</v>
      </c>
      <c r="H513">
        <f>VLOOKUP(A513,away!$A$2:$E$405,3,FALSE)</f>
        <v>1.3142857142857101</v>
      </c>
      <c r="I513">
        <f>VLOOKUP(C513,away!$B$2:$E$405,3,FALSE)</f>
        <v>0.23</v>
      </c>
      <c r="J513">
        <f>VLOOKUP(B513,home!$B$2:$E$405,4,FALSE)</f>
        <v>0.19</v>
      </c>
      <c r="K513" s="3">
        <f t="shared" si="728"/>
        <v>1.5934099999999984</v>
      </c>
      <c r="L513" s="3">
        <f t="shared" si="729"/>
        <v>5.7434285714285535E-2</v>
      </c>
      <c r="M513" s="5">
        <f t="shared" si="730"/>
        <v>0.19188783205556798</v>
      </c>
      <c r="N513" s="5">
        <f t="shared" si="731"/>
        <v>0.30575599047566226</v>
      </c>
      <c r="O513" s="5">
        <f t="shared" si="732"/>
        <v>1.102094057137433E-2</v>
      </c>
      <c r="P513" s="5">
        <f t="shared" si="733"/>
        <v>1.7560876915833554E-2</v>
      </c>
      <c r="Q513" s="5">
        <f t="shared" si="734"/>
        <v>0.24359732639191228</v>
      </c>
      <c r="R513" s="5">
        <f t="shared" si="735"/>
        <v>3.1648992480823725E-4</v>
      </c>
      <c r="S513" s="5">
        <f t="shared" si="736"/>
        <v>4.0177690626541667E-4</v>
      </c>
      <c r="T513" s="5">
        <f t="shared" si="737"/>
        <v>1.399083844322916E-2</v>
      </c>
      <c r="U513" s="5">
        <f t="shared" si="738"/>
        <v>5.0429821108869289E-4</v>
      </c>
      <c r="V513" s="5">
        <f t="shared" si="739"/>
        <v>4.0854624536346532E-6</v>
      </c>
      <c r="W513" s="5">
        <f t="shared" si="740"/>
        <v>0.12938347194871225</v>
      </c>
      <c r="X513" s="5">
        <f t="shared" si="741"/>
        <v>7.4310472946085872E-3</v>
      </c>
      <c r="Y513" s="5">
        <f t="shared" si="742"/>
        <v>2.1339844673745907E-4</v>
      </c>
      <c r="Z513" s="5">
        <f t="shared" si="743"/>
        <v>6.059124255709677E-6</v>
      </c>
      <c r="AA513" s="5">
        <f t="shared" si="744"/>
        <v>9.6546691802903473E-6</v>
      </c>
      <c r="AB513" s="5">
        <f t="shared" si="745"/>
        <v>7.6919232092832146E-6</v>
      </c>
      <c r="AC513" s="5">
        <f t="shared" si="746"/>
        <v>2.3367917119857228E-8</v>
      </c>
      <c r="AD513" s="5">
        <f t="shared" si="747"/>
        <v>5.154022950944933E-2</v>
      </c>
      <c r="AE513" s="5">
        <f t="shared" si="748"/>
        <v>2.9601762674255636E-3</v>
      </c>
      <c r="AF513" s="5">
        <f t="shared" si="749"/>
        <v>8.5007804753983566E-5</v>
      </c>
      <c r="AG513" s="5">
        <f t="shared" si="750"/>
        <v>1.6274541820614962E-6</v>
      </c>
      <c r="AH513" s="5">
        <f t="shared" si="751"/>
        <v>8.7000368420196882E-8</v>
      </c>
      <c r="AI513" s="5">
        <f t="shared" si="752"/>
        <v>1.3862725704442579E-7</v>
      </c>
      <c r="AJ513" s="5">
        <f t="shared" si="753"/>
        <v>1.1044502882357915E-7</v>
      </c>
      <c r="AK513" s="5">
        <f t="shared" si="754"/>
        <v>5.8661404459259717E-8</v>
      </c>
      <c r="AL513" s="5">
        <f t="shared" si="755"/>
        <v>8.554187348416706E-11</v>
      </c>
      <c r="AM513" s="5">
        <f t="shared" si="756"/>
        <v>1.6424943420530289E-2</v>
      </c>
      <c r="AN513" s="5">
        <f t="shared" si="757"/>
        <v>9.4335489325571102E-4</v>
      </c>
      <c r="AO513" s="5">
        <f t="shared" si="758"/>
        <v>2.7090457234608922E-5</v>
      </c>
      <c r="AP513" s="5">
        <f t="shared" si="759"/>
        <v>5.1864035364772043E-7</v>
      </c>
      <c r="AQ513" s="5">
        <f t="shared" si="760"/>
        <v>7.4469345635903221E-9</v>
      </c>
      <c r="AR513" s="5">
        <f t="shared" si="761"/>
        <v>9.9936080341873974E-10</v>
      </c>
      <c r="AS513" s="5">
        <f t="shared" si="762"/>
        <v>1.5923914977754524E-9</v>
      </c>
      <c r="AT513" s="5">
        <f t="shared" si="763"/>
        <v>1.2686662682351908E-9</v>
      </c>
      <c r="AU513" s="5">
        <f t="shared" si="764"/>
        <v>6.7383517282287803E-10</v>
      </c>
      <c r="AV513" s="5">
        <f t="shared" si="765"/>
        <v>2.6842392568192522E-10</v>
      </c>
      <c r="AW513" s="5">
        <f t="shared" si="766"/>
        <v>2.1745781482414393E-13</v>
      </c>
      <c r="AX513" s="5">
        <f t="shared" si="767"/>
        <v>4.3619448492845277E-3</v>
      </c>
      <c r="AY513" s="5">
        <f t="shared" si="768"/>
        <v>2.5052518674376377E-4</v>
      </c>
      <c r="AZ513" s="5">
        <f t="shared" si="769"/>
        <v>7.1943675770330331E-6</v>
      </c>
      <c r="BA513" s="5">
        <f t="shared" si="770"/>
        <v>1.3773445431763567E-7</v>
      </c>
      <c r="BB513" s="5">
        <f t="shared" si="771"/>
        <v>1.9776700004950757E-9</v>
      </c>
      <c r="BC513" s="5">
        <f t="shared" si="772"/>
        <v>2.2717212771401106E-11</v>
      </c>
      <c r="BD513" s="5">
        <f t="shared" si="773"/>
        <v>9.5662623192016099E-12</v>
      </c>
      <c r="BE513" s="5">
        <f t="shared" si="774"/>
        <v>1.5242978042039022E-11</v>
      </c>
      <c r="BF513" s="5">
        <f t="shared" si="775"/>
        <v>1.214415682098269E-11</v>
      </c>
      <c r="BG513" s="5">
        <f t="shared" si="776"/>
        <v>6.4502069733740054E-12</v>
      </c>
      <c r="BH513" s="5">
        <f t="shared" si="777"/>
        <v>2.5694560733609654E-12</v>
      </c>
      <c r="BI513" s="5">
        <f t="shared" si="778"/>
        <v>8.1883940037081706E-13</v>
      </c>
      <c r="BJ513" s="8">
        <f t="shared" si="779"/>
        <v>0.77697483303342862</v>
      </c>
      <c r="BK513" s="8">
        <f t="shared" si="780"/>
        <v>0.21010511998032336</v>
      </c>
      <c r="BL513" s="8">
        <f t="shared" si="781"/>
        <v>1.1859474883189154E-2</v>
      </c>
      <c r="BM513" s="8">
        <f t="shared" si="782"/>
        <v>0.22855550549951184</v>
      </c>
      <c r="BN513" s="8">
        <f t="shared" si="783"/>
        <v>0.77013945633515868</v>
      </c>
    </row>
    <row r="514" spans="1:66" x14ac:dyDescent="0.25">
      <c r="A514" t="s">
        <v>178</v>
      </c>
      <c r="B514" t="s">
        <v>271</v>
      </c>
      <c r="C514" t="s">
        <v>273</v>
      </c>
      <c r="D514" s="17"/>
      <c r="E514">
        <f>VLOOKUP(A514,home!$A$2:$E$405,3,FALSE)</f>
        <v>1.77142857142857</v>
      </c>
      <c r="F514">
        <f>VLOOKUP(B514,home!$B$2:$E$405,3,FALSE)</f>
        <v>0.94</v>
      </c>
      <c r="G514">
        <f>VLOOKUP(C514,away!$B$2:$E$405,4,FALSE)</f>
        <v>0.19</v>
      </c>
      <c r="H514">
        <f>VLOOKUP(A514,away!$A$2:$E$405,3,FALSE)</f>
        <v>1.3857142857142899</v>
      </c>
      <c r="I514">
        <f>VLOOKUP(C514,away!$B$2:$E$405,3,FALSE)</f>
        <v>1.51</v>
      </c>
      <c r="J514">
        <f>VLOOKUP(B514,home!$B$2:$E$405,4,FALSE)</f>
        <v>0.48</v>
      </c>
      <c r="K514" s="3">
        <f t="shared" si="728"/>
        <v>0.31637714285714258</v>
      </c>
      <c r="L514" s="3">
        <f t="shared" si="729"/>
        <v>1.0043657142857172</v>
      </c>
      <c r="M514" s="5">
        <f t="shared" si="730"/>
        <v>0.26693693228796345</v>
      </c>
      <c r="N514" s="5">
        <f t="shared" si="731"/>
        <v>8.4452743960316393E-2</v>
      </c>
      <c r="O514" s="5">
        <f t="shared" si="732"/>
        <v>0.26810230266663848</v>
      </c>
      <c r="P514" s="5">
        <f t="shared" si="733"/>
        <v>8.4821440511091958E-2</v>
      </c>
      <c r="Q514" s="5">
        <f t="shared" si="734"/>
        <v>1.3359458920305352E-2</v>
      </c>
      <c r="R514" s="5">
        <f t="shared" si="735"/>
        <v>0.13463638035971195</v>
      </c>
      <c r="S514" s="5">
        <f t="shared" si="736"/>
        <v>6.7381803528551399E-3</v>
      </c>
      <c r="T514" s="5">
        <f t="shared" si="737"/>
        <v>1.341778250096318E-2</v>
      </c>
      <c r="U514" s="5">
        <f t="shared" si="738"/>
        <v>4.2595873342833164E-2</v>
      </c>
      <c r="V514" s="5">
        <f t="shared" si="739"/>
        <v>2.3790145612045789E-4</v>
      </c>
      <c r="W514" s="5">
        <f t="shared" si="740"/>
        <v>1.4088758144411915E-3</v>
      </c>
      <c r="X514" s="5">
        <f t="shared" si="741"/>
        <v>1.4150265637110989E-3</v>
      </c>
      <c r="Y514" s="5">
        <f t="shared" si="742"/>
        <v>7.1060208269748076E-4</v>
      </c>
      <c r="Z514" s="5">
        <f t="shared" si="743"/>
        <v>4.5074721442941876E-2</v>
      </c>
      <c r="AA514" s="5">
        <f t="shared" si="744"/>
        <v>1.4260611585199527E-2</v>
      </c>
      <c r="AB514" s="5">
        <f t="shared" si="745"/>
        <v>2.2558657743604466E-3</v>
      </c>
      <c r="AC514" s="5">
        <f t="shared" si="746"/>
        <v>4.7246984603405604E-6</v>
      </c>
      <c r="AD514" s="5">
        <f t="shared" si="747"/>
        <v>1.1143402620335848E-4</v>
      </c>
      <c r="AE514" s="5">
        <f t="shared" si="748"/>
        <v>1.1192051532346947E-4</v>
      </c>
      <c r="AF514" s="5">
        <f t="shared" si="749"/>
        <v>5.6204564158040975E-5</v>
      </c>
      <c r="AG514" s="5">
        <f t="shared" si="750"/>
        <v>1.8816645742236085E-5</v>
      </c>
      <c r="AH514" s="5">
        <f t="shared" si="751"/>
        <v>1.1317876199567509E-2</v>
      </c>
      <c r="AI514" s="5">
        <f t="shared" si="752"/>
        <v>3.5807173352300232E-3</v>
      </c>
      <c r="AJ514" s="5">
        <f t="shared" si="753"/>
        <v>5.6642855994955797E-4</v>
      </c>
      <c r="AK514" s="5">
        <f t="shared" si="754"/>
        <v>5.9735016476508962E-5</v>
      </c>
      <c r="AL514" s="5">
        <f t="shared" si="755"/>
        <v>6.0052496438267605E-8</v>
      </c>
      <c r="AM514" s="5">
        <f t="shared" si="756"/>
        <v>7.0510357654573088E-6</v>
      </c>
      <c r="AN514" s="5">
        <f t="shared" si="757"/>
        <v>7.0818185730276684E-6</v>
      </c>
      <c r="AO514" s="5">
        <f t="shared" si="758"/>
        <v>3.5563678847703959E-6</v>
      </c>
      <c r="AP514" s="5">
        <f t="shared" si="759"/>
        <v>1.1906313236167347E-6</v>
      </c>
      <c r="AQ514" s="5">
        <f t="shared" si="760"/>
        <v>2.989573199488176E-7</v>
      </c>
      <c r="AR514" s="5">
        <f t="shared" si="761"/>
        <v>2.2734573626751889E-3</v>
      </c>
      <c r="AS514" s="5">
        <f t="shared" si="762"/>
        <v>7.1926994481071082E-4</v>
      </c>
      <c r="AT514" s="5">
        <f t="shared" si="763"/>
        <v>1.1378028504111365E-4</v>
      </c>
      <c r="AU514" s="5">
        <f t="shared" si="764"/>
        <v>1.1999160498259607E-5</v>
      </c>
      <c r="AV514" s="5">
        <f t="shared" si="765"/>
        <v>9.4906502878091539E-7</v>
      </c>
      <c r="AW514" s="5">
        <f t="shared" si="766"/>
        <v>5.300606246120611E-10</v>
      </c>
      <c r="AX514" s="5">
        <f t="shared" si="767"/>
        <v>3.7179775827648447E-7</v>
      </c>
      <c r="AY514" s="5">
        <f t="shared" si="768"/>
        <v>3.7342092106118974E-7</v>
      </c>
      <c r="AZ514" s="5">
        <f t="shared" si="769"/>
        <v>1.8752558505542611E-7</v>
      </c>
      <c r="BA514" s="5">
        <f t="shared" si="770"/>
        <v>6.2781422727013362E-8</v>
      </c>
      <c r="BB514" s="5">
        <f t="shared" si="771"/>
        <v>1.5763877120272582E-8</v>
      </c>
      <c r="BC514" s="5">
        <f t="shared" si="772"/>
        <v>3.1665395407629704E-9</v>
      </c>
      <c r="BD514" s="5">
        <f t="shared" si="773"/>
        <v>3.8056377132689802E-4</v>
      </c>
      <c r="BE514" s="5">
        <f t="shared" si="774"/>
        <v>1.2040167864734293E-4</v>
      </c>
      <c r="BF514" s="5">
        <f t="shared" si="775"/>
        <v>1.9046169542825095E-5</v>
      </c>
      <c r="BG514" s="5">
        <f t="shared" si="776"/>
        <v>2.0085909007772444E-6</v>
      </c>
      <c r="BH514" s="5">
        <f t="shared" si="777"/>
        <v>1.5886806258918974E-7</v>
      </c>
      <c r="BI514" s="5">
        <f t="shared" si="778"/>
        <v>1.0052444746643518E-8</v>
      </c>
      <c r="BJ514" s="8">
        <f t="shared" si="779"/>
        <v>0.11508305886083239</v>
      </c>
      <c r="BK514" s="8">
        <f t="shared" si="780"/>
        <v>0.35873961277990885</v>
      </c>
      <c r="BL514" s="8">
        <f t="shared" si="781"/>
        <v>0.4810174357889464</v>
      </c>
      <c r="BM514" s="8">
        <f t="shared" si="782"/>
        <v>0.14760519727574153</v>
      </c>
      <c r="BN514" s="8">
        <f t="shared" si="783"/>
        <v>0.85230925870602747</v>
      </c>
    </row>
    <row r="515" spans="1:66" x14ac:dyDescent="0.25">
      <c r="A515" t="s">
        <v>178</v>
      </c>
      <c r="B515" t="s">
        <v>274</v>
      </c>
      <c r="C515" t="s">
        <v>465</v>
      </c>
      <c r="D515" s="18"/>
      <c r="E515">
        <f>VLOOKUP(A515,home!$A$2:$E$405,3,FALSE)</f>
        <v>1.77142857142857</v>
      </c>
      <c r="F515">
        <f>VLOOKUP(B515,home!$B$2:$E$405,3,FALSE)</f>
        <v>1.88</v>
      </c>
      <c r="G515">
        <f>VLOOKUP(C515,away!$B$2:$E$405,4,FALSE)</f>
        <v>1.83</v>
      </c>
      <c r="H515">
        <f>VLOOKUP(A515,away!$A$2:$E$405,3,FALSE)</f>
        <v>1.3857142857142899</v>
      </c>
      <c r="I515">
        <f>VLOOKUP(C515,away!$B$2:$E$405,3,FALSE)</f>
        <v>0.42</v>
      </c>
      <c r="J515">
        <f>VLOOKUP(B515,home!$B$2:$E$405,4,FALSE)</f>
        <v>0.96</v>
      </c>
      <c r="K515" s="3">
        <f t="shared" si="728"/>
        <v>6.0944228571428525</v>
      </c>
      <c r="L515" s="3">
        <f t="shared" si="729"/>
        <v>0.55872000000000166</v>
      </c>
      <c r="M515" s="5">
        <f t="shared" si="730"/>
        <v>1.2899615630434028E-3</v>
      </c>
      <c r="N515" s="5">
        <f t="shared" si="731"/>
        <v>7.8615712346474329E-3</v>
      </c>
      <c r="O515" s="5">
        <f t="shared" si="732"/>
        <v>7.2072732450361202E-4</v>
      </c>
      <c r="P515" s="5">
        <f t="shared" si="733"/>
        <v>4.3924170802222265E-3</v>
      </c>
      <c r="Q515" s="5">
        <f t="shared" si="734"/>
        <v>2.3955869712746047E-2</v>
      </c>
      <c r="R515" s="5">
        <f t="shared" si="735"/>
        <v>2.0134238537332965E-4</v>
      </c>
      <c r="S515" s="5">
        <f t="shared" si="736"/>
        <v>3.7391284281969748E-3</v>
      </c>
      <c r="T515" s="5">
        <f t="shared" si="737"/>
        <v>1.338462352590551E-2</v>
      </c>
      <c r="U515" s="5">
        <f t="shared" si="738"/>
        <v>1.2270656355308849E-3</v>
      </c>
      <c r="V515" s="5">
        <f t="shared" si="739"/>
        <v>1.4146684714136605E-3</v>
      </c>
      <c r="W515" s="5">
        <f t="shared" si="740"/>
        <v>4.8665733313365225E-2</v>
      </c>
      <c r="X515" s="5">
        <f t="shared" si="741"/>
        <v>2.7190518516843495E-2</v>
      </c>
      <c r="Y515" s="5">
        <f t="shared" si="742"/>
        <v>7.5959432528654221E-3</v>
      </c>
      <c r="Z515" s="5">
        <f t="shared" si="743"/>
        <v>3.7498005851929034E-5</v>
      </c>
      <c r="AA515" s="5">
        <f t="shared" si="744"/>
        <v>2.2852870396127272E-4</v>
      </c>
      <c r="AB515" s="5">
        <f t="shared" si="745"/>
        <v>6.9637527846740674E-4</v>
      </c>
      <c r="AC515" s="5">
        <f t="shared" si="746"/>
        <v>3.0106584833180009E-4</v>
      </c>
      <c r="AD515" s="5">
        <f t="shared" si="747"/>
        <v>7.4147389366147842E-2</v>
      </c>
      <c r="AE515" s="5">
        <f t="shared" si="748"/>
        <v>4.1427629386654237E-2</v>
      </c>
      <c r="AF515" s="5">
        <f t="shared" si="749"/>
        <v>1.1573222545455763E-2</v>
      </c>
      <c r="AG515" s="5">
        <f t="shared" si="750"/>
        <v>2.1553969668656882E-3</v>
      </c>
      <c r="AH515" s="5">
        <f t="shared" si="751"/>
        <v>5.237721457397461E-6</v>
      </c>
      <c r="AI515" s="5">
        <f t="shared" si="752"/>
        <v>3.1920889369310659E-5</v>
      </c>
      <c r="AJ515" s="5">
        <f t="shared" si="753"/>
        <v>9.7269698896327632E-5</v>
      </c>
      <c r="AK515" s="5">
        <f t="shared" si="754"/>
        <v>1.9760089208706064E-4</v>
      </c>
      <c r="AL515" s="5">
        <f t="shared" si="755"/>
        <v>4.1006083045272848E-5</v>
      </c>
      <c r="AM515" s="5">
        <f t="shared" si="756"/>
        <v>9.0377108910104462E-2</v>
      </c>
      <c r="AN515" s="5">
        <f t="shared" si="757"/>
        <v>5.0495498290253703E-2</v>
      </c>
      <c r="AO515" s="5">
        <f t="shared" si="758"/>
        <v>1.4106422402365319E-2</v>
      </c>
      <c r="AP515" s="5">
        <f t="shared" si="759"/>
        <v>2.6271801082165249E-3</v>
      </c>
      <c r="AQ515" s="5">
        <f t="shared" si="760"/>
        <v>3.669645175156852E-4</v>
      </c>
      <c r="AR515" s="5">
        <f t="shared" si="761"/>
        <v>5.8528394653542364E-7</v>
      </c>
      <c r="AS515" s="5">
        <f t="shared" si="762"/>
        <v>3.5669678616842608E-6</v>
      </c>
      <c r="AT515" s="5">
        <f t="shared" si="763"/>
        <v>1.0869305233471267E-5</v>
      </c>
      <c r="AU515" s="5">
        <f t="shared" si="764"/>
        <v>2.2080714085376569E-5</v>
      </c>
      <c r="AV515" s="5">
        <f t="shared" si="765"/>
        <v>3.3642302155988768E-5</v>
      </c>
      <c r="AW515" s="5">
        <f t="shared" si="766"/>
        <v>3.8785785199875076E-6</v>
      </c>
      <c r="AX515" s="5">
        <f t="shared" si="767"/>
        <v>9.1799386384038242E-2</v>
      </c>
      <c r="AY515" s="5">
        <f t="shared" si="768"/>
        <v>5.1290153160489994E-2</v>
      </c>
      <c r="AZ515" s="5">
        <f t="shared" si="769"/>
        <v>1.4328417186914529E-2</v>
      </c>
      <c r="BA515" s="5">
        <f t="shared" si="770"/>
        <v>2.6685244168909699E-3</v>
      </c>
      <c r="BB515" s="5">
        <f t="shared" si="771"/>
        <v>3.7273949055133168E-4</v>
      </c>
      <c r="BC515" s="5">
        <f t="shared" si="772"/>
        <v>4.1651401632168127E-5</v>
      </c>
      <c r="BD515" s="5">
        <f t="shared" si="773"/>
        <v>5.4501641101378801E-8</v>
      </c>
      <c r="BE515" s="5">
        <f t="shared" si="774"/>
        <v>3.3215604728003929E-7</v>
      </c>
      <c r="BF515" s="5">
        <f t="shared" si="775"/>
        <v>1.0121497033408473E-6</v>
      </c>
      <c r="BG515" s="5">
        <f t="shared" si="776"/>
        <v>2.0561560956302721E-6</v>
      </c>
      <c r="BH515" s="5">
        <f t="shared" si="777"/>
        <v>3.1327711767656834E-6</v>
      </c>
      <c r="BI515" s="5">
        <f t="shared" si="778"/>
        <v>3.8184864531758185E-6</v>
      </c>
      <c r="BJ515" s="8">
        <f t="shared" si="779"/>
        <v>0.57643194409046949</v>
      </c>
      <c r="BK515" s="8">
        <f t="shared" si="780"/>
        <v>6.2468400634743335E-2</v>
      </c>
      <c r="BL515" s="8">
        <f t="shared" si="781"/>
        <v>3.4872193240469522E-3</v>
      </c>
      <c r="BM515" s="8">
        <f t="shared" si="782"/>
        <v>0.55271689817260561</v>
      </c>
      <c r="BN515" s="8">
        <f t="shared" si="783"/>
        <v>3.8421889300536048E-2</v>
      </c>
    </row>
    <row r="516" spans="1:66" x14ac:dyDescent="0.25">
      <c r="A516" t="s">
        <v>178</v>
      </c>
      <c r="B516" t="s">
        <v>179</v>
      </c>
      <c r="C516" t="s">
        <v>269</v>
      </c>
      <c r="D516" s="18"/>
      <c r="E516">
        <f>VLOOKUP(A516,home!$A$2:$E$405,3,FALSE)</f>
        <v>1.77142857142857</v>
      </c>
      <c r="F516">
        <f>VLOOKUP(B516,home!$B$2:$E$405,3,FALSE)</f>
        <v>0.56000000000000005</v>
      </c>
      <c r="G516">
        <f>VLOOKUP(C516,away!$B$2:$E$405,4,FALSE)</f>
        <v>0.56000000000000005</v>
      </c>
      <c r="H516">
        <f>VLOOKUP(A516,away!$A$2:$E$405,3,FALSE)</f>
        <v>1.3857142857142899</v>
      </c>
      <c r="I516">
        <f>VLOOKUP(C516,away!$B$2:$E$405,3,FALSE)</f>
        <v>0.99</v>
      </c>
      <c r="J516">
        <f>VLOOKUP(B516,home!$B$2:$E$405,4,FALSE)</f>
        <v>1.62</v>
      </c>
      <c r="K516" s="3">
        <f t="shared" si="728"/>
        <v>0.55551999999999968</v>
      </c>
      <c r="L516" s="3">
        <f t="shared" si="729"/>
        <v>2.222408571428578</v>
      </c>
      <c r="M516" s="5">
        <f t="shared" si="730"/>
        <v>6.2167148903936889E-2</v>
      </c>
      <c r="N516" s="5">
        <f t="shared" si="731"/>
        <v>3.4535094559115E-2</v>
      </c>
      <c r="O516" s="5">
        <f t="shared" si="732"/>
        <v>0.13816080458538607</v>
      </c>
      <c r="P516" s="5">
        <f t="shared" si="733"/>
        <v>7.6751090163273611E-2</v>
      </c>
      <c r="Q516" s="5">
        <f t="shared" si="734"/>
        <v>9.5924678647397749E-3</v>
      </c>
      <c r="R516" s="5">
        <f t="shared" si="735"/>
        <v>0.15352487817301541</v>
      </c>
      <c r="S516" s="5">
        <f t="shared" si="736"/>
        <v>2.3689078336025765E-2</v>
      </c>
      <c r="T516" s="5">
        <f t="shared" si="737"/>
        <v>2.1318382803750865E-2</v>
      </c>
      <c r="U516" s="5">
        <f t="shared" si="738"/>
        <v>8.5286140322673468E-2</v>
      </c>
      <c r="V516" s="5">
        <f t="shared" si="739"/>
        <v>3.249595144897476E-3</v>
      </c>
      <c r="W516" s="5">
        <f t="shared" si="740"/>
        <v>1.7762692494067461E-3</v>
      </c>
      <c r="X516" s="5">
        <f t="shared" si="741"/>
        <v>3.9475960050465589E-3</v>
      </c>
      <c r="Y516" s="5">
        <f t="shared" si="742"/>
        <v>4.3865855990763434E-3</v>
      </c>
      <c r="Z516" s="5">
        <f t="shared" si="743"/>
        <v>0.1137316683930792</v>
      </c>
      <c r="AA516" s="5">
        <f t="shared" si="744"/>
        <v>6.3180216425723315E-2</v>
      </c>
      <c r="AB516" s="5">
        <f t="shared" si="745"/>
        <v>1.7548936914408897E-2</v>
      </c>
      <c r="AC516" s="5">
        <f t="shared" si="746"/>
        <v>2.5074534376021541E-4</v>
      </c>
      <c r="AD516" s="5">
        <f t="shared" si="747"/>
        <v>2.4668827335760869E-4</v>
      </c>
      <c r="AE516" s="5">
        <f t="shared" si="748"/>
        <v>5.4824213318086575E-4</v>
      </c>
      <c r="AF516" s="5">
        <f t="shared" si="749"/>
        <v>6.0920900799972207E-4</v>
      </c>
      <c r="AG516" s="5">
        <f t="shared" si="750"/>
        <v>4.5130377372336111E-4</v>
      </c>
      <c r="AH516" s="5">
        <f t="shared" si="751"/>
        <v>6.3189558669913007E-2</v>
      </c>
      <c r="AI516" s="5">
        <f t="shared" si="752"/>
        <v>3.5103063632310048E-2</v>
      </c>
      <c r="AJ516" s="5">
        <f t="shared" si="753"/>
        <v>9.7502269545104315E-3</v>
      </c>
      <c r="AK516" s="5">
        <f t="shared" si="754"/>
        <v>1.8054820259232112E-3</v>
      </c>
      <c r="AL516" s="5">
        <f t="shared" si="755"/>
        <v>1.2382731925956208E-5</v>
      </c>
      <c r="AM516" s="5">
        <f t="shared" si="756"/>
        <v>2.7408053923123751E-5</v>
      </c>
      <c r="AN516" s="5">
        <f t="shared" si="757"/>
        <v>6.0911893964926885E-5</v>
      </c>
      <c r="AO516" s="5">
        <f t="shared" si="758"/>
        <v>6.7685557624801098E-5</v>
      </c>
      <c r="AP516" s="5">
        <f t="shared" si="759"/>
        <v>5.0141654475760296E-5</v>
      </c>
      <c r="AQ516" s="5">
        <f t="shared" si="760"/>
        <v>2.7858810673134961E-5</v>
      </c>
      <c r="AR516" s="5">
        <f t="shared" si="761"/>
        <v>2.8086603362560712E-2</v>
      </c>
      <c r="AS516" s="5">
        <f t="shared" si="762"/>
        <v>1.5602669899969716E-2</v>
      </c>
      <c r="AT516" s="5">
        <f t="shared" si="763"/>
        <v>4.3337975914155853E-3</v>
      </c>
      <c r="AU516" s="5">
        <f t="shared" si="764"/>
        <v>8.0250374599439515E-4</v>
      </c>
      <c r="AV516" s="5">
        <f t="shared" si="765"/>
        <v>1.1145172024370151E-4</v>
      </c>
      <c r="AW516" s="5">
        <f t="shared" si="766"/>
        <v>4.2465630127492103E-7</v>
      </c>
      <c r="AX516" s="5">
        <f t="shared" si="767"/>
        <v>2.5376203525622827E-6</v>
      </c>
      <c r="AY516" s="5">
        <f t="shared" si="768"/>
        <v>5.6396292225660269E-6</v>
      </c>
      <c r="AZ516" s="5">
        <f t="shared" si="769"/>
        <v>6.2667801619549138E-6</v>
      </c>
      <c r="BA516" s="5">
        <f t="shared" si="770"/>
        <v>4.6424486490623903E-6</v>
      </c>
      <c r="BB516" s="5">
        <f t="shared" si="771"/>
        <v>2.5793544175233206E-6</v>
      </c>
      <c r="BC516" s="5">
        <f t="shared" si="772"/>
        <v>1.1464758732511982E-6</v>
      </c>
      <c r="BD516" s="5">
        <f t="shared" si="773"/>
        <v>1.0403318009211605E-2</v>
      </c>
      <c r="BE516" s="5">
        <f t="shared" si="774"/>
        <v>5.7792512204772268E-3</v>
      </c>
      <c r="BF516" s="5">
        <f t="shared" si="775"/>
        <v>1.6052448189997535E-3</v>
      </c>
      <c r="BG516" s="5">
        <f t="shared" si="776"/>
        <v>2.9724853395024763E-4</v>
      </c>
      <c r="BH516" s="5">
        <f t="shared" si="777"/>
        <v>4.1281876395010355E-5</v>
      </c>
      <c r="BI516" s="5">
        <f t="shared" si="778"/>
        <v>4.5865815949912295E-6</v>
      </c>
      <c r="BJ516" s="8">
        <f t="shared" si="779"/>
        <v>7.766865754873549E-2</v>
      </c>
      <c r="BK516" s="8">
        <f t="shared" si="780"/>
        <v>0.1661256802530425</v>
      </c>
      <c r="BL516" s="8">
        <f t="shared" si="781"/>
        <v>0.63461726506467686</v>
      </c>
      <c r="BM516" s="8">
        <f t="shared" si="782"/>
        <v>0.51740657203714591</v>
      </c>
      <c r="BN516" s="8">
        <f t="shared" si="783"/>
        <v>0.47473148424946676</v>
      </c>
    </row>
    <row r="517" spans="1:66" x14ac:dyDescent="0.25">
      <c r="A517" t="s">
        <v>28</v>
      </c>
      <c r="B517" t="s">
        <v>190</v>
      </c>
      <c r="C517" t="s">
        <v>293</v>
      </c>
      <c r="D517" s="18"/>
      <c r="E517">
        <f>VLOOKUP(A517,home!$A$2:$E$405,3,FALSE)</f>
        <v>1.3611111111111101</v>
      </c>
      <c r="F517">
        <f>VLOOKUP(B517,home!$B$2:$E$405,3,FALSE)</f>
        <v>1.29</v>
      </c>
      <c r="G517">
        <f>VLOOKUP(C517,away!$B$2:$E$405,4,FALSE)</f>
        <v>0.18</v>
      </c>
      <c r="H517">
        <f>VLOOKUP(A517,away!$A$2:$E$405,3,FALSE)</f>
        <v>1.1666666666666701</v>
      </c>
      <c r="I517">
        <f>VLOOKUP(C517,away!$B$2:$E$405,3,FALSE)</f>
        <v>1.1000000000000001</v>
      </c>
      <c r="J517">
        <f>VLOOKUP(B517,home!$B$2:$E$405,4,FALSE)</f>
        <v>1.5</v>
      </c>
      <c r="K517" s="3">
        <f t="shared" si="728"/>
        <v>0.31604999999999978</v>
      </c>
      <c r="L517" s="3">
        <f t="shared" si="729"/>
        <v>1.9250000000000058</v>
      </c>
      <c r="M517" s="5">
        <f t="shared" si="730"/>
        <v>0.1063467816143701</v>
      </c>
      <c r="N517" s="5">
        <f t="shared" si="731"/>
        <v>3.3610900329221656E-2</v>
      </c>
      <c r="O517" s="5">
        <f t="shared" si="732"/>
        <v>0.20471755460766305</v>
      </c>
      <c r="P517" s="5">
        <f t="shared" si="733"/>
        <v>6.4700983133751874E-2</v>
      </c>
      <c r="Q517" s="5">
        <f t="shared" si="734"/>
        <v>5.3113625245252488E-3</v>
      </c>
      <c r="R517" s="5">
        <f t="shared" si="735"/>
        <v>0.19704064630987633</v>
      </c>
      <c r="S517" s="5">
        <f t="shared" si="736"/>
        <v>9.8409588774719982E-3</v>
      </c>
      <c r="T517" s="5">
        <f t="shared" si="737"/>
        <v>1.0224372859711135E-2</v>
      </c>
      <c r="U517" s="5">
        <f t="shared" si="738"/>
        <v>6.2274696266236385E-2</v>
      </c>
      <c r="V517" s="5">
        <f t="shared" si="739"/>
        <v>6.6524471971757661E-4</v>
      </c>
      <c r="W517" s="5">
        <f t="shared" si="740"/>
        <v>5.5955204195873472E-4</v>
      </c>
      <c r="X517" s="5">
        <f t="shared" si="741"/>
        <v>1.0771376807705677E-3</v>
      </c>
      <c r="Y517" s="5">
        <f t="shared" si="742"/>
        <v>1.0367450177416746E-3</v>
      </c>
      <c r="Z517" s="5">
        <f t="shared" si="743"/>
        <v>0.12643441471550435</v>
      </c>
      <c r="AA517" s="5">
        <f t="shared" si="744"/>
        <v>3.9959596770835132E-2</v>
      </c>
      <c r="AB517" s="5">
        <f t="shared" si="745"/>
        <v>6.3146152797112177E-3</v>
      </c>
      <c r="AC517" s="5">
        <f t="shared" si="746"/>
        <v>2.5295774550529716E-5</v>
      </c>
      <c r="AD517" s="5">
        <f t="shared" si="747"/>
        <v>4.4211605715264493E-5</v>
      </c>
      <c r="AE517" s="5">
        <f t="shared" si="748"/>
        <v>8.5107341001884401E-5</v>
      </c>
      <c r="AF517" s="5">
        <f t="shared" si="749"/>
        <v>8.1915815714313998E-5</v>
      </c>
      <c r="AG517" s="5">
        <f t="shared" si="750"/>
        <v>5.2562648416684979E-5</v>
      </c>
      <c r="AH517" s="5">
        <f t="shared" si="751"/>
        <v>6.0846562081836648E-2</v>
      </c>
      <c r="AI517" s="5">
        <f t="shared" si="752"/>
        <v>1.9230555945964463E-2</v>
      </c>
      <c r="AJ517" s="5">
        <f t="shared" si="753"/>
        <v>3.0389086033610325E-3</v>
      </c>
      <c r="AK517" s="5">
        <f t="shared" si="754"/>
        <v>3.2014902136408464E-4</v>
      </c>
      <c r="AL517" s="5">
        <f t="shared" si="755"/>
        <v>6.155941750955103E-7</v>
      </c>
      <c r="AM517" s="5">
        <f t="shared" si="756"/>
        <v>2.7946155972618666E-6</v>
      </c>
      <c r="AN517" s="5">
        <f t="shared" si="757"/>
        <v>5.37963502472911E-6</v>
      </c>
      <c r="AO517" s="5">
        <f t="shared" si="758"/>
        <v>5.1778987113017852E-6</v>
      </c>
      <c r="AP517" s="5">
        <f t="shared" si="759"/>
        <v>3.3224850064186553E-6</v>
      </c>
      <c r="AQ517" s="5">
        <f t="shared" si="760"/>
        <v>1.5989459093389824E-6</v>
      </c>
      <c r="AR517" s="5">
        <f t="shared" si="761"/>
        <v>2.3425926401507188E-2</v>
      </c>
      <c r="AS517" s="5">
        <f t="shared" si="762"/>
        <v>7.4037640391963434E-3</v>
      </c>
      <c r="AT517" s="5">
        <f t="shared" si="763"/>
        <v>1.1699798122940014E-3</v>
      </c>
      <c r="AU517" s="5">
        <f t="shared" si="764"/>
        <v>1.2325737322517301E-4</v>
      </c>
      <c r="AV517" s="5">
        <f t="shared" si="765"/>
        <v>9.7388732019539731E-6</v>
      </c>
      <c r="AW517" s="5">
        <f t="shared" si="766"/>
        <v>1.040347743472091E-8</v>
      </c>
      <c r="AX517" s="5">
        <f t="shared" si="767"/>
        <v>1.4720637658576877E-7</v>
      </c>
      <c r="AY517" s="5">
        <f t="shared" si="768"/>
        <v>2.8337227492760576E-7</v>
      </c>
      <c r="AZ517" s="5">
        <f t="shared" si="769"/>
        <v>2.727458146178214E-7</v>
      </c>
      <c r="BA517" s="5">
        <f t="shared" si="770"/>
        <v>1.7501189771310259E-7</v>
      </c>
      <c r="BB517" s="5">
        <f t="shared" si="771"/>
        <v>8.4224475774430871E-8</v>
      </c>
      <c r="BC517" s="5">
        <f t="shared" si="772"/>
        <v>3.2426423173155989E-8</v>
      </c>
      <c r="BD517" s="5">
        <f t="shared" si="773"/>
        <v>7.5158180538169098E-3</v>
      </c>
      <c r="BE517" s="5">
        <f t="shared" si="774"/>
        <v>2.3753742959088334E-3</v>
      </c>
      <c r="BF517" s="5">
        <f t="shared" si="775"/>
        <v>3.7536852311099311E-4</v>
      </c>
      <c r="BG517" s="5">
        <f t="shared" si="776"/>
        <v>3.9545073909743114E-5</v>
      </c>
      <c r="BH517" s="5">
        <f t="shared" si="777"/>
        <v>3.1245551522935753E-6</v>
      </c>
      <c r="BI517" s="5">
        <f t="shared" si="778"/>
        <v>1.9750313117647676E-7</v>
      </c>
      <c r="BJ517" s="8">
        <f t="shared" si="779"/>
        <v>5.2103136432289018E-2</v>
      </c>
      <c r="BK517" s="8">
        <f t="shared" si="780"/>
        <v>0.18158016308631211</v>
      </c>
      <c r="BL517" s="8">
        <f t="shared" si="781"/>
        <v>0.63618537939130315</v>
      </c>
      <c r="BM517" s="8">
        <f t="shared" si="782"/>
        <v>0.38457459213720246</v>
      </c>
      <c r="BN517" s="8">
        <f t="shared" si="783"/>
        <v>0.61172822851940833</v>
      </c>
    </row>
    <row r="518" spans="1:66" x14ac:dyDescent="0.25">
      <c r="A518" t="s">
        <v>28</v>
      </c>
      <c r="B518" t="s">
        <v>279</v>
      </c>
      <c r="C518" t="s">
        <v>30</v>
      </c>
      <c r="D518" s="18"/>
      <c r="E518">
        <f>VLOOKUP(A518,home!$A$2:$E$405,3,FALSE)</f>
        <v>1.3611111111111101</v>
      </c>
      <c r="F518">
        <f>VLOOKUP(B518,home!$B$2:$E$405,3,FALSE)</f>
        <v>0.55000000000000004</v>
      </c>
      <c r="G518">
        <f>VLOOKUP(C518,away!$B$2:$E$405,4,FALSE)</f>
        <v>0.73</v>
      </c>
      <c r="H518">
        <f>VLOOKUP(A518,away!$A$2:$E$405,3,FALSE)</f>
        <v>1.1666666666666701</v>
      </c>
      <c r="I518">
        <f>VLOOKUP(C518,away!$B$2:$E$405,3,FALSE)</f>
        <v>1.1000000000000001</v>
      </c>
      <c r="J518">
        <f>VLOOKUP(B518,home!$B$2:$E$405,4,FALSE)</f>
        <v>1.07</v>
      </c>
      <c r="K518" s="3">
        <f t="shared" si="728"/>
        <v>0.54648611111111067</v>
      </c>
      <c r="L518" s="3">
        <f t="shared" si="729"/>
        <v>1.3731666666666709</v>
      </c>
      <c r="M518" s="5">
        <f t="shared" si="730"/>
        <v>0.14665787616426421</v>
      </c>
      <c r="N518" s="5">
        <f t="shared" si="731"/>
        <v>8.0146492408823586E-2</v>
      </c>
      <c r="O518" s="5">
        <f t="shared" si="732"/>
        <v>0.20138570695289607</v>
      </c>
      <c r="P518" s="5">
        <f t="shared" si="733"/>
        <v>0.11005449182604993</v>
      </c>
      <c r="Q518" s="5">
        <f t="shared" si="734"/>
        <v>2.1899472477847074E-2</v>
      </c>
      <c r="R518" s="5">
        <f t="shared" si="735"/>
        <v>0.13826806996540969</v>
      </c>
      <c r="S518" s="5">
        <f t="shared" si="736"/>
        <v>2.0646676959790507E-2</v>
      </c>
      <c r="T518" s="5">
        <f t="shared" si="737"/>
        <v>3.0071625624163767E-2</v>
      </c>
      <c r="U518" s="5">
        <f t="shared" si="738"/>
        <v>7.5561579846235696E-2</v>
      </c>
      <c r="V518" s="5">
        <f t="shared" si="739"/>
        <v>1.7215119221958702E-3</v>
      </c>
      <c r="W518" s="5">
        <f t="shared" si="740"/>
        <v>3.9892525166011494E-3</v>
      </c>
      <c r="X518" s="5">
        <f t="shared" si="741"/>
        <v>5.4779085807128286E-3</v>
      </c>
      <c r="Y518" s="5">
        <f t="shared" si="742"/>
        <v>3.7610407330410951E-3</v>
      </c>
      <c r="Z518" s="5">
        <f t="shared" si="743"/>
        <v>6.3288368246945184E-2</v>
      </c>
      <c r="AA518" s="5">
        <f t="shared" si="744"/>
        <v>3.4586214241840975E-2</v>
      </c>
      <c r="AB518" s="5">
        <f t="shared" si="745"/>
        <v>9.450442859539691E-3</v>
      </c>
      <c r="AC518" s="5">
        <f t="shared" si="746"/>
        <v>8.0740685705462954E-5</v>
      </c>
      <c r="AD518" s="5">
        <f t="shared" si="747"/>
        <v>5.4501777350939333E-4</v>
      </c>
      <c r="AE518" s="5">
        <f t="shared" si="748"/>
        <v>7.4840023932398422E-4</v>
      </c>
      <c r="AF518" s="5">
        <f t="shared" si="749"/>
        <v>5.1383913098252711E-4</v>
      </c>
      <c r="AG518" s="5">
        <f t="shared" si="750"/>
        <v>2.3519558889805846E-4</v>
      </c>
      <c r="AH518" s="5">
        <f t="shared" si="751"/>
        <v>2.172636941610764E-2</v>
      </c>
      <c r="AI518" s="5">
        <f t="shared" si="752"/>
        <v>1.1873159130772035E-2</v>
      </c>
      <c r="AJ518" s="5">
        <f t="shared" si="753"/>
        <v>3.244258279989492E-3</v>
      </c>
      <c r="AK518" s="5">
        <f t="shared" si="754"/>
        <v>5.9098069695715948E-4</v>
      </c>
      <c r="AL518" s="5">
        <f t="shared" si="755"/>
        <v>2.4235657483676926E-6</v>
      </c>
      <c r="AM518" s="5">
        <f t="shared" si="756"/>
        <v>5.956892870631691E-5</v>
      </c>
      <c r="AN518" s="5">
        <f t="shared" si="757"/>
        <v>8.1798067268557754E-5</v>
      </c>
      <c r="AO518" s="5">
        <f t="shared" si="758"/>
        <v>5.6161189685470788E-5</v>
      </c>
      <c r="AP518" s="5">
        <f t="shared" si="759"/>
        <v>2.5706224545477502E-5</v>
      </c>
      <c r="AQ518" s="5">
        <f t="shared" si="760"/>
        <v>8.8247326679245809E-6</v>
      </c>
      <c r="AR518" s="5">
        <f t="shared" si="761"/>
        <v>5.9667852539770404E-3</v>
      </c>
      <c r="AS518" s="5">
        <f t="shared" si="762"/>
        <v>3.2607652692810333E-3</v>
      </c>
      <c r="AT518" s="5">
        <f t="shared" si="763"/>
        <v>8.9098146562778264E-4</v>
      </c>
      <c r="AU518" s="5">
        <f t="shared" si="764"/>
        <v>1.6230299874100157E-4</v>
      </c>
      <c r="AV518" s="5">
        <f t="shared" si="765"/>
        <v>2.2174083650910358E-5</v>
      </c>
      <c r="AW518" s="5">
        <f t="shared" si="766"/>
        <v>5.0518993179458222E-8</v>
      </c>
      <c r="AX518" s="5">
        <f t="shared" si="767"/>
        <v>5.4255986986283531E-6</v>
      </c>
      <c r="AY518" s="5">
        <f t="shared" si="768"/>
        <v>7.4502512796665231E-6</v>
      </c>
      <c r="AZ518" s="5">
        <f t="shared" si="769"/>
        <v>5.1152183577643898E-6</v>
      </c>
      <c r="BA518" s="5">
        <f t="shared" si="770"/>
        <v>2.341349113867829E-6</v>
      </c>
      <c r="BB518" s="5">
        <f t="shared" si="771"/>
        <v>8.0376563954821318E-7</v>
      </c>
      <c r="BC518" s="5">
        <f t="shared" si="772"/>
        <v>2.2074083680792474E-7</v>
      </c>
      <c r="BD518" s="5">
        <f t="shared" si="773"/>
        <v>1.3655651029865817E-3</v>
      </c>
      <c r="BE518" s="5">
        <f t="shared" si="774"/>
        <v>7.4626236260018038E-4</v>
      </c>
      <c r="BF518" s="5">
        <f t="shared" si="775"/>
        <v>2.0391100820298105E-4</v>
      </c>
      <c r="BG518" s="5">
        <f t="shared" si="776"/>
        <v>3.714484462853097E-5</v>
      </c>
      <c r="BH518" s="5">
        <f t="shared" si="777"/>
        <v>5.0747854222180787E-6</v>
      </c>
      <c r="BI518" s="5">
        <f t="shared" si="778"/>
        <v>5.5465995002226283E-7</v>
      </c>
      <c r="BJ518" s="8">
        <f t="shared" si="779"/>
        <v>0.14764166114070348</v>
      </c>
      <c r="BK518" s="8">
        <f t="shared" si="780"/>
        <v>0.27917117137503406</v>
      </c>
      <c r="BL518" s="8">
        <f t="shared" si="781"/>
        <v>0.50934830322481672</v>
      </c>
      <c r="BM518" s="8">
        <f t="shared" si="782"/>
        <v>0.3010299944599224</v>
      </c>
      <c r="BN518" s="8">
        <f t="shared" si="783"/>
        <v>0.69841210979529045</v>
      </c>
    </row>
    <row r="519" spans="1:66" x14ac:dyDescent="0.25">
      <c r="A519" t="s">
        <v>28</v>
      </c>
      <c r="B519" t="s">
        <v>189</v>
      </c>
      <c r="C519" t="s">
        <v>462</v>
      </c>
      <c r="D519" s="18"/>
      <c r="E519">
        <f>VLOOKUP(A519,home!$A$2:$E$405,3,FALSE)</f>
        <v>1.3611111111111101</v>
      </c>
      <c r="F519">
        <f>VLOOKUP(B519,home!$B$2:$E$405,3,FALSE)</f>
        <v>0.92</v>
      </c>
      <c r="G519">
        <f>VLOOKUP(C519,away!$B$2:$E$405,4,FALSE)</f>
        <v>1.65</v>
      </c>
      <c r="H519">
        <f>VLOOKUP(A519,away!$A$2:$E$405,3,FALSE)</f>
        <v>1.1666666666666701</v>
      </c>
      <c r="I519">
        <f>VLOOKUP(C519,away!$B$2:$E$405,3,FALSE)</f>
        <v>0.37</v>
      </c>
      <c r="J519">
        <f>VLOOKUP(B519,home!$B$2:$E$405,4,FALSE)</f>
        <v>0.86</v>
      </c>
      <c r="K519" s="3">
        <f t="shared" si="728"/>
        <v>2.0661666666666649</v>
      </c>
      <c r="L519" s="3">
        <f t="shared" si="729"/>
        <v>0.37123333333333441</v>
      </c>
      <c r="M519" s="5">
        <f t="shared" si="730"/>
        <v>8.7387764534949688E-2</v>
      </c>
      <c r="N519" s="5">
        <f t="shared" si="731"/>
        <v>0.1805576861566284</v>
      </c>
      <c r="O519" s="5">
        <f t="shared" si="732"/>
        <v>3.2441251120857911E-2</v>
      </c>
      <c r="P519" s="5">
        <f t="shared" si="733"/>
        <v>6.7029031690879204E-2</v>
      </c>
      <c r="Q519" s="5">
        <f t="shared" si="734"/>
        <v>0.1865311362736434</v>
      </c>
      <c r="R519" s="5">
        <f t="shared" si="735"/>
        <v>6.021636895549928E-3</v>
      </c>
      <c r="S519" s="5">
        <f t="shared" si="736"/>
        <v>1.2853318520409147E-2</v>
      </c>
      <c r="T519" s="5">
        <f t="shared" si="737"/>
        <v>6.9246575489319076E-2</v>
      </c>
      <c r="U519" s="5">
        <f t="shared" si="738"/>
        <v>1.2441705432355397E-2</v>
      </c>
      <c r="V519" s="5">
        <f t="shared" si="739"/>
        <v>1.0954311243587637E-3</v>
      </c>
      <c r="W519" s="5">
        <f t="shared" si="740"/>
        <v>0.12846813868801971</v>
      </c>
      <c r="X519" s="5">
        <f t="shared" si="741"/>
        <v>4.7691655352282654E-2</v>
      </c>
      <c r="Y519" s="5">
        <f t="shared" si="742"/>
        <v>8.8523660943062247E-3</v>
      </c>
      <c r="Z519" s="5">
        <f t="shared" si="743"/>
        <v>7.4514411228599722E-4</v>
      </c>
      <c r="AA519" s="5">
        <f t="shared" si="744"/>
        <v>1.53959192666825E-3</v>
      </c>
      <c r="AB519" s="5">
        <f t="shared" si="745"/>
        <v>1.5905267595755234E-3</v>
      </c>
      <c r="AC519" s="5">
        <f t="shared" si="746"/>
        <v>5.251427927336819E-5</v>
      </c>
      <c r="AD519" s="5">
        <f t="shared" si="747"/>
        <v>6.6359146471474131E-2</v>
      </c>
      <c r="AE519" s="5">
        <f t="shared" si="748"/>
        <v>2.4634727141760317E-2</v>
      </c>
      <c r="AF519" s="5">
        <f t="shared" si="749"/>
        <v>4.5726159362964244E-3</v>
      </c>
      <c r="AG519" s="5">
        <f t="shared" si="750"/>
        <v>5.6583581869481603E-4</v>
      </c>
      <c r="AH519" s="5">
        <f t="shared" si="751"/>
        <v>6.9155583154409782E-5</v>
      </c>
      <c r="AI519" s="5">
        <f t="shared" si="752"/>
        <v>1.4288696072753621E-4</v>
      </c>
      <c r="AJ519" s="5">
        <f t="shared" si="753"/>
        <v>1.4761413767827212E-4</v>
      </c>
      <c r="AK519" s="5">
        <f t="shared" si="754"/>
        <v>1.0166513693319654E-4</v>
      </c>
      <c r="AL519" s="5">
        <f t="shared" si="755"/>
        <v>1.6112009768738285E-6</v>
      </c>
      <c r="AM519" s="5">
        <f t="shared" si="756"/>
        <v>2.7421811293562123E-2</v>
      </c>
      <c r="AN519" s="5">
        <f t="shared" si="757"/>
        <v>1.017989041254674E-2</v>
      </c>
      <c r="AO519" s="5">
        <f t="shared" si="758"/>
        <v>1.8895573254088898E-3</v>
      </c>
      <c r="AP519" s="5">
        <f t="shared" si="759"/>
        <v>2.3382222147865411E-4</v>
      </c>
      <c r="AQ519" s="5">
        <f t="shared" si="760"/>
        <v>2.1700650671731483E-5</v>
      </c>
      <c r="AR519" s="5">
        <f t="shared" si="761"/>
        <v>5.1345715306044281E-6</v>
      </c>
      <c r="AS519" s="5">
        <f t="shared" si="762"/>
        <v>1.0608880544150506E-5</v>
      </c>
      <c r="AT519" s="5">
        <f t="shared" si="763"/>
        <v>1.0959857675486145E-5</v>
      </c>
      <c r="AU519" s="5">
        <f t="shared" si="764"/>
        <v>7.5482975335000896E-6</v>
      </c>
      <c r="AV519" s="5">
        <f t="shared" si="765"/>
        <v>3.8990101884500222E-6</v>
      </c>
      <c r="AW519" s="5">
        <f t="shared" si="766"/>
        <v>3.4328871856368181E-8</v>
      </c>
      <c r="AX519" s="5">
        <f t="shared" si="767"/>
        <v>9.4430054057302697E-3</v>
      </c>
      <c r="AY519" s="5">
        <f t="shared" si="768"/>
        <v>3.5055583734539433E-3</v>
      </c>
      <c r="AZ519" s="5">
        <f t="shared" si="769"/>
        <v>6.5069006008594478E-4</v>
      </c>
      <c r="BA519" s="5">
        <f t="shared" si="770"/>
        <v>8.0519279990857654E-5</v>
      </c>
      <c r="BB519" s="5">
        <f t="shared" si="771"/>
        <v>7.4728601771515341E-6</v>
      </c>
      <c r="BC519" s="5">
        <f t="shared" si="772"/>
        <v>5.5483495861957933E-7</v>
      </c>
      <c r="BD519" s="5">
        <f t="shared" si="773"/>
        <v>3.1768735075745376E-7</v>
      </c>
      <c r="BE519" s="5">
        <f t="shared" si="774"/>
        <v>6.5639501455669175E-7</v>
      </c>
      <c r="BF519" s="5">
        <f t="shared" si="775"/>
        <v>6.7811074962160851E-7</v>
      </c>
      <c r="BG519" s="5">
        <f t="shared" si="776"/>
        <v>4.6702994239217072E-7</v>
      </c>
      <c r="BH519" s="5">
        <f t="shared" si="777"/>
        <v>2.4124042482648902E-7</v>
      </c>
      <c r="BI519" s="5">
        <f t="shared" si="778"/>
        <v>9.9688584885799329E-8</v>
      </c>
      <c r="BJ519" s="8">
        <f t="shared" si="779"/>
        <v>0.77091446614048986</v>
      </c>
      <c r="BK519" s="8">
        <f t="shared" si="780"/>
        <v>0.17192522972430097</v>
      </c>
      <c r="BL519" s="8">
        <f t="shared" si="781"/>
        <v>5.4536644723039651E-2</v>
      </c>
      <c r="BM519" s="8">
        <f t="shared" si="782"/>
        <v>0.43464745398302623</v>
      </c>
      <c r="BN519" s="8">
        <f t="shared" si="783"/>
        <v>0.55996850667250853</v>
      </c>
    </row>
    <row r="520" spans="1:66" x14ac:dyDescent="0.25">
      <c r="A520" t="s">
        <v>192</v>
      </c>
      <c r="B520" t="s">
        <v>205</v>
      </c>
      <c r="C520" t="s">
        <v>197</v>
      </c>
      <c r="D520" s="18"/>
      <c r="E520">
        <f>VLOOKUP(A520,home!$A$2:$E$405,3,FALSE)</f>
        <v>1.5208333333333299</v>
      </c>
      <c r="F520">
        <f>VLOOKUP(B520,home!$B$2:$E$405,3,FALSE)</f>
        <v>0.66</v>
      </c>
      <c r="G520">
        <f>VLOOKUP(C520,away!$B$2:$E$405,4,FALSE)</f>
        <v>0.99</v>
      </c>
      <c r="H520">
        <f>VLOOKUP(A520,away!$A$2:$E$405,3,FALSE)</f>
        <v>0.875</v>
      </c>
      <c r="I520">
        <f>VLOOKUP(C520,away!$B$2:$E$405,3,FALSE)</f>
        <v>0.99</v>
      </c>
      <c r="J520">
        <f>VLOOKUP(B520,home!$B$2:$E$405,4,FALSE)</f>
        <v>1.43</v>
      </c>
      <c r="K520" s="3">
        <f t="shared" si="728"/>
        <v>0.99371249999999767</v>
      </c>
      <c r="L520" s="3">
        <f t="shared" si="729"/>
        <v>1.2387374999999998</v>
      </c>
      <c r="M520" s="5">
        <f t="shared" si="730"/>
        <v>0.10726530793827038</v>
      </c>
      <c r="N520" s="5">
        <f t="shared" si="731"/>
        <v>0.10659087731460826</v>
      </c>
      <c r="O520" s="5">
        <f t="shared" si="732"/>
        <v>0.1328735593921832</v>
      </c>
      <c r="P520" s="5">
        <f t="shared" si="733"/>
        <v>0.13203811688750453</v>
      </c>
      <c r="Q520" s="5">
        <f t="shared" si="734"/>
        <v>5.29603435867462E-2</v>
      </c>
      <c r="R520" s="5">
        <f t="shared" si="735"/>
        <v>8.2297730388787266E-2</v>
      </c>
      <c r="S520" s="5">
        <f t="shared" si="736"/>
        <v>4.0633044938516751E-2</v>
      </c>
      <c r="T520" s="5">
        <f t="shared" si="737"/>
        <v>6.5603963613787009E-2</v>
      </c>
      <c r="U520" s="5">
        <f t="shared" si="738"/>
        <v>8.1780283408967577E-2</v>
      </c>
      <c r="V520" s="5">
        <f t="shared" si="739"/>
        <v>5.5574670570559502E-3</v>
      </c>
      <c r="W520" s="5">
        <f t="shared" si="740"/>
        <v>1.7542451808814804E-2</v>
      </c>
      <c r="X520" s="5">
        <f t="shared" si="741"/>
        <v>2.1730492897521728E-2</v>
      </c>
      <c r="Y520" s="5">
        <f t="shared" si="742"/>
        <v>1.3459188222821912E-2</v>
      </c>
      <c r="Z520" s="5">
        <f t="shared" si="743"/>
        <v>3.398176159916011E-2</v>
      </c>
      <c r="AA520" s="5">
        <f t="shared" si="744"/>
        <v>3.3768101273105311E-2</v>
      </c>
      <c r="AB520" s="5">
        <f t="shared" si="745"/>
        <v>1.6777892168175289E-2</v>
      </c>
      <c r="AC520" s="5">
        <f t="shared" si="746"/>
        <v>4.2755988572995758E-4</v>
      </c>
      <c r="AD520" s="5">
        <f t="shared" si="747"/>
        <v>4.3580384107667096E-3</v>
      </c>
      <c r="AE520" s="5">
        <f t="shared" si="748"/>
        <v>5.3984656058571265E-3</v>
      </c>
      <c r="AF520" s="5">
        <f t="shared" si="749"/>
        <v>3.3436408942177213E-3</v>
      </c>
      <c r="AG520" s="5">
        <f t="shared" si="750"/>
        <v>1.3806311207336744E-3</v>
      </c>
      <c r="AH520" s="5">
        <f t="shared" si="751"/>
        <v>1.0523620602234902E-2</v>
      </c>
      <c r="AI520" s="5">
        <f t="shared" si="752"/>
        <v>1.0457453337698326E-2</v>
      </c>
      <c r="AJ520" s="5">
        <f t="shared" si="753"/>
        <v>5.1958510499187614E-3</v>
      </c>
      <c r="AK520" s="5">
        <f t="shared" si="754"/>
        <v>1.7210607121474618E-3</v>
      </c>
      <c r="AL520" s="5">
        <f t="shared" si="755"/>
        <v>2.1052175490293193E-5</v>
      </c>
      <c r="AM520" s="5">
        <f t="shared" si="756"/>
        <v>8.6612744885180095E-4</v>
      </c>
      <c r="AN520" s="5">
        <f t="shared" si="757"/>
        <v>1.0729045506720576E-3</v>
      </c>
      <c r="AO520" s="5">
        <f t="shared" si="758"/>
        <v>6.6452355041906404E-4</v>
      </c>
      <c r="AP520" s="5">
        <f t="shared" si="759"/>
        <v>2.7439008051241169E-4</v>
      </c>
      <c r="AQ520" s="5">
        <f t="shared" si="760"/>
        <v>8.4974320589685919E-5</v>
      </c>
      <c r="AR520" s="5">
        <f t="shared" si="761"/>
        <v>2.6072006951521893E-3</v>
      </c>
      <c r="AS520" s="5">
        <f t="shared" si="762"/>
        <v>2.5908079207814139E-3</v>
      </c>
      <c r="AT520" s="5">
        <f t="shared" si="763"/>
        <v>1.2872591079897472E-3</v>
      </c>
      <c r="AU520" s="5">
        <f t="shared" si="764"/>
        <v>4.2638848878275292E-4</v>
      </c>
      <c r="AV520" s="5">
        <f t="shared" si="765"/>
        <v>1.0592689278988258E-4</v>
      </c>
      <c r="AW520" s="5">
        <f t="shared" si="766"/>
        <v>7.1983758504744564E-7</v>
      </c>
      <c r="AX520" s="5">
        <f t="shared" si="767"/>
        <v>1.4344694541952385E-4</v>
      </c>
      <c r="AY520" s="5">
        <f t="shared" si="768"/>
        <v>1.776931105516174E-4</v>
      </c>
      <c r="AZ520" s="5">
        <f t="shared" si="769"/>
        <v>1.1005755976596708E-4</v>
      </c>
      <c r="BA520" s="5">
        <f t="shared" si="770"/>
        <v>4.5444142146864863E-5</v>
      </c>
      <c r="BB520" s="5">
        <f t="shared" si="771"/>
        <v>1.4073340758163008E-5</v>
      </c>
      <c r="BC520" s="5">
        <f t="shared" si="772"/>
        <v>3.4866349894829871E-6</v>
      </c>
      <c r="BD520" s="5">
        <f t="shared" si="773"/>
        <v>5.3827287851851327E-4</v>
      </c>
      <c r="BE520" s="5">
        <f t="shared" si="774"/>
        <v>5.3488848779482685E-4</v>
      </c>
      <c r="BF520" s="5">
        <f t="shared" si="775"/>
        <v>2.657626882139078E-4</v>
      </c>
      <c r="BG520" s="5">
        <f t="shared" si="776"/>
        <v>8.8030568437254091E-5</v>
      </c>
      <c r="BH520" s="5">
        <f t="shared" si="777"/>
        <v>2.1869269059551159E-5</v>
      </c>
      <c r="BI520" s="5">
        <f t="shared" si="778"/>
        <v>4.3463532060678366E-6</v>
      </c>
      <c r="BJ520" s="8">
        <f t="shared" si="779"/>
        <v>0.29582521516055171</v>
      </c>
      <c r="BK520" s="8">
        <f t="shared" si="780"/>
        <v>0.28612024199311947</v>
      </c>
      <c r="BL520" s="8">
        <f t="shared" si="781"/>
        <v>0.38386630568394414</v>
      </c>
      <c r="BM520" s="8">
        <f t="shared" si="782"/>
        <v>0.38559061565570896</v>
      </c>
      <c r="BN520" s="8">
        <f t="shared" si="783"/>
        <v>0.61402593550809981</v>
      </c>
    </row>
    <row r="521" spans="1:66" x14ac:dyDescent="0.25">
      <c r="A521" t="s">
        <v>192</v>
      </c>
      <c r="B521" t="s">
        <v>204</v>
      </c>
      <c r="C521" t="s">
        <v>200</v>
      </c>
      <c r="D521" s="18"/>
      <c r="E521">
        <f>VLOOKUP(A521,home!$A$2:$E$405,3,FALSE)</f>
        <v>1.5208333333333299</v>
      </c>
      <c r="F521">
        <f>VLOOKUP(B521,home!$B$2:$E$405,3,FALSE)</f>
        <v>1.05</v>
      </c>
      <c r="G521">
        <f>VLOOKUP(C521,away!$B$2:$E$405,4,FALSE)</f>
        <v>1.1499999999999999</v>
      </c>
      <c r="H521">
        <f>VLOOKUP(A521,away!$A$2:$E$405,3,FALSE)</f>
        <v>0.875</v>
      </c>
      <c r="I521">
        <f>VLOOKUP(C521,away!$B$2:$E$405,3,FALSE)</f>
        <v>0.82</v>
      </c>
      <c r="J521">
        <f>VLOOKUP(B521,home!$B$2:$E$405,4,FALSE)</f>
        <v>0.46</v>
      </c>
      <c r="K521" s="3">
        <f t="shared" si="728"/>
        <v>1.8364062499999958</v>
      </c>
      <c r="L521" s="3">
        <f t="shared" si="729"/>
        <v>0.33004999999999995</v>
      </c>
      <c r="M521" s="5">
        <f t="shared" si="730"/>
        <v>0.11458295161901258</v>
      </c>
      <c r="N521" s="5">
        <f t="shared" si="731"/>
        <v>0.21042084849660181</v>
      </c>
      <c r="O521" s="5">
        <f t="shared" si="732"/>
        <v>3.7818103181855092E-2</v>
      </c>
      <c r="P521" s="5">
        <f t="shared" si="733"/>
        <v>6.9449401046303399E-2</v>
      </c>
      <c r="Q521" s="5">
        <f t="shared" si="734"/>
        <v>0.19320908065473097</v>
      </c>
      <c r="R521" s="5">
        <f t="shared" si="735"/>
        <v>6.2409324775856354E-3</v>
      </c>
      <c r="S521" s="5">
        <f t="shared" si="736"/>
        <v>1.052342263299225E-2</v>
      </c>
      <c r="T521" s="5">
        <f t="shared" si="737"/>
        <v>6.3768657070093937E-2</v>
      </c>
      <c r="U521" s="5">
        <f t="shared" si="738"/>
        <v>1.1460887407666216E-2</v>
      </c>
      <c r="V521" s="5">
        <f t="shared" si="739"/>
        <v>7.0870092946431046E-4</v>
      </c>
      <c r="W521" s="5">
        <f t="shared" si="740"/>
        <v>0.11827012109036707</v>
      </c>
      <c r="X521" s="5">
        <f t="shared" si="741"/>
        <v>3.9035053465875637E-2</v>
      </c>
      <c r="Y521" s="5">
        <f t="shared" si="742"/>
        <v>6.4417596982061258E-3</v>
      </c>
      <c r="Z521" s="5">
        <f t="shared" si="743"/>
        <v>6.8660658807571278E-4</v>
      </c>
      <c r="AA521" s="5">
        <f t="shared" si="744"/>
        <v>1.2608886296334113E-3</v>
      </c>
      <c r="AB521" s="5">
        <f t="shared" si="745"/>
        <v>1.1577518800063638E-3</v>
      </c>
      <c r="AC521" s="5">
        <f t="shared" si="746"/>
        <v>2.6846737656437737E-5</v>
      </c>
      <c r="AD521" s="5">
        <f t="shared" si="747"/>
        <v>5.4297997389651569E-2</v>
      </c>
      <c r="AE521" s="5">
        <f t="shared" si="748"/>
        <v>1.7921054038454495E-2</v>
      </c>
      <c r="AF521" s="5">
        <f t="shared" si="749"/>
        <v>2.9574219426959521E-3</v>
      </c>
      <c r="AG521" s="5">
        <f t="shared" si="750"/>
        <v>3.2536570406226626E-4</v>
      </c>
      <c r="AH521" s="5">
        <f t="shared" si="751"/>
        <v>5.6653626098597231E-5</v>
      </c>
      <c r="AI521" s="5">
        <f t="shared" si="752"/>
        <v>1.0403907305262681E-4</v>
      </c>
      <c r="AJ521" s="5">
        <f t="shared" si="753"/>
        <v>9.552900199902505E-5</v>
      </c>
      <c r="AK521" s="5">
        <f t="shared" si="754"/>
        <v>5.8476685442423897E-5</v>
      </c>
      <c r="AL521" s="5">
        <f t="shared" si="755"/>
        <v>6.5087862511563054E-7</v>
      </c>
      <c r="AM521" s="5">
        <f t="shared" si="756"/>
        <v>1.9942636353767935E-2</v>
      </c>
      <c r="AN521" s="5">
        <f t="shared" si="757"/>
        <v>6.5820671285611049E-3</v>
      </c>
      <c r="AO521" s="5">
        <f t="shared" si="758"/>
        <v>1.086205627890796E-3</v>
      </c>
      <c r="AP521" s="5">
        <f t="shared" si="759"/>
        <v>1.1950072249511906E-4</v>
      </c>
      <c r="AQ521" s="5">
        <f t="shared" si="760"/>
        <v>9.860303364878508E-6</v>
      </c>
      <c r="AR521" s="5">
        <f t="shared" si="761"/>
        <v>3.7397058587684048E-6</v>
      </c>
      <c r="AS521" s="5">
        <f t="shared" si="762"/>
        <v>6.8676192122038994E-6</v>
      </c>
      <c r="AT521" s="5">
        <f t="shared" si="763"/>
        <v>6.3058694219556463E-6</v>
      </c>
      <c r="AU521" s="5">
        <f t="shared" si="764"/>
        <v>3.8600460060544029E-6</v>
      </c>
      <c r="AV521" s="5">
        <f t="shared" si="765"/>
        <v>1.7721531527014558E-6</v>
      </c>
      <c r="AW521" s="5">
        <f t="shared" si="766"/>
        <v>1.0958371213319278E-8</v>
      </c>
      <c r="AX521" s="5">
        <f t="shared" si="767"/>
        <v>6.1037970069227569E-3</v>
      </c>
      <c r="AY521" s="5">
        <f t="shared" si="768"/>
        <v>2.0145582021348554E-3</v>
      </c>
      <c r="AZ521" s="5">
        <f t="shared" si="769"/>
        <v>3.3245246730730441E-4</v>
      </c>
      <c r="BA521" s="5">
        <f t="shared" si="770"/>
        <v>3.6575312278258598E-5</v>
      </c>
      <c r="BB521" s="5">
        <f t="shared" si="771"/>
        <v>3.0179204543598118E-6</v>
      </c>
      <c r="BC521" s="5">
        <f t="shared" si="772"/>
        <v>1.9921292919229125E-7</v>
      </c>
      <c r="BD521" s="5">
        <f t="shared" si="773"/>
        <v>2.0571498644775182E-7</v>
      </c>
      <c r="BE521" s="5">
        <f t="shared" si="774"/>
        <v>3.7777628683131579E-7</v>
      </c>
      <c r="BF521" s="5">
        <f t="shared" si="775"/>
        <v>3.4687536711940986E-7</v>
      </c>
      <c r="BG521" s="5">
        <f t="shared" si="776"/>
        <v>2.1233469738304242E-7</v>
      </c>
      <c r="BH521" s="5">
        <f t="shared" si="777"/>
        <v>9.7483191341519163E-8</v>
      </c>
      <c r="BI521" s="5">
        <f t="shared" si="778"/>
        <v>3.5803748369902279E-8</v>
      </c>
      <c r="BJ521" s="8">
        <f t="shared" si="779"/>
        <v>0.74287822980884632</v>
      </c>
      <c r="BK521" s="8">
        <f t="shared" si="780"/>
        <v>0.19730653204618895</v>
      </c>
      <c r="BL521" s="8">
        <f t="shared" si="781"/>
        <v>5.8277083345268564E-2</v>
      </c>
      <c r="BM521" s="8">
        <f t="shared" si="782"/>
        <v>0.36541258706852647</v>
      </c>
      <c r="BN521" s="8">
        <f t="shared" si="783"/>
        <v>0.63172131747608939</v>
      </c>
    </row>
    <row r="522" spans="1:66" x14ac:dyDescent="0.25">
      <c r="A522" t="s">
        <v>192</v>
      </c>
      <c r="B522" t="s">
        <v>199</v>
      </c>
      <c r="C522" t="s">
        <v>281</v>
      </c>
      <c r="D522" s="18"/>
      <c r="E522">
        <f>VLOOKUP(A522,home!$A$2:$E$405,3,FALSE)</f>
        <v>1.5208333333333299</v>
      </c>
      <c r="F522">
        <f>VLOOKUP(B522,home!$B$2:$E$405,3,FALSE)</f>
        <v>0.88</v>
      </c>
      <c r="G522">
        <f>VLOOKUP(C522,away!$B$2:$E$405,4,FALSE)</f>
        <v>0.66</v>
      </c>
      <c r="H522">
        <f>VLOOKUP(A522,away!$A$2:$E$405,3,FALSE)</f>
        <v>0.875</v>
      </c>
      <c r="I522">
        <f>VLOOKUP(C522,away!$B$2:$E$405,3,FALSE)</f>
        <v>1.1499999999999999</v>
      </c>
      <c r="J522">
        <f>VLOOKUP(B522,home!$B$2:$E$405,4,FALSE)</f>
        <v>2.29</v>
      </c>
      <c r="K522" s="3">
        <f t="shared" si="728"/>
        <v>0.88329999999999798</v>
      </c>
      <c r="L522" s="3">
        <f t="shared" si="729"/>
        <v>2.3043124999999995</v>
      </c>
      <c r="M522" s="5">
        <f t="shared" si="730"/>
        <v>4.1270286217424866E-2</v>
      </c>
      <c r="N522" s="5">
        <f t="shared" si="731"/>
        <v>3.6454043815851302E-2</v>
      </c>
      <c r="O522" s="5">
        <f t="shared" si="732"/>
        <v>9.5099636409389815E-2</v>
      </c>
      <c r="P522" s="5">
        <f t="shared" si="733"/>
        <v>8.4001508840413824E-2</v>
      </c>
      <c r="Q522" s="5">
        <f t="shared" si="734"/>
        <v>1.6099928451270687E-2</v>
      </c>
      <c r="R522" s="5">
        <f t="shared" si="735"/>
        <v>0.10956964046180602</v>
      </c>
      <c r="S522" s="5">
        <f t="shared" si="736"/>
        <v>4.2744151629404488E-2</v>
      </c>
      <c r="T522" s="5">
        <f t="shared" si="737"/>
        <v>3.7099266379368674E-2</v>
      </c>
      <c r="U522" s="5">
        <f t="shared" si="738"/>
        <v>9.6782863419913032E-2</v>
      </c>
      <c r="V522" s="5">
        <f t="shared" si="739"/>
        <v>9.6668237074359047E-3</v>
      </c>
      <c r="W522" s="5">
        <f t="shared" si="740"/>
        <v>4.7403556003357897E-3</v>
      </c>
      <c r="X522" s="5">
        <f t="shared" si="741"/>
        <v>1.0923260664298761E-2</v>
      </c>
      <c r="Y522" s="5">
        <f t="shared" si="742"/>
        <v>1.2585303044750969E-2</v>
      </c>
      <c r="Z522" s="5">
        <f t="shared" si="743"/>
        <v>8.4160897378881799E-2</v>
      </c>
      <c r="AA522" s="5">
        <f t="shared" si="744"/>
        <v>7.4339320654766117E-2</v>
      </c>
      <c r="AB522" s="5">
        <f t="shared" si="745"/>
        <v>3.2831960967177373E-2</v>
      </c>
      <c r="AC522" s="5">
        <f t="shared" si="746"/>
        <v>1.2297403464215167E-3</v>
      </c>
      <c r="AD522" s="5">
        <f t="shared" si="747"/>
        <v>1.0467890254441481E-3</v>
      </c>
      <c r="AE522" s="5">
        <f t="shared" si="748"/>
        <v>2.4121290361937679E-3</v>
      </c>
      <c r="AF522" s="5">
        <f t="shared" si="749"/>
        <v>2.7791495448571259E-3</v>
      </c>
      <c r="AG522" s="5">
        <f t="shared" si="750"/>
        <v>2.1346763451945286E-3</v>
      </c>
      <c r="AH522" s="5">
        <f t="shared" si="751"/>
        <v>4.8483251960343636E-2</v>
      </c>
      <c r="AI522" s="5">
        <f t="shared" si="752"/>
        <v>4.2825256456571432E-2</v>
      </c>
      <c r="AJ522" s="5">
        <f t="shared" si="753"/>
        <v>1.8913774514044725E-2</v>
      </c>
      <c r="AK522" s="5">
        <f t="shared" si="754"/>
        <v>5.5688456760852245E-3</v>
      </c>
      <c r="AL522" s="5">
        <f t="shared" si="755"/>
        <v>1.0012050222973828E-4</v>
      </c>
      <c r="AM522" s="5">
        <f t="shared" si="756"/>
        <v>1.8492574923496282E-4</v>
      </c>
      <c r="AN522" s="5">
        <f t="shared" si="757"/>
        <v>4.2612671553399016E-4</v>
      </c>
      <c r="AO522" s="5">
        <f t="shared" si="758"/>
        <v>4.9096455859445887E-4</v>
      </c>
      <c r="AP522" s="5">
        <f t="shared" si="759"/>
        <v>3.771119231420646E-4</v>
      </c>
      <c r="AQ522" s="5">
        <f t="shared" si="760"/>
        <v>2.1724592959882467E-4</v>
      </c>
      <c r="AR522" s="5">
        <f t="shared" si="761"/>
        <v>2.2344112706573854E-2</v>
      </c>
      <c r="AS522" s="5">
        <f t="shared" si="762"/>
        <v>1.9736554753716638E-2</v>
      </c>
      <c r="AT522" s="5">
        <f t="shared" si="763"/>
        <v>8.7166494069789314E-3</v>
      </c>
      <c r="AU522" s="5">
        <f t="shared" si="764"/>
        <v>2.5664721403948253E-3</v>
      </c>
      <c r="AV522" s="5">
        <f t="shared" si="765"/>
        <v>5.6674121040268589E-4</v>
      </c>
      <c r="AW522" s="5">
        <f t="shared" si="766"/>
        <v>5.6606998130770172E-6</v>
      </c>
      <c r="AX522" s="5">
        <f t="shared" si="767"/>
        <v>2.7224152383207038E-5</v>
      </c>
      <c r="AY522" s="5">
        <f t="shared" si="768"/>
        <v>6.2732954638528745E-5</v>
      </c>
      <c r="AZ522" s="5">
        <f t="shared" si="769"/>
        <v>7.2278165767747376E-5</v>
      </c>
      <c r="BA522" s="5">
        <f t="shared" si="770"/>
        <v>5.5517160285230791E-5</v>
      </c>
      <c r="BB522" s="5">
        <f t="shared" si="771"/>
        <v>3.1982221602440214E-5</v>
      </c>
      <c r="BC522" s="5">
        <f t="shared" si="772"/>
        <v>1.4739406603254595E-5</v>
      </c>
      <c r="BD522" s="5">
        <f t="shared" si="773"/>
        <v>8.5813030351944933E-3</v>
      </c>
      <c r="BE522" s="5">
        <f t="shared" si="774"/>
        <v>7.579864970987278E-3</v>
      </c>
      <c r="BF522" s="5">
        <f t="shared" si="775"/>
        <v>3.3476473644365231E-3</v>
      </c>
      <c r="BG522" s="5">
        <f t="shared" si="776"/>
        <v>9.8565897233559175E-4</v>
      </c>
      <c r="BH522" s="5">
        <f t="shared" si="777"/>
        <v>2.1765814256600649E-4</v>
      </c>
      <c r="BI522" s="5">
        <f t="shared" si="778"/>
        <v>3.8451487465710628E-5</v>
      </c>
      <c r="BJ522" s="8">
        <f t="shared" si="779"/>
        <v>0.12823575084495048</v>
      </c>
      <c r="BK522" s="8">
        <f t="shared" si="780"/>
        <v>0.17907536419796885</v>
      </c>
      <c r="BL522" s="8">
        <f t="shared" si="781"/>
        <v>0.59909566471114983</v>
      </c>
      <c r="BM522" s="8">
        <f t="shared" si="782"/>
        <v>0.60801556068196894</v>
      </c>
      <c r="BN522" s="8">
        <f t="shared" si="783"/>
        <v>0.38249504419615649</v>
      </c>
    </row>
    <row r="523" spans="1:66" x14ac:dyDescent="0.25">
      <c r="A523" t="s">
        <v>192</v>
      </c>
      <c r="B523" t="s">
        <v>201</v>
      </c>
      <c r="C523" t="s">
        <v>196</v>
      </c>
      <c r="D523" s="18"/>
      <c r="E523">
        <f>VLOOKUP(A523,home!$A$2:$E$405,3,FALSE)</f>
        <v>1.5208333333333299</v>
      </c>
      <c r="F523">
        <f>VLOOKUP(B523,home!$B$2:$E$405,3,FALSE)</f>
        <v>0.82</v>
      </c>
      <c r="G523">
        <f>VLOOKUP(C523,away!$B$2:$E$405,4,FALSE)</f>
        <v>0.49</v>
      </c>
      <c r="H523">
        <f>VLOOKUP(A523,away!$A$2:$E$405,3,FALSE)</f>
        <v>0.875</v>
      </c>
      <c r="I523">
        <f>VLOOKUP(C523,away!$B$2:$E$405,3,FALSE)</f>
        <v>0.33</v>
      </c>
      <c r="J523">
        <f>VLOOKUP(B523,home!$B$2:$E$405,4,FALSE)</f>
        <v>1.43</v>
      </c>
      <c r="K523" s="3">
        <f t="shared" si="728"/>
        <v>0.6110708333333319</v>
      </c>
      <c r="L523" s="3">
        <f t="shared" si="729"/>
        <v>0.41291250000000002</v>
      </c>
      <c r="M523" s="5">
        <f t="shared" si="730"/>
        <v>0.35916142730331019</v>
      </c>
      <c r="N523" s="5">
        <f t="shared" si="731"/>
        <v>0.2194730726834227</v>
      </c>
      <c r="O523" s="5">
        <f t="shared" si="732"/>
        <v>0.14830224285137808</v>
      </c>
      <c r="P523" s="5">
        <f t="shared" si="733"/>
        <v>9.0623175124393773E-2</v>
      </c>
      <c r="Q523" s="5">
        <f t="shared" si="734"/>
        <v>6.7056796709443006E-2</v>
      </c>
      <c r="R523" s="5">
        <f t="shared" si="735"/>
        <v>3.0617924925684825E-2</v>
      </c>
      <c r="S523" s="5">
        <f t="shared" si="736"/>
        <v>5.7164823706772044E-3</v>
      </c>
      <c r="T523" s="5">
        <f t="shared" si="737"/>
        <v>2.7688589571287885E-2</v>
      </c>
      <c r="U523" s="5">
        <f t="shared" si="738"/>
        <v>1.8709720899275622E-2</v>
      </c>
      <c r="V523" s="5">
        <f t="shared" si="739"/>
        <v>1.6026398765808778E-4</v>
      </c>
      <c r="W523" s="5">
        <f t="shared" si="740"/>
        <v>1.3658817548634392E-2</v>
      </c>
      <c r="X523" s="5">
        <f t="shared" si="741"/>
        <v>5.6398965010504981E-3</v>
      </c>
      <c r="Y523" s="5">
        <f t="shared" si="742"/>
        <v>1.1643918819950068E-3</v>
      </c>
      <c r="Z523" s="5">
        <f t="shared" si="743"/>
        <v>4.2141746419589454E-3</v>
      </c>
      <c r="AA523" s="5">
        <f t="shared" si="744"/>
        <v>2.5751592102740491E-3</v>
      </c>
      <c r="AB523" s="5">
        <f t="shared" si="745"/>
        <v>7.8680234229408388E-4</v>
      </c>
      <c r="AC523" s="5">
        <f t="shared" si="746"/>
        <v>2.527350920016709E-6</v>
      </c>
      <c r="AD523" s="5">
        <f t="shared" si="747"/>
        <v>2.0866262554479886E-3</v>
      </c>
      <c r="AE523" s="5">
        <f t="shared" si="748"/>
        <v>8.6159406370266752E-4</v>
      </c>
      <c r="AF523" s="5">
        <f t="shared" si="749"/>
        <v>1.7788147941431384E-4</v>
      </c>
      <c r="AG523" s="5">
        <f t="shared" si="750"/>
        <v>2.4483162122887627E-5</v>
      </c>
      <c r="AH523" s="5">
        <f t="shared" si="751"/>
        <v>4.3502134671196823E-4</v>
      </c>
      <c r="AI523" s="5">
        <f t="shared" si="752"/>
        <v>2.6582885685307077E-4</v>
      </c>
      <c r="AJ523" s="5">
        <f t="shared" si="753"/>
        <v>8.1220130540626457E-5</v>
      </c>
      <c r="AK523" s="5">
        <f t="shared" si="754"/>
        <v>1.6543750950967541E-5</v>
      </c>
      <c r="AL523" s="5">
        <f t="shared" si="755"/>
        <v>2.5507924583677716E-8</v>
      </c>
      <c r="AM523" s="5">
        <f t="shared" si="756"/>
        <v>2.5501528895436254E-4</v>
      </c>
      <c r="AN523" s="5">
        <f t="shared" si="757"/>
        <v>1.0529900050036822E-4</v>
      </c>
      <c r="AO523" s="5">
        <f t="shared" si="758"/>
        <v>2.1739636772054146E-5</v>
      </c>
      <c r="AP523" s="5">
        <f t="shared" si="759"/>
        <v>2.992189256213603E-6</v>
      </c>
      <c r="AQ523" s="5">
        <f t="shared" si="760"/>
        <v>3.088780865640748E-7</v>
      </c>
      <c r="AR523" s="5">
        <f t="shared" si="761"/>
        <v>3.5925150364841129E-5</v>
      </c>
      <c r="AS523" s="5">
        <f t="shared" si="762"/>
        <v>2.1952811571068726E-5</v>
      </c>
      <c r="AT523" s="5">
        <f t="shared" si="763"/>
        <v>6.7073614303712871E-6</v>
      </c>
      <c r="AU523" s="5">
        <f t="shared" si="764"/>
        <v>1.3662243129082775E-6</v>
      </c>
      <c r="AV523" s="5">
        <f t="shared" si="765"/>
        <v>2.0871495735227995E-7</v>
      </c>
      <c r="AW523" s="5">
        <f t="shared" si="766"/>
        <v>1.7878134863283363E-10</v>
      </c>
      <c r="AX523" s="5">
        <f t="shared" si="767"/>
        <v>2.597206752234711E-5</v>
      </c>
      <c r="AY523" s="5">
        <f t="shared" si="768"/>
        <v>1.072419133082115E-5</v>
      </c>
      <c r="AZ523" s="5">
        <f t="shared" si="769"/>
        <v>2.2140763264438444E-6</v>
      </c>
      <c r="BA523" s="5">
        <f t="shared" si="770"/>
        <v>3.0473993038091466E-7</v>
      </c>
      <c r="BB523" s="5">
        <f t="shared" si="771"/>
        <v>3.1457731625852349E-8</v>
      </c>
      <c r="BC523" s="5">
        <f t="shared" si="772"/>
        <v>2.5978581219919529E-9</v>
      </c>
      <c r="BD523" s="5">
        <f t="shared" si="773"/>
        <v>2.4723239416704096E-6</v>
      </c>
      <c r="BE523" s="5">
        <f t="shared" si="774"/>
        <v>1.5107650513064851E-6</v>
      </c>
      <c r="BF523" s="5">
        <f t="shared" si="775"/>
        <v>4.6159222943636382E-7</v>
      </c>
      <c r="BG523" s="5">
        <f t="shared" si="776"/>
        <v>9.4021849433956474E-8</v>
      </c>
      <c r="BH523" s="5">
        <f t="shared" si="777"/>
        <v>1.4363502471287208E-8</v>
      </c>
      <c r="BI523" s="5">
        <f t="shared" si="778"/>
        <v>1.7554234849429701E-9</v>
      </c>
      <c r="BJ523" s="8">
        <f t="shared" si="779"/>
        <v>0.33825675398079075</v>
      </c>
      <c r="BK523" s="8">
        <f t="shared" si="780"/>
        <v>0.4556746258362146</v>
      </c>
      <c r="BL523" s="8">
        <f t="shared" si="781"/>
        <v>0.20186117939859768</v>
      </c>
      <c r="BM523" s="8">
        <f t="shared" si="782"/>
        <v>8.4761370247379869E-2</v>
      </c>
      <c r="BN523" s="8">
        <f t="shared" si="783"/>
        <v>0.91523463959763252</v>
      </c>
    </row>
    <row r="524" spans="1:66" x14ac:dyDescent="0.25">
      <c r="A524" t="s">
        <v>301</v>
      </c>
      <c r="B524" t="s">
        <v>372</v>
      </c>
      <c r="C524" t="s">
        <v>384</v>
      </c>
      <c r="D524" s="18"/>
      <c r="E524">
        <f>VLOOKUP(A524,home!$A$2:$E$405,3,FALSE)</f>
        <v>1.32051282051282</v>
      </c>
      <c r="F524">
        <f>VLOOKUP(B524,home!$B$2:$E$405,3,FALSE)</f>
        <v>0.56999999999999995</v>
      </c>
      <c r="G524">
        <f>VLOOKUP(C524,away!$B$2:$E$405,4,FALSE)</f>
        <v>1.06</v>
      </c>
      <c r="H524">
        <f>VLOOKUP(A524,away!$A$2:$E$405,3,FALSE)</f>
        <v>0.93589743589743601</v>
      </c>
      <c r="I524">
        <f>VLOOKUP(C524,away!$B$2:$E$405,3,FALSE)</f>
        <v>0.45</v>
      </c>
      <c r="J524">
        <f>VLOOKUP(B524,home!$B$2:$E$405,4,FALSE)</f>
        <v>0</v>
      </c>
      <c r="K524" s="3">
        <f t="shared" si="728"/>
        <v>0.7978538461538458</v>
      </c>
      <c r="L524" s="3">
        <f t="shared" si="729"/>
        <v>0</v>
      </c>
      <c r="M524" s="5">
        <f t="shared" si="730"/>
        <v>0.45029432874171393</v>
      </c>
      <c r="N524" s="5">
        <f t="shared" si="731"/>
        <v>0.35926906208784071</v>
      </c>
      <c r="O524" s="5">
        <f t="shared" si="732"/>
        <v>0</v>
      </c>
      <c r="P524" s="5">
        <f t="shared" si="733"/>
        <v>0</v>
      </c>
      <c r="Q524" s="5">
        <f t="shared" si="734"/>
        <v>0.14332210149543426</v>
      </c>
      <c r="R524" s="5">
        <f t="shared" si="735"/>
        <v>0</v>
      </c>
      <c r="S524" s="5">
        <f t="shared" si="736"/>
        <v>0</v>
      </c>
      <c r="T524" s="5">
        <f t="shared" si="737"/>
        <v>0</v>
      </c>
      <c r="U524" s="5">
        <f t="shared" si="738"/>
        <v>0</v>
      </c>
      <c r="V524" s="5">
        <f t="shared" si="739"/>
        <v>0</v>
      </c>
      <c r="W524" s="5">
        <f t="shared" si="740"/>
        <v>3.8116696638994696E-2</v>
      </c>
      <c r="X524" s="5">
        <f t="shared" si="741"/>
        <v>0</v>
      </c>
      <c r="Y524" s="5">
        <f t="shared" si="742"/>
        <v>0</v>
      </c>
      <c r="Z524" s="5">
        <f t="shared" si="743"/>
        <v>0</v>
      </c>
      <c r="AA524" s="5">
        <f t="shared" si="744"/>
        <v>0</v>
      </c>
      <c r="AB524" s="5">
        <f t="shared" si="745"/>
        <v>0</v>
      </c>
      <c r="AC524" s="5">
        <f t="shared" si="746"/>
        <v>0</v>
      </c>
      <c r="AD524" s="5">
        <f t="shared" si="747"/>
        <v>7.6028882540253194E-3</v>
      </c>
      <c r="AE524" s="5">
        <f t="shared" si="748"/>
        <v>0</v>
      </c>
      <c r="AF524" s="5">
        <f t="shared" si="749"/>
        <v>0</v>
      </c>
      <c r="AG524" s="5">
        <f t="shared" si="750"/>
        <v>0</v>
      </c>
      <c r="AH524" s="5">
        <f t="shared" si="751"/>
        <v>0</v>
      </c>
      <c r="AI524" s="5">
        <f t="shared" si="752"/>
        <v>0</v>
      </c>
      <c r="AJ524" s="5">
        <f t="shared" si="753"/>
        <v>0</v>
      </c>
      <c r="AK524" s="5">
        <f t="shared" si="754"/>
        <v>0</v>
      </c>
      <c r="AL524" s="5">
        <f t="shared" si="755"/>
        <v>0</v>
      </c>
      <c r="AM524" s="5">
        <f t="shared" si="756"/>
        <v>1.2131987270704002E-3</v>
      </c>
      <c r="AN524" s="5">
        <f t="shared" si="757"/>
        <v>0</v>
      </c>
      <c r="AO524" s="5">
        <f t="shared" si="758"/>
        <v>0</v>
      </c>
      <c r="AP524" s="5">
        <f t="shared" si="759"/>
        <v>0</v>
      </c>
      <c r="AQ524" s="5">
        <f t="shared" si="760"/>
        <v>0</v>
      </c>
      <c r="AR524" s="5">
        <f t="shared" si="761"/>
        <v>0</v>
      </c>
      <c r="AS524" s="5">
        <f t="shared" si="762"/>
        <v>0</v>
      </c>
      <c r="AT524" s="5">
        <f t="shared" si="763"/>
        <v>0</v>
      </c>
      <c r="AU524" s="5">
        <f t="shared" si="764"/>
        <v>0</v>
      </c>
      <c r="AV524" s="5">
        <f t="shared" si="765"/>
        <v>0</v>
      </c>
      <c r="AW524" s="5">
        <f t="shared" si="766"/>
        <v>0</v>
      </c>
      <c r="AX524" s="5">
        <f t="shared" si="767"/>
        <v>1.6132587842367807E-4</v>
      </c>
      <c r="AY524" s="5">
        <f t="shared" si="768"/>
        <v>0</v>
      </c>
      <c r="AZ524" s="5">
        <f t="shared" si="769"/>
        <v>0</v>
      </c>
      <c r="BA524" s="5">
        <f t="shared" si="770"/>
        <v>0</v>
      </c>
      <c r="BB524" s="5">
        <f t="shared" si="771"/>
        <v>0</v>
      </c>
      <c r="BC524" s="5">
        <f t="shared" si="772"/>
        <v>0</v>
      </c>
      <c r="BD524" s="5">
        <f t="shared" si="773"/>
        <v>0</v>
      </c>
      <c r="BE524" s="5">
        <f t="shared" si="774"/>
        <v>0</v>
      </c>
      <c r="BF524" s="5">
        <f t="shared" si="775"/>
        <v>0</v>
      </c>
      <c r="BG524" s="5">
        <f t="shared" si="776"/>
        <v>0</v>
      </c>
      <c r="BH524" s="5">
        <f t="shared" si="777"/>
        <v>0</v>
      </c>
      <c r="BI524" s="5">
        <f t="shared" si="778"/>
        <v>0</v>
      </c>
      <c r="BJ524" s="8">
        <f t="shared" si="779"/>
        <v>0.54968527308178905</v>
      </c>
      <c r="BK524" s="8">
        <f t="shared" si="780"/>
        <v>0.45029432874171393</v>
      </c>
      <c r="BL524" s="8">
        <f t="shared" si="781"/>
        <v>0</v>
      </c>
      <c r="BM524" s="8">
        <f t="shared" si="782"/>
        <v>4.7094109498514093E-2</v>
      </c>
      <c r="BN524" s="8">
        <f t="shared" si="783"/>
        <v>0.95288549232498887</v>
      </c>
    </row>
    <row r="525" spans="1:66" x14ac:dyDescent="0.25">
      <c r="A525" t="s">
        <v>301</v>
      </c>
      <c r="B525" t="s">
        <v>313</v>
      </c>
      <c r="C525" t="s">
        <v>334</v>
      </c>
      <c r="D525" s="18"/>
      <c r="E525">
        <f>VLOOKUP(A525,home!$A$2:$E$405,3,FALSE)</f>
        <v>1.32051282051282</v>
      </c>
      <c r="F525">
        <f>VLOOKUP(B525,home!$B$2:$E$405,3,FALSE)</f>
        <v>0.95</v>
      </c>
      <c r="G525">
        <f>VLOOKUP(C525,away!$B$2:$E$405,4,FALSE)</f>
        <v>1.1399999999999999</v>
      </c>
      <c r="H525">
        <f>VLOOKUP(A525,away!$A$2:$E$405,3,FALSE)</f>
        <v>0.93589743589743601</v>
      </c>
      <c r="I525">
        <f>VLOOKUP(C525,away!$B$2:$E$405,3,FALSE)</f>
        <v>0.38</v>
      </c>
      <c r="J525">
        <f>VLOOKUP(B525,home!$B$2:$E$405,4,FALSE)</f>
        <v>0.53</v>
      </c>
      <c r="K525" s="3">
        <f t="shared" si="728"/>
        <v>1.430115384615384</v>
      </c>
      <c r="L525" s="3">
        <f t="shared" si="729"/>
        <v>0.18848974358974363</v>
      </c>
      <c r="M525" s="5">
        <f t="shared" si="730"/>
        <v>0.19817493500927047</v>
      </c>
      <c r="N525" s="5">
        <f t="shared" si="731"/>
        <v>0.28341302340191155</v>
      </c>
      <c r="O525" s="5">
        <f t="shared" si="732"/>
        <v>3.7353942685811492E-2</v>
      </c>
      <c r="P525" s="5">
        <f t="shared" si="733"/>
        <v>5.3420448111020313E-2</v>
      </c>
      <c r="Q525" s="5">
        <f t="shared" si="734"/>
        <v>0.20265666248371683</v>
      </c>
      <c r="R525" s="5">
        <f t="shared" si="735"/>
        <v>3.5204175394572931E-3</v>
      </c>
      <c r="S525" s="5">
        <f t="shared" si="736"/>
        <v>3.6000318055468498E-3</v>
      </c>
      <c r="T525" s="5">
        <f t="shared" si="737"/>
        <v>3.8198702348309001E-2</v>
      </c>
      <c r="U525" s="5">
        <f t="shared" si="738"/>
        <v>5.0346032834477101E-3</v>
      </c>
      <c r="V525" s="5">
        <f t="shared" si="739"/>
        <v>1.0782578547878633E-4</v>
      </c>
      <c r="W525" s="5">
        <f t="shared" si="740"/>
        <v>9.6607470270923548E-2</v>
      </c>
      <c r="X525" s="5">
        <f t="shared" si="741"/>
        <v>1.8209517300220159E-2</v>
      </c>
      <c r="Y525" s="5">
        <f t="shared" si="742"/>
        <v>1.7161536234057489E-3</v>
      </c>
      <c r="Z525" s="5">
        <f t="shared" si="743"/>
        <v>2.2118753311371376E-4</v>
      </c>
      <c r="AA525" s="5">
        <f t="shared" si="744"/>
        <v>3.1632369399104673E-4</v>
      </c>
      <c r="AB525" s="5">
        <f t="shared" si="745"/>
        <v>2.2618969064748247E-4</v>
      </c>
      <c r="AC525" s="5">
        <f t="shared" si="746"/>
        <v>1.8166089526943897E-6</v>
      </c>
      <c r="AD525" s="5">
        <f t="shared" si="747"/>
        <v>3.4539957375805279E-2</v>
      </c>
      <c r="AE525" s="5">
        <f t="shared" si="748"/>
        <v>6.5104277093662108E-3</v>
      </c>
      <c r="AF525" s="5">
        <f t="shared" si="749"/>
        <v>6.1357442479899934E-4</v>
      </c>
      <c r="AG525" s="5">
        <f t="shared" si="750"/>
        <v>3.8550828667862602E-5</v>
      </c>
      <c r="AH525" s="5">
        <f t="shared" si="751"/>
        <v>1.0422895350462958E-5</v>
      </c>
      <c r="AI525" s="5">
        <f t="shared" si="752"/>
        <v>1.490594299293323E-5</v>
      </c>
      <c r="AJ525" s="5">
        <f t="shared" si="753"/>
        <v>1.0658609198196849E-5</v>
      </c>
      <c r="AK525" s="5">
        <f t="shared" si="754"/>
        <v>5.0810136643147843E-6</v>
      </c>
      <c r="AL525" s="5">
        <f t="shared" si="755"/>
        <v>1.9587555669618035E-8</v>
      </c>
      <c r="AM525" s="5">
        <f t="shared" si="756"/>
        <v>9.8792248854197434E-3</v>
      </c>
      <c r="AN525" s="5">
        <f t="shared" si="757"/>
        <v>1.8621325655181816E-3</v>
      </c>
      <c r="AO525" s="5">
        <f t="shared" si="758"/>
        <v>1.7549644490231673E-4</v>
      </c>
      <c r="AP525" s="5">
        <f t="shared" si="759"/>
        <v>1.1026426633516415E-5</v>
      </c>
      <c r="AQ525" s="5">
        <f t="shared" si="760"/>
        <v>5.1959208221565717E-7</v>
      </c>
      <c r="AR525" s="5">
        <f t="shared" si="761"/>
        <v>3.9292177441429861E-7</v>
      </c>
      <c r="AS525" s="5">
        <f t="shared" si="762"/>
        <v>5.6192347454026387E-7</v>
      </c>
      <c r="AT525" s="5">
        <f t="shared" si="763"/>
        <v>4.0180770295828125E-7</v>
      </c>
      <c r="AU525" s="5">
        <f t="shared" si="764"/>
        <v>1.9154379255253539E-7</v>
      </c>
      <c r="AV525" s="5">
        <f t="shared" si="765"/>
        <v>6.8482431139239623E-8</v>
      </c>
      <c r="AW525" s="5">
        <f t="shared" si="766"/>
        <v>1.4666839695914844E-10</v>
      </c>
      <c r="AX525" s="5">
        <f t="shared" si="767"/>
        <v>2.3547385827856556E-3</v>
      </c>
      <c r="AY525" s="5">
        <f t="shared" si="768"/>
        <v>4.4384407169014448E-4</v>
      </c>
      <c r="AZ525" s="5">
        <f t="shared" si="769"/>
        <v>4.1830027633351558E-5</v>
      </c>
      <c r="BA525" s="5">
        <f t="shared" si="770"/>
        <v>2.6281770609874413E-6</v>
      </c>
      <c r="BB525" s="5">
        <f t="shared" si="771"/>
        <v>1.2384610508349219E-7</v>
      </c>
      <c r="BC525" s="5">
        <f t="shared" si="772"/>
        <v>4.6687441183551757E-9</v>
      </c>
      <c r="BD525" s="5">
        <f t="shared" si="773"/>
        <v>1.2343620751696371E-8</v>
      </c>
      <c r="BE525" s="5">
        <f t="shared" si="774"/>
        <v>1.7652801938858689E-8</v>
      </c>
      <c r="BF525" s="5">
        <f t="shared" si="775"/>
        <v>1.262277181716505E-8</v>
      </c>
      <c r="BG525" s="5">
        <f t="shared" si="776"/>
        <v>6.0173400574057392E-9</v>
      </c>
      <c r="BH525" s="5">
        <f t="shared" si="777"/>
        <v>2.1513726476395915E-9</v>
      </c>
      <c r="BI525" s="5">
        <f t="shared" si="778"/>
        <v>6.15342224286022E-10</v>
      </c>
      <c r="BJ525" s="8">
        <f t="shared" si="779"/>
        <v>0.69727560905570052</v>
      </c>
      <c r="BK525" s="8">
        <f t="shared" si="780"/>
        <v>0.25574892097951496</v>
      </c>
      <c r="BL525" s="8">
        <f t="shared" si="781"/>
        <v>4.6494213436985975E-2</v>
      </c>
      <c r="BM525" s="8">
        <f t="shared" si="782"/>
        <v>0.22075665784910542</v>
      </c>
      <c r="BN525" s="8">
        <f t="shared" si="783"/>
        <v>0.77853942923118802</v>
      </c>
    </row>
    <row r="526" spans="1:66" x14ac:dyDescent="0.25">
      <c r="A526" t="s">
        <v>301</v>
      </c>
      <c r="B526" t="s">
        <v>350</v>
      </c>
      <c r="C526" t="s">
        <v>368</v>
      </c>
      <c r="D526" s="18"/>
      <c r="E526">
        <f>VLOOKUP(A526,home!$A$2:$E$405,3,FALSE)</f>
        <v>1.32051282051282</v>
      </c>
      <c r="F526">
        <f>VLOOKUP(B526,home!$B$2:$E$405,3,FALSE)</f>
        <v>1.01</v>
      </c>
      <c r="G526">
        <f>VLOOKUP(C526,away!$B$2:$E$405,4,FALSE)</f>
        <v>1.06</v>
      </c>
      <c r="H526">
        <f>VLOOKUP(A526,away!$A$2:$E$405,3,FALSE)</f>
        <v>0.93589743589743601</v>
      </c>
      <c r="I526">
        <f>VLOOKUP(C526,away!$B$2:$E$405,3,FALSE)</f>
        <v>1.67</v>
      </c>
      <c r="J526">
        <f>VLOOKUP(B526,home!$B$2:$E$405,4,FALSE)</f>
        <v>2.14</v>
      </c>
      <c r="K526" s="3">
        <f t="shared" si="728"/>
        <v>1.4137410256410252</v>
      </c>
      <c r="L526" s="3">
        <f t="shared" si="729"/>
        <v>3.3447102564102567</v>
      </c>
      <c r="M526" s="5">
        <f t="shared" si="730"/>
        <v>8.5788853882426807E-3</v>
      </c>
      <c r="N526" s="5">
        <f t="shared" si="731"/>
        <v>1.2128322227631012E-2</v>
      </c>
      <c r="O526" s="5">
        <f t="shared" si="732"/>
        <v>2.8693885946623383E-2</v>
      </c>
      <c r="P526" s="5">
        <f t="shared" si="733"/>
        <v>4.056572374780594E-2</v>
      </c>
      <c r="Q526" s="5">
        <f t="shared" si="734"/>
        <v>8.5731533526979577E-3</v>
      </c>
      <c r="R526" s="5">
        <f t="shared" si="735"/>
        <v>4.7986367310968676E-2</v>
      </c>
      <c r="S526" s="5">
        <f t="shared" si="736"/>
        <v>4.7954304921667433E-2</v>
      </c>
      <c r="T526" s="5">
        <f t="shared" si="737"/>
        <v>2.8674713948546839E-2</v>
      </c>
      <c r="U526" s="5">
        <f t="shared" si="738"/>
        <v>6.7840296138995823E-2</v>
      </c>
      <c r="V526" s="5">
        <f t="shared" si="739"/>
        <v>2.5194947283483763E-2</v>
      </c>
      <c r="W526" s="5">
        <f t="shared" si="740"/>
        <v>4.0400728712736674E-3</v>
      </c>
      <c r="X526" s="5">
        <f t="shared" si="741"/>
        <v>1.3512873169193871E-2</v>
      </c>
      <c r="Y526" s="5">
        <f t="shared" si="742"/>
        <v>2.2598322741286855E-2</v>
      </c>
      <c r="Z526" s="5">
        <f t="shared" si="743"/>
        <v>5.3500164970955603E-2</v>
      </c>
      <c r="AA526" s="5">
        <f t="shared" si="744"/>
        <v>7.5635378098002817E-2</v>
      </c>
      <c r="AB526" s="5">
        <f t="shared" si="745"/>
        <v>5.3464418503508637E-2</v>
      </c>
      <c r="AC526" s="5">
        <f t="shared" si="746"/>
        <v>7.4459794679668737E-3</v>
      </c>
      <c r="AD526" s="5">
        <f t="shared" si="747"/>
        <v>1.4279041911747295E-3</v>
      </c>
      <c r="AE526" s="5">
        <f t="shared" si="748"/>
        <v>4.7759257933933097E-3</v>
      </c>
      <c r="AF526" s="5">
        <f t="shared" si="749"/>
        <v>7.9870439925084479E-3</v>
      </c>
      <c r="AG526" s="5">
        <f t="shared" si="750"/>
        <v>8.9047826533809778E-3</v>
      </c>
      <c r="AH526" s="5">
        <f t="shared" si="751"/>
        <v>4.4735637624498982E-2</v>
      </c>
      <c r="AI526" s="5">
        <f t="shared" si="752"/>
        <v>6.3244606217964433E-2</v>
      </c>
      <c r="AJ526" s="5">
        <f t="shared" si="753"/>
        <v>4.4705747230423906E-2</v>
      </c>
      <c r="AK526" s="5">
        <f t="shared" si="754"/>
        <v>2.1067449647195969E-2</v>
      </c>
      <c r="AL526" s="5">
        <f t="shared" si="755"/>
        <v>1.4083486721635854E-3</v>
      </c>
      <c r="AM526" s="5">
        <f t="shared" si="756"/>
        <v>4.0373734714969618E-4</v>
      </c>
      <c r="AN526" s="5">
        <f t="shared" si="757"/>
        <v>1.3503844459074573E-3</v>
      </c>
      <c r="AO526" s="5">
        <f t="shared" si="758"/>
        <v>2.2583223531617768E-3</v>
      </c>
      <c r="AP526" s="5">
        <f t="shared" si="759"/>
        <v>2.5178113123002469E-3</v>
      </c>
      <c r="AQ526" s="5">
        <f t="shared" si="760"/>
        <v>2.1053373299891008E-3</v>
      </c>
      <c r="AR526" s="5">
        <f t="shared" si="761"/>
        <v>2.9925549197942849E-2</v>
      </c>
      <c r="AS526" s="5">
        <f t="shared" si="762"/>
        <v>4.230697661597068E-2</v>
      </c>
      <c r="AT526" s="5">
        <f t="shared" si="763"/>
        <v>2.9905554256416639E-2</v>
      </c>
      <c r="AU526" s="5">
        <f t="shared" si="764"/>
        <v>1.4092902982276594E-2</v>
      </c>
      <c r="AV526" s="5">
        <f t="shared" si="765"/>
        <v>4.9809287791057954E-3</v>
      </c>
      <c r="AW526" s="5">
        <f t="shared" si="766"/>
        <v>1.8498480277155115E-4</v>
      </c>
      <c r="AX526" s="5">
        <f t="shared" si="767"/>
        <v>9.5130008541499626E-5</v>
      </c>
      <c r="AY526" s="5">
        <f t="shared" si="768"/>
        <v>3.1818231526114913E-4</v>
      </c>
      <c r="AZ526" s="5">
        <f t="shared" si="769"/>
        <v>5.3211382663116377E-4</v>
      </c>
      <c r="BA526" s="5">
        <f t="shared" si="770"/>
        <v>5.9325552450365416E-4</v>
      </c>
      <c r="BB526" s="5">
        <f t="shared" si="771"/>
        <v>4.9606695936985459E-4</v>
      </c>
      <c r="BC526" s="5">
        <f t="shared" si="772"/>
        <v>3.3184004937412037E-4</v>
      </c>
      <c r="BD526" s="5">
        <f t="shared" si="773"/>
        <v>1.6682048555178207E-2</v>
      </c>
      <c r="BE526" s="5">
        <f t="shared" si="774"/>
        <v>2.3584096434191019E-2</v>
      </c>
      <c r="BF526" s="5">
        <f t="shared" si="775"/>
        <v>1.6670902340845031E-2</v>
      </c>
      <c r="BG526" s="5">
        <f t="shared" si="776"/>
        <v>7.8561128579025391E-3</v>
      </c>
      <c r="BH526" s="5">
        <f t="shared" si="777"/>
        <v>2.7766272623206967E-3</v>
      </c>
      <c r="BI526" s="5">
        <f t="shared" si="778"/>
        <v>7.8508637473121887E-4</v>
      </c>
      <c r="BJ526" s="8">
        <f t="shared" si="779"/>
        <v>0.12362529641327739</v>
      </c>
      <c r="BK526" s="8">
        <f t="shared" si="780"/>
        <v>0.13146637179659143</v>
      </c>
      <c r="BL526" s="8">
        <f t="shared" si="781"/>
        <v>0.63694057237506385</v>
      </c>
      <c r="BM526" s="8">
        <f t="shared" si="782"/>
        <v>0.79887287006942898</v>
      </c>
      <c r="BN526" s="8">
        <f t="shared" si="783"/>
        <v>0.14652633797396963</v>
      </c>
    </row>
    <row r="527" spans="1:66" x14ac:dyDescent="0.25">
      <c r="A527" t="s">
        <v>303</v>
      </c>
      <c r="B527" t="s">
        <v>466</v>
      </c>
      <c r="C527" t="s">
        <v>354</v>
      </c>
      <c r="D527" s="18"/>
      <c r="E527">
        <f>VLOOKUP(A527,home!$A$2:$E$405,3,FALSE)</f>
        <v>1.2840909090909101</v>
      </c>
      <c r="F527">
        <f>VLOOKUP(B527,home!$B$2:$E$405,3,FALSE)</f>
        <v>1.17</v>
      </c>
      <c r="G527">
        <f>VLOOKUP(C527,away!$B$2:$E$405,4,FALSE)</f>
        <v>1.95</v>
      </c>
      <c r="H527">
        <f>VLOOKUP(A527,away!$A$2:$E$405,3,FALSE)</f>
        <v>0.96590909090909105</v>
      </c>
      <c r="I527">
        <f>VLOOKUP(C527,away!$B$2:$E$405,3,FALSE)</f>
        <v>0.57999999999999996</v>
      </c>
      <c r="J527">
        <f>VLOOKUP(B527,home!$B$2:$E$405,4,FALSE)</f>
        <v>1.04</v>
      </c>
      <c r="K527" s="3">
        <f t="shared" si="728"/>
        <v>2.929653409090911</v>
      </c>
      <c r="L527" s="3">
        <f t="shared" si="729"/>
        <v>0.58263636363636373</v>
      </c>
      <c r="M527" s="5">
        <f t="shared" si="730"/>
        <v>2.9828535613477685E-2</v>
      </c>
      <c r="N527" s="5">
        <f t="shared" si="731"/>
        <v>8.7387271048214546E-2</v>
      </c>
      <c r="O527" s="5">
        <f t="shared" si="732"/>
        <v>1.7379189522434411E-2</v>
      </c>
      <c r="P527" s="5">
        <f t="shared" si="733"/>
        <v>5.0915001831637018E-2</v>
      </c>
      <c r="Q527" s="5">
        <f t="shared" si="734"/>
        <v>0.12800720826877662</v>
      </c>
      <c r="R527" s="5">
        <f t="shared" si="735"/>
        <v>5.062873893149189E-3</v>
      </c>
      <c r="S527" s="5">
        <f t="shared" si="736"/>
        <v>2.1726991940766632E-2</v>
      </c>
      <c r="T527" s="5">
        <f t="shared" si="737"/>
        <v>7.4581654344962695E-2</v>
      </c>
      <c r="U527" s="5">
        <f t="shared" si="738"/>
        <v>1.4832465760861894E-2</v>
      </c>
      <c r="V527" s="5">
        <f t="shared" si="739"/>
        <v>4.1206993076651158E-3</v>
      </c>
      <c r="W527" s="5">
        <f t="shared" si="740"/>
        <v>0.12500558469761056</v>
      </c>
      <c r="X527" s="5">
        <f t="shared" si="741"/>
        <v>7.2832799302453302E-2</v>
      </c>
      <c r="Y527" s="5">
        <f t="shared" si="742"/>
        <v>2.1217518669519236E-2</v>
      </c>
      <c r="Z527" s="5">
        <f t="shared" si="743"/>
        <v>9.8327147821797452E-4</v>
      </c>
      <c r="AA527" s="5">
        <f t="shared" si="744"/>
        <v>2.8806446382231483E-3</v>
      </c>
      <c r="AB527" s="5">
        <f t="shared" si="745"/>
        <v>4.2196451923749503E-3</v>
      </c>
      <c r="AC527" s="5">
        <f t="shared" si="746"/>
        <v>4.396071758183222E-4</v>
      </c>
      <c r="AD527" s="5">
        <f t="shared" si="747"/>
        <v>9.1555759341189341E-2</v>
      </c>
      <c r="AE527" s="5">
        <f t="shared" si="748"/>
        <v>5.3343714692516607E-2</v>
      </c>
      <c r="AF527" s="5">
        <f t="shared" si="749"/>
        <v>1.553999397565177E-2</v>
      </c>
      <c r="AG527" s="5">
        <f t="shared" si="750"/>
        <v>3.0180551936349154E-3</v>
      </c>
      <c r="AH527" s="5">
        <f t="shared" si="751"/>
        <v>1.4322242963406818E-4</v>
      </c>
      <c r="AI527" s="5">
        <f t="shared" si="752"/>
        <v>4.1959207923573092E-4</v>
      </c>
      <c r="AJ527" s="5">
        <f t="shared" si="753"/>
        <v>6.1462968268025152E-4</v>
      </c>
      <c r="AK527" s="5">
        <f t="shared" si="754"/>
        <v>6.0021731506422124E-4</v>
      </c>
      <c r="AL527" s="5">
        <f t="shared" si="755"/>
        <v>3.0015017099099341E-5</v>
      </c>
      <c r="AM527" s="5">
        <f t="shared" si="756"/>
        <v>5.3645328495164471E-2</v>
      </c>
      <c r="AN527" s="5">
        <f t="shared" si="757"/>
        <v>3.125571912050084E-2</v>
      </c>
      <c r="AO527" s="5">
        <f t="shared" si="758"/>
        <v>9.105359265604086E-3</v>
      </c>
      <c r="AP527" s="5">
        <f t="shared" si="759"/>
        <v>1.7683711373714119E-3</v>
      </c>
      <c r="AQ527" s="5">
        <f t="shared" si="760"/>
        <v>2.5757933225939504E-4</v>
      </c>
      <c r="AR527" s="5">
        <f t="shared" si="761"/>
        <v>1.6689319118631699E-5</v>
      </c>
      <c r="AS527" s="5">
        <f t="shared" si="762"/>
        <v>4.8893920651305477E-5</v>
      </c>
      <c r="AT527" s="5">
        <f t="shared" si="763"/>
        <v>7.1621120659958801E-5</v>
      </c>
      <c r="AU527" s="5">
        <f t="shared" si="764"/>
        <v>6.9941686768119926E-5</v>
      </c>
      <c r="AV527" s="5">
        <f t="shared" si="765"/>
        <v>5.1226225269447797E-5</v>
      </c>
      <c r="AW527" s="5">
        <f t="shared" si="766"/>
        <v>1.4231475359889511E-6</v>
      </c>
      <c r="AX527" s="5">
        <f t="shared" si="767"/>
        <v>2.6193703251276762E-2</v>
      </c>
      <c r="AY527" s="5">
        <f t="shared" si="768"/>
        <v>1.5261404012493892E-2</v>
      </c>
      <c r="AZ527" s="5">
        <f t="shared" si="769"/>
        <v>4.4459244689124258E-3</v>
      </c>
      <c r="BA527" s="5">
        <f t="shared" si="770"/>
        <v>8.6345242185635574E-4</v>
      </c>
      <c r="BB527" s="5">
        <f t="shared" si="771"/>
        <v>1.2576969481084966E-4</v>
      </c>
      <c r="BC527" s="5">
        <f t="shared" si="772"/>
        <v>1.4655599528049746E-5</v>
      </c>
      <c r="BD527" s="5">
        <f t="shared" si="773"/>
        <v>1.620634033807735E-6</v>
      </c>
      <c r="BE527" s="5">
        <f t="shared" si="774"/>
        <v>4.7478960220335849E-6</v>
      </c>
      <c r="BF527" s="5">
        <f t="shared" si="775"/>
        <v>6.954844883479935E-6</v>
      </c>
      <c r="BG527" s="5">
        <f t="shared" si="776"/>
        <v>6.7917616741951568E-6</v>
      </c>
      <c r="BH527" s="5">
        <f t="shared" si="777"/>
        <v>4.9743769356347081E-6</v>
      </c>
      <c r="BI527" s="5">
        <f t="shared" si="778"/>
        <v>2.9146400695170844E-6</v>
      </c>
      <c r="BJ527" s="8">
        <f t="shared" si="779"/>
        <v>0.81542682633430819</v>
      </c>
      <c r="BK527" s="8">
        <f t="shared" si="780"/>
        <v>0.12232225489895776</v>
      </c>
      <c r="BL527" s="8">
        <f t="shared" si="781"/>
        <v>4.6438856939744005E-2</v>
      </c>
      <c r="BM527" s="8">
        <f t="shared" si="782"/>
        <v>0.65133114860858043</v>
      </c>
      <c r="BN527" s="8">
        <f t="shared" si="783"/>
        <v>0.31858008017768946</v>
      </c>
    </row>
    <row r="528" spans="1:66" x14ac:dyDescent="0.25">
      <c r="A528" t="s">
        <v>303</v>
      </c>
      <c r="B528" t="s">
        <v>333</v>
      </c>
      <c r="C528" t="s">
        <v>364</v>
      </c>
      <c r="D528" s="18"/>
      <c r="E528">
        <f>VLOOKUP(A528,home!$A$2:$E$405,3,FALSE)</f>
        <v>1.2840909090909101</v>
      </c>
      <c r="F528">
        <f>VLOOKUP(B528,home!$B$2:$E$405,3,FALSE)</f>
        <v>1.36</v>
      </c>
      <c r="G528">
        <f>VLOOKUP(C528,away!$B$2:$E$405,4,FALSE)</f>
        <v>1.04</v>
      </c>
      <c r="H528">
        <f>VLOOKUP(A528,away!$A$2:$E$405,3,FALSE)</f>
        <v>0.96590909090909105</v>
      </c>
      <c r="I528">
        <f>VLOOKUP(C528,away!$B$2:$E$405,3,FALSE)</f>
        <v>0.52</v>
      </c>
      <c r="J528">
        <f>VLOOKUP(B528,home!$B$2:$E$405,4,FALSE)</f>
        <v>1.29</v>
      </c>
      <c r="K528" s="3">
        <f t="shared" si="728"/>
        <v>1.8162181818181835</v>
      </c>
      <c r="L528" s="3">
        <f t="shared" si="729"/>
        <v>0.64793181818181822</v>
      </c>
      <c r="M528" s="5">
        <f t="shared" si="730"/>
        <v>8.5081130605862518E-2</v>
      </c>
      <c r="N528" s="5">
        <f t="shared" si="731"/>
        <v>0.15452589633601502</v>
      </c>
      <c r="O528" s="5">
        <f t="shared" si="732"/>
        <v>5.5126771646421234E-2</v>
      </c>
      <c r="P528" s="5">
        <f t="shared" si="733"/>
        <v>0.10012224496916937</v>
      </c>
      <c r="Q528" s="5">
        <f t="shared" si="734"/>
        <v>0.14032637124361116</v>
      </c>
      <c r="R528" s="5">
        <f t="shared" si="735"/>
        <v>1.7859194691679806E-2</v>
      </c>
      <c r="S528" s="5">
        <f t="shared" si="736"/>
        <v>2.9455602747290088E-2</v>
      </c>
      <c r="T528" s="5">
        <f t="shared" si="737"/>
        <v>9.0921920858729785E-2</v>
      </c>
      <c r="U528" s="5">
        <f t="shared" si="738"/>
        <v>3.2436194111659655E-2</v>
      </c>
      <c r="V528" s="5">
        <f t="shared" si="739"/>
        <v>3.8514364047817886E-3</v>
      </c>
      <c r="W528" s="5">
        <f t="shared" si="740"/>
        <v>8.4954435613738291E-2</v>
      </c>
      <c r="X528" s="5">
        <f t="shared" si="741"/>
        <v>5.5044681929819657E-2</v>
      </c>
      <c r="Y528" s="5">
        <f t="shared" si="742"/>
        <v>1.7832600422013963E-2</v>
      </c>
      <c r="Z528" s="5">
        <f t="shared" si="743"/>
        <v>3.8571801626143916E-3</v>
      </c>
      <c r="AA528" s="5">
        <f t="shared" si="744"/>
        <v>7.0054807418886761E-3</v>
      </c>
      <c r="AB528" s="5">
        <f t="shared" si="745"/>
        <v>6.3617407478976755E-3</v>
      </c>
      <c r="AC528" s="5">
        <f t="shared" si="746"/>
        <v>2.8326966894479105E-4</v>
      </c>
      <c r="AD528" s="5">
        <f t="shared" si="747"/>
        <v>3.8573947646943434E-2</v>
      </c>
      <c r="AE528" s="5">
        <f t="shared" si="748"/>
        <v>2.4993288033334324E-2</v>
      </c>
      <c r="AF528" s="5">
        <f t="shared" si="749"/>
        <v>8.0969732788900937E-3</v>
      </c>
      <c r="AG528" s="5">
        <f t="shared" si="750"/>
        <v>1.7487622061202856E-3</v>
      </c>
      <c r="AH528" s="5">
        <f t="shared" si="751"/>
        <v>6.247974389543959E-4</v>
      </c>
      <c r="AI528" s="5">
        <f t="shared" si="752"/>
        <v>1.1347684685824105E-3</v>
      </c>
      <c r="AJ528" s="5">
        <f t="shared" si="753"/>
        <v>1.0304935623966752E-3</v>
      </c>
      <c r="AK528" s="5">
        <f t="shared" si="754"/>
        <v>6.238670480904773E-4</v>
      </c>
      <c r="AL528" s="5">
        <f t="shared" si="755"/>
        <v>1.3333906112654131E-5</v>
      </c>
      <c r="AM528" s="5">
        <f t="shared" si="756"/>
        <v>1.4011741012176266E-2</v>
      </c>
      <c r="AN528" s="5">
        <f t="shared" si="757"/>
        <v>9.078652829912116E-3</v>
      </c>
      <c r="AO528" s="5">
        <f t="shared" si="758"/>
        <v>2.9411740173632332E-3</v>
      </c>
      <c r="AP528" s="5">
        <f t="shared" si="759"/>
        <v>6.3522674288642752E-4</v>
      </c>
      <c r="AQ528" s="5">
        <f t="shared" si="760"/>
        <v>1.0289590461902933E-4</v>
      </c>
      <c r="AR528" s="5">
        <f t="shared" si="761"/>
        <v>8.0965228123413112E-5</v>
      </c>
      <c r="AS528" s="5">
        <f t="shared" si="762"/>
        <v>1.4705051941279982E-4</v>
      </c>
      <c r="AT528" s="5">
        <f t="shared" si="763"/>
        <v>1.3353791350166741E-4</v>
      </c>
      <c r="AU528" s="5">
        <f t="shared" si="764"/>
        <v>8.0844662154597402E-5</v>
      </c>
      <c r="AV528" s="5">
        <f t="shared" si="765"/>
        <v>3.6707886327032058E-5</v>
      </c>
      <c r="AW528" s="5">
        <f t="shared" si="766"/>
        <v>4.3586522283051218E-7</v>
      </c>
      <c r="AX528" s="5">
        <f t="shared" si="767"/>
        <v>4.2413964642070128E-3</v>
      </c>
      <c r="AY528" s="5">
        <f t="shared" si="768"/>
        <v>2.7481357226835845E-3</v>
      </c>
      <c r="AZ528" s="5">
        <f t="shared" si="769"/>
        <v>8.9030228770438987E-4</v>
      </c>
      <c r="BA528" s="5">
        <f t="shared" si="770"/>
        <v>1.9228506000124588E-4</v>
      </c>
      <c r="BB528" s="5">
        <f t="shared" si="771"/>
        <v>3.1146902133951807E-5</v>
      </c>
      <c r="BC528" s="5">
        <f t="shared" si="772"/>
        <v>4.0362137860765119E-6</v>
      </c>
      <c r="BD528" s="5">
        <f t="shared" si="773"/>
        <v>8.7433245779181171E-6</v>
      </c>
      <c r="BE528" s="5">
        <f t="shared" si="774"/>
        <v>1.5879785067952682E-5</v>
      </c>
      <c r="BF528" s="5">
        <f t="shared" si="775"/>
        <v>1.4420577181890281E-5</v>
      </c>
      <c r="BG528" s="5">
        <f t="shared" si="776"/>
        <v>8.7303048233538492E-6</v>
      </c>
      <c r="BH528" s="5">
        <f t="shared" si="777"/>
        <v>3.9640345882475617E-6</v>
      </c>
      <c r="BI528" s="5">
        <f t="shared" si="778"/>
        <v>1.4399103385062743E-6</v>
      </c>
      <c r="BJ528" s="8">
        <f t="shared" si="779"/>
        <v>0.65189587072668942</v>
      </c>
      <c r="BK528" s="8">
        <f t="shared" si="780"/>
        <v>0.2215551540248448</v>
      </c>
      <c r="BL528" s="8">
        <f t="shared" si="781"/>
        <v>0.12273559260366837</v>
      </c>
      <c r="BM528" s="8">
        <f t="shared" si="782"/>
        <v>0.44425448816759683</v>
      </c>
      <c r="BN528" s="8">
        <f t="shared" si="783"/>
        <v>0.55304160949275916</v>
      </c>
    </row>
    <row r="529" spans="1:66" x14ac:dyDescent="0.25">
      <c r="A529" t="s">
        <v>303</v>
      </c>
      <c r="B529" t="s">
        <v>342</v>
      </c>
      <c r="C529" t="s">
        <v>348</v>
      </c>
      <c r="D529" s="18"/>
      <c r="E529">
        <f>VLOOKUP(A529,home!$A$2:$E$405,3,FALSE)</f>
        <v>1.2840909090909101</v>
      </c>
      <c r="F529">
        <f>VLOOKUP(B529,home!$B$2:$E$405,3,FALSE)</f>
        <v>0.78</v>
      </c>
      <c r="G529">
        <f>VLOOKUP(C529,away!$B$2:$E$405,4,FALSE)</f>
        <v>1.04</v>
      </c>
      <c r="H529">
        <f>VLOOKUP(A529,away!$A$2:$E$405,3,FALSE)</f>
        <v>0.96590909090909105</v>
      </c>
      <c r="I529">
        <f>VLOOKUP(C529,away!$B$2:$E$405,3,FALSE)</f>
        <v>0.52</v>
      </c>
      <c r="J529">
        <f>VLOOKUP(B529,home!$B$2:$E$405,4,FALSE)</f>
        <v>0.83</v>
      </c>
      <c r="K529" s="3">
        <f t="shared" si="728"/>
        <v>1.0416545454545463</v>
      </c>
      <c r="L529" s="3">
        <f t="shared" si="729"/>
        <v>0.41688636363636367</v>
      </c>
      <c r="M529" s="5">
        <f t="shared" si="730"/>
        <v>0.2325753758965321</v>
      </c>
      <c r="N529" s="5">
        <f t="shared" si="731"/>
        <v>0.2422631974634224</v>
      </c>
      <c r="O529" s="5">
        <f t="shared" si="732"/>
        <v>9.6957502728865635E-2</v>
      </c>
      <c r="P529" s="5">
        <f t="shared" si="733"/>
        <v>0.10099622343344447</v>
      </c>
      <c r="Q529" s="5">
        <f t="shared" si="734"/>
        <v>0.12617728041706311</v>
      </c>
      <c r="R529" s="5">
        <f t="shared" si="735"/>
        <v>2.02101303699498E-2</v>
      </c>
      <c r="S529" s="5">
        <f t="shared" si="736"/>
        <v>1.096444228940654E-2</v>
      </c>
      <c r="T529" s="5">
        <f t="shared" si="737"/>
        <v>5.2601587606595189E-2</v>
      </c>
      <c r="U529" s="5">
        <f t="shared" si="738"/>
        <v>2.1051974164087179E-2</v>
      </c>
      <c r="V529" s="5">
        <f t="shared" si="739"/>
        <v>5.2903625999639364E-4</v>
      </c>
      <c r="W529" s="5">
        <f t="shared" si="740"/>
        <v>4.3811045893175568E-2</v>
      </c>
      <c r="X529" s="5">
        <f t="shared" si="741"/>
        <v>1.8264227609511807E-2</v>
      </c>
      <c r="Y529" s="5">
        <f t="shared" si="742"/>
        <v>3.8070537163781251E-3</v>
      </c>
      <c r="Z529" s="5">
        <f t="shared" si="743"/>
        <v>2.8084425861817368E-3</v>
      </c>
      <c r="AA529" s="5">
        <f t="shared" si="744"/>
        <v>2.9254269855443272E-3</v>
      </c>
      <c r="AB529" s="5">
        <f t="shared" si="745"/>
        <v>1.5236421584438197E-3</v>
      </c>
      <c r="AC529" s="5">
        <f t="shared" si="746"/>
        <v>1.4358426841466163E-5</v>
      </c>
      <c r="AD529" s="5">
        <f t="shared" si="747"/>
        <v>1.1408993773936015E-2</v>
      </c>
      <c r="AE529" s="5">
        <f t="shared" si="748"/>
        <v>4.7562539271660976E-3</v>
      </c>
      <c r="AF529" s="5">
        <f t="shared" si="749"/>
        <v>9.9140870211372419E-4</v>
      </c>
      <c r="AG529" s="5">
        <f t="shared" si="750"/>
        <v>1.3776825623387914E-4</v>
      </c>
      <c r="AH529" s="5">
        <f t="shared" si="751"/>
        <v>2.9270035430870224E-4</v>
      </c>
      <c r="AI529" s="5">
        <f t="shared" si="752"/>
        <v>3.0489265452181589E-4</v>
      </c>
      <c r="AJ529" s="5">
        <f t="shared" si="753"/>
        <v>1.5879640972917605E-4</v>
      </c>
      <c r="AK529" s="5">
        <f t="shared" si="754"/>
        <v>5.5137000665419594E-5</v>
      </c>
      <c r="AL529" s="5">
        <f t="shared" si="755"/>
        <v>2.4940677917315277E-7</v>
      </c>
      <c r="AM529" s="5">
        <f t="shared" si="756"/>
        <v>2.3768460447366148E-3</v>
      </c>
      <c r="AN529" s="5">
        <f t="shared" si="757"/>
        <v>9.9087470451372089E-4</v>
      </c>
      <c r="AO529" s="5">
        <f t="shared" si="758"/>
        <v>2.0654107619199068E-4</v>
      </c>
      <c r="AP529" s="5">
        <f t="shared" si="759"/>
        <v>2.8701386065073378E-5</v>
      </c>
      <c r="AQ529" s="5">
        <f t="shared" si="760"/>
        <v>2.99130411699796E-6</v>
      </c>
      <c r="AR529" s="5">
        <f t="shared" si="761"/>
        <v>2.4404557268566035E-5</v>
      </c>
      <c r="AS529" s="5">
        <f t="shared" si="762"/>
        <v>2.5421118008607598E-5</v>
      </c>
      <c r="AT529" s="5">
        <f t="shared" si="763"/>
        <v>1.3240011562101262E-5</v>
      </c>
      <c r="AU529" s="5">
        <f t="shared" si="764"/>
        <v>4.5971727418445095E-6</v>
      </c>
      <c r="AV529" s="5">
        <f t="shared" si="765"/>
        <v>1.1971664706955181E-6</v>
      </c>
      <c r="AW529" s="5">
        <f t="shared" si="766"/>
        <v>3.008480189616937E-9</v>
      </c>
      <c r="AX529" s="5">
        <f t="shared" si="767"/>
        <v>4.1264208105759218E-4</v>
      </c>
      <c r="AY529" s="5">
        <f t="shared" si="768"/>
        <v>1.720248566554412E-4</v>
      </c>
      <c r="AZ529" s="5">
        <f t="shared" si="769"/>
        <v>3.5857408473076787E-5</v>
      </c>
      <c r="BA529" s="5">
        <f t="shared" si="770"/>
        <v>4.9828215425882402E-6</v>
      </c>
      <c r="BB529" s="5">
        <f t="shared" si="771"/>
        <v>5.1931758838463682E-7</v>
      </c>
      <c r="BC529" s="5">
        <f t="shared" si="772"/>
        <v>4.3299284198815448E-8</v>
      </c>
      <c r="BD529" s="5">
        <f t="shared" si="773"/>
        <v>1.6956545226413129E-6</v>
      </c>
      <c r="BE529" s="5">
        <f t="shared" si="774"/>
        <v>1.7662862410298824E-6</v>
      </c>
      <c r="BF529" s="5">
        <f t="shared" si="775"/>
        <v>9.1993004577130048E-7</v>
      </c>
      <c r="BG529" s="5">
        <f t="shared" si="776"/>
        <v>3.1941643789262802E-7</v>
      </c>
      <c r="BH529" s="5">
        <f t="shared" si="777"/>
        <v>8.3180396105938928E-8</v>
      </c>
      <c r="BI529" s="5">
        <f t="shared" si="778"/>
        <v>1.7329047539292194E-8</v>
      </c>
      <c r="BJ529" s="8">
        <f t="shared" si="779"/>
        <v>0.50845084166582155</v>
      </c>
      <c r="BK529" s="8">
        <f t="shared" si="780"/>
        <v>0.34525171056965559</v>
      </c>
      <c r="BL529" s="8">
        <f t="shared" si="781"/>
        <v>0.14355386464885869</v>
      </c>
      <c r="BM529" s="8">
        <f t="shared" si="782"/>
        <v>0.18071312731306485</v>
      </c>
      <c r="BN529" s="8">
        <f t="shared" si="783"/>
        <v>0.8191797103092775</v>
      </c>
    </row>
    <row r="530" spans="1:66" s="15" customFormat="1" x14ac:dyDescent="0.25">
      <c r="A530" t="s">
        <v>303</v>
      </c>
      <c r="B530" t="s">
        <v>346</v>
      </c>
      <c r="C530" t="s">
        <v>321</v>
      </c>
      <c r="D530" s="18"/>
      <c r="E530">
        <f>VLOOKUP(A530,home!$A$2:$E$405,3,FALSE)</f>
        <v>1.2840909090909101</v>
      </c>
      <c r="F530">
        <f>VLOOKUP(B530,home!$B$2:$E$405,3,FALSE)</f>
        <v>0.93</v>
      </c>
      <c r="G530">
        <f>VLOOKUP(C530,away!$B$2:$E$405,4,FALSE)</f>
        <v>1.56</v>
      </c>
      <c r="H530">
        <f>VLOOKUP(A530,away!$A$2:$E$405,3,FALSE)</f>
        <v>0.96590909090909105</v>
      </c>
      <c r="I530">
        <f>VLOOKUP(C530,away!$B$2:$E$405,3,FALSE)</f>
        <v>0.47</v>
      </c>
      <c r="J530">
        <f>VLOOKUP(B530,home!$B$2:$E$405,4,FALSE)</f>
        <v>0.83</v>
      </c>
      <c r="K530" s="3">
        <f t="shared" si="728"/>
        <v>1.8629590909090925</v>
      </c>
      <c r="L530" s="3">
        <f t="shared" si="729"/>
        <v>0.37680113636363638</v>
      </c>
      <c r="M530" s="5">
        <f t="shared" si="730"/>
        <v>0.10648403328563448</v>
      </c>
      <c r="N530" s="5">
        <f t="shared" si="731"/>
        <v>0.19837539784613914</v>
      </c>
      <c r="O530" s="5">
        <f t="shared" si="732"/>
        <v>4.0123304746610362E-2</v>
      </c>
      <c r="P530" s="5">
        <f t="shared" si="733"/>
        <v>7.4748075335013708E-2</v>
      </c>
      <c r="Q530" s="5">
        <f t="shared" si="734"/>
        <v>0.1847826254150865</v>
      </c>
      <c r="R530" s="5">
        <f t="shared" si="735"/>
        <v>7.5592534115936335E-3</v>
      </c>
      <c r="S530" s="5">
        <f t="shared" si="736"/>
        <v>1.3117635090186453E-2</v>
      </c>
      <c r="T530" s="5">
        <f t="shared" si="737"/>
        <v>6.9626303236660761E-2</v>
      </c>
      <c r="U530" s="5">
        <f t="shared" si="738"/>
        <v>1.408257986361393E-2</v>
      </c>
      <c r="V530" s="5">
        <f t="shared" si="739"/>
        <v>1.0231246733367256E-3</v>
      </c>
      <c r="W530" s="5">
        <f t="shared" si="740"/>
        <v>0.11474749061969497</v>
      </c>
      <c r="X530" s="5">
        <f t="shared" si="741"/>
        <v>4.3236984860376776E-2</v>
      </c>
      <c r="Y530" s="5">
        <f t="shared" si="742"/>
        <v>8.1458725141636545E-3</v>
      </c>
      <c r="Z530" s="5">
        <f t="shared" si="743"/>
        <v>9.4944509184972546E-4</v>
      </c>
      <c r="AA530" s="5">
        <f t="shared" si="744"/>
        <v>1.7687773651804642E-3</v>
      </c>
      <c r="AB530" s="5">
        <f t="shared" si="745"/>
        <v>1.6475799361285891E-3</v>
      </c>
      <c r="AC530" s="5">
        <f t="shared" si="746"/>
        <v>4.488736350884569E-5</v>
      </c>
      <c r="AD530" s="5">
        <f t="shared" si="747"/>
        <v>5.3442470202241611E-2</v>
      </c>
      <c r="AE530" s="5">
        <f t="shared" si="748"/>
        <v>2.0137183502284418E-2</v>
      </c>
      <c r="AF530" s="5">
        <f t="shared" si="749"/>
        <v>3.7938568134119194E-3</v>
      </c>
      <c r="AG530" s="5">
        <f t="shared" si="750"/>
        <v>4.7650985283151191E-4</v>
      </c>
      <c r="AH530" s="5">
        <f t="shared" si="751"/>
        <v>8.9437997380963387E-5</v>
      </c>
      <c r="AI530" s="5">
        <f t="shared" si="752"/>
        <v>1.6661933029356934E-4</v>
      </c>
      <c r="AJ530" s="5">
        <f t="shared" si="753"/>
        <v>1.5520249804579491E-4</v>
      </c>
      <c r="AK530" s="5">
        <f t="shared" si="754"/>
        <v>9.637863488873809E-5</v>
      </c>
      <c r="AL530" s="5">
        <f t="shared" si="755"/>
        <v>1.260374508974199E-6</v>
      </c>
      <c r="AM530" s="5">
        <f t="shared" si="756"/>
        <v>1.9912227140780867E-2</v>
      </c>
      <c r="AN530" s="5">
        <f t="shared" si="757"/>
        <v>7.5029498141770739E-3</v>
      </c>
      <c r="AO530" s="5">
        <f t="shared" si="758"/>
        <v>1.4135600080306277E-3</v>
      </c>
      <c r="AP530" s="5">
        <f t="shared" si="759"/>
        <v>1.7754367244804384E-4</v>
      </c>
      <c r="AQ530" s="5">
        <f t="shared" si="760"/>
        <v>1.6724664383149036E-5</v>
      </c>
      <c r="AR530" s="5">
        <f t="shared" si="761"/>
        <v>6.7400678094469908E-6</v>
      </c>
      <c r="AS530" s="5">
        <f t="shared" si="762"/>
        <v>1.2556470598953005E-5</v>
      </c>
      <c r="AT530" s="5">
        <f t="shared" si="763"/>
        <v>1.1696095526026121E-5</v>
      </c>
      <c r="AU530" s="5">
        <f t="shared" si="764"/>
        <v>7.2631158294505086E-6</v>
      </c>
      <c r="AV530" s="5">
        <f t="shared" si="765"/>
        <v>3.3827219157001378E-6</v>
      </c>
      <c r="AW530" s="5">
        <f t="shared" si="766"/>
        <v>2.457608114782969E-8</v>
      </c>
      <c r="AX530" s="5">
        <f t="shared" si="767"/>
        <v>6.1826107620274098E-3</v>
      </c>
      <c r="AY530" s="5">
        <f t="shared" si="768"/>
        <v>2.3296147608259763E-3</v>
      </c>
      <c r="AZ530" s="5">
        <f t="shared" si="769"/>
        <v>4.3890074458436437E-4</v>
      </c>
      <c r="BA530" s="5">
        <f t="shared" si="770"/>
        <v>5.5126099770078206E-5</v>
      </c>
      <c r="BB530" s="5">
        <f t="shared" si="771"/>
        <v>5.1928942591651641E-6</v>
      </c>
      <c r="BC530" s="5">
        <f t="shared" si="772"/>
        <v>3.9133769157392771E-7</v>
      </c>
      <c r="BD530" s="5">
        <f t="shared" si="773"/>
        <v>4.2327753496126505E-7</v>
      </c>
      <c r="BE530" s="5">
        <f t="shared" si="774"/>
        <v>7.8854873173367993E-7</v>
      </c>
      <c r="BF530" s="5">
        <f t="shared" si="775"/>
        <v>7.3451701420404728E-7</v>
      </c>
      <c r="BG530" s="5">
        <f t="shared" si="776"/>
        <v>4.5612504967961094E-7</v>
      </c>
      <c r="BH530" s="5">
        <f t="shared" si="777"/>
        <v>2.1243557697299806E-7</v>
      </c>
      <c r="BI530" s="5">
        <f t="shared" si="778"/>
        <v>7.9151757870873032E-8</v>
      </c>
      <c r="BJ530" s="8">
        <f t="shared" si="779"/>
        <v>0.73479953676186971</v>
      </c>
      <c r="BK530" s="8">
        <f t="shared" si="780"/>
        <v>0.1977486308830152</v>
      </c>
      <c r="BL530" s="8">
        <f t="shared" si="781"/>
        <v>6.5733466311081026E-2</v>
      </c>
      <c r="BM530" s="8">
        <f t="shared" si="782"/>
        <v>0.38482879882299292</v>
      </c>
      <c r="BN530" s="8">
        <f t="shared" si="783"/>
        <v>0.61207269004007769</v>
      </c>
    </row>
    <row r="531" spans="1:66" x14ac:dyDescent="0.25">
      <c r="A531" t="s">
        <v>35</v>
      </c>
      <c r="B531" t="s">
        <v>211</v>
      </c>
      <c r="C531" t="s">
        <v>213</v>
      </c>
      <c r="D531" s="10"/>
      <c r="E531">
        <f>VLOOKUP(A531,home!$A$2:$E$405,3,FALSE)</f>
        <v>1.575</v>
      </c>
      <c r="F531">
        <f>VLOOKUP(B531,home!$B$2:$E$405,3,FALSE)</f>
        <v>1.27</v>
      </c>
      <c r="G531">
        <f>VLOOKUP(C531,away!$B$2:$E$405,4,FALSE)</f>
        <v>1.27</v>
      </c>
      <c r="H531">
        <f>VLOOKUP(A531,away!$A$2:$E$405,3,FALSE)</f>
        <v>1.1000000000000001</v>
      </c>
      <c r="I531">
        <f>VLOOKUP(C531,away!$B$2:$E$405,3,FALSE)</f>
        <v>0.48</v>
      </c>
      <c r="J531">
        <f>VLOOKUP(B531,home!$B$2:$E$405,4,FALSE)</f>
        <v>1.1399999999999999</v>
      </c>
      <c r="K531" s="3">
        <f t="shared" si="728"/>
        <v>2.5403175</v>
      </c>
      <c r="L531" s="3">
        <f t="shared" si="729"/>
        <v>0.60192000000000001</v>
      </c>
      <c r="M531" s="5">
        <f t="shared" si="730"/>
        <v>4.3186060906532618E-2</v>
      </c>
      <c r="N531" s="5">
        <f t="shared" si="731"/>
        <v>0.10970630627693068</v>
      </c>
      <c r="O531" s="5">
        <f t="shared" si="732"/>
        <v>2.5994553780860113E-2</v>
      </c>
      <c r="P531" s="5">
        <f t="shared" si="733"/>
        <v>6.6034419874210104E-2</v>
      </c>
      <c r="Q531" s="5">
        <f t="shared" si="734"/>
        <v>0.13934442484782347</v>
      </c>
      <c r="R531" s="5">
        <f t="shared" si="735"/>
        <v>7.8233209058876582E-3</v>
      </c>
      <c r="S531" s="5">
        <f t="shared" si="736"/>
        <v>2.5242778089676791E-2</v>
      </c>
      <c r="T531" s="5">
        <f t="shared" si="737"/>
        <v>8.3874196204401896E-2</v>
      </c>
      <c r="U531" s="5">
        <f t="shared" si="738"/>
        <v>1.987371900534227E-2</v>
      </c>
      <c r="V531" s="5">
        <f t="shared" si="739"/>
        <v>4.28865799178653E-3</v>
      </c>
      <c r="W531" s="5">
        <f t="shared" si="740"/>
        <v>0.11799302698945356</v>
      </c>
      <c r="X531" s="5">
        <f t="shared" si="741"/>
        <v>7.1022362805491887E-2</v>
      </c>
      <c r="Y531" s="5">
        <f t="shared" si="742"/>
        <v>2.1374890309940834E-2</v>
      </c>
      <c r="Z531" s="5">
        <f t="shared" si="743"/>
        <v>1.5696711065573002E-3</v>
      </c>
      <c r="AA531" s="5">
        <f t="shared" si="744"/>
        <v>3.9874629812318742E-3</v>
      </c>
      <c r="AB531" s="5">
        <f t="shared" si="745"/>
        <v>5.0647109959127525E-3</v>
      </c>
      <c r="AC531" s="5">
        <f t="shared" si="746"/>
        <v>4.0985308190564769E-4</v>
      </c>
      <c r="AD531" s="5">
        <f t="shared" si="747"/>
        <v>7.4934937834820303E-2</v>
      </c>
      <c r="AE531" s="5">
        <f t="shared" si="748"/>
        <v>4.5104837781535033E-2</v>
      </c>
      <c r="AF531" s="5">
        <f t="shared" si="749"/>
        <v>1.3574751978730782E-2</v>
      </c>
      <c r="AG531" s="5">
        <f t="shared" si="750"/>
        <v>2.723638237012545E-3</v>
      </c>
      <c r="AH531" s="5">
        <f t="shared" si="751"/>
        <v>2.362041081147425E-4</v>
      </c>
      <c r="AI531" s="5">
        <f t="shared" si="752"/>
        <v>6.000334294157724E-4</v>
      </c>
      <c r="AJ531" s="5">
        <f t="shared" si="753"/>
        <v>7.621377106649509E-4</v>
      </c>
      <c r="AK531" s="5">
        <f t="shared" si="754"/>
        <v>6.4535725460403701E-4</v>
      </c>
      <c r="AL531" s="5">
        <f t="shared" si="755"/>
        <v>2.5067727807703454E-5</v>
      </c>
      <c r="AM531" s="5">
        <f t="shared" si="756"/>
        <v>3.8071706788641219E-2</v>
      </c>
      <c r="AN531" s="5">
        <f t="shared" si="757"/>
        <v>2.2916121750218923E-2</v>
      </c>
      <c r="AO531" s="5">
        <f t="shared" si="758"/>
        <v>6.8968360019458861E-3</v>
      </c>
      <c r="AP531" s="5">
        <f t="shared" si="759"/>
        <v>1.383781175430423E-3</v>
      </c>
      <c r="AQ531" s="5">
        <f t="shared" si="760"/>
        <v>2.0823139127877001E-4</v>
      </c>
      <c r="AR531" s="5">
        <f t="shared" si="761"/>
        <v>2.8435195351285165E-5</v>
      </c>
      <c r="AS531" s="5">
        <f t="shared" si="762"/>
        <v>7.2234424366788346E-5</v>
      </c>
      <c r="AT531" s="5">
        <f t="shared" si="763"/>
        <v>9.1749186160689462E-5</v>
      </c>
      <c r="AU531" s="5">
        <f t="shared" si="764"/>
        <v>7.7690687738252398E-5</v>
      </c>
      <c r="AV531" s="5">
        <f t="shared" si="765"/>
        <v>4.9339753412129494E-5</v>
      </c>
      <c r="AW531" s="5">
        <f t="shared" si="766"/>
        <v>1.0647293932596365E-6</v>
      </c>
      <c r="AX531" s="5">
        <f t="shared" si="767"/>
        <v>1.611903716834235E-2</v>
      </c>
      <c r="AY531" s="5">
        <f t="shared" si="768"/>
        <v>9.7023708523686272E-3</v>
      </c>
      <c r="AZ531" s="5">
        <f t="shared" si="769"/>
        <v>2.9200255317288616E-3</v>
      </c>
      <c r="BA531" s="5">
        <f t="shared" si="770"/>
        <v>5.8587392268607901E-4</v>
      </c>
      <c r="BB531" s="5">
        <f t="shared" si="771"/>
        <v>8.8162307885801151E-5</v>
      </c>
      <c r="BC531" s="5">
        <f t="shared" si="772"/>
        <v>1.0613331272524286E-5</v>
      </c>
      <c r="BD531" s="5">
        <f t="shared" si="773"/>
        <v>2.8526187976409281E-6</v>
      </c>
      <c r="BE531" s="5">
        <f t="shared" si="774"/>
        <v>7.2465574524762075E-6</v>
      </c>
      <c r="BF531" s="5">
        <f t="shared" si="775"/>
        <v>9.2042783556403667E-6</v>
      </c>
      <c r="BG531" s="5">
        <f t="shared" si="776"/>
        <v>7.7939297939014802E-6</v>
      </c>
      <c r="BH531" s="5">
        <f t="shared" si="777"/>
        <v>4.9497640623048318E-6</v>
      </c>
      <c r="BI531" s="5">
        <f t="shared" si="778"/>
        <v>2.5147944536688106E-6</v>
      </c>
      <c r="BJ531" s="8">
        <f t="shared" si="779"/>
        <v>0.77855613348794062</v>
      </c>
      <c r="BK531" s="8">
        <f t="shared" si="780"/>
        <v>0.14888920852428802</v>
      </c>
      <c r="BL531" s="8">
        <f t="shared" si="781"/>
        <v>6.534151136197891E-2</v>
      </c>
      <c r="BM531" s="8">
        <f t="shared" si="782"/>
        <v>0.59256613176554473</v>
      </c>
      <c r="BN531" s="8">
        <f t="shared" si="783"/>
        <v>0.39208908659224462</v>
      </c>
    </row>
    <row r="532" spans="1:66" x14ac:dyDescent="0.25">
      <c r="A532" t="s">
        <v>35</v>
      </c>
      <c r="B532" t="s">
        <v>295</v>
      </c>
      <c r="C532" t="s">
        <v>217</v>
      </c>
      <c r="D532" s="10"/>
      <c r="E532">
        <f>VLOOKUP(A532,home!$A$2:$E$405,3,FALSE)</f>
        <v>1.575</v>
      </c>
      <c r="F532">
        <f>VLOOKUP(B532,home!$B$2:$E$405,3,FALSE)</f>
        <v>1.1100000000000001</v>
      </c>
      <c r="G532">
        <f>VLOOKUP(C532,away!$B$2:$E$405,4,FALSE)</f>
        <v>0.85</v>
      </c>
      <c r="H532">
        <f>VLOOKUP(A532,away!$A$2:$E$405,3,FALSE)</f>
        <v>1.1000000000000001</v>
      </c>
      <c r="I532">
        <f>VLOOKUP(C532,away!$B$2:$E$405,3,FALSE)</f>
        <v>0</v>
      </c>
      <c r="J532">
        <f>VLOOKUP(B532,home!$B$2:$E$405,4,FALSE)</f>
        <v>0.68</v>
      </c>
      <c r="K532" s="3">
        <f t="shared" si="728"/>
        <v>1.4860125</v>
      </c>
      <c r="L532" s="3">
        <f t="shared" si="729"/>
        <v>0</v>
      </c>
      <c r="M532" s="5">
        <f t="shared" si="730"/>
        <v>0.22627312311750505</v>
      </c>
      <c r="N532" s="5">
        <f t="shared" si="731"/>
        <v>0.33624468936665147</v>
      </c>
      <c r="O532" s="5">
        <f t="shared" si="732"/>
        <v>0</v>
      </c>
      <c r="P532" s="5">
        <f t="shared" si="733"/>
        <v>0</v>
      </c>
      <c r="Q532" s="5">
        <f t="shared" si="734"/>
        <v>0.24983190572873065</v>
      </c>
      <c r="R532" s="5">
        <f t="shared" si="735"/>
        <v>0</v>
      </c>
      <c r="S532" s="5">
        <f t="shared" si="736"/>
        <v>0</v>
      </c>
      <c r="T532" s="5">
        <f t="shared" si="737"/>
        <v>0</v>
      </c>
      <c r="U532" s="5">
        <f t="shared" si="738"/>
        <v>0</v>
      </c>
      <c r="V532" s="5">
        <f t="shared" si="739"/>
        <v>0</v>
      </c>
      <c r="W532" s="5">
        <f t="shared" si="740"/>
        <v>0.12375111160390508</v>
      </c>
      <c r="X532" s="5">
        <f t="shared" si="741"/>
        <v>0</v>
      </c>
      <c r="Y532" s="5">
        <f t="shared" si="742"/>
        <v>0</v>
      </c>
      <c r="Z532" s="5">
        <f t="shared" si="743"/>
        <v>0</v>
      </c>
      <c r="AA532" s="5">
        <f t="shared" si="744"/>
        <v>0</v>
      </c>
      <c r="AB532" s="5">
        <f t="shared" si="745"/>
        <v>0</v>
      </c>
      <c r="AC532" s="5">
        <f t="shared" si="746"/>
        <v>0</v>
      </c>
      <c r="AD532" s="5">
        <f t="shared" si="747"/>
        <v>4.5973924683074506E-2</v>
      </c>
      <c r="AE532" s="5">
        <f t="shared" si="748"/>
        <v>0</v>
      </c>
      <c r="AF532" s="5">
        <f t="shared" si="749"/>
        <v>0</v>
      </c>
      <c r="AG532" s="5">
        <f t="shared" si="750"/>
        <v>0</v>
      </c>
      <c r="AH532" s="5">
        <f t="shared" si="751"/>
        <v>0</v>
      </c>
      <c r="AI532" s="5">
        <f t="shared" si="752"/>
        <v>0</v>
      </c>
      <c r="AJ532" s="5">
        <f t="shared" si="753"/>
        <v>0</v>
      </c>
      <c r="AK532" s="5">
        <f t="shared" si="754"/>
        <v>0</v>
      </c>
      <c r="AL532" s="5">
        <f t="shared" si="755"/>
        <v>0</v>
      </c>
      <c r="AM532" s="5">
        <f t="shared" si="756"/>
        <v>1.3663565350621451E-2</v>
      </c>
      <c r="AN532" s="5">
        <f t="shared" si="757"/>
        <v>0</v>
      </c>
      <c r="AO532" s="5">
        <f t="shared" si="758"/>
        <v>0</v>
      </c>
      <c r="AP532" s="5">
        <f t="shared" si="759"/>
        <v>0</v>
      </c>
      <c r="AQ532" s="5">
        <f t="shared" si="760"/>
        <v>0</v>
      </c>
      <c r="AR532" s="5">
        <f t="shared" si="761"/>
        <v>0</v>
      </c>
      <c r="AS532" s="5">
        <f t="shared" si="762"/>
        <v>0</v>
      </c>
      <c r="AT532" s="5">
        <f t="shared" si="763"/>
        <v>0</v>
      </c>
      <c r="AU532" s="5">
        <f t="shared" si="764"/>
        <v>0</v>
      </c>
      <c r="AV532" s="5">
        <f t="shared" si="765"/>
        <v>0</v>
      </c>
      <c r="AW532" s="5">
        <f t="shared" si="766"/>
        <v>0</v>
      </c>
      <c r="AX532" s="5">
        <f t="shared" si="767"/>
        <v>3.3840381509317257E-3</v>
      </c>
      <c r="AY532" s="5">
        <f t="shared" si="768"/>
        <v>0</v>
      </c>
      <c r="AZ532" s="5">
        <f t="shared" si="769"/>
        <v>0</v>
      </c>
      <c r="BA532" s="5">
        <f t="shared" si="770"/>
        <v>0</v>
      </c>
      <c r="BB532" s="5">
        <f t="shared" si="771"/>
        <v>0</v>
      </c>
      <c r="BC532" s="5">
        <f t="shared" si="772"/>
        <v>0</v>
      </c>
      <c r="BD532" s="5">
        <f t="shared" si="773"/>
        <v>0</v>
      </c>
      <c r="BE532" s="5">
        <f t="shared" si="774"/>
        <v>0</v>
      </c>
      <c r="BF532" s="5">
        <f t="shared" si="775"/>
        <v>0</v>
      </c>
      <c r="BG532" s="5">
        <f t="shared" si="776"/>
        <v>0</v>
      </c>
      <c r="BH532" s="5">
        <f t="shared" si="777"/>
        <v>0</v>
      </c>
      <c r="BI532" s="5">
        <f t="shared" si="778"/>
        <v>0</v>
      </c>
      <c r="BJ532" s="8">
        <f t="shared" si="779"/>
        <v>0.77284923488391477</v>
      </c>
      <c r="BK532" s="8">
        <f t="shared" si="780"/>
        <v>0.22627312311750505</v>
      </c>
      <c r="BL532" s="8">
        <f t="shared" si="781"/>
        <v>0</v>
      </c>
      <c r="BM532" s="8">
        <f t="shared" si="782"/>
        <v>0.18677263978853273</v>
      </c>
      <c r="BN532" s="8">
        <f t="shared" si="783"/>
        <v>0.81234971821288715</v>
      </c>
    </row>
    <row r="533" spans="1:66" x14ac:dyDescent="0.25">
      <c r="A533" t="s">
        <v>35</v>
      </c>
      <c r="B533" t="s">
        <v>212</v>
      </c>
      <c r="C533" t="s">
        <v>283</v>
      </c>
      <c r="D533" s="10"/>
      <c r="E533">
        <f>VLOOKUP(A533,home!$A$2:$E$405,3,FALSE)</f>
        <v>1.575</v>
      </c>
      <c r="F533">
        <f>VLOOKUP(B533,home!$B$2:$E$405,3,FALSE)</f>
        <v>0.32</v>
      </c>
      <c r="G533">
        <f>VLOOKUP(C533,away!$B$2:$E$405,4,FALSE)</f>
        <v>0.85</v>
      </c>
      <c r="H533">
        <f>VLOOKUP(A533,away!$A$2:$E$405,3,FALSE)</f>
        <v>1.1000000000000001</v>
      </c>
      <c r="I533">
        <f>VLOOKUP(C533,away!$B$2:$E$405,3,FALSE)</f>
        <v>0.21</v>
      </c>
      <c r="J533">
        <f>VLOOKUP(B533,home!$B$2:$E$405,4,FALSE)</f>
        <v>1.1399999999999999</v>
      </c>
      <c r="K533" s="3">
        <f t="shared" si="728"/>
        <v>0.4284</v>
      </c>
      <c r="L533" s="3">
        <f t="shared" si="729"/>
        <v>0.26333999999999996</v>
      </c>
      <c r="M533" s="5">
        <f t="shared" si="730"/>
        <v>0.50070408555153967</v>
      </c>
      <c r="N533" s="5">
        <f t="shared" si="731"/>
        <v>0.2145016302502796</v>
      </c>
      <c r="O533" s="5">
        <f t="shared" si="732"/>
        <v>0.13185541388914246</v>
      </c>
      <c r="P533" s="5">
        <f t="shared" si="733"/>
        <v>5.6486859310108627E-2</v>
      </c>
      <c r="Q533" s="5">
        <f t="shared" si="734"/>
        <v>4.5946249199609886E-2</v>
      </c>
      <c r="R533" s="5">
        <f t="shared" si="735"/>
        <v>1.7361402346783385E-2</v>
      </c>
      <c r="S533" s="5">
        <f t="shared" si="736"/>
        <v>1.5931392247405408E-3</v>
      </c>
      <c r="T533" s="5">
        <f t="shared" si="737"/>
        <v>1.2099485264225267E-2</v>
      </c>
      <c r="U533" s="5">
        <f t="shared" si="738"/>
        <v>7.4376247653620024E-3</v>
      </c>
      <c r="V533" s="5">
        <f t="shared" si="739"/>
        <v>1.9969974691895084E-5</v>
      </c>
      <c r="W533" s="5">
        <f t="shared" si="740"/>
        <v>6.5611243857042929E-3</v>
      </c>
      <c r="X533" s="5">
        <f t="shared" si="741"/>
        <v>1.7278064957313684E-3</v>
      </c>
      <c r="Y533" s="5">
        <f t="shared" si="742"/>
        <v>2.2750028129294925E-4</v>
      </c>
      <c r="Z533" s="5">
        <f t="shared" si="743"/>
        <v>1.5239838980006457E-3</v>
      </c>
      <c r="AA533" s="5">
        <f t="shared" si="744"/>
        <v>6.5287470190347654E-4</v>
      </c>
      <c r="AB533" s="5">
        <f t="shared" si="745"/>
        <v>1.3984576114772467E-4</v>
      </c>
      <c r="AC533" s="5">
        <f t="shared" si="746"/>
        <v>1.4080686369936176E-7</v>
      </c>
      <c r="AD533" s="5">
        <f t="shared" si="747"/>
        <v>7.0269642170892976E-4</v>
      </c>
      <c r="AE533" s="5">
        <f t="shared" si="748"/>
        <v>1.8504807569282958E-4</v>
      </c>
      <c r="AF533" s="5">
        <f t="shared" si="749"/>
        <v>2.4365280126474867E-5</v>
      </c>
      <c r="AG533" s="5">
        <f t="shared" si="750"/>
        <v>2.1387842895019638E-6</v>
      </c>
      <c r="AH533" s="5">
        <f t="shared" si="751"/>
        <v>1.0033147992487248E-4</v>
      </c>
      <c r="AI533" s="5">
        <f t="shared" si="752"/>
        <v>4.2982005999815366E-5</v>
      </c>
      <c r="AJ533" s="5">
        <f t="shared" si="753"/>
        <v>9.2067456851604508E-6</v>
      </c>
      <c r="AK533" s="5">
        <f t="shared" si="754"/>
        <v>1.3147232838409127E-6</v>
      </c>
      <c r="AL533" s="5">
        <f t="shared" si="755"/>
        <v>6.3540424208220495E-10</v>
      </c>
      <c r="AM533" s="5">
        <f t="shared" si="756"/>
        <v>6.0207029412021106E-5</v>
      </c>
      <c r="AN533" s="5">
        <f t="shared" si="757"/>
        <v>1.5854919125361637E-5</v>
      </c>
      <c r="AO533" s="5">
        <f t="shared" si="758"/>
        <v>2.0876172012363664E-6</v>
      </c>
      <c r="AP533" s="5">
        <f t="shared" si="759"/>
        <v>1.8325103792452826E-7</v>
      </c>
      <c r="AQ533" s="5">
        <f t="shared" si="760"/>
        <v>1.2064332081761316E-8</v>
      </c>
      <c r="AR533" s="5">
        <f t="shared" si="761"/>
        <v>5.2842583846831839E-6</v>
      </c>
      <c r="AS533" s="5">
        <f t="shared" si="762"/>
        <v>2.2637762919982761E-6</v>
      </c>
      <c r="AT533" s="5">
        <f t="shared" si="763"/>
        <v>4.8490088174603065E-7</v>
      </c>
      <c r="AU533" s="5">
        <f t="shared" si="764"/>
        <v>6.9243845913333182E-8</v>
      </c>
      <c r="AV533" s="5">
        <f t="shared" si="765"/>
        <v>7.4160158973179853E-9</v>
      </c>
      <c r="AW533" s="5">
        <f t="shared" si="766"/>
        <v>1.9911955020081409E-12</v>
      </c>
      <c r="AX533" s="5">
        <f t="shared" si="767"/>
        <v>4.2987819000183055E-6</v>
      </c>
      <c r="AY533" s="5">
        <f t="shared" si="768"/>
        <v>1.1320412255508205E-6</v>
      </c>
      <c r="AZ533" s="5">
        <f t="shared" si="769"/>
        <v>1.4905586816827652E-7</v>
      </c>
      <c r="BA533" s="5">
        <f t="shared" si="770"/>
        <v>1.3084124107811313E-8</v>
      </c>
      <c r="BB533" s="5">
        <f t="shared" si="771"/>
        <v>8.6139331063775751E-10</v>
      </c>
      <c r="BC533" s="5">
        <f t="shared" si="772"/>
        <v>4.536786288466942E-11</v>
      </c>
      <c r="BD533" s="5">
        <f t="shared" si="773"/>
        <v>2.31926100503745E-7</v>
      </c>
      <c r="BE533" s="5">
        <f t="shared" si="774"/>
        <v>9.9357141455804353E-8</v>
      </c>
      <c r="BF533" s="5">
        <f t="shared" si="775"/>
        <v>2.128229969983329E-8</v>
      </c>
      <c r="BG533" s="5">
        <f t="shared" si="776"/>
        <v>3.0391123971361942E-9</v>
      </c>
      <c r="BH533" s="5">
        <f t="shared" si="777"/>
        <v>3.2548893773328644E-10</v>
      </c>
      <c r="BI533" s="5">
        <f t="shared" si="778"/>
        <v>2.7887892184987982E-11</v>
      </c>
      <c r="BJ533" s="8">
        <f t="shared" si="779"/>
        <v>0.28206198318964859</v>
      </c>
      <c r="BK533" s="8">
        <f t="shared" si="780"/>
        <v>0.55880532754457435</v>
      </c>
      <c r="BL533" s="8">
        <f t="shared" si="781"/>
        <v>0.15760946197268386</v>
      </c>
      <c r="BM533" s="8">
        <f t="shared" si="782"/>
        <v>3.3143984018209498E-2</v>
      </c>
      <c r="BN533" s="8">
        <f t="shared" si="783"/>
        <v>0.96685564054746365</v>
      </c>
    </row>
    <row r="534" spans="1:66" x14ac:dyDescent="0.25">
      <c r="A534" t="s">
        <v>61</v>
      </c>
      <c r="B534" t="s">
        <v>66</v>
      </c>
      <c r="C534" t="s">
        <v>70</v>
      </c>
      <c r="D534" s="10"/>
      <c r="E534">
        <f>VLOOKUP(A534,home!$A$2:$E$405,3,FALSE)</f>
        <v>1.5</v>
      </c>
      <c r="F534">
        <f>VLOOKUP(B534,home!$B$2:$E$405,3,FALSE)</f>
        <v>1.33</v>
      </c>
      <c r="G534">
        <f>VLOOKUP(C534,away!$B$2:$E$405,4,FALSE)</f>
        <v>1.5</v>
      </c>
      <c r="H534">
        <f>VLOOKUP(A534,away!$A$2:$E$405,3,FALSE)</f>
        <v>1.1000000000000001</v>
      </c>
      <c r="I534">
        <f>VLOOKUP(C534,away!$B$2:$E$405,3,FALSE)</f>
        <v>1</v>
      </c>
      <c r="J534">
        <f>VLOOKUP(B534,home!$B$2:$E$405,4,FALSE)</f>
        <v>1.59</v>
      </c>
      <c r="K534" s="3">
        <f t="shared" si="728"/>
        <v>2.9925000000000002</v>
      </c>
      <c r="L534" s="3">
        <f t="shared" si="729"/>
        <v>1.7490000000000003</v>
      </c>
      <c r="M534" s="5">
        <f t="shared" si="730"/>
        <v>8.7255480422583909E-3</v>
      </c>
      <c r="N534" s="5">
        <f t="shared" si="731"/>
        <v>2.6111202516458234E-2</v>
      </c>
      <c r="O534" s="5">
        <f t="shared" si="732"/>
        <v>1.5260983525909927E-2</v>
      </c>
      <c r="P534" s="5">
        <f t="shared" si="733"/>
        <v>4.5668493201285458E-2</v>
      </c>
      <c r="Q534" s="5">
        <f t="shared" si="734"/>
        <v>3.9068886765250645E-2</v>
      </c>
      <c r="R534" s="5">
        <f t="shared" si="735"/>
        <v>1.3345730093408236E-2</v>
      </c>
      <c r="S534" s="5">
        <f t="shared" si="736"/>
        <v>5.9755881841894273E-2</v>
      </c>
      <c r="T534" s="5">
        <f t="shared" si="737"/>
        <v>6.8331482952423389E-2</v>
      </c>
      <c r="U534" s="5">
        <f t="shared" si="738"/>
        <v>3.9937097304524147E-2</v>
      </c>
      <c r="V534" s="5">
        <f t="shared" si="739"/>
        <v>3.4750584916039808E-2</v>
      </c>
      <c r="W534" s="5">
        <f t="shared" si="740"/>
        <v>3.8971214548337518E-2</v>
      </c>
      <c r="X534" s="5">
        <f t="shared" si="741"/>
        <v>6.8160654245042321E-2</v>
      </c>
      <c r="Y534" s="5">
        <f t="shared" si="742"/>
        <v>5.9606492137289538E-2</v>
      </c>
      <c r="Z534" s="5">
        <f t="shared" si="743"/>
        <v>7.7805606444570031E-3</v>
      </c>
      <c r="AA534" s="5">
        <f t="shared" si="744"/>
        <v>2.3283327728537587E-2</v>
      </c>
      <c r="AB534" s="5">
        <f t="shared" si="745"/>
        <v>3.483767911382437E-2</v>
      </c>
      <c r="AC534" s="5">
        <f t="shared" si="746"/>
        <v>1.1367529891051548E-2</v>
      </c>
      <c r="AD534" s="5">
        <f t="shared" si="747"/>
        <v>2.915533988397501E-2</v>
      </c>
      <c r="AE534" s="5">
        <f t="shared" si="748"/>
        <v>5.0992689457072297E-2</v>
      </c>
      <c r="AF534" s="5">
        <f t="shared" si="749"/>
        <v>4.4593106930209743E-2</v>
      </c>
      <c r="AG534" s="5">
        <f t="shared" si="750"/>
        <v>2.5997781340312286E-2</v>
      </c>
      <c r="AH534" s="5">
        <f t="shared" si="751"/>
        <v>3.4020501417888248E-3</v>
      </c>
      <c r="AI534" s="5">
        <f t="shared" si="752"/>
        <v>1.018063504930306E-2</v>
      </c>
      <c r="AJ534" s="5">
        <f t="shared" si="753"/>
        <v>1.5232775192519707E-2</v>
      </c>
      <c r="AK534" s="5">
        <f t="shared" si="754"/>
        <v>1.5194693254538408E-2</v>
      </c>
      <c r="AL534" s="5">
        <f t="shared" si="755"/>
        <v>2.3798526306000631E-3</v>
      </c>
      <c r="AM534" s="5">
        <f t="shared" si="756"/>
        <v>1.7449470920559037E-2</v>
      </c>
      <c r="AN534" s="5">
        <f t="shared" si="757"/>
        <v>3.0519124640057762E-2</v>
      </c>
      <c r="AO534" s="5">
        <f t="shared" si="758"/>
        <v>2.6688974497730521E-2</v>
      </c>
      <c r="AP534" s="5">
        <f t="shared" si="759"/>
        <v>1.5559672132176898E-2</v>
      </c>
      <c r="AQ534" s="5">
        <f t="shared" si="760"/>
        <v>6.8034666397943488E-3</v>
      </c>
      <c r="AR534" s="5">
        <f t="shared" si="761"/>
        <v>1.1900371395977309E-3</v>
      </c>
      <c r="AS534" s="5">
        <f t="shared" si="762"/>
        <v>3.5611861402462101E-3</v>
      </c>
      <c r="AT534" s="5">
        <f t="shared" si="763"/>
        <v>5.3284247623433924E-3</v>
      </c>
      <c r="AU534" s="5">
        <f t="shared" si="764"/>
        <v>5.3151037004375342E-3</v>
      </c>
      <c r="AV534" s="5">
        <f t="shared" si="765"/>
        <v>3.9763619558898311E-3</v>
      </c>
      <c r="AW534" s="5">
        <f t="shared" si="766"/>
        <v>3.4599636210768455E-4</v>
      </c>
      <c r="AX534" s="5">
        <f t="shared" si="767"/>
        <v>8.7029236216288192E-3</v>
      </c>
      <c r="AY534" s="5">
        <f t="shared" si="768"/>
        <v>1.5221413414228807E-2</v>
      </c>
      <c r="AZ534" s="5">
        <f t="shared" si="769"/>
        <v>1.3311126030743097E-2</v>
      </c>
      <c r="BA534" s="5">
        <f t="shared" si="770"/>
        <v>7.7603864759232281E-3</v>
      </c>
      <c r="BB534" s="5">
        <f t="shared" si="771"/>
        <v>3.3932289865974317E-3</v>
      </c>
      <c r="BC534" s="5">
        <f t="shared" si="772"/>
        <v>1.1869514995117814E-3</v>
      </c>
      <c r="BD534" s="5">
        <f t="shared" si="773"/>
        <v>3.4689582619273879E-4</v>
      </c>
      <c r="BE534" s="5">
        <f t="shared" si="774"/>
        <v>1.038085759881771E-3</v>
      </c>
      <c r="BF534" s="5">
        <f t="shared" si="775"/>
        <v>1.5532358182231002E-3</v>
      </c>
      <c r="BG534" s="5">
        <f t="shared" si="776"/>
        <v>1.5493527286775423E-3</v>
      </c>
      <c r="BH534" s="5">
        <f t="shared" si="777"/>
        <v>1.1591095101418866E-3</v>
      </c>
      <c r="BI534" s="5">
        <f t="shared" si="778"/>
        <v>6.9372704181991883E-4</v>
      </c>
      <c r="BJ534" s="8">
        <f t="shared" si="779"/>
        <v>0.59758558963532271</v>
      </c>
      <c r="BK534" s="8">
        <f t="shared" si="780"/>
        <v>0.17786930393735834</v>
      </c>
      <c r="BL534" s="8">
        <f t="shared" si="781"/>
        <v>0.19638649178780584</v>
      </c>
      <c r="BM534" s="8">
        <f t="shared" si="782"/>
        <v>0.81656568480825198</v>
      </c>
      <c r="BN534" s="8">
        <f t="shared" si="783"/>
        <v>0.14818084414457089</v>
      </c>
    </row>
    <row r="535" spans="1:66" x14ac:dyDescent="0.25">
      <c r="A535" t="s">
        <v>143</v>
      </c>
      <c r="B535" t="s">
        <v>152</v>
      </c>
      <c r="C535" t="s">
        <v>156</v>
      </c>
      <c r="D535" s="10"/>
      <c r="E535">
        <f>VLOOKUP(A535,home!$A$2:$E$405,3,FALSE)</f>
        <v>1.1454545454545499</v>
      </c>
      <c r="F535">
        <f>VLOOKUP(B535,home!$B$2:$E$405,3,FALSE)</f>
        <v>1.6</v>
      </c>
      <c r="G535">
        <f>VLOOKUP(C535,away!$B$2:$E$405,4,FALSE)</f>
        <v>0.73</v>
      </c>
      <c r="H535">
        <f>VLOOKUP(A535,away!$A$2:$E$405,3,FALSE)</f>
        <v>1.0363636363636399</v>
      </c>
      <c r="I535">
        <f>VLOOKUP(C535,away!$B$2:$E$405,3,FALSE)</f>
        <v>0.73</v>
      </c>
      <c r="J535">
        <f>VLOOKUP(B535,home!$B$2:$E$405,4,FALSE)</f>
        <v>0.64</v>
      </c>
      <c r="K535" s="3">
        <f t="shared" si="728"/>
        <v>1.3378909090909143</v>
      </c>
      <c r="L535" s="3">
        <f t="shared" si="729"/>
        <v>0.48418909090909251</v>
      </c>
      <c r="M535" s="5">
        <f t="shared" si="730"/>
        <v>0.16168908762315867</v>
      </c>
      <c r="N535" s="5">
        <f t="shared" si="731"/>
        <v>0.21632236043022823</v>
      </c>
      <c r="O535" s="5">
        <f t="shared" si="732"/>
        <v>7.8288092346177798E-2</v>
      </c>
      <c r="P535" s="5">
        <f t="shared" si="733"/>
        <v>0.10474092704002126</v>
      </c>
      <c r="Q535" s="5">
        <f t="shared" si="734"/>
        <v>0.14470785972634531</v>
      </c>
      <c r="R535" s="5">
        <f t="shared" si="735"/>
        <v>1.8953120131051455E-2</v>
      </c>
      <c r="S535" s="5">
        <f t="shared" si="736"/>
        <v>1.6962588444391309E-2</v>
      </c>
      <c r="T535" s="5">
        <f t="shared" si="737"/>
        <v>7.0065967048299607E-2</v>
      </c>
      <c r="U535" s="5">
        <f t="shared" si="738"/>
        <v>2.5357207122241737E-2</v>
      </c>
      <c r="V535" s="5">
        <f t="shared" si="739"/>
        <v>1.220914688651454E-3</v>
      </c>
      <c r="W535" s="5">
        <f t="shared" si="740"/>
        <v>6.453444333396019E-2</v>
      </c>
      <c r="X535" s="5">
        <f t="shared" si="741"/>
        <v>3.1246873450194529E-2</v>
      </c>
      <c r="Y535" s="5">
        <f t="shared" si="742"/>
        <v>7.5646976248005737E-3</v>
      </c>
      <c r="Z535" s="5">
        <f t="shared" si="743"/>
        <v>3.0589646687148751E-3</v>
      </c>
      <c r="AA535" s="5">
        <f t="shared" si="744"/>
        <v>4.0925610215039321E-3</v>
      </c>
      <c r="AB535" s="5">
        <f t="shared" si="745"/>
        <v>2.737700092784969E-3</v>
      </c>
      <c r="AC535" s="5">
        <f t="shared" si="746"/>
        <v>4.9431186964274156E-5</v>
      </c>
      <c r="AD535" s="5">
        <f t="shared" si="747"/>
        <v>2.1585011264937025E-2</v>
      </c>
      <c r="AE535" s="5">
        <f t="shared" si="748"/>
        <v>1.0451226981632379E-2</v>
      </c>
      <c r="AF535" s="5">
        <f t="shared" si="749"/>
        <v>2.5301850455605799E-3</v>
      </c>
      <c r="AG535" s="5">
        <f t="shared" si="750"/>
        <v>4.0836266568058607E-4</v>
      </c>
      <c r="AH535" s="5">
        <f t="shared" si="751"/>
        <v>3.7027933051702217E-4</v>
      </c>
      <c r="AI535" s="5">
        <f t="shared" si="752"/>
        <v>4.9539335012299386E-4</v>
      </c>
      <c r="AJ535" s="5">
        <f t="shared" si="753"/>
        <v>3.3139112977682308E-4</v>
      </c>
      <c r="AK535" s="5">
        <f t="shared" si="754"/>
        <v>1.4778839329392628E-4</v>
      </c>
      <c r="AL535" s="5">
        <f t="shared" si="755"/>
        <v>1.2808454604910831E-6</v>
      </c>
      <c r="AM535" s="5">
        <f t="shared" si="756"/>
        <v>5.7756780687968461E-3</v>
      </c>
      <c r="AN535" s="5">
        <f t="shared" si="757"/>
        <v>2.796520313514328E-3</v>
      </c>
      <c r="AO535" s="5">
        <f t="shared" si="758"/>
        <v>6.7702231415465639E-4</v>
      </c>
      <c r="AP535" s="5">
        <f t="shared" si="759"/>
        <v>1.0926893960523772E-4</v>
      </c>
      <c r="AQ535" s="5">
        <f t="shared" si="760"/>
        <v>1.3226707133015144E-5</v>
      </c>
      <c r="AR535" s="5">
        <f t="shared" si="761"/>
        <v>3.5857042485092883E-5</v>
      </c>
      <c r="AS535" s="5">
        <f t="shared" si="762"/>
        <v>4.7972811167692458E-5</v>
      </c>
      <c r="AT535" s="5">
        <f t="shared" si="763"/>
        <v>3.2091193972395426E-5</v>
      </c>
      <c r="AU535" s="5">
        <f t="shared" si="764"/>
        <v>1.4311505559180325E-5</v>
      </c>
      <c r="AV535" s="5">
        <f t="shared" si="765"/>
        <v>4.7868082957578596E-6</v>
      </c>
      <c r="AW535" s="5">
        <f t="shared" si="766"/>
        <v>2.3047824359659691E-8</v>
      </c>
      <c r="AX535" s="5">
        <f t="shared" si="767"/>
        <v>1.2878711970131765E-3</v>
      </c>
      <c r="AY535" s="5">
        <f t="shared" si="768"/>
        <v>6.2357318408981467E-4</v>
      </c>
      <c r="AZ535" s="5">
        <f t="shared" si="769"/>
        <v>1.5096366655986776E-4</v>
      </c>
      <c r="BA535" s="5">
        <f t="shared" si="770"/>
        <v>2.4364986823975253E-5</v>
      </c>
      <c r="BB535" s="5">
        <f t="shared" si="771"/>
        <v>2.9493152050781484E-6</v>
      </c>
      <c r="BC535" s="5">
        <f t="shared" si="772"/>
        <v>2.8560524959023061E-7</v>
      </c>
      <c r="BD535" s="5">
        <f t="shared" si="773"/>
        <v>2.8935981339243036E-6</v>
      </c>
      <c r="BE535" s="5">
        <f t="shared" si="774"/>
        <v>3.8713186379397596E-6</v>
      </c>
      <c r="BF535" s="5">
        <f t="shared" si="775"/>
        <v>2.5897010059469135E-6</v>
      </c>
      <c r="BG535" s="5">
        <f t="shared" si="776"/>
        <v>1.1549124777066569E-6</v>
      </c>
      <c r="BH535" s="5">
        <f t="shared" si="777"/>
        <v>3.8628672617984985E-7</v>
      </c>
      <c r="BI535" s="5">
        <f t="shared" si="778"/>
        <v>1.0336189985170252E-7</v>
      </c>
      <c r="BJ535" s="8">
        <f t="shared" si="779"/>
        <v>0.58087871186978457</v>
      </c>
      <c r="BK535" s="8">
        <f t="shared" si="780"/>
        <v>0.28528780301273721</v>
      </c>
      <c r="BL535" s="8">
        <f t="shared" si="781"/>
        <v>0.13091955145783235</v>
      </c>
      <c r="BM535" s="8">
        <f t="shared" si="782"/>
        <v>0.27482003357582091</v>
      </c>
      <c r="BN535" s="8">
        <f t="shared" si="783"/>
        <v>0.72470144729698271</v>
      </c>
    </row>
    <row r="536" spans="1:66" x14ac:dyDescent="0.25">
      <c r="A536" t="s">
        <v>22</v>
      </c>
      <c r="B536" t="s">
        <v>290</v>
      </c>
      <c r="C536" t="s">
        <v>165</v>
      </c>
      <c r="D536" s="10"/>
      <c r="E536">
        <f>VLOOKUP(A536,home!$A$2:$E$405,3,FALSE)</f>
        <v>1.7</v>
      </c>
      <c r="F536">
        <f>VLOOKUP(B536,home!$B$2:$E$405,3,FALSE)</f>
        <v>0.74</v>
      </c>
      <c r="G536">
        <f>VLOOKUP(C536,away!$B$2:$E$405,4,FALSE)</f>
        <v>1.91</v>
      </c>
      <c r="H536">
        <f>VLOOKUP(A536,away!$A$2:$E$405,3,FALSE)</f>
        <v>1.5</v>
      </c>
      <c r="I536">
        <f>VLOOKUP(C536,away!$B$2:$E$405,3,FALSE)</f>
        <v>0.74</v>
      </c>
      <c r="J536">
        <f>VLOOKUP(B536,home!$B$2:$E$405,4,FALSE)</f>
        <v>1.33</v>
      </c>
      <c r="K536" s="3">
        <f t="shared" si="728"/>
        <v>2.4027799999999999</v>
      </c>
      <c r="L536" s="3">
        <f t="shared" si="729"/>
        <v>1.4762999999999999</v>
      </c>
      <c r="M536" s="5">
        <f t="shared" si="730"/>
        <v>2.0669832682989667E-2</v>
      </c>
      <c r="N536" s="5">
        <f t="shared" si="731"/>
        <v>4.9665060574033908E-2</v>
      </c>
      <c r="O536" s="5">
        <f t="shared" si="732"/>
        <v>3.0514873989897644E-2</v>
      </c>
      <c r="P536" s="5">
        <f t="shared" si="733"/>
        <v>7.3320528925446257E-2</v>
      </c>
      <c r="Q536" s="5">
        <f t="shared" si="734"/>
        <v>5.9667107123038597E-2</v>
      </c>
      <c r="R536" s="5">
        <f t="shared" si="735"/>
        <v>2.2524554235642948E-2</v>
      </c>
      <c r="S536" s="5">
        <f t="shared" si="736"/>
        <v>6.5021087063894381E-2</v>
      </c>
      <c r="T536" s="5">
        <f t="shared" si="737"/>
        <v>8.8086550245741885E-2</v>
      </c>
      <c r="U536" s="5">
        <f t="shared" si="738"/>
        <v>5.412154842631816E-2</v>
      </c>
      <c r="V536" s="5">
        <f t="shared" si="739"/>
        <v>2.5627151994615516E-2</v>
      </c>
      <c r="W536" s="5">
        <f t="shared" si="740"/>
        <v>4.7788977217698238E-2</v>
      </c>
      <c r="X536" s="5">
        <f t="shared" si="741"/>
        <v>7.0550867066487902E-2</v>
      </c>
      <c r="Y536" s="5">
        <f t="shared" si="742"/>
        <v>5.2077122525128049E-2</v>
      </c>
      <c r="Z536" s="5">
        <f t="shared" si="743"/>
        <v>1.1084333139359897E-2</v>
      </c>
      <c r="AA536" s="5">
        <f t="shared" si="744"/>
        <v>2.6633213980591167E-2</v>
      </c>
      <c r="AB536" s="5">
        <f t="shared" si="745"/>
        <v>3.1996876944142424E-2</v>
      </c>
      <c r="AC536" s="5">
        <f t="shared" si="746"/>
        <v>5.6815782205277086E-3</v>
      </c>
      <c r="AD536" s="5">
        <f t="shared" si="747"/>
        <v>2.8706599669785237E-2</v>
      </c>
      <c r="AE536" s="5">
        <f t="shared" si="748"/>
        <v>4.2379553092503942E-2</v>
      </c>
      <c r="AF536" s="5">
        <f t="shared" si="749"/>
        <v>3.1282467115231791E-2</v>
      </c>
      <c r="AG536" s="5">
        <f t="shared" si="750"/>
        <v>1.5394102067405565E-2</v>
      </c>
      <c r="AH536" s="5">
        <f t="shared" si="751"/>
        <v>4.0909502534092531E-3</v>
      </c>
      <c r="AI536" s="5">
        <f t="shared" si="752"/>
        <v>9.8296534498866842E-3</v>
      </c>
      <c r="AJ536" s="5">
        <f t="shared" si="753"/>
        <v>1.1809247358159365E-2</v>
      </c>
      <c r="AK536" s="5">
        <f t="shared" si="754"/>
        <v>9.4583411224127209E-3</v>
      </c>
      <c r="AL536" s="5">
        <f t="shared" si="755"/>
        <v>8.0615325077732446E-4</v>
      </c>
      <c r="AM536" s="5">
        <f t="shared" si="756"/>
        <v>1.379512871091332E-2</v>
      </c>
      <c r="AN536" s="5">
        <f t="shared" si="757"/>
        <v>2.0365748515921333E-2</v>
      </c>
      <c r="AO536" s="5">
        <f t="shared" si="758"/>
        <v>1.5032977267027334E-2</v>
      </c>
      <c r="AP536" s="5">
        <f t="shared" si="759"/>
        <v>7.397728113104152E-3</v>
      </c>
      <c r="AQ536" s="5">
        <f t="shared" si="760"/>
        <v>2.7303165033439147E-3</v>
      </c>
      <c r="AR536" s="5">
        <f t="shared" si="761"/>
        <v>1.2078939718216165E-3</v>
      </c>
      <c r="AS536" s="5">
        <f t="shared" si="762"/>
        <v>2.9023034776135435E-3</v>
      </c>
      <c r="AT536" s="5">
        <f t="shared" si="763"/>
        <v>3.4867983749701354E-3</v>
      </c>
      <c r="AU536" s="5">
        <f t="shared" si="764"/>
        <v>2.7926697998035808E-3</v>
      </c>
      <c r="AV536" s="5">
        <f t="shared" si="765"/>
        <v>1.6775427853930119E-3</v>
      </c>
      <c r="AW536" s="5">
        <f t="shared" si="766"/>
        <v>7.9433506964911386E-5</v>
      </c>
      <c r="AX536" s="5">
        <f t="shared" si="767"/>
        <v>5.524443227334714E-3</v>
      </c>
      <c r="AY536" s="5">
        <f t="shared" si="768"/>
        <v>8.1557355365142383E-3</v>
      </c>
      <c r="AZ536" s="5">
        <f t="shared" si="769"/>
        <v>6.0201561862779857E-3</v>
      </c>
      <c r="BA536" s="5">
        <f t="shared" si="770"/>
        <v>2.9625188592673972E-3</v>
      </c>
      <c r="BB536" s="5">
        <f t="shared" si="771"/>
        <v>1.0933916479841145E-3</v>
      </c>
      <c r="BC536" s="5">
        <f t="shared" si="772"/>
        <v>3.2283481798378973E-4</v>
      </c>
      <c r="BD536" s="5">
        <f t="shared" si="773"/>
        <v>2.9720231176670842E-4</v>
      </c>
      <c r="BE536" s="5">
        <f t="shared" si="774"/>
        <v>7.1411177066681164E-4</v>
      </c>
      <c r="BF536" s="5">
        <f t="shared" si="775"/>
        <v>8.5792674016140088E-4</v>
      </c>
      <c r="BG536" s="5">
        <f t="shared" si="776"/>
        <v>6.8713640424167039E-4</v>
      </c>
      <c r="BH536" s="5">
        <f t="shared" si="777"/>
        <v>4.1275940234595013E-4</v>
      </c>
      <c r="BI536" s="5">
        <f t="shared" si="778"/>
        <v>1.9835400735376048E-4</v>
      </c>
      <c r="BJ536" s="8">
        <f t="shared" si="779"/>
        <v>0.56899938608272738</v>
      </c>
      <c r="BK536" s="8">
        <f t="shared" si="780"/>
        <v>0.19928206767476508</v>
      </c>
      <c r="BL536" s="8">
        <f t="shared" si="781"/>
        <v>0.21621395880659858</v>
      </c>
      <c r="BM536" s="8">
        <f t="shared" si="782"/>
        <v>0.73114148614285268</v>
      </c>
      <c r="BN536" s="8">
        <f t="shared" si="783"/>
        <v>0.25636195753104901</v>
      </c>
    </row>
    <row r="537" spans="1:66" s="10" customFormat="1" x14ac:dyDescent="0.25">
      <c r="A537" t="s">
        <v>22</v>
      </c>
      <c r="B537" t="s">
        <v>166</v>
      </c>
      <c r="C537" t="s">
        <v>291</v>
      </c>
      <c r="E537">
        <f>VLOOKUP(A537,home!$A$2:$E$405,3,FALSE)</f>
        <v>1.7</v>
      </c>
      <c r="F537">
        <f>VLOOKUP(B537,home!$B$2:$E$405,3,FALSE)</f>
        <v>0.74</v>
      </c>
      <c r="G537">
        <f>VLOOKUP(C537,away!$B$2:$E$405,4,FALSE)</f>
        <v>0.59</v>
      </c>
      <c r="H537">
        <f>VLOOKUP(A537,away!$A$2:$E$405,3,FALSE)</f>
        <v>1.5</v>
      </c>
      <c r="I537">
        <f>VLOOKUP(C537,away!$B$2:$E$405,3,FALSE)</f>
        <v>1.03</v>
      </c>
      <c r="J537">
        <f>VLOOKUP(B537,home!$B$2:$E$405,4,FALSE)</f>
        <v>1.67</v>
      </c>
      <c r="K537" s="3">
        <f t="shared" si="728"/>
        <v>0.74221999999999999</v>
      </c>
      <c r="L537" s="3">
        <f t="shared" si="729"/>
        <v>2.5801499999999997</v>
      </c>
      <c r="M537" s="5">
        <f t="shared" si="730"/>
        <v>3.6067250996045776E-2</v>
      </c>
      <c r="N537" s="5">
        <f t="shared" si="731"/>
        <v>2.6769835034285098E-2</v>
      </c>
      <c r="O537" s="5">
        <f t="shared" si="732"/>
        <v>9.305891765744749E-2</v>
      </c>
      <c r="P537" s="5">
        <f t="shared" si="733"/>
        <v>6.9070189863710676E-2</v>
      </c>
      <c r="Q537" s="5">
        <f t="shared" si="734"/>
        <v>9.9345534795735411E-3</v>
      </c>
      <c r="R537" s="5">
        <f t="shared" si="735"/>
        <v>0.1200529831969316</v>
      </c>
      <c r="S537" s="5">
        <f t="shared" si="736"/>
        <v>3.3068025674676982E-2</v>
      </c>
      <c r="T537" s="5">
        <f t="shared" si="737"/>
        <v>2.5632638160321668E-2</v>
      </c>
      <c r="U537" s="5">
        <f t="shared" si="738"/>
        <v>8.9105725188426577E-2</v>
      </c>
      <c r="V537" s="5">
        <f t="shared" si="739"/>
        <v>7.0362840671611103E-3</v>
      </c>
      <c r="W537" s="5">
        <f t="shared" si="740"/>
        <v>2.4578747612030243E-3</v>
      </c>
      <c r="X537" s="5">
        <f t="shared" si="741"/>
        <v>6.3416855651179825E-3</v>
      </c>
      <c r="Y537" s="5">
        <f t="shared" si="742"/>
        <v>8.1812500054195825E-3</v>
      </c>
      <c r="Z537" s="5">
        <f t="shared" si="743"/>
        <v>0.10325156819852099</v>
      </c>
      <c r="AA537" s="5">
        <f t="shared" si="744"/>
        <v>7.6635378948306257E-2</v>
      </c>
      <c r="AB537" s="5">
        <f t="shared" si="745"/>
        <v>2.8440155481505931E-2</v>
      </c>
      <c r="AC537" s="5">
        <f t="shared" si="746"/>
        <v>8.4217237076631953E-4</v>
      </c>
      <c r="AD537" s="5">
        <f t="shared" si="747"/>
        <v>4.5607095131502718E-4</v>
      </c>
      <c r="AE537" s="5">
        <f t="shared" si="748"/>
        <v>1.176731465035467E-3</v>
      </c>
      <c r="AF537" s="5">
        <f t="shared" si="749"/>
        <v>1.5180718447556304E-3</v>
      </c>
      <c r="AG537" s="5">
        <f t="shared" si="750"/>
        <v>1.3056176900820798E-3</v>
      </c>
      <c r="AH537" s="5">
        <f t="shared" si="751"/>
        <v>6.660113342185349E-2</v>
      </c>
      <c r="AI537" s="5">
        <f t="shared" si="752"/>
        <v>4.9432693248368097E-2</v>
      </c>
      <c r="AJ537" s="5">
        <f t="shared" si="753"/>
        <v>1.8344966791401882E-2</v>
      </c>
      <c r="AK537" s="5">
        <f t="shared" si="754"/>
        <v>4.5386670839714345E-3</v>
      </c>
      <c r="AL537" s="5">
        <f t="shared" si="755"/>
        <v>6.4511715132576535E-5</v>
      </c>
      <c r="AM537" s="5">
        <f t="shared" si="756"/>
        <v>6.7700996297007898E-5</v>
      </c>
      <c r="AN537" s="5">
        <f t="shared" si="757"/>
        <v>1.7467872559572491E-4</v>
      </c>
      <c r="AO537" s="5">
        <f t="shared" si="758"/>
        <v>2.2534865692290485E-4</v>
      </c>
      <c r="AP537" s="5">
        <f t="shared" si="759"/>
        <v>1.9381111238654428E-4</v>
      </c>
      <c r="AQ537" s="5">
        <f t="shared" si="760"/>
        <v>1.2501543540603555E-4</v>
      </c>
      <c r="AR537" s="5">
        <f t="shared" si="761"/>
        <v>3.4368182879679063E-2</v>
      </c>
      <c r="AS537" s="5">
        <f t="shared" si="762"/>
        <v>2.5508752696955395E-2</v>
      </c>
      <c r="AT537" s="5">
        <f t="shared" si="763"/>
        <v>9.4665532133671147E-3</v>
      </c>
      <c r="AU537" s="5">
        <f t="shared" si="764"/>
        <v>2.3420883753417798E-3</v>
      </c>
      <c r="AV537" s="5">
        <f t="shared" si="765"/>
        <v>4.3458620848654394E-4</v>
      </c>
      <c r="AW537" s="5">
        <f t="shared" si="766"/>
        <v>3.4317346142635883E-6</v>
      </c>
      <c r="AX537" s="5">
        <f t="shared" si="767"/>
        <v>8.3748389119275316E-6</v>
      </c>
      <c r="AY537" s="5">
        <f t="shared" si="768"/>
        <v>2.1608340618609815E-5</v>
      </c>
      <c r="AZ537" s="5">
        <f t="shared" si="769"/>
        <v>2.7876380023553064E-5</v>
      </c>
      <c r="BA537" s="5">
        <f t="shared" si="770"/>
        <v>2.3975080639256808E-5</v>
      </c>
      <c r="BB537" s="5">
        <f t="shared" si="771"/>
        <v>1.5464826077844614E-5</v>
      </c>
      <c r="BC537" s="5">
        <f t="shared" si="772"/>
        <v>7.9803142009501578E-6</v>
      </c>
      <c r="BD537" s="5">
        <f t="shared" si="773"/>
        <v>1.4779177842833975E-2</v>
      </c>
      <c r="BE537" s="5">
        <f t="shared" si="774"/>
        <v>1.0969401378508234E-2</v>
      </c>
      <c r="BF537" s="5">
        <f t="shared" si="775"/>
        <v>4.0708545455781899E-3</v>
      </c>
      <c r="BG537" s="5">
        <f t="shared" si="776"/>
        <v>1.007156553606348E-3</v>
      </c>
      <c r="BH537" s="5">
        <f t="shared" si="777"/>
        <v>1.868829343044259E-4</v>
      </c>
      <c r="BI537" s="5">
        <f t="shared" si="778"/>
        <v>2.77416502998862E-5</v>
      </c>
      <c r="BJ537" s="8">
        <f t="shared" si="779"/>
        <v>8.466616366418947E-2</v>
      </c>
      <c r="BK537" s="8">
        <f t="shared" si="780"/>
        <v>0.14617004302811207</v>
      </c>
      <c r="BL537" s="8">
        <f t="shared" si="781"/>
        <v>0.64937199929717371</v>
      </c>
      <c r="BM537" s="8">
        <f t="shared" si="782"/>
        <v>0.62848786735399753</v>
      </c>
      <c r="BN537" s="8">
        <f t="shared" si="783"/>
        <v>0.3549537302279942</v>
      </c>
    </row>
    <row r="538" spans="1:66" x14ac:dyDescent="0.25">
      <c r="A538" t="s">
        <v>28</v>
      </c>
      <c r="B538" t="s">
        <v>187</v>
      </c>
      <c r="C538" t="s">
        <v>464</v>
      </c>
      <c r="D538" s="10"/>
      <c r="E538">
        <f>VLOOKUP(A538,home!$A$2:$E$405,3,FALSE)</f>
        <v>1.3611111111111101</v>
      </c>
      <c r="F538">
        <f>VLOOKUP(B538,home!$B$2:$E$405,3,FALSE)</f>
        <v>0.92</v>
      </c>
      <c r="G538">
        <f>VLOOKUP(C538,away!$B$2:$E$405,4,FALSE)</f>
        <v>0.55000000000000004</v>
      </c>
      <c r="H538">
        <f>VLOOKUP(A538,away!$A$2:$E$405,3,FALSE)</f>
        <v>1.1666666666666701</v>
      </c>
      <c r="I538">
        <f>VLOOKUP(C538,away!$B$2:$E$405,3,FALSE)</f>
        <v>1.47</v>
      </c>
      <c r="J538">
        <f>VLOOKUP(B538,home!$B$2:$E$405,4,FALSE)</f>
        <v>1.07</v>
      </c>
      <c r="K538" s="3">
        <f t="shared" si="728"/>
        <v>0.68872222222222179</v>
      </c>
      <c r="L538" s="3">
        <f t="shared" si="729"/>
        <v>1.8350500000000054</v>
      </c>
      <c r="M538" s="5">
        <f t="shared" si="730"/>
        <v>8.0156666970271268E-2</v>
      </c>
      <c r="N538" s="5">
        <f t="shared" si="731"/>
        <v>5.5205677801691791E-2</v>
      </c>
      <c r="O538" s="5">
        <f t="shared" si="732"/>
        <v>0.14709149172379674</v>
      </c>
      <c r="P538" s="5">
        <f t="shared" si="733"/>
        <v>0.10130517904999482</v>
      </c>
      <c r="Q538" s="5">
        <f t="shared" si="734"/>
        <v>1.9010688547432576E-2</v>
      </c>
      <c r="R538" s="5">
        <f t="shared" si="735"/>
        <v>0.13496012094387702</v>
      </c>
      <c r="S538" s="5">
        <f t="shared" si="736"/>
        <v>3.2008377126502112E-2</v>
      </c>
      <c r="T538" s="5">
        <f t="shared" si="737"/>
        <v>3.4885564018966253E-2</v>
      </c>
      <c r="U538" s="5">
        <f t="shared" si="738"/>
        <v>9.2950034407846799E-2</v>
      </c>
      <c r="V538" s="5">
        <f t="shared" si="739"/>
        <v>4.4948286877340192E-3</v>
      </c>
      <c r="W538" s="5">
        <f t="shared" si="740"/>
        <v>4.3643612207874358E-3</v>
      </c>
      <c r="X538" s="5">
        <f t="shared" si="741"/>
        <v>8.008821058206007E-3</v>
      </c>
      <c r="Y538" s="5">
        <f t="shared" si="742"/>
        <v>7.3482935414304904E-3</v>
      </c>
      <c r="Z538" s="5">
        <f t="shared" si="743"/>
        <v>8.2552856646020745E-2</v>
      </c>
      <c r="AA538" s="5">
        <f t="shared" si="744"/>
        <v>5.6855986880039913E-2</v>
      </c>
      <c r="AB538" s="5">
        <f t="shared" si="745"/>
        <v>1.9578990815329288E-2</v>
      </c>
      <c r="AC538" s="5">
        <f t="shared" si="746"/>
        <v>3.5504643766783435E-4</v>
      </c>
      <c r="AD538" s="5">
        <f t="shared" si="747"/>
        <v>7.5145813964030267E-4</v>
      </c>
      <c r="AE538" s="5">
        <f t="shared" si="748"/>
        <v>1.3789632591469415E-3</v>
      </c>
      <c r="AF538" s="5">
        <f t="shared" si="749"/>
        <v>1.2652332643488015E-3</v>
      </c>
      <c r="AG538" s="5">
        <f t="shared" si="750"/>
        <v>7.7392210058109155E-4</v>
      </c>
      <c r="AH538" s="5">
        <f t="shared" si="751"/>
        <v>3.7872154897070229E-2</v>
      </c>
      <c r="AI538" s="5">
        <f t="shared" si="752"/>
        <v>2.608339468105441E-2</v>
      </c>
      <c r="AJ538" s="5">
        <f t="shared" si="753"/>
        <v>8.9821067739175361E-3</v>
      </c>
      <c r="AK538" s="5">
        <f t="shared" si="754"/>
        <v>2.0620588458565856E-3</v>
      </c>
      <c r="AL538" s="5">
        <f t="shared" si="755"/>
        <v>1.7948871527975434E-5</v>
      </c>
      <c r="AM538" s="5">
        <f t="shared" si="756"/>
        <v>1.0350918396800923E-4</v>
      </c>
      <c r="AN538" s="5">
        <f t="shared" si="757"/>
        <v>1.899445280404959E-4</v>
      </c>
      <c r="AO538" s="5">
        <f t="shared" si="758"/>
        <v>1.7427885309035656E-4</v>
      </c>
      <c r="AP538" s="5">
        <f t="shared" si="759"/>
        <v>1.066034697878199E-4</v>
      </c>
      <c r="AQ538" s="5">
        <f t="shared" si="760"/>
        <v>4.8905674308534906E-5</v>
      </c>
      <c r="AR538" s="5">
        <f t="shared" si="761"/>
        <v>1.3899459568773774E-2</v>
      </c>
      <c r="AS538" s="5">
        <f t="shared" si="762"/>
        <v>9.5728666818937977E-3</v>
      </c>
      <c r="AT538" s="5">
        <f t="shared" si="763"/>
        <v>3.2965230070954817E-3</v>
      </c>
      <c r="AU538" s="5">
        <f t="shared" si="764"/>
        <v>7.5679621701782711E-4</v>
      </c>
      <c r="AV538" s="5">
        <f t="shared" si="765"/>
        <v>1.3030559308847215E-4</v>
      </c>
      <c r="AW538" s="5">
        <f t="shared" si="766"/>
        <v>6.3012490712624808E-7</v>
      </c>
      <c r="AX538" s="5">
        <f t="shared" si="767"/>
        <v>1.1881512533809341E-5</v>
      </c>
      <c r="AY538" s="5">
        <f t="shared" si="768"/>
        <v>2.1803169575166894E-5</v>
      </c>
      <c r="AZ538" s="5">
        <f t="shared" si="769"/>
        <v>2.0004953164455073E-5</v>
      </c>
      <c r="BA538" s="5">
        <f t="shared" si="770"/>
        <v>1.2236696434811126E-5</v>
      </c>
      <c r="BB538" s="5">
        <f t="shared" si="771"/>
        <v>5.6137374481750601E-6</v>
      </c>
      <c r="BC538" s="5">
        <f t="shared" si="772"/>
        <v>2.0602977808547333E-6</v>
      </c>
      <c r="BD538" s="5">
        <f t="shared" si="773"/>
        <v>4.2510338802797306E-3</v>
      </c>
      <c r="BE538" s="5">
        <f t="shared" si="774"/>
        <v>2.9277815007682107E-3</v>
      </c>
      <c r="BF538" s="5">
        <f t="shared" si="775"/>
        <v>1.0082140906950967E-3</v>
      </c>
      <c r="BG538" s="5">
        <f t="shared" si="776"/>
        <v>2.3145981633976125E-4</v>
      </c>
      <c r="BH538" s="5">
        <f t="shared" si="777"/>
        <v>3.9852879766166917E-5</v>
      </c>
      <c r="BI538" s="5">
        <f t="shared" si="778"/>
        <v>5.4895127829019017E-6</v>
      </c>
      <c r="BJ538" s="8">
        <f t="shared" si="779"/>
        <v>0.13368982502836418</v>
      </c>
      <c r="BK538" s="8">
        <f t="shared" si="780"/>
        <v>0.21835985031327323</v>
      </c>
      <c r="BL538" s="8">
        <f t="shared" si="781"/>
        <v>0.56255612271728972</v>
      </c>
      <c r="BM538" s="8">
        <f t="shared" si="782"/>
        <v>0.45940765662321548</v>
      </c>
      <c r="BN538" s="8">
        <f t="shared" si="783"/>
        <v>0.53772982503706424</v>
      </c>
    </row>
    <row r="539" spans="1:66" x14ac:dyDescent="0.25">
      <c r="A539" t="s">
        <v>28</v>
      </c>
      <c r="B539" t="s">
        <v>191</v>
      </c>
      <c r="C539" t="s">
        <v>276</v>
      </c>
      <c r="D539" s="10"/>
      <c r="E539">
        <f>VLOOKUP(A539,home!$A$2:$E$405,3,FALSE)</f>
        <v>1.3611111111111101</v>
      </c>
      <c r="F539">
        <f>VLOOKUP(B539,home!$B$2:$E$405,3,FALSE)</f>
        <v>1.29</v>
      </c>
      <c r="G539">
        <f>VLOOKUP(C539,away!$B$2:$E$405,4,FALSE)</f>
        <v>1.47</v>
      </c>
      <c r="H539">
        <f>VLOOKUP(A539,away!$A$2:$E$405,3,FALSE)</f>
        <v>1.1666666666666701</v>
      </c>
      <c r="I539">
        <f>VLOOKUP(C539,away!$B$2:$E$405,3,FALSE)</f>
        <v>0.37</v>
      </c>
      <c r="J539">
        <f>VLOOKUP(B539,home!$B$2:$E$405,4,FALSE)</f>
        <v>0.43</v>
      </c>
      <c r="K539" s="3">
        <f t="shared" si="728"/>
        <v>2.581074999999998</v>
      </c>
      <c r="L539" s="3">
        <f t="shared" si="729"/>
        <v>0.18561666666666721</v>
      </c>
      <c r="M539" s="5">
        <f t="shared" si="730"/>
        <v>6.2869654839649458E-2</v>
      </c>
      <c r="N539" s="5">
        <f t="shared" si="731"/>
        <v>0.16227129436524806</v>
      </c>
      <c r="O539" s="5">
        <f t="shared" si="732"/>
        <v>1.1669655765819633E-2</v>
      </c>
      <c r="P539" s="5">
        <f t="shared" si="733"/>
        <v>3.0120256755762881E-2</v>
      </c>
      <c r="Q539" s="5">
        <f t="shared" si="734"/>
        <v>0.20941719055189123</v>
      </c>
      <c r="R539" s="5">
        <f t="shared" si="735"/>
        <v>1.083041302199447E-3</v>
      </c>
      <c r="S539" s="5">
        <f t="shared" si="736"/>
        <v>3.6075825028266469E-3</v>
      </c>
      <c r="T539" s="5">
        <f t="shared" si="737"/>
        <v>3.8871320852940316E-2</v>
      </c>
      <c r="U539" s="5">
        <f t="shared" si="738"/>
        <v>2.7954108290744349E-3</v>
      </c>
      <c r="V539" s="5">
        <f t="shared" si="739"/>
        <v>1.9203984909533072E-4</v>
      </c>
      <c r="W539" s="5">
        <f t="shared" si="740"/>
        <v>0.18017382503457405</v>
      </c>
      <c r="X539" s="5">
        <f t="shared" si="741"/>
        <v>3.3443264823500948E-2</v>
      </c>
      <c r="Y539" s="5">
        <f t="shared" si="742"/>
        <v>3.1038136694944264E-3</v>
      </c>
      <c r="Z539" s="5">
        <f t="shared" si="743"/>
        <v>6.7010172125529308E-5</v>
      </c>
      <c r="AA539" s="5">
        <f t="shared" si="744"/>
        <v>1.7295828001890039E-4</v>
      </c>
      <c r="AB539" s="5">
        <f t="shared" si="745"/>
        <v>2.2320914629989156E-4</v>
      </c>
      <c r="AC539" s="5">
        <f t="shared" si="746"/>
        <v>5.7502796627823543E-6</v>
      </c>
      <c r="AD539" s="5">
        <f t="shared" si="747"/>
        <v>0.11626053886277821</v>
      </c>
      <c r="AE539" s="5">
        <f t="shared" si="748"/>
        <v>2.1579893688579408E-2</v>
      </c>
      <c r="AF539" s="5">
        <f t="shared" si="749"/>
        <v>2.0027939667475797E-3</v>
      </c>
      <c r="AG539" s="5">
        <f t="shared" si="750"/>
        <v>1.2391731337593257E-4</v>
      </c>
      <c r="AH539" s="5">
        <f t="shared" si="751"/>
        <v>3.1095511956750924E-6</v>
      </c>
      <c r="AI539" s="5">
        <f t="shared" si="752"/>
        <v>8.02598485237708E-6</v>
      </c>
      <c r="AJ539" s="5">
        <f t="shared" si="753"/>
        <v>1.0357834426424582E-5</v>
      </c>
      <c r="AK539" s="5">
        <f t="shared" si="754"/>
        <v>8.9114491640612692E-6</v>
      </c>
      <c r="AL539" s="5">
        <f t="shared" si="755"/>
        <v>1.1019618307254704E-7</v>
      </c>
      <c r="AM539" s="5">
        <f t="shared" si="756"/>
        <v>6.0015434069049037E-2</v>
      </c>
      <c r="AN539" s="5">
        <f t="shared" si="757"/>
        <v>1.1139864820450016E-2</v>
      </c>
      <c r="AO539" s="5">
        <f t="shared" si="758"/>
        <v>1.0338722875446018E-3</v>
      </c>
      <c r="AP539" s="5">
        <f t="shared" si="759"/>
        <v>6.3967975924357013E-5</v>
      </c>
      <c r="AQ539" s="5">
        <f t="shared" si="760"/>
        <v>2.9683806161231923E-6</v>
      </c>
      <c r="AR539" s="5">
        <f t="shared" si="761"/>
        <v>1.1543690555411208E-7</v>
      </c>
      <c r="AS539" s="5">
        <f t="shared" si="762"/>
        <v>2.9795131100307958E-7</v>
      </c>
      <c r="AT539" s="5">
        <f t="shared" si="763"/>
        <v>3.845173400236366E-7</v>
      </c>
      <c r="AU539" s="5">
        <f t="shared" si="764"/>
        <v>3.3082269780050234E-7</v>
      </c>
      <c r="AV539" s="5">
        <f t="shared" si="765"/>
        <v>2.1346954868135769E-7</v>
      </c>
      <c r="AW539" s="5">
        <f t="shared" si="766"/>
        <v>1.4664985729052801E-9</v>
      </c>
      <c r="AX539" s="5">
        <f t="shared" si="767"/>
        <v>2.5817389414961766E-2</v>
      </c>
      <c r="AY539" s="5">
        <f t="shared" si="768"/>
        <v>4.7921377652404996E-3</v>
      </c>
      <c r="AZ539" s="5">
        <f t="shared" si="769"/>
        <v>4.4475031909569675E-4</v>
      </c>
      <c r="BA539" s="5">
        <f t="shared" si="770"/>
        <v>2.7517690576493268E-5</v>
      </c>
      <c r="BB539" s="5">
        <f t="shared" si="771"/>
        <v>1.2769354997933602E-6</v>
      </c>
      <c r="BC539" s="5">
        <f t="shared" si="772"/>
        <v>4.7404102203995681E-8</v>
      </c>
      <c r="BD539" s="5">
        <f t="shared" si="773"/>
        <v>3.5711689365448575E-9</v>
      </c>
      <c r="BE539" s="5">
        <f t="shared" si="774"/>
        <v>9.2174548628925091E-9</v>
      </c>
      <c r="BF539" s="5">
        <f t="shared" si="775"/>
        <v>1.1895471155120136E-8</v>
      </c>
      <c r="BG539" s="5">
        <f t="shared" si="776"/>
        <v>1.0234367737233893E-8</v>
      </c>
      <c r="BH539" s="5">
        <f t="shared" si="777"/>
        <v>6.6039176768452362E-9</v>
      </c>
      <c r="BI539" s="5">
        <f t="shared" si="778"/>
        <v>3.4090413635526629E-9</v>
      </c>
      <c r="BJ539" s="8">
        <f t="shared" si="779"/>
        <v>0.87058708019219078</v>
      </c>
      <c r="BK539" s="8">
        <f t="shared" si="780"/>
        <v>0.10158753218842066</v>
      </c>
      <c r="BL539" s="8">
        <f t="shared" si="781"/>
        <v>1.5976067272275647E-2</v>
      </c>
      <c r="BM539" s="8">
        <f t="shared" si="782"/>
        <v>0.50599445994569991</v>
      </c>
      <c r="BN539" s="8">
        <f t="shared" si="783"/>
        <v>0.47743109358057073</v>
      </c>
    </row>
    <row r="540" spans="1:66" x14ac:dyDescent="0.25">
      <c r="A540" t="s">
        <v>301</v>
      </c>
      <c r="B540" t="s">
        <v>341</v>
      </c>
      <c r="C540" t="s">
        <v>369</v>
      </c>
      <c r="D540" s="10"/>
      <c r="E540">
        <f>VLOOKUP(A540,home!$A$2:$E$405,3,FALSE)</f>
        <v>1.32051282051282</v>
      </c>
      <c r="F540">
        <f>VLOOKUP(B540,home!$B$2:$E$405,3,FALSE)</f>
        <v>0.38</v>
      </c>
      <c r="G540">
        <f>VLOOKUP(C540,away!$B$2:$E$405,4,FALSE)</f>
        <v>0.38</v>
      </c>
      <c r="H540">
        <f>VLOOKUP(A540,away!$A$2:$E$405,3,FALSE)</f>
        <v>0.93589743589743601</v>
      </c>
      <c r="I540">
        <f>VLOOKUP(C540,away!$B$2:$E$405,3,FALSE)</f>
        <v>0.38</v>
      </c>
      <c r="J540">
        <f>VLOOKUP(B540,home!$B$2:$E$405,4,FALSE)</f>
        <v>1.34</v>
      </c>
      <c r="K540" s="3">
        <f t="shared" si="728"/>
        <v>0.19068205128205121</v>
      </c>
      <c r="L540" s="3">
        <f t="shared" si="729"/>
        <v>0.47655897435897443</v>
      </c>
      <c r="M540" s="5">
        <f t="shared" si="730"/>
        <v>0.5131223179716079</v>
      </c>
      <c r="N540" s="5">
        <f t="shared" si="731"/>
        <v>9.784321614942712E-2</v>
      </c>
      <c r="O540" s="5">
        <f t="shared" si="732"/>
        <v>0.24453304557324904</v>
      </c>
      <c r="P540" s="5">
        <f t="shared" si="733"/>
        <v>4.6628062736154441E-2</v>
      </c>
      <c r="Q540" s="5">
        <f t="shared" si="734"/>
        <v>9.3284725797029427E-3</v>
      </c>
      <c r="R540" s="5">
        <f t="shared" si="735"/>
        <v>5.8267208697631953E-2</v>
      </c>
      <c r="S540" s="5">
        <f t="shared" si="736"/>
        <v>1.0592875024035963E-3</v>
      </c>
      <c r="T540" s="5">
        <f t="shared" si="737"/>
        <v>4.445567324919051E-3</v>
      </c>
      <c r="U540" s="5">
        <f t="shared" si="738"/>
        <v>1.1110510876943838E-2</v>
      </c>
      <c r="V540" s="5">
        <f t="shared" si="739"/>
        <v>1.0695419090314405E-5</v>
      </c>
      <c r="W540" s="5">
        <f t="shared" si="740"/>
        <v>5.9292409560870833E-4</v>
      </c>
      <c r="X540" s="5">
        <f t="shared" si="741"/>
        <v>2.8256329887600858E-4</v>
      </c>
      <c r="Y540" s="5">
        <f t="shared" si="742"/>
        <v>6.7329037951919499E-5</v>
      </c>
      <c r="Z540" s="5">
        <f t="shared" si="743"/>
        <v>9.2559204052345984E-3</v>
      </c>
      <c r="AA540" s="5">
        <f t="shared" si="744"/>
        <v>1.764937889373528E-3</v>
      </c>
      <c r="AB540" s="5">
        <f t="shared" si="745"/>
        <v>1.6827098856557913E-4</v>
      </c>
      <c r="AC540" s="5">
        <f t="shared" si="746"/>
        <v>6.0744126554469804E-8</v>
      </c>
      <c r="AD540" s="5">
        <f t="shared" si="747"/>
        <v>2.826499570130589E-5</v>
      </c>
      <c r="AE540" s="5">
        <f t="shared" si="748"/>
        <v>1.3469937361675158E-5</v>
      </c>
      <c r="AF540" s="5">
        <f t="shared" si="749"/>
        <v>3.2096097668797718E-6</v>
      </c>
      <c r="AG540" s="5">
        <f t="shared" si="750"/>
        <v>5.0985611286559029E-7</v>
      </c>
      <c r="AH540" s="5">
        <f t="shared" si="751"/>
        <v>1.1027479837667259E-3</v>
      </c>
      <c r="AI540" s="5">
        <f t="shared" si="752"/>
        <v>2.1027424759178541E-4</v>
      </c>
      <c r="AJ540" s="5">
        <f t="shared" si="753"/>
        <v>2.0047762431295777E-5</v>
      </c>
      <c r="AK540" s="5">
        <f t="shared" si="754"/>
        <v>1.2742494880049072E-6</v>
      </c>
      <c r="AL540" s="5">
        <f t="shared" si="755"/>
        <v>2.207957708821736E-10</v>
      </c>
      <c r="AM540" s="5">
        <f t="shared" si="756"/>
        <v>1.0779254719606733E-6</v>
      </c>
      <c r="AN540" s="5">
        <f t="shared" si="757"/>
        <v>5.1369505735299189E-7</v>
      </c>
      <c r="AO540" s="5">
        <f t="shared" si="758"/>
        <v>1.2240299483270818E-7</v>
      </c>
      <c r="AP540" s="5">
        <f t="shared" si="759"/>
        <v>1.9444081891980752E-8</v>
      </c>
      <c r="AQ540" s="5">
        <f t="shared" si="760"/>
        <v>2.3165629309485637E-9</v>
      </c>
      <c r="AR540" s="5">
        <f t="shared" si="761"/>
        <v>1.0510488962405964E-4</v>
      </c>
      <c r="AS540" s="5">
        <f t="shared" si="762"/>
        <v>2.0041615953289276E-5</v>
      </c>
      <c r="AT540" s="5">
        <f t="shared" si="763"/>
        <v>1.9107882204901407E-6</v>
      </c>
      <c r="AU540" s="5">
        <f t="shared" si="764"/>
        <v>1.2145100581621345E-7</v>
      </c>
      <c r="AV540" s="5">
        <f t="shared" si="765"/>
        <v>5.789631729825979E-9</v>
      </c>
      <c r="AW540" s="5">
        <f t="shared" si="766"/>
        <v>5.5733294728661211E-13</v>
      </c>
      <c r="AX540" s="5">
        <f t="shared" si="767"/>
        <v>3.4256840020439053E-8</v>
      </c>
      <c r="AY540" s="5">
        <f t="shared" si="768"/>
        <v>1.6325404544919905E-8</v>
      </c>
      <c r="AZ540" s="5">
        <f t="shared" si="769"/>
        <v>3.8900090229611847E-9</v>
      </c>
      <c r="BA540" s="5">
        <f t="shared" si="770"/>
        <v>6.1793957007651274E-10</v>
      </c>
      <c r="BB540" s="5">
        <f t="shared" si="771"/>
        <v>7.3621161932872134E-11</v>
      </c>
      <c r="BC540" s="5">
        <f t="shared" si="772"/>
        <v>7.0169650843691078E-12</v>
      </c>
      <c r="BD540" s="5">
        <f t="shared" si="773"/>
        <v>8.3481130665591691E-6</v>
      </c>
      <c r="BE540" s="5">
        <f t="shared" si="774"/>
        <v>1.5918353238659975E-6</v>
      </c>
      <c r="BF540" s="5">
        <f t="shared" si="775"/>
        <v>1.5176721242899835E-7</v>
      </c>
      <c r="BG540" s="5">
        <f t="shared" si="776"/>
        <v>9.6464277944400756E-9</v>
      </c>
      <c r="BH540" s="5">
        <f t="shared" si="777"/>
        <v>4.5985015984700665E-10</v>
      </c>
      <c r="BI540" s="5">
        <f t="shared" si="778"/>
        <v>1.753703435240127E-11</v>
      </c>
      <c r="BJ540" s="8">
        <f t="shared" si="779"/>
        <v>0.11260731784042874</v>
      </c>
      <c r="BK540" s="8">
        <f t="shared" si="780"/>
        <v>0.56082044091958316</v>
      </c>
      <c r="BL540" s="8">
        <f t="shared" si="781"/>
        <v>0.31731560464289493</v>
      </c>
      <c r="BM540" s="8">
        <f t="shared" si="782"/>
        <v>3.0276943775520825E-2</v>
      </c>
      <c r="BN540" s="8">
        <f t="shared" si="783"/>
        <v>0.96972232370777345</v>
      </c>
    </row>
    <row r="541" spans="1:66" x14ac:dyDescent="0.25">
      <c r="A541" t="s">
        <v>301</v>
      </c>
      <c r="B541" t="s">
        <v>360</v>
      </c>
      <c r="C541" t="s">
        <v>322</v>
      </c>
      <c r="D541" s="10"/>
      <c r="E541">
        <f>VLOOKUP(A541,home!$A$2:$E$405,3,FALSE)</f>
        <v>1.32051282051282</v>
      </c>
      <c r="F541">
        <f>VLOOKUP(B541,home!$B$2:$E$405,3,FALSE)</f>
        <v>0.45</v>
      </c>
      <c r="G541">
        <f>VLOOKUP(C541,away!$B$2:$E$405,4,FALSE)</f>
        <v>1.1399999999999999</v>
      </c>
      <c r="H541">
        <f>VLOOKUP(A541,away!$A$2:$E$405,3,FALSE)</f>
        <v>0.93589743589743601</v>
      </c>
      <c r="I541">
        <f>VLOOKUP(C541,away!$B$2:$E$405,3,FALSE)</f>
        <v>0.76</v>
      </c>
      <c r="J541">
        <f>VLOOKUP(B541,home!$B$2:$E$405,4,FALSE)</f>
        <v>1.5</v>
      </c>
      <c r="K541" s="3">
        <f t="shared" si="728"/>
        <v>0.67742307692307657</v>
      </c>
      <c r="L541" s="3">
        <f t="shared" si="729"/>
        <v>1.0669230769230771</v>
      </c>
      <c r="M541" s="5">
        <f t="shared" si="730"/>
        <v>0.17475921726093122</v>
      </c>
      <c r="N541" s="5">
        <f t="shared" si="731"/>
        <v>0.11838592667756845</v>
      </c>
      <c r="O541" s="5">
        <f t="shared" si="732"/>
        <v>0.18645464180070126</v>
      </c>
      <c r="P541" s="5">
        <f t="shared" si="733"/>
        <v>0.12630867715522112</v>
      </c>
      <c r="Q541" s="5">
        <f t="shared" si="734"/>
        <v>4.0098679357154075E-2</v>
      </c>
      <c r="R541" s="5">
        <f t="shared" si="735"/>
        <v>9.9466380068297167E-2</v>
      </c>
      <c r="S541" s="5">
        <f t="shared" si="736"/>
        <v>2.2822661623737559E-2</v>
      </c>
      <c r="T541" s="5">
        <f t="shared" si="737"/>
        <v>4.2782206360286699E-2</v>
      </c>
      <c r="U541" s="5">
        <f t="shared" si="738"/>
        <v>6.7380821236266042E-2</v>
      </c>
      <c r="V541" s="5">
        <f t="shared" si="739"/>
        <v>1.8328076030280076E-3</v>
      </c>
      <c r="W541" s="5">
        <f t="shared" si="740"/>
        <v>9.0545902502250572E-3</v>
      </c>
      <c r="X541" s="5">
        <f t="shared" si="741"/>
        <v>9.660551290047812E-3</v>
      </c>
      <c r="Y541" s="5">
        <f t="shared" si="742"/>
        <v>5.1535325535755055E-3</v>
      </c>
      <c r="Z541" s="5">
        <f t="shared" si="743"/>
        <v>3.5374325424289289E-2</v>
      </c>
      <c r="AA541" s="5">
        <f t="shared" si="744"/>
        <v>2.3963384373000263E-2</v>
      </c>
      <c r="AB541" s="5">
        <f t="shared" si="745"/>
        <v>8.1166747877241055E-3</v>
      </c>
      <c r="AC541" s="5">
        <f t="shared" si="746"/>
        <v>8.2792308270945733E-5</v>
      </c>
      <c r="AD541" s="5">
        <f t="shared" si="747"/>
        <v>1.5334470968962864E-3</v>
      </c>
      <c r="AE541" s="5">
        <f t="shared" si="748"/>
        <v>1.6360700949193459E-3</v>
      </c>
      <c r="AF541" s="5">
        <f t="shared" si="749"/>
        <v>8.7278046986658951E-4</v>
      </c>
      <c r="AG541" s="5">
        <f t="shared" si="750"/>
        <v>3.103965414628103E-4</v>
      </c>
      <c r="AH541" s="5">
        <f t="shared" si="751"/>
        <v>9.4354210314402387E-3</v>
      </c>
      <c r="AI541" s="5">
        <f t="shared" si="752"/>
        <v>6.3917719471829545E-3</v>
      </c>
      <c r="AJ541" s="5">
        <f t="shared" si="753"/>
        <v>2.1649669097256407E-3</v>
      </c>
      <c r="AK541" s="5">
        <f t="shared" si="754"/>
        <v>4.8886618180766269E-4</v>
      </c>
      <c r="AL541" s="5">
        <f t="shared" si="755"/>
        <v>2.393553164229757E-6</v>
      </c>
      <c r="AM541" s="5">
        <f t="shared" si="756"/>
        <v>2.0775849013564843E-4</v>
      </c>
      <c r="AN541" s="5">
        <f t="shared" si="757"/>
        <v>2.2166232755241875E-4</v>
      </c>
      <c r="AO541" s="5">
        <f t="shared" si="758"/>
        <v>1.1824832627507878E-4</v>
      </c>
      <c r="AP541" s="5">
        <f t="shared" si="759"/>
        <v>4.2053956036803677E-5</v>
      </c>
      <c r="AQ541" s="5">
        <f t="shared" si="760"/>
        <v>1.1217084042893594E-5</v>
      </c>
      <c r="AR541" s="5">
        <f t="shared" si="761"/>
        <v>2.0133736877857868E-3</v>
      </c>
      <c r="AS541" s="5">
        <f t="shared" si="762"/>
        <v>1.3639057985758093E-3</v>
      </c>
      <c r="AT541" s="5">
        <f t="shared" si="763"/>
        <v>4.6197063135222535E-4</v>
      </c>
      <c r="AU541" s="5">
        <f t="shared" si="764"/>
        <v>1.043165221795736E-4</v>
      </c>
      <c r="AV541" s="5">
        <f t="shared" si="765"/>
        <v>1.7666604857200272E-5</v>
      </c>
      <c r="AW541" s="5">
        <f t="shared" si="766"/>
        <v>4.805445690314728E-8</v>
      </c>
      <c r="AX541" s="5">
        <f t="shared" si="767"/>
        <v>2.3456732607430589E-5</v>
      </c>
      <c r="AY541" s="5">
        <f t="shared" si="768"/>
        <v>2.5026529328081716E-5</v>
      </c>
      <c r="AZ541" s="5">
        <f t="shared" si="769"/>
        <v>1.3350690837711285E-5</v>
      </c>
      <c r="BA541" s="5">
        <f t="shared" si="770"/>
        <v>4.7480533825398869E-6</v>
      </c>
      <c r="BB541" s="5">
        <f t="shared" si="771"/>
        <v>1.2664519310736197E-6</v>
      </c>
      <c r="BC541" s="5">
        <f t="shared" si="772"/>
        <v>2.7024135821524787E-7</v>
      </c>
      <c r="BD541" s="5">
        <f t="shared" si="773"/>
        <v>3.5801914166139567E-4</v>
      </c>
      <c r="BE541" s="5">
        <f t="shared" si="774"/>
        <v>2.4253042854162146E-4</v>
      </c>
      <c r="BF541" s="5">
        <f t="shared" si="775"/>
        <v>8.2147854575068788E-5</v>
      </c>
      <c r="BG541" s="5">
        <f t="shared" si="776"/>
        <v>1.8549617469624176E-5</v>
      </c>
      <c r="BH541" s="5">
        <f t="shared" si="777"/>
        <v>3.1414847355047149E-6</v>
      </c>
      <c r="BI541" s="5">
        <f t="shared" si="778"/>
        <v>4.2562285112649652E-7</v>
      </c>
      <c r="BJ541" s="8">
        <f t="shared" si="779"/>
        <v>0.23015723957549053</v>
      </c>
      <c r="BK541" s="8">
        <f t="shared" si="780"/>
        <v>0.32583357603368118</v>
      </c>
      <c r="BL541" s="8">
        <f t="shared" si="781"/>
        <v>0.40852897573073021</v>
      </c>
      <c r="BM541" s="8">
        <f t="shared" si="782"/>
        <v>0.25439561596944671</v>
      </c>
      <c r="BN541" s="8">
        <f t="shared" si="783"/>
        <v>0.74547352231987318</v>
      </c>
    </row>
    <row r="542" spans="1:66" x14ac:dyDescent="0.25">
      <c r="A542" t="s">
        <v>303</v>
      </c>
      <c r="B542" t="s">
        <v>357</v>
      </c>
      <c r="C542" t="s">
        <v>470</v>
      </c>
      <c r="D542" s="10"/>
      <c r="E542">
        <f>VLOOKUP(A542,home!$A$2:$E$405,3,FALSE)</f>
        <v>1.2840909090909101</v>
      </c>
      <c r="F542">
        <f>VLOOKUP(B542,home!$B$2:$E$405,3,FALSE)</f>
        <v>1.56</v>
      </c>
      <c r="G542">
        <f>VLOOKUP(C542,away!$B$2:$E$405,4,FALSE)</f>
        <v>1.17</v>
      </c>
      <c r="H542">
        <f>VLOOKUP(A542,away!$A$2:$E$405,3,FALSE)</f>
        <v>0.96590909090909105</v>
      </c>
      <c r="I542">
        <f>VLOOKUP(C542,away!$B$2:$E$405,3,FALSE)</f>
        <v>0.19</v>
      </c>
      <c r="J542">
        <f>VLOOKUP(B542,home!$B$2:$E$405,4,FALSE)</f>
        <v>1.81</v>
      </c>
      <c r="K542" s="3">
        <f t="shared" si="728"/>
        <v>2.3437227272727288</v>
      </c>
      <c r="L542" s="3">
        <f t="shared" si="729"/>
        <v>0.33217613636363647</v>
      </c>
      <c r="M542" s="5">
        <f t="shared" si="730"/>
        <v>6.8844918380819811E-2</v>
      </c>
      <c r="N542" s="5">
        <f t="shared" si="731"/>
        <v>0.16135339986636341</v>
      </c>
      <c r="O542" s="5">
        <f t="shared" si="732"/>
        <v>2.2868638996010625E-2</v>
      </c>
      <c r="P542" s="5">
        <f t="shared" si="733"/>
        <v>5.3597748956745489E-2</v>
      </c>
      <c r="Q542" s="5">
        <f t="shared" si="734"/>
        <v>0.18908381519476028</v>
      </c>
      <c r="R542" s="5">
        <f t="shared" si="735"/>
        <v>3.7982080727947988E-3</v>
      </c>
      <c r="S542" s="5">
        <f t="shared" si="736"/>
        <v>1.0431847261912987E-2</v>
      </c>
      <c r="T542" s="5">
        <f t="shared" si="737"/>
        <v>6.2809131180291314E-2</v>
      </c>
      <c r="U542" s="5">
        <f t="shared" si="738"/>
        <v>8.9019465831199195E-3</v>
      </c>
      <c r="V542" s="5">
        <f t="shared" si="739"/>
        <v>9.0238812399631263E-4</v>
      </c>
      <c r="W542" s="5">
        <f t="shared" si="740"/>
        <v>0.14772001167713203</v>
      </c>
      <c r="X542" s="5">
        <f t="shared" si="741"/>
        <v>4.9069062742500974E-2</v>
      </c>
      <c r="Y542" s="5">
        <f t="shared" si="742"/>
        <v>8.1497858383944161E-3</v>
      </c>
      <c r="Z542" s="5">
        <f t="shared" si="743"/>
        <v>4.205580275753834E-4</v>
      </c>
      <c r="AA542" s="5">
        <f t="shared" si="744"/>
        <v>9.8567140736541704E-4</v>
      </c>
      <c r="AB542" s="5">
        <f t="shared" si="745"/>
        <v>1.1550702395326123E-3</v>
      </c>
      <c r="AC542" s="5">
        <f t="shared" si="746"/>
        <v>4.3908444215123094E-5</v>
      </c>
      <c r="AD542" s="5">
        <f t="shared" si="747"/>
        <v>8.6553687160171811E-2</v>
      </c>
      <c r="AE542" s="5">
        <f t="shared" si="748"/>
        <v>2.8751069388892759E-2</v>
      </c>
      <c r="AF542" s="5">
        <f t="shared" si="749"/>
        <v>4.7752095729626061E-3</v>
      </c>
      <c r="AG542" s="5">
        <f t="shared" si="750"/>
        <v>5.2873688875778972E-4</v>
      </c>
      <c r="AH542" s="5">
        <f t="shared" si="751"/>
        <v>3.4924835179175621E-5</v>
      </c>
      <c r="AI542" s="5">
        <f t="shared" si="752"/>
        <v>8.1854129955688022E-5</v>
      </c>
      <c r="AJ542" s="5">
        <f t="shared" si="753"/>
        <v>9.5921692349140779E-5</v>
      </c>
      <c r="AK542" s="5">
        <f t="shared" si="754"/>
        <v>7.4937950132381265E-5</v>
      </c>
      <c r="AL542" s="5">
        <f t="shared" si="755"/>
        <v>1.3673594655776875E-6</v>
      </c>
      <c r="AM542" s="5">
        <f t="shared" si="756"/>
        <v>4.0571568745309698E-2</v>
      </c>
      <c r="AN542" s="5">
        <f t="shared" si="757"/>
        <v>1.3476906952028644E-2</v>
      </c>
      <c r="AO542" s="5">
        <f t="shared" si="758"/>
        <v>2.2383534407285533E-3</v>
      </c>
      <c r="AP542" s="5">
        <f t="shared" si="759"/>
        <v>2.4784253258582095E-4</v>
      </c>
      <c r="AQ542" s="5">
        <f t="shared" si="760"/>
        <v>2.0581843725234161E-5</v>
      </c>
      <c r="AR542" s="5">
        <f t="shared" si="761"/>
        <v>2.3202393625910737E-6</v>
      </c>
      <c r="AS542" s="5">
        <f t="shared" si="762"/>
        <v>5.4379977268174892E-6</v>
      </c>
      <c r="AT542" s="5">
        <f t="shared" si="763"/>
        <v>6.3725794315997944E-6</v>
      </c>
      <c r="AU542" s="5">
        <f t="shared" si="764"/>
        <v>4.9785197483970542E-6</v>
      </c>
      <c r="AV542" s="5">
        <f t="shared" si="765"/>
        <v>2.9170674706235708E-6</v>
      </c>
      <c r="AW542" s="5">
        <f t="shared" si="766"/>
        <v>2.9570240821014937E-8</v>
      </c>
      <c r="AX542" s="5">
        <f t="shared" si="767"/>
        <v>1.5848084624915031E-2</v>
      </c>
      <c r="AY542" s="5">
        <f t="shared" si="768"/>
        <v>5.2643555194682255E-3</v>
      </c>
      <c r="AZ542" s="5">
        <f t="shared" si="769"/>
        <v>8.743466384507696E-4</v>
      </c>
      <c r="BA542" s="5">
        <f t="shared" si="770"/>
        <v>9.6812362734370014E-5</v>
      </c>
      <c r="BB542" s="5">
        <f t="shared" si="771"/>
        <v>8.0396891513344793E-6</v>
      </c>
      <c r="BC542" s="5">
        <f t="shared" si="772"/>
        <v>5.341185759709862E-7</v>
      </c>
      <c r="BD542" s="5">
        <f t="shared" si="773"/>
        <v>1.2845469115072158E-7</v>
      </c>
      <c r="BE542" s="5">
        <f t="shared" si="774"/>
        <v>3.0106217907474524E-7</v>
      </c>
      <c r="BF542" s="5">
        <f t="shared" si="775"/>
        <v>3.5280313570986636E-7</v>
      </c>
      <c r="BG542" s="5">
        <f t="shared" si="776"/>
        <v>2.7562424247209949E-7</v>
      </c>
      <c r="BH542" s="5">
        <f t="shared" si="777"/>
        <v>1.6149670031729722E-7</v>
      </c>
      <c r="BI542" s="5">
        <f t="shared" si="778"/>
        <v>7.5700697382640513E-8</v>
      </c>
      <c r="BJ542" s="8">
        <f t="shared" si="779"/>
        <v>0.81744133597790081</v>
      </c>
      <c r="BK542" s="8">
        <f t="shared" si="780"/>
        <v>0.13908653404662352</v>
      </c>
      <c r="BL542" s="8">
        <f t="shared" si="781"/>
        <v>3.8020495451825898E-2</v>
      </c>
      <c r="BM542" s="8">
        <f t="shared" si="782"/>
        <v>0.49015786808720402</v>
      </c>
      <c r="BN542" s="8">
        <f t="shared" si="783"/>
        <v>0.4995467294674944</v>
      </c>
    </row>
    <row r="543" spans="1:66" x14ac:dyDescent="0.25">
      <c r="A543" t="s">
        <v>303</v>
      </c>
      <c r="B543" t="s">
        <v>349</v>
      </c>
      <c r="C543" t="s">
        <v>473</v>
      </c>
      <c r="D543" s="10"/>
      <c r="E543">
        <f>VLOOKUP(A543,home!$A$2:$E$405,3,FALSE)</f>
        <v>1.2840909090909101</v>
      </c>
      <c r="F543">
        <f>VLOOKUP(B543,home!$B$2:$E$405,3,FALSE)</f>
        <v>0.57999999999999996</v>
      </c>
      <c r="G543">
        <f>VLOOKUP(C543,away!$B$2:$E$405,4,FALSE)</f>
        <v>0.97</v>
      </c>
      <c r="H543">
        <f>VLOOKUP(A543,away!$A$2:$E$405,3,FALSE)</f>
        <v>0.96590909090909105</v>
      </c>
      <c r="I543">
        <f>VLOOKUP(C543,away!$B$2:$E$405,3,FALSE)</f>
        <v>0.39</v>
      </c>
      <c r="J543">
        <f>VLOOKUP(B543,home!$B$2:$E$405,4,FALSE)</f>
        <v>0.78</v>
      </c>
      <c r="K543" s="3">
        <f t="shared" si="728"/>
        <v>0.72242954545454596</v>
      </c>
      <c r="L543" s="3">
        <f t="shared" si="729"/>
        <v>0.29382954545454554</v>
      </c>
      <c r="M543" s="5">
        <f t="shared" si="730"/>
        <v>0.36194641936721433</v>
      </c>
      <c r="N543" s="5">
        <f t="shared" si="731"/>
        <v>0.26148078722235713</v>
      </c>
      <c r="O543" s="5">
        <f t="shared" si="732"/>
        <v>0.10635055188156892</v>
      </c>
      <c r="P543" s="5">
        <f t="shared" si="733"/>
        <v>7.6830780854641942E-2</v>
      </c>
      <c r="Q543" s="5">
        <f t="shared" si="734"/>
        <v>9.4450723129072128E-2</v>
      </c>
      <c r="R543" s="5">
        <f t="shared" si="735"/>
        <v>1.5624467159100727E-2</v>
      </c>
      <c r="S543" s="5">
        <f t="shared" si="736"/>
        <v>4.0772394551202408E-3</v>
      </c>
      <c r="T543" s="5">
        <f t="shared" si="737"/>
        <v>2.7752413044868397E-2</v>
      </c>
      <c r="U543" s="5">
        <f t="shared" si="738"/>
        <v>1.128757670771862E-2</v>
      </c>
      <c r="V543" s="5">
        <f t="shared" si="739"/>
        <v>9.6164476381125515E-5</v>
      </c>
      <c r="W543" s="5">
        <f t="shared" si="740"/>
        <v>2.2744664325996256E-2</v>
      </c>
      <c r="X543" s="5">
        <f t="shared" si="741"/>
        <v>6.6830543804236977E-3</v>
      </c>
      <c r="Y543" s="5">
        <f t="shared" si="742"/>
        <v>9.8183941542395216E-4</v>
      </c>
      <c r="Z543" s="5">
        <f t="shared" si="743"/>
        <v>1.5303100277760135E-3</v>
      </c>
      <c r="AA543" s="5">
        <f t="shared" si="744"/>
        <v>1.1055411777707591E-3</v>
      </c>
      <c r="AB543" s="5">
        <f t="shared" si="745"/>
        <v>3.9933780526910638E-4</v>
      </c>
      <c r="AC543" s="5">
        <f t="shared" si="746"/>
        <v>1.2758089691418731E-6</v>
      </c>
      <c r="AD543" s="5">
        <f t="shared" si="747"/>
        <v>4.1078543776364249E-3</v>
      </c>
      <c r="AE543" s="5">
        <f t="shared" si="748"/>
        <v>1.2070089845743759E-3</v>
      </c>
      <c r="AF543" s="5">
        <f t="shared" si="749"/>
        <v>1.7732745064852069E-4</v>
      </c>
      <c r="AG543" s="5">
        <f t="shared" si="750"/>
        <v>1.7368014740222728E-5</v>
      </c>
      <c r="AH543" s="5">
        <f t="shared" si="751"/>
        <v>1.1241257496648978E-4</v>
      </c>
      <c r="AI543" s="5">
        <f t="shared" si="752"/>
        <v>8.1210165436416292E-5</v>
      </c>
      <c r="AJ543" s="5">
        <f t="shared" si="753"/>
        <v>2.9334311451259342E-5</v>
      </c>
      <c r="AK543" s="5">
        <f t="shared" si="754"/>
        <v>7.0639910959851248E-6</v>
      </c>
      <c r="AL543" s="5">
        <f t="shared" si="755"/>
        <v>1.0832697225395445E-8</v>
      </c>
      <c r="AM543" s="5">
        <f t="shared" si="756"/>
        <v>5.9352707416587E-4</v>
      </c>
      <c r="AN543" s="5">
        <f t="shared" si="757"/>
        <v>1.7439579041712394E-4</v>
      </c>
      <c r="AO543" s="5">
        <f t="shared" si="758"/>
        <v>2.5621317913724857E-5</v>
      </c>
      <c r="AP543" s="5">
        <f t="shared" si="759"/>
        <v>2.509433398845393E-6</v>
      </c>
      <c r="AQ543" s="5">
        <f t="shared" si="760"/>
        <v>1.843364187327993E-7</v>
      </c>
      <c r="AR543" s="5">
        <f t="shared" si="761"/>
        <v>6.606027161155747E-6</v>
      </c>
      <c r="AS543" s="5">
        <f t="shared" si="762"/>
        <v>4.7723891992941311E-6</v>
      </c>
      <c r="AT543" s="5">
        <f t="shared" si="763"/>
        <v>1.7238574799891214E-6</v>
      </c>
      <c r="AU543" s="5">
        <f t="shared" si="764"/>
        <v>4.1512185856565346E-7</v>
      </c>
      <c r="AV543" s="5">
        <f t="shared" si="765"/>
        <v>7.4974073897957819E-8</v>
      </c>
      <c r="AW543" s="5">
        <f t="shared" si="766"/>
        <v>6.3874140085592637E-11</v>
      </c>
      <c r="AX543" s="5">
        <f t="shared" si="767"/>
        <v>7.1463582400769298E-5</v>
      </c>
      <c r="AY543" s="5">
        <f t="shared" si="768"/>
        <v>2.0998111933371505E-5</v>
      </c>
      <c r="AZ543" s="5">
        <f t="shared" si="769"/>
        <v>3.0849328423931091E-6</v>
      </c>
      <c r="BA543" s="5">
        <f t="shared" si="770"/>
        <v>3.0214813827938875E-7</v>
      </c>
      <c r="BB543" s="5">
        <f t="shared" si="771"/>
        <v>2.2195012532642496E-8</v>
      </c>
      <c r="BC543" s="5">
        <f t="shared" si="772"/>
        <v>1.3043100887648581E-9</v>
      </c>
      <c r="BD543" s="5">
        <f t="shared" si="773"/>
        <v>3.2350765967046225E-7</v>
      </c>
      <c r="BE543" s="5">
        <f t="shared" si="774"/>
        <v>2.33711491526796E-7</v>
      </c>
      <c r="BF543" s="5">
        <f t="shared" si="775"/>
        <v>8.4420043295603575E-8</v>
      </c>
      <c r="BG543" s="5">
        <f t="shared" si="776"/>
        <v>2.0329177835098666E-8</v>
      </c>
      <c r="BH543" s="5">
        <f t="shared" si="777"/>
        <v>3.6715996757187392E-9</v>
      </c>
      <c r="BI543" s="5">
        <f t="shared" si="778"/>
        <v>5.3049441696410957E-10</v>
      </c>
      <c r="BJ543" s="8">
        <f t="shared" si="779"/>
        <v>0.42049515057269293</v>
      </c>
      <c r="BK543" s="8">
        <f t="shared" si="780"/>
        <v>0.44297288890695735</v>
      </c>
      <c r="BL543" s="8">
        <f t="shared" si="781"/>
        <v>0.13501175431461754</v>
      </c>
      <c r="BM543" s="8">
        <f t="shared" si="782"/>
        <v>8.3305376160029407E-2</v>
      </c>
      <c r="BN543" s="8">
        <f t="shared" si="783"/>
        <v>0.91668372961395506</v>
      </c>
    </row>
    <row r="544" spans="1:66" x14ac:dyDescent="0.25">
      <c r="A544" t="s">
        <v>35</v>
      </c>
      <c r="B544" t="s">
        <v>218</v>
      </c>
      <c r="C544" t="s">
        <v>214</v>
      </c>
      <c r="D544" s="10"/>
      <c r="E544">
        <f>VLOOKUP(A544,home!$A$2:$E$405,3,FALSE)</f>
        <v>1.575</v>
      </c>
      <c r="F544">
        <f>VLOOKUP(B544,home!$B$2:$E$405,3,FALSE)</f>
        <v>1.06</v>
      </c>
      <c r="G544">
        <f>VLOOKUP(C544,away!$B$2:$E$405,4,FALSE)</f>
        <v>0.79</v>
      </c>
      <c r="H544">
        <f>VLOOKUP(A544,away!$A$2:$E$405,3,FALSE)</f>
        <v>1.1000000000000001</v>
      </c>
      <c r="I544">
        <f>VLOOKUP(C544,away!$B$2:$E$405,3,FALSE)</f>
        <v>0.63</v>
      </c>
      <c r="J544">
        <f>VLOOKUP(B544,home!$B$2:$E$405,4,FALSE)</f>
        <v>1.21</v>
      </c>
      <c r="K544" s="3">
        <f t="shared" si="728"/>
        <v>1.318905</v>
      </c>
      <c r="L544" s="3">
        <f t="shared" si="729"/>
        <v>0.83853</v>
      </c>
      <c r="M544" s="5">
        <f t="shared" si="730"/>
        <v>0.11562130967305859</v>
      </c>
      <c r="N544" s="5">
        <f t="shared" si="731"/>
        <v>0.15249352343434533</v>
      </c>
      <c r="O544" s="5">
        <f t="shared" si="732"/>
        <v>9.6951936800149838E-2</v>
      </c>
      <c r="P544" s="5">
        <f t="shared" si="733"/>
        <v>0.12787039420540161</v>
      </c>
      <c r="Q544" s="5">
        <f t="shared" si="734"/>
        <v>0.10056223526258765</v>
      </c>
      <c r="R544" s="5">
        <f t="shared" si="735"/>
        <v>4.0648553782514814E-2</v>
      </c>
      <c r="S544" s="5">
        <f t="shared" si="736"/>
        <v>3.535429100500577E-2</v>
      </c>
      <c r="T544" s="5">
        <f t="shared" si="737"/>
        <v>8.4324451134737632E-2</v>
      </c>
      <c r="U544" s="5">
        <f t="shared" si="738"/>
        <v>5.3611580826527692E-2</v>
      </c>
      <c r="V544" s="5">
        <f t="shared" si="739"/>
        <v>4.344419381250267E-3</v>
      </c>
      <c r="W544" s="5">
        <f t="shared" si="740"/>
        <v>4.4210678299667731E-2</v>
      </c>
      <c r="X544" s="5">
        <f t="shared" si="741"/>
        <v>3.7071980074620384E-2</v>
      </c>
      <c r="Y544" s="5">
        <f t="shared" si="742"/>
        <v>1.5542983725985714E-2</v>
      </c>
      <c r="Z544" s="5">
        <f t="shared" si="743"/>
        <v>1.1361677267750716E-2</v>
      </c>
      <c r="AA544" s="5">
        <f t="shared" si="744"/>
        <v>1.4984972956822756E-2</v>
      </c>
      <c r="AB544" s="5">
        <f t="shared" si="745"/>
        <v>9.8818778788091633E-3</v>
      </c>
      <c r="AC544" s="5">
        <f t="shared" si="746"/>
        <v>3.0029208091316871E-4</v>
      </c>
      <c r="AD544" s="5">
        <f t="shared" si="747"/>
        <v>1.4577421165705812E-2</v>
      </c>
      <c r="AE544" s="5">
        <f t="shared" si="748"/>
        <v>1.2223604970079295E-2</v>
      </c>
      <c r="AF544" s="5">
        <f t="shared" si="749"/>
        <v>5.1249297377802955E-3</v>
      </c>
      <c r="AG544" s="5">
        <f t="shared" si="750"/>
        <v>1.4324691110069703E-3</v>
      </c>
      <c r="AH544" s="5">
        <f t="shared" si="751"/>
        <v>2.381776809831752E-3</v>
      </c>
      <c r="AI544" s="5">
        <f t="shared" si="752"/>
        <v>3.1413373433711463E-3</v>
      </c>
      <c r="AJ544" s="5">
        <f t="shared" si="753"/>
        <v>2.0715627644294619E-3</v>
      </c>
      <c r="AK544" s="5">
        <f t="shared" si="754"/>
        <v>9.1073149593994657E-4</v>
      </c>
      <c r="AL544" s="5">
        <f t="shared" si="755"/>
        <v>1.3284217890873671E-5</v>
      </c>
      <c r="AM544" s="5">
        <f t="shared" si="756"/>
        <v>3.8452467325110445E-3</v>
      </c>
      <c r="AN544" s="5">
        <f t="shared" si="757"/>
        <v>3.2243547426124867E-3</v>
      </c>
      <c r="AO544" s="5">
        <f t="shared" si="758"/>
        <v>1.3518590911614239E-3</v>
      </c>
      <c r="AP544" s="5">
        <f t="shared" si="759"/>
        <v>3.7785813457052965E-4</v>
      </c>
      <c r="AQ544" s="5">
        <f t="shared" si="760"/>
        <v>7.9211345395356546E-5</v>
      </c>
      <c r="AR544" s="5">
        <f t="shared" si="761"/>
        <v>3.9943826166964397E-4</v>
      </c>
      <c r="AS544" s="5">
        <f t="shared" si="762"/>
        <v>5.2682112050740171E-4</v>
      </c>
      <c r="AT544" s="5">
        <f t="shared" si="763"/>
        <v>3.4741350497140744E-4</v>
      </c>
      <c r="AU544" s="5">
        <f t="shared" si="764"/>
        <v>1.5273513625810474E-4</v>
      </c>
      <c r="AV544" s="5">
        <f t="shared" si="765"/>
        <v>5.0360783721623893E-5</v>
      </c>
      <c r="AW544" s="5">
        <f t="shared" si="766"/>
        <v>4.0809907389807127E-7</v>
      </c>
      <c r="AX544" s="5">
        <f t="shared" si="767"/>
        <v>8.4525252362374647E-4</v>
      </c>
      <c r="AY544" s="5">
        <f t="shared" si="768"/>
        <v>7.0876959863422015E-4</v>
      </c>
      <c r="AZ544" s="5">
        <f t="shared" si="769"/>
        <v>2.971622857713763E-4</v>
      </c>
      <c r="BA544" s="5">
        <f t="shared" si="770"/>
        <v>8.3059830495957383E-5</v>
      </c>
      <c r="BB544" s="5">
        <f t="shared" si="771"/>
        <v>1.7412039916443786E-5</v>
      </c>
      <c r="BC544" s="5">
        <f t="shared" si="772"/>
        <v>2.9201035662271228E-6</v>
      </c>
      <c r="BD544" s="5">
        <f t="shared" si="773"/>
        <v>5.5823494259641052E-5</v>
      </c>
      <c r="BE544" s="5">
        <f t="shared" si="774"/>
        <v>7.3625885696511874E-5</v>
      </c>
      <c r="BF544" s="5">
        <f t="shared" si="775"/>
        <v>4.8552774387279018E-5</v>
      </c>
      <c r="BG544" s="5">
        <f t="shared" si="776"/>
        <v>2.1345498967751414E-5</v>
      </c>
      <c r="BH544" s="5">
        <f t="shared" si="777"/>
        <v>7.0381713290155425E-6</v>
      </c>
      <c r="BI544" s="5">
        <f t="shared" si="778"/>
        <v>1.8565358713390486E-6</v>
      </c>
      <c r="BJ544" s="8">
        <f t="shared" si="779"/>
        <v>0.47839738334477561</v>
      </c>
      <c r="BK544" s="8">
        <f t="shared" si="780"/>
        <v>0.28421276016215441</v>
      </c>
      <c r="BL544" s="8">
        <f t="shared" si="781"/>
        <v>0.22626934182603634</v>
      </c>
      <c r="BM544" s="8">
        <f t="shared" si="782"/>
        <v>0.365384847943099</v>
      </c>
      <c r="BN544" s="8">
        <f t="shared" si="783"/>
        <v>0.63414795315805794</v>
      </c>
    </row>
    <row r="545" spans="1:66" s="15" customFormat="1" x14ac:dyDescent="0.25">
      <c r="A545" s="15" t="s">
        <v>35</v>
      </c>
      <c r="B545" s="15" t="s">
        <v>286</v>
      </c>
      <c r="C545" s="15" t="s">
        <v>282</v>
      </c>
      <c r="E545" s="15">
        <f>VLOOKUP(A545,home!$A$2:$E$405,3,FALSE)</f>
        <v>1.575</v>
      </c>
      <c r="F545" s="15">
        <f>VLOOKUP(B545,home!$B$2:$E$405,3,FALSE)</f>
        <v>0.85</v>
      </c>
      <c r="G545" s="15">
        <f>VLOOKUP(C545,away!$B$2:$E$405,4,FALSE)</f>
        <v>0.32</v>
      </c>
      <c r="H545" s="15">
        <f>VLOOKUP(A545,away!$A$2:$E$405,3,FALSE)</f>
        <v>1.1000000000000001</v>
      </c>
      <c r="I545" s="15">
        <f>VLOOKUP(C545,away!$B$2:$E$405,3,FALSE)</f>
        <v>1.1100000000000001</v>
      </c>
      <c r="J545" s="15">
        <f>VLOOKUP(B545,home!$B$2:$E$405,4,FALSE)</f>
        <v>0.91</v>
      </c>
      <c r="K545" s="20">
        <f t="shared" si="728"/>
        <v>0.42839999999999995</v>
      </c>
      <c r="L545" s="20">
        <f t="shared" si="729"/>
        <v>1.1111100000000003</v>
      </c>
      <c r="M545" s="21">
        <f t="shared" si="730"/>
        <v>0.21448617390733249</v>
      </c>
      <c r="N545" s="21">
        <f t="shared" si="731"/>
        <v>9.1885876901901212E-2</v>
      </c>
      <c r="O545" s="21">
        <f t="shared" si="732"/>
        <v>0.23831773269017625</v>
      </c>
      <c r="P545" s="21">
        <f t="shared" si="733"/>
        <v>0.10209531668447148</v>
      </c>
      <c r="Q545" s="21">
        <f t="shared" si="734"/>
        <v>1.9681954832387237E-2</v>
      </c>
      <c r="R545" s="21">
        <f t="shared" si="735"/>
        <v>0.13239860798469094</v>
      </c>
      <c r="S545" s="21">
        <f t="shared" si="736"/>
        <v>1.2149330536109424E-2</v>
      </c>
      <c r="T545" s="21">
        <f t="shared" si="737"/>
        <v>2.1868816833813788E-2</v>
      </c>
      <c r="U545" s="21">
        <f t="shared" si="738"/>
        <v>5.6719563660641577E-2</v>
      </c>
      <c r="V545" s="21">
        <f t="shared" si="739"/>
        <v>6.4256395023408366E-4</v>
      </c>
      <c r="W545" s="21">
        <f t="shared" si="740"/>
        <v>2.8105831500648982E-3</v>
      </c>
      <c r="X545" s="21">
        <f t="shared" si="741"/>
        <v>3.1228670438686098E-3</v>
      </c>
      <c r="Y545" s="21">
        <f t="shared" si="742"/>
        <v>1.734924400556426E-3</v>
      </c>
      <c r="Z545" s="21">
        <f t="shared" si="743"/>
        <v>4.9036472439289991E-2</v>
      </c>
      <c r="AA545" s="21">
        <f t="shared" si="744"/>
        <v>2.1007224792991826E-2</v>
      </c>
      <c r="AB545" s="21">
        <f t="shared" si="745"/>
        <v>4.4997475506588485E-3</v>
      </c>
      <c r="AC545" s="21">
        <f t="shared" si="746"/>
        <v>1.911625840318646E-5</v>
      </c>
      <c r="AD545" s="21">
        <f t="shared" si="747"/>
        <v>3.0101345537195042E-4</v>
      </c>
      <c r="AE545" s="21">
        <f t="shared" si="748"/>
        <v>3.3445906039832789E-4</v>
      </c>
      <c r="AF545" s="21">
        <f t="shared" si="749"/>
        <v>1.8581040329959314E-4</v>
      </c>
      <c r="AG545" s="21">
        <f t="shared" si="750"/>
        <v>6.8818599070070329E-5</v>
      </c>
      <c r="AH545" s="21">
        <f t="shared" si="751"/>
        <v>1.3621228723004876E-2</v>
      </c>
      <c r="AI545" s="21">
        <f t="shared" si="752"/>
        <v>5.835334384935287E-3</v>
      </c>
      <c r="AJ545" s="21">
        <f t="shared" si="753"/>
        <v>1.2499286252531383E-3</v>
      </c>
      <c r="AK545" s="21">
        <f t="shared" si="754"/>
        <v>1.7848980768614818E-4</v>
      </c>
      <c r="AL545" s="21">
        <f t="shared" si="755"/>
        <v>3.6397319602311023E-7</v>
      </c>
      <c r="AM545" s="21">
        <f t="shared" si="756"/>
        <v>2.5790832856268711E-5</v>
      </c>
      <c r="AN545" s="21">
        <f t="shared" si="757"/>
        <v>2.8656452294928735E-5</v>
      </c>
      <c r="AO545" s="21">
        <f t="shared" si="758"/>
        <v>1.5920235354709141E-5</v>
      </c>
      <c r="AP545" s="21">
        <f t="shared" si="759"/>
        <v>5.896377568323625E-6</v>
      </c>
      <c r="AQ545" s="21">
        <f t="shared" si="760"/>
        <v>1.637881019985016E-6</v>
      </c>
      <c r="AR545" s="21">
        <f t="shared" si="761"/>
        <v>3.0269366892835899E-3</v>
      </c>
      <c r="AS545" s="21">
        <f t="shared" si="762"/>
        <v>1.2967396776890896E-3</v>
      </c>
      <c r="AT545" s="21">
        <f t="shared" si="763"/>
        <v>2.7776163896100294E-4</v>
      </c>
      <c r="AU545" s="21">
        <f t="shared" si="764"/>
        <v>3.9664362043631225E-5</v>
      </c>
      <c r="AV545" s="21">
        <f t="shared" si="765"/>
        <v>4.248053174872902E-6</v>
      </c>
      <c r="AW545" s="21">
        <f t="shared" si="766"/>
        <v>4.8125296682155316E-9</v>
      </c>
      <c r="AX545" s="21">
        <f t="shared" si="767"/>
        <v>1.8414654659375857E-6</v>
      </c>
      <c r="AY545" s="21">
        <f t="shared" si="768"/>
        <v>2.0460706938579115E-6</v>
      </c>
      <c r="AZ545" s="21">
        <f t="shared" si="769"/>
        <v>1.1367048043262325E-6</v>
      </c>
      <c r="BA545" s="21">
        <f t="shared" si="770"/>
        <v>4.2100135837830681E-7</v>
      </c>
      <c r="BB545" s="21">
        <f t="shared" si="771"/>
        <v>1.1694470482693012E-7</v>
      </c>
      <c r="BC545" s="21">
        <f t="shared" si="772"/>
        <v>2.598768619605007E-8</v>
      </c>
      <c r="BD545" s="21">
        <f t="shared" si="773"/>
        <v>5.6054327080498156E-4</v>
      </c>
      <c r="BE545" s="21">
        <f t="shared" si="774"/>
        <v>2.4013673721285403E-4</v>
      </c>
      <c r="BF545" s="21">
        <f t="shared" si="775"/>
        <v>5.1437289110993327E-5</v>
      </c>
      <c r="BG545" s="21">
        <f t="shared" si="776"/>
        <v>7.3452448850498484E-6</v>
      </c>
      <c r="BH545" s="21">
        <f t="shared" si="777"/>
        <v>7.8667572718883833E-7</v>
      </c>
      <c r="BI545" s="21">
        <f t="shared" si="778"/>
        <v>6.7402376305539671E-8</v>
      </c>
      <c r="BJ545" s="22">
        <f t="shared" si="779"/>
        <v>0.14207861463453988</v>
      </c>
      <c r="BK545" s="22">
        <f t="shared" si="780"/>
        <v>0.32939491138044058</v>
      </c>
      <c r="BL545" s="22">
        <f t="shared" si="781"/>
        <v>0.47933352526130835</v>
      </c>
      <c r="BM545" s="22">
        <f t="shared" si="782"/>
        <v>0.2009758194564551</v>
      </c>
      <c r="BN545" s="22">
        <f t="shared" si="783"/>
        <v>0.79886566300095962</v>
      </c>
    </row>
    <row r="546" spans="1:66" x14ac:dyDescent="0.25">
      <c r="A546" t="s">
        <v>10</v>
      </c>
      <c r="B546" t="s">
        <v>38</v>
      </c>
      <c r="C546" t="s">
        <v>42</v>
      </c>
      <c r="D546" s="10"/>
      <c r="E546">
        <f>VLOOKUP(A546,home!$A$2:$E$405,3,FALSE)</f>
        <v>1.56666666666667</v>
      </c>
      <c r="F546">
        <f>VLOOKUP(B546,home!$B$2:$E$405,3,FALSE)</f>
        <v>1.02</v>
      </c>
      <c r="G546">
        <f>VLOOKUP(C546,away!$B$2:$E$405,4,FALSE)</f>
        <v>1.53</v>
      </c>
      <c r="H546">
        <f>VLOOKUP(A546,away!$A$2:$E$405,3,FALSE)</f>
        <v>1.4666666666666699</v>
      </c>
      <c r="I546">
        <f>VLOOKUP(C546,away!$B$2:$E$405,3,FALSE)</f>
        <v>0.77</v>
      </c>
      <c r="J546">
        <f>VLOOKUP(B546,home!$B$2:$E$405,4,FALSE)</f>
        <v>0.82</v>
      </c>
      <c r="K546" s="3">
        <f t="shared" ref="K546:K609" si="784">E546*F546*G546</f>
        <v>2.4449400000000052</v>
      </c>
      <c r="L546" s="3">
        <f t="shared" ref="L546:L609" si="785">H546*I546*J546</f>
        <v>0.92605333333333528</v>
      </c>
      <c r="M546" s="5">
        <f t="shared" ref="M546:M609" si="786">_xlfn.POISSON.DIST(0,K546,FALSE) * _xlfn.POISSON.DIST(0,L546,FALSE)</f>
        <v>3.4355493931080242E-2</v>
      </c>
      <c r="N546" s="5">
        <f t="shared" ref="N546:N609" si="787">_xlfn.POISSON.DIST(1,K546,FALSE) * _xlfn.POISSON.DIST(0,L546,FALSE)</f>
        <v>8.3997121331855509E-2</v>
      </c>
      <c r="O546" s="5">
        <f t="shared" ref="O546:O609" si="788">_xlfn.POISSON.DIST(0,K546,FALSE) * _xlfn.POISSON.DIST(1,L546,FALSE)</f>
        <v>3.1815019673190031E-2</v>
      </c>
      <c r="P546" s="5">
        <f t="shared" ref="P546:P609" si="789">_xlfn.POISSON.DIST(1,K546,FALSE) * _xlfn.POISSON.DIST(1,L546,FALSE)</f>
        <v>7.7785814199769404E-2</v>
      </c>
      <c r="Q546" s="5">
        <f t="shared" ref="Q546:Q609" si="790">_xlfn.POISSON.DIST(2,K546,FALSE) * _xlfn.POISSON.DIST(0,L546,FALSE)</f>
        <v>0.10268396091455366</v>
      </c>
      <c r="R546" s="5">
        <f t="shared" ref="R546:R609" si="791">_xlfn.POISSON.DIST(0,K546,FALSE) * _xlfn.POISSON.DIST(2,L546,FALSE)</f>
        <v>1.4731202509211633E-2</v>
      </c>
      <c r="S546" s="5">
        <f t="shared" ref="S546:S609" si="792">_xlfn.POISSON.DIST(2,K546,FALSE) * _xlfn.POISSON.DIST(2,L546,FALSE)</f>
        <v>4.4029587399173203E-2</v>
      </c>
      <c r="T546" s="5">
        <f t="shared" ref="T546:T609" si="793">_xlfn.POISSON.DIST(2,K546,FALSE) * _xlfn.POISSON.DIST(1,L546,FALSE)</f>
        <v>9.5090824284792333E-2</v>
      </c>
      <c r="U546" s="5">
        <f t="shared" ref="U546:U609" si="794">_xlfn.POISSON.DIST(1,K546,FALSE) * _xlfn.POISSON.DIST(2,L546,FALSE)</f>
        <v>3.6016906262871969E-2</v>
      </c>
      <c r="V546" s="5">
        <f t="shared" ref="V546:V609" si="795">_xlfn.POISSON.DIST(3,K546,FALSE) * _xlfn.POISSON.DIST(3,L546,FALSE)</f>
        <v>1.1076595886252531E-2</v>
      </c>
      <c r="W546" s="5">
        <f t="shared" ref="W546:W609" si="796">_xlfn.POISSON.DIST(3,K546,FALSE) * _xlfn.POISSON.DIST(0,L546,FALSE)</f>
        <v>8.3685374466143117E-2</v>
      </c>
      <c r="X546" s="5">
        <f t="shared" ref="X546:X609" si="797">_xlfn.POISSON.DIST(3,K546,FALSE) * _xlfn.POISSON.DIST(1,L546,FALSE)</f>
        <v>7.7497119975620227E-2</v>
      </c>
      <c r="Y546" s="5">
        <f t="shared" ref="Y546:Y609" si="798">_xlfn.POISSON.DIST(3,K546,FALSE) * _xlfn.POISSON.DIST(2,L546,FALSE)</f>
        <v>3.5883233138578254E-2</v>
      </c>
      <c r="Z546" s="5">
        <f t="shared" ref="Z546:Z609" si="799">_xlfn.POISSON.DIST(0,K546,FALSE) * _xlfn.POISSON.DIST(3,L546,FALSE)</f>
        <v>4.5472930625546091E-3</v>
      </c>
      <c r="AA546" s="5">
        <f t="shared" ref="AA546:AA609" si="800">_xlfn.POISSON.DIST(1,K546,FALSE) * _xlfn.POISSON.DIST(3,L546,FALSE)</f>
        <v>1.111785870036229E-2</v>
      </c>
      <c r="AB546" s="5">
        <f t="shared" ref="AB546:AB609" si="801">_xlfn.POISSON.DIST(2,K546,FALSE) * _xlfn.POISSON.DIST(3,L546,FALSE)</f>
        <v>1.3591248725431921E-2</v>
      </c>
      <c r="AC546" s="5">
        <f t="shared" ref="AC546:AC609" si="802">_xlfn.POISSON.DIST(4,K546,FALSE) * _xlfn.POISSON.DIST(4,L546,FALSE)</f>
        <v>1.5674385865736805E-3</v>
      </c>
      <c r="AD546" s="5">
        <f t="shared" ref="AD546:AD609" si="803">_xlfn.POISSON.DIST(4,K546,FALSE) * _xlfn.POISSON.DIST(0,L546,FALSE)</f>
        <v>5.1151429861813091E-2</v>
      </c>
      <c r="AE546" s="5">
        <f t="shared" ref="AE546:AE609" si="804">_xlfn.POISSON.DIST(4,K546,FALSE) * _xlfn.POISSON.DIST(1,L546,FALSE)</f>
        <v>4.7368952128298322E-2</v>
      </c>
      <c r="AF546" s="5">
        <f t="shared" ref="AF546:AF609" si="805">_xlfn.POISSON.DIST(4,K546,FALSE) * _xlfn.POISSON.DIST(2,L546,FALSE)</f>
        <v>2.1933088007458922E-2</v>
      </c>
      <c r="AG546" s="5">
        <f t="shared" ref="AG546:AG609" si="806">_xlfn.POISSON.DIST(4,K546,FALSE) * _xlfn.POISSON.DIST(3,L546,FALSE)</f>
        <v>6.7704030865335793E-3</v>
      </c>
      <c r="AH546" s="5">
        <f t="shared" ref="AH546:AH609" si="807">_xlfn.POISSON.DIST(0,K546,FALSE) * _xlfn.POISSON.DIST(4,L546,FALSE)</f>
        <v>1.0527589745555615E-3</v>
      </c>
      <c r="AI546" s="5">
        <f t="shared" ref="AI546:AI609" si="808">_xlfn.POISSON.DIST(1,K546,FALSE) * _xlfn.POISSON.DIST(4,L546,FALSE)</f>
        <v>2.5739325272498802E-3</v>
      </c>
      <c r="AJ546" s="5">
        <f t="shared" ref="AJ546:AJ609" si="809">_xlfn.POISSON.DIST(2,K546,FALSE) * _xlfn.POISSON.DIST(4,L546,FALSE)</f>
        <v>3.1465552965871686E-3</v>
      </c>
      <c r="AK546" s="5">
        <f t="shared" ref="AK546:AK609" si="810">_xlfn.POISSON.DIST(3,K546,FALSE) * _xlfn.POISSON.DIST(4,L546,FALSE)</f>
        <v>2.5643796356126158E-3</v>
      </c>
      <c r="AL546" s="5">
        <f t="shared" ref="AL546:AL609" si="811">_xlfn.POISSON.DIST(5,K546,FALSE) * _xlfn.POISSON.DIST(5,L546,FALSE)</f>
        <v>1.4195631931167616E-4</v>
      </c>
      <c r="AM546" s="5">
        <f t="shared" ref="AM546:AM609" si="812">_xlfn.POISSON.DIST(5,K546,FALSE) * _xlfn.POISSON.DIST(0,L546,FALSE)</f>
        <v>2.501243538526831E-2</v>
      </c>
      <c r="AN546" s="5">
        <f t="shared" ref="AN546:AN609" si="813">_xlfn.POISSON.DIST(5,K546,FALSE) * _xlfn.POISSON.DIST(1,L546,FALSE)</f>
        <v>2.3162849163312387E-2</v>
      </c>
      <c r="AO546" s="5">
        <f t="shared" ref="AO546:AO609" si="814">_xlfn.POISSON.DIST(5,K546,FALSE) * _xlfn.POISSON.DIST(2,L546,FALSE)</f>
        <v>1.0725016838591344E-2</v>
      </c>
      <c r="AP546" s="5">
        <f t="shared" ref="AP546:AP609" si="815">_xlfn.POISSON.DIST(5,K546,FALSE) * _xlfn.POISSON.DIST(3,L546,FALSE)</f>
        <v>3.3106458644778887E-3</v>
      </c>
      <c r="AQ546" s="5">
        <f t="shared" ref="AQ546:AQ609" si="816">_xlfn.POISSON.DIST(5,K546,FALSE) * _xlfn.POISSON.DIST(4,L546,FALSE)</f>
        <v>7.6645865957149239E-4</v>
      </c>
      <c r="AR546" s="5">
        <f t="shared" ref="AR546:AR609" si="817">_xlfn.POISSON.DIST(0,K546,FALSE) * _xlfn.POISSON.DIST(5,L546,FALSE)</f>
        <v>1.9498219151675239E-4</v>
      </c>
      <c r="AS546" s="5">
        <f t="shared" ref="AS546:AS609" si="818">_xlfn.POISSON.DIST(1,K546,FALSE) * _xlfn.POISSON.DIST(5,L546,FALSE)</f>
        <v>4.7671975932696964E-4</v>
      </c>
      <c r="AT546" s="5">
        <f t="shared" ref="AT546:AT609" si="819">_xlfn.POISSON.DIST(2,K546,FALSE) * _xlfn.POISSON.DIST(5,L546,FALSE)</f>
        <v>5.8277560418444195E-4</v>
      </c>
      <c r="AU546" s="5">
        <f t="shared" ref="AU546:AU609" si="820">_xlfn.POISSON.DIST(3,K546,FALSE) * _xlfn.POISSON.DIST(5,L546,FALSE)</f>
        <v>4.7495046189823751E-4</v>
      </c>
      <c r="AV546" s="5">
        <f t="shared" ref="AV546:AV609" si="821">_xlfn.POISSON.DIST(4,K546,FALSE) * _xlfn.POISSON.DIST(5,L546,FALSE)</f>
        <v>2.9030634557836979E-4</v>
      </c>
      <c r="AW546" s="5">
        <f t="shared" ref="AW546:AW609" si="822">_xlfn.POISSON.DIST(6,K546,FALSE) * _xlfn.POISSON.DIST(6,L546,FALSE)</f>
        <v>8.9280463172406955E-6</v>
      </c>
      <c r="AX546" s="5">
        <f t="shared" ref="AX546:AX609" si="823">_xlfn.POISSON.DIST(6,K546,FALSE) * _xlfn.POISSON.DIST(0,L546,FALSE)</f>
        <v>1.019231729514301E-2</v>
      </c>
      <c r="AY546" s="5">
        <f t="shared" ref="AY546:AY609" si="824">_xlfn.POISSON.DIST(6,K546,FALSE) * _xlfn.POISSON.DIST(1,L546,FALSE)</f>
        <v>9.4386294055581882E-3</v>
      </c>
      <c r="AZ546" s="5">
        <f t="shared" ref="AZ546:AZ609" si="825">_xlfn.POISSON.DIST(6,K546,FALSE) * _xlfn.POISSON.DIST(2,L546,FALSE)</f>
        <v>4.3703371115575984E-3</v>
      </c>
      <c r="BA546" s="5">
        <f t="shared" ref="BA546:BA609" si="826">_xlfn.POISSON.DIST(6,K546,FALSE) * _xlfn.POISSON.DIST(3,L546,FALSE)</f>
        <v>1.3490550833160982E-3</v>
      </c>
      <c r="BB546" s="5">
        <f t="shared" ref="BB546:BB609" si="827">_xlfn.POISSON.DIST(6,K546,FALSE) * _xlfn.POISSON.DIST(4,L546,FALSE)</f>
        <v>3.1232423918878824E-4</v>
      </c>
      <c r="BC546" s="5">
        <f t="shared" ref="BC546:BC609" si="828">_xlfn.POISSON.DIST(6,K546,FALSE) * _xlfn.POISSON.DIST(5,L546,FALSE)</f>
        <v>5.7845780556315071E-5</v>
      </c>
      <c r="BD546" s="5">
        <f t="shared" ref="BD546:BD609" si="829">_xlfn.POISSON.DIST(0,K546,FALSE) * _xlfn.POISSON.DIST(6,L546,FALSE)</f>
        <v>3.0093984732454536E-5</v>
      </c>
      <c r="BE546" s="5">
        <f t="shared" ref="BE546:BE609" si="830">_xlfn.POISSON.DIST(1,K546,FALSE) * _xlfn.POISSON.DIST(6,L546,FALSE)</f>
        <v>7.3577987031767548E-5</v>
      </c>
      <c r="BF546" s="5">
        <f t="shared" ref="BF546:BF609" si="831">_xlfn.POISSON.DIST(2,K546,FALSE) * _xlfn.POISSON.DIST(6,L546,FALSE)</f>
        <v>8.9946881806725101E-5</v>
      </c>
      <c r="BG546" s="5">
        <f t="shared" ref="BG546:BG609" si="832">_xlfn.POISSON.DIST(3,K546,FALSE) * _xlfn.POISSON.DIST(6,L546,FALSE)</f>
        <v>7.330490973484498E-5</v>
      </c>
      <c r="BH546" s="5">
        <f t="shared" ref="BH546:BH609" si="833">_xlfn.POISSON.DIST(4,K546,FALSE) * _xlfn.POISSON.DIST(6,L546,FALSE)</f>
        <v>4.4806526501778059E-5</v>
      </c>
      <c r="BI546" s="5">
        <f t="shared" ref="BI546:BI609" si="834">_xlfn.POISSON.DIST(5,K546,FALSE) * _xlfn.POISSON.DIST(6,L546,FALSE)</f>
        <v>2.1909853781051493E-5</v>
      </c>
      <c r="BJ546" s="8">
        <f t="shared" ref="BJ546:BJ609" si="835">SUM(N546,Q546,T546,W546,X546,Y546,AD546,AE546,AF546,AG546,AM546,AN546,AO546,AP546,AQ546,AX546,AY546,AZ546,BA546,BB546,BC546)</f>
        <v>0.69475942202218854</v>
      </c>
      <c r="BK546" s="8">
        <f t="shared" ref="BK546:BK609" si="836">SUM(M546,P546,S546,V546,AC546,AL546,AY546)</f>
        <v>0.17839551572771895</v>
      </c>
      <c r="BL546" s="8">
        <f t="shared" ref="BL546:BL609" si="837">SUM(O546,R546,U546,AA546,AB546,AH546,AI546,AJ546,AK546,AR546,AS546,AT546,AU546,AV546,BD546,BE546,BF546,BG546,BH546,BI546)</f>
        <v>0.11896323681116647</v>
      </c>
      <c r="BM546" s="8">
        <f t="shared" ref="BM546:BM609" si="838">SUM(S546:BI546)</f>
        <v>0.64186715370472713</v>
      </c>
      <c r="BN546" s="8">
        <f t="shared" ref="BN546:BN609" si="839">SUM(M546:R546)</f>
        <v>0.34536861255966045</v>
      </c>
    </row>
    <row r="547" spans="1:66" x14ac:dyDescent="0.25">
      <c r="A547" t="s">
        <v>13</v>
      </c>
      <c r="B547" t="s">
        <v>43</v>
      </c>
      <c r="C547" t="s">
        <v>47</v>
      </c>
      <c r="D547" s="10"/>
      <c r="E547">
        <f>VLOOKUP(A547,home!$A$2:$E$405,3,FALSE)</f>
        <v>1.82539682539683</v>
      </c>
      <c r="F547">
        <f>VLOOKUP(B547,home!$B$2:$E$405,3,FALSE)</f>
        <v>1.92</v>
      </c>
      <c r="G547">
        <f>VLOOKUP(C547,away!$B$2:$E$405,4,FALSE)</f>
        <v>0.82</v>
      </c>
      <c r="H547">
        <f>VLOOKUP(A547,away!$A$2:$E$405,3,FALSE)</f>
        <v>1.2222222222222201</v>
      </c>
      <c r="I547">
        <f>VLOOKUP(C547,away!$B$2:$E$405,3,FALSE)</f>
        <v>0.96</v>
      </c>
      <c r="J547">
        <f>VLOOKUP(B547,home!$B$2:$E$405,4,FALSE)</f>
        <v>1.43</v>
      </c>
      <c r="K547" s="3">
        <f t="shared" si="784"/>
        <v>2.8739047619047691</v>
      </c>
      <c r="L547" s="3">
        <f t="shared" si="785"/>
        <v>1.6778666666666637</v>
      </c>
      <c r="M547" s="5">
        <f t="shared" si="786"/>
        <v>1.0548501906029349E-2</v>
      </c>
      <c r="N547" s="5">
        <f t="shared" si="787"/>
        <v>3.031538985869927E-2</v>
      </c>
      <c r="O547" s="5">
        <f t="shared" si="788"/>
        <v>1.7698979731396412E-2</v>
      </c>
      <c r="P547" s="5">
        <f t="shared" si="789"/>
        <v>5.0865182130916127E-2</v>
      </c>
      <c r="Q547" s="5">
        <f t="shared" si="790"/>
        <v>4.3561771636957701E-2</v>
      </c>
      <c r="R547" s="5">
        <f t="shared" si="791"/>
        <v>1.4848264062659471E-2</v>
      </c>
      <c r="S547" s="5">
        <f t="shared" si="792"/>
        <v>6.1318345871759099E-2</v>
      </c>
      <c r="T547" s="5">
        <f t="shared" si="793"/>
        <v>7.3090844570596641E-2</v>
      </c>
      <c r="U547" s="5">
        <f t="shared" si="794"/>
        <v>4.2672496795696499E-2</v>
      </c>
      <c r="V547" s="5">
        <f t="shared" si="795"/>
        <v>3.2853204691146026E-2</v>
      </c>
      <c r="W547" s="5">
        <f t="shared" si="796"/>
        <v>4.1730794314820283E-2</v>
      </c>
      <c r="X547" s="5">
        <f t="shared" si="797"/>
        <v>7.0018708754359671E-2</v>
      </c>
      <c r="Y547" s="5">
        <f t="shared" si="798"/>
        <v>5.8741028730990706E-2</v>
      </c>
      <c r="Z547" s="5">
        <f t="shared" si="799"/>
        <v>8.3044691095336184E-3</v>
      </c>
      <c r="AA547" s="5">
        <f t="shared" si="800"/>
        <v>2.3866253318979722E-2</v>
      </c>
      <c r="AB547" s="5">
        <f t="shared" si="801"/>
        <v>3.4294669531120668E-2</v>
      </c>
      <c r="AC547" s="5">
        <f t="shared" si="802"/>
        <v>9.9011941167461374E-3</v>
      </c>
      <c r="AD547" s="5">
        <f t="shared" si="803"/>
        <v>2.9982582124857621E-2</v>
      </c>
      <c r="AE547" s="5">
        <f t="shared" si="804"/>
        <v>5.0306775127894353E-2</v>
      </c>
      <c r="AF547" s="5">
        <f t="shared" si="805"/>
        <v>4.2204030547294762E-2</v>
      </c>
      <c r="AG547" s="5">
        <f t="shared" si="806"/>
        <v>2.360424535142917E-2</v>
      </c>
      <c r="AH547" s="5">
        <f t="shared" si="807"/>
        <v>3.4834479758123625E-3</v>
      </c>
      <c r="AI547" s="5">
        <f t="shared" si="808"/>
        <v>1.0011097725534676E-2</v>
      </c>
      <c r="AJ547" s="5">
        <f t="shared" si="809"/>
        <v>1.4385470712654058E-2</v>
      </c>
      <c r="AK547" s="5">
        <f t="shared" si="810"/>
        <v>1.3780824261112696E-2</v>
      </c>
      <c r="AL547" s="5">
        <f t="shared" si="811"/>
        <v>1.9097538078804656E-3</v>
      </c>
      <c r="AM547" s="5">
        <f t="shared" si="812"/>
        <v>1.7233417108565824E-2</v>
      </c>
      <c r="AN547" s="5">
        <f t="shared" si="813"/>
        <v>2.8915376119225594E-2</v>
      </c>
      <c r="AO547" s="5">
        <f t="shared" si="814"/>
        <v>2.4258072872288951E-2</v>
      </c>
      <c r="AP547" s="5">
        <f t="shared" si="815"/>
        <v>1.3567270623328159E-2</v>
      </c>
      <c r="AQ547" s="5">
        <f t="shared" si="816"/>
        <v>5.6910177841320419E-3</v>
      </c>
      <c r="AR547" s="5">
        <f t="shared" si="817"/>
        <v>1.1689522487366047E-3</v>
      </c>
      <c r="AS547" s="5">
        <f t="shared" si="818"/>
        <v>3.3594574340834156E-3</v>
      </c>
      <c r="AT547" s="5">
        <f t="shared" si="819"/>
        <v>4.8273803586143544E-3</v>
      </c>
      <c r="AU547" s="5">
        <f t="shared" si="820"/>
        <v>4.6244771333824484E-3</v>
      </c>
      <c r="AV547" s="5">
        <f t="shared" si="821"/>
        <v>3.3225767137368837E-3</v>
      </c>
      <c r="AW547" s="5">
        <f t="shared" si="822"/>
        <v>2.5580245140340962E-4</v>
      </c>
      <c r="AX547" s="5">
        <f t="shared" si="823"/>
        <v>8.2545332486997341E-3</v>
      </c>
      <c r="AY547" s="5">
        <f t="shared" si="824"/>
        <v>1.3850006186884969E-2</v>
      </c>
      <c r="AZ547" s="5">
        <f t="shared" si="825"/>
        <v>1.1619231857050678E-2</v>
      </c>
      <c r="BA547" s="5">
        <f t="shared" si="826"/>
        <v>6.4985072750722425E-3</v>
      </c>
      <c r="BB547" s="5">
        <f t="shared" si="827"/>
        <v>2.7259071849836318E-3</v>
      </c>
      <c r="BC547" s="5">
        <f t="shared" si="828"/>
        <v>9.1474176042223869E-4</v>
      </c>
      <c r="BD547" s="5">
        <f t="shared" si="829"/>
        <v>3.2689100218003133E-4</v>
      </c>
      <c r="BE547" s="5">
        <f t="shared" si="830"/>
        <v>9.3945360778901414E-4</v>
      </c>
      <c r="BF547" s="5">
        <f t="shared" si="831"/>
        <v>1.3499500985067318E-3</v>
      </c>
      <c r="BG547" s="5">
        <f t="shared" si="832"/>
        <v>1.2932093388107696E-3</v>
      </c>
      <c r="BH547" s="5">
        <f t="shared" si="833"/>
        <v>9.2914011923699719E-4</v>
      </c>
      <c r="BI547" s="5">
        <f t="shared" si="834"/>
        <v>5.3405204263039425E-4</v>
      </c>
      <c r="BJ547" s="8">
        <f t="shared" si="835"/>
        <v>0.59708425303855439</v>
      </c>
      <c r="BK547" s="8">
        <f t="shared" si="836"/>
        <v>0.18124618871136219</v>
      </c>
      <c r="BL547" s="8">
        <f t="shared" si="837"/>
        <v>0.19771704421267428</v>
      </c>
      <c r="BM547" s="8">
        <f t="shared" si="838"/>
        <v>0.80291966200998433</v>
      </c>
      <c r="BN547" s="8">
        <f t="shared" si="839"/>
        <v>0.16783808932665834</v>
      </c>
    </row>
    <row r="548" spans="1:66" x14ac:dyDescent="0.25">
      <c r="A548" t="s">
        <v>16</v>
      </c>
      <c r="B548" t="s">
        <v>56</v>
      </c>
      <c r="C548" t="s">
        <v>467</v>
      </c>
      <c r="D548" s="10"/>
      <c r="E548">
        <f>VLOOKUP(A548,home!$A$2:$E$405,3,FALSE)</f>
        <v>1.4567901234567899</v>
      </c>
      <c r="F548">
        <f>VLOOKUP(B548,home!$B$2:$E$405,3,FALSE)</f>
        <v>0.69</v>
      </c>
      <c r="G548" t="e">
        <f>VLOOKUP(C548,away!$B$2:$E$405,4,FALSE)</f>
        <v>#N/A</v>
      </c>
      <c r="H548">
        <f>VLOOKUP(A548,away!$A$2:$E$405,3,FALSE)</f>
        <v>1.4074074074074101</v>
      </c>
      <c r="I548" t="e">
        <f>VLOOKUP(C548,away!$B$2:$E$405,3,FALSE)</f>
        <v>#N/A</v>
      </c>
      <c r="J548">
        <f>VLOOKUP(B548,home!$B$2:$E$405,4,FALSE)</f>
        <v>0.14000000000000001</v>
      </c>
      <c r="K548" s="3" t="e">
        <f t="shared" si="784"/>
        <v>#N/A</v>
      </c>
      <c r="L548" s="3" t="e">
        <f t="shared" si="785"/>
        <v>#N/A</v>
      </c>
      <c r="M548" s="5" t="e">
        <f t="shared" si="786"/>
        <v>#N/A</v>
      </c>
      <c r="N548" s="5" t="e">
        <f t="shared" si="787"/>
        <v>#N/A</v>
      </c>
      <c r="O548" s="5" t="e">
        <f t="shared" si="788"/>
        <v>#N/A</v>
      </c>
      <c r="P548" s="5" t="e">
        <f t="shared" si="789"/>
        <v>#N/A</v>
      </c>
      <c r="Q548" s="5" t="e">
        <f t="shared" si="790"/>
        <v>#N/A</v>
      </c>
      <c r="R548" s="5" t="e">
        <f t="shared" si="791"/>
        <v>#N/A</v>
      </c>
      <c r="S548" s="5" t="e">
        <f t="shared" si="792"/>
        <v>#N/A</v>
      </c>
      <c r="T548" s="5" t="e">
        <f t="shared" si="793"/>
        <v>#N/A</v>
      </c>
      <c r="U548" s="5" t="e">
        <f t="shared" si="794"/>
        <v>#N/A</v>
      </c>
      <c r="V548" s="5" t="e">
        <f t="shared" si="795"/>
        <v>#N/A</v>
      </c>
      <c r="W548" s="5" t="e">
        <f t="shared" si="796"/>
        <v>#N/A</v>
      </c>
      <c r="X548" s="5" t="e">
        <f t="shared" si="797"/>
        <v>#N/A</v>
      </c>
      <c r="Y548" s="5" t="e">
        <f t="shared" si="798"/>
        <v>#N/A</v>
      </c>
      <c r="Z548" s="5" t="e">
        <f t="shared" si="799"/>
        <v>#N/A</v>
      </c>
      <c r="AA548" s="5" t="e">
        <f t="shared" si="800"/>
        <v>#N/A</v>
      </c>
      <c r="AB548" s="5" t="e">
        <f t="shared" si="801"/>
        <v>#N/A</v>
      </c>
      <c r="AC548" s="5" t="e">
        <f t="shared" si="802"/>
        <v>#N/A</v>
      </c>
      <c r="AD548" s="5" t="e">
        <f t="shared" si="803"/>
        <v>#N/A</v>
      </c>
      <c r="AE548" s="5" t="e">
        <f t="shared" si="804"/>
        <v>#N/A</v>
      </c>
      <c r="AF548" s="5" t="e">
        <f t="shared" si="805"/>
        <v>#N/A</v>
      </c>
      <c r="AG548" s="5" t="e">
        <f t="shared" si="806"/>
        <v>#N/A</v>
      </c>
      <c r="AH548" s="5" t="e">
        <f t="shared" si="807"/>
        <v>#N/A</v>
      </c>
      <c r="AI548" s="5" t="e">
        <f t="shared" si="808"/>
        <v>#N/A</v>
      </c>
      <c r="AJ548" s="5" t="e">
        <f t="shared" si="809"/>
        <v>#N/A</v>
      </c>
      <c r="AK548" s="5" t="e">
        <f t="shared" si="810"/>
        <v>#N/A</v>
      </c>
      <c r="AL548" s="5" t="e">
        <f t="shared" si="811"/>
        <v>#N/A</v>
      </c>
      <c r="AM548" s="5" t="e">
        <f t="shared" si="812"/>
        <v>#N/A</v>
      </c>
      <c r="AN548" s="5" t="e">
        <f t="shared" si="813"/>
        <v>#N/A</v>
      </c>
      <c r="AO548" s="5" t="e">
        <f t="shared" si="814"/>
        <v>#N/A</v>
      </c>
      <c r="AP548" s="5" t="e">
        <f t="shared" si="815"/>
        <v>#N/A</v>
      </c>
      <c r="AQ548" s="5" t="e">
        <f t="shared" si="816"/>
        <v>#N/A</v>
      </c>
      <c r="AR548" s="5" t="e">
        <f t="shared" si="817"/>
        <v>#N/A</v>
      </c>
      <c r="AS548" s="5" t="e">
        <f t="shared" si="818"/>
        <v>#N/A</v>
      </c>
      <c r="AT548" s="5" t="e">
        <f t="shared" si="819"/>
        <v>#N/A</v>
      </c>
      <c r="AU548" s="5" t="e">
        <f t="shared" si="820"/>
        <v>#N/A</v>
      </c>
      <c r="AV548" s="5" t="e">
        <f t="shared" si="821"/>
        <v>#N/A</v>
      </c>
      <c r="AW548" s="5" t="e">
        <f t="shared" si="822"/>
        <v>#N/A</v>
      </c>
      <c r="AX548" s="5" t="e">
        <f t="shared" si="823"/>
        <v>#N/A</v>
      </c>
      <c r="AY548" s="5" t="e">
        <f t="shared" si="824"/>
        <v>#N/A</v>
      </c>
      <c r="AZ548" s="5" t="e">
        <f t="shared" si="825"/>
        <v>#N/A</v>
      </c>
      <c r="BA548" s="5" t="e">
        <f t="shared" si="826"/>
        <v>#N/A</v>
      </c>
      <c r="BB548" s="5" t="e">
        <f t="shared" si="827"/>
        <v>#N/A</v>
      </c>
      <c r="BC548" s="5" t="e">
        <f t="shared" si="828"/>
        <v>#N/A</v>
      </c>
      <c r="BD548" s="5" t="e">
        <f t="shared" si="829"/>
        <v>#N/A</v>
      </c>
      <c r="BE548" s="5" t="e">
        <f t="shared" si="830"/>
        <v>#N/A</v>
      </c>
      <c r="BF548" s="5" t="e">
        <f t="shared" si="831"/>
        <v>#N/A</v>
      </c>
      <c r="BG548" s="5" t="e">
        <f t="shared" si="832"/>
        <v>#N/A</v>
      </c>
      <c r="BH548" s="5" t="e">
        <f t="shared" si="833"/>
        <v>#N/A</v>
      </c>
      <c r="BI548" s="5" t="e">
        <f t="shared" si="834"/>
        <v>#N/A</v>
      </c>
      <c r="BJ548" s="8" t="e">
        <f t="shared" si="835"/>
        <v>#N/A</v>
      </c>
      <c r="BK548" s="8" t="e">
        <f t="shared" si="836"/>
        <v>#N/A</v>
      </c>
      <c r="BL548" s="8" t="e">
        <f t="shared" si="837"/>
        <v>#N/A</v>
      </c>
      <c r="BM548" s="8" t="e">
        <f t="shared" si="838"/>
        <v>#N/A</v>
      </c>
      <c r="BN548" s="8" t="e">
        <f t="shared" si="839"/>
        <v>#N/A</v>
      </c>
    </row>
    <row r="549" spans="1:66" x14ac:dyDescent="0.25">
      <c r="A549" t="s">
        <v>16</v>
      </c>
      <c r="B549" t="s">
        <v>236</v>
      </c>
      <c r="C549" t="s">
        <v>449</v>
      </c>
      <c r="D549" s="10"/>
      <c r="E549">
        <f>VLOOKUP(A549,home!$A$2:$E$405,3,FALSE)</f>
        <v>1.4567901234567899</v>
      </c>
      <c r="F549">
        <f>VLOOKUP(B549,home!$B$2:$E$405,3,FALSE)</f>
        <v>0.27</v>
      </c>
      <c r="G549">
        <f>VLOOKUP(C549,away!$B$2:$E$405,4,FALSE)</f>
        <v>2.2000000000000002</v>
      </c>
      <c r="H549">
        <f>VLOOKUP(A549,away!$A$2:$E$405,3,FALSE)</f>
        <v>1.4074074074074101</v>
      </c>
      <c r="I549">
        <f>VLOOKUP(C549,away!$B$2:$E$405,3,FALSE)</f>
        <v>0.55000000000000004</v>
      </c>
      <c r="J549">
        <f>VLOOKUP(B549,home!$B$2:$E$405,4,FALSE)</f>
        <v>1.85</v>
      </c>
      <c r="K549" s="3">
        <f t="shared" si="784"/>
        <v>0.8653333333333334</v>
      </c>
      <c r="L549" s="3">
        <f t="shared" si="785"/>
        <v>1.4320370370370399</v>
      </c>
      <c r="M549" s="5">
        <f t="shared" si="786"/>
        <v>0.10052283429548176</v>
      </c>
      <c r="N549" s="5">
        <f t="shared" si="787"/>
        <v>8.6985759277023553E-2</v>
      </c>
      <c r="O549" s="5">
        <f t="shared" si="788"/>
        <v>0.14395242177906703</v>
      </c>
      <c r="P549" s="5">
        <f t="shared" si="789"/>
        <v>0.12456682897948601</v>
      </c>
      <c r="Q549" s="5">
        <f t="shared" si="790"/>
        <v>3.7635838513858863E-2</v>
      </c>
      <c r="R549" s="5">
        <f t="shared" si="791"/>
        <v>0.10307259977940071</v>
      </c>
      <c r="S549" s="5">
        <f t="shared" si="792"/>
        <v>3.8590472977496328E-2</v>
      </c>
      <c r="T549" s="5">
        <f t="shared" si="793"/>
        <v>5.3895914671790952E-2</v>
      </c>
      <c r="U549" s="5">
        <f t="shared" si="794"/>
        <v>8.9192156342441431E-2</v>
      </c>
      <c r="V549" s="5">
        <f t="shared" si="795"/>
        <v>5.3134338208560179E-3</v>
      </c>
      <c r="W549" s="5">
        <f t="shared" si="796"/>
        <v>1.0855848531330849E-2</v>
      </c>
      <c r="X549" s="5">
        <f t="shared" si="797"/>
        <v>1.5545977165329928E-2</v>
      </c>
      <c r="Y549" s="5">
        <f t="shared" si="798"/>
        <v>1.1131207538842277E-2</v>
      </c>
      <c r="Z549" s="5">
        <f t="shared" si="799"/>
        <v>4.9201260129265879E-2</v>
      </c>
      <c r="AA549" s="5">
        <f t="shared" si="800"/>
        <v>4.2575490431858078E-2</v>
      </c>
      <c r="AB549" s="5">
        <f t="shared" si="801"/>
        <v>1.8420995526850597E-2</v>
      </c>
      <c r="AC549" s="5">
        <f t="shared" si="802"/>
        <v>4.1152192353557254E-4</v>
      </c>
      <c r="AD549" s="5">
        <f t="shared" si="803"/>
        <v>2.3484818989445728E-3</v>
      </c>
      <c r="AE549" s="5">
        <f t="shared" si="804"/>
        <v>3.3631130600997069E-3</v>
      </c>
      <c r="AF549" s="5">
        <f t="shared" si="805"/>
        <v>2.4080512309028784E-3</v>
      </c>
      <c r="AG549" s="5">
        <f t="shared" si="806"/>
        <v>1.1494728499118515E-3</v>
      </c>
      <c r="AH549" s="5">
        <f t="shared" si="807"/>
        <v>1.7614506693500641E-2</v>
      </c>
      <c r="AI549" s="5">
        <f t="shared" si="808"/>
        <v>1.5242419792109224E-2</v>
      </c>
      <c r="AJ549" s="5">
        <f t="shared" si="809"/>
        <v>6.5948869633859243E-3</v>
      </c>
      <c r="AK549" s="5">
        <f t="shared" si="810"/>
        <v>1.9022585063277627E-3</v>
      </c>
      <c r="AL549" s="5">
        <f t="shared" si="811"/>
        <v>2.0398143936006746E-5</v>
      </c>
      <c r="AM549" s="5">
        <f t="shared" si="812"/>
        <v>4.0644393397734087E-4</v>
      </c>
      <c r="AN549" s="5">
        <f t="shared" si="813"/>
        <v>5.8204276693458947E-4</v>
      </c>
      <c r="AO549" s="5">
        <f t="shared" si="814"/>
        <v>4.1675339969492501E-4</v>
      </c>
      <c r="AP549" s="5">
        <f t="shared" si="815"/>
        <v>1.9893543455807785E-4</v>
      </c>
      <c r="AQ549" s="5">
        <f t="shared" si="816"/>
        <v>7.1220727566556453E-5</v>
      </c>
      <c r="AR549" s="5">
        <f t="shared" si="817"/>
        <v>5.0449251948459532E-3</v>
      </c>
      <c r="AS549" s="5">
        <f t="shared" si="818"/>
        <v>4.3655419352733654E-3</v>
      </c>
      <c r="AT549" s="5">
        <f t="shared" si="819"/>
        <v>1.8888244773282762E-3</v>
      </c>
      <c r="AU549" s="5">
        <f t="shared" si="820"/>
        <v>5.4482092701602287E-4</v>
      </c>
      <c r="AV549" s="5">
        <f t="shared" si="821"/>
        <v>1.1786292721113292E-4</v>
      </c>
      <c r="AW549" s="5">
        <f t="shared" si="822"/>
        <v>7.0214342757259343E-7</v>
      </c>
      <c r="AX549" s="5">
        <f t="shared" si="823"/>
        <v>5.8618247366954259E-5</v>
      </c>
      <c r="AY549" s="5">
        <f t="shared" si="824"/>
        <v>8.394350127567744E-5</v>
      </c>
      <c r="AZ549" s="5">
        <f t="shared" si="825"/>
        <v>6.0105101422668056E-5</v>
      </c>
      <c r="BA549" s="5">
        <f t="shared" si="826"/>
        <v>2.8690910450709444E-5</v>
      </c>
      <c r="BB549" s="5">
        <f t="shared" si="827"/>
        <v>1.027161159793225E-5</v>
      </c>
      <c r="BC549" s="5">
        <f t="shared" si="828"/>
        <v>2.9418656476596389E-6</v>
      </c>
      <c r="BD549" s="5">
        <f t="shared" si="829"/>
        <v>1.2040866213501181E-3</v>
      </c>
      <c r="BE549" s="5">
        <f t="shared" si="830"/>
        <v>1.0419362896749689E-3</v>
      </c>
      <c r="BF549" s="5">
        <f t="shared" si="831"/>
        <v>4.5081110133270326E-4</v>
      </c>
      <c r="BG549" s="5">
        <f t="shared" si="832"/>
        <v>1.3003395767329976E-4</v>
      </c>
      <c r="BH549" s="5">
        <f t="shared" si="833"/>
        <v>2.8130679509990508E-5</v>
      </c>
      <c r="BI549" s="5">
        <f t="shared" si="834"/>
        <v>4.868482933862359E-6</v>
      </c>
      <c r="BJ549" s="8">
        <f t="shared" si="835"/>
        <v>0.22723963223852853</v>
      </c>
      <c r="BK549" s="8">
        <f t="shared" si="836"/>
        <v>0.26950943364206736</v>
      </c>
      <c r="BL549" s="8">
        <f t="shared" si="837"/>
        <v>0.45338957840909111</v>
      </c>
      <c r="BM549" s="8">
        <f t="shared" si="838"/>
        <v>0.4025203804367869</v>
      </c>
      <c r="BN549" s="8">
        <f t="shared" si="839"/>
        <v>0.59673628262431799</v>
      </c>
    </row>
    <row r="550" spans="1:66" x14ac:dyDescent="0.25">
      <c r="A550" t="s">
        <v>91</v>
      </c>
      <c r="B550" t="s">
        <v>98</v>
      </c>
      <c r="C550" t="s">
        <v>118</v>
      </c>
      <c r="D550" s="10"/>
      <c r="E550">
        <f>VLOOKUP(A550,home!$A$2:$E$405,3,FALSE)</f>
        <v>1.515625</v>
      </c>
      <c r="F550">
        <f>VLOOKUP(B550,home!$B$2:$E$405,3,FALSE)</f>
        <v>0.88</v>
      </c>
      <c r="G550">
        <f>VLOOKUP(C550,away!$B$2:$E$405,4,FALSE)</f>
        <v>1.43</v>
      </c>
      <c r="H550">
        <f>VLOOKUP(A550,away!$A$2:$E$405,3,FALSE)</f>
        <v>1.203125</v>
      </c>
      <c r="I550">
        <f>VLOOKUP(C550,away!$B$2:$E$405,3,FALSE)</f>
        <v>0.66</v>
      </c>
      <c r="J550">
        <f>VLOOKUP(B550,home!$B$2:$E$405,4,FALSE)</f>
        <v>0.83</v>
      </c>
      <c r="K550" s="3">
        <f t="shared" si="784"/>
        <v>1.9072624999999999</v>
      </c>
      <c r="L550" s="3">
        <f t="shared" si="785"/>
        <v>0.65907187499999997</v>
      </c>
      <c r="M550" s="5">
        <f t="shared" si="786"/>
        <v>7.681661085812877E-2</v>
      </c>
      <c r="N550" s="5">
        <f t="shared" si="787"/>
        <v>0.14650944126680179</v>
      </c>
      <c r="O550" s="5">
        <f t="shared" si="788"/>
        <v>5.0627667749412283E-2</v>
      </c>
      <c r="P550" s="5">
        <f t="shared" si="789"/>
        <v>9.6560252160913435E-2</v>
      </c>
      <c r="Q550" s="5">
        <f t="shared" si="790"/>
        <v>0.13971598161206181</v>
      </c>
      <c r="R550" s="5">
        <f t="shared" si="791"/>
        <v>1.668363595524109E-2</v>
      </c>
      <c r="S550" s="5">
        <f t="shared" si="792"/>
        <v>3.0344616200912916E-2</v>
      </c>
      <c r="T550" s="5">
        <f t="shared" si="793"/>
        <v>9.2082873968527088E-2</v>
      </c>
      <c r="U550" s="5">
        <f t="shared" si="794"/>
        <v>3.1820073221083003E-2</v>
      </c>
      <c r="V550" s="5">
        <f t="shared" si="795"/>
        <v>4.2382091861439394E-3</v>
      </c>
      <c r="W550" s="5">
        <f t="shared" si="796"/>
        <v>8.8825017459791669E-2</v>
      </c>
      <c r="X550" s="5">
        <f t="shared" si="797"/>
        <v>5.8542070804132623E-2</v>
      </c>
      <c r="Y550" s="5">
        <f t="shared" si="798"/>
        <v>1.9291716185631223E-2</v>
      </c>
      <c r="Z550" s="5">
        <f t="shared" si="799"/>
        <v>3.6652384102793872E-3</v>
      </c>
      <c r="AA550" s="5">
        <f t="shared" si="800"/>
        <v>6.9905717734854893E-3</v>
      </c>
      <c r="AB550" s="5">
        <f t="shared" si="801"/>
        <v>6.6664276985636851E-3</v>
      </c>
      <c r="AC550" s="5">
        <f t="shared" si="802"/>
        <v>3.329704206820102E-4</v>
      </c>
      <c r="AD550" s="5">
        <f t="shared" si="803"/>
        <v>4.2353156215726481E-2</v>
      </c>
      <c r="AE550" s="5">
        <f t="shared" si="804"/>
        <v>2.7913774079266752E-2</v>
      </c>
      <c r="AF550" s="5">
        <f t="shared" si="805"/>
        <v>9.1985917103743677E-3</v>
      </c>
      <c r="AG550" s="5">
        <f t="shared" si="806"/>
        <v>2.0208443619719641E-3</v>
      </c>
      <c r="AH550" s="5">
        <f t="shared" si="807"/>
        <v>6.0391388784621363E-4</v>
      </c>
      <c r="AI550" s="5">
        <f t="shared" si="808"/>
        <v>1.1518223115182891E-3</v>
      </c>
      <c r="AJ550" s="5">
        <f t="shared" si="809"/>
        <v>1.0984137507110755E-3</v>
      </c>
      <c r="AK550" s="5">
        <f t="shared" si="810"/>
        <v>6.9832111873852749E-4</v>
      </c>
      <c r="AL550" s="5">
        <f t="shared" si="811"/>
        <v>1.6742060043529261E-5</v>
      </c>
      <c r="AM550" s="5">
        <f t="shared" si="812"/>
        <v>1.6155717321379406E-2</v>
      </c>
      <c r="AN550" s="5">
        <f t="shared" si="813"/>
        <v>1.0647778906971501E-2</v>
      </c>
      <c r="AO550" s="5">
        <f t="shared" si="814"/>
        <v>3.5088258044015785E-3</v>
      </c>
      <c r="AP550" s="5">
        <f t="shared" si="815"/>
        <v>7.7085613398511065E-4</v>
      </c>
      <c r="AQ550" s="5">
        <f t="shared" si="816"/>
        <v>1.2701239939520451E-4</v>
      </c>
      <c r="AR550" s="5">
        <f t="shared" si="817"/>
        <v>7.960453168026876E-5</v>
      </c>
      <c r="AS550" s="5">
        <f t="shared" si="818"/>
        <v>1.5182673810383858E-4</v>
      </c>
      <c r="AT550" s="5">
        <f t="shared" si="819"/>
        <v>1.4478672204138625E-4</v>
      </c>
      <c r="AU550" s="5">
        <f t="shared" si="820"/>
        <v>9.2048761815819802E-5</v>
      </c>
      <c r="AV550" s="5">
        <f t="shared" si="821"/>
        <v>4.3890287895686255E-5</v>
      </c>
      <c r="AW550" s="5">
        <f t="shared" si="822"/>
        <v>5.8458765964985479E-7</v>
      </c>
      <c r="AX550" s="5">
        <f t="shared" si="823"/>
        <v>5.1355323012778906E-3</v>
      </c>
      <c r="AY550" s="5">
        <f t="shared" si="824"/>
        <v>3.3846849029262843E-3</v>
      </c>
      <c r="AZ550" s="5">
        <f t="shared" si="825"/>
        <v>1.1153753126279095E-3</v>
      </c>
      <c r="BA550" s="5">
        <f t="shared" si="826"/>
        <v>2.4503749954079586E-4</v>
      </c>
      <c r="BB550" s="5">
        <f t="shared" si="827"/>
        <v>4.0374331066915984E-5</v>
      </c>
      <c r="BC550" s="5">
        <f t="shared" si="828"/>
        <v>5.3219172156286138E-6</v>
      </c>
      <c r="BD550" s="5">
        <f t="shared" si="829"/>
        <v>8.7441846588352703E-6</v>
      </c>
      <c r="BE550" s="5">
        <f t="shared" si="830"/>
        <v>1.66774554928718E-5</v>
      </c>
      <c r="BF550" s="5">
        <f t="shared" si="831"/>
        <v>1.5904142728486706E-5</v>
      </c>
      <c r="BG550" s="5">
        <f t="shared" si="832"/>
        <v>1.011112500689679E-5</v>
      </c>
      <c r="BH550" s="5">
        <f t="shared" si="833"/>
        <v>4.8211423896166229E-6</v>
      </c>
      <c r="BI550" s="5">
        <f t="shared" si="834"/>
        <v>1.8390368173752349E-6</v>
      </c>
      <c r="BJ550" s="8">
        <f t="shared" si="835"/>
        <v>0.66758998449507401</v>
      </c>
      <c r="BK550" s="8">
        <f t="shared" si="836"/>
        <v>0.21169408578975088</v>
      </c>
      <c r="BL550" s="8">
        <f t="shared" si="837"/>
        <v>0.11691110159523073</v>
      </c>
      <c r="BM550" s="8">
        <f t="shared" si="838"/>
        <v>0.46956272037250929</v>
      </c>
      <c r="BN550" s="8">
        <f t="shared" si="839"/>
        <v>0.52691358960255918</v>
      </c>
    </row>
    <row r="551" spans="1:66" x14ac:dyDescent="0.25">
      <c r="A551" t="s">
        <v>114</v>
      </c>
      <c r="B551" t="s">
        <v>110</v>
      </c>
      <c r="C551" t="s">
        <v>121</v>
      </c>
      <c r="D551" s="10"/>
      <c r="E551">
        <f>VLOOKUP(A551,home!$A$2:$E$405,3,FALSE)</f>
        <v>1.2436974789916</v>
      </c>
      <c r="F551">
        <f>VLOOKUP(B551,home!$B$2:$E$405,3,FALSE)</f>
        <v>0.48</v>
      </c>
      <c r="G551">
        <f>VLOOKUP(C551,away!$B$2:$E$405,4,FALSE)</f>
        <v>0.64</v>
      </c>
      <c r="H551">
        <f>VLOOKUP(A551,away!$A$2:$E$405,3,FALSE)</f>
        <v>1.0588235294117601</v>
      </c>
      <c r="I551">
        <f>VLOOKUP(C551,away!$B$2:$E$405,3,FALSE)</f>
        <v>0.96</v>
      </c>
      <c r="J551">
        <f>VLOOKUP(B551,home!$B$2:$E$405,4,FALSE)</f>
        <v>0.76</v>
      </c>
      <c r="K551" s="3">
        <f t="shared" si="784"/>
        <v>0.38206386554621952</v>
      </c>
      <c r="L551" s="3">
        <f t="shared" si="785"/>
        <v>0.77251764705882009</v>
      </c>
      <c r="M551" s="5">
        <f t="shared" si="786"/>
        <v>0.31518941210342449</v>
      </c>
      <c r="N551" s="5">
        <f t="shared" si="787"/>
        <v>0.12042248516747477</v>
      </c>
      <c r="O551" s="5">
        <f t="shared" si="788"/>
        <v>0.24348938301599027</v>
      </c>
      <c r="P551" s="5">
        <f t="shared" si="789"/>
        <v>9.3028494894553268E-2</v>
      </c>
      <c r="Q551" s="5">
        <f t="shared" si="790"/>
        <v>2.3004540090883846E-2</v>
      </c>
      <c r="R551" s="5">
        <f t="shared" si="791"/>
        <v>9.4049922625658311E-2</v>
      </c>
      <c r="S551" s="5">
        <f t="shared" si="792"/>
        <v>6.8643651483969795E-3</v>
      </c>
      <c r="T551" s="5">
        <f t="shared" si="793"/>
        <v>1.7771413182679881E-2</v>
      </c>
      <c r="U551" s="5">
        <f t="shared" si="794"/>
        <v>3.5933076992681869E-2</v>
      </c>
      <c r="V551" s="5">
        <f t="shared" si="795"/>
        <v>2.2511386403792618E-4</v>
      </c>
      <c r="W551" s="5">
        <f t="shared" si="796"/>
        <v>2.929734504078687E-3</v>
      </c>
      <c r="X551" s="5">
        <f t="shared" si="797"/>
        <v>2.2632716055979063E-3</v>
      </c>
      <c r="Y551" s="5">
        <f t="shared" si="798"/>
        <v>8.7420862770576607E-4</v>
      </c>
      <c r="Z551" s="5">
        <f t="shared" si="799"/>
        <v>2.4218408310945884E-2</v>
      </c>
      <c r="AA551" s="5">
        <f t="shared" si="800"/>
        <v>9.2529786966566736E-3</v>
      </c>
      <c r="AB551" s="5">
        <f t="shared" si="801"/>
        <v>1.7676144043307343E-3</v>
      </c>
      <c r="AC551" s="5">
        <f t="shared" si="802"/>
        <v>4.1526624838831788E-6</v>
      </c>
      <c r="AD551" s="5">
        <f t="shared" si="803"/>
        <v>2.7983642241310991E-4</v>
      </c>
      <c r="AE551" s="5">
        <f t="shared" si="804"/>
        <v>2.1617857460393375E-4</v>
      </c>
      <c r="AF551" s="5">
        <f t="shared" si="805"/>
        <v>8.3500881898780237E-5</v>
      </c>
      <c r="AG551" s="5">
        <f t="shared" si="806"/>
        <v>2.1501968270594044E-5</v>
      </c>
      <c r="AH551" s="5">
        <f t="shared" si="807"/>
        <v>4.6772869509704215E-3</v>
      </c>
      <c r="AI551" s="5">
        <f t="shared" si="808"/>
        <v>1.7870223327566504E-3</v>
      </c>
      <c r="AJ551" s="5">
        <f t="shared" si="809"/>
        <v>3.4137833013521418E-4</v>
      </c>
      <c r="AK551" s="5">
        <f t="shared" si="810"/>
        <v>4.3476108141724466E-5</v>
      </c>
      <c r="AL551" s="5">
        <f t="shared" si="811"/>
        <v>4.9026512420279639E-8</v>
      </c>
      <c r="AM551" s="5">
        <f t="shared" si="812"/>
        <v>2.1383077053555514E-5</v>
      </c>
      <c r="AN551" s="5">
        <f t="shared" si="813"/>
        <v>1.6518804372290153E-5</v>
      </c>
      <c r="AO551" s="5">
        <f t="shared" si="814"/>
        <v>6.3805339429532685E-6</v>
      </c>
      <c r="AP551" s="5">
        <f t="shared" si="815"/>
        <v>1.6430250228630651E-6</v>
      </c>
      <c r="AQ551" s="5">
        <f t="shared" si="816"/>
        <v>3.1731645618023473E-7</v>
      </c>
      <c r="AR551" s="5">
        <f t="shared" si="817"/>
        <v>7.226573419965187E-4</v>
      </c>
      <c r="AS551" s="5">
        <f t="shared" si="818"/>
        <v>2.7610125754854635E-4</v>
      </c>
      <c r="AT551" s="5">
        <f t="shared" si="819"/>
        <v>5.2744156870584965E-5</v>
      </c>
      <c r="AU551" s="5">
        <f t="shared" si="820"/>
        <v>6.7172121529839599E-6</v>
      </c>
      <c r="AV551" s="5">
        <f t="shared" si="821"/>
        <v>6.4160101021577401E-7</v>
      </c>
      <c r="AW551" s="5">
        <f t="shared" si="822"/>
        <v>4.0195077813604729E-10</v>
      </c>
      <c r="AX551" s="5">
        <f t="shared" si="823"/>
        <v>1.3616168460590133E-6</v>
      </c>
      <c r="AY551" s="5">
        <f t="shared" si="824"/>
        <v>1.0518730421131605E-6</v>
      </c>
      <c r="AZ551" s="5">
        <f t="shared" si="825"/>
        <v>4.0629524374893095E-7</v>
      </c>
      <c r="BA551" s="5">
        <f t="shared" si="826"/>
        <v>1.046234152373713E-7</v>
      </c>
      <c r="BB551" s="5">
        <f t="shared" si="827"/>
        <v>2.0205858641607996E-8</v>
      </c>
      <c r="BC551" s="5">
        <f t="shared" si="828"/>
        <v>3.1218764749236277E-9</v>
      </c>
      <c r="BD551" s="5">
        <f t="shared" si="829"/>
        <v>9.3044258244821915E-5</v>
      </c>
      <c r="BE551" s="5">
        <f t="shared" si="830"/>
        <v>3.5548848971897373E-5</v>
      </c>
      <c r="BF551" s="5">
        <f t="shared" si="831"/>
        <v>6.7909653269609297E-6</v>
      </c>
      <c r="BG551" s="5">
        <f t="shared" si="832"/>
        <v>8.6486082120301298E-7</v>
      </c>
      <c r="BH551" s="5">
        <f t="shared" si="833"/>
        <v>8.2608017127075247E-8</v>
      </c>
      <c r="BI551" s="5">
        <f t="shared" si="834"/>
        <v>6.3123076697357388E-9</v>
      </c>
      <c r="BJ551" s="8">
        <f t="shared" si="835"/>
        <v>0.16791586151873736</v>
      </c>
      <c r="BK551" s="8">
        <f t="shared" si="836"/>
        <v>0.41531263957245113</v>
      </c>
      <c r="BL551" s="8">
        <f t="shared" si="837"/>
        <v>0.39253733888059034</v>
      </c>
      <c r="BM551" s="8">
        <f t="shared" si="838"/>
        <v>0.11079895891364847</v>
      </c>
      <c r="BN551" s="8">
        <f t="shared" si="839"/>
        <v>0.88918423789798484</v>
      </c>
    </row>
    <row r="552" spans="1:66" x14ac:dyDescent="0.25">
      <c r="A552" t="s">
        <v>19</v>
      </c>
      <c r="B552" t="s">
        <v>245</v>
      </c>
      <c r="C552" t="s">
        <v>253</v>
      </c>
      <c r="D552" s="10"/>
      <c r="E552">
        <f>VLOOKUP(A552,home!$A$2:$E$405,3,FALSE)</f>
        <v>1.61797752808989</v>
      </c>
      <c r="F552">
        <f>VLOOKUP(B552,home!$B$2:$E$405,3,FALSE)</f>
        <v>0.87</v>
      </c>
      <c r="G552">
        <f>VLOOKUP(C552,away!$B$2:$E$405,4,FALSE)</f>
        <v>0.93</v>
      </c>
      <c r="H552">
        <f>VLOOKUP(A552,away!$A$2:$E$405,3,FALSE)</f>
        <v>1.28089887640449</v>
      </c>
      <c r="I552">
        <f>VLOOKUP(C552,away!$B$2:$E$405,3,FALSE)</f>
        <v>0.46</v>
      </c>
      <c r="J552">
        <f>VLOOKUP(B552,home!$B$2:$E$405,4,FALSE)</f>
        <v>0.62</v>
      </c>
      <c r="K552" s="3">
        <f t="shared" si="784"/>
        <v>1.3091056179775302</v>
      </c>
      <c r="L552" s="3">
        <f t="shared" si="785"/>
        <v>0.36531235955056052</v>
      </c>
      <c r="M552" s="5">
        <f t="shared" si="786"/>
        <v>0.18741722878308148</v>
      </c>
      <c r="N552" s="5">
        <f t="shared" si="787"/>
        <v>0.24534894710571201</v>
      </c>
      <c r="O552" s="5">
        <f t="shared" si="788"/>
        <v>6.8465830067174702E-2</v>
      </c>
      <c r="P552" s="5">
        <f t="shared" si="789"/>
        <v>8.9629002780433301E-2</v>
      </c>
      <c r="Q552" s="5">
        <f t="shared" si="790"/>
        <v>0.16059384251047978</v>
      </c>
      <c r="R552" s="5">
        <f t="shared" si="791"/>
        <v>1.250570696521365E-2</v>
      </c>
      <c r="S552" s="5">
        <f t="shared" si="792"/>
        <v>1.0715874671149912E-2</v>
      </c>
      <c r="T552" s="5">
        <f t="shared" si="793"/>
        <v>5.866691553679447E-2</v>
      </c>
      <c r="U552" s="5">
        <f t="shared" si="794"/>
        <v>1.6371291244941917E-2</v>
      </c>
      <c r="V552" s="5">
        <f t="shared" si="795"/>
        <v>5.6940879207292839E-4</v>
      </c>
      <c r="W552" s="5">
        <f t="shared" si="796"/>
        <v>7.0078100481022601E-2</v>
      </c>
      <c r="X552" s="5">
        <f t="shared" si="797"/>
        <v>2.5600396239543629E-2</v>
      </c>
      <c r="Y552" s="5">
        <f t="shared" si="798"/>
        <v>4.6760705778484896E-3</v>
      </c>
      <c r="Z552" s="5">
        <f t="shared" si="799"/>
        <v>1.5228297731033598E-3</v>
      </c>
      <c r="AA552" s="5">
        <f t="shared" si="800"/>
        <v>1.9935450111930558E-3</v>
      </c>
      <c r="AB552" s="5">
        <f t="shared" si="801"/>
        <v>1.3048804869219542E-3</v>
      </c>
      <c r="AC552" s="5">
        <f t="shared" si="802"/>
        <v>1.7019360539612092E-5</v>
      </c>
      <c r="AD552" s="5">
        <f t="shared" si="803"/>
        <v>2.2934908759225135E-2</v>
      </c>
      <c r="AE552" s="5">
        <f t="shared" si="804"/>
        <v>8.3784056349093493E-3</v>
      </c>
      <c r="AF552" s="5">
        <f t="shared" si="805"/>
        <v>1.530367565880223E-3</v>
      </c>
      <c r="AG552" s="5">
        <f t="shared" si="806"/>
        <v>1.8635406215711746E-4</v>
      </c>
      <c r="AH552" s="5">
        <f t="shared" si="807"/>
        <v>1.390771344015582E-4</v>
      </c>
      <c r="AI552" s="5">
        <f t="shared" si="808"/>
        <v>1.8206665797729585E-4</v>
      </c>
      <c r="AJ552" s="5">
        <f t="shared" si="809"/>
        <v>1.1917224240223578E-4</v>
      </c>
      <c r="AK552" s="5">
        <f t="shared" si="810"/>
        <v>5.2003017345248966E-5</v>
      </c>
      <c r="AL552" s="5">
        <f t="shared" si="811"/>
        <v>3.2556842784003257E-7</v>
      </c>
      <c r="AM552" s="5">
        <f t="shared" si="812"/>
        <v>6.0048435809007348E-3</v>
      </c>
      <c r="AN552" s="5">
        <f t="shared" si="813"/>
        <v>2.1936435772708842E-3</v>
      </c>
      <c r="AO552" s="5">
        <f t="shared" si="814"/>
        <v>4.0068255561287946E-4</v>
      </c>
      <c r="AP552" s="5">
        <f t="shared" si="815"/>
        <v>4.8791429940563241E-5</v>
      </c>
      <c r="AQ552" s="5">
        <f t="shared" si="816"/>
        <v>4.4560280993582532E-6</v>
      </c>
      <c r="AR552" s="5">
        <f t="shared" si="817"/>
        <v>1.016131922555273E-5</v>
      </c>
      <c r="AS552" s="5">
        <f t="shared" si="818"/>
        <v>1.3302240084234164E-5</v>
      </c>
      <c r="AT552" s="5">
        <f t="shared" si="819"/>
        <v>8.7070186129784221E-6</v>
      </c>
      <c r="AU552" s="5">
        <f t="shared" si="820"/>
        <v>3.7994689940283245E-6</v>
      </c>
      <c r="AV552" s="5">
        <f t="shared" si="821"/>
        <v>1.2434765513534785E-6</v>
      </c>
      <c r="AW552" s="5">
        <f t="shared" si="822"/>
        <v>4.3249275239419693E-9</v>
      </c>
      <c r="AX552" s="5">
        <f t="shared" si="823"/>
        <v>1.3101624111389112E-3</v>
      </c>
      <c r="AY552" s="5">
        <f t="shared" si="824"/>
        <v>4.7861852180760715E-4</v>
      </c>
      <c r="AZ552" s="5">
        <f t="shared" si="825"/>
        <v>8.7422630763069167E-5</v>
      </c>
      <c r="BA552" s="5">
        <f t="shared" si="826"/>
        <v>1.0645522507391409E-5</v>
      </c>
      <c r="BB552" s="5">
        <f t="shared" si="827"/>
        <v>9.7223523645593825E-7</v>
      </c>
      <c r="BC552" s="5">
        <f t="shared" si="828"/>
        <v>7.1033909653583182E-8</v>
      </c>
      <c r="BD552" s="5">
        <f t="shared" si="829"/>
        <v>6.1867591707219049E-7</v>
      </c>
      <c r="BE552" s="5">
        <f t="shared" si="830"/>
        <v>8.0991211874660511E-7</v>
      </c>
      <c r="BF552" s="5">
        <f t="shared" si="831"/>
        <v>5.3013025235963278E-7</v>
      </c>
      <c r="BG552" s="5">
        <f t="shared" si="832"/>
        <v>2.313321638746137E-7</v>
      </c>
      <c r="BH552" s="5">
        <f t="shared" si="833"/>
        <v>7.5709558836788844E-8</v>
      </c>
      <c r="BI552" s="5">
        <f t="shared" si="834"/>
        <v>1.982236176156812E-8</v>
      </c>
      <c r="BJ552" s="8">
        <f t="shared" si="835"/>
        <v>0.60853461800076025</v>
      </c>
      <c r="BK552" s="8">
        <f t="shared" si="836"/>
        <v>0.28882747847751261</v>
      </c>
      <c r="BL552" s="8">
        <f t="shared" si="837"/>
        <v>0.10117307193341241</v>
      </c>
      <c r="BM552" s="8">
        <f t="shared" si="838"/>
        <v>0.23561882577581378</v>
      </c>
      <c r="BN552" s="8">
        <f t="shared" si="839"/>
        <v>0.76396055821209496</v>
      </c>
    </row>
    <row r="553" spans="1:66" x14ac:dyDescent="0.25">
      <c r="A553" t="s">
        <v>22</v>
      </c>
      <c r="B553" t="s">
        <v>167</v>
      </c>
      <c r="C553" t="s">
        <v>175</v>
      </c>
      <c r="D553" s="10"/>
      <c r="E553">
        <f>VLOOKUP(A553,home!$A$2:$E$405,3,FALSE)</f>
        <v>1.7</v>
      </c>
      <c r="F553">
        <f>VLOOKUP(B553,home!$B$2:$E$405,3,FALSE)</f>
        <v>0.74</v>
      </c>
      <c r="G553">
        <f>VLOOKUP(C553,away!$B$2:$E$405,4,FALSE)</f>
        <v>0</v>
      </c>
      <c r="H553">
        <f>VLOOKUP(A553,away!$A$2:$E$405,3,FALSE)</f>
        <v>1.5</v>
      </c>
      <c r="I553">
        <f>VLOOKUP(C553,away!$B$2:$E$405,3,FALSE)</f>
        <v>0</v>
      </c>
      <c r="J553">
        <f>VLOOKUP(B553,home!$B$2:$E$405,4,FALSE)</f>
        <v>1.17</v>
      </c>
      <c r="K553" s="3">
        <f t="shared" si="784"/>
        <v>0</v>
      </c>
      <c r="L553" s="3">
        <f t="shared" si="785"/>
        <v>0</v>
      </c>
      <c r="M553" s="5">
        <f t="shared" si="786"/>
        <v>1</v>
      </c>
      <c r="N553" s="5">
        <f t="shared" si="787"/>
        <v>0</v>
      </c>
      <c r="O553" s="5">
        <f t="shared" si="788"/>
        <v>0</v>
      </c>
      <c r="P553" s="5">
        <f t="shared" si="789"/>
        <v>0</v>
      </c>
      <c r="Q553" s="5">
        <f t="shared" si="790"/>
        <v>0</v>
      </c>
      <c r="R553" s="5">
        <f t="shared" si="791"/>
        <v>0</v>
      </c>
      <c r="S553" s="5">
        <f t="shared" si="792"/>
        <v>0</v>
      </c>
      <c r="T553" s="5">
        <f t="shared" si="793"/>
        <v>0</v>
      </c>
      <c r="U553" s="5">
        <f t="shared" si="794"/>
        <v>0</v>
      </c>
      <c r="V553" s="5">
        <f t="shared" si="795"/>
        <v>0</v>
      </c>
      <c r="W553" s="5">
        <f t="shared" si="796"/>
        <v>0</v>
      </c>
      <c r="X553" s="5">
        <f t="shared" si="797"/>
        <v>0</v>
      </c>
      <c r="Y553" s="5">
        <f t="shared" si="798"/>
        <v>0</v>
      </c>
      <c r="Z553" s="5">
        <f t="shared" si="799"/>
        <v>0</v>
      </c>
      <c r="AA553" s="5">
        <f t="shared" si="800"/>
        <v>0</v>
      </c>
      <c r="AB553" s="5">
        <f t="shared" si="801"/>
        <v>0</v>
      </c>
      <c r="AC553" s="5">
        <f t="shared" si="802"/>
        <v>0</v>
      </c>
      <c r="AD553" s="5">
        <f t="shared" si="803"/>
        <v>0</v>
      </c>
      <c r="AE553" s="5">
        <f t="shared" si="804"/>
        <v>0</v>
      </c>
      <c r="AF553" s="5">
        <f t="shared" si="805"/>
        <v>0</v>
      </c>
      <c r="AG553" s="5">
        <f t="shared" si="806"/>
        <v>0</v>
      </c>
      <c r="AH553" s="5">
        <f t="shared" si="807"/>
        <v>0</v>
      </c>
      <c r="AI553" s="5">
        <f t="shared" si="808"/>
        <v>0</v>
      </c>
      <c r="AJ553" s="5">
        <f t="shared" si="809"/>
        <v>0</v>
      </c>
      <c r="AK553" s="5">
        <f t="shared" si="810"/>
        <v>0</v>
      </c>
      <c r="AL553" s="5">
        <f t="shared" si="811"/>
        <v>0</v>
      </c>
      <c r="AM553" s="5">
        <f t="shared" si="812"/>
        <v>0</v>
      </c>
      <c r="AN553" s="5">
        <f t="shared" si="813"/>
        <v>0</v>
      </c>
      <c r="AO553" s="5">
        <f t="shared" si="814"/>
        <v>0</v>
      </c>
      <c r="AP553" s="5">
        <f t="shared" si="815"/>
        <v>0</v>
      </c>
      <c r="AQ553" s="5">
        <f t="shared" si="816"/>
        <v>0</v>
      </c>
      <c r="AR553" s="5">
        <f t="shared" si="817"/>
        <v>0</v>
      </c>
      <c r="AS553" s="5">
        <f t="shared" si="818"/>
        <v>0</v>
      </c>
      <c r="AT553" s="5">
        <f t="shared" si="819"/>
        <v>0</v>
      </c>
      <c r="AU553" s="5">
        <f t="shared" si="820"/>
        <v>0</v>
      </c>
      <c r="AV553" s="5">
        <f t="shared" si="821"/>
        <v>0</v>
      </c>
      <c r="AW553" s="5">
        <f t="shared" si="822"/>
        <v>0</v>
      </c>
      <c r="AX553" s="5">
        <f t="shared" si="823"/>
        <v>0</v>
      </c>
      <c r="AY553" s="5">
        <f t="shared" si="824"/>
        <v>0</v>
      </c>
      <c r="AZ553" s="5">
        <f t="shared" si="825"/>
        <v>0</v>
      </c>
      <c r="BA553" s="5">
        <f t="shared" si="826"/>
        <v>0</v>
      </c>
      <c r="BB553" s="5">
        <f t="shared" si="827"/>
        <v>0</v>
      </c>
      <c r="BC553" s="5">
        <f t="shared" si="828"/>
        <v>0</v>
      </c>
      <c r="BD553" s="5">
        <f t="shared" si="829"/>
        <v>0</v>
      </c>
      <c r="BE553" s="5">
        <f t="shared" si="830"/>
        <v>0</v>
      </c>
      <c r="BF553" s="5">
        <f t="shared" si="831"/>
        <v>0</v>
      </c>
      <c r="BG553" s="5">
        <f t="shared" si="832"/>
        <v>0</v>
      </c>
      <c r="BH553" s="5">
        <f t="shared" si="833"/>
        <v>0</v>
      </c>
      <c r="BI553" s="5">
        <f t="shared" si="834"/>
        <v>0</v>
      </c>
      <c r="BJ553" s="8">
        <f t="shared" si="835"/>
        <v>0</v>
      </c>
      <c r="BK553" s="8">
        <f t="shared" si="836"/>
        <v>1</v>
      </c>
      <c r="BL553" s="8">
        <f t="shared" si="837"/>
        <v>0</v>
      </c>
      <c r="BM553" s="8">
        <f t="shared" si="838"/>
        <v>0</v>
      </c>
      <c r="BN553" s="8">
        <f t="shared" si="839"/>
        <v>1</v>
      </c>
    </row>
    <row r="554" spans="1:66" x14ac:dyDescent="0.25">
      <c r="A554" t="s">
        <v>22</v>
      </c>
      <c r="B554" t="s">
        <v>163</v>
      </c>
      <c r="C554" t="s">
        <v>263</v>
      </c>
      <c r="D554" s="10"/>
      <c r="E554">
        <f>VLOOKUP(A554,home!$A$2:$E$405,3,FALSE)</f>
        <v>1.7</v>
      </c>
      <c r="F554">
        <f>VLOOKUP(B554,home!$B$2:$E$405,3,FALSE)</f>
        <v>1.47</v>
      </c>
      <c r="G554">
        <f>VLOOKUP(C554,away!$B$2:$E$405,4,FALSE)</f>
        <v>0.74</v>
      </c>
      <c r="H554">
        <f>VLOOKUP(A554,away!$A$2:$E$405,3,FALSE)</f>
        <v>1.5</v>
      </c>
      <c r="I554">
        <f>VLOOKUP(C554,away!$B$2:$E$405,3,FALSE)</f>
        <v>1.47</v>
      </c>
      <c r="J554">
        <f>VLOOKUP(B554,home!$B$2:$E$405,4,FALSE)</f>
        <v>1.33</v>
      </c>
      <c r="K554" s="3">
        <f t="shared" si="784"/>
        <v>1.8492600000000001</v>
      </c>
      <c r="L554" s="3">
        <f t="shared" si="785"/>
        <v>2.9326500000000002</v>
      </c>
      <c r="M554" s="5">
        <f t="shared" si="786"/>
        <v>8.3799779144397585E-3</v>
      </c>
      <c r="N554" s="5">
        <f t="shared" si="787"/>
        <v>1.549675795805687E-2</v>
      </c>
      <c r="O554" s="5">
        <f t="shared" si="788"/>
        <v>2.4575542230781761E-2</v>
      </c>
      <c r="P554" s="5">
        <f t="shared" si="789"/>
        <v>4.5446567225695483E-2</v>
      </c>
      <c r="Q554" s="5">
        <f t="shared" si="790"/>
        <v>1.4328767310758127E-2</v>
      </c>
      <c r="R554" s="5">
        <f t="shared" si="791"/>
        <v>3.6035731961551076E-2</v>
      </c>
      <c r="S554" s="5">
        <f t="shared" si="792"/>
        <v>6.161682326873235E-2</v>
      </c>
      <c r="T554" s="5">
        <f t="shared" si="793"/>
        <v>4.202125945389483E-2</v>
      </c>
      <c r="U554" s="5">
        <f t="shared" si="794"/>
        <v>6.6639437687217945E-2</v>
      </c>
      <c r="V554" s="5">
        <f t="shared" si="795"/>
        <v>3.7129149841937444E-2</v>
      </c>
      <c r="W554" s="5">
        <f t="shared" si="796"/>
        <v>8.8325387456975255E-3</v>
      </c>
      <c r="X554" s="5">
        <f t="shared" si="797"/>
        <v>2.5902744752569852E-2</v>
      </c>
      <c r="Y554" s="5">
        <f t="shared" si="798"/>
        <v>3.7981842199311999E-2</v>
      </c>
      <c r="Z554" s="5">
        <f t="shared" si="799"/>
        <v>3.5226729779014254E-2</v>
      </c>
      <c r="AA554" s="5">
        <f t="shared" si="800"/>
        <v>6.5143382311139905E-2</v>
      </c>
      <c r="AB554" s="5">
        <f t="shared" si="801"/>
        <v>6.0233525586349312E-2</v>
      </c>
      <c r="AC554" s="5">
        <f t="shared" si="802"/>
        <v>1.2585000383898242E-2</v>
      </c>
      <c r="AD554" s="5">
        <f t="shared" si="803"/>
        <v>4.0834151502171512E-3</v>
      </c>
      <c r="AE554" s="5">
        <f t="shared" si="804"/>
        <v>1.197522744028433E-2</v>
      </c>
      <c r="AF554" s="5">
        <f t="shared" si="805"/>
        <v>1.7559575376374925E-2</v>
      </c>
      <c r="AG554" s="5">
        <f t="shared" si="806"/>
        <v>1.7165362909175308E-2</v>
      </c>
      <c r="AH554" s="5">
        <f t="shared" si="807"/>
        <v>2.5826917271606541E-2</v>
      </c>
      <c r="AI554" s="5">
        <f t="shared" si="808"/>
        <v>4.7760685033691117E-2</v>
      </c>
      <c r="AJ554" s="5">
        <f t="shared" si="809"/>
        <v>4.4160962202701833E-2</v>
      </c>
      <c r="AK554" s="5">
        <f t="shared" si="810"/>
        <v>2.7221700320989466E-2</v>
      </c>
      <c r="AL554" s="5">
        <f t="shared" si="811"/>
        <v>2.7300552427313761E-3</v>
      </c>
      <c r="AM554" s="5">
        <f t="shared" si="812"/>
        <v>1.5102592601381143E-3</v>
      </c>
      <c r="AN554" s="5">
        <f t="shared" si="813"/>
        <v>4.4290618192440413E-3</v>
      </c>
      <c r="AO554" s="5">
        <f t="shared" si="814"/>
        <v>6.4944440721030209E-3</v>
      </c>
      <c r="AP554" s="5">
        <f t="shared" si="815"/>
        <v>6.3486438026843081E-3</v>
      </c>
      <c r="AQ554" s="5">
        <f t="shared" si="816"/>
        <v>4.6545875619855345E-3</v>
      </c>
      <c r="AR554" s="5">
        <f t="shared" si="817"/>
        <v>1.5148261787315388E-2</v>
      </c>
      <c r="AS554" s="5">
        <f t="shared" si="818"/>
        <v>2.8013074592810858E-2</v>
      </c>
      <c r="AT554" s="5">
        <f t="shared" si="819"/>
        <v>2.590172916075071E-2</v>
      </c>
      <c r="AU554" s="5">
        <f t="shared" si="820"/>
        <v>1.5966343889269954E-2</v>
      </c>
      <c r="AV554" s="5">
        <f t="shared" si="821"/>
        <v>7.3814802751678375E-3</v>
      </c>
      <c r="AW554" s="5">
        <f t="shared" si="822"/>
        <v>4.1127010776770252E-4</v>
      </c>
      <c r="AX554" s="5">
        <f t="shared" si="823"/>
        <v>4.6547700656716814E-4</v>
      </c>
      <c r="AY554" s="5">
        <f t="shared" si="824"/>
        <v>1.3650811433092058E-3</v>
      </c>
      <c r="AZ554" s="5">
        <f t="shared" si="825"/>
        <v>2.0016526074628717E-3</v>
      </c>
      <c r="BA554" s="5">
        <f t="shared" si="826"/>
        <v>1.9567155064253304E-3</v>
      </c>
      <c r="BB554" s="5">
        <f t="shared" si="827"/>
        <v>1.4345904324795614E-3</v>
      </c>
      <c r="BC554" s="5">
        <f t="shared" si="828"/>
        <v>8.4143032636223736E-4</v>
      </c>
      <c r="BD554" s="5">
        <f t="shared" si="829"/>
        <v>7.4040916550950778E-3</v>
      </c>
      <c r="BE554" s="5">
        <f t="shared" si="830"/>
        <v>1.3692090534101125E-2</v>
      </c>
      <c r="BF554" s="5">
        <f t="shared" si="831"/>
        <v>1.2660117670545928E-2</v>
      </c>
      <c r="BG554" s="5">
        <f t="shared" si="832"/>
        <v>7.8039497344779213E-3</v>
      </c>
      <c r="BH554" s="5">
        <f t="shared" si="833"/>
        <v>3.6078830214951595E-3</v>
      </c>
      <c r="BI554" s="5">
        <f t="shared" si="834"/>
        <v>1.3343827512660284E-3</v>
      </c>
      <c r="BJ554" s="8">
        <f t="shared" si="835"/>
        <v>0.22684943483510236</v>
      </c>
      <c r="BK554" s="8">
        <f t="shared" si="836"/>
        <v>0.16925265502074385</v>
      </c>
      <c r="BL554" s="8">
        <f t="shared" si="837"/>
        <v>0.53651128967832507</v>
      </c>
      <c r="BM554" s="8">
        <f t="shared" si="838"/>
        <v>0.82262295367636096</v>
      </c>
      <c r="BN554" s="8">
        <f t="shared" si="839"/>
        <v>0.14426334460128307</v>
      </c>
    </row>
    <row r="555" spans="1:66" x14ac:dyDescent="0.25">
      <c r="A555" t="s">
        <v>25</v>
      </c>
      <c r="B555" t="s">
        <v>172</v>
      </c>
      <c r="C555" t="s">
        <v>478</v>
      </c>
      <c r="D555" s="10"/>
      <c r="E555">
        <f>VLOOKUP(A555,home!$A$2:$E$405,3,FALSE)</f>
        <v>1.47142857142857</v>
      </c>
      <c r="F555">
        <f>VLOOKUP(B555,home!$B$2:$E$405,3,FALSE)</f>
        <v>1.19</v>
      </c>
      <c r="G555">
        <f>VLOOKUP(C555,away!$B$2:$E$405,4,FALSE)</f>
        <v>1.7</v>
      </c>
      <c r="H555">
        <f>VLOOKUP(A555,away!$A$2:$E$405,3,FALSE)</f>
        <v>1.3142857142857101</v>
      </c>
      <c r="I555">
        <f>VLOOKUP(C555,away!$B$2:$E$405,3,FALSE)</f>
        <v>1.02</v>
      </c>
      <c r="J555">
        <f>VLOOKUP(B555,home!$B$2:$E$405,4,FALSE)</f>
        <v>0.19</v>
      </c>
      <c r="K555" s="3">
        <f t="shared" si="784"/>
        <v>2.9766999999999966</v>
      </c>
      <c r="L555" s="3">
        <f t="shared" si="785"/>
        <v>0.25470857142857062</v>
      </c>
      <c r="M555" s="5">
        <f t="shared" si="786"/>
        <v>3.9501818449892936E-2</v>
      </c>
      <c r="N555" s="5">
        <f t="shared" si="787"/>
        <v>0.11758506297979618</v>
      </c>
      <c r="O555" s="5">
        <f t="shared" si="788"/>
        <v>1.0061451746202984E-2</v>
      </c>
      <c r="P555" s="5">
        <f t="shared" si="789"/>
        <v>2.9949923412922387E-2</v>
      </c>
      <c r="Q555" s="5">
        <f t="shared" si="790"/>
        <v>0.17500772848597945</v>
      </c>
      <c r="R555" s="5">
        <f t="shared" si="791"/>
        <v>1.2813690003864297E-3</v>
      </c>
      <c r="S555" s="5">
        <f t="shared" si="792"/>
        <v>5.6769406298202187E-3</v>
      </c>
      <c r="T555" s="5">
        <f t="shared" si="793"/>
        <v>4.4575968511622981E-2</v>
      </c>
      <c r="U555" s="5">
        <f t="shared" si="794"/>
        <v>3.8142511034502807E-3</v>
      </c>
      <c r="V555" s="5">
        <f t="shared" si="795"/>
        <v>4.7824503544619261E-4</v>
      </c>
      <c r="W555" s="5">
        <f t="shared" si="796"/>
        <v>0.17364850179473815</v>
      </c>
      <c r="X555" s="5">
        <f t="shared" si="797"/>
        <v>4.422976182284933E-2</v>
      </c>
      <c r="Y555" s="5">
        <f t="shared" si="798"/>
        <v>5.6328497242619418E-3</v>
      </c>
      <c r="Z555" s="5">
        <f t="shared" si="799"/>
        <v>1.0879188918709439E-4</v>
      </c>
      <c r="AA555" s="5">
        <f t="shared" si="800"/>
        <v>3.2384081654322354E-4</v>
      </c>
      <c r="AB555" s="5">
        <f t="shared" si="801"/>
        <v>4.8198847930210612E-4</v>
      </c>
      <c r="AC555" s="5">
        <f t="shared" si="802"/>
        <v>2.2662567741015341E-5</v>
      </c>
      <c r="AD555" s="5">
        <f t="shared" si="803"/>
        <v>0.12922487382309911</v>
      </c>
      <c r="AE555" s="5">
        <f t="shared" si="804"/>
        <v>3.2914683004518865E-2</v>
      </c>
      <c r="AF555" s="5">
        <f t="shared" si="805"/>
        <v>4.1918259435526255E-3</v>
      </c>
      <c r="AG555" s="5">
        <f t="shared" si="806"/>
        <v>3.5589799925316994E-4</v>
      </c>
      <c r="AH555" s="5">
        <f t="shared" si="807"/>
        <v>6.9275566694650387E-6</v>
      </c>
      <c r="AI555" s="5">
        <f t="shared" si="808"/>
        <v>2.0621257937996558E-5</v>
      </c>
      <c r="AJ555" s="5">
        <f t="shared" si="809"/>
        <v>3.069164925201714E-5</v>
      </c>
      <c r="AK555" s="5">
        <f t="shared" si="810"/>
        <v>3.0453277442826442E-5</v>
      </c>
      <c r="AL555" s="5">
        <f t="shared" si="811"/>
        <v>6.8730220006913568E-7</v>
      </c>
      <c r="AM555" s="5">
        <f t="shared" si="812"/>
        <v>7.6932736381843711E-2</v>
      </c>
      <c r="AN555" s="5">
        <f t="shared" si="813"/>
        <v>1.959542737991023E-2</v>
      </c>
      <c r="AO555" s="5">
        <f t="shared" si="814"/>
        <v>2.4955616572346169E-3</v>
      </c>
      <c r="AP555" s="5">
        <f t="shared" si="815"/>
        <v>2.1188031487538191E-4</v>
      </c>
      <c r="AQ555" s="5">
        <f t="shared" si="816"/>
        <v>1.3491933078936053E-5</v>
      </c>
      <c r="AR555" s="5">
        <f t="shared" si="817"/>
        <v>3.5290161255398132E-7</v>
      </c>
      <c r="AS555" s="5">
        <f t="shared" si="818"/>
        <v>1.0504822300894351E-6</v>
      </c>
      <c r="AT555" s="5">
        <f t="shared" si="819"/>
        <v>1.5634852271536088E-6</v>
      </c>
      <c r="AU555" s="5">
        <f t="shared" si="820"/>
        <v>1.5513421585560474E-6</v>
      </c>
      <c r="AV555" s="5">
        <f t="shared" si="821"/>
        <v>1.1544700508434452E-6</v>
      </c>
      <c r="AW555" s="5">
        <f t="shared" si="822"/>
        <v>1.4475176264293567E-8</v>
      </c>
      <c r="AX555" s="5">
        <f t="shared" si="823"/>
        <v>3.8167612731305624E-2</v>
      </c>
      <c r="AY555" s="5">
        <f t="shared" si="824"/>
        <v>9.7216181136297788E-3</v>
      </c>
      <c r="AZ555" s="5">
        <f t="shared" si="825"/>
        <v>1.2380897308483783E-3</v>
      </c>
      <c r="BA555" s="5">
        <f t="shared" si="826"/>
        <v>1.0511735554825802E-4</v>
      </c>
      <c r="BB555" s="5">
        <f t="shared" si="827"/>
        <v>6.69357286601148E-6</v>
      </c>
      <c r="BC555" s="5">
        <f t="shared" si="828"/>
        <v>3.4098207649096538E-7</v>
      </c>
      <c r="BD555" s="5">
        <f t="shared" si="829"/>
        <v>1.4981177598077252E-8</v>
      </c>
      <c r="BE555" s="5">
        <f t="shared" si="830"/>
        <v>4.4594471356196509E-8</v>
      </c>
      <c r="BF555" s="5">
        <f t="shared" si="831"/>
        <v>6.6372181442994991E-8</v>
      </c>
      <c r="BG555" s="5">
        <f t="shared" si="832"/>
        <v>6.5856690833787661E-8</v>
      </c>
      <c r="BH555" s="5">
        <f t="shared" si="833"/>
        <v>4.9008902901233872E-8</v>
      </c>
      <c r="BI555" s="5">
        <f t="shared" si="834"/>
        <v>2.917696025322053E-8</v>
      </c>
      <c r="BJ555" s="8">
        <f t="shared" si="835"/>
        <v>0.87585572424288938</v>
      </c>
      <c r="BK555" s="8">
        <f t="shared" si="836"/>
        <v>8.5351895511652592E-2</v>
      </c>
      <c r="BL555" s="8">
        <f t="shared" si="837"/>
        <v>1.6057537558850903E-2</v>
      </c>
      <c r="BM555" s="8">
        <f t="shared" si="838"/>
        <v>0.59426499148894629</v>
      </c>
      <c r="BN555" s="8">
        <f t="shared" si="839"/>
        <v>0.37338735407518042</v>
      </c>
    </row>
    <row r="556" spans="1:66" x14ac:dyDescent="0.25">
      <c r="A556" t="s">
        <v>25</v>
      </c>
      <c r="B556" t="s">
        <v>173</v>
      </c>
      <c r="C556" t="s">
        <v>171</v>
      </c>
      <c r="D556" s="10"/>
      <c r="E556">
        <f>VLOOKUP(A556,home!$A$2:$E$405,3,FALSE)</f>
        <v>1.47142857142857</v>
      </c>
      <c r="F556">
        <f>VLOOKUP(B556,home!$B$2:$E$405,3,FALSE)</f>
        <v>2.04</v>
      </c>
      <c r="G556">
        <f>VLOOKUP(C556,away!$B$2:$E$405,4,FALSE)</f>
        <v>1.36</v>
      </c>
      <c r="H556">
        <f>VLOOKUP(A556,away!$A$2:$E$405,3,FALSE)</f>
        <v>1.3142857142857101</v>
      </c>
      <c r="I556">
        <f>VLOOKUP(C556,away!$B$2:$E$405,3,FALSE)</f>
        <v>0.34</v>
      </c>
      <c r="J556">
        <f>VLOOKUP(B556,home!$B$2:$E$405,4,FALSE)</f>
        <v>1.78</v>
      </c>
      <c r="K556" s="3">
        <f t="shared" si="784"/>
        <v>4.0823314285714245</v>
      </c>
      <c r="L556" s="3">
        <f t="shared" si="785"/>
        <v>0.79540571428571183</v>
      </c>
      <c r="M556" s="5">
        <f t="shared" si="786"/>
        <v>7.6142244500541608E-3</v>
      </c>
      <c r="N556" s="5">
        <f t="shared" si="787"/>
        <v>3.1083787776653073E-2</v>
      </c>
      <c r="O556" s="5">
        <f t="shared" si="788"/>
        <v>6.0563976374270606E-3</v>
      </c>
      <c r="P556" s="5">
        <f t="shared" si="789"/>
        <v>2.4724222419194211E-2</v>
      </c>
      <c r="Q556" s="5">
        <f t="shared" si="790"/>
        <v>6.3447161879837566E-2</v>
      </c>
      <c r="R556" s="5">
        <f t="shared" si="791"/>
        <v>2.4086466443979842E-3</v>
      </c>
      <c r="S556" s="5">
        <f t="shared" si="792"/>
        <v>2.0070565894253278E-2</v>
      </c>
      <c r="T556" s="5">
        <f t="shared" si="793"/>
        <v>5.0466235114433378E-2</v>
      </c>
      <c r="U556" s="5">
        <f t="shared" si="794"/>
        <v>9.8328938967489916E-3</v>
      </c>
      <c r="V556" s="5">
        <f t="shared" si="795"/>
        <v>7.241258902314981E-3</v>
      </c>
      <c r="W556" s="5">
        <f t="shared" si="796"/>
        <v>8.6337447665239903E-2</v>
      </c>
      <c r="X556" s="5">
        <f t="shared" si="797"/>
        <v>6.86732992297754E-2</v>
      </c>
      <c r="Y556" s="5">
        <f t="shared" si="798"/>
        <v>2.7311567313107962E-2</v>
      </c>
      <c r="Z556" s="5">
        <f t="shared" si="799"/>
        <v>6.3861710154975392E-4</v>
      </c>
      <c r="AA556" s="5">
        <f t="shared" si="800"/>
        <v>2.6070466644797499E-3</v>
      </c>
      <c r="AB556" s="5">
        <f t="shared" si="801"/>
        <v>5.3214142670789926E-3</v>
      </c>
      <c r="AC556" s="5">
        <f t="shared" si="802"/>
        <v>1.4695726471404798E-3</v>
      </c>
      <c r="AD556" s="5">
        <f t="shared" si="803"/>
        <v>8.8114519016612367E-2</v>
      </c>
      <c r="AE556" s="5">
        <f t="shared" si="804"/>
        <v>7.0086791937350484E-2</v>
      </c>
      <c r="AF556" s="5">
        <f t="shared" si="805"/>
        <v>2.7873717401461166E-2</v>
      </c>
      <c r="AG556" s="5">
        <f t="shared" si="806"/>
        <v>7.390304699835766E-3</v>
      </c>
      <c r="AH556" s="5">
        <f t="shared" si="807"/>
        <v>1.2698992295331324E-4</v>
      </c>
      <c r="AI556" s="5">
        <f t="shared" si="808"/>
        <v>5.1841495358417432E-4</v>
      </c>
      <c r="AJ556" s="5">
        <f t="shared" si="809"/>
        <v>1.0581708290290357E-3</v>
      </c>
      <c r="AK556" s="5">
        <f t="shared" si="810"/>
        <v>1.4399346773809039E-3</v>
      </c>
      <c r="AL556" s="5">
        <f t="shared" si="811"/>
        <v>1.9087454659315594E-4</v>
      </c>
      <c r="AM556" s="5">
        <f t="shared" si="812"/>
        <v>7.1942534058994215E-2</v>
      </c>
      <c r="AN556" s="5">
        <f t="shared" si="813"/>
        <v>5.7223502690718429E-2</v>
      </c>
      <c r="AO556" s="5">
        <f t="shared" si="814"/>
        <v>2.2757950515820625E-2</v>
      </c>
      <c r="AP556" s="5">
        <f t="shared" si="815"/>
        <v>6.0339346285717297E-3</v>
      </c>
      <c r="AQ556" s="5">
        <f t="shared" si="816"/>
        <v>1.1998565207980969E-3</v>
      </c>
      <c r="AR556" s="5">
        <f t="shared" si="817"/>
        <v>2.0201702074753533E-5</v>
      </c>
      <c r="AS556" s="5">
        <f t="shared" si="818"/>
        <v>8.2470043290402907E-5</v>
      </c>
      <c r="AT556" s="5">
        <f t="shared" si="819"/>
        <v>1.6833502482002888E-4</v>
      </c>
      <c r="AU556" s="5">
        <f t="shared" si="820"/>
        <v>2.2906645411738488E-4</v>
      </c>
      <c r="AV556" s="5">
        <f t="shared" si="821"/>
        <v>2.3378129621870366E-4</v>
      </c>
      <c r="AW556" s="5">
        <f t="shared" si="822"/>
        <v>1.7216405569047461E-5</v>
      </c>
      <c r="AX556" s="5">
        <f t="shared" si="823"/>
        <v>4.8948877973350347E-2</v>
      </c>
      <c r="AY556" s="5">
        <f t="shared" si="824"/>
        <v>3.8934217247876879E-2</v>
      </c>
      <c r="AZ556" s="5">
        <f t="shared" si="825"/>
        <v>1.5484249440101294E-2</v>
      </c>
      <c r="BA556" s="5">
        <f t="shared" si="826"/>
        <v>4.1054201620273015E-3</v>
      </c>
      <c r="BB556" s="5">
        <f t="shared" si="827"/>
        <v>8.1636866410507208E-4</v>
      </c>
      <c r="BC556" s="5">
        <f t="shared" si="828"/>
        <v>1.2986886007859349E-4</v>
      </c>
      <c r="BD556" s="5">
        <f t="shared" si="829"/>
        <v>2.6780915447594121E-6</v>
      </c>
      <c r="BE556" s="5">
        <f t="shared" si="830"/>
        <v>1.0932857281762744E-5</v>
      </c>
      <c r="BF556" s="5">
        <f t="shared" si="831"/>
        <v>2.2315773442713005E-5</v>
      </c>
      <c r="BG556" s="5">
        <f t="shared" si="832"/>
        <v>3.0366794426022277E-5</v>
      </c>
      <c r="BH556" s="5">
        <f t="shared" si="833"/>
        <v>3.0991829817579575E-5</v>
      </c>
      <c r="BI556" s="5">
        <f t="shared" si="834"/>
        <v>2.5303784178648416E-5</v>
      </c>
      <c r="BJ556" s="8">
        <f t="shared" si="835"/>
        <v>0.78836161279674966</v>
      </c>
      <c r="BK556" s="8">
        <f t="shared" si="836"/>
        <v>0.10024493610742716</v>
      </c>
      <c r="BL556" s="8">
        <f t="shared" si="837"/>
        <v>3.0226353144292978E-2</v>
      </c>
      <c r="BM556" s="8">
        <f t="shared" si="838"/>
        <v>0.74522007750014752</v>
      </c>
      <c r="BN556" s="8">
        <f t="shared" si="839"/>
        <v>0.13533444080756407</v>
      </c>
    </row>
    <row r="557" spans="1:66" x14ac:dyDescent="0.25">
      <c r="A557" t="s">
        <v>178</v>
      </c>
      <c r="B557" t="s">
        <v>185</v>
      </c>
      <c r="C557" t="s">
        <v>268</v>
      </c>
      <c r="D557" s="10"/>
      <c r="E557">
        <f>VLOOKUP(A557,home!$A$2:$E$405,3,FALSE)</f>
        <v>1.77142857142857</v>
      </c>
      <c r="F557">
        <f>VLOOKUP(B557,home!$B$2:$E$405,3,FALSE)</f>
        <v>0.71</v>
      </c>
      <c r="G557">
        <f>VLOOKUP(C557,away!$B$2:$E$405,4,FALSE)</f>
        <v>1.1299999999999999</v>
      </c>
      <c r="H557">
        <f>VLOOKUP(A557,away!$A$2:$E$405,3,FALSE)</f>
        <v>1.3857142857142899</v>
      </c>
      <c r="I557">
        <f>VLOOKUP(C557,away!$B$2:$E$405,3,FALSE)</f>
        <v>0.85</v>
      </c>
      <c r="J557">
        <f>VLOOKUP(B557,home!$B$2:$E$405,4,FALSE)</f>
        <v>1.98</v>
      </c>
      <c r="K557" s="3">
        <f t="shared" si="784"/>
        <v>1.4212171428571416</v>
      </c>
      <c r="L557" s="3">
        <f t="shared" si="785"/>
        <v>2.3321571428571501</v>
      </c>
      <c r="M557" s="5">
        <f t="shared" si="786"/>
        <v>2.3438523995897284E-2</v>
      </c>
      <c r="N557" s="5">
        <f t="shared" si="787"/>
        <v>3.3311232106237695E-2</v>
      </c>
      <c r="O557" s="5">
        <f t="shared" si="788"/>
        <v>5.4662321155060561E-2</v>
      </c>
      <c r="P557" s="5">
        <f t="shared" si="789"/>
        <v>7.7687027893934668E-2</v>
      </c>
      <c r="Q557" s="5">
        <f t="shared" si="790"/>
        <v>2.3671247059539113E-2</v>
      </c>
      <c r="R557" s="5">
        <f t="shared" si="791"/>
        <v>6.3740561363462997E-2</v>
      </c>
      <c r="S557" s="5">
        <f t="shared" si="792"/>
        <v>6.4373446724390659E-2</v>
      </c>
      <c r="T557" s="5">
        <f t="shared" si="793"/>
        <v>5.5205067910240456E-2</v>
      </c>
      <c r="U557" s="5">
        <f t="shared" si="794"/>
        <v>9.0589178505091197E-2</v>
      </c>
      <c r="V557" s="5">
        <f t="shared" si="795"/>
        <v>2.3707322147559922E-2</v>
      </c>
      <c r="W557" s="5">
        <f t="shared" si="796"/>
        <v>1.121399403794123E-2</v>
      </c>
      <c r="X557" s="5">
        <f t="shared" si="797"/>
        <v>2.6152796295542131E-2</v>
      </c>
      <c r="Y557" s="5">
        <f t="shared" si="798"/>
        <v>3.0496215343168303E-2</v>
      </c>
      <c r="Z557" s="5">
        <f t="shared" si="799"/>
        <v>4.9551001824508244E-2</v>
      </c>
      <c r="AA557" s="5">
        <f t="shared" si="800"/>
        <v>7.0422733238736615E-2</v>
      </c>
      <c r="AB557" s="5">
        <f t="shared" si="801"/>
        <v>5.0042997862873966E-2</v>
      </c>
      <c r="AC557" s="5">
        <f t="shared" si="802"/>
        <v>4.9111224892253403E-3</v>
      </c>
      <c r="AD557" s="5">
        <f t="shared" si="803"/>
        <v>3.9843801416549638E-3</v>
      </c>
      <c r="AE557" s="5">
        <f t="shared" si="804"/>
        <v>9.2922006072188069E-3</v>
      </c>
      <c r="AF557" s="5">
        <f t="shared" si="805"/>
        <v>1.0835436009493445E-2</v>
      </c>
      <c r="AG557" s="5">
        <f t="shared" si="806"/>
        <v>8.423313161837238E-3</v>
      </c>
      <c r="AH557" s="5">
        <f t="shared" si="807"/>
        <v>2.8890180710188645E-2</v>
      </c>
      <c r="AI557" s="5">
        <f t="shared" si="808"/>
        <v>4.1059220085560816E-2</v>
      </c>
      <c r="AJ557" s="5">
        <f t="shared" si="809"/>
        <v>2.9177033728971655E-2</v>
      </c>
      <c r="AK557" s="5">
        <f t="shared" si="810"/>
        <v>1.3822300171111848E-2</v>
      </c>
      <c r="AL557" s="5">
        <f t="shared" si="811"/>
        <v>6.5111695579083784E-4</v>
      </c>
      <c r="AM557" s="5">
        <f t="shared" si="812"/>
        <v>1.1325338721959199E-3</v>
      </c>
      <c r="AN557" s="5">
        <f t="shared" si="813"/>
        <v>2.6412469595693813E-3</v>
      </c>
      <c r="AO557" s="5">
        <f t="shared" si="814"/>
        <v>3.0799014814047315E-3</v>
      </c>
      <c r="AP557" s="5">
        <f t="shared" si="815"/>
        <v>2.3942714130514541E-3</v>
      </c>
      <c r="AQ557" s="5">
        <f t="shared" si="816"/>
        <v>1.3959542944716578E-3</v>
      </c>
      <c r="AR557" s="5">
        <f t="shared" si="817"/>
        <v>1.3475288260340055E-2</v>
      </c>
      <c r="AS557" s="5">
        <f t="shared" si="818"/>
        <v>1.9151310680536878E-2</v>
      </c>
      <c r="AT557" s="5">
        <f t="shared" si="819"/>
        <v>1.3609085523681043E-2</v>
      </c>
      <c r="AU557" s="5">
        <f t="shared" si="820"/>
        <v>6.4471552149548183E-3</v>
      </c>
      <c r="AV557" s="5">
        <f t="shared" si="821"/>
        <v>2.290701878538652E-3</v>
      </c>
      <c r="AW557" s="5">
        <f t="shared" si="822"/>
        <v>5.9948007338960944E-5</v>
      </c>
      <c r="AX557" s="5">
        <f t="shared" si="823"/>
        <v>2.6826275900520337E-4</v>
      </c>
      <c r="AY557" s="5">
        <f t="shared" si="824"/>
        <v>6.256309095765513E-4</v>
      </c>
      <c r="AZ557" s="5">
        <f t="shared" si="825"/>
        <v>7.2953479728058498E-4</v>
      </c>
      <c r="BA557" s="5">
        <f t="shared" si="826"/>
        <v>5.6712992948025317E-4</v>
      </c>
      <c r="BB557" s="5">
        <f t="shared" si="827"/>
        <v>3.3065902899136104E-4</v>
      </c>
      <c r="BC557" s="5">
        <f t="shared" si="828"/>
        <v>1.5422976326248238E-4</v>
      </c>
      <c r="BD557" s="5">
        <f t="shared" si="829"/>
        <v>5.237748294735195E-3</v>
      </c>
      <c r="BE557" s="5">
        <f t="shared" si="830"/>
        <v>7.4439776664484199E-3</v>
      </c>
      <c r="BF557" s="5">
        <f t="shared" si="831"/>
        <v>5.2897543353010983E-3</v>
      </c>
      <c r="BG557" s="5">
        <f t="shared" si="832"/>
        <v>2.5059631809442682E-3</v>
      </c>
      <c r="BH557" s="5">
        <f t="shared" si="833"/>
        <v>8.9037945803170171E-4</v>
      </c>
      <c r="BI557" s="5">
        <f t="shared" si="834"/>
        <v>2.5308450988050098E-4</v>
      </c>
      <c r="BJ557" s="8">
        <f t="shared" si="835"/>
        <v>0.2259052378811629</v>
      </c>
      <c r="BK557" s="8">
        <f t="shared" si="836"/>
        <v>0.19539419111637527</v>
      </c>
      <c r="BL557" s="8">
        <f t="shared" si="837"/>
        <v>0.51900097582445104</v>
      </c>
      <c r="BM557" s="8">
        <f t="shared" si="838"/>
        <v>0.71277481017012756</v>
      </c>
      <c r="BN557" s="8">
        <f t="shared" si="839"/>
        <v>0.27651091357413232</v>
      </c>
    </row>
    <row r="558" spans="1:66" x14ac:dyDescent="0.25">
      <c r="A558" t="s">
        <v>28</v>
      </c>
      <c r="B558" t="s">
        <v>294</v>
      </c>
      <c r="C558" t="s">
        <v>275</v>
      </c>
      <c r="D558" s="10"/>
      <c r="E558">
        <f>VLOOKUP(A558,home!$A$2:$E$405,3,FALSE)</f>
        <v>1.3611111111111101</v>
      </c>
      <c r="F558">
        <f>VLOOKUP(B558,home!$B$2:$E$405,3,FALSE)</f>
        <v>0.55000000000000004</v>
      </c>
      <c r="G558">
        <f>VLOOKUP(C558,away!$B$2:$E$405,4,FALSE)</f>
        <v>1.47</v>
      </c>
      <c r="H558">
        <f>VLOOKUP(A558,away!$A$2:$E$405,3,FALSE)</f>
        <v>1.1666666666666701</v>
      </c>
      <c r="I558">
        <f>VLOOKUP(C558,away!$B$2:$E$405,3,FALSE)</f>
        <v>0.55000000000000004</v>
      </c>
      <c r="J558">
        <f>VLOOKUP(B558,home!$B$2:$E$405,4,FALSE)</f>
        <v>1.29</v>
      </c>
      <c r="K558" s="3">
        <f t="shared" si="784"/>
        <v>1.1004583333333324</v>
      </c>
      <c r="L558" s="3">
        <f t="shared" si="785"/>
        <v>0.82775000000000254</v>
      </c>
      <c r="M558" s="5">
        <f t="shared" si="786"/>
        <v>0.14540848877966772</v>
      </c>
      <c r="N558" s="5">
        <f t="shared" si="787"/>
        <v>0.16001598321499169</v>
      </c>
      <c r="O558" s="5">
        <f t="shared" si="788"/>
        <v>0.12036187658737031</v>
      </c>
      <c r="P558" s="5">
        <f t="shared" si="789"/>
        <v>0.13245323010620977</v>
      </c>
      <c r="Q558" s="5">
        <f t="shared" si="790"/>
        <v>8.8045461097732133E-2</v>
      </c>
      <c r="R558" s="5">
        <f t="shared" si="791"/>
        <v>4.9814771672598034E-2</v>
      </c>
      <c r="S558" s="5">
        <f t="shared" si="792"/>
        <v>3.01630570415874E-2</v>
      </c>
      <c r="T558" s="5">
        <f t="shared" si="793"/>
        <v>7.2879630423647992E-2</v>
      </c>
      <c r="U558" s="5">
        <f t="shared" si="794"/>
        <v>5.4819080610207731E-2</v>
      </c>
      <c r="V558" s="5">
        <f t="shared" si="795"/>
        <v>3.0528512151950112E-3</v>
      </c>
      <c r="W558" s="5">
        <f t="shared" si="796"/>
        <v>3.2296787125725021E-2</v>
      </c>
      <c r="X558" s="5">
        <f t="shared" si="797"/>
        <v>2.673366554331897E-2</v>
      </c>
      <c r="Y558" s="5">
        <f t="shared" si="798"/>
        <v>1.106439582674117E-2</v>
      </c>
      <c r="Z558" s="5">
        <f t="shared" si="799"/>
        <v>1.3744725750664384E-2</v>
      </c>
      <c r="AA558" s="5">
        <f t="shared" si="800"/>
        <v>1.5125497991699864E-2</v>
      </c>
      <c r="AB558" s="5">
        <f t="shared" si="801"/>
        <v>8.3224901553913509E-3</v>
      </c>
      <c r="AC558" s="5">
        <f t="shared" si="802"/>
        <v>1.7380347249660883E-4</v>
      </c>
      <c r="AD558" s="5">
        <f t="shared" si="803"/>
        <v>8.8853171330991968E-3</v>
      </c>
      <c r="AE558" s="5">
        <f t="shared" si="804"/>
        <v>7.3548212569228832E-3</v>
      </c>
      <c r="AF558" s="5">
        <f t="shared" si="805"/>
        <v>3.0439766477089671E-3</v>
      </c>
      <c r="AG558" s="5">
        <f t="shared" si="806"/>
        <v>8.3988389004703524E-4</v>
      </c>
      <c r="AH558" s="5">
        <f t="shared" si="807"/>
        <v>2.8442991850281189E-3</v>
      </c>
      <c r="AI558" s="5">
        <f t="shared" si="808"/>
        <v>3.1300327406573996E-3</v>
      </c>
      <c r="AJ558" s="5">
        <f t="shared" si="809"/>
        <v>1.7222353065313024E-3</v>
      </c>
      <c r="AK558" s="5">
        <f t="shared" si="810"/>
        <v>6.3174939834441943E-4</v>
      </c>
      <c r="AL558" s="5">
        <f t="shared" si="811"/>
        <v>6.3327338119122556E-6</v>
      </c>
      <c r="AM558" s="5">
        <f t="shared" si="812"/>
        <v>1.955584256685689E-3</v>
      </c>
      <c r="AN558" s="5">
        <f t="shared" si="813"/>
        <v>1.6187348684715839E-3</v>
      </c>
      <c r="AO558" s="5">
        <f t="shared" si="814"/>
        <v>6.6995389368867877E-4</v>
      </c>
      <c r="AP558" s="5">
        <f t="shared" si="815"/>
        <v>1.848514451669352E-4</v>
      </c>
      <c r="AQ558" s="5">
        <f t="shared" si="816"/>
        <v>3.825269593423276E-5</v>
      </c>
      <c r="AR558" s="5">
        <f t="shared" si="817"/>
        <v>4.7087373008140675E-4</v>
      </c>
      <c r="AS558" s="5">
        <f t="shared" si="818"/>
        <v>5.1817692021583427E-4</v>
      </c>
      <c r="AT558" s="5">
        <f t="shared" si="819"/>
        <v>2.8511605499625812E-4</v>
      </c>
      <c r="AU558" s="5">
        <f t="shared" si="820"/>
        <v>1.0458611289591899E-4</v>
      </c>
      <c r="AV558" s="5">
        <f t="shared" si="821"/>
        <v>2.8773164871813691E-5</v>
      </c>
      <c r="AW558" s="5">
        <f t="shared" si="822"/>
        <v>1.6023652780409125E-7</v>
      </c>
      <c r="AX558" s="5">
        <f t="shared" si="823"/>
        <v>3.5867316530087254E-4</v>
      </c>
      <c r="AY558" s="5">
        <f t="shared" si="824"/>
        <v>2.9689171257779817E-4</v>
      </c>
      <c r="AZ558" s="5">
        <f t="shared" si="825"/>
        <v>1.2287605754313658E-4</v>
      </c>
      <c r="BA558" s="5">
        <f t="shared" si="826"/>
        <v>3.3903552210443873E-5</v>
      </c>
      <c r="BB558" s="5">
        <f t="shared" si="827"/>
        <v>7.0159163355487491E-6</v>
      </c>
      <c r="BC558" s="5">
        <f t="shared" si="828"/>
        <v>1.1614849493500994E-6</v>
      </c>
      <c r="BD558" s="5">
        <f t="shared" si="829"/>
        <v>6.4960955012480923E-5</v>
      </c>
      <c r="BE558" s="5">
        <f t="shared" si="830"/>
        <v>7.148682428477634E-5</v>
      </c>
      <c r="BF558" s="5">
        <f t="shared" si="831"/>
        <v>3.9334135753858878E-5</v>
      </c>
      <c r="BG558" s="5">
        <f t="shared" si="832"/>
        <v>1.4428525824932864E-5</v>
      </c>
      <c r="BH558" s="5">
        <f t="shared" si="833"/>
        <v>3.9694978704406418E-6</v>
      </c>
      <c r="BI558" s="5">
        <f t="shared" si="834"/>
        <v>8.7365340213506401E-7</v>
      </c>
      <c r="BJ558" s="8">
        <f t="shared" si="835"/>
        <v>0.41644782120879925</v>
      </c>
      <c r="BK558" s="8">
        <f t="shared" si="836"/>
        <v>0.31155465506154623</v>
      </c>
      <c r="BL558" s="8">
        <f t="shared" si="837"/>
        <v>0.2583746132230384</v>
      </c>
      <c r="BM558" s="8">
        <f t="shared" si="838"/>
        <v>0.30372527230942864</v>
      </c>
      <c r="BN558" s="8">
        <f t="shared" si="839"/>
        <v>0.69609981145856969</v>
      </c>
    </row>
    <row r="559" spans="1:66" x14ac:dyDescent="0.25">
      <c r="A559" t="s">
        <v>28</v>
      </c>
      <c r="B559" t="s">
        <v>464</v>
      </c>
      <c r="C559" t="s">
        <v>279</v>
      </c>
      <c r="D559" s="10"/>
      <c r="E559">
        <f>VLOOKUP(A559,home!$A$2:$E$405,3,FALSE)</f>
        <v>1.3611111111111101</v>
      </c>
      <c r="F559">
        <f>VLOOKUP(B559,home!$B$2:$E$405,3,FALSE)</f>
        <v>0.73</v>
      </c>
      <c r="G559">
        <f>VLOOKUP(C559,away!$B$2:$E$405,4,FALSE)</f>
        <v>0.73</v>
      </c>
      <c r="H559">
        <f>VLOOKUP(A559,away!$A$2:$E$405,3,FALSE)</f>
        <v>1.1666666666666701</v>
      </c>
      <c r="I559">
        <f>VLOOKUP(C559,away!$B$2:$E$405,3,FALSE)</f>
        <v>0.55000000000000004</v>
      </c>
      <c r="J559">
        <f>VLOOKUP(B559,home!$B$2:$E$405,4,FALSE)</f>
        <v>0.86</v>
      </c>
      <c r="K559" s="3">
        <f t="shared" si="784"/>
        <v>0.72533611111111052</v>
      </c>
      <c r="L559" s="3">
        <f t="shared" si="785"/>
        <v>0.55183333333333495</v>
      </c>
      <c r="M559" s="5">
        <f t="shared" si="786"/>
        <v>0.27882541535394778</v>
      </c>
      <c r="N559" s="5">
        <f t="shared" si="787"/>
        <v>0.20224214245177261</v>
      </c>
      <c r="O559" s="5">
        <f t="shared" si="788"/>
        <v>0.15386515837282064</v>
      </c>
      <c r="P559" s="5">
        <f t="shared" si="789"/>
        <v>0.11160395560963685</v>
      </c>
      <c r="Q559" s="5">
        <f t="shared" si="790"/>
        <v>7.3346764554373986E-2</v>
      </c>
      <c r="R559" s="5">
        <f t="shared" si="791"/>
        <v>4.2453961614367548E-2</v>
      </c>
      <c r="S559" s="5">
        <f t="shared" si="792"/>
        <v>1.1167779389754112E-2</v>
      </c>
      <c r="T559" s="5">
        <f t="shared" si="793"/>
        <v>4.0475189573255493E-2</v>
      </c>
      <c r="U559" s="5">
        <f t="shared" si="794"/>
        <v>3.0793391418625721E-2</v>
      </c>
      <c r="V559" s="5">
        <f t="shared" si="795"/>
        <v>4.9667413794485184E-4</v>
      </c>
      <c r="W559" s="5">
        <f t="shared" si="796"/>
        <v>1.773368565481729E-2</v>
      </c>
      <c r="X559" s="5">
        <f t="shared" si="797"/>
        <v>9.7860388671833706E-3</v>
      </c>
      <c r="Y559" s="5">
        <f t="shared" si="798"/>
        <v>2.7001312241036858E-3</v>
      </c>
      <c r="Z559" s="5">
        <f t="shared" si="799"/>
        <v>7.8091703836206334E-3</v>
      </c>
      <c r="AA559" s="5">
        <f t="shared" si="800"/>
        <v>5.6642732770594492E-3</v>
      </c>
      <c r="AB559" s="5">
        <f t="shared" si="801"/>
        <v>2.0542509755264431E-3</v>
      </c>
      <c r="AC559" s="5">
        <f t="shared" si="802"/>
        <v>1.2425068562456604E-5</v>
      </c>
      <c r="AD559" s="5">
        <f t="shared" si="803"/>
        <v>3.2157206471330147E-3</v>
      </c>
      <c r="AE559" s="5">
        <f t="shared" si="804"/>
        <v>1.7745418437762404E-3</v>
      </c>
      <c r="AF559" s="5">
        <f t="shared" si="805"/>
        <v>4.8962567039526246E-4</v>
      </c>
      <c r="AG559" s="5">
        <f t="shared" si="806"/>
        <v>9.0063921926595498E-5</v>
      </c>
      <c r="AH559" s="5">
        <f t="shared" si="807"/>
        <v>1.0773401308403329E-3</v>
      </c>
      <c r="AI559" s="5">
        <f t="shared" si="808"/>
        <v>7.8143370084766202E-4</v>
      </c>
      <c r="AJ559" s="5">
        <f t="shared" si="809"/>
        <v>2.83401040832003E-4</v>
      </c>
      <c r="AK559" s="5">
        <f t="shared" si="810"/>
        <v>6.8520336280642033E-5</v>
      </c>
      <c r="AL559" s="5">
        <f t="shared" si="811"/>
        <v>1.9893262578388822E-7</v>
      </c>
      <c r="AM559" s="5">
        <f t="shared" si="812"/>
        <v>4.6649566172223304E-4</v>
      </c>
      <c r="AN559" s="5">
        <f t="shared" si="813"/>
        <v>2.5742785599371971E-4</v>
      </c>
      <c r="AO559" s="5">
        <f t="shared" si="814"/>
        <v>7.1028635932934037E-5</v>
      </c>
      <c r="AP559" s="5">
        <f t="shared" si="815"/>
        <v>1.3065322976330296E-5</v>
      </c>
      <c r="AQ559" s="5">
        <f t="shared" si="816"/>
        <v>1.8024701822762386E-6</v>
      </c>
      <c r="AR559" s="5">
        <f t="shared" si="817"/>
        <v>1.1890243910707848E-4</v>
      </c>
      <c r="AS559" s="5">
        <f t="shared" si="818"/>
        <v>8.6244232783553917E-5</v>
      </c>
      <c r="AT559" s="5">
        <f t="shared" si="819"/>
        <v>3.127802820649217E-5</v>
      </c>
      <c r="AU559" s="5">
        <f t="shared" si="820"/>
        <v>7.5623611141735511E-6</v>
      </c>
      <c r="AV559" s="5">
        <f t="shared" si="821"/>
        <v>1.371313400343132E-6</v>
      </c>
      <c r="AW559" s="5">
        <f t="shared" si="822"/>
        <v>2.2118249065469276E-9</v>
      </c>
      <c r="AX559" s="5">
        <f t="shared" si="823"/>
        <v>5.6394358187301416E-5</v>
      </c>
      <c r="AY559" s="5">
        <f t="shared" si="824"/>
        <v>3.1120286659692593E-5</v>
      </c>
      <c r="AZ559" s="5">
        <f t="shared" si="825"/>
        <v>8.5866057608535388E-6</v>
      </c>
      <c r="BA559" s="5">
        <f t="shared" si="826"/>
        <v>1.5794584263436752E-6</v>
      </c>
      <c r="BB559" s="5">
        <f t="shared" si="827"/>
        <v>2.1789945206766346E-7</v>
      </c>
      <c r="BC559" s="5">
        <f t="shared" si="828"/>
        <v>2.4048836193201207E-8</v>
      </c>
      <c r="BD559" s="5">
        <f t="shared" si="829"/>
        <v>1.0935721552320493E-5</v>
      </c>
      <c r="BE559" s="5">
        <f t="shared" si="830"/>
        <v>7.9320737429541035E-6</v>
      </c>
      <c r="BF559" s="5">
        <f t="shared" si="831"/>
        <v>2.8767097608804397E-6</v>
      </c>
      <c r="BG559" s="5">
        <f t="shared" si="832"/>
        <v>6.9552715691746362E-7</v>
      </c>
      <c r="BH559" s="5">
        <f t="shared" si="833"/>
        <v>1.2612274079267004E-7</v>
      </c>
      <c r="BI559" s="5">
        <f t="shared" si="834"/>
        <v>1.8296275665845985E-8</v>
      </c>
      <c r="BJ559" s="8">
        <f t="shared" si="835"/>
        <v>0.35276164701286755</v>
      </c>
      <c r="BK559" s="8">
        <f t="shared" si="836"/>
        <v>0.40213756877913154</v>
      </c>
      <c r="BL559" s="8">
        <f t="shared" si="837"/>
        <v>0.23730967369304154</v>
      </c>
      <c r="BM559" s="8">
        <f t="shared" si="838"/>
        <v>0.13764954383690703</v>
      </c>
      <c r="BN559" s="8">
        <f t="shared" si="839"/>
        <v>0.86233739795691944</v>
      </c>
    </row>
    <row r="560" spans="1:66" x14ac:dyDescent="0.25">
      <c r="A560" t="s">
        <v>304</v>
      </c>
      <c r="B560" t="s">
        <v>332</v>
      </c>
      <c r="C560" t="s">
        <v>335</v>
      </c>
      <c r="D560" s="10"/>
      <c r="E560">
        <f>VLOOKUP(A560,home!$A$2:$E$405,3,FALSE)</f>
        <v>1.2888888888888901</v>
      </c>
      <c r="F560">
        <f>VLOOKUP(B560,home!$B$2:$E$405,3,FALSE)</f>
        <v>1.1599999999999999</v>
      </c>
      <c r="G560">
        <f>VLOOKUP(C560,away!$B$2:$E$405,4,FALSE)</f>
        <v>1.36</v>
      </c>
      <c r="H560">
        <f>VLOOKUP(A560,away!$A$2:$E$405,3,FALSE)</f>
        <v>1.2666666666666699</v>
      </c>
      <c r="I560">
        <f>VLOOKUP(C560,away!$B$2:$E$405,3,FALSE)</f>
        <v>0.78</v>
      </c>
      <c r="J560">
        <f>VLOOKUP(B560,home!$B$2:$E$405,4,FALSE)</f>
        <v>0.59</v>
      </c>
      <c r="K560" s="3">
        <f t="shared" si="784"/>
        <v>2.0333511111111129</v>
      </c>
      <c r="L560" s="3">
        <f t="shared" si="785"/>
        <v>0.58292000000000144</v>
      </c>
      <c r="M560" s="5">
        <f t="shared" si="786"/>
        <v>7.3074843391214409E-2</v>
      </c>
      <c r="N560" s="5">
        <f t="shared" si="787"/>
        <v>0.14858681400379636</v>
      </c>
      <c r="O560" s="5">
        <f t="shared" si="788"/>
        <v>4.2596787709606808E-2</v>
      </c>
      <c r="P560" s="5">
        <f t="shared" si="789"/>
        <v>8.6614225619093196E-2</v>
      </c>
      <c r="Q560" s="5">
        <f t="shared" si="790"/>
        <v>0.15106458167553985</v>
      </c>
      <c r="R560" s="5">
        <f t="shared" si="791"/>
        <v>1.2415259745842028E-2</v>
      </c>
      <c r="S560" s="5">
        <f t="shared" si="792"/>
        <v>2.5665549631876221E-2</v>
      </c>
      <c r="T560" s="5">
        <f t="shared" si="793"/>
        <v>8.8058565950305909E-2</v>
      </c>
      <c r="U560" s="5">
        <f t="shared" si="794"/>
        <v>2.5244582198940959E-2</v>
      </c>
      <c r="V560" s="5">
        <f t="shared" si="795"/>
        <v>3.3800987883557368E-3</v>
      </c>
      <c r="W560" s="5">
        <f t="shared" si="796"/>
        <v>0.10238911166649813</v>
      </c>
      <c r="X560" s="5">
        <f t="shared" si="797"/>
        <v>5.968466097263523E-2</v>
      </c>
      <c r="Y560" s="5">
        <f t="shared" si="798"/>
        <v>1.7395691287084306E-2</v>
      </c>
      <c r="Z560" s="5">
        <f t="shared" si="799"/>
        <v>2.4123677370154182E-3</v>
      </c>
      <c r="AA560" s="5">
        <f t="shared" si="800"/>
        <v>4.9051906184689013E-3</v>
      </c>
      <c r="AB560" s="5">
        <f t="shared" si="801"/>
        <v>4.9869873971377758E-3</v>
      </c>
      <c r="AC560" s="5">
        <f t="shared" si="802"/>
        <v>2.5039793576952921E-4</v>
      </c>
      <c r="AD560" s="5">
        <f t="shared" si="803"/>
        <v>5.2048253493188458E-2</v>
      </c>
      <c r="AE560" s="5">
        <f t="shared" si="804"/>
        <v>3.0339967926249493E-2</v>
      </c>
      <c r="AF560" s="5">
        <f t="shared" si="805"/>
        <v>8.842887051784697E-3</v>
      </c>
      <c r="AG560" s="5">
        <f t="shared" si="806"/>
        <v>1.7182319067421165E-3</v>
      </c>
      <c r="AH560" s="5">
        <f t="shared" si="807"/>
        <v>3.5155435031525772E-4</v>
      </c>
      <c r="AI560" s="5">
        <f t="shared" si="808"/>
        <v>7.1483342882947465E-4</v>
      </c>
      <c r="AJ560" s="5">
        <f t="shared" si="809"/>
        <v>7.2675367338488964E-4</v>
      </c>
      <c r="AK560" s="5">
        <f t="shared" si="810"/>
        <v>4.9258179642708267E-4</v>
      </c>
      <c r="AL560" s="5">
        <f t="shared" si="811"/>
        <v>1.1871676925635233E-5</v>
      </c>
      <c r="AM560" s="5">
        <f t="shared" si="812"/>
        <v>2.116647481435352E-2</v>
      </c>
      <c r="AN560" s="5">
        <f t="shared" si="813"/>
        <v>1.2338361498782983E-2</v>
      </c>
      <c r="AO560" s="5">
        <f t="shared" si="814"/>
        <v>3.5961388424352965E-3</v>
      </c>
      <c r="AP560" s="5">
        <f t="shared" si="815"/>
        <v>6.9875375134412958E-4</v>
      </c>
      <c r="AQ560" s="5">
        <f t="shared" si="816"/>
        <v>1.0182938418338024E-4</v>
      </c>
      <c r="AR560" s="5">
        <f t="shared" si="817"/>
        <v>4.0985612377154107E-5</v>
      </c>
      <c r="AS560" s="5">
        <f t="shared" si="818"/>
        <v>8.3338140466655689E-5</v>
      </c>
      <c r="AT560" s="5">
        <f t="shared" si="819"/>
        <v>8.4727850257904194E-5</v>
      </c>
      <c r="AU560" s="5">
        <f t="shared" si="820"/>
        <v>5.7427156154655149E-5</v>
      </c>
      <c r="AV560" s="5">
        <f t="shared" si="821"/>
        <v>2.9192392943754867E-5</v>
      </c>
      <c r="AW560" s="5">
        <f t="shared" si="822"/>
        <v>3.9086870695974468E-7</v>
      </c>
      <c r="AX560" s="5">
        <f t="shared" si="823"/>
        <v>7.1731458470118597E-3</v>
      </c>
      <c r="AY560" s="5">
        <f t="shared" si="824"/>
        <v>4.181370177140163E-3</v>
      </c>
      <c r="AZ560" s="5">
        <f t="shared" si="825"/>
        <v>1.2187021518292747E-3</v>
      </c>
      <c r="BA560" s="5">
        <f t="shared" si="826"/>
        <v>2.3680195278144093E-4</v>
      </c>
      <c r="BB560" s="5">
        <f t="shared" si="827"/>
        <v>3.4509148578839462E-5</v>
      </c>
      <c r="BC560" s="5">
        <f t="shared" si="828"/>
        <v>4.0232145779154306E-6</v>
      </c>
      <c r="BD560" s="5">
        <f t="shared" si="829"/>
        <v>3.9818888611484545E-6</v>
      </c>
      <c r="BE560" s="5">
        <f t="shared" si="830"/>
        <v>8.096578140137174E-6</v>
      </c>
      <c r="BF560" s="5">
        <f t="shared" si="831"/>
        <v>8.2315930787229373E-6</v>
      </c>
      <c r="BG560" s="5">
        <f t="shared" si="832"/>
        <v>5.5792396442786087E-6</v>
      </c>
      <c r="BH560" s="5">
        <f t="shared" si="833"/>
        <v>2.8361382824622712E-6</v>
      </c>
      <c r="BI560" s="5">
        <f t="shared" si="834"/>
        <v>1.1533729855818841E-6</v>
      </c>
      <c r="BJ560" s="8">
        <f t="shared" si="835"/>
        <v>0.71087887671684324</v>
      </c>
      <c r="BK560" s="8">
        <f t="shared" si="836"/>
        <v>0.19317835722037488</v>
      </c>
      <c r="BL560" s="8">
        <f t="shared" si="837"/>
        <v>9.2760080882145629E-2</v>
      </c>
      <c r="BM560" s="8">
        <f t="shared" si="838"/>
        <v>0.4806961911028535</v>
      </c>
      <c r="BN560" s="8">
        <f t="shared" si="839"/>
        <v>0.51435251214509259</v>
      </c>
    </row>
    <row r="561" spans="1:66" x14ac:dyDescent="0.25">
      <c r="A561" t="s">
        <v>301</v>
      </c>
      <c r="B561" t="s">
        <v>355</v>
      </c>
      <c r="C561" t="s">
        <v>336</v>
      </c>
      <c r="D561" s="10"/>
      <c r="E561">
        <f>VLOOKUP(A561,home!$A$2:$E$405,3,FALSE)</f>
        <v>1.32051282051282</v>
      </c>
      <c r="F561">
        <f>VLOOKUP(B561,home!$B$2:$E$405,3,FALSE)</f>
        <v>0.76</v>
      </c>
      <c r="G561">
        <f>VLOOKUP(C561,away!$B$2:$E$405,4,FALSE)</f>
        <v>0.95</v>
      </c>
      <c r="H561">
        <f>VLOOKUP(A561,away!$A$2:$E$405,3,FALSE)</f>
        <v>0.93589743589743601</v>
      </c>
      <c r="I561">
        <f>VLOOKUP(C561,away!$B$2:$E$405,3,FALSE)</f>
        <v>0.38</v>
      </c>
      <c r="J561">
        <f>VLOOKUP(B561,home!$B$2:$E$405,4,FALSE)</f>
        <v>0.85</v>
      </c>
      <c r="K561" s="3">
        <f t="shared" si="784"/>
        <v>0.95341025641025601</v>
      </c>
      <c r="L561" s="3">
        <f t="shared" si="785"/>
        <v>0.3022948717948718</v>
      </c>
      <c r="M561" s="5">
        <f t="shared" si="786"/>
        <v>0.28487490405729565</v>
      </c>
      <c r="N561" s="5">
        <f t="shared" si="787"/>
        <v>0.27160265532211331</v>
      </c>
      <c r="O561" s="5">
        <f t="shared" si="788"/>
        <v>8.6116222599576589E-2</v>
      </c>
      <c r="P561" s="5">
        <f t="shared" si="789"/>
        <v>8.2104089869745003E-2</v>
      </c>
      <c r="Q561" s="5">
        <f t="shared" si="790"/>
        <v>0.12947437862618119</v>
      </c>
      <c r="R561" s="5">
        <f t="shared" si="791"/>
        <v>1.3016246235098819E-2</v>
      </c>
      <c r="S561" s="5">
        <f t="shared" si="792"/>
        <v>5.9158261023787443E-3</v>
      </c>
      <c r="T561" s="5">
        <f t="shared" si="793"/>
        <v>3.9139440687522134E-2</v>
      </c>
      <c r="U561" s="5">
        <f t="shared" si="794"/>
        <v>1.2409822660504595E-2</v>
      </c>
      <c r="V561" s="5">
        <f t="shared" si="795"/>
        <v>1.8944514906007792E-4</v>
      </c>
      <c r="W561" s="5">
        <f t="shared" si="796"/>
        <v>4.1147400174848664E-2</v>
      </c>
      <c r="X561" s="5">
        <f t="shared" si="797"/>
        <v>1.2438648060548164E-2</v>
      </c>
      <c r="Y561" s="5">
        <f t="shared" si="798"/>
        <v>1.8800697603824684E-3</v>
      </c>
      <c r="Z561" s="5">
        <f t="shared" si="799"/>
        <v>1.3115814956298937E-3</v>
      </c>
      <c r="AA561" s="5">
        <f t="shared" si="800"/>
        <v>1.250475250051444E-3</v>
      </c>
      <c r="AB561" s="5">
        <f t="shared" si="801"/>
        <v>5.9610796439311302E-4</v>
      </c>
      <c r="AC561" s="5">
        <f t="shared" si="802"/>
        <v>3.4125113607514182E-6</v>
      </c>
      <c r="AD561" s="5">
        <f t="shared" si="803"/>
        <v>9.8075883378294666E-3</v>
      </c>
      <c r="AE561" s="5">
        <f t="shared" si="804"/>
        <v>2.9647836592010387E-3</v>
      </c>
      <c r="AF561" s="5">
        <f t="shared" si="805"/>
        <v>4.4811944807885432E-4</v>
      </c>
      <c r="AG561" s="5">
        <f t="shared" si="806"/>
        <v>4.5154737035262E-5</v>
      </c>
      <c r="AH561" s="5">
        <f t="shared" si="807"/>
        <v>9.9121090017491211E-5</v>
      </c>
      <c r="AI561" s="5">
        <f t="shared" si="808"/>
        <v>9.4503063849240361E-5</v>
      </c>
      <c r="AJ561" s="5">
        <f t="shared" si="809"/>
        <v>4.5050095168029514E-5</v>
      </c>
      <c r="AK561" s="5">
        <f t="shared" si="810"/>
        <v>1.4317074261819154E-5</v>
      </c>
      <c r="AL561" s="5">
        <f t="shared" si="811"/>
        <v>3.9340936734575798E-8</v>
      </c>
      <c r="AM561" s="5">
        <f t="shared" si="812"/>
        <v>1.8701310623872465E-3</v>
      </c>
      <c r="AN561" s="5">
        <f t="shared" si="813"/>
        <v>5.6533102974396009E-4</v>
      </c>
      <c r="AO561" s="5">
        <f t="shared" si="814"/>
        <v>8.5448335579056621E-5</v>
      </c>
      <c r="AP561" s="5">
        <f t="shared" si="815"/>
        <v>8.6101978829853686E-6</v>
      </c>
      <c r="AQ561" s="5">
        <f t="shared" si="816"/>
        <v>6.5070466629138448E-7</v>
      </c>
      <c r="AR561" s="5">
        <f t="shared" si="817"/>
        <v>5.992759439801092E-6</v>
      </c>
      <c r="AS561" s="5">
        <f t="shared" si="818"/>
        <v>5.7135583141057419E-6</v>
      </c>
      <c r="AT561" s="5">
        <f t="shared" si="819"/>
        <v>2.7236825486332521E-6</v>
      </c>
      <c r="AU561" s="5">
        <f t="shared" si="820"/>
        <v>8.655956256908563E-7</v>
      </c>
      <c r="AV561" s="5">
        <f t="shared" si="821"/>
        <v>2.0631693685937876E-7</v>
      </c>
      <c r="AW561" s="5">
        <f t="shared" si="822"/>
        <v>3.1495810960568887E-10</v>
      </c>
      <c r="AX561" s="5">
        <f t="shared" si="823"/>
        <v>2.9716702261856808E-4</v>
      </c>
      <c r="AY561" s="5">
        <f t="shared" si="824"/>
        <v>8.9832067004143814E-5</v>
      </c>
      <c r="AZ561" s="5">
        <f t="shared" si="825"/>
        <v>1.3577886589042989E-5</v>
      </c>
      <c r="BA561" s="5">
        <f t="shared" si="826"/>
        <v>1.3681751618933535E-6</v>
      </c>
      <c r="BB561" s="5">
        <f t="shared" si="827"/>
        <v>1.0339808378936978E-7</v>
      </c>
      <c r="BC561" s="5">
        <f t="shared" si="828"/>
        <v>6.2513420965885921E-9</v>
      </c>
      <c r="BD561" s="5">
        <f t="shared" si="829"/>
        <v>3.0193007442536307E-7</v>
      </c>
      <c r="BE561" s="5">
        <f t="shared" si="830"/>
        <v>2.8786322967585309E-7</v>
      </c>
      <c r="BF561" s="5">
        <f t="shared" si="831"/>
        <v>1.3722587780816972E-7</v>
      </c>
      <c r="BG561" s="5">
        <f t="shared" si="832"/>
        <v>4.3610853115736526E-8</v>
      </c>
      <c r="BH561" s="5">
        <f t="shared" si="833"/>
        <v>1.0394758662836091E-8</v>
      </c>
      <c r="BI561" s="5">
        <f t="shared" si="834"/>
        <v>1.9820939044114582E-9</v>
      </c>
      <c r="BJ561" s="8">
        <f t="shared" si="835"/>
        <v>0.51188046494479988</v>
      </c>
      <c r="BK561" s="8">
        <f t="shared" si="836"/>
        <v>0.37317754909778106</v>
      </c>
      <c r="BL561" s="8">
        <f t="shared" si="837"/>
        <v>0.11365815095267383</v>
      </c>
      <c r="BM561" s="8">
        <f t="shared" si="838"/>
        <v>0.13274941802882781</v>
      </c>
      <c r="BN561" s="8">
        <f t="shared" si="839"/>
        <v>0.86718849671001053</v>
      </c>
    </row>
    <row r="562" spans="1:66" x14ac:dyDescent="0.25">
      <c r="A562" t="s">
        <v>301</v>
      </c>
      <c r="B562" t="s">
        <v>382</v>
      </c>
      <c r="C562" t="s">
        <v>302</v>
      </c>
      <c r="D562" s="10"/>
      <c r="E562">
        <f>VLOOKUP(A562,home!$A$2:$E$405,3,FALSE)</f>
        <v>1.32051282051282</v>
      </c>
      <c r="F562">
        <f>VLOOKUP(B562,home!$B$2:$E$405,3,FALSE)</f>
        <v>1.1399999999999999</v>
      </c>
      <c r="G562">
        <f>VLOOKUP(C562,away!$B$2:$E$405,4,FALSE)</f>
        <v>1.26</v>
      </c>
      <c r="H562">
        <f>VLOOKUP(A562,away!$A$2:$E$405,3,FALSE)</f>
        <v>0.93589743589743601</v>
      </c>
      <c r="I562">
        <f>VLOOKUP(C562,away!$B$2:$E$405,3,FALSE)</f>
        <v>0</v>
      </c>
      <c r="J562">
        <f>VLOOKUP(B562,home!$B$2:$E$405,4,FALSE)</f>
        <v>0.8</v>
      </c>
      <c r="K562" s="3">
        <f t="shared" si="784"/>
        <v>1.8967846153846144</v>
      </c>
      <c r="L562" s="3">
        <f t="shared" si="785"/>
        <v>0</v>
      </c>
      <c r="M562" s="5">
        <f t="shared" si="786"/>
        <v>0.15005031386158579</v>
      </c>
      <c r="N562" s="5">
        <f t="shared" si="787"/>
        <v>0.28461312686628865</v>
      </c>
      <c r="O562" s="5">
        <f t="shared" si="788"/>
        <v>0</v>
      </c>
      <c r="P562" s="5">
        <f t="shared" si="789"/>
        <v>0</v>
      </c>
      <c r="Q562" s="5">
        <f t="shared" si="790"/>
        <v>0.26992490018824294</v>
      </c>
      <c r="R562" s="5">
        <f t="shared" si="791"/>
        <v>0</v>
      </c>
      <c r="S562" s="5">
        <f t="shared" si="792"/>
        <v>0</v>
      </c>
      <c r="T562" s="5">
        <f t="shared" si="793"/>
        <v>0</v>
      </c>
      <c r="U562" s="5">
        <f t="shared" si="794"/>
        <v>0</v>
      </c>
      <c r="V562" s="5">
        <f t="shared" si="795"/>
        <v>0</v>
      </c>
      <c r="W562" s="5">
        <f t="shared" si="796"/>
        <v>0.17066313266209562</v>
      </c>
      <c r="X562" s="5">
        <f t="shared" si="797"/>
        <v>0</v>
      </c>
      <c r="Y562" s="5">
        <f t="shared" si="798"/>
        <v>0</v>
      </c>
      <c r="Z562" s="5">
        <f t="shared" si="799"/>
        <v>0</v>
      </c>
      <c r="AA562" s="5">
        <f t="shared" si="800"/>
        <v>0</v>
      </c>
      <c r="AB562" s="5">
        <f t="shared" si="801"/>
        <v>0</v>
      </c>
      <c r="AC562" s="5">
        <f t="shared" si="802"/>
        <v>0</v>
      </c>
      <c r="AD562" s="5">
        <f t="shared" si="803"/>
        <v>8.0927801111701642E-2</v>
      </c>
      <c r="AE562" s="5">
        <f t="shared" si="804"/>
        <v>0</v>
      </c>
      <c r="AF562" s="5">
        <f t="shared" si="805"/>
        <v>0</v>
      </c>
      <c r="AG562" s="5">
        <f t="shared" si="806"/>
        <v>0</v>
      </c>
      <c r="AH562" s="5">
        <f t="shared" si="807"/>
        <v>0</v>
      </c>
      <c r="AI562" s="5">
        <f t="shared" si="808"/>
        <v>0</v>
      </c>
      <c r="AJ562" s="5">
        <f t="shared" si="809"/>
        <v>0</v>
      </c>
      <c r="AK562" s="5">
        <f t="shared" si="810"/>
        <v>0</v>
      </c>
      <c r="AL562" s="5">
        <f t="shared" si="811"/>
        <v>0</v>
      </c>
      <c r="AM562" s="5">
        <f t="shared" si="812"/>
        <v>3.0700521621116299E-2</v>
      </c>
      <c r="AN562" s="5">
        <f t="shared" si="813"/>
        <v>0</v>
      </c>
      <c r="AO562" s="5">
        <f t="shared" si="814"/>
        <v>0</v>
      </c>
      <c r="AP562" s="5">
        <f t="shared" si="815"/>
        <v>0</v>
      </c>
      <c r="AQ562" s="5">
        <f t="shared" si="816"/>
        <v>0</v>
      </c>
      <c r="AR562" s="5">
        <f t="shared" si="817"/>
        <v>0</v>
      </c>
      <c r="AS562" s="5">
        <f t="shared" si="818"/>
        <v>0</v>
      </c>
      <c r="AT562" s="5">
        <f t="shared" si="819"/>
        <v>0</v>
      </c>
      <c r="AU562" s="5">
        <f t="shared" si="820"/>
        <v>0</v>
      </c>
      <c r="AV562" s="5">
        <f t="shared" si="821"/>
        <v>0</v>
      </c>
      <c r="AW562" s="5">
        <f t="shared" si="822"/>
        <v>0</v>
      </c>
      <c r="AX562" s="5">
        <f t="shared" si="823"/>
        <v>9.7053795158693508E-3</v>
      </c>
      <c r="AY562" s="5">
        <f t="shared" si="824"/>
        <v>0</v>
      </c>
      <c r="AZ562" s="5">
        <f t="shared" si="825"/>
        <v>0</v>
      </c>
      <c r="BA562" s="5">
        <f t="shared" si="826"/>
        <v>0</v>
      </c>
      <c r="BB562" s="5">
        <f t="shared" si="827"/>
        <v>0</v>
      </c>
      <c r="BC562" s="5">
        <f t="shared" si="828"/>
        <v>0</v>
      </c>
      <c r="BD562" s="5">
        <f t="shared" si="829"/>
        <v>0</v>
      </c>
      <c r="BE562" s="5">
        <f t="shared" si="830"/>
        <v>0</v>
      </c>
      <c r="BF562" s="5">
        <f t="shared" si="831"/>
        <v>0</v>
      </c>
      <c r="BG562" s="5">
        <f t="shared" si="832"/>
        <v>0</v>
      </c>
      <c r="BH562" s="5">
        <f t="shared" si="833"/>
        <v>0</v>
      </c>
      <c r="BI562" s="5">
        <f t="shared" si="834"/>
        <v>0</v>
      </c>
      <c r="BJ562" s="8">
        <f t="shared" si="835"/>
        <v>0.84653486196531447</v>
      </c>
      <c r="BK562" s="8">
        <f t="shared" si="836"/>
        <v>0.15005031386158579</v>
      </c>
      <c r="BL562" s="8">
        <f t="shared" si="837"/>
        <v>0</v>
      </c>
      <c r="BM562" s="8">
        <f t="shared" si="838"/>
        <v>0.29199683491078293</v>
      </c>
      <c r="BN562" s="8">
        <f t="shared" si="839"/>
        <v>0.70458834091611733</v>
      </c>
    </row>
    <row r="563" spans="1:66" x14ac:dyDescent="0.25">
      <c r="A563" t="s">
        <v>303</v>
      </c>
      <c r="B563" t="s">
        <v>348</v>
      </c>
      <c r="C563" t="s">
        <v>346</v>
      </c>
      <c r="D563" s="10"/>
      <c r="E563">
        <f>VLOOKUP(A563,home!$A$2:$E$405,3,FALSE)</f>
        <v>1.2840909090909101</v>
      </c>
      <c r="F563">
        <f>VLOOKUP(B563,home!$B$2:$E$405,3,FALSE)</f>
        <v>1.56</v>
      </c>
      <c r="G563">
        <f>VLOOKUP(C563,away!$B$2:$E$405,4,FALSE)</f>
        <v>1.3</v>
      </c>
      <c r="H563">
        <f>VLOOKUP(A563,away!$A$2:$E$405,3,FALSE)</f>
        <v>0.96590909090909105</v>
      </c>
      <c r="I563">
        <f>VLOOKUP(C563,away!$B$2:$E$405,3,FALSE)</f>
        <v>1.3</v>
      </c>
      <c r="J563">
        <f>VLOOKUP(B563,home!$B$2:$E$405,4,FALSE)</f>
        <v>1.04</v>
      </c>
      <c r="K563" s="3">
        <f t="shared" si="784"/>
        <v>2.6041363636363659</v>
      </c>
      <c r="L563" s="3">
        <f t="shared" si="785"/>
        <v>1.3059090909090911</v>
      </c>
      <c r="M563" s="5">
        <f t="shared" si="786"/>
        <v>2.003959015052021E-2</v>
      </c>
      <c r="N563" s="5">
        <f t="shared" si="787"/>
        <v>5.2185825423338834E-2</v>
      </c>
      <c r="O563" s="5">
        <f t="shared" si="788"/>
        <v>2.6169882955656625E-2</v>
      </c>
      <c r="P563" s="5">
        <f t="shared" si="789"/>
        <v>6.8149943836932958E-2</v>
      </c>
      <c r="Q563" s="5">
        <f t="shared" si="790"/>
        <v>6.794950282564792E-2</v>
      </c>
      <c r="R563" s="5">
        <f t="shared" si="791"/>
        <v>1.7087744029909438E-2</v>
      </c>
      <c r="S563" s="5">
        <f t="shared" si="792"/>
        <v>5.7940491922392853E-2</v>
      </c>
      <c r="T563" s="5">
        <f t="shared" si="793"/>
        <v>8.8735873462766596E-2</v>
      </c>
      <c r="U563" s="5">
        <f t="shared" si="794"/>
        <v>4.4498815600797381E-2</v>
      </c>
      <c r="V563" s="5">
        <f t="shared" si="795"/>
        <v>2.1893557484828421E-2</v>
      </c>
      <c r="W563" s="5">
        <f t="shared" si="796"/>
        <v>5.8983257066427236E-2</v>
      </c>
      <c r="X563" s="5">
        <f t="shared" si="797"/>
        <v>7.7026771614475228E-2</v>
      </c>
      <c r="Y563" s="5">
        <f t="shared" si="798"/>
        <v>5.0294980647360779E-2</v>
      </c>
      <c r="Z563" s="5">
        <f t="shared" si="799"/>
        <v>7.4383467572620961E-3</v>
      </c>
      <c r="AA563" s="5">
        <f t="shared" si="800"/>
        <v>1.9370469275922869E-2</v>
      </c>
      <c r="AB563" s="5">
        <f t="shared" si="801"/>
        <v>2.522167171106587E-2</v>
      </c>
      <c r="AC563" s="5">
        <f t="shared" si="802"/>
        <v>4.6534282318611547E-3</v>
      </c>
      <c r="AD563" s="5">
        <f t="shared" si="803"/>
        <v>3.8400111143098707E-2</v>
      </c>
      <c r="AE563" s="5">
        <f t="shared" si="804"/>
        <v>5.0147054233692097E-2</v>
      </c>
      <c r="AF563" s="5">
        <f t="shared" si="805"/>
        <v>3.274374700304488E-2</v>
      </c>
      <c r="AG563" s="5">
        <f t="shared" si="806"/>
        <v>1.4253452293901209E-2</v>
      </c>
      <c r="AH563" s="5">
        <f t="shared" si="807"/>
        <v>2.4284511629106813E-3</v>
      </c>
      <c r="AI563" s="5">
        <f t="shared" si="808"/>
        <v>6.3240179806507259E-3</v>
      </c>
      <c r="AJ563" s="5">
        <f t="shared" si="809"/>
        <v>8.2343025938513888E-3</v>
      </c>
      <c r="AK563" s="5">
        <f t="shared" si="810"/>
        <v>7.1477489379445499E-3</v>
      </c>
      <c r="AL563" s="5">
        <f t="shared" si="811"/>
        <v>6.3300869981575635E-4</v>
      </c>
      <c r="AM563" s="5">
        <f t="shared" si="812"/>
        <v>1.9999825159084272E-2</v>
      </c>
      <c r="AN563" s="5">
        <f t="shared" si="813"/>
        <v>2.6117953491840516E-2</v>
      </c>
      <c r="AO563" s="5">
        <f t="shared" si="814"/>
        <v>1.705383645046769E-2</v>
      </c>
      <c r="AP563" s="5">
        <f t="shared" si="815"/>
        <v>7.4235866851808628E-3</v>
      </c>
      <c r="AQ563" s="5">
        <f t="shared" si="816"/>
        <v>2.4236323348323422E-3</v>
      </c>
      <c r="AR563" s="5">
        <f t="shared" si="817"/>
        <v>6.3426729009476255E-4</v>
      </c>
      <c r="AS563" s="5">
        <f t="shared" si="818"/>
        <v>1.6517185144008669E-3</v>
      </c>
      <c r="AT563" s="5">
        <f t="shared" si="819"/>
        <v>2.1506501229213676E-3</v>
      </c>
      <c r="AU563" s="5">
        <f t="shared" si="820"/>
        <v>1.8668620635195175E-3</v>
      </c>
      <c r="AV563" s="5">
        <f t="shared" si="821"/>
        <v>1.2153908463760999E-3</v>
      </c>
      <c r="AW563" s="5">
        <f t="shared" si="822"/>
        <v>5.9797612593519352E-5</v>
      </c>
      <c r="AX563" s="5">
        <f t="shared" si="823"/>
        <v>8.6803786605234631E-3</v>
      </c>
      <c r="AY563" s="5">
        <f t="shared" si="824"/>
        <v>1.1335785405310871E-2</v>
      </c>
      <c r="AZ563" s="5">
        <f t="shared" si="825"/>
        <v>7.4017526066950338E-3</v>
      </c>
      <c r="BA563" s="5">
        <f t="shared" si="826"/>
        <v>3.2220053392477033E-3</v>
      </c>
      <c r="BB563" s="5">
        <f t="shared" si="827"/>
        <v>1.0519115158703009E-3</v>
      </c>
      <c r="BC563" s="5">
        <f t="shared" si="828"/>
        <v>2.7474016228139773E-4</v>
      </c>
      <c r="BD563" s="5">
        <f t="shared" si="829"/>
        <v>1.3804923670017062E-4</v>
      </c>
      <c r="BE563" s="5">
        <f t="shared" si="830"/>
        <v>3.5949903726315827E-4</v>
      </c>
      <c r="BF563" s="5">
        <f t="shared" si="831"/>
        <v>4.680922578146278E-4</v>
      </c>
      <c r="BG563" s="5">
        <f t="shared" si="832"/>
        <v>4.06325356703907E-4</v>
      </c>
      <c r="BH563" s="5">
        <f t="shared" si="833"/>
        <v>2.6453165921504044E-4</v>
      </c>
      <c r="BI563" s="5">
        <f t="shared" si="834"/>
        <v>1.3777530261898995E-4</v>
      </c>
      <c r="BJ563" s="8">
        <f t="shared" si="835"/>
        <v>0.63570598352508778</v>
      </c>
      <c r="BK563" s="8">
        <f t="shared" si="836"/>
        <v>0.18464580573166223</v>
      </c>
      <c r="BL563" s="8">
        <f t="shared" si="837"/>
        <v>0.16577626593633801</v>
      </c>
      <c r="BM563" s="8">
        <f t="shared" si="838"/>
        <v>0.73070792493562675</v>
      </c>
      <c r="BN563" s="8">
        <f t="shared" si="839"/>
        <v>0.25158248922200599</v>
      </c>
    </row>
    <row r="564" spans="1:66" x14ac:dyDescent="0.25">
      <c r="A564" t="s">
        <v>303</v>
      </c>
      <c r="B564" t="s">
        <v>354</v>
      </c>
      <c r="C564" t="s">
        <v>306</v>
      </c>
      <c r="D564" s="10"/>
      <c r="E564">
        <f>VLOOKUP(A564,home!$A$2:$E$405,3,FALSE)</f>
        <v>1.2840909090909101</v>
      </c>
      <c r="F564">
        <f>VLOOKUP(B564,home!$B$2:$E$405,3,FALSE)</f>
        <v>0.78</v>
      </c>
      <c r="G564">
        <f>VLOOKUP(C564,away!$B$2:$E$405,4,FALSE)</f>
        <v>0.97</v>
      </c>
      <c r="H564">
        <f>VLOOKUP(A564,away!$A$2:$E$405,3,FALSE)</f>
        <v>0.96590909090909105</v>
      </c>
      <c r="I564">
        <f>VLOOKUP(C564,away!$B$2:$E$405,3,FALSE)</f>
        <v>0.57999999999999996</v>
      </c>
      <c r="J564">
        <f>VLOOKUP(B564,home!$B$2:$E$405,4,FALSE)</f>
        <v>0</v>
      </c>
      <c r="K564" s="3">
        <f t="shared" si="784"/>
        <v>0.97154318181818256</v>
      </c>
      <c r="L564" s="3">
        <f t="shared" si="785"/>
        <v>0</v>
      </c>
      <c r="M564" s="5">
        <f t="shared" si="786"/>
        <v>0.37849849519541306</v>
      </c>
      <c r="N564" s="5">
        <f t="shared" si="787"/>
        <v>0.36772763233554567</v>
      </c>
      <c r="O564" s="5">
        <f t="shared" si="788"/>
        <v>0</v>
      </c>
      <c r="P564" s="5">
        <f t="shared" si="789"/>
        <v>0</v>
      </c>
      <c r="Q564" s="5">
        <f t="shared" si="790"/>
        <v>0.17863163698087139</v>
      </c>
      <c r="R564" s="5">
        <f t="shared" si="791"/>
        <v>0</v>
      </c>
      <c r="S564" s="5">
        <f t="shared" si="792"/>
        <v>0</v>
      </c>
      <c r="T564" s="5">
        <f t="shared" si="793"/>
        <v>0</v>
      </c>
      <c r="U564" s="5">
        <f t="shared" si="794"/>
        <v>0</v>
      </c>
      <c r="V564" s="5">
        <f t="shared" si="795"/>
        <v>0</v>
      </c>
      <c r="W564" s="5">
        <f t="shared" si="796"/>
        <v>5.784944965526212E-2</v>
      </c>
      <c r="X564" s="5">
        <f t="shared" si="797"/>
        <v>0</v>
      </c>
      <c r="Y564" s="5">
        <f t="shared" si="798"/>
        <v>0</v>
      </c>
      <c r="Z564" s="5">
        <f t="shared" si="799"/>
        <v>0</v>
      </c>
      <c r="AA564" s="5">
        <f t="shared" si="800"/>
        <v>0</v>
      </c>
      <c r="AB564" s="5">
        <f t="shared" si="801"/>
        <v>0</v>
      </c>
      <c r="AC564" s="5">
        <f t="shared" si="802"/>
        <v>0</v>
      </c>
      <c r="AD564" s="5">
        <f t="shared" si="803"/>
        <v>1.4050809596126026E-2</v>
      </c>
      <c r="AE564" s="5">
        <f t="shared" si="804"/>
        <v>0</v>
      </c>
      <c r="AF564" s="5">
        <f t="shared" si="805"/>
        <v>0</v>
      </c>
      <c r="AG564" s="5">
        <f t="shared" si="806"/>
        <v>0</v>
      </c>
      <c r="AH564" s="5">
        <f t="shared" si="807"/>
        <v>0</v>
      </c>
      <c r="AI564" s="5">
        <f t="shared" si="808"/>
        <v>0</v>
      </c>
      <c r="AJ564" s="5">
        <f t="shared" si="809"/>
        <v>0</v>
      </c>
      <c r="AK564" s="5">
        <f t="shared" si="810"/>
        <v>0</v>
      </c>
      <c r="AL564" s="5">
        <f t="shared" si="811"/>
        <v>0</v>
      </c>
      <c r="AM564" s="5">
        <f t="shared" si="812"/>
        <v>2.7301936524283476E-3</v>
      </c>
      <c r="AN564" s="5">
        <f t="shared" si="813"/>
        <v>0</v>
      </c>
      <c r="AO564" s="5">
        <f t="shared" si="814"/>
        <v>0</v>
      </c>
      <c r="AP564" s="5">
        <f t="shared" si="815"/>
        <v>0</v>
      </c>
      <c r="AQ564" s="5">
        <f t="shared" si="816"/>
        <v>0</v>
      </c>
      <c r="AR564" s="5">
        <f t="shared" si="817"/>
        <v>0</v>
      </c>
      <c r="AS564" s="5">
        <f t="shared" si="818"/>
        <v>0</v>
      </c>
      <c r="AT564" s="5">
        <f t="shared" si="819"/>
        <v>0</v>
      </c>
      <c r="AU564" s="5">
        <f t="shared" si="820"/>
        <v>0</v>
      </c>
      <c r="AV564" s="5">
        <f t="shared" si="821"/>
        <v>0</v>
      </c>
      <c r="AW564" s="5">
        <f t="shared" si="822"/>
        <v>0</v>
      </c>
      <c r="AX564" s="5">
        <f t="shared" si="823"/>
        <v>4.4208350467667351E-4</v>
      </c>
      <c r="AY564" s="5">
        <f t="shared" si="824"/>
        <v>0</v>
      </c>
      <c r="AZ564" s="5">
        <f t="shared" si="825"/>
        <v>0</v>
      </c>
      <c r="BA564" s="5">
        <f t="shared" si="826"/>
        <v>0</v>
      </c>
      <c r="BB564" s="5">
        <f t="shared" si="827"/>
        <v>0</v>
      </c>
      <c r="BC564" s="5">
        <f t="shared" si="828"/>
        <v>0</v>
      </c>
      <c r="BD564" s="5">
        <f t="shared" si="829"/>
        <v>0</v>
      </c>
      <c r="BE564" s="5">
        <f t="shared" si="830"/>
        <v>0</v>
      </c>
      <c r="BF564" s="5">
        <f t="shared" si="831"/>
        <v>0</v>
      </c>
      <c r="BG564" s="5">
        <f t="shared" si="832"/>
        <v>0</v>
      </c>
      <c r="BH564" s="5">
        <f t="shared" si="833"/>
        <v>0</v>
      </c>
      <c r="BI564" s="5">
        <f t="shared" si="834"/>
        <v>0</v>
      </c>
      <c r="BJ564" s="8">
        <f t="shared" si="835"/>
        <v>0.62143180572491019</v>
      </c>
      <c r="BK564" s="8">
        <f t="shared" si="836"/>
        <v>0.37849849519541306</v>
      </c>
      <c r="BL564" s="8">
        <f t="shared" si="837"/>
        <v>0</v>
      </c>
      <c r="BM564" s="8">
        <f t="shared" si="838"/>
        <v>7.5072536408493165E-2</v>
      </c>
      <c r="BN564" s="8">
        <f t="shared" si="839"/>
        <v>0.9248577645118301</v>
      </c>
    </row>
    <row r="565" spans="1:66" x14ac:dyDescent="0.25">
      <c r="A565" t="s">
        <v>35</v>
      </c>
      <c r="B565" t="s">
        <v>217</v>
      </c>
      <c r="C565" t="s">
        <v>284</v>
      </c>
      <c r="D565" s="10"/>
      <c r="E565">
        <f>VLOOKUP(A565,home!$A$2:$E$405,3,FALSE)</f>
        <v>1.575</v>
      </c>
      <c r="F565">
        <f>VLOOKUP(B565,home!$B$2:$E$405,3,FALSE)</f>
        <v>1.02</v>
      </c>
      <c r="G565">
        <f>VLOOKUP(C565,away!$B$2:$E$405,4,FALSE)</f>
        <v>1.9</v>
      </c>
      <c r="H565">
        <f>VLOOKUP(A565,away!$A$2:$E$405,3,FALSE)</f>
        <v>1.1000000000000001</v>
      </c>
      <c r="I565">
        <f>VLOOKUP(C565,away!$B$2:$E$405,3,FALSE)</f>
        <v>0.48</v>
      </c>
      <c r="J565">
        <f>VLOOKUP(B565,home!$B$2:$E$405,4,FALSE)</f>
        <v>1.45</v>
      </c>
      <c r="K565" s="3">
        <f t="shared" si="784"/>
        <v>3.0523500000000001</v>
      </c>
      <c r="L565" s="3">
        <f t="shared" si="785"/>
        <v>0.76560000000000006</v>
      </c>
      <c r="M565" s="5">
        <f t="shared" si="786"/>
        <v>2.1972798993387745E-2</v>
      </c>
      <c r="N565" s="5">
        <f t="shared" si="787"/>
        <v>6.7068673007467092E-2</v>
      </c>
      <c r="O565" s="5">
        <f t="shared" si="788"/>
        <v>1.6822374909337655E-2</v>
      </c>
      <c r="P565" s="5">
        <f t="shared" si="789"/>
        <v>5.1347776054516805E-2</v>
      </c>
      <c r="Q565" s="5">
        <f t="shared" si="790"/>
        <v>0.10235853202717109</v>
      </c>
      <c r="R565" s="5">
        <f t="shared" si="791"/>
        <v>6.4396051152944547E-3</v>
      </c>
      <c r="S565" s="5">
        <f t="shared" si="792"/>
        <v>2.9998386943536834E-2</v>
      </c>
      <c r="T565" s="5">
        <f t="shared" si="793"/>
        <v>7.8365692120002176E-2</v>
      </c>
      <c r="U565" s="5">
        <f t="shared" si="794"/>
        <v>1.965592867366903E-2</v>
      </c>
      <c r="V565" s="5">
        <f t="shared" si="795"/>
        <v>7.7891783646630392E-3</v>
      </c>
      <c r="W565" s="5">
        <f t="shared" si="796"/>
        <v>0.10414468841104524</v>
      </c>
      <c r="X565" s="5">
        <f t="shared" si="797"/>
        <v>7.9733173447496225E-2</v>
      </c>
      <c r="Y565" s="5">
        <f t="shared" si="798"/>
        <v>3.0521858795701556E-2</v>
      </c>
      <c r="Z565" s="5">
        <f t="shared" si="799"/>
        <v>1.6433872254231453E-3</v>
      </c>
      <c r="AA565" s="5">
        <f t="shared" si="800"/>
        <v>5.0161929975203381E-3</v>
      </c>
      <c r="AB565" s="5">
        <f t="shared" si="801"/>
        <v>7.6555883479906012E-3</v>
      </c>
      <c r="AC565" s="5">
        <f t="shared" si="802"/>
        <v>1.137648037118996E-3</v>
      </c>
      <c r="AD565" s="5">
        <f t="shared" si="803"/>
        <v>7.9471509917863489E-2</v>
      </c>
      <c r="AE565" s="5">
        <f t="shared" si="804"/>
        <v>6.0843387993116289E-2</v>
      </c>
      <c r="AF565" s="5">
        <f t="shared" si="805"/>
        <v>2.3290848923764915E-2</v>
      </c>
      <c r="AG565" s="5">
        <f t="shared" si="806"/>
        <v>5.9438246453448074E-3</v>
      </c>
      <c r="AH565" s="5">
        <f t="shared" si="807"/>
        <v>3.1454431494599001E-4</v>
      </c>
      <c r="AI565" s="5">
        <f t="shared" si="808"/>
        <v>9.6009933972539263E-4</v>
      </c>
      <c r="AJ565" s="5">
        <f t="shared" si="809"/>
        <v>1.4652796098054012E-3</v>
      </c>
      <c r="AK565" s="5">
        <f t="shared" si="810"/>
        <v>1.4908487389965056E-3</v>
      </c>
      <c r="AL565" s="5">
        <f t="shared" si="811"/>
        <v>1.063418395743315E-4</v>
      </c>
      <c r="AM565" s="5">
        <f t="shared" si="812"/>
        <v>4.8514972659558106E-2</v>
      </c>
      <c r="AN565" s="5">
        <f t="shared" si="813"/>
        <v>3.7143063068157685E-2</v>
      </c>
      <c r="AO565" s="5">
        <f t="shared" si="814"/>
        <v>1.4218364542490761E-2</v>
      </c>
      <c r="AP565" s="5">
        <f t="shared" si="815"/>
        <v>3.6285266312436428E-3</v>
      </c>
      <c r="AQ565" s="5">
        <f t="shared" si="816"/>
        <v>6.9449999722003323E-4</v>
      </c>
      <c r="AR565" s="5">
        <f t="shared" si="817"/>
        <v>4.8163025504529992E-5</v>
      </c>
      <c r="AS565" s="5">
        <f t="shared" si="818"/>
        <v>1.4701041089875213E-4</v>
      </c>
      <c r="AT565" s="5">
        <f t="shared" si="819"/>
        <v>2.2436361385340305E-4</v>
      </c>
      <c r="AU565" s="5">
        <f t="shared" si="820"/>
        <v>2.2827875891514497E-4</v>
      </c>
      <c r="AV565" s="5">
        <f t="shared" si="821"/>
        <v>1.7419666744366072E-4</v>
      </c>
      <c r="AW565" s="5">
        <f t="shared" si="822"/>
        <v>6.9030007982588511E-6</v>
      </c>
      <c r="AX565" s="5">
        <f t="shared" si="823"/>
        <v>2.4680779466233708E-2</v>
      </c>
      <c r="AY565" s="5">
        <f t="shared" si="824"/>
        <v>1.8895604759348525E-2</v>
      </c>
      <c r="AZ565" s="5">
        <f t="shared" si="825"/>
        <v>7.2332375018786151E-3</v>
      </c>
      <c r="BA565" s="5">
        <f t="shared" si="826"/>
        <v>1.8459222104794232E-3</v>
      </c>
      <c r="BB565" s="5">
        <f t="shared" si="827"/>
        <v>3.5330951108576155E-4</v>
      </c>
      <c r="BC565" s="5">
        <f t="shared" si="828"/>
        <v>5.4098752337451821E-5</v>
      </c>
      <c r="BD565" s="5">
        <f t="shared" si="829"/>
        <v>6.1456020543780258E-6</v>
      </c>
      <c r="BE565" s="5">
        <f t="shared" si="830"/>
        <v>1.875852843068077E-5</v>
      </c>
      <c r="BF565" s="5">
        <f t="shared" si="831"/>
        <v>2.8628797127694223E-5</v>
      </c>
      <c r="BG565" s="5">
        <f t="shared" si="832"/>
        <v>2.9128369637572493E-5</v>
      </c>
      <c r="BH565" s="5">
        <f t="shared" si="833"/>
        <v>2.2227494765811101E-5</v>
      </c>
      <c r="BI565" s="5">
        <f t="shared" si="834"/>
        <v>1.3569218729684697E-5</v>
      </c>
      <c r="BJ565" s="8">
        <f t="shared" si="835"/>
        <v>0.78900456838900668</v>
      </c>
      <c r="BK565" s="8">
        <f t="shared" si="836"/>
        <v>0.13124773499214629</v>
      </c>
      <c r="BL565" s="8">
        <f t="shared" si="837"/>
        <v>6.0760932534646692E-2</v>
      </c>
      <c r="BM565" s="8">
        <f t="shared" si="838"/>
        <v>0.69775816127549761</v>
      </c>
      <c r="BN565" s="8">
        <f t="shared" si="839"/>
        <v>0.26600976010717486</v>
      </c>
    </row>
    <row r="566" spans="1:66" x14ac:dyDescent="0.25">
      <c r="A566" t="s">
        <v>35</v>
      </c>
      <c r="B566" t="s">
        <v>474</v>
      </c>
      <c r="C566" t="s">
        <v>211</v>
      </c>
      <c r="D566" s="10"/>
      <c r="E566">
        <f>VLOOKUP(A566,home!$A$2:$E$405,3,FALSE)</f>
        <v>1.575</v>
      </c>
      <c r="F566">
        <f>VLOOKUP(B566,home!$B$2:$E$405,3,FALSE)</f>
        <v>1.27</v>
      </c>
      <c r="G566">
        <f>VLOOKUP(C566,away!$B$2:$E$405,4,FALSE)</f>
        <v>0.48</v>
      </c>
      <c r="H566">
        <f>VLOOKUP(A566,away!$A$2:$E$405,3,FALSE)</f>
        <v>1.1000000000000001</v>
      </c>
      <c r="I566">
        <f>VLOOKUP(C566,away!$B$2:$E$405,3,FALSE)</f>
        <v>0.63</v>
      </c>
      <c r="J566">
        <f>VLOOKUP(B566,home!$B$2:$E$405,4,FALSE)</f>
        <v>0.68</v>
      </c>
      <c r="K566" s="3">
        <f t="shared" si="784"/>
        <v>0.96011999999999986</v>
      </c>
      <c r="L566" s="3">
        <f t="shared" si="785"/>
        <v>0.47124000000000005</v>
      </c>
      <c r="M566" s="5">
        <f t="shared" si="786"/>
        <v>0.23898368332209993</v>
      </c>
      <c r="N566" s="5">
        <f t="shared" si="787"/>
        <v>0.22945301403121457</v>
      </c>
      <c r="O566" s="5">
        <f t="shared" si="788"/>
        <v>0.11261867092870637</v>
      </c>
      <c r="P566" s="5">
        <f t="shared" si="789"/>
        <v>0.10812743833206954</v>
      </c>
      <c r="Q566" s="5">
        <f t="shared" si="790"/>
        <v>0.11015121391582483</v>
      </c>
      <c r="R566" s="5">
        <f t="shared" si="791"/>
        <v>2.6535211244221795E-2</v>
      </c>
      <c r="S566" s="5">
        <f t="shared" si="792"/>
        <v>1.2230482388726253E-2</v>
      </c>
      <c r="T566" s="5">
        <f t="shared" si="793"/>
        <v>5.1907658045693292E-2</v>
      </c>
      <c r="U566" s="5">
        <f t="shared" si="794"/>
        <v>2.5476987019802229E-2</v>
      </c>
      <c r="V566" s="5">
        <f t="shared" si="795"/>
        <v>6.1484938212570336E-4</v>
      </c>
      <c r="W566" s="5">
        <f t="shared" si="796"/>
        <v>3.5252794501620582E-2</v>
      </c>
      <c r="X566" s="5">
        <f t="shared" si="797"/>
        <v>1.6612526880943682E-2</v>
      </c>
      <c r="Y566" s="5">
        <f t="shared" si="798"/>
        <v>3.9142435836879499E-3</v>
      </c>
      <c r="Z566" s="5">
        <f t="shared" si="799"/>
        <v>4.1681509822423602E-3</v>
      </c>
      <c r="AA566" s="5">
        <f t="shared" si="800"/>
        <v>4.0019251210705346E-3</v>
      </c>
      <c r="AB566" s="5">
        <f t="shared" si="801"/>
        <v>1.9211641736211202E-3</v>
      </c>
      <c r="AC566" s="5">
        <f t="shared" si="802"/>
        <v>1.7386670432146224E-5</v>
      </c>
      <c r="AD566" s="5">
        <f t="shared" si="803"/>
        <v>8.4617282642239847E-3</v>
      </c>
      <c r="AE566" s="5">
        <f t="shared" si="804"/>
        <v>3.98750482723291E-3</v>
      </c>
      <c r="AF566" s="5">
        <f t="shared" si="805"/>
        <v>9.3953588739261829E-4</v>
      </c>
      <c r="AG566" s="5">
        <f t="shared" si="806"/>
        <v>1.4758229719163252E-4</v>
      </c>
      <c r="AH566" s="5">
        <f t="shared" si="807"/>
        <v>4.9104986721797237E-4</v>
      </c>
      <c r="AI566" s="5">
        <f t="shared" si="808"/>
        <v>4.7146679851331962E-4</v>
      </c>
      <c r="AJ566" s="5">
        <f t="shared" si="809"/>
        <v>2.2633235129430415E-4</v>
      </c>
      <c r="AK566" s="5">
        <f t="shared" si="810"/>
        <v>7.2435405708229104E-5</v>
      </c>
      <c r="AL566" s="5">
        <f t="shared" si="811"/>
        <v>3.146618394726296E-7</v>
      </c>
      <c r="AM566" s="5">
        <f t="shared" si="812"/>
        <v>1.6248549082093465E-3</v>
      </c>
      <c r="AN566" s="5">
        <f t="shared" si="813"/>
        <v>7.6569662694457238E-4</v>
      </c>
      <c r="AO566" s="5">
        <f t="shared" si="814"/>
        <v>1.8041343924068016E-4</v>
      </c>
      <c r="AP566" s="5">
        <f t="shared" si="815"/>
        <v>2.8339343035926044E-5</v>
      </c>
      <c r="AQ566" s="5">
        <f t="shared" si="816"/>
        <v>3.3386580030624468E-6</v>
      </c>
      <c r="AR566" s="5">
        <f t="shared" si="817"/>
        <v>4.6280467885559483E-5</v>
      </c>
      <c r="AS566" s="5">
        <f t="shared" si="818"/>
        <v>4.4434802826283366E-5</v>
      </c>
      <c r="AT566" s="5">
        <f t="shared" si="819"/>
        <v>2.1331371444785587E-5</v>
      </c>
      <c r="AU566" s="5">
        <f t="shared" si="820"/>
        <v>6.8268921171891796E-6</v>
      </c>
      <c r="AV566" s="5">
        <f t="shared" si="821"/>
        <v>1.638658914888918E-6</v>
      </c>
      <c r="AW566" s="5">
        <f t="shared" si="822"/>
        <v>3.9546608103662944E-9</v>
      </c>
      <c r="AX566" s="5">
        <f t="shared" si="823"/>
        <v>2.6000928241165955E-4</v>
      </c>
      <c r="AY566" s="5">
        <f t="shared" si="824"/>
        <v>1.2252677424367042E-4</v>
      </c>
      <c r="AZ566" s="5">
        <f t="shared" si="825"/>
        <v>2.8869758547293626E-5</v>
      </c>
      <c r="BA566" s="5">
        <f t="shared" si="826"/>
        <v>4.534861672608884E-6</v>
      </c>
      <c r="BB566" s="5">
        <f t="shared" si="827"/>
        <v>5.3425205365005252E-7</v>
      </c>
      <c r="BC566" s="5">
        <f t="shared" si="828"/>
        <v>5.0352187552410175E-8</v>
      </c>
      <c r="BD566" s="5">
        <f t="shared" si="829"/>
        <v>3.6348679477318411E-6</v>
      </c>
      <c r="BE566" s="5">
        <f t="shared" si="830"/>
        <v>3.4899094139762952E-6</v>
      </c>
      <c r="BF566" s="5">
        <f t="shared" si="831"/>
        <v>1.6753659132734597E-6</v>
      </c>
      <c r="BG566" s="5">
        <f t="shared" si="832"/>
        <v>5.3618410688403812E-7</v>
      </c>
      <c r="BH566" s="5">
        <f t="shared" si="833"/>
        <v>1.2870027117537559E-7</v>
      </c>
      <c r="BI566" s="5">
        <f t="shared" si="834"/>
        <v>2.4713540872180328E-8</v>
      </c>
      <c r="BJ566" s="8">
        <f t="shared" si="835"/>
        <v>0.46384697049157603</v>
      </c>
      <c r="BK566" s="8">
        <f t="shared" si="836"/>
        <v>0.36009668153153673</v>
      </c>
      <c r="BL566" s="8">
        <f t="shared" si="837"/>
        <v>0.17194524484453852</v>
      </c>
      <c r="BM566" s="8">
        <f t="shared" si="838"/>
        <v>0.17406529325617376</v>
      </c>
      <c r="BN566" s="8">
        <f t="shared" si="839"/>
        <v>0.82586923177413696</v>
      </c>
    </row>
    <row r="567" spans="1:66" x14ac:dyDescent="0.25">
      <c r="A567" t="s">
        <v>10</v>
      </c>
      <c r="B567" t="s">
        <v>41</v>
      </c>
      <c r="C567" t="s">
        <v>223</v>
      </c>
      <c r="D567" s="10"/>
      <c r="E567">
        <f>VLOOKUP(A567,home!$A$2:$E$405,3,FALSE)</f>
        <v>1.56666666666667</v>
      </c>
      <c r="F567">
        <f>VLOOKUP(B567,home!$B$2:$E$405,3,FALSE)</f>
        <v>0.77</v>
      </c>
      <c r="G567">
        <f>VLOOKUP(C567,away!$B$2:$E$405,4,FALSE)</f>
        <v>1.66</v>
      </c>
      <c r="H567">
        <f>VLOOKUP(A567,away!$A$2:$E$405,3,FALSE)</f>
        <v>1.4666666666666699</v>
      </c>
      <c r="I567">
        <f>VLOOKUP(C567,away!$B$2:$E$405,3,FALSE)</f>
        <v>0.89</v>
      </c>
      <c r="J567">
        <f>VLOOKUP(B567,home!$B$2:$E$405,4,FALSE)</f>
        <v>0.82</v>
      </c>
      <c r="K567" s="3">
        <f t="shared" si="784"/>
        <v>2.0025133333333374</v>
      </c>
      <c r="L567" s="3">
        <f t="shared" si="785"/>
        <v>1.0703733333333356</v>
      </c>
      <c r="M567" s="5">
        <f t="shared" si="786"/>
        <v>4.628734568123774E-2</v>
      </c>
      <c r="N567" s="5">
        <f t="shared" si="787"/>
        <v>9.2691026891287845E-2</v>
      </c>
      <c r="O567" s="5">
        <f t="shared" si="788"/>
        <v>4.9544740487978807E-2</v>
      </c>
      <c r="P567" s="5">
        <f t="shared" si="789"/>
        <v>9.9214003423717598E-2</v>
      </c>
      <c r="Q567" s="5">
        <f t="shared" si="790"/>
        <v>9.2807508615081413E-2</v>
      </c>
      <c r="R567" s="5">
        <f t="shared" si="791"/>
        <v>2.6515684512626481E-2</v>
      </c>
      <c r="S567" s="5">
        <f t="shared" si="792"/>
        <v>5.3164738280463843E-2</v>
      </c>
      <c r="T567" s="5">
        <f t="shared" si="793"/>
        <v>9.9338682354686944E-2</v>
      </c>
      <c r="U567" s="5">
        <f t="shared" si="794"/>
        <v>5.3098011778994793E-2</v>
      </c>
      <c r="V567" s="5">
        <f t="shared" si="795"/>
        <v>1.266169558907484E-2</v>
      </c>
      <c r="W567" s="5">
        <f t="shared" si="796"/>
        <v>6.1949424478383051E-2</v>
      </c>
      <c r="X567" s="5">
        <f t="shared" si="797"/>
        <v>6.6309011977008586E-2</v>
      </c>
      <c r="Y567" s="5">
        <f t="shared" si="798"/>
        <v>3.5487699089935383E-2</v>
      </c>
      <c r="Z567" s="5">
        <f t="shared" si="799"/>
        <v>9.4605605391317026E-3</v>
      </c>
      <c r="AA567" s="5">
        <f t="shared" si="800"/>
        <v>1.8944898620418458E-2</v>
      </c>
      <c r="AB567" s="5">
        <f t="shared" si="801"/>
        <v>1.8968706043018157E-2</v>
      </c>
      <c r="AC567" s="5">
        <f t="shared" si="802"/>
        <v>1.6962215739475591E-3</v>
      </c>
      <c r="AD567" s="5">
        <f t="shared" si="803"/>
        <v>3.1013637127572179E-2</v>
      </c>
      <c r="AE567" s="5">
        <f t="shared" si="804"/>
        <v>3.3196170151029922E-2</v>
      </c>
      <c r="AF567" s="5">
        <f t="shared" si="805"/>
        <v>1.7766147649229243E-2</v>
      </c>
      <c r="AG567" s="5">
        <f t="shared" si="806"/>
        <v>6.3388035599325696E-3</v>
      </c>
      <c r="AH567" s="5">
        <f t="shared" si="807"/>
        <v>2.5315829298680542E-3</v>
      </c>
      <c r="AI567" s="5">
        <f t="shared" si="808"/>
        <v>5.0695285714998529E-3</v>
      </c>
      <c r="AJ567" s="5">
        <f t="shared" si="809"/>
        <v>5.0758992790713815E-3</v>
      </c>
      <c r="AK567" s="5">
        <f t="shared" si="810"/>
        <v>3.3881853283325063E-3</v>
      </c>
      <c r="AL567" s="5">
        <f t="shared" si="811"/>
        <v>1.4542975456311949E-4</v>
      </c>
      <c r="AM567" s="5">
        <f t="shared" si="812"/>
        <v>1.2421044372625019E-2</v>
      </c>
      <c r="AN567" s="5">
        <f t="shared" si="813"/>
        <v>1.3295154668607909E-2</v>
      </c>
      <c r="AO567" s="5">
        <f t="shared" si="814"/>
        <v>7.115389509910054E-3</v>
      </c>
      <c r="AP567" s="5">
        <f t="shared" si="815"/>
        <v>2.5387077292291583E-3</v>
      </c>
      <c r="AQ567" s="5">
        <f t="shared" si="816"/>
        <v>6.7934126362352912E-4</v>
      </c>
      <c r="AR567" s="5">
        <f t="shared" si="817"/>
        <v>5.4194777185052835E-4</v>
      </c>
      <c r="AS567" s="5">
        <f t="shared" si="818"/>
        <v>1.0852576391009766E-3</v>
      </c>
      <c r="AT567" s="5">
        <f t="shared" si="819"/>
        <v>1.0866214462007823E-3</v>
      </c>
      <c r="AU567" s="5">
        <f t="shared" si="820"/>
        <v>7.2532464476767367E-4</v>
      </c>
      <c r="AV567" s="5">
        <f t="shared" si="821"/>
        <v>3.6311806803563334E-4</v>
      </c>
      <c r="AW567" s="5">
        <f t="shared" si="822"/>
        <v>8.6588749490220363E-6</v>
      </c>
      <c r="AX567" s="5">
        <f t="shared" si="823"/>
        <v>4.1455511616844357E-3</v>
      </c>
      <c r="AY567" s="5">
        <f t="shared" si="824"/>
        <v>4.43728741543605E-3</v>
      </c>
      <c r="AZ567" s="5">
        <f t="shared" si="825"/>
        <v>2.3747770609091738E-3</v>
      </c>
      <c r="BA567" s="5">
        <f t="shared" si="826"/>
        <v>8.4729934620296466E-4</v>
      </c>
      <c r="BB567" s="5">
        <f t="shared" si="827"/>
        <v>2.2673165638160573E-4</v>
      </c>
      <c r="BC567" s="5">
        <f t="shared" si="828"/>
        <v>4.8537503762673577E-5</v>
      </c>
      <c r="BD567" s="5">
        <f t="shared" si="829"/>
        <v>9.6681073841370659E-5</v>
      </c>
      <c r="BE567" s="5">
        <f t="shared" si="830"/>
        <v>1.9360513944832966E-4</v>
      </c>
      <c r="BF567" s="5">
        <f t="shared" si="831"/>
        <v>1.9384843657357015E-4</v>
      </c>
      <c r="BG567" s="5">
        <f t="shared" si="832"/>
        <v>1.2939469296146535E-4</v>
      </c>
      <c r="BH567" s="5">
        <f t="shared" si="833"/>
        <v>6.4778649479476936E-5</v>
      </c>
      <c r="BI567" s="5">
        <f t="shared" si="834"/>
        <v>2.5944021859595837E-5</v>
      </c>
      <c r="BJ567" s="8">
        <f t="shared" si="835"/>
        <v>0.5850279335825197</v>
      </c>
      <c r="BK567" s="8">
        <f t="shared" si="836"/>
        <v>0.21760672171844073</v>
      </c>
      <c r="BL567" s="8">
        <f t="shared" si="837"/>
        <v>0.18764375913592787</v>
      </c>
      <c r="BM567" s="8">
        <f t="shared" si="838"/>
        <v>0.58825003682360344</v>
      </c>
      <c r="BN567" s="8">
        <f t="shared" si="839"/>
        <v>0.4070603096119299</v>
      </c>
    </row>
    <row r="568" spans="1:66" x14ac:dyDescent="0.25">
      <c r="A568" t="s">
        <v>10</v>
      </c>
      <c r="B568" t="s">
        <v>221</v>
      </c>
      <c r="C568" t="s">
        <v>225</v>
      </c>
      <c r="D568" s="10"/>
      <c r="E568">
        <f>VLOOKUP(A568,home!$A$2:$E$405,3,FALSE)</f>
        <v>1.56666666666667</v>
      </c>
      <c r="F568">
        <f>VLOOKUP(B568,home!$B$2:$E$405,3,FALSE)</f>
        <v>0.38</v>
      </c>
      <c r="G568">
        <f>VLOOKUP(C568,away!$B$2:$E$405,4,FALSE)</f>
        <v>0.38</v>
      </c>
      <c r="H568">
        <f>VLOOKUP(A568,away!$A$2:$E$405,3,FALSE)</f>
        <v>1.4666666666666699</v>
      </c>
      <c r="I568">
        <f>VLOOKUP(C568,away!$B$2:$E$405,3,FALSE)</f>
        <v>0.64</v>
      </c>
      <c r="J568">
        <f>VLOOKUP(B568,home!$B$2:$E$405,4,FALSE)</f>
        <v>1.23</v>
      </c>
      <c r="K568" s="3">
        <f t="shared" si="784"/>
        <v>0.22622666666666716</v>
      </c>
      <c r="L568" s="3">
        <f t="shared" si="785"/>
        <v>1.1545600000000025</v>
      </c>
      <c r="M568" s="5">
        <f t="shared" si="786"/>
        <v>0.25138072242160192</v>
      </c>
      <c r="N568" s="5">
        <f t="shared" si="787"/>
        <v>5.686902289769772E-2</v>
      </c>
      <c r="O568" s="5">
        <f t="shared" si="788"/>
        <v>0.2902341268790854</v>
      </c>
      <c r="P568" s="5">
        <f t="shared" si="789"/>
        <v>6.5658699076766025E-2</v>
      </c>
      <c r="Q568" s="5">
        <f t="shared" si="790"/>
        <v>6.4326447433682623E-3</v>
      </c>
      <c r="R568" s="5">
        <f t="shared" si="791"/>
        <v>0.16754635676475879</v>
      </c>
      <c r="S568" s="5">
        <f t="shared" si="792"/>
        <v>4.2873860045073743E-3</v>
      </c>
      <c r="T568" s="5">
        <f t="shared" si="793"/>
        <v>7.4268743149032779E-3</v>
      </c>
      <c r="U568" s="5">
        <f t="shared" si="794"/>
        <v>3.7903453803035579E-2</v>
      </c>
      <c r="V568" s="5">
        <f t="shared" si="795"/>
        <v>1.244257823503287E-4</v>
      </c>
      <c r="W568" s="5">
        <f t="shared" si="796"/>
        <v>4.8507859271435341E-4</v>
      </c>
      <c r="X568" s="5">
        <f t="shared" si="797"/>
        <v>5.6005234000428515E-4</v>
      </c>
      <c r="Y568" s="5">
        <f t="shared" si="798"/>
        <v>3.2330701483767449E-4</v>
      </c>
      <c r="Z568" s="5">
        <f t="shared" si="799"/>
        <v>6.4480773888773421E-2</v>
      </c>
      <c r="AA568" s="5">
        <f t="shared" si="800"/>
        <v>1.4587270540944278E-2</v>
      </c>
      <c r="AB568" s="5">
        <f t="shared" si="801"/>
        <v>1.6500147951213474E-3</v>
      </c>
      <c r="AC568" s="5">
        <f t="shared" si="802"/>
        <v>2.0311907079706769E-6</v>
      </c>
      <c r="AD568" s="5">
        <f t="shared" si="803"/>
        <v>2.7434428275281516E-5</v>
      </c>
      <c r="AE568" s="5">
        <f t="shared" si="804"/>
        <v>3.1674693509509099E-5</v>
      </c>
      <c r="AF568" s="5">
        <f t="shared" si="805"/>
        <v>1.8285167069169455E-5</v>
      </c>
      <c r="AG568" s="5">
        <f t="shared" si="806"/>
        <v>7.0371074971267741E-6</v>
      </c>
      <c r="AH568" s="5">
        <f t="shared" si="807"/>
        <v>1.8611730575255604E-2</v>
      </c>
      <c r="AI568" s="5">
        <f t="shared" si="808"/>
        <v>4.2104697689381663E-3</v>
      </c>
      <c r="AJ568" s="5">
        <f t="shared" si="809"/>
        <v>4.762602704638269E-4</v>
      </c>
      <c r="AK568" s="5">
        <f t="shared" si="810"/>
        <v>3.5914257817598964E-5</v>
      </c>
      <c r="AL568" s="5">
        <f t="shared" si="811"/>
        <v>2.1221251681900591E-8</v>
      </c>
      <c r="AM568" s="5">
        <f t="shared" si="812"/>
        <v>1.241279852124541E-6</v>
      </c>
      <c r="AN568" s="5">
        <f t="shared" si="813"/>
        <v>1.4331320660689133E-6</v>
      </c>
      <c r="AO568" s="5">
        <f t="shared" si="814"/>
        <v>8.2731847910026415E-7</v>
      </c>
      <c r="AP568" s="5">
        <f t="shared" si="815"/>
        <v>3.1839627441000093E-7</v>
      </c>
      <c r="AQ568" s="5">
        <f t="shared" si="816"/>
        <v>9.1901900645702883E-8</v>
      </c>
      <c r="AR568" s="5">
        <f t="shared" si="817"/>
        <v>4.2976719305934316E-3</v>
      </c>
      <c r="AS568" s="5">
        <f t="shared" si="818"/>
        <v>9.7224799528505216E-4</v>
      </c>
      <c r="AT568" s="5">
        <f t="shared" si="819"/>
        <v>1.0997421157334344E-4</v>
      </c>
      <c r="AU568" s="5">
        <f t="shared" si="820"/>
        <v>8.2930331011774303E-6</v>
      </c>
      <c r="AV568" s="5">
        <f t="shared" si="821"/>
        <v>4.6902630875892602E-7</v>
      </c>
      <c r="AW568" s="5">
        <f t="shared" si="822"/>
        <v>1.5396740812453966E-10</v>
      </c>
      <c r="AX568" s="5">
        <f t="shared" si="823"/>
        <v>4.6801767224437989E-8</v>
      </c>
      <c r="AY568" s="5">
        <f t="shared" si="824"/>
        <v>5.4035448366647248E-8</v>
      </c>
      <c r="AZ568" s="5">
        <f t="shared" si="825"/>
        <v>3.1193583633098197E-8</v>
      </c>
      <c r="BA568" s="5">
        <f t="shared" si="826"/>
        <v>1.2004954639809972E-8</v>
      </c>
      <c r="BB568" s="5">
        <f t="shared" si="827"/>
        <v>3.4651101072347585E-9</v>
      </c>
      <c r="BC568" s="5">
        <f t="shared" si="828"/>
        <v>8.0013550508179444E-10</v>
      </c>
      <c r="BD568" s="5">
        <f t="shared" si="829"/>
        <v>8.2698668403099335E-4</v>
      </c>
      <c r="BE568" s="5">
        <f t="shared" si="830"/>
        <v>1.8708644090605192E-4</v>
      </c>
      <c r="BF568" s="5">
        <f t="shared" si="831"/>
        <v>2.1161970952353267E-5</v>
      </c>
      <c r="BG568" s="5">
        <f t="shared" si="832"/>
        <v>1.5958007162159048E-6</v>
      </c>
      <c r="BH568" s="5">
        <f t="shared" si="833"/>
        <v>9.0253169173451078E-8</v>
      </c>
      <c r="BI568" s="5">
        <f t="shared" si="834"/>
        <v>4.083534723642531E-9</v>
      </c>
      <c r="BJ568" s="8">
        <f t="shared" si="835"/>
        <v>7.2185471629448481E-2</v>
      </c>
      <c r="BK568" s="8">
        <f t="shared" si="836"/>
        <v>0.32145333973263374</v>
      </c>
      <c r="BL568" s="8">
        <f t="shared" si="837"/>
        <v>0.54168117908559177</v>
      </c>
      <c r="BM568" s="8">
        <f t="shared" si="838"/>
        <v>0.1616791376716884</v>
      </c>
      <c r="BN568" s="8">
        <f t="shared" si="839"/>
        <v>0.83812157278327815</v>
      </c>
    </row>
    <row r="569" spans="1:66" x14ac:dyDescent="0.25">
      <c r="A569" t="s">
        <v>10</v>
      </c>
      <c r="B569" t="s">
        <v>11</v>
      </c>
      <c r="C569" t="s">
        <v>447</v>
      </c>
      <c r="D569" s="10"/>
      <c r="E569">
        <f>VLOOKUP(A569,home!$A$2:$E$405,3,FALSE)</f>
        <v>1.56666666666667</v>
      </c>
      <c r="F569">
        <f>VLOOKUP(B569,home!$B$2:$E$405,3,FALSE)</f>
        <v>0.89</v>
      </c>
      <c r="G569">
        <f>VLOOKUP(C569,away!$B$2:$E$405,4,FALSE)</f>
        <v>1.4</v>
      </c>
      <c r="H569">
        <f>VLOOKUP(A569,away!$A$2:$E$405,3,FALSE)</f>
        <v>1.4666666666666699</v>
      </c>
      <c r="I569">
        <f>VLOOKUP(C569,away!$B$2:$E$405,3,FALSE)</f>
        <v>0.38</v>
      </c>
      <c r="J569">
        <f>VLOOKUP(B569,home!$B$2:$E$405,4,FALSE)</f>
        <v>0.95</v>
      </c>
      <c r="K569" s="3">
        <f t="shared" si="784"/>
        <v>1.9520666666666706</v>
      </c>
      <c r="L569" s="3">
        <f t="shared" si="785"/>
        <v>0.52946666666666786</v>
      </c>
      <c r="M569" s="5">
        <f t="shared" si="786"/>
        <v>8.3614917707471287E-2</v>
      </c>
      <c r="N569" s="5">
        <f t="shared" si="787"/>
        <v>0.16322189369283147</v>
      </c>
      <c r="O569" s="5">
        <f t="shared" si="788"/>
        <v>4.4271311762182568E-2</v>
      </c>
      <c r="P569" s="5">
        <f t="shared" si="789"/>
        <v>8.6420551980564697E-2</v>
      </c>
      <c r="Q569" s="5">
        <f t="shared" si="790"/>
        <v>0.15931000897399358</v>
      </c>
      <c r="R569" s="5">
        <f t="shared" si="791"/>
        <v>1.1720091933841825E-2</v>
      </c>
      <c r="S569" s="5">
        <f t="shared" si="792"/>
        <v>2.2330081788617687E-2</v>
      </c>
      <c r="T569" s="5">
        <f t="shared" si="793"/>
        <v>8.434933941809733E-2</v>
      </c>
      <c r="U569" s="5">
        <f t="shared" si="794"/>
        <v>2.2878400794321546E-2</v>
      </c>
      <c r="V569" s="5">
        <f t="shared" si="795"/>
        <v>2.5643722792981199E-3</v>
      </c>
      <c r="W569" s="5">
        <f t="shared" si="796"/>
        <v>0.10366125272816702</v>
      </c>
      <c r="X569" s="5">
        <f t="shared" si="797"/>
        <v>5.4885177944473625E-2</v>
      </c>
      <c r="Y569" s="5">
        <f t="shared" si="798"/>
        <v>1.4529936107833685E-2</v>
      </c>
      <c r="Z569" s="5">
        <f t="shared" si="799"/>
        <v>2.0684660030793776E-3</v>
      </c>
      <c r="AA569" s="5">
        <f t="shared" si="800"/>
        <v>4.0377835357444918E-3</v>
      </c>
      <c r="AB569" s="5">
        <f t="shared" si="801"/>
        <v>3.9410113236711571E-3</v>
      </c>
      <c r="AC569" s="5">
        <f t="shared" si="802"/>
        <v>1.6565111371328922E-4</v>
      </c>
      <c r="AD569" s="5">
        <f t="shared" si="803"/>
        <v>5.0588419018891093E-2</v>
      </c>
      <c r="AE569" s="5">
        <f t="shared" si="804"/>
        <v>2.6784881589868931E-2</v>
      </c>
      <c r="AF569" s="5">
        <f t="shared" si="805"/>
        <v>7.0908509862246515E-3</v>
      </c>
      <c r="AG569" s="5">
        <f t="shared" si="806"/>
        <v>1.2514564118354737E-3</v>
      </c>
      <c r="AH569" s="5">
        <f t="shared" si="807"/>
        <v>2.7379594994094087E-4</v>
      </c>
      <c r="AI569" s="5">
        <f t="shared" si="808"/>
        <v>5.3446794734804707E-4</v>
      </c>
      <c r="AJ569" s="5">
        <f t="shared" si="809"/>
        <v>5.2165853220993989E-4</v>
      </c>
      <c r="AK569" s="5">
        <f t="shared" si="810"/>
        <v>3.3943741070309517E-4</v>
      </c>
      <c r="AL569" s="5">
        <f t="shared" si="811"/>
        <v>6.8483763786655409E-6</v>
      </c>
      <c r="AM569" s="5">
        <f t="shared" si="812"/>
        <v>1.9750393297228691E-2</v>
      </c>
      <c r="AN569" s="5">
        <f t="shared" si="813"/>
        <v>1.0457174904439375E-2</v>
      </c>
      <c r="AO569" s="5">
        <f t="shared" si="814"/>
        <v>2.7683627697019236E-3</v>
      </c>
      <c r="AP569" s="5">
        <f t="shared" si="815"/>
        <v>4.8858526926606066E-4</v>
      </c>
      <c r="AQ569" s="5">
        <f t="shared" si="816"/>
        <v>6.4672403475184354E-5</v>
      </c>
      <c r="AR569" s="5">
        <f t="shared" si="817"/>
        <v>2.8993165792412773E-5</v>
      </c>
      <c r="AS569" s="5">
        <f t="shared" si="818"/>
        <v>5.6596592504509342E-5</v>
      </c>
      <c r="AT569" s="5">
        <f t="shared" si="819"/>
        <v>5.5240160837484715E-5</v>
      </c>
      <c r="AU569" s="5">
        <f t="shared" si="820"/>
        <v>3.5944158877386521E-5</v>
      </c>
      <c r="AV569" s="5">
        <f t="shared" si="821"/>
        <v>1.7541348601479287E-5</v>
      </c>
      <c r="AW569" s="5">
        <f t="shared" si="822"/>
        <v>1.9661578840031099E-7</v>
      </c>
      <c r="AX569" s="5">
        <f t="shared" si="823"/>
        <v>6.4256807348461687E-3</v>
      </c>
      <c r="AY569" s="5">
        <f t="shared" si="824"/>
        <v>3.4021837597432263E-3</v>
      </c>
      <c r="AZ569" s="5">
        <f t="shared" si="825"/>
        <v>9.006714473293588E-4</v>
      </c>
      <c r="BA569" s="5">
        <f t="shared" si="826"/>
        <v>1.5895850299310632E-4</v>
      </c>
      <c r="BB569" s="5">
        <f t="shared" si="827"/>
        <v>2.1040807179520884E-5</v>
      </c>
      <c r="BC569" s="5">
        <f t="shared" si="828"/>
        <v>2.2280812082634039E-6</v>
      </c>
      <c r="BD569" s="5">
        <f t="shared" si="829"/>
        <v>2.558485808037141E-6</v>
      </c>
      <c r="BE569" s="5">
        <f t="shared" si="830"/>
        <v>4.9943348630090452E-6</v>
      </c>
      <c r="BF569" s="5">
        <f t="shared" si="831"/>
        <v>4.8746373041256053E-6</v>
      </c>
      <c r="BG569" s="5">
        <f t="shared" si="832"/>
        <v>3.1718723311578253E-6</v>
      </c>
      <c r="BH569" s="5">
        <f t="shared" si="833"/>
        <v>1.5479265621438749E-6</v>
      </c>
      <c r="BI569" s="5">
        <f t="shared" si="834"/>
        <v>6.0433116888179811E-7</v>
      </c>
      <c r="BJ569" s="8">
        <f t="shared" si="835"/>
        <v>0.71011316884962794</v>
      </c>
      <c r="BK569" s="8">
        <f t="shared" si="836"/>
        <v>0.19850460700578695</v>
      </c>
      <c r="BL569" s="8">
        <f t="shared" si="837"/>
        <v>8.8730026204614232E-2</v>
      </c>
      <c r="BM569" s="8">
        <f t="shared" si="838"/>
        <v>0.44745550486826802</v>
      </c>
      <c r="BN569" s="8">
        <f t="shared" si="839"/>
        <v>0.54855877605088543</v>
      </c>
    </row>
    <row r="570" spans="1:66" x14ac:dyDescent="0.25">
      <c r="A570" t="s">
        <v>10</v>
      </c>
      <c r="B570" t="s">
        <v>453</v>
      </c>
      <c r="C570" t="s">
        <v>222</v>
      </c>
      <c r="D570" s="10"/>
      <c r="E570">
        <f>VLOOKUP(A570,home!$A$2:$E$405,3,FALSE)</f>
        <v>1.56666666666667</v>
      </c>
      <c r="F570">
        <f>VLOOKUP(B570,home!$B$2:$E$405,3,FALSE)</f>
        <v>1.1499999999999999</v>
      </c>
      <c r="G570">
        <f>VLOOKUP(C570,away!$B$2:$E$405,4,FALSE)</f>
        <v>1.02</v>
      </c>
      <c r="H570">
        <f>VLOOKUP(A570,away!$A$2:$E$405,3,FALSE)</f>
        <v>1.4666666666666699</v>
      </c>
      <c r="I570">
        <f>VLOOKUP(C570,away!$B$2:$E$405,3,FALSE)</f>
        <v>0.64</v>
      </c>
      <c r="J570">
        <f>VLOOKUP(B570,home!$B$2:$E$405,4,FALSE)</f>
        <v>0.55000000000000004</v>
      </c>
      <c r="K570" s="3">
        <f t="shared" si="784"/>
        <v>1.8377000000000037</v>
      </c>
      <c r="L570" s="3">
        <f t="shared" si="785"/>
        <v>0.51626666666666787</v>
      </c>
      <c r="M570" s="5">
        <f t="shared" si="786"/>
        <v>9.4991613838085479E-2</v>
      </c>
      <c r="N570" s="5">
        <f t="shared" si="787"/>
        <v>0.17456608875025004</v>
      </c>
      <c r="O570" s="5">
        <f t="shared" si="788"/>
        <v>4.9041003837475713E-2</v>
      </c>
      <c r="P570" s="5">
        <f t="shared" si="789"/>
        <v>9.0122652752129301E-2</v>
      </c>
      <c r="Q570" s="5">
        <f t="shared" si="790"/>
        <v>0.16040005064816759</v>
      </c>
      <c r="R570" s="5">
        <f t="shared" si="791"/>
        <v>1.2659117790580427E-2</v>
      </c>
      <c r="S570" s="5">
        <f t="shared" si="792"/>
        <v>2.1375814692771455E-2</v>
      </c>
      <c r="T570" s="5">
        <f t="shared" si="793"/>
        <v>8.2809199481294185E-2</v>
      </c>
      <c r="U570" s="5">
        <f t="shared" si="794"/>
        <v>2.3263660763749694E-2</v>
      </c>
      <c r="V570" s="5">
        <f t="shared" si="795"/>
        <v>2.2533511082522828E-3</v>
      </c>
      <c r="W570" s="5">
        <f t="shared" si="796"/>
        <v>9.8255724358712715E-2</v>
      </c>
      <c r="X570" s="5">
        <f t="shared" si="797"/>
        <v>5.0726155295591539E-2</v>
      </c>
      <c r="Y570" s="5">
        <f t="shared" si="798"/>
        <v>1.3094111553635393E-2</v>
      </c>
      <c r="Z570" s="5">
        <f t="shared" si="799"/>
        <v>2.1784935148945568E-3</v>
      </c>
      <c r="AA570" s="5">
        <f t="shared" si="800"/>
        <v>4.0034175323217349E-3</v>
      </c>
      <c r="AB570" s="5">
        <f t="shared" si="801"/>
        <v>3.6785401995738341E-3</v>
      </c>
      <c r="AC570" s="5">
        <f t="shared" si="802"/>
        <v>1.3361572883409701E-4</v>
      </c>
      <c r="AD570" s="5">
        <f t="shared" si="803"/>
        <v>4.5141136163501683E-2</v>
      </c>
      <c r="AE570" s="5">
        <f t="shared" si="804"/>
        <v>2.3304863896677193E-2</v>
      </c>
      <c r="AF570" s="5">
        <f t="shared" si="805"/>
        <v>6.0157622005289528E-3</v>
      </c>
      <c r="AG570" s="5">
        <f t="shared" si="806"/>
        <v>1.0352458329088072E-3</v>
      </c>
      <c r="AH570" s="5">
        <f t="shared" si="807"/>
        <v>2.8117089632239138E-4</v>
      </c>
      <c r="AI570" s="5">
        <f t="shared" si="808"/>
        <v>5.1670775617165972E-4</v>
      </c>
      <c r="AJ570" s="5">
        <f t="shared" si="809"/>
        <v>4.7477692175833052E-4</v>
      </c>
      <c r="AK570" s="5">
        <f t="shared" si="810"/>
        <v>2.908325163717619E-4</v>
      </c>
      <c r="AL570" s="5">
        <f t="shared" si="811"/>
        <v>5.0706808508226496E-6</v>
      </c>
      <c r="AM570" s="5">
        <f t="shared" si="812"/>
        <v>1.659117318553344E-2</v>
      </c>
      <c r="AN570" s="5">
        <f t="shared" si="813"/>
        <v>8.5654696765847509E-3</v>
      </c>
      <c r="AO570" s="5">
        <f t="shared" si="814"/>
        <v>2.2110332391824155E-3</v>
      </c>
      <c r="AP570" s="5">
        <f t="shared" si="815"/>
        <v>3.8049425342730371E-4</v>
      </c>
      <c r="AQ570" s="5">
        <f t="shared" si="816"/>
        <v>4.9109124975684105E-5</v>
      </c>
      <c r="AR570" s="5">
        <f t="shared" si="817"/>
        <v>2.9031832281608066E-5</v>
      </c>
      <c r="AS570" s="5">
        <f t="shared" si="818"/>
        <v>5.335179818391125E-5</v>
      </c>
      <c r="AT570" s="5">
        <f t="shared" si="819"/>
        <v>4.9022299761286959E-5</v>
      </c>
      <c r="AU570" s="5">
        <f t="shared" si="820"/>
        <v>3.0029426757105741E-5</v>
      </c>
      <c r="AV570" s="5">
        <f t="shared" si="821"/>
        <v>1.3796269387883333E-5</v>
      </c>
      <c r="AW570" s="5">
        <f t="shared" si="822"/>
        <v>1.3363261797290369E-7</v>
      </c>
      <c r="AX570" s="5">
        <f t="shared" si="823"/>
        <v>5.0815998271758088E-3</v>
      </c>
      <c r="AY570" s="5">
        <f t="shared" si="824"/>
        <v>2.6234606041099701E-3</v>
      </c>
      <c r="AZ570" s="5">
        <f t="shared" si="825"/>
        <v>6.7720263060758851E-4</v>
      </c>
      <c r="BA570" s="5">
        <f t="shared" si="826"/>
        <v>1.1653904825389286E-4</v>
      </c>
      <c r="BB570" s="5">
        <f t="shared" si="827"/>
        <v>1.5041306494635804E-5</v>
      </c>
      <c r="BC570" s="5">
        <f t="shared" si="828"/>
        <v>1.5530650332594664E-6</v>
      </c>
      <c r="BD570" s="5">
        <f t="shared" si="829"/>
        <v>2.4980278798752587E-6</v>
      </c>
      <c r="BE570" s="5">
        <f t="shared" si="830"/>
        <v>4.5906258348467721E-6</v>
      </c>
      <c r="BF570" s="5">
        <f t="shared" si="831"/>
        <v>4.2180965483489658E-6</v>
      </c>
      <c r="BG570" s="5">
        <f t="shared" si="832"/>
        <v>2.5838653423003035E-6</v>
      </c>
      <c r="BH570" s="5">
        <f t="shared" si="833"/>
        <v>1.1870923348863194E-6</v>
      </c>
      <c r="BI570" s="5">
        <f t="shared" si="834"/>
        <v>4.3630391676411861E-7</v>
      </c>
      <c r="BJ570" s="8">
        <f t="shared" si="835"/>
        <v>0.69166101414264691</v>
      </c>
      <c r="BK570" s="8">
        <f t="shared" si="836"/>
        <v>0.21150557940503342</v>
      </c>
      <c r="BL570" s="8">
        <f t="shared" si="837"/>
        <v>9.4399973852554331E-2</v>
      </c>
      <c r="BM570" s="8">
        <f t="shared" si="838"/>
        <v>0.41534120632694854</v>
      </c>
      <c r="BN570" s="8">
        <f t="shared" si="839"/>
        <v>0.58178052761668853</v>
      </c>
    </row>
    <row r="571" spans="1:66" x14ac:dyDescent="0.25">
      <c r="A571" t="s">
        <v>13</v>
      </c>
      <c r="B571" t="s">
        <v>50</v>
      </c>
      <c r="C571" t="s">
        <v>15</v>
      </c>
      <c r="D571" s="10"/>
      <c r="E571">
        <f>VLOOKUP(A571,home!$A$2:$E$405,3,FALSE)</f>
        <v>1.82539682539683</v>
      </c>
      <c r="F571">
        <f>VLOOKUP(B571,home!$B$2:$E$405,3,FALSE)</f>
        <v>0.37</v>
      </c>
      <c r="G571">
        <f>VLOOKUP(C571,away!$B$2:$E$405,4,FALSE)</f>
        <v>0.41</v>
      </c>
      <c r="H571">
        <f>VLOOKUP(A571,away!$A$2:$E$405,3,FALSE)</f>
        <v>1.2222222222222201</v>
      </c>
      <c r="I571">
        <f>VLOOKUP(C571,away!$B$2:$E$405,3,FALSE)</f>
        <v>1.64</v>
      </c>
      <c r="J571">
        <f>VLOOKUP(B571,home!$B$2:$E$405,4,FALSE)</f>
        <v>2.1800000000000002</v>
      </c>
      <c r="K571" s="3">
        <f t="shared" si="784"/>
        <v>0.27691269841269911</v>
      </c>
      <c r="L571" s="3">
        <f t="shared" si="785"/>
        <v>4.3696888888888807</v>
      </c>
      <c r="M571" s="5">
        <f t="shared" si="786"/>
        <v>9.5941514770307729E-3</v>
      </c>
      <c r="N571" s="5">
        <f t="shared" si="787"/>
        <v>2.6567423744847745E-3</v>
      </c>
      <c r="O571" s="5">
        <f t="shared" si="788"/>
        <v>4.1923457107498216E-2</v>
      </c>
      <c r="P571" s="5">
        <f t="shared" si="789"/>
        <v>1.1609137634426381E-2</v>
      </c>
      <c r="Q571" s="5">
        <f t="shared" si="790"/>
        <v>3.6784284995297021E-4</v>
      </c>
      <c r="R571" s="5">
        <f t="shared" si="791"/>
        <v>9.1596232353222257E-2</v>
      </c>
      <c r="S571" s="5">
        <f t="shared" si="792"/>
        <v>3.5118289756449778E-3</v>
      </c>
      <c r="T571" s="5">
        <f t="shared" si="793"/>
        <v>1.6073588142967137E-3</v>
      </c>
      <c r="U571" s="5">
        <f t="shared" si="794"/>
        <v>2.5364159865367351E-2</v>
      </c>
      <c r="V571" s="5">
        <f t="shared" si="795"/>
        <v>4.72154613318731E-4</v>
      </c>
      <c r="W571" s="5">
        <f t="shared" si="796"/>
        <v>3.3953452057431532E-5</v>
      </c>
      <c r="X571" s="5">
        <f t="shared" si="797"/>
        <v>1.4836602219477988E-4</v>
      </c>
      <c r="Y571" s="5">
        <f t="shared" si="798"/>
        <v>3.2415667933658534E-4</v>
      </c>
      <c r="Z571" s="5">
        <f t="shared" si="799"/>
        <v>0.13341567959265321</v>
      </c>
      <c r="AA571" s="5">
        <f t="shared" si="800"/>
        <v>3.6944495846565673E-2</v>
      </c>
      <c r="AB571" s="5">
        <f t="shared" si="801"/>
        <v>5.1152000181846277E-3</v>
      </c>
      <c r="AC571" s="5">
        <f t="shared" si="802"/>
        <v>3.570735192078501E-5</v>
      </c>
      <c r="AD571" s="5">
        <f t="shared" si="803"/>
        <v>2.3505355074123936E-6</v>
      </c>
      <c r="AE571" s="5">
        <f t="shared" si="804"/>
        <v>1.0271108889678724E-5</v>
      </c>
      <c r="AF571" s="5">
        <f t="shared" si="805"/>
        <v>2.2440775195898462E-5</v>
      </c>
      <c r="AG571" s="5">
        <f t="shared" si="806"/>
        <v>3.2686402010523576E-5</v>
      </c>
      <c r="AH571" s="5">
        <f t="shared" si="807"/>
        <v>0.14574625317989393</v>
      </c>
      <c r="AI571" s="5">
        <f t="shared" si="808"/>
        <v>4.0358988251584856E-2</v>
      </c>
      <c r="AJ571" s="5">
        <f t="shared" si="809"/>
        <v>5.5879581709763915E-3</v>
      </c>
      <c r="AK571" s="5">
        <f t="shared" si="810"/>
        <v>5.1579219191412126E-4</v>
      </c>
      <c r="AL571" s="5">
        <f t="shared" si="811"/>
        <v>1.7282677431212826E-6</v>
      </c>
      <c r="AM571" s="5">
        <f t="shared" si="812"/>
        <v>1.3017862601448581E-7</v>
      </c>
      <c r="AN571" s="5">
        <f t="shared" si="813"/>
        <v>5.6884009566631966E-7</v>
      </c>
      <c r="AO571" s="5">
        <f t="shared" si="814"/>
        <v>1.2428271227938023E-6</v>
      </c>
      <c r="AP571" s="5">
        <f t="shared" si="815"/>
        <v>1.810255956427272E-6</v>
      </c>
      <c r="AQ571" s="5">
        <f t="shared" si="816"/>
        <v>1.9775638347112911E-6</v>
      </c>
      <c r="AR571" s="5">
        <f t="shared" si="817"/>
        <v>0.12737315662347359</v>
      </c>
      <c r="AS571" s="5">
        <f t="shared" si="818"/>
        <v>3.5271244505949435E-2</v>
      </c>
      <c r="AT571" s="5">
        <f t="shared" si="819"/>
        <v>4.8835277462582734E-3</v>
      </c>
      <c r="AU571" s="5">
        <f t="shared" si="820"/>
        <v>4.507702819965552E-4</v>
      </c>
      <c r="AV571" s="5">
        <f t="shared" si="821"/>
        <v>3.120600378797985E-5</v>
      </c>
      <c r="AW571" s="5">
        <f t="shared" si="822"/>
        <v>5.8090071699376905E-8</v>
      </c>
      <c r="AX571" s="5">
        <f t="shared" si="823"/>
        <v>6.0080191008881391E-9</v>
      </c>
      <c r="AY571" s="5">
        <f t="shared" si="824"/>
        <v>2.6253174309383068E-8</v>
      </c>
      <c r="AZ571" s="5">
        <f t="shared" si="825"/>
        <v>5.7359102038887101E-8</v>
      </c>
      <c r="BA571" s="5">
        <f t="shared" si="826"/>
        <v>8.3547143618656178E-8</v>
      </c>
      <c r="BB571" s="5">
        <f t="shared" si="827"/>
        <v>9.1268756292211368E-8</v>
      </c>
      <c r="BC571" s="5">
        <f t="shared" si="828"/>
        <v>7.9763214054556604E-8</v>
      </c>
      <c r="BD571" s="5">
        <f t="shared" si="829"/>
        <v>9.2763511206715957E-2</v>
      </c>
      <c r="BE571" s="5">
        <f t="shared" si="830"/>
        <v>2.5687394202488376E-2</v>
      </c>
      <c r="BF571" s="5">
        <f t="shared" si="831"/>
        <v>3.5565828219008893E-3</v>
      </c>
      <c r="BG571" s="5">
        <f t="shared" si="832"/>
        <v>3.2828764878027584E-4</v>
      </c>
      <c r="BH571" s="5">
        <f t="shared" si="833"/>
        <v>2.2726754669826646E-5</v>
      </c>
      <c r="BI571" s="5">
        <f t="shared" si="834"/>
        <v>1.258665392357022E-6</v>
      </c>
      <c r="BJ571" s="8">
        <f t="shared" si="835"/>
        <v>5.2122428789717944E-3</v>
      </c>
      <c r="BK571" s="8">
        <f t="shared" si="836"/>
        <v>2.5224734573259078E-2</v>
      </c>
      <c r="BL571" s="8">
        <f t="shared" si="837"/>
        <v>0.68352220344662096</v>
      </c>
      <c r="BM571" s="8">
        <f t="shared" si="838"/>
        <v>0.6896273285317871</v>
      </c>
      <c r="BN571" s="8">
        <f t="shared" si="839"/>
        <v>0.15774756379661536</v>
      </c>
    </row>
    <row r="572" spans="1:66" x14ac:dyDescent="0.25">
      <c r="A572" t="s">
        <v>13</v>
      </c>
      <c r="B572" t="s">
        <v>48</v>
      </c>
      <c r="C572" t="s">
        <v>229</v>
      </c>
      <c r="D572" s="10"/>
      <c r="E572">
        <f>VLOOKUP(A572,home!$A$2:$E$405,3,FALSE)</f>
        <v>1.82539682539683</v>
      </c>
      <c r="F572">
        <f>VLOOKUP(B572,home!$B$2:$E$405,3,FALSE)</f>
        <v>0.14000000000000001</v>
      </c>
      <c r="G572">
        <f>VLOOKUP(C572,away!$B$2:$E$405,4,FALSE)</f>
        <v>1.1000000000000001</v>
      </c>
      <c r="H572">
        <f>VLOOKUP(A572,away!$A$2:$E$405,3,FALSE)</f>
        <v>1.2222222222222201</v>
      </c>
      <c r="I572">
        <f>VLOOKUP(C572,away!$B$2:$E$405,3,FALSE)</f>
        <v>0.82</v>
      </c>
      <c r="J572">
        <f>VLOOKUP(B572,home!$B$2:$E$405,4,FALSE)</f>
        <v>1.02</v>
      </c>
      <c r="K572" s="3">
        <f t="shared" si="784"/>
        <v>0.28111111111111187</v>
      </c>
      <c r="L572" s="3">
        <f t="shared" si="785"/>
        <v>1.0222666666666649</v>
      </c>
      <c r="M572" s="5">
        <f t="shared" si="786"/>
        <v>0.27161279416051831</v>
      </c>
      <c r="N572" s="5">
        <f t="shared" si="787"/>
        <v>7.6353374358457016E-2</v>
      </c>
      <c r="O572" s="5">
        <f t="shared" si="788"/>
        <v>0.27766070571049206</v>
      </c>
      <c r="P572" s="5">
        <f t="shared" si="789"/>
        <v>7.8053509494171849E-2</v>
      </c>
      <c r="Q572" s="5">
        <f t="shared" si="790"/>
        <v>1.0731890951494263E-2</v>
      </c>
      <c r="R572" s="5">
        <f t="shared" si="791"/>
        <v>0.14192164204548924</v>
      </c>
      <c r="S572" s="5">
        <f t="shared" si="792"/>
        <v>5.6075693738825722E-3</v>
      </c>
      <c r="T572" s="5">
        <f t="shared" si="793"/>
        <v>1.0970854390014183E-2</v>
      </c>
      <c r="U572" s="5">
        <f t="shared" si="794"/>
        <v>3.9895750486120964E-2</v>
      </c>
      <c r="V572" s="5">
        <f t="shared" si="795"/>
        <v>1.7905001317791122E-4</v>
      </c>
      <c r="W572" s="5">
        <f t="shared" si="796"/>
        <v>1.0056179298992801E-3</v>
      </c>
      <c r="X572" s="5">
        <f t="shared" si="797"/>
        <v>1.0280096891383691E-3</v>
      </c>
      <c r="Y572" s="5">
        <f t="shared" si="798"/>
        <v>5.254500191082573E-4</v>
      </c>
      <c r="Z572" s="5">
        <f t="shared" si="799"/>
        <v>4.8360587980567304E-2</v>
      </c>
      <c r="AA572" s="5">
        <f t="shared" si="800"/>
        <v>1.3594698621203953E-2</v>
      </c>
      <c r="AB572" s="5">
        <f t="shared" si="801"/>
        <v>1.9108104173136717E-3</v>
      </c>
      <c r="AC572" s="5">
        <f t="shared" si="802"/>
        <v>3.2158559454802462E-6</v>
      </c>
      <c r="AD572" s="5">
        <f t="shared" si="803"/>
        <v>7.0672593406810686E-5</v>
      </c>
      <c r="AE572" s="5">
        <f t="shared" si="804"/>
        <v>7.2246236486668883E-5</v>
      </c>
      <c r="AF572" s="5">
        <f t="shared" si="805"/>
        <v>3.6927459676219283E-5</v>
      </c>
      <c r="AG572" s="5">
        <f t="shared" si="806"/>
        <v>1.2583237037225458E-5</v>
      </c>
      <c r="AH572" s="5">
        <f t="shared" si="807"/>
        <v>1.2359354268233626E-2</v>
      </c>
      <c r="AI572" s="5">
        <f t="shared" si="808"/>
        <v>3.4743518109590166E-3</v>
      </c>
      <c r="AJ572" s="5">
        <f t="shared" si="809"/>
        <v>4.8833944898479635E-4</v>
      </c>
      <c r="AK572" s="5">
        <f t="shared" si="810"/>
        <v>4.5759215034501422E-5</v>
      </c>
      <c r="AL572" s="5">
        <f t="shared" si="811"/>
        <v>3.6965687621340818E-8</v>
      </c>
      <c r="AM572" s="5">
        <f t="shared" si="812"/>
        <v>3.9733702515384797E-6</v>
      </c>
      <c r="AN572" s="5">
        <f t="shared" si="813"/>
        <v>4.0618439624727289E-6</v>
      </c>
      <c r="AO572" s="5">
        <f t="shared" si="814"/>
        <v>2.0761438440185569E-6</v>
      </c>
      <c r="AP572" s="5">
        <f t="shared" si="815"/>
        <v>7.0745754898178896E-7</v>
      </c>
      <c r="AQ572" s="5">
        <f t="shared" si="816"/>
        <v>1.8080256760144551E-7</v>
      </c>
      <c r="AR572" s="5">
        <f t="shared" si="817"/>
        <v>2.5269111779879219E-3</v>
      </c>
      <c r="AS572" s="5">
        <f t="shared" si="818"/>
        <v>7.1034280892327318E-4</v>
      </c>
      <c r="AT572" s="5">
        <f t="shared" si="819"/>
        <v>9.9842628143104748E-5</v>
      </c>
      <c r="AU572" s="5">
        <f t="shared" si="820"/>
        <v>9.3556240445205833E-6</v>
      </c>
      <c r="AV572" s="5">
        <f t="shared" si="821"/>
        <v>6.5749246757325374E-7</v>
      </c>
      <c r="AW572" s="5">
        <f t="shared" si="822"/>
        <v>2.9507913386495254E-10</v>
      </c>
      <c r="AX572" s="5">
        <f t="shared" si="823"/>
        <v>1.8615975437763657E-7</v>
      </c>
      <c r="AY572" s="5">
        <f t="shared" si="824"/>
        <v>1.9030491157511161E-7</v>
      </c>
      <c r="AZ572" s="5">
        <f t="shared" si="825"/>
        <v>9.7271183803091869E-8</v>
      </c>
      <c r="BA572" s="5">
        <f t="shared" si="826"/>
        <v>3.3145696276369076E-8</v>
      </c>
      <c r="BB572" s="5">
        <f t="shared" si="827"/>
        <v>8.4709351116973722E-9</v>
      </c>
      <c r="BC572" s="5">
        <f t="shared" si="828"/>
        <v>1.7319109200368977E-9</v>
      </c>
      <c r="BD572" s="5">
        <f t="shared" si="829"/>
        <v>4.3052951114740784E-4</v>
      </c>
      <c r="BE572" s="5">
        <f t="shared" si="830"/>
        <v>1.2102662924477162E-4</v>
      </c>
      <c r="BF572" s="5">
        <f t="shared" si="831"/>
        <v>1.7010965110515165E-5</v>
      </c>
      <c r="BG572" s="5">
        <f t="shared" si="832"/>
        <v>1.593990434429759E-6</v>
      </c>
      <c r="BH572" s="5">
        <f t="shared" si="833"/>
        <v>1.1202210553075833E-7</v>
      </c>
      <c r="BI572" s="5">
        <f t="shared" si="834"/>
        <v>6.2981317109515431E-9</v>
      </c>
      <c r="BJ572" s="8">
        <f t="shared" si="835"/>
        <v>0.10081914356728498</v>
      </c>
      <c r="BK572" s="8">
        <f t="shared" si="836"/>
        <v>0.35545636616829529</v>
      </c>
      <c r="BL572" s="8">
        <f t="shared" si="837"/>
        <v>0.49526880117157274</v>
      </c>
      <c r="BM572" s="8">
        <f t="shared" si="838"/>
        <v>0.14357079215726504</v>
      </c>
      <c r="BN572" s="8">
        <f t="shared" si="839"/>
        <v>0.85633391672062276</v>
      </c>
    </row>
    <row r="573" spans="1:66" x14ac:dyDescent="0.25">
      <c r="A573" t="s">
        <v>13</v>
      </c>
      <c r="B573" t="s">
        <v>45</v>
      </c>
      <c r="C573" t="s">
        <v>55</v>
      </c>
      <c r="D573" s="10"/>
      <c r="E573">
        <f>VLOOKUP(A573,home!$A$2:$E$405,3,FALSE)</f>
        <v>1.82539682539683</v>
      </c>
      <c r="F573">
        <f>VLOOKUP(B573,home!$B$2:$E$405,3,FALSE)</f>
        <v>1.23</v>
      </c>
      <c r="G573">
        <f>VLOOKUP(C573,away!$B$2:$E$405,4,FALSE)</f>
        <v>1.78</v>
      </c>
      <c r="H573">
        <f>VLOOKUP(A573,away!$A$2:$E$405,3,FALSE)</f>
        <v>1.2222222222222201</v>
      </c>
      <c r="I573">
        <f>VLOOKUP(C573,away!$B$2:$E$405,3,FALSE)</f>
        <v>0.14000000000000001</v>
      </c>
      <c r="J573">
        <f>VLOOKUP(B573,home!$B$2:$E$405,4,FALSE)</f>
        <v>0.82</v>
      </c>
      <c r="K573" s="3">
        <f t="shared" si="784"/>
        <v>3.9965238095238198</v>
      </c>
      <c r="L573" s="3">
        <f t="shared" si="785"/>
        <v>0.14031111111111086</v>
      </c>
      <c r="M573" s="5">
        <f t="shared" si="786"/>
        <v>1.5973328432845154E-2</v>
      </c>
      <c r="N573" s="5">
        <f t="shared" si="787"/>
        <v>6.3837787399209478E-2</v>
      </c>
      <c r="O573" s="5">
        <f t="shared" si="788"/>
        <v>2.2412354605552032E-3</v>
      </c>
      <c r="P573" s="5">
        <f t="shared" si="789"/>
        <v>8.9571508808579548E-3</v>
      </c>
      <c r="Q573" s="5">
        <f t="shared" si="790"/>
        <v>0.12756461864413016</v>
      </c>
      <c r="R573" s="5">
        <f t="shared" si="791"/>
        <v>1.572351188660614E-4</v>
      </c>
      <c r="S573" s="5">
        <f t="shared" si="792"/>
        <v>1.2556955840443424E-3</v>
      </c>
      <c r="T573" s="5">
        <f t="shared" si="793"/>
        <v>1.7898733380423033E-2</v>
      </c>
      <c r="U573" s="5">
        <f t="shared" si="794"/>
        <v>6.283938962415225E-4</v>
      </c>
      <c r="V573" s="5">
        <f t="shared" si="795"/>
        <v>7.8237745251394955E-5</v>
      </c>
      <c r="W573" s="5">
        <f t="shared" si="796"/>
        <v>0.16993834522136417</v>
      </c>
      <c r="X573" s="5">
        <f t="shared" si="797"/>
        <v>2.3844238038393147E-2</v>
      </c>
      <c r="Y573" s="5">
        <f t="shared" si="798"/>
        <v>1.6728057663823782E-3</v>
      </c>
      <c r="Z573" s="5">
        <f t="shared" si="799"/>
        <v>7.3539447445948887E-6</v>
      </c>
      <c r="AA573" s="5">
        <f t="shared" si="800"/>
        <v>2.9390215265696044E-5</v>
      </c>
      <c r="AB573" s="5">
        <f t="shared" si="801"/>
        <v>5.872934753819233E-5</v>
      </c>
      <c r="AC573" s="5">
        <f t="shared" si="802"/>
        <v>2.7420212220527188E-6</v>
      </c>
      <c r="AD573" s="5">
        <f t="shared" si="803"/>
        <v>0.16979066070706508</v>
      </c>
      <c r="AE573" s="5">
        <f t="shared" si="804"/>
        <v>2.3823516260097932E-2</v>
      </c>
      <c r="AF573" s="5">
        <f t="shared" si="805"/>
        <v>1.6713520185139786E-3</v>
      </c>
      <c r="AG573" s="5">
        <f t="shared" si="806"/>
        <v>7.8169752925164764E-5</v>
      </c>
      <c r="AH573" s="5">
        <f t="shared" si="807"/>
        <v>2.5796003954095579E-7</v>
      </c>
      <c r="AI573" s="5">
        <f t="shared" si="808"/>
        <v>1.030943439931136E-6</v>
      </c>
      <c r="AJ573" s="5">
        <f t="shared" si="809"/>
        <v>2.0600950019785869E-6</v>
      </c>
      <c r="AK573" s="5">
        <f t="shared" si="810"/>
        <v>2.7444062417628154E-6</v>
      </c>
      <c r="AL573" s="5">
        <f t="shared" si="811"/>
        <v>6.1504270466104687E-8</v>
      </c>
      <c r="AM573" s="5">
        <f t="shared" si="812"/>
        <v>0.13571448363011321</v>
      </c>
      <c r="AN573" s="5">
        <f t="shared" si="813"/>
        <v>1.9042249992011848E-2</v>
      </c>
      <c r="AO573" s="5">
        <f t="shared" si="814"/>
        <v>1.3359196272173623E-3</v>
      </c>
      <c r="AP573" s="5">
        <f t="shared" si="815"/>
        <v>6.2481455750003045E-5</v>
      </c>
      <c r="AQ573" s="5">
        <f t="shared" si="816"/>
        <v>2.191710620030658E-6</v>
      </c>
      <c r="AR573" s="5">
        <f t="shared" si="817"/>
        <v>7.2389319540515217E-9</v>
      </c>
      <c r="AS573" s="5">
        <f t="shared" si="818"/>
        <v>2.89305639098897E-8</v>
      </c>
      <c r="AT573" s="5">
        <f t="shared" si="819"/>
        <v>5.7810843744412352E-8</v>
      </c>
      <c r="AU573" s="5">
        <f t="shared" si="820"/>
        <v>7.7014137824401734E-8</v>
      </c>
      <c r="AV573" s="5">
        <f t="shared" si="821"/>
        <v>7.6947208871292627E-8</v>
      </c>
      <c r="AW573" s="5">
        <f t="shared" si="822"/>
        <v>9.5802587540796525E-10</v>
      </c>
      <c r="AX573" s="5">
        <f t="shared" si="823"/>
        <v>9.0397694187496366E-2</v>
      </c>
      <c r="AY573" s="5">
        <f t="shared" si="824"/>
        <v>1.2683800913330025E-2</v>
      </c>
      <c r="AZ573" s="5">
        <f t="shared" si="825"/>
        <v>8.8983909963072925E-4</v>
      </c>
      <c r="BA573" s="5">
        <f t="shared" si="826"/>
        <v>4.1618104259766036E-5</v>
      </c>
      <c r="BB573" s="5">
        <f t="shared" si="827"/>
        <v>1.4598706127564569E-6</v>
      </c>
      <c r="BC573" s="5">
        <f t="shared" si="828"/>
        <v>4.0967213550863355E-8</v>
      </c>
      <c r="BD573" s="5">
        <f t="shared" si="829"/>
        <v>1.692837642884489E-10</v>
      </c>
      <c r="BE573" s="5">
        <f t="shared" si="830"/>
        <v>6.7654659454460423E-10</v>
      </c>
      <c r="BF573" s="5">
        <f t="shared" si="831"/>
        <v>1.3519172866748844E-9</v>
      </c>
      <c r="BG573" s="5">
        <f t="shared" si="832"/>
        <v>1.8009898749010055E-9</v>
      </c>
      <c r="BH573" s="5">
        <f t="shared" si="833"/>
        <v>1.7994247289382983E-9</v>
      </c>
      <c r="BI573" s="5">
        <f t="shared" si="834"/>
        <v>1.4382887545295707E-9</v>
      </c>
      <c r="BJ573" s="8">
        <f t="shared" si="835"/>
        <v>0.86029200674675999</v>
      </c>
      <c r="BK573" s="8">
        <f t="shared" si="836"/>
        <v>3.8951017081821387E-2</v>
      </c>
      <c r="BL573" s="8">
        <f t="shared" si="837"/>
        <v>3.1213326213271964E-3</v>
      </c>
      <c r="BM573" s="8">
        <f t="shared" si="838"/>
        <v>0.67095655450288516</v>
      </c>
      <c r="BN573" s="8">
        <f t="shared" si="839"/>
        <v>0.21873135593646401</v>
      </c>
    </row>
    <row r="574" spans="1:66" x14ac:dyDescent="0.25">
      <c r="A574" t="s">
        <v>13</v>
      </c>
      <c r="B574" t="s">
        <v>44</v>
      </c>
      <c r="C574" t="s">
        <v>17</v>
      </c>
      <c r="D574" s="10"/>
      <c r="E574">
        <f>VLOOKUP(A574,home!$A$2:$E$405,3,FALSE)</f>
        <v>1.82539682539683</v>
      </c>
      <c r="F574">
        <f>VLOOKUP(B574,home!$B$2:$E$405,3,FALSE)</f>
        <v>0.68</v>
      </c>
      <c r="G574">
        <f>VLOOKUP(C574,away!$B$2:$E$405,4,FALSE)</f>
        <v>1.78</v>
      </c>
      <c r="H574">
        <f>VLOOKUP(A574,away!$A$2:$E$405,3,FALSE)</f>
        <v>1.2222222222222201</v>
      </c>
      <c r="I574">
        <f>VLOOKUP(C574,away!$B$2:$E$405,3,FALSE)</f>
        <v>0.41</v>
      </c>
      <c r="J574">
        <f>VLOOKUP(B574,home!$B$2:$E$405,4,FALSE)</f>
        <v>0.41</v>
      </c>
      <c r="K574" s="3">
        <f t="shared" si="784"/>
        <v>2.2094603174603229</v>
      </c>
      <c r="L574" s="3">
        <f t="shared" si="785"/>
        <v>0.20545555555555517</v>
      </c>
      <c r="M574" s="5">
        <f t="shared" si="786"/>
        <v>8.9374857442706485E-2</v>
      </c>
      <c r="N574" s="5">
        <f t="shared" si="787"/>
        <v>0.19747020089833339</v>
      </c>
      <c r="O574" s="5">
        <f t="shared" si="788"/>
        <v>1.8362560988589804E-2</v>
      </c>
      <c r="P574" s="5">
        <f t="shared" si="789"/>
        <v>4.0571349831234171E-2</v>
      </c>
      <c r="Q574" s="5">
        <f t="shared" si="790"/>
        <v>0.21815128638289277</v>
      </c>
      <c r="R574" s="5">
        <f t="shared" si="791"/>
        <v>1.8863450846667411E-3</v>
      </c>
      <c r="S574" s="5">
        <f t="shared" si="792"/>
        <v>4.6042994479279899E-3</v>
      </c>
      <c r="T574" s="5">
        <f t="shared" si="793"/>
        <v>4.4820393738956243E-2</v>
      </c>
      <c r="U574" s="5">
        <f t="shared" si="794"/>
        <v>4.1678046096074971E-3</v>
      </c>
      <c r="V574" s="5">
        <f t="shared" si="795"/>
        <v>2.3223364921715533E-4</v>
      </c>
      <c r="W574" s="5">
        <f t="shared" si="796"/>
        <v>0.16066553682197468</v>
      </c>
      <c r="X574" s="5">
        <f t="shared" si="797"/>
        <v>3.3009627126390308E-2</v>
      </c>
      <c r="Y574" s="5">
        <f t="shared" si="798"/>
        <v>3.3910056399671222E-3</v>
      </c>
      <c r="Z574" s="5">
        <f t="shared" si="799"/>
        <v>1.2918669244656536E-4</v>
      </c>
      <c r="AA574" s="5">
        <f t="shared" si="800"/>
        <v>2.8543287050463741E-4</v>
      </c>
      <c r="AB574" s="5">
        <f t="shared" si="801"/>
        <v>3.1532630033939376E-4</v>
      </c>
      <c r="AC574" s="5">
        <f t="shared" si="802"/>
        <v>6.5888445129921585E-6</v>
      </c>
      <c r="AD574" s="5">
        <f t="shared" si="803"/>
        <v>8.8746031997903332E-2</v>
      </c>
      <c r="AE574" s="5">
        <f t="shared" si="804"/>
        <v>1.8233365307480303E-2</v>
      </c>
      <c r="AF574" s="5">
        <f t="shared" si="805"/>
        <v>1.8730730994478756E-3</v>
      </c>
      <c r="AG574" s="5">
        <f t="shared" si="806"/>
        <v>1.2827775808107631E-4</v>
      </c>
      <c r="AH574" s="5">
        <f t="shared" si="807"/>
        <v>6.63553091674843E-6</v>
      </c>
      <c r="AI574" s="5">
        <f t="shared" si="808"/>
        <v>1.4660942245836773E-5</v>
      </c>
      <c r="AJ574" s="5">
        <f t="shared" si="809"/>
        <v>1.6196385054376993E-5</v>
      </c>
      <c r="AK574" s="5">
        <f t="shared" si="810"/>
        <v>1.1928423354651139E-5</v>
      </c>
      <c r="AL574" s="5">
        <f t="shared" si="811"/>
        <v>1.1963915730621513E-7</v>
      </c>
      <c r="AM574" s="5">
        <f t="shared" si="812"/>
        <v>3.9216167206286318E-2</v>
      </c>
      <c r="AN574" s="5">
        <f t="shared" si="813"/>
        <v>8.0571794201270992E-3</v>
      </c>
      <c r="AO574" s="5">
        <f t="shared" si="814"/>
        <v>8.2769613698649934E-4</v>
      </c>
      <c r="AP574" s="5">
        <f t="shared" si="815"/>
        <v>5.6684923218582706E-5</v>
      </c>
      <c r="AQ574" s="5">
        <f t="shared" si="816"/>
        <v>2.911558097874474E-6</v>
      </c>
      <c r="AR574" s="5">
        <f t="shared" si="817"/>
        <v>2.7266133818132222E-7</v>
      </c>
      <c r="AS574" s="5">
        <f t="shared" si="818"/>
        <v>6.0243440681726072E-7</v>
      </c>
      <c r="AT574" s="5">
        <f t="shared" si="819"/>
        <v>6.6552745786774321E-7</v>
      </c>
      <c r="AU574" s="5">
        <f t="shared" si="820"/>
        <v>4.9015216944634191E-7</v>
      </c>
      <c r="AV574" s="5">
        <f t="shared" si="821"/>
        <v>2.707429419771951E-7</v>
      </c>
      <c r="AW574" s="5">
        <f t="shared" si="822"/>
        <v>1.5086029049973596E-9</v>
      </c>
      <c r="AX574" s="5">
        <f t="shared" si="823"/>
        <v>1.4441094207529743E-2</v>
      </c>
      <c r="AY574" s="5">
        <f t="shared" si="824"/>
        <v>2.9670030332381325E-3</v>
      </c>
      <c r="AZ574" s="5">
        <f t="shared" si="825"/>
        <v>3.0479362826447889E-4</v>
      </c>
      <c r="BA574" s="5">
        <f t="shared" si="826"/>
        <v>2.0873848074957291E-5</v>
      </c>
      <c r="BB574" s="5">
        <f t="shared" si="827"/>
        <v>1.0721620132056512E-6</v>
      </c>
      <c r="BC574" s="5">
        <f t="shared" si="828"/>
        <v>4.4056328413745922E-8</v>
      </c>
      <c r="BD574" s="5">
        <f t="shared" si="829"/>
        <v>9.3366311190941105E-9</v>
      </c>
      <c r="BE574" s="5">
        <f t="shared" si="830"/>
        <v>2.0628915956403603E-8</v>
      </c>
      <c r="BF574" s="5">
        <f t="shared" si="831"/>
        <v>2.2789385598948918E-8</v>
      </c>
      <c r="BG574" s="5">
        <f t="shared" si="832"/>
        <v>1.6784081046726463E-8</v>
      </c>
      <c r="BH574" s="5">
        <f t="shared" si="833"/>
        <v>9.2709402594450087E-9</v>
      </c>
      <c r="BI574" s="5">
        <f t="shared" si="834"/>
        <v>4.0967549217578137E-9</v>
      </c>
      <c r="BJ574" s="8">
        <f t="shared" si="835"/>
        <v>0.83238431895159215</v>
      </c>
      <c r="BK574" s="8">
        <f t="shared" si="836"/>
        <v>0.13775645188799421</v>
      </c>
      <c r="BL574" s="8">
        <f t="shared" si="837"/>
        <v>2.5069275560302876E-2</v>
      </c>
      <c r="BM574" s="8">
        <f t="shared" si="838"/>
        <v>0.42655563093927762</v>
      </c>
      <c r="BN574" s="8">
        <f t="shared" si="839"/>
        <v>0.56581660062842343</v>
      </c>
    </row>
    <row r="575" spans="1:66" x14ac:dyDescent="0.25">
      <c r="A575" t="s">
        <v>13</v>
      </c>
      <c r="B575" t="s">
        <v>53</v>
      </c>
      <c r="C575" t="s">
        <v>228</v>
      </c>
      <c r="D575" s="10"/>
      <c r="E575">
        <f>VLOOKUP(A575,home!$A$2:$E$405,3,FALSE)</f>
        <v>1.82539682539683</v>
      </c>
      <c r="F575">
        <f>VLOOKUP(B575,home!$B$2:$E$405,3,FALSE)</f>
        <v>1.51</v>
      </c>
      <c r="G575">
        <f>VLOOKUP(C575,away!$B$2:$E$405,4,FALSE)</f>
        <v>0.41</v>
      </c>
      <c r="H575">
        <f>VLOOKUP(A575,away!$A$2:$E$405,3,FALSE)</f>
        <v>1.2222222222222201</v>
      </c>
      <c r="I575">
        <f>VLOOKUP(C575,away!$B$2:$E$405,3,FALSE)</f>
        <v>0.68</v>
      </c>
      <c r="J575">
        <f>VLOOKUP(B575,home!$B$2:$E$405,4,FALSE)</f>
        <v>1.64</v>
      </c>
      <c r="K575" s="3">
        <f t="shared" si="784"/>
        <v>1.1301031746031773</v>
      </c>
      <c r="L575" s="3">
        <f t="shared" si="785"/>
        <v>1.3630222222222199</v>
      </c>
      <c r="M575" s="5">
        <f t="shared" si="786"/>
        <v>8.2651244543954339E-2</v>
      </c>
      <c r="N575" s="5">
        <f t="shared" si="787"/>
        <v>9.340443384402633E-2</v>
      </c>
      <c r="O575" s="5">
        <f t="shared" si="788"/>
        <v>0.11265548300773276</v>
      </c>
      <c r="P575" s="5">
        <f t="shared" si="789"/>
        <v>0.12731231898349307</v>
      </c>
      <c r="Q575" s="5">
        <f t="shared" si="790"/>
        <v>5.2778323604573317E-2</v>
      </c>
      <c r="R575" s="5">
        <f t="shared" si="791"/>
        <v>7.6775963397358732E-2</v>
      </c>
      <c r="S575" s="5">
        <f t="shared" si="792"/>
        <v>4.902656534208321E-2</v>
      </c>
      <c r="T575" s="5">
        <f t="shared" si="793"/>
        <v>7.1938027924668968E-2</v>
      </c>
      <c r="U575" s="5">
        <f t="shared" si="794"/>
        <v>8.6764759968572441E-2</v>
      </c>
      <c r="V575" s="5">
        <f t="shared" si="795"/>
        <v>8.3909279284650699E-3</v>
      </c>
      <c r="W575" s="5">
        <f t="shared" si="796"/>
        <v>1.9881650351920705E-2</v>
      </c>
      <c r="X575" s="5">
        <f t="shared" si="797"/>
        <v>2.7099131244120136E-2</v>
      </c>
      <c r="Y575" s="5">
        <f t="shared" si="798"/>
        <v>1.8468359044326112E-2</v>
      </c>
      <c r="Z575" s="5">
        <f t="shared" si="799"/>
        <v>3.4882448081039907E-2</v>
      </c>
      <c r="AA575" s="5">
        <f t="shared" si="800"/>
        <v>3.9420765314313704E-2</v>
      </c>
      <c r="AB575" s="5">
        <f t="shared" si="801"/>
        <v>2.2274766013496376E-2</v>
      </c>
      <c r="AC575" s="5">
        <f t="shared" si="802"/>
        <v>8.0781337511207714E-4</v>
      </c>
      <c r="AD575" s="5">
        <f t="shared" si="803"/>
        <v>5.6170790447639925E-3</v>
      </c>
      <c r="AE575" s="5">
        <f t="shared" si="804"/>
        <v>7.6562035619920808E-3</v>
      </c>
      <c r="AF575" s="5">
        <f t="shared" si="805"/>
        <v>5.217787796426062E-3</v>
      </c>
      <c r="AG575" s="5">
        <f t="shared" si="806"/>
        <v>2.3706535724562104E-3</v>
      </c>
      <c r="AH575" s="5">
        <f t="shared" si="807"/>
        <v>1.1886387974992557E-2</v>
      </c>
      <c r="AI575" s="5">
        <f t="shared" si="808"/>
        <v>1.343284478510412E-2</v>
      </c>
      <c r="AJ575" s="5">
        <f t="shared" si="809"/>
        <v>7.5902502677989529E-3</v>
      </c>
      <c r="AK575" s="5">
        <f t="shared" si="810"/>
        <v>2.8592553078907374E-3</v>
      </c>
      <c r="AL575" s="5">
        <f t="shared" si="811"/>
        <v>4.9772798780643887E-5</v>
      </c>
      <c r="AM575" s="5">
        <f t="shared" si="812"/>
        <v>1.2695757720969534E-3</v>
      </c>
      <c r="AN575" s="5">
        <f t="shared" si="813"/>
        <v>1.7304599901630799E-3</v>
      </c>
      <c r="AO575" s="5">
        <f t="shared" si="814"/>
        <v>1.1793277106293613E-3</v>
      </c>
      <c r="AP575" s="5">
        <f t="shared" si="815"/>
        <v>5.3581662562342508E-4</v>
      </c>
      <c r="AQ575" s="5">
        <f t="shared" si="816"/>
        <v>1.8258249194021302E-4</v>
      </c>
      <c r="AR575" s="5">
        <f t="shared" si="817"/>
        <v>3.2402821903739615E-3</v>
      </c>
      <c r="AS575" s="5">
        <f t="shared" si="818"/>
        <v>3.661853189951751E-3</v>
      </c>
      <c r="AT575" s="5">
        <f t="shared" si="819"/>
        <v>2.0691359574476231E-3</v>
      </c>
      <c r="AU575" s="5">
        <f t="shared" si="820"/>
        <v>7.794457047323812E-4</v>
      </c>
      <c r="AV575" s="5">
        <f t="shared" si="821"/>
        <v>2.2021351633721875E-4</v>
      </c>
      <c r="AW575" s="5">
        <f t="shared" si="822"/>
        <v>2.1296615643595037E-6</v>
      </c>
      <c r="AX575" s="5">
        <f t="shared" si="823"/>
        <v>2.3912526840767434E-4</v>
      </c>
      <c r="AY575" s="5">
        <f t="shared" si="824"/>
        <v>3.2593305473451308E-4</v>
      </c>
      <c r="AZ575" s="5">
        <f t="shared" si="825"/>
        <v>2.2212699827995624E-4</v>
      </c>
      <c r="BA575" s="5">
        <f t="shared" si="826"/>
        <v>1.0092134493703239E-4</v>
      </c>
      <c r="BB575" s="5">
        <f t="shared" si="827"/>
        <v>3.4389508961432277E-5</v>
      </c>
      <c r="BC575" s="5">
        <f t="shared" si="828"/>
        <v>9.3747329851484619E-6</v>
      </c>
      <c r="BD575" s="5">
        <f t="shared" si="829"/>
        <v>7.360961052917677E-4</v>
      </c>
      <c r="BE575" s="5">
        <f t="shared" si="830"/>
        <v>8.3186454540326138E-4</v>
      </c>
      <c r="BF575" s="5">
        <f t="shared" si="831"/>
        <v>4.7004638180002742E-4</v>
      </c>
      <c r="BG575" s="5">
        <f t="shared" si="832"/>
        <v>1.7706696942764938E-4</v>
      </c>
      <c r="BH575" s="5">
        <f t="shared" si="833"/>
        <v>5.002598606688759E-5</v>
      </c>
      <c r="BI575" s="5">
        <f t="shared" si="834"/>
        <v>1.1306905133368789E-5</v>
      </c>
      <c r="BJ575" s="8">
        <f t="shared" si="835"/>
        <v>0.31026128348803267</v>
      </c>
      <c r="BK575" s="8">
        <f t="shared" si="836"/>
        <v>0.26856457602662293</v>
      </c>
      <c r="BL575" s="8">
        <f t="shared" si="837"/>
        <v>0.38590781348922631</v>
      </c>
      <c r="BM575" s="8">
        <f t="shared" si="838"/>
        <v>0.45371455031061314</v>
      </c>
      <c r="BN575" s="8">
        <f t="shared" si="839"/>
        <v>0.5455777673811385</v>
      </c>
    </row>
    <row r="576" spans="1:66" x14ac:dyDescent="0.25">
      <c r="A576" t="s">
        <v>13</v>
      </c>
      <c r="B576" t="s">
        <v>227</v>
      </c>
      <c r="C576" t="s">
        <v>46</v>
      </c>
      <c r="D576" s="10"/>
      <c r="E576">
        <f>VLOOKUP(A576,home!$A$2:$E$405,3,FALSE)</f>
        <v>1.82539682539683</v>
      </c>
      <c r="F576">
        <f>VLOOKUP(B576,home!$B$2:$E$405,3,FALSE)</f>
        <v>2.19</v>
      </c>
      <c r="G576">
        <f>VLOOKUP(C576,away!$B$2:$E$405,4,FALSE)</f>
        <v>2.0499999999999998</v>
      </c>
      <c r="H576">
        <f>VLOOKUP(A576,away!$A$2:$E$405,3,FALSE)</f>
        <v>1.2222222222222201</v>
      </c>
      <c r="I576">
        <f>VLOOKUP(C576,away!$B$2:$E$405,3,FALSE)</f>
        <v>0.55000000000000004</v>
      </c>
      <c r="J576">
        <f>VLOOKUP(B576,home!$B$2:$E$405,4,FALSE)</f>
        <v>0.82</v>
      </c>
      <c r="K576" s="3">
        <f t="shared" si="784"/>
        <v>8.1951190476190678</v>
      </c>
      <c r="L576" s="3">
        <f t="shared" si="785"/>
        <v>0.55122222222222128</v>
      </c>
      <c r="M576" s="5">
        <f t="shared" si="786"/>
        <v>1.5904215424553906E-4</v>
      </c>
      <c r="N576" s="5">
        <f t="shared" si="787"/>
        <v>1.303369387631987E-3</v>
      </c>
      <c r="O576" s="5">
        <f t="shared" si="788"/>
        <v>8.7667569690235334E-5</v>
      </c>
      <c r="P576" s="5">
        <f t="shared" si="789"/>
        <v>7.1844617022691966E-4</v>
      </c>
      <c r="Q576" s="5">
        <f t="shared" si="790"/>
        <v>5.3406336473332513E-3</v>
      </c>
      <c r="R576" s="5">
        <f t="shared" si="791"/>
        <v>2.416215629073648E-5</v>
      </c>
      <c r="S576" s="5">
        <f t="shared" si="792"/>
        <v>8.1136492076943484E-4</v>
      </c>
      <c r="T576" s="5">
        <f t="shared" si="793"/>
        <v>2.9438759471578017E-3</v>
      </c>
      <c r="U576" s="5">
        <f t="shared" si="794"/>
        <v>1.9801174724976345E-4</v>
      </c>
      <c r="V576" s="5">
        <f t="shared" si="795"/>
        <v>4.0724494483066251E-4</v>
      </c>
      <c r="W576" s="5">
        <f t="shared" si="796"/>
        <v>1.4589042843205335E-2</v>
      </c>
      <c r="X576" s="5">
        <f t="shared" si="797"/>
        <v>8.0418046161268384E-3</v>
      </c>
      <c r="Y576" s="5">
        <f t="shared" si="798"/>
        <v>2.2164107055891763E-3</v>
      </c>
      <c r="Z576" s="5">
        <f t="shared" si="799"/>
        <v>4.439572494753464E-6</v>
      </c>
      <c r="AA576" s="5">
        <f t="shared" si="800"/>
        <v>3.6382825115039815E-5</v>
      </c>
      <c r="AB576" s="5">
        <f t="shared" si="801"/>
        <v>1.4908079155322816E-4</v>
      </c>
      <c r="AC576" s="5">
        <f t="shared" si="802"/>
        <v>1.1497878201922887E-4</v>
      </c>
      <c r="AD576" s="5">
        <f t="shared" si="803"/>
        <v>2.9889735722720679E-2</v>
      </c>
      <c r="AE576" s="5">
        <f t="shared" si="804"/>
        <v>1.6475886546713003E-2</v>
      </c>
      <c r="AF576" s="5">
        <f t="shared" si="805"/>
        <v>4.5409373976801701E-3</v>
      </c>
      <c r="AG576" s="5">
        <f t="shared" si="806"/>
        <v>8.3435520110708482E-4</v>
      </c>
      <c r="AH576" s="5">
        <f t="shared" si="807"/>
        <v>6.1179775406866358E-7</v>
      </c>
      <c r="AI576" s="5">
        <f t="shared" si="808"/>
        <v>5.013755427658671E-6</v>
      </c>
      <c r="AJ576" s="5">
        <f t="shared" si="809"/>
        <v>2.0544161302654537E-5</v>
      </c>
      <c r="AK576" s="5">
        <f t="shared" si="810"/>
        <v>5.6120615869580904E-5</v>
      </c>
      <c r="AL576" s="5">
        <f t="shared" si="811"/>
        <v>2.0775892024585752E-5</v>
      </c>
      <c r="AM576" s="5">
        <f t="shared" si="812"/>
        <v>4.8989988509913651E-2</v>
      </c>
      <c r="AN576" s="5">
        <f t="shared" si="813"/>
        <v>2.7004370333075692E-2</v>
      </c>
      <c r="AO576" s="5">
        <f t="shared" si="814"/>
        <v>7.4427045123549029E-3</v>
      </c>
      <c r="AP576" s="5">
        <f t="shared" si="815"/>
        <v>1.3675280402145416E-3</v>
      </c>
      <c r="AQ576" s="5">
        <f t="shared" si="816"/>
        <v>1.8845296131956465E-4</v>
      </c>
      <c r="AR576" s="5">
        <f t="shared" si="817"/>
        <v>6.7447303509658569E-8</v>
      </c>
      <c r="AS576" s="5">
        <f t="shared" si="818"/>
        <v>5.5273868170254728E-7</v>
      </c>
      <c r="AT576" s="5">
        <f t="shared" si="819"/>
        <v>2.2648796493882002E-6</v>
      </c>
      <c r="AU576" s="5">
        <f t="shared" si="820"/>
        <v>6.1869861184220097E-6</v>
      </c>
      <c r="AV576" s="5">
        <f t="shared" si="821"/>
        <v>1.2675771946608747E-5</v>
      </c>
      <c r="AW576" s="5">
        <f t="shared" si="822"/>
        <v>2.6069887866659906E-6</v>
      </c>
      <c r="AX576" s="5">
        <f t="shared" si="823"/>
        <v>6.6913131330038775E-2</v>
      </c>
      <c r="AY576" s="5">
        <f t="shared" si="824"/>
        <v>3.6884004947591309E-2</v>
      </c>
      <c r="AZ576" s="5">
        <f t="shared" si="825"/>
        <v>1.0165641585833341E-2</v>
      </c>
      <c r="BA576" s="5">
        <f t="shared" si="826"/>
        <v>1.8678425150858941E-3</v>
      </c>
      <c r="BB576" s="5">
        <f t="shared" si="827"/>
        <v>2.5739907548169723E-4</v>
      </c>
      <c r="BC576" s="5">
        <f t="shared" si="828"/>
        <v>2.8376818076993294E-5</v>
      </c>
      <c r="BD576" s="5">
        <f t="shared" si="829"/>
        <v>6.1964087539151039E-9</v>
      </c>
      <c r="BE576" s="5">
        <f t="shared" si="830"/>
        <v>5.07803074060432E-8</v>
      </c>
      <c r="BF576" s="5">
        <f t="shared" si="831"/>
        <v>2.0807533223360822E-7</v>
      </c>
      <c r="BG576" s="5">
        <f t="shared" si="832"/>
        <v>5.6840070617576934E-7</v>
      </c>
      <c r="BH576" s="5">
        <f t="shared" si="833"/>
        <v>1.1645278634652942E-6</v>
      </c>
      <c r="BI576" s="5">
        <f t="shared" si="834"/>
        <v>1.9086888950735137E-6</v>
      </c>
      <c r="BJ576" s="8">
        <f t="shared" si="835"/>
        <v>0.28728549264425168</v>
      </c>
      <c r="BK576" s="8">
        <f t="shared" si="836"/>
        <v>3.9115857811707677E-2</v>
      </c>
      <c r="BL576" s="8">
        <f t="shared" si="837"/>
        <v>6.0324991346570524E-4</v>
      </c>
      <c r="BM576" s="8">
        <f t="shared" si="838"/>
        <v>0.28249432089769649</v>
      </c>
      <c r="BN576" s="8">
        <f t="shared" si="839"/>
        <v>7.6333210854186689E-3</v>
      </c>
    </row>
    <row r="577" spans="1:66" x14ac:dyDescent="0.25">
      <c r="A577" t="s">
        <v>16</v>
      </c>
      <c r="B577" t="s">
        <v>232</v>
      </c>
      <c r="C577" t="s">
        <v>59</v>
      </c>
      <c r="D577" s="10"/>
      <c r="E577">
        <f>VLOOKUP(A577,home!$A$2:$E$405,3,FALSE)</f>
        <v>1.4567901234567899</v>
      </c>
      <c r="F577">
        <f>VLOOKUP(B577,home!$B$2:$E$405,3,FALSE)</f>
        <v>1.89</v>
      </c>
      <c r="G577">
        <f>VLOOKUP(C577,away!$B$2:$E$405,4,FALSE)</f>
        <v>0.96</v>
      </c>
      <c r="H577">
        <f>VLOOKUP(A577,away!$A$2:$E$405,3,FALSE)</f>
        <v>1.4074074074074101</v>
      </c>
      <c r="I577">
        <f>VLOOKUP(C577,away!$B$2:$E$405,3,FALSE)</f>
        <v>0.55000000000000004</v>
      </c>
      <c r="J577">
        <f>VLOOKUP(B577,home!$B$2:$E$405,4,FALSE)</f>
        <v>0.53</v>
      </c>
      <c r="K577" s="3">
        <f t="shared" si="784"/>
        <v>2.6431999999999993</v>
      </c>
      <c r="L577" s="3">
        <f t="shared" si="785"/>
        <v>0.4102592592592601</v>
      </c>
      <c r="M577" s="5">
        <f t="shared" si="786"/>
        <v>4.719538062665992E-2</v>
      </c>
      <c r="N577" s="5">
        <f t="shared" si="787"/>
        <v>0.12474683007238745</v>
      </c>
      <c r="O577" s="5">
        <f t="shared" si="788"/>
        <v>1.9362341896352327E-2</v>
      </c>
      <c r="P577" s="5">
        <f t="shared" si="789"/>
        <v>5.117854210043845E-2</v>
      </c>
      <c r="Q577" s="5">
        <f t="shared" si="790"/>
        <v>0.16486541062366725</v>
      </c>
      <c r="R577" s="5">
        <f t="shared" si="791"/>
        <v>3.9717900219610218E-3</v>
      </c>
      <c r="S577" s="5">
        <f t="shared" si="792"/>
        <v>1.3874467886200201E-2</v>
      </c>
      <c r="T577" s="5">
        <f t="shared" si="793"/>
        <v>6.7637561239939456E-2</v>
      </c>
      <c r="U577" s="5">
        <f t="shared" si="794"/>
        <v>1.0498235386047369E-2</v>
      </c>
      <c r="V577" s="5">
        <f t="shared" si="795"/>
        <v>1.6717150172248676E-3</v>
      </c>
      <c r="W577" s="5">
        <f t="shared" si="796"/>
        <v>0.14525741778682574</v>
      </c>
      <c r="X577" s="5">
        <f t="shared" si="797"/>
        <v>5.9593200623135979E-2</v>
      </c>
      <c r="Y577" s="5">
        <f t="shared" si="798"/>
        <v>1.2224331172268123E-2</v>
      </c>
      <c r="Z577" s="5">
        <f t="shared" si="799"/>
        <v>5.4315454411434972E-4</v>
      </c>
      <c r="AA577" s="5">
        <f t="shared" si="800"/>
        <v>1.4356660910030488E-3</v>
      </c>
      <c r="AB577" s="5">
        <f t="shared" si="801"/>
        <v>1.897376305869629E-3</v>
      </c>
      <c r="AC577" s="5">
        <f t="shared" si="802"/>
        <v>1.1330020048170891E-4</v>
      </c>
      <c r="AD577" s="5">
        <f t="shared" si="803"/>
        <v>9.5986101673534399E-2</v>
      </c>
      <c r="AE577" s="5">
        <f t="shared" si="804"/>
        <v>3.9379186971768239E-2</v>
      </c>
      <c r="AF577" s="5">
        <f t="shared" si="805"/>
        <v>8.0778380386347711E-3</v>
      </c>
      <c r="AG577" s="5">
        <f t="shared" si="806"/>
        <v>1.104669283382192E-3</v>
      </c>
      <c r="AH577" s="5">
        <f t="shared" si="807"/>
        <v>5.5708545232913549E-5</v>
      </c>
      <c r="AI577" s="5">
        <f t="shared" si="808"/>
        <v>1.4724882675963704E-4</v>
      </c>
      <c r="AJ577" s="5">
        <f t="shared" si="809"/>
        <v>1.9460404944553628E-4</v>
      </c>
      <c r="AK577" s="5">
        <f t="shared" si="810"/>
        <v>1.7145914116481381E-4</v>
      </c>
      <c r="AL577" s="5">
        <f t="shared" si="811"/>
        <v>4.9144971421764625E-6</v>
      </c>
      <c r="AM577" s="5">
        <f t="shared" si="812"/>
        <v>5.0742092788697214E-2</v>
      </c>
      <c r="AN577" s="5">
        <f t="shared" si="813"/>
        <v>2.0817413400755557E-2</v>
      </c>
      <c r="AO577" s="5">
        <f t="shared" si="814"/>
        <v>4.2702683007438845E-3</v>
      </c>
      <c r="AP577" s="5">
        <f t="shared" si="815"/>
        <v>5.8397236996716182E-4</v>
      </c>
      <c r="AQ577" s="5">
        <f t="shared" si="816"/>
        <v>5.9895017982650588E-5</v>
      </c>
      <c r="AR577" s="5">
        <f t="shared" si="817"/>
        <v>4.5709893003332224E-6</v>
      </c>
      <c r="AS577" s="5">
        <f t="shared" si="818"/>
        <v>1.208203891864077E-5</v>
      </c>
      <c r="AT577" s="5">
        <f t="shared" si="819"/>
        <v>1.5967622634875639E-5</v>
      </c>
      <c r="AU577" s="5">
        <f t="shared" si="820"/>
        <v>1.4068540049501095E-5</v>
      </c>
      <c r="AV577" s="5">
        <f t="shared" si="821"/>
        <v>9.2964912647103188E-6</v>
      </c>
      <c r="AW577" s="5">
        <f t="shared" si="822"/>
        <v>1.4803520290058306E-7</v>
      </c>
      <c r="AX577" s="5">
        <f t="shared" si="823"/>
        <v>2.2353583276514082E-2</v>
      </c>
      <c r="AY577" s="5">
        <f t="shared" si="824"/>
        <v>9.1707645168128491E-3</v>
      </c>
      <c r="AZ577" s="5">
        <f t="shared" si="825"/>
        <v>1.881195528754373E-3</v>
      </c>
      <c r="BA577" s="5">
        <f t="shared" si="826"/>
        <v>2.5725929471620042E-4</v>
      </c>
      <c r="BB577" s="5">
        <f t="shared" si="827"/>
        <v>2.6385751921957009E-5</v>
      </c>
      <c r="BC577" s="5">
        <f t="shared" si="828"/>
        <v>2.1649998077001378E-6</v>
      </c>
      <c r="BD577" s="5">
        <f t="shared" si="829"/>
        <v>3.1254844740611832E-7</v>
      </c>
      <c r="BE577" s="5">
        <f t="shared" si="830"/>
        <v>8.2612805618385161E-7</v>
      </c>
      <c r="BF577" s="5">
        <f t="shared" si="831"/>
        <v>1.0918108390525782E-6</v>
      </c>
      <c r="BG577" s="5">
        <f t="shared" si="832"/>
        <v>9.6195813659459154E-7</v>
      </c>
      <c r="BH577" s="5">
        <f t="shared" si="833"/>
        <v>6.3566193666170574E-7</v>
      </c>
      <c r="BI577" s="5">
        <f t="shared" si="834"/>
        <v>3.3603632619684405E-7</v>
      </c>
      <c r="BJ577" s="8">
        <f t="shared" si="835"/>
        <v>0.82903754273221719</v>
      </c>
      <c r="BK577" s="8">
        <f t="shared" si="836"/>
        <v>0.12320908484496018</v>
      </c>
      <c r="BL577" s="8">
        <f t="shared" si="837"/>
        <v>3.7794580089746455E-2</v>
      </c>
      <c r="BM577" s="8">
        <f t="shared" si="838"/>
        <v>0.57009345038796178</v>
      </c>
      <c r="BN577" s="8">
        <f t="shared" si="839"/>
        <v>0.41132029534146641</v>
      </c>
    </row>
    <row r="578" spans="1:66" x14ac:dyDescent="0.25">
      <c r="A578" t="s">
        <v>16</v>
      </c>
      <c r="B578" t="s">
        <v>231</v>
      </c>
      <c r="C578" t="s">
        <v>287</v>
      </c>
      <c r="D578" s="10"/>
      <c r="E578">
        <f>VLOOKUP(A578,home!$A$2:$E$405,3,FALSE)</f>
        <v>1.4567901234567899</v>
      </c>
      <c r="F578">
        <f>VLOOKUP(B578,home!$B$2:$E$405,3,FALSE)</f>
        <v>0.69</v>
      </c>
      <c r="G578">
        <f>VLOOKUP(C578,away!$B$2:$E$405,4,FALSE)</f>
        <v>0.69</v>
      </c>
      <c r="H578">
        <f>VLOOKUP(A578,away!$A$2:$E$405,3,FALSE)</f>
        <v>1.4074074074074101</v>
      </c>
      <c r="I578">
        <f>VLOOKUP(C578,away!$B$2:$E$405,3,FALSE)</f>
        <v>1.1000000000000001</v>
      </c>
      <c r="J578">
        <f>VLOOKUP(B578,home!$B$2:$E$405,4,FALSE)</f>
        <v>0.43</v>
      </c>
      <c r="K578" s="3">
        <f t="shared" si="784"/>
        <v>0.69357777777777752</v>
      </c>
      <c r="L578" s="3">
        <f t="shared" si="785"/>
        <v>0.66570370370370502</v>
      </c>
      <c r="M578" s="5">
        <f t="shared" si="786"/>
        <v>0.25684525874362851</v>
      </c>
      <c r="N578" s="5">
        <f t="shared" si="787"/>
        <v>0.17814216379216413</v>
      </c>
      <c r="O578" s="5">
        <f t="shared" si="788"/>
        <v>0.17098284002436992</v>
      </c>
      <c r="P578" s="5">
        <f t="shared" si="789"/>
        <v>0.11858989822223572</v>
      </c>
      <c r="Q578" s="5">
        <f t="shared" si="790"/>
        <v>6.1777723045747024E-2</v>
      </c>
      <c r="R578" s="5">
        <f t="shared" si="791"/>
        <v>5.6911954937000561E-2</v>
      </c>
      <c r="S578" s="5">
        <f t="shared" si="792"/>
        <v>1.3688751769404713E-2</v>
      </c>
      <c r="T578" s="5">
        <f t="shared" si="793"/>
        <v>4.1125659037935525E-2</v>
      </c>
      <c r="U578" s="5">
        <f t="shared" si="794"/>
        <v>3.9472867234193867E-2</v>
      </c>
      <c r="V578" s="5">
        <f t="shared" si="795"/>
        <v>7.0225927170824835E-4</v>
      </c>
      <c r="W578" s="5">
        <f t="shared" si="796"/>
        <v>1.4282551955413404E-2</v>
      </c>
      <c r="X578" s="5">
        <f t="shared" si="797"/>
        <v>9.5079477350592974E-3</v>
      </c>
      <c r="Y578" s="5">
        <f t="shared" si="798"/>
        <v>3.1647380109251131E-3</v>
      </c>
      <c r="Z578" s="5">
        <f t="shared" si="799"/>
        <v>1.2628833062193215E-2</v>
      </c>
      <c r="AA578" s="5">
        <f t="shared" si="800"/>
        <v>8.7590779712024957E-3</v>
      </c>
      <c r="AB578" s="5">
        <f t="shared" si="801"/>
        <v>3.0375509173244551E-3</v>
      </c>
      <c r="AC578" s="5">
        <f t="shared" si="802"/>
        <v>2.0265328228384234E-5</v>
      </c>
      <c r="AD578" s="5">
        <f t="shared" si="803"/>
        <v>2.4765151615578195E-3</v>
      </c>
      <c r="AE578" s="5">
        <f t="shared" si="804"/>
        <v>1.6486253153274197E-3</v>
      </c>
      <c r="AF578" s="5">
        <f t="shared" si="805"/>
        <v>5.4874798921657588E-4</v>
      </c>
      <c r="AG578" s="5">
        <f t="shared" si="806"/>
        <v>1.2176785627381181E-4</v>
      </c>
      <c r="AH578" s="5">
        <f t="shared" si="807"/>
        <v>2.1017652357394555E-3</v>
      </c>
      <c r="AI578" s="5">
        <f t="shared" si="808"/>
        <v>1.4577376616147584E-3</v>
      </c>
      <c r="AJ578" s="5">
        <f t="shared" si="809"/>
        <v>5.0552722396286895E-4</v>
      </c>
      <c r="AK578" s="5">
        <f t="shared" si="810"/>
        <v>1.1687414953411181E-4</v>
      </c>
      <c r="AL578" s="5">
        <f t="shared" si="811"/>
        <v>3.7427410165949295E-7</v>
      </c>
      <c r="AM578" s="5">
        <f t="shared" si="812"/>
        <v>3.4353117647724937E-4</v>
      </c>
      <c r="AN578" s="5">
        <f t="shared" si="813"/>
        <v>2.2868997651859601E-4</v>
      </c>
      <c r="AO578" s="5">
        <f t="shared" si="814"/>
        <v>7.6119882184171343E-5</v>
      </c>
      <c r="AP578" s="5">
        <f t="shared" si="815"/>
        <v>1.6891095831830848E-5</v>
      </c>
      <c r="AQ578" s="5">
        <f t="shared" si="816"/>
        <v>2.8111162637160015E-6</v>
      </c>
      <c r="AR578" s="5">
        <f t="shared" si="817"/>
        <v>2.7983058034948945E-4</v>
      </c>
      <c r="AS578" s="5">
        <f t="shared" si="818"/>
        <v>1.9408427207306473E-4</v>
      </c>
      <c r="AT578" s="5">
        <f t="shared" si="819"/>
        <v>6.73062690630269E-5</v>
      </c>
      <c r="AU578" s="5">
        <f t="shared" si="820"/>
        <v>1.5560710842415787E-5</v>
      </c>
      <c r="AV578" s="5">
        <f t="shared" si="821"/>
        <v>2.698140811681327E-6</v>
      </c>
      <c r="AW578" s="5">
        <f t="shared" si="822"/>
        <v>4.8002451662194935E-9</v>
      </c>
      <c r="AX578" s="5">
        <f t="shared" si="823"/>
        <v>3.9710931663079324E-5</v>
      </c>
      <c r="AY578" s="5">
        <f t="shared" si="824"/>
        <v>2.6435714285636637E-5</v>
      </c>
      <c r="AZ578" s="5">
        <f t="shared" si="825"/>
        <v>8.7991764550006253E-6</v>
      </c>
      <c r="BA578" s="5">
        <f t="shared" si="826"/>
        <v>1.9525481185454517E-6</v>
      </c>
      <c r="BB578" s="5">
        <f t="shared" si="827"/>
        <v>3.2495462854385192E-7</v>
      </c>
      <c r="BC578" s="5">
        <f t="shared" si="828"/>
        <v>4.3264699951460818E-8</v>
      </c>
      <c r="BD578" s="5">
        <f t="shared" si="829"/>
        <v>3.1047375624702047E-5</v>
      </c>
      <c r="BE578" s="5">
        <f t="shared" si="830"/>
        <v>2.153376979161278E-5</v>
      </c>
      <c r="BF578" s="5">
        <f t="shared" si="831"/>
        <v>7.4676720996225135E-6</v>
      </c>
      <c r="BG578" s="5">
        <f t="shared" si="832"/>
        <v>1.7264704733430975E-6</v>
      </c>
      <c r="BH578" s="5">
        <f t="shared" si="833"/>
        <v>2.9936038857506325E-7</v>
      </c>
      <c r="BI578" s="5">
        <f t="shared" si="834"/>
        <v>4.1525942612516893E-8</v>
      </c>
      <c r="BJ578" s="8">
        <f t="shared" si="835"/>
        <v>0.31354174973674637</v>
      </c>
      <c r="BK578" s="8">
        <f t="shared" si="836"/>
        <v>0.38987324332359286</v>
      </c>
      <c r="BL578" s="8">
        <f t="shared" si="837"/>
        <v>0.2839677915024027</v>
      </c>
      <c r="BM578" s="8">
        <f t="shared" si="838"/>
        <v>0.15673534794574887</v>
      </c>
      <c r="BN578" s="8">
        <f t="shared" si="839"/>
        <v>0.84324983876514592</v>
      </c>
    </row>
    <row r="579" spans="1:66" x14ac:dyDescent="0.25">
      <c r="A579" t="s">
        <v>16</v>
      </c>
      <c r="B579" t="s">
        <v>233</v>
      </c>
      <c r="C579" t="s">
        <v>57</v>
      </c>
      <c r="D579" s="10"/>
      <c r="E579">
        <f>VLOOKUP(A579,home!$A$2:$E$405,3,FALSE)</f>
        <v>1.4567901234567899</v>
      </c>
      <c r="F579">
        <f>VLOOKUP(B579,home!$B$2:$E$405,3,FALSE)</f>
        <v>0.41</v>
      </c>
      <c r="G579">
        <f>VLOOKUP(C579,away!$B$2:$E$405,4,FALSE)</f>
        <v>1.2</v>
      </c>
      <c r="H579">
        <f>VLOOKUP(A579,away!$A$2:$E$405,3,FALSE)</f>
        <v>1.4074074074074101</v>
      </c>
      <c r="I579">
        <f>VLOOKUP(C579,away!$B$2:$E$405,3,FALSE)</f>
        <v>0.51</v>
      </c>
      <c r="J579">
        <f>VLOOKUP(B579,home!$B$2:$E$405,4,FALSE)</f>
        <v>1.56</v>
      </c>
      <c r="K579" s="3">
        <f t="shared" si="784"/>
        <v>0.71674074074074057</v>
      </c>
      <c r="L579" s="3">
        <f t="shared" si="785"/>
        <v>1.1197333333333355</v>
      </c>
      <c r="M579" s="5">
        <f t="shared" si="786"/>
        <v>0.15937839296975351</v>
      </c>
      <c r="N579" s="5">
        <f t="shared" si="787"/>
        <v>0.11423298743520995</v>
      </c>
      <c r="O579" s="5">
        <f t="shared" si="788"/>
        <v>0.1784612992213323</v>
      </c>
      <c r="P579" s="5">
        <f t="shared" si="789"/>
        <v>0.12791048379745265</v>
      </c>
      <c r="Q579" s="5">
        <f t="shared" si="790"/>
        <v>4.093771801567004E-2</v>
      </c>
      <c r="R579" s="5">
        <f t="shared" si="791"/>
        <v>9.9914532724050154E-2</v>
      </c>
      <c r="S579" s="5">
        <f t="shared" si="792"/>
        <v>2.5663911463210985E-2</v>
      </c>
      <c r="T579" s="5">
        <f t="shared" si="793"/>
        <v>4.5839327452746353E-2</v>
      </c>
      <c r="U579" s="5">
        <f t="shared" si="794"/>
        <v>7.1612816195400664E-2</v>
      </c>
      <c r="V579" s="5">
        <f t="shared" si="795"/>
        <v>2.2885322507070673E-3</v>
      </c>
      <c r="W579" s="5">
        <f t="shared" si="796"/>
        <v>9.780576778262301E-3</v>
      </c>
      <c r="X579" s="5">
        <f t="shared" si="797"/>
        <v>1.0951637837846261E-2</v>
      </c>
      <c r="Y579" s="5">
        <f t="shared" si="798"/>
        <v>6.1314569708155412E-3</v>
      </c>
      <c r="Z579" s="5">
        <f t="shared" si="799"/>
        <v>3.7292544258514436E-2</v>
      </c>
      <c r="AA579" s="5">
        <f t="shared" si="800"/>
        <v>2.6729085795954483E-2</v>
      </c>
      <c r="AB579" s="5">
        <f t="shared" si="801"/>
        <v>9.5789123763576119E-3</v>
      </c>
      <c r="AC579" s="5">
        <f t="shared" si="802"/>
        <v>1.1479256296898388E-4</v>
      </c>
      <c r="AD579" s="5">
        <f t="shared" si="803"/>
        <v>1.7525344612308517E-3</v>
      </c>
      <c r="AE579" s="5">
        <f t="shared" si="804"/>
        <v>1.9623712540555627E-3</v>
      </c>
      <c r="AF579" s="5">
        <f t="shared" si="805"/>
        <v>1.0986662527705769E-3</v>
      </c>
      <c r="AG579" s="5">
        <f t="shared" si="806"/>
        <v>4.1007107514521435E-4</v>
      </c>
      <c r="AH579" s="5">
        <f t="shared" si="807"/>
        <v>1.0439426222766827E-2</v>
      </c>
      <c r="AI579" s="5">
        <f t="shared" si="808"/>
        <v>7.4823620838142058E-3</v>
      </c>
      <c r="AJ579" s="5">
        <f t="shared" si="809"/>
        <v>2.6814568712217124E-3</v>
      </c>
      <c r="AK579" s="5">
        <f t="shared" si="810"/>
        <v>6.4063646138126629E-4</v>
      </c>
      <c r="AL579" s="5">
        <f t="shared" si="811"/>
        <v>3.6851098802329687E-6</v>
      </c>
      <c r="AM579" s="5">
        <f t="shared" si="812"/>
        <v>2.5122256958325513E-4</v>
      </c>
      <c r="AN579" s="5">
        <f t="shared" si="813"/>
        <v>2.8130228524802408E-4</v>
      </c>
      <c r="AO579" s="5">
        <f t="shared" si="814"/>
        <v>1.5749177276752746E-4</v>
      </c>
      <c r="AP579" s="5">
        <f t="shared" si="815"/>
        <v>5.8782929231186579E-5</v>
      </c>
      <c r="AQ579" s="5">
        <f t="shared" si="816"/>
        <v>1.6455301322783529E-5</v>
      </c>
      <c r="AR579" s="5">
        <f t="shared" si="817"/>
        <v>2.3378747045012262E-3</v>
      </c>
      <c r="AS579" s="5">
        <f t="shared" si="818"/>
        <v>1.6756500474632485E-3</v>
      </c>
      <c r="AT579" s="5">
        <f t="shared" si="819"/>
        <v>6.0050332812053287E-4</v>
      </c>
      <c r="AU579" s="5">
        <f t="shared" si="820"/>
        <v>1.4346840007146359E-4</v>
      </c>
      <c r="AV579" s="5">
        <f t="shared" si="821"/>
        <v>2.5707411835027428E-5</v>
      </c>
      <c r="AW579" s="5">
        <f t="shared" si="822"/>
        <v>8.2153229257373229E-8</v>
      </c>
      <c r="AX579" s="5">
        <f t="shared" si="823"/>
        <v>3.001024176898241E-5</v>
      </c>
      <c r="AY579" s="5">
        <f t="shared" si="824"/>
        <v>3.3603468050121965E-5</v>
      </c>
      <c r="AZ579" s="5">
        <f t="shared" si="825"/>
        <v>1.8813461645661664E-5</v>
      </c>
      <c r="BA579" s="5">
        <f t="shared" si="826"/>
        <v>7.0220200400118641E-6</v>
      </c>
      <c r="BB579" s="5">
        <f t="shared" si="827"/>
        <v>1.9656974765339914E-6</v>
      </c>
      <c r="BC579" s="5">
        <f t="shared" si="828"/>
        <v>4.4021139754486647E-7</v>
      </c>
      <c r="BD579" s="5">
        <f t="shared" si="829"/>
        <v>4.362993726311407E-4</v>
      </c>
      <c r="BE579" s="5">
        <f t="shared" si="830"/>
        <v>3.1271353552436416E-4</v>
      </c>
      <c r="BF579" s="5">
        <f t="shared" si="831"/>
        <v>1.1206726554569433E-4</v>
      </c>
      <c r="BG579" s="5">
        <f t="shared" si="832"/>
        <v>2.6774391640003408E-5</v>
      </c>
      <c r="BH579" s="5">
        <f t="shared" si="833"/>
        <v>4.7975743242346824E-6</v>
      </c>
      <c r="BI579" s="5">
        <f t="shared" si="834"/>
        <v>6.8772339498214502E-7</v>
      </c>
      <c r="BJ579" s="8">
        <f t="shared" si="835"/>
        <v>0.23395445749228436</v>
      </c>
      <c r="BK579" s="8">
        <f t="shared" si="836"/>
        <v>0.31539340162202362</v>
      </c>
      <c r="BL579" s="8">
        <f t="shared" si="837"/>
        <v>0.41321707170733113</v>
      </c>
      <c r="BM579" s="8">
        <f t="shared" si="838"/>
        <v>0.27898853960186398</v>
      </c>
      <c r="BN579" s="8">
        <f t="shared" si="839"/>
        <v>0.72083541416346864</v>
      </c>
    </row>
    <row r="580" spans="1:66" x14ac:dyDescent="0.25">
      <c r="A580" t="s">
        <v>16</v>
      </c>
      <c r="B580" t="s">
        <v>230</v>
      </c>
      <c r="C580" t="s">
        <v>58</v>
      </c>
      <c r="D580" s="10"/>
      <c r="E580">
        <f>VLOOKUP(A580,home!$A$2:$E$405,3,FALSE)</f>
        <v>1.4567901234567899</v>
      </c>
      <c r="F580">
        <f>VLOOKUP(B580,home!$B$2:$E$405,3,FALSE)</f>
        <v>1.24</v>
      </c>
      <c r="G580">
        <f>VLOOKUP(C580,away!$B$2:$E$405,4,FALSE)</f>
        <v>0.82</v>
      </c>
      <c r="H580">
        <f>VLOOKUP(A580,away!$A$2:$E$405,3,FALSE)</f>
        <v>1.4074074074074101</v>
      </c>
      <c r="I580">
        <f>VLOOKUP(C580,away!$B$2:$E$405,3,FALSE)</f>
        <v>0.82</v>
      </c>
      <c r="J580">
        <f>VLOOKUP(B580,home!$B$2:$E$405,4,FALSE)</f>
        <v>0.99</v>
      </c>
      <c r="K580" s="3">
        <f t="shared" si="784"/>
        <v>1.4812641975308638</v>
      </c>
      <c r="L580" s="3">
        <f t="shared" si="785"/>
        <v>1.1425333333333354</v>
      </c>
      <c r="M580" s="5">
        <f t="shared" si="786"/>
        <v>7.2526915998770272E-2</v>
      </c>
      <c r="N580" s="5">
        <f t="shared" si="787"/>
        <v>0.10743152402630679</v>
      </c>
      <c r="O580" s="5">
        <f t="shared" si="788"/>
        <v>8.2864419092461811E-2</v>
      </c>
      <c r="P580" s="5">
        <f t="shared" si="789"/>
        <v>0.12274409725085662</v>
      </c>
      <c r="Q580" s="5">
        <f t="shared" si="790"/>
        <v>7.9567235113172555E-2</v>
      </c>
      <c r="R580" s="5">
        <f t="shared" si="791"/>
        <v>4.7337680480220454E-2</v>
      </c>
      <c r="S580" s="5">
        <f t="shared" si="792"/>
        <v>5.1932834873963246E-2</v>
      </c>
      <c r="T580" s="5">
        <f t="shared" si="793"/>
        <v>9.090821835797025E-2</v>
      </c>
      <c r="U580" s="5">
        <f t="shared" si="794"/>
        <v>7.0119611289506181E-2</v>
      </c>
      <c r="V580" s="5">
        <f t="shared" si="795"/>
        <v>9.7656448513703167E-3</v>
      </c>
      <c r="W580" s="5">
        <f t="shared" si="796"/>
        <v>3.9286698889887714E-2</v>
      </c>
      <c r="X580" s="5">
        <f t="shared" si="797"/>
        <v>4.4886363038326459E-2</v>
      </c>
      <c r="Y580" s="5">
        <f t="shared" si="798"/>
        <v>2.5642082991694681E-2</v>
      </c>
      <c r="Z580" s="5">
        <f t="shared" si="799"/>
        <v>1.8028292623778211E-2</v>
      </c>
      <c r="AA580" s="5">
        <f t="shared" si="800"/>
        <v>2.6704664406212424E-2</v>
      </c>
      <c r="AB580" s="5">
        <f t="shared" si="801"/>
        <v>1.9778331645999639E-2</v>
      </c>
      <c r="AC580" s="5">
        <f t="shared" si="802"/>
        <v>1.0329572518413795E-3</v>
      </c>
      <c r="AD580" s="5">
        <f t="shared" si="803"/>
        <v>1.4548495126191548E-2</v>
      </c>
      <c r="AE580" s="5">
        <f t="shared" si="804"/>
        <v>1.6622140631511413E-2</v>
      </c>
      <c r="AF580" s="5">
        <f t="shared" si="805"/>
        <v>9.4956748714281076E-3</v>
      </c>
      <c r="AG580" s="5">
        <f t="shared" si="806"/>
        <v>3.6163750210341157E-3</v>
      </c>
      <c r="AH580" s="5">
        <f t="shared" si="807"/>
        <v>5.1494813164385247E-3</v>
      </c>
      <c r="AI580" s="5">
        <f t="shared" si="808"/>
        <v>7.6277423098944875E-3</v>
      </c>
      <c r="AJ580" s="5">
        <f t="shared" si="809"/>
        <v>5.6493507958190392E-3</v>
      </c>
      <c r="AK580" s="5">
        <f t="shared" si="810"/>
        <v>2.7893936910464126E-3</v>
      </c>
      <c r="AL580" s="5">
        <f t="shared" si="811"/>
        <v>6.9926814689402021E-5</v>
      </c>
      <c r="AM580" s="5">
        <f t="shared" si="812"/>
        <v>4.3100329916759628E-3</v>
      </c>
      <c r="AN580" s="5">
        <f t="shared" si="813"/>
        <v>4.9243563607561857E-3</v>
      </c>
      <c r="AO580" s="5">
        <f t="shared" si="814"/>
        <v>2.8131206436879897E-3</v>
      </c>
      <c r="AP580" s="5">
        <f t="shared" si="815"/>
        <v>1.0713613687005524E-3</v>
      </c>
      <c r="AQ580" s="5">
        <f t="shared" si="816"/>
        <v>3.0601651894650159E-4</v>
      </c>
      <c r="AR580" s="5">
        <f t="shared" si="817"/>
        <v>1.1766908106816477E-3</v>
      </c>
      <c r="AS580" s="5">
        <f t="shared" si="818"/>
        <v>1.7429899694262922E-3</v>
      </c>
      <c r="AT580" s="5">
        <f t="shared" si="819"/>
        <v>1.2909143191832911E-3</v>
      </c>
      <c r="AU580" s="5">
        <f t="shared" si="820"/>
        <v>6.3739505436204657E-4</v>
      </c>
      <c r="AV580" s="5">
        <f t="shared" si="821"/>
        <v>2.3603761842743451E-4</v>
      </c>
      <c r="AW580" s="5">
        <f t="shared" si="822"/>
        <v>3.2873250589033885E-6</v>
      </c>
      <c r="AX580" s="5">
        <f t="shared" si="823"/>
        <v>1.0640495934577396E-3</v>
      </c>
      <c r="AY580" s="5">
        <f t="shared" si="824"/>
        <v>1.2157121288452516E-3</v>
      </c>
      <c r="AZ580" s="5">
        <f t="shared" si="825"/>
        <v>6.9449581547166561E-4</v>
      </c>
      <c r="BA580" s="5">
        <f t="shared" si="826"/>
        <v>2.6449487301229835E-4</v>
      </c>
      <c r="BB580" s="5">
        <f t="shared" si="827"/>
        <v>7.5548552228079619E-5</v>
      </c>
      <c r="BC580" s="5">
        <f t="shared" si="828"/>
        <v>1.7263347841131072E-5</v>
      </c>
      <c r="BD580" s="5">
        <f t="shared" si="829"/>
        <v>2.2406807903846803E-4</v>
      </c>
      <c r="BE580" s="5">
        <f t="shared" si="830"/>
        <v>3.3190402328919848E-4</v>
      </c>
      <c r="BF580" s="5">
        <f t="shared" si="831"/>
        <v>2.4581877335736992E-4</v>
      </c>
      <c r="BG580" s="5">
        <f t="shared" si="832"/>
        <v>1.2137418268507531E-4</v>
      </c>
      <c r="BH580" s="5">
        <f t="shared" si="833"/>
        <v>4.4946807828993131E-5</v>
      </c>
      <c r="BI580" s="5">
        <f t="shared" si="834"/>
        <v>1.3315619446077495E-5</v>
      </c>
      <c r="BJ580" s="8">
        <f t="shared" si="835"/>
        <v>0.44876126026214697</v>
      </c>
      <c r="BK580" s="8">
        <f t="shared" si="836"/>
        <v>0.25928808917033652</v>
      </c>
      <c r="BL580" s="8">
        <f t="shared" si="837"/>
        <v>0.27408613028532486</v>
      </c>
      <c r="BM580" s="8">
        <f t="shared" si="838"/>
        <v>0.48647947557601173</v>
      </c>
      <c r="BN580" s="8">
        <f t="shared" si="839"/>
        <v>0.51247187196178845</v>
      </c>
    </row>
    <row r="581" spans="1:66" x14ac:dyDescent="0.25">
      <c r="A581" t="s">
        <v>61</v>
      </c>
      <c r="B581" t="s">
        <v>241</v>
      </c>
      <c r="C581" t="s">
        <v>288</v>
      </c>
      <c r="D581" s="10"/>
      <c r="E581">
        <f>VLOOKUP(A581,home!$A$2:$E$405,3,FALSE)</f>
        <v>1.5</v>
      </c>
      <c r="F581">
        <f>VLOOKUP(B581,home!$B$2:$E$405,3,FALSE)</f>
        <v>2.2200000000000002</v>
      </c>
      <c r="G581">
        <f>VLOOKUP(C581,away!$B$2:$E$405,4,FALSE)</f>
        <v>1.17</v>
      </c>
      <c r="H581">
        <f>VLOOKUP(A581,away!$A$2:$E$405,3,FALSE)</f>
        <v>1.1000000000000001</v>
      </c>
      <c r="I581">
        <f>VLOOKUP(C581,away!$B$2:$E$405,3,FALSE)</f>
        <v>0.17</v>
      </c>
      <c r="J581">
        <f>VLOOKUP(B581,home!$B$2:$E$405,4,FALSE)</f>
        <v>0</v>
      </c>
      <c r="K581" s="3">
        <f t="shared" si="784"/>
        <v>3.8960999999999997</v>
      </c>
      <c r="L581" s="3">
        <f t="shared" si="785"/>
        <v>0</v>
      </c>
      <c r="M581" s="5">
        <f t="shared" si="786"/>
        <v>2.0321009040496506E-2</v>
      </c>
      <c r="N581" s="5">
        <f t="shared" si="787"/>
        <v>7.9172683322678419E-2</v>
      </c>
      <c r="O581" s="5">
        <f t="shared" si="788"/>
        <v>0</v>
      </c>
      <c r="P581" s="5">
        <f t="shared" si="789"/>
        <v>0</v>
      </c>
      <c r="Q581" s="5">
        <f t="shared" si="790"/>
        <v>0.15423234574674372</v>
      </c>
      <c r="R581" s="5">
        <f t="shared" si="791"/>
        <v>0</v>
      </c>
      <c r="S581" s="5">
        <f t="shared" si="792"/>
        <v>0</v>
      </c>
      <c r="T581" s="5">
        <f t="shared" si="793"/>
        <v>0</v>
      </c>
      <c r="U581" s="5">
        <f t="shared" si="794"/>
        <v>0</v>
      </c>
      <c r="V581" s="5">
        <f t="shared" si="795"/>
        <v>0</v>
      </c>
      <c r="W581" s="5">
        <f t="shared" si="796"/>
        <v>0.20030154742129605</v>
      </c>
      <c r="X581" s="5">
        <f t="shared" si="797"/>
        <v>0</v>
      </c>
      <c r="Y581" s="5">
        <f t="shared" si="798"/>
        <v>0</v>
      </c>
      <c r="Z581" s="5">
        <f t="shared" si="799"/>
        <v>0</v>
      </c>
      <c r="AA581" s="5">
        <f t="shared" si="800"/>
        <v>0</v>
      </c>
      <c r="AB581" s="5">
        <f t="shared" si="801"/>
        <v>0</v>
      </c>
      <c r="AC581" s="5">
        <f t="shared" si="802"/>
        <v>0</v>
      </c>
      <c r="AD581" s="5">
        <f t="shared" si="803"/>
        <v>0.19509871472702789</v>
      </c>
      <c r="AE581" s="5">
        <f t="shared" si="804"/>
        <v>0</v>
      </c>
      <c r="AF581" s="5">
        <f t="shared" si="805"/>
        <v>0</v>
      </c>
      <c r="AG581" s="5">
        <f t="shared" si="806"/>
        <v>0</v>
      </c>
      <c r="AH581" s="5">
        <f t="shared" si="807"/>
        <v>0</v>
      </c>
      <c r="AI581" s="5">
        <f t="shared" si="808"/>
        <v>0</v>
      </c>
      <c r="AJ581" s="5">
        <f t="shared" si="809"/>
        <v>0</v>
      </c>
      <c r="AK581" s="5">
        <f t="shared" si="810"/>
        <v>0</v>
      </c>
      <c r="AL581" s="5">
        <f t="shared" si="811"/>
        <v>0</v>
      </c>
      <c r="AM581" s="5">
        <f t="shared" si="812"/>
        <v>0.15202482048959465</v>
      </c>
      <c r="AN581" s="5">
        <f t="shared" si="813"/>
        <v>0</v>
      </c>
      <c r="AO581" s="5">
        <f t="shared" si="814"/>
        <v>0</v>
      </c>
      <c r="AP581" s="5">
        <f t="shared" si="815"/>
        <v>0</v>
      </c>
      <c r="AQ581" s="5">
        <f t="shared" si="816"/>
        <v>0</v>
      </c>
      <c r="AR581" s="5">
        <f t="shared" si="817"/>
        <v>0</v>
      </c>
      <c r="AS581" s="5">
        <f t="shared" si="818"/>
        <v>0</v>
      </c>
      <c r="AT581" s="5">
        <f t="shared" si="819"/>
        <v>0</v>
      </c>
      <c r="AU581" s="5">
        <f t="shared" si="820"/>
        <v>0</v>
      </c>
      <c r="AV581" s="5">
        <f t="shared" si="821"/>
        <v>0</v>
      </c>
      <c r="AW581" s="5">
        <f t="shared" si="822"/>
        <v>0</v>
      </c>
      <c r="AX581" s="5">
        <f t="shared" si="823"/>
        <v>9.8717317184918288E-2</v>
      </c>
      <c r="AY581" s="5">
        <f t="shared" si="824"/>
        <v>0</v>
      </c>
      <c r="AZ581" s="5">
        <f t="shared" si="825"/>
        <v>0</v>
      </c>
      <c r="BA581" s="5">
        <f t="shared" si="826"/>
        <v>0</v>
      </c>
      <c r="BB581" s="5">
        <f t="shared" si="827"/>
        <v>0</v>
      </c>
      <c r="BC581" s="5">
        <f t="shared" si="828"/>
        <v>0</v>
      </c>
      <c r="BD581" s="5">
        <f t="shared" si="829"/>
        <v>0</v>
      </c>
      <c r="BE581" s="5">
        <f t="shared" si="830"/>
        <v>0</v>
      </c>
      <c r="BF581" s="5">
        <f t="shared" si="831"/>
        <v>0</v>
      </c>
      <c r="BG581" s="5">
        <f t="shared" si="832"/>
        <v>0</v>
      </c>
      <c r="BH581" s="5">
        <f t="shared" si="833"/>
        <v>0</v>
      </c>
      <c r="BI581" s="5">
        <f t="shared" si="834"/>
        <v>0</v>
      </c>
      <c r="BJ581" s="8">
        <f t="shared" si="835"/>
        <v>0.87954742889225901</v>
      </c>
      <c r="BK581" s="8">
        <f t="shared" si="836"/>
        <v>2.0321009040496506E-2</v>
      </c>
      <c r="BL581" s="8">
        <f t="shared" si="837"/>
        <v>0</v>
      </c>
      <c r="BM581" s="8">
        <f t="shared" si="838"/>
        <v>0.64614239982283683</v>
      </c>
      <c r="BN581" s="8">
        <f t="shared" si="839"/>
        <v>0.25372603810991867</v>
      </c>
    </row>
    <row r="582" spans="1:66" x14ac:dyDescent="0.25">
      <c r="A582" t="s">
        <v>61</v>
      </c>
      <c r="B582" t="s">
        <v>311</v>
      </c>
      <c r="C582" t="s">
        <v>318</v>
      </c>
      <c r="D582" s="10"/>
      <c r="E582">
        <f>VLOOKUP(A582,home!$A$2:$E$405,3,FALSE)</f>
        <v>1.5</v>
      </c>
      <c r="F582">
        <f>VLOOKUP(B582,home!$B$2:$E$405,3,FALSE)</f>
        <v>1.33</v>
      </c>
      <c r="G582">
        <f>VLOOKUP(C582,away!$B$2:$E$405,4,FALSE)</f>
        <v>0.33</v>
      </c>
      <c r="H582">
        <f>VLOOKUP(A582,away!$A$2:$E$405,3,FALSE)</f>
        <v>1.1000000000000001</v>
      </c>
      <c r="I582">
        <f>VLOOKUP(C582,away!$B$2:$E$405,3,FALSE)</f>
        <v>0.83</v>
      </c>
      <c r="J582">
        <f>VLOOKUP(B582,home!$B$2:$E$405,4,FALSE)</f>
        <v>0.3</v>
      </c>
      <c r="K582" s="3">
        <f t="shared" si="784"/>
        <v>0.6583500000000001</v>
      </c>
      <c r="L582" s="3">
        <f t="shared" si="785"/>
        <v>0.27389999999999998</v>
      </c>
      <c r="M582" s="5">
        <f t="shared" si="786"/>
        <v>0.39366696248872995</v>
      </c>
      <c r="N582" s="5">
        <f t="shared" si="787"/>
        <v>0.25917064475445539</v>
      </c>
      <c r="O582" s="5">
        <f t="shared" si="788"/>
        <v>0.10782538102566312</v>
      </c>
      <c r="P582" s="5">
        <f t="shared" si="789"/>
        <v>7.0986839598245324E-2</v>
      </c>
      <c r="Q582" s="5">
        <f t="shared" si="790"/>
        <v>8.5312496987047862E-2</v>
      </c>
      <c r="R582" s="5">
        <f t="shared" si="791"/>
        <v>1.4766685931464563E-2</v>
      </c>
      <c r="S582" s="5">
        <f t="shared" si="792"/>
        <v>3.2001233760448416E-3</v>
      </c>
      <c r="T582" s="5">
        <f t="shared" si="793"/>
        <v>2.3367092924752406E-2</v>
      </c>
      <c r="U582" s="5">
        <f t="shared" si="794"/>
        <v>9.7216476829796953E-3</v>
      </c>
      <c r="V582" s="5">
        <f t="shared" si="795"/>
        <v>6.4116983935908601E-5</v>
      </c>
      <c r="W582" s="5">
        <f t="shared" si="796"/>
        <v>1.8721827463807652E-2</v>
      </c>
      <c r="X582" s="5">
        <f t="shared" si="797"/>
        <v>5.1279085423369154E-3</v>
      </c>
      <c r="Y582" s="5">
        <f t="shared" si="798"/>
        <v>7.0226707487304051E-4</v>
      </c>
      <c r="Z582" s="5">
        <f t="shared" si="799"/>
        <v>1.3481984255427145E-3</v>
      </c>
      <c r="AA582" s="5">
        <f t="shared" si="800"/>
        <v>8.8758643345604612E-4</v>
      </c>
      <c r="AB582" s="5">
        <f t="shared" si="801"/>
        <v>2.9217126423289401E-4</v>
      </c>
      <c r="AC582" s="5">
        <f t="shared" si="802"/>
        <v>7.2260668405592892E-7</v>
      </c>
      <c r="AD582" s="5">
        <f t="shared" si="803"/>
        <v>3.0813787776994422E-3</v>
      </c>
      <c r="AE582" s="5">
        <f t="shared" si="804"/>
        <v>8.4398964721187715E-4</v>
      </c>
      <c r="AF582" s="5">
        <f t="shared" si="805"/>
        <v>1.1558438218566655E-4</v>
      </c>
      <c r="AG582" s="5">
        <f t="shared" si="806"/>
        <v>1.0552854093551356E-5</v>
      </c>
      <c r="AH582" s="5">
        <f t="shared" si="807"/>
        <v>9.2317887189037354E-5</v>
      </c>
      <c r="AI582" s="5">
        <f t="shared" si="808"/>
        <v>6.0777481030902744E-5</v>
      </c>
      <c r="AJ582" s="5">
        <f t="shared" si="809"/>
        <v>2.0006427318347412E-5</v>
      </c>
      <c r="AK582" s="5">
        <f t="shared" si="810"/>
        <v>4.3904104750113396E-6</v>
      </c>
      <c r="AL582" s="5">
        <f t="shared" si="811"/>
        <v>5.2120771780707103E-9</v>
      </c>
      <c r="AM582" s="5">
        <f t="shared" si="812"/>
        <v>4.0572514365968566E-4</v>
      </c>
      <c r="AN582" s="5">
        <f t="shared" si="813"/>
        <v>1.111281168483879E-4</v>
      </c>
      <c r="AO582" s="5">
        <f t="shared" si="814"/>
        <v>1.5218995602386721E-5</v>
      </c>
      <c r="AP582" s="5">
        <f t="shared" si="815"/>
        <v>1.3894942984979076E-6</v>
      </c>
      <c r="AQ582" s="5">
        <f t="shared" si="816"/>
        <v>9.5145622089644199E-8</v>
      </c>
      <c r="AR582" s="5">
        <f t="shared" si="817"/>
        <v>5.0571738602154675E-6</v>
      </c>
      <c r="AS582" s="5">
        <f t="shared" si="818"/>
        <v>3.329390410872853E-6</v>
      </c>
      <c r="AT582" s="5">
        <f t="shared" si="819"/>
        <v>1.0959520884990716E-6</v>
      </c>
      <c r="AU582" s="5">
        <f t="shared" si="820"/>
        <v>2.4050668582112128E-7</v>
      </c>
      <c r="AV582" s="5">
        <f t="shared" si="821"/>
        <v>3.9584394152583799E-8</v>
      </c>
      <c r="AW582" s="5">
        <f t="shared" si="822"/>
        <v>2.6107014435807847E-11</v>
      </c>
      <c r="AX582" s="5">
        <f t="shared" si="823"/>
        <v>4.4518191388059002E-5</v>
      </c>
      <c r="AY582" s="5">
        <f t="shared" si="824"/>
        <v>1.2193532621189359E-5</v>
      </c>
      <c r="AZ582" s="5">
        <f t="shared" si="825"/>
        <v>1.6699042924718825E-6</v>
      </c>
      <c r="BA582" s="5">
        <f t="shared" si="826"/>
        <v>1.5246226190268288E-7</v>
      </c>
      <c r="BB582" s="5">
        <f t="shared" si="827"/>
        <v>1.0439853383786207E-8</v>
      </c>
      <c r="BC582" s="5">
        <f t="shared" si="828"/>
        <v>5.7189516836380857E-10</v>
      </c>
      <c r="BD582" s="5">
        <f t="shared" si="829"/>
        <v>2.3085998671883596E-7</v>
      </c>
      <c r="BE582" s="5">
        <f t="shared" si="830"/>
        <v>1.5198667225634568E-7</v>
      </c>
      <c r="BF582" s="5">
        <f t="shared" si="831"/>
        <v>5.0030212839982589E-8</v>
      </c>
      <c r="BG582" s="5">
        <f t="shared" si="832"/>
        <v>1.097913020773418E-8</v>
      </c>
      <c r="BH582" s="5">
        <f t="shared" si="833"/>
        <v>1.8070275930654494E-9</v>
      </c>
      <c r="BI582" s="5">
        <f t="shared" si="834"/>
        <v>2.3793132317892779E-10</v>
      </c>
      <c r="BJ582" s="8">
        <f t="shared" si="835"/>
        <v>0.39704584540680693</v>
      </c>
      <c r="BK582" s="8">
        <f t="shared" si="836"/>
        <v>0.46793096379833843</v>
      </c>
      <c r="BL582" s="8">
        <f t="shared" si="837"/>
        <v>0.13368117305221003</v>
      </c>
      <c r="BM582" s="8">
        <f t="shared" si="838"/>
        <v>6.8264976390777929E-2</v>
      </c>
      <c r="BN582" s="8">
        <f t="shared" si="839"/>
        <v>0.93172901078560633</v>
      </c>
    </row>
    <row r="583" spans="1:66" x14ac:dyDescent="0.25">
      <c r="A583" t="s">
        <v>61</v>
      </c>
      <c r="B583" t="s">
        <v>65</v>
      </c>
      <c r="C583" t="s">
        <v>337</v>
      </c>
      <c r="D583" s="10"/>
      <c r="E583">
        <f>VLOOKUP(A583,home!$A$2:$E$405,3,FALSE)</f>
        <v>1.5</v>
      </c>
      <c r="F583">
        <f>VLOOKUP(B583,home!$B$2:$E$405,3,FALSE)</f>
        <v>0.67</v>
      </c>
      <c r="G583">
        <f>VLOOKUP(C583,away!$B$2:$E$405,4,FALSE)</f>
        <v>1</v>
      </c>
      <c r="H583">
        <f>VLOOKUP(A583,away!$A$2:$E$405,3,FALSE)</f>
        <v>1.1000000000000001</v>
      </c>
      <c r="I583">
        <f>VLOOKUP(C583,away!$B$2:$E$405,3,FALSE)</f>
        <v>0.83</v>
      </c>
      <c r="J583">
        <f>VLOOKUP(B583,home!$B$2:$E$405,4,FALSE)</f>
        <v>0.68</v>
      </c>
      <c r="K583" s="3">
        <f t="shared" si="784"/>
        <v>1.0050000000000001</v>
      </c>
      <c r="L583" s="3">
        <f t="shared" si="785"/>
        <v>0.62084000000000006</v>
      </c>
      <c r="M583" s="5">
        <f t="shared" si="786"/>
        <v>0.19674633884801387</v>
      </c>
      <c r="N583" s="5">
        <f t="shared" si="787"/>
        <v>0.19773007054225394</v>
      </c>
      <c r="O583" s="5">
        <f t="shared" si="788"/>
        <v>0.12214799701040095</v>
      </c>
      <c r="P583" s="5">
        <f t="shared" si="789"/>
        <v>0.12275873699545296</v>
      </c>
      <c r="Q583" s="5">
        <f t="shared" si="790"/>
        <v>9.9359360447482614E-2</v>
      </c>
      <c r="R583" s="5">
        <f t="shared" si="791"/>
        <v>3.7917181231968661E-2</v>
      </c>
      <c r="S583" s="5">
        <f t="shared" si="792"/>
        <v>1.9148650486909575E-2</v>
      </c>
      <c r="T583" s="5">
        <f t="shared" si="793"/>
        <v>6.168626534021511E-2</v>
      </c>
      <c r="U583" s="5">
        <f t="shared" si="794"/>
        <v>3.8106767138128508E-2</v>
      </c>
      <c r="V583" s="5">
        <f t="shared" si="795"/>
        <v>1.3275210454593792E-3</v>
      </c>
      <c r="W583" s="5">
        <f t="shared" si="796"/>
        <v>3.3285385749906686E-2</v>
      </c>
      <c r="X583" s="5">
        <f t="shared" si="797"/>
        <v>2.0664898888972067E-2</v>
      </c>
      <c r="Y583" s="5">
        <f t="shared" si="798"/>
        <v>6.4147979131147096E-3</v>
      </c>
      <c r="Z583" s="5">
        <f t="shared" si="799"/>
        <v>7.8468342653518104E-3</v>
      </c>
      <c r="AA583" s="5">
        <f t="shared" si="800"/>
        <v>7.8860684366785696E-3</v>
      </c>
      <c r="AB583" s="5">
        <f t="shared" si="801"/>
        <v>3.9627493894309812E-3</v>
      </c>
      <c r="AC583" s="5">
        <f t="shared" si="802"/>
        <v>5.1768691043269736E-5</v>
      </c>
      <c r="AD583" s="5">
        <f t="shared" si="803"/>
        <v>8.362953169664053E-3</v>
      </c>
      <c r="AE583" s="5">
        <f t="shared" si="804"/>
        <v>5.1920558458542314E-3</v>
      </c>
      <c r="AF583" s="5">
        <f t="shared" si="805"/>
        <v>1.6117179756700707E-3</v>
      </c>
      <c r="AG583" s="5">
        <f t="shared" si="806"/>
        <v>3.33539662671669E-4</v>
      </c>
      <c r="AH583" s="5">
        <f t="shared" si="807"/>
        <v>1.2179071463252543E-3</v>
      </c>
      <c r="AI583" s="5">
        <f t="shared" si="808"/>
        <v>1.2239966820568806E-3</v>
      </c>
      <c r="AJ583" s="5">
        <f t="shared" si="809"/>
        <v>6.1505833273358247E-4</v>
      </c>
      <c r="AK583" s="5">
        <f t="shared" si="810"/>
        <v>2.060445414657502E-4</v>
      </c>
      <c r="AL583" s="5">
        <f t="shared" si="811"/>
        <v>1.292030980721605E-6</v>
      </c>
      <c r="AM583" s="5">
        <f t="shared" si="812"/>
        <v>1.6809535871024756E-3</v>
      </c>
      <c r="AN583" s="5">
        <f t="shared" si="813"/>
        <v>1.0436032250167012E-3</v>
      </c>
      <c r="AO583" s="5">
        <f t="shared" si="814"/>
        <v>3.2395531310968435E-4</v>
      </c>
      <c r="AP583" s="5">
        <f t="shared" si="815"/>
        <v>6.7041472197005493E-5</v>
      </c>
      <c r="AQ583" s="5">
        <f t="shared" si="816"/>
        <v>1.0405506899697221E-5</v>
      </c>
      <c r="AR583" s="5">
        <f t="shared" si="817"/>
        <v>1.5122509454491422E-4</v>
      </c>
      <c r="AS583" s="5">
        <f t="shared" si="818"/>
        <v>1.519812200176388E-4</v>
      </c>
      <c r="AT583" s="5">
        <f t="shared" si="819"/>
        <v>7.6370563058863493E-5</v>
      </c>
      <c r="AU583" s="5">
        <f t="shared" si="820"/>
        <v>2.5584138624719279E-5</v>
      </c>
      <c r="AV583" s="5">
        <f t="shared" si="821"/>
        <v>6.4280148294607186E-6</v>
      </c>
      <c r="AW583" s="5">
        <f t="shared" si="822"/>
        <v>2.2393201017821023E-8</v>
      </c>
      <c r="AX583" s="5">
        <f t="shared" si="823"/>
        <v>2.8155972583966454E-4</v>
      </c>
      <c r="AY583" s="5">
        <f t="shared" si="824"/>
        <v>1.7480354019029737E-4</v>
      </c>
      <c r="AZ583" s="5">
        <f t="shared" si="825"/>
        <v>5.4262514945872106E-5</v>
      </c>
      <c r="BA583" s="5">
        <f t="shared" si="826"/>
        <v>1.1229446592998417E-5</v>
      </c>
      <c r="BB583" s="5">
        <f t="shared" si="827"/>
        <v>1.7429224056992841E-6</v>
      </c>
      <c r="BC583" s="5">
        <f t="shared" si="828"/>
        <v>2.1641518927086877E-7</v>
      </c>
      <c r="BD583" s="5">
        <f t="shared" si="829"/>
        <v>1.5647764616210754E-5</v>
      </c>
      <c r="BE583" s="5">
        <f t="shared" si="830"/>
        <v>1.5726003439291808E-5</v>
      </c>
      <c r="BF583" s="5">
        <f t="shared" si="831"/>
        <v>7.9023167282441329E-6</v>
      </c>
      <c r="BG583" s="5">
        <f t="shared" si="832"/>
        <v>2.6472761039617854E-6</v>
      </c>
      <c r="BH583" s="5">
        <f t="shared" si="833"/>
        <v>6.6512812112039857E-7</v>
      </c>
      <c r="BI583" s="5">
        <f t="shared" si="834"/>
        <v>1.3369075234520018E-7</v>
      </c>
      <c r="BJ583" s="8">
        <f t="shared" si="835"/>
        <v>0.43829081920529445</v>
      </c>
      <c r="BK583" s="8">
        <f t="shared" si="836"/>
        <v>0.34020911163805001</v>
      </c>
      <c r="BL583" s="8">
        <f t="shared" si="837"/>
        <v>0.2137380811200259</v>
      </c>
      <c r="BM583" s="8">
        <f t="shared" si="838"/>
        <v>0.22325038000616002</v>
      </c>
      <c r="BN583" s="8">
        <f t="shared" si="839"/>
        <v>0.77665968507557293</v>
      </c>
    </row>
    <row r="584" spans="1:66" x14ac:dyDescent="0.25">
      <c r="A584" t="s">
        <v>61</v>
      </c>
      <c r="B584" t="s">
        <v>289</v>
      </c>
      <c r="C584" t="s">
        <v>71</v>
      </c>
      <c r="D584" s="10"/>
      <c r="E584">
        <f>VLOOKUP(A584,home!$A$2:$E$405,3,FALSE)</f>
        <v>1.5</v>
      </c>
      <c r="F584">
        <f>VLOOKUP(B584,home!$B$2:$E$405,3,FALSE)</f>
        <v>1.1100000000000001</v>
      </c>
      <c r="G584">
        <f>VLOOKUP(C584,away!$B$2:$E$405,4,FALSE)</f>
        <v>1.33</v>
      </c>
      <c r="H584">
        <f>VLOOKUP(A584,away!$A$2:$E$405,3,FALSE)</f>
        <v>1.1000000000000001</v>
      </c>
      <c r="I584">
        <f>VLOOKUP(C584,away!$B$2:$E$405,3,FALSE)</f>
        <v>0.67</v>
      </c>
      <c r="J584">
        <f>VLOOKUP(B584,home!$B$2:$E$405,4,FALSE)</f>
        <v>2.12</v>
      </c>
      <c r="K584" s="3">
        <f t="shared" si="784"/>
        <v>2.2144500000000003</v>
      </c>
      <c r="L584" s="3">
        <f t="shared" si="785"/>
        <v>1.5624400000000003</v>
      </c>
      <c r="M584" s="5">
        <f t="shared" si="786"/>
        <v>2.2893780481609522E-2</v>
      </c>
      <c r="N584" s="5">
        <f t="shared" si="787"/>
        <v>5.0697132187500209E-2</v>
      </c>
      <c r="O584" s="5">
        <f t="shared" si="788"/>
        <v>3.5770158375685986E-2</v>
      </c>
      <c r="P584" s="5">
        <f t="shared" si="789"/>
        <v>7.921122721503783E-2</v>
      </c>
      <c r="Q584" s="5">
        <f t="shared" si="790"/>
        <v>5.6133132186304946E-2</v>
      </c>
      <c r="R584" s="5">
        <f t="shared" si="791"/>
        <v>2.7944363126253421E-2</v>
      </c>
      <c r="S584" s="5">
        <f t="shared" si="792"/>
        <v>6.8516627495757737E-2</v>
      </c>
      <c r="T584" s="5">
        <f t="shared" si="793"/>
        <v>8.770465105317031E-2</v>
      </c>
      <c r="U584" s="5">
        <f t="shared" si="794"/>
        <v>6.1881394924931894E-2</v>
      </c>
      <c r="V584" s="5">
        <f t="shared" si="795"/>
        <v>2.6340420044233273E-2</v>
      </c>
      <c r="W584" s="5">
        <f t="shared" si="796"/>
        <v>4.1434671523321004E-2</v>
      </c>
      <c r="X584" s="5">
        <f t="shared" si="797"/>
        <v>6.4739188174897669E-2</v>
      </c>
      <c r="Y584" s="5">
        <f t="shared" si="798"/>
        <v>5.0575548585993585E-2</v>
      </c>
      <c r="Z584" s="5">
        <f t="shared" si="799"/>
        <v>1.4553796907661133E-2</v>
      </c>
      <c r="AA584" s="5">
        <f t="shared" si="800"/>
        <v>3.2228655562170194E-2</v>
      </c>
      <c r="AB584" s="5">
        <f t="shared" si="801"/>
        <v>3.5684373154823909E-2</v>
      </c>
      <c r="AC584" s="5">
        <f t="shared" si="802"/>
        <v>5.6960257141108203E-3</v>
      </c>
      <c r="AD584" s="5">
        <f t="shared" si="803"/>
        <v>2.293875208870455E-2</v>
      </c>
      <c r="AE584" s="5">
        <f t="shared" si="804"/>
        <v>3.584042381347554E-2</v>
      </c>
      <c r="AF584" s="5">
        <f t="shared" si="805"/>
        <v>2.7999255891563379E-2</v>
      </c>
      <c r="AG584" s="5">
        <f t="shared" si="806"/>
        <v>1.4582385791738095E-2</v>
      </c>
      <c r="AH584" s="5">
        <f t="shared" si="807"/>
        <v>5.684858610101518E-3</v>
      </c>
      <c r="AI584" s="5">
        <f t="shared" si="808"/>
        <v>1.2588835149139306E-2</v>
      </c>
      <c r="AJ584" s="5">
        <f t="shared" si="809"/>
        <v>1.3938672998005776E-2</v>
      </c>
      <c r="AK584" s="5">
        <f t="shared" si="810"/>
        <v>1.0288831473477965E-2</v>
      </c>
      <c r="AL584" s="5">
        <f t="shared" si="811"/>
        <v>7.8831748635935174E-4</v>
      </c>
      <c r="AM584" s="5">
        <f t="shared" si="812"/>
        <v>1.0159343912566362E-2</v>
      </c>
      <c r="AN584" s="5">
        <f t="shared" si="813"/>
        <v>1.5873365302750186E-2</v>
      </c>
      <c r="AO584" s="5">
        <f t="shared" si="814"/>
        <v>1.2400590441814508E-2</v>
      </c>
      <c r="AP584" s="5">
        <f t="shared" si="815"/>
        <v>6.458392843302887E-3</v>
      </c>
      <c r="AQ584" s="5">
        <f t="shared" si="816"/>
        <v>2.5227128285225421E-3</v>
      </c>
      <c r="AR584" s="5">
        <f t="shared" si="817"/>
        <v>1.7764500973534024E-3</v>
      </c>
      <c r="AS584" s="5">
        <f t="shared" si="818"/>
        <v>3.9338599180842419E-3</v>
      </c>
      <c r="AT584" s="5">
        <f t="shared" si="819"/>
        <v>4.3556680478008267E-3</v>
      </c>
      <c r="AU584" s="5">
        <f t="shared" si="820"/>
        <v>3.2151363694841806E-3</v>
      </c>
      <c r="AV584" s="5">
        <f t="shared" si="821"/>
        <v>1.7799396833510612E-3</v>
      </c>
      <c r="AW584" s="5">
        <f t="shared" si="822"/>
        <v>7.5764870797986672E-5</v>
      </c>
      <c r="AX584" s="5">
        <f t="shared" si="823"/>
        <v>3.7495598545304299E-3</v>
      </c>
      <c r="AY584" s="5">
        <f t="shared" si="824"/>
        <v>5.8584622991125256E-3</v>
      </c>
      <c r="AZ584" s="5">
        <f t="shared" si="825"/>
        <v>4.5767479173126893E-3</v>
      </c>
      <c r="BA584" s="5">
        <f t="shared" si="826"/>
        <v>2.3836313386420131E-3</v>
      </c>
      <c r="BB584" s="5">
        <f t="shared" si="827"/>
        <v>9.3107023718695724E-4</v>
      </c>
      <c r="BC584" s="5">
        <f t="shared" si="828"/>
        <v>2.9094827627807775E-4</v>
      </c>
      <c r="BD584" s="5">
        <f t="shared" si="829"/>
        <v>4.6259944835147526E-4</v>
      </c>
      <c r="BE584" s="5">
        <f t="shared" si="830"/>
        <v>1.0244033484019244E-3</v>
      </c>
      <c r="BF584" s="5">
        <f t="shared" si="831"/>
        <v>1.1342449974343211E-3</v>
      </c>
      <c r="BG584" s="5">
        <f t="shared" si="832"/>
        <v>8.3724294485614426E-4</v>
      </c>
      <c r="BH584" s="5">
        <f t="shared" si="833"/>
        <v>4.6350815980917225E-4</v>
      </c>
      <c r="BI584" s="5">
        <f t="shared" si="834"/>
        <v>2.0528312889788437E-4</v>
      </c>
      <c r="BJ584" s="8">
        <f t="shared" si="835"/>
        <v>0.51784996654868853</v>
      </c>
      <c r="BK584" s="8">
        <f t="shared" si="836"/>
        <v>0.20930486073622104</v>
      </c>
      <c r="BL584" s="8">
        <f t="shared" si="837"/>
        <v>0.25519847951841462</v>
      </c>
      <c r="BM584" s="8">
        <f t="shared" si="838"/>
        <v>0.71847461271027879</v>
      </c>
      <c r="BN584" s="8">
        <f t="shared" si="839"/>
        <v>0.27264979357239194</v>
      </c>
    </row>
    <row r="585" spans="1:66" x14ac:dyDescent="0.25">
      <c r="A585" t="s">
        <v>61</v>
      </c>
      <c r="B585" t="s">
        <v>82</v>
      </c>
      <c r="C585" t="s">
        <v>70</v>
      </c>
      <c r="D585" s="10"/>
      <c r="E585">
        <f>VLOOKUP(A585,home!$A$2:$E$405,3,FALSE)</f>
        <v>1.5</v>
      </c>
      <c r="F585">
        <f>VLOOKUP(B585,home!$B$2:$E$405,3,FALSE)</f>
        <v>0.44</v>
      </c>
      <c r="G585">
        <f>VLOOKUP(C585,away!$B$2:$E$405,4,FALSE)</f>
        <v>1.5</v>
      </c>
      <c r="H585">
        <f>VLOOKUP(A585,away!$A$2:$E$405,3,FALSE)</f>
        <v>1.1000000000000001</v>
      </c>
      <c r="I585">
        <f>VLOOKUP(C585,away!$B$2:$E$405,3,FALSE)</f>
        <v>1</v>
      </c>
      <c r="J585">
        <f>VLOOKUP(B585,home!$B$2:$E$405,4,FALSE)</f>
        <v>2.42</v>
      </c>
      <c r="K585" s="3">
        <f t="shared" si="784"/>
        <v>0.99</v>
      </c>
      <c r="L585" s="3">
        <f t="shared" si="785"/>
        <v>2.6619999999999999</v>
      </c>
      <c r="M585" s="5">
        <f t="shared" si="786"/>
        <v>2.5939198468817877E-2</v>
      </c>
      <c r="N585" s="5">
        <f t="shared" si="787"/>
        <v>2.5679806484129694E-2</v>
      </c>
      <c r="O585" s="5">
        <f t="shared" si="788"/>
        <v>6.9050146323993172E-2</v>
      </c>
      <c r="P585" s="5">
        <f t="shared" si="789"/>
        <v>6.835964486075323E-2</v>
      </c>
      <c r="Q585" s="5">
        <f t="shared" si="790"/>
        <v>1.27115042096442E-2</v>
      </c>
      <c r="R585" s="5">
        <f t="shared" si="791"/>
        <v>9.1905744757234939E-2</v>
      </c>
      <c r="S585" s="5">
        <f t="shared" si="792"/>
        <v>4.5038410218282976E-2</v>
      </c>
      <c r="T585" s="5">
        <f t="shared" si="793"/>
        <v>3.3838024206072854E-2</v>
      </c>
      <c r="U585" s="5">
        <f t="shared" si="794"/>
        <v>9.098668730966257E-2</v>
      </c>
      <c r="V585" s="5">
        <f t="shared" si="795"/>
        <v>1.3188147280117621E-2</v>
      </c>
      <c r="W585" s="5">
        <f t="shared" si="796"/>
        <v>4.1947963891825861E-3</v>
      </c>
      <c r="X585" s="5">
        <f t="shared" si="797"/>
        <v>1.1166547988004042E-2</v>
      </c>
      <c r="Y585" s="5">
        <f t="shared" si="798"/>
        <v>1.4862675372033382E-2</v>
      </c>
      <c r="Z585" s="5">
        <f t="shared" si="799"/>
        <v>8.15510308479198E-2</v>
      </c>
      <c r="AA585" s="5">
        <f t="shared" si="800"/>
        <v>8.0735520539440594E-2</v>
      </c>
      <c r="AB585" s="5">
        <f t="shared" si="801"/>
        <v>3.9964082667023094E-2</v>
      </c>
      <c r="AC585" s="5">
        <f t="shared" si="802"/>
        <v>2.1722362236922736E-3</v>
      </c>
      <c r="AD585" s="5">
        <f t="shared" si="803"/>
        <v>1.0382121063226897E-3</v>
      </c>
      <c r="AE585" s="5">
        <f t="shared" si="804"/>
        <v>2.7637206270309999E-3</v>
      </c>
      <c r="AF585" s="5">
        <f t="shared" si="805"/>
        <v>3.6785121545782613E-3</v>
      </c>
      <c r="AG585" s="5">
        <f t="shared" si="806"/>
        <v>3.2640664518291109E-3</v>
      </c>
      <c r="AH585" s="5">
        <f t="shared" si="807"/>
        <v>5.427221102929064E-2</v>
      </c>
      <c r="AI585" s="5">
        <f t="shared" si="808"/>
        <v>5.3729488918997724E-2</v>
      </c>
      <c r="AJ585" s="5">
        <f t="shared" si="809"/>
        <v>2.6596097014903876E-2</v>
      </c>
      <c r="AK585" s="5">
        <f t="shared" si="810"/>
        <v>8.7767120149182792E-3</v>
      </c>
      <c r="AL585" s="5">
        <f t="shared" si="811"/>
        <v>2.2898671596776579E-4</v>
      </c>
      <c r="AM585" s="5">
        <f t="shared" si="812"/>
        <v>2.0556599705189266E-4</v>
      </c>
      <c r="AN585" s="5">
        <f t="shared" si="813"/>
        <v>5.4721668415213815E-4</v>
      </c>
      <c r="AO585" s="5">
        <f t="shared" si="814"/>
        <v>7.2834540660649601E-4</v>
      </c>
      <c r="AP585" s="5">
        <f t="shared" si="815"/>
        <v>6.462851574621641E-4</v>
      </c>
      <c r="AQ585" s="5">
        <f t="shared" si="816"/>
        <v>4.3010277229107031E-4</v>
      </c>
      <c r="AR585" s="5">
        <f t="shared" si="817"/>
        <v>2.8894525151994331E-2</v>
      </c>
      <c r="AS585" s="5">
        <f t="shared" si="818"/>
        <v>2.8605579900474385E-2</v>
      </c>
      <c r="AT585" s="5">
        <f t="shared" si="819"/>
        <v>1.415976205073482E-2</v>
      </c>
      <c r="AU585" s="5">
        <f t="shared" si="820"/>
        <v>4.6727214767424904E-3</v>
      </c>
      <c r="AV585" s="5">
        <f t="shared" si="821"/>
        <v>1.1564985654937663E-3</v>
      </c>
      <c r="AW585" s="5">
        <f t="shared" si="822"/>
        <v>1.6762972542420288E-5</v>
      </c>
      <c r="AX585" s="5">
        <f t="shared" si="823"/>
        <v>3.391838951356227E-5</v>
      </c>
      <c r="AY585" s="5">
        <f t="shared" si="824"/>
        <v>9.029075288510275E-5</v>
      </c>
      <c r="AZ585" s="5">
        <f t="shared" si="825"/>
        <v>1.2017699209007178E-4</v>
      </c>
      <c r="BA585" s="5">
        <f t="shared" si="826"/>
        <v>1.0663705098125703E-4</v>
      </c>
      <c r="BB585" s="5">
        <f t="shared" si="827"/>
        <v>7.0966957428026574E-5</v>
      </c>
      <c r="BC585" s="5">
        <f t="shared" si="828"/>
        <v>3.7782808134681337E-5</v>
      </c>
      <c r="BD585" s="5">
        <f t="shared" si="829"/>
        <v>1.2819537659101486E-2</v>
      </c>
      <c r="BE585" s="5">
        <f t="shared" si="830"/>
        <v>1.2691342282510468E-2</v>
      </c>
      <c r="BF585" s="5">
        <f t="shared" si="831"/>
        <v>6.2822144298426818E-3</v>
      </c>
      <c r="BG585" s="5">
        <f t="shared" si="832"/>
        <v>2.0731307618480853E-3</v>
      </c>
      <c r="BH585" s="5">
        <f t="shared" si="833"/>
        <v>5.1309986355740098E-4</v>
      </c>
      <c r="BI585" s="5">
        <f t="shared" si="834"/>
        <v>1.0159377298436543E-4</v>
      </c>
      <c r="BJ585" s="8">
        <f t="shared" si="835"/>
        <v>0.11621515495742429</v>
      </c>
      <c r="BK585" s="8">
        <f t="shared" si="836"/>
        <v>0.15501691452051689</v>
      </c>
      <c r="BL585" s="8">
        <f t="shared" si="837"/>
        <v>0.62798669649074901</v>
      </c>
      <c r="BM585" s="8">
        <f t="shared" si="838"/>
        <v>0.68705022393169424</v>
      </c>
      <c r="BN585" s="8">
        <f t="shared" si="839"/>
        <v>0.29364604510457309</v>
      </c>
    </row>
    <row r="586" spans="1:66" x14ac:dyDescent="0.25">
      <c r="A586" t="s">
        <v>61</v>
      </c>
      <c r="B586" t="s">
        <v>66</v>
      </c>
      <c r="C586" t="s">
        <v>242</v>
      </c>
      <c r="D586" s="10"/>
      <c r="E586">
        <f>VLOOKUP(A586,home!$A$2:$E$405,3,FALSE)</f>
        <v>1.5</v>
      </c>
      <c r="F586">
        <f>VLOOKUP(B586,home!$B$2:$E$405,3,FALSE)</f>
        <v>1.33</v>
      </c>
      <c r="G586">
        <f>VLOOKUP(C586,away!$B$2:$E$405,4,FALSE)</f>
        <v>1.78</v>
      </c>
      <c r="H586">
        <f>VLOOKUP(A586,away!$A$2:$E$405,3,FALSE)</f>
        <v>1.1000000000000001</v>
      </c>
      <c r="I586">
        <f>VLOOKUP(C586,away!$B$2:$E$405,3,FALSE)</f>
        <v>0.44</v>
      </c>
      <c r="J586">
        <f>VLOOKUP(B586,home!$B$2:$E$405,4,FALSE)</f>
        <v>1.59</v>
      </c>
      <c r="K586" s="3">
        <f t="shared" si="784"/>
        <v>3.5511000000000004</v>
      </c>
      <c r="L586" s="3">
        <f t="shared" si="785"/>
        <v>0.76956000000000013</v>
      </c>
      <c r="M586" s="5">
        <f t="shared" si="786"/>
        <v>1.3291108515383216E-2</v>
      </c>
      <c r="N586" s="5">
        <f t="shared" si="787"/>
        <v>4.7198055448977337E-2</v>
      </c>
      <c r="O586" s="5">
        <f t="shared" si="788"/>
        <v>1.0228305469098309E-2</v>
      </c>
      <c r="P586" s="5">
        <f t="shared" si="789"/>
        <v>3.6321735551315008E-2</v>
      </c>
      <c r="Q586" s="5">
        <f t="shared" si="790"/>
        <v>8.3802507352431721E-2</v>
      </c>
      <c r="R586" s="5">
        <f t="shared" si="791"/>
        <v>3.935647378399648E-3</v>
      </c>
      <c r="S586" s="5">
        <f t="shared" si="792"/>
        <v>2.4814869127220099E-2</v>
      </c>
      <c r="T586" s="5">
        <f t="shared" si="793"/>
        <v>6.449105755813736E-2</v>
      </c>
      <c r="U586" s="5">
        <f t="shared" si="794"/>
        <v>1.3975877405434991E-2</v>
      </c>
      <c r="V586" s="5">
        <f t="shared" si="795"/>
        <v>7.5348544574926164E-3</v>
      </c>
      <c r="W586" s="5">
        <f t="shared" si="796"/>
        <v>9.9197027953073461E-2</v>
      </c>
      <c r="X586" s="5">
        <f t="shared" si="797"/>
        <v>7.6338064831567215E-2</v>
      </c>
      <c r="Y586" s="5">
        <f t="shared" si="798"/>
        <v>2.9373360585890441E-2</v>
      </c>
      <c r="Z586" s="5">
        <f t="shared" si="799"/>
        <v>1.0095722655070777E-3</v>
      </c>
      <c r="AA586" s="5">
        <f t="shared" si="800"/>
        <v>3.5850920720421841E-3</v>
      </c>
      <c r="AB586" s="5">
        <f t="shared" si="801"/>
        <v>6.3655102285145003E-3</v>
      </c>
      <c r="AC586" s="5">
        <f t="shared" si="802"/>
        <v>1.2869458494843382E-3</v>
      </c>
      <c r="AD586" s="5">
        <f t="shared" si="803"/>
        <v>8.8064641491039805E-2</v>
      </c>
      <c r="AE586" s="5">
        <f t="shared" si="804"/>
        <v>6.7771025505844601E-2</v>
      </c>
      <c r="AF586" s="5">
        <f t="shared" si="805"/>
        <v>2.6076935194138891E-2</v>
      </c>
      <c r="AG586" s="5">
        <f t="shared" si="806"/>
        <v>6.6892554160005091E-3</v>
      </c>
      <c r="AH586" s="5">
        <f t="shared" si="807"/>
        <v>1.9423160816090676E-4</v>
      </c>
      <c r="AI586" s="5">
        <f t="shared" si="808"/>
        <v>6.8973586374019593E-4</v>
      </c>
      <c r="AJ586" s="5">
        <f t="shared" si="809"/>
        <v>1.224660512863905E-3</v>
      </c>
      <c r="AK586" s="5">
        <f t="shared" si="810"/>
        <v>1.449630649077005E-3</v>
      </c>
      <c r="AL586" s="5">
        <f t="shared" si="811"/>
        <v>1.4067782761605069E-4</v>
      </c>
      <c r="AM586" s="5">
        <f t="shared" si="812"/>
        <v>6.2545269679766299E-2</v>
      </c>
      <c r="AN586" s="5">
        <f t="shared" si="813"/>
        <v>4.8132337734760951E-2</v>
      </c>
      <c r="AO586" s="5">
        <f t="shared" si="814"/>
        <v>1.8520360913581325E-2</v>
      </c>
      <c r="AP586" s="5">
        <f t="shared" si="815"/>
        <v>4.7508429815518814E-3</v>
      </c>
      <c r="AQ586" s="5">
        <f t="shared" si="816"/>
        <v>9.1401468122076675E-4</v>
      </c>
      <c r="AR586" s="5">
        <f t="shared" si="817"/>
        <v>2.9894575275261488E-5</v>
      </c>
      <c r="AS586" s="5">
        <f t="shared" si="818"/>
        <v>1.0615862625998107E-4</v>
      </c>
      <c r="AT586" s="5">
        <f t="shared" si="819"/>
        <v>1.8848994885590942E-4</v>
      </c>
      <c r="AU586" s="5">
        <f t="shared" si="820"/>
        <v>2.2311555246074005E-4</v>
      </c>
      <c r="AV586" s="5">
        <f t="shared" si="821"/>
        <v>1.9807640958583353E-4</v>
      </c>
      <c r="AW586" s="5">
        <f t="shared" si="822"/>
        <v>1.0678949695935013E-5</v>
      </c>
      <c r="AX586" s="5">
        <f t="shared" si="823"/>
        <v>3.701741785996969E-2</v>
      </c>
      <c r="AY586" s="5">
        <f t="shared" si="824"/>
        <v>2.8487124088318275E-2</v>
      </c>
      <c r="AZ586" s="5">
        <f t="shared" si="825"/>
        <v>1.0961275606703109E-2</v>
      </c>
      <c r="BA586" s="5">
        <f t="shared" si="826"/>
        <v>2.8117864186314816E-3</v>
      </c>
      <c r="BB586" s="5">
        <f t="shared" si="827"/>
        <v>5.4095958908051086E-4</v>
      </c>
      <c r="BC586" s="5">
        <f t="shared" si="828"/>
        <v>8.3260172274559621E-5</v>
      </c>
      <c r="BD586" s="5">
        <f t="shared" si="829"/>
        <v>3.8342782248050375E-6</v>
      </c>
      <c r="BE586" s="5">
        <f t="shared" si="830"/>
        <v>1.3615905404105169E-5</v>
      </c>
      <c r="BF586" s="5">
        <f t="shared" si="831"/>
        <v>2.4175720840258934E-5</v>
      </c>
      <c r="BG586" s="5">
        <f t="shared" si="832"/>
        <v>2.8616800758614512E-5</v>
      </c>
      <c r="BH586" s="5">
        <f t="shared" si="833"/>
        <v>2.5405280293479001E-5</v>
      </c>
      <c r="BI586" s="5">
        <f t="shared" si="834"/>
        <v>1.8043338170034659E-5</v>
      </c>
      <c r="BJ586" s="8">
        <f t="shared" si="835"/>
        <v>0.80376658106296039</v>
      </c>
      <c r="BK586" s="8">
        <f t="shared" si="836"/>
        <v>0.11187731541682962</v>
      </c>
      <c r="BL586" s="8">
        <f t="shared" si="837"/>
        <v>4.2508117623460684E-2</v>
      </c>
      <c r="BM586" s="8">
        <f t="shared" si="838"/>
        <v>0.73590778151453007</v>
      </c>
      <c r="BN586" s="8">
        <f t="shared" si="839"/>
        <v>0.19477735971560525</v>
      </c>
    </row>
    <row r="587" spans="1:66" x14ac:dyDescent="0.25">
      <c r="A587" t="s">
        <v>61</v>
      </c>
      <c r="B587" t="s">
        <v>239</v>
      </c>
      <c r="C587" t="s">
        <v>69</v>
      </c>
      <c r="D587" s="10"/>
      <c r="E587">
        <f>VLOOKUP(A587,home!$A$2:$E$405,3,FALSE)</f>
        <v>1.5</v>
      </c>
      <c r="F587">
        <f>VLOOKUP(B587,home!$B$2:$E$405,3,FALSE)</f>
        <v>1.33</v>
      </c>
      <c r="G587">
        <f>VLOOKUP(C587,away!$B$2:$E$405,4,FALSE)</f>
        <v>0.22</v>
      </c>
      <c r="H587">
        <f>VLOOKUP(A587,away!$A$2:$E$405,3,FALSE)</f>
        <v>1.1000000000000001</v>
      </c>
      <c r="I587">
        <f>VLOOKUP(C587,away!$B$2:$E$405,3,FALSE)</f>
        <v>1.33</v>
      </c>
      <c r="J587">
        <f>VLOOKUP(B587,home!$B$2:$E$405,4,FALSE)</f>
        <v>0.68</v>
      </c>
      <c r="K587" s="3">
        <f t="shared" si="784"/>
        <v>0.43890000000000001</v>
      </c>
      <c r="L587" s="3">
        <f t="shared" si="785"/>
        <v>0.99484000000000028</v>
      </c>
      <c r="M587" s="5">
        <f t="shared" si="786"/>
        <v>0.23841557846873318</v>
      </c>
      <c r="N587" s="5">
        <f t="shared" si="787"/>
        <v>0.10464059738992698</v>
      </c>
      <c r="O587" s="5">
        <f t="shared" si="788"/>
        <v>0.23718535408383457</v>
      </c>
      <c r="P587" s="5">
        <f t="shared" si="789"/>
        <v>0.10410065190739498</v>
      </c>
      <c r="Q587" s="5">
        <f t="shared" si="790"/>
        <v>2.2963379097219478E-2</v>
      </c>
      <c r="R587" s="5">
        <f t="shared" si="791"/>
        <v>0.11798073882838102</v>
      </c>
      <c r="S587" s="5">
        <f t="shared" si="792"/>
        <v>1.1363504219341337E-2</v>
      </c>
      <c r="T587" s="5">
        <f t="shared" si="793"/>
        <v>2.2844888061077828E-2</v>
      </c>
      <c r="U587" s="5">
        <f t="shared" si="794"/>
        <v>5.1781746271776431E-2</v>
      </c>
      <c r="V587" s="5">
        <f t="shared" si="795"/>
        <v>5.5130075568214133E-4</v>
      </c>
      <c r="W587" s="5">
        <f t="shared" si="796"/>
        <v>3.3595423619232102E-3</v>
      </c>
      <c r="X587" s="5">
        <f t="shared" si="797"/>
        <v>3.3422071233356874E-3</v>
      </c>
      <c r="Y587" s="5">
        <f t="shared" si="798"/>
        <v>1.6624806672896381E-3</v>
      </c>
      <c r="Z587" s="5">
        <f t="shared" si="799"/>
        <v>3.9123986072008871E-2</v>
      </c>
      <c r="AA587" s="5">
        <f t="shared" si="800"/>
        <v>1.7171517487004691E-2</v>
      </c>
      <c r="AB587" s="5">
        <f t="shared" si="801"/>
        <v>3.7682895125231795E-3</v>
      </c>
      <c r="AC587" s="5">
        <f t="shared" si="802"/>
        <v>1.5044834851017519E-5</v>
      </c>
      <c r="AD587" s="5">
        <f t="shared" si="803"/>
        <v>3.6862578566202418E-4</v>
      </c>
      <c r="AE587" s="5">
        <f t="shared" si="804"/>
        <v>3.6672367660800818E-4</v>
      </c>
      <c r="AF587" s="5">
        <f t="shared" si="805"/>
        <v>1.8241569121835548E-4</v>
      </c>
      <c r="AG587" s="5">
        <f t="shared" si="806"/>
        <v>6.0491475417222944E-5</v>
      </c>
      <c r="AH587" s="5">
        <f t="shared" si="807"/>
        <v>9.7305265759693275E-3</v>
      </c>
      <c r="AI587" s="5">
        <f t="shared" si="808"/>
        <v>4.2707281141929378E-3</v>
      </c>
      <c r="AJ587" s="5">
        <f t="shared" si="809"/>
        <v>9.3721128465964012E-4</v>
      </c>
      <c r="AK587" s="5">
        <f t="shared" si="810"/>
        <v>1.3711401094570539E-4</v>
      </c>
      <c r="AL587" s="5">
        <f t="shared" si="811"/>
        <v>2.6276422470193835E-7</v>
      </c>
      <c r="AM587" s="5">
        <f t="shared" si="812"/>
        <v>3.235797146541249E-5</v>
      </c>
      <c r="AN587" s="5">
        <f t="shared" si="813"/>
        <v>3.2191004332650968E-5</v>
      </c>
      <c r="AO587" s="5">
        <f t="shared" si="814"/>
        <v>1.601244937514725E-5</v>
      </c>
      <c r="AP587" s="5">
        <f t="shared" si="815"/>
        <v>5.3099417121238314E-6</v>
      </c>
      <c r="AQ587" s="5">
        <f t="shared" si="816"/>
        <v>1.3206356032223182E-6</v>
      </c>
      <c r="AR587" s="5">
        <f t="shared" si="817"/>
        <v>1.9360634117674661E-3</v>
      </c>
      <c r="AS587" s="5">
        <f t="shared" si="818"/>
        <v>8.4973823142474086E-4</v>
      </c>
      <c r="AT587" s="5">
        <f t="shared" si="819"/>
        <v>1.8647505488615936E-4</v>
      </c>
      <c r="AU587" s="5">
        <f t="shared" si="820"/>
        <v>2.7281300529845122E-5</v>
      </c>
      <c r="AV587" s="5">
        <f t="shared" si="821"/>
        <v>2.9934407006372553E-6</v>
      </c>
      <c r="AW587" s="5">
        <f t="shared" si="822"/>
        <v>3.1870036048793575E-9</v>
      </c>
      <c r="AX587" s="5">
        <f t="shared" si="823"/>
        <v>2.3669856126949239E-6</v>
      </c>
      <c r="AY587" s="5">
        <f t="shared" si="824"/>
        <v>2.3547719669334185E-6</v>
      </c>
      <c r="AZ587" s="5">
        <f t="shared" si="825"/>
        <v>1.1713106717920213E-6</v>
      </c>
      <c r="BA587" s="5">
        <f t="shared" si="826"/>
        <v>3.8842223624185829E-7</v>
      </c>
      <c r="BB587" s="5">
        <f t="shared" si="827"/>
        <v>9.6604494375712582E-8</v>
      </c>
      <c r="BC587" s="5">
        <f t="shared" si="828"/>
        <v>1.9221203036946792E-8</v>
      </c>
      <c r="BD587" s="5">
        <f t="shared" si="829"/>
        <v>3.2101222076045763E-4</v>
      </c>
      <c r="BE587" s="5">
        <f t="shared" si="830"/>
        <v>1.4089226369176484E-4</v>
      </c>
      <c r="BF587" s="5">
        <f t="shared" si="831"/>
        <v>3.0918807267157795E-5</v>
      </c>
      <c r="BG587" s="5">
        <f t="shared" si="832"/>
        <v>4.5234215031851872E-6</v>
      </c>
      <c r="BH587" s="5">
        <f t="shared" si="833"/>
        <v>4.9633242443699447E-7</v>
      </c>
      <c r="BI587" s="5">
        <f t="shared" si="834"/>
        <v>4.3568060217079386E-8</v>
      </c>
      <c r="BJ587" s="8">
        <f t="shared" si="835"/>
        <v>0.15988494064835213</v>
      </c>
      <c r="BK587" s="8">
        <f t="shared" si="836"/>
        <v>0.35444869772219434</v>
      </c>
      <c r="BL587" s="8">
        <f t="shared" si="837"/>
        <v>0.44646366422230355</v>
      </c>
      <c r="BM587" s="8">
        <f t="shared" si="838"/>
        <v>0.17463263730440529</v>
      </c>
      <c r="BN587" s="8">
        <f t="shared" si="839"/>
        <v>0.82528629977549028</v>
      </c>
    </row>
    <row r="588" spans="1:66" x14ac:dyDescent="0.25">
      <c r="A588" t="s">
        <v>72</v>
      </c>
      <c r="B588" t="s">
        <v>81</v>
      </c>
      <c r="C588" t="s">
        <v>79</v>
      </c>
      <c r="D588" s="10"/>
      <c r="E588">
        <f>VLOOKUP(A588,home!$A$2:$E$405,3,FALSE)</f>
        <v>1.39393939393939</v>
      </c>
      <c r="F588">
        <f>VLOOKUP(B588,home!$B$2:$E$405,3,FALSE)</f>
        <v>0.6</v>
      </c>
      <c r="G588">
        <f>VLOOKUP(C588,away!$B$2:$E$405,4,FALSE)</f>
        <v>1.08</v>
      </c>
      <c r="H588">
        <f>VLOOKUP(A588,away!$A$2:$E$405,3,FALSE)</f>
        <v>1.15151515151515</v>
      </c>
      <c r="I588">
        <f>VLOOKUP(C588,away!$B$2:$E$405,3,FALSE)</f>
        <v>1.32</v>
      </c>
      <c r="J588">
        <f>VLOOKUP(B588,home!$B$2:$E$405,4,FALSE)</f>
        <v>1.45</v>
      </c>
      <c r="K588" s="3">
        <f t="shared" si="784"/>
        <v>0.90327272727272478</v>
      </c>
      <c r="L588" s="3">
        <f t="shared" si="785"/>
        <v>2.2039999999999975</v>
      </c>
      <c r="M588" s="5">
        <f t="shared" si="786"/>
        <v>4.4722760331601087E-2</v>
      </c>
      <c r="N588" s="5">
        <f t="shared" si="787"/>
        <v>4.0396849695889733E-2</v>
      </c>
      <c r="O588" s="5">
        <f t="shared" si="788"/>
        <v>9.8568963770848686E-2</v>
      </c>
      <c r="P588" s="5">
        <f t="shared" si="789"/>
        <v>8.9034656729740883E-2</v>
      </c>
      <c r="Q588" s="5">
        <f t="shared" si="790"/>
        <v>1.8244686299016332E-2</v>
      </c>
      <c r="R588" s="5">
        <f t="shared" si="791"/>
        <v>0.10862299807547515</v>
      </c>
      <c r="S588" s="5">
        <f t="shared" si="792"/>
        <v>4.4312840040541174E-2</v>
      </c>
      <c r="T588" s="5">
        <f t="shared" si="793"/>
        <v>4.0211288603031956E-2</v>
      </c>
      <c r="U588" s="5">
        <f t="shared" si="794"/>
        <v>9.8116191716174361E-2</v>
      </c>
      <c r="V588" s="5">
        <f t="shared" si="795"/>
        <v>9.8020646720077265E-3</v>
      </c>
      <c r="W588" s="5">
        <f t="shared" si="796"/>
        <v>5.4933091838492666E-3</v>
      </c>
      <c r="X588" s="5">
        <f t="shared" si="797"/>
        <v>1.2107253441203772E-2</v>
      </c>
      <c r="Y588" s="5">
        <f t="shared" si="798"/>
        <v>1.3342193292206542E-2</v>
      </c>
      <c r="Z588" s="5">
        <f t="shared" si="799"/>
        <v>7.9801695919448967E-2</v>
      </c>
      <c r="AA588" s="5">
        <f t="shared" si="800"/>
        <v>7.2082695514149336E-2</v>
      </c>
      <c r="AB588" s="5">
        <f t="shared" si="801"/>
        <v>3.2555166483117536E-2</v>
      </c>
      <c r="AC588" s="5">
        <f t="shared" si="802"/>
        <v>1.2196299166856519E-3</v>
      </c>
      <c r="AD588" s="5">
        <f t="shared" si="803"/>
        <v>1.2404890920619579E-3</v>
      </c>
      <c r="AE588" s="5">
        <f t="shared" si="804"/>
        <v>2.7340379589045525E-3</v>
      </c>
      <c r="AF588" s="5">
        <f t="shared" si="805"/>
        <v>3.0129098307128139E-3</v>
      </c>
      <c r="AG588" s="5">
        <f t="shared" si="806"/>
        <v>2.2134844222970111E-3</v>
      </c>
      <c r="AH588" s="5">
        <f t="shared" si="807"/>
        <v>4.3970734451616339E-2</v>
      </c>
      <c r="AI588" s="5">
        <f t="shared" si="808"/>
        <v>3.9717565228296246E-2</v>
      </c>
      <c r="AJ588" s="5">
        <f t="shared" si="809"/>
        <v>1.7937896732197745E-2</v>
      </c>
      <c r="AK588" s="5">
        <f t="shared" si="810"/>
        <v>5.4009376342762519E-3</v>
      </c>
      <c r="AL588" s="5">
        <f t="shared" si="811"/>
        <v>9.7122208168085955E-5</v>
      </c>
      <c r="AM588" s="5">
        <f t="shared" si="812"/>
        <v>2.2409999306777429E-4</v>
      </c>
      <c r="AN588" s="5">
        <f t="shared" si="813"/>
        <v>4.9391638472137407E-4</v>
      </c>
      <c r="AO588" s="5">
        <f t="shared" si="814"/>
        <v>5.4429585596295371E-4</v>
      </c>
      <c r="AP588" s="5">
        <f t="shared" si="815"/>
        <v>3.9987602218078278E-4</v>
      </c>
      <c r="AQ588" s="5">
        <f t="shared" si="816"/>
        <v>2.2033168822161109E-4</v>
      </c>
      <c r="AR588" s="5">
        <f t="shared" si="817"/>
        <v>1.9382299746272442E-2</v>
      </c>
      <c r="AS588" s="5">
        <f t="shared" si="818"/>
        <v>1.7507502752632947E-2</v>
      </c>
      <c r="AT588" s="5">
        <f t="shared" si="819"/>
        <v>7.9070248795527487E-3</v>
      </c>
      <c r="AU588" s="5">
        <f t="shared" si="820"/>
        <v>2.3807333091889669E-3</v>
      </c>
      <c r="AV588" s="5">
        <f t="shared" si="821"/>
        <v>5.3761286727503415E-4</v>
      </c>
      <c r="AW588" s="5">
        <f t="shared" si="822"/>
        <v>5.3708934288617425E-6</v>
      </c>
      <c r="AX588" s="5">
        <f t="shared" si="823"/>
        <v>3.3737235320021179E-5</v>
      </c>
      <c r="AY588" s="5">
        <f t="shared" si="824"/>
        <v>7.4356866645326606E-5</v>
      </c>
      <c r="AZ588" s="5">
        <f t="shared" si="825"/>
        <v>8.1941267043149848E-5</v>
      </c>
      <c r="BA588" s="5">
        <f t="shared" si="826"/>
        <v>6.0199517521034006E-5</v>
      </c>
      <c r="BB588" s="5">
        <f t="shared" si="827"/>
        <v>3.3169934154089701E-5</v>
      </c>
      <c r="BC588" s="5">
        <f t="shared" si="828"/>
        <v>1.4621306975122709E-5</v>
      </c>
      <c r="BD588" s="5">
        <f t="shared" si="829"/>
        <v>7.1197647734640764E-3</v>
      </c>
      <c r="BE588" s="5">
        <f t="shared" si="830"/>
        <v>6.4310893444671693E-3</v>
      </c>
      <c r="BF588" s="5">
        <f t="shared" si="831"/>
        <v>2.90451380575571E-3</v>
      </c>
      <c r="BG588" s="5">
        <f t="shared" si="832"/>
        <v>8.7452270224208043E-4</v>
      </c>
      <c r="BH588" s="5">
        <f t="shared" si="833"/>
        <v>1.9748312657902922E-4</v>
      </c>
      <c r="BI588" s="5">
        <f t="shared" si="834"/>
        <v>3.5676224467076906E-5</v>
      </c>
      <c r="BJ588" s="8">
        <f t="shared" si="835"/>
        <v>0.1411770478909872</v>
      </c>
      <c r="BK588" s="8">
        <f t="shared" si="836"/>
        <v>0.18926343076538996</v>
      </c>
      <c r="BL588" s="8">
        <f t="shared" si="837"/>
        <v>0.58225137313804909</v>
      </c>
      <c r="BM588" s="8">
        <f t="shared" si="838"/>
        <v>0.59283364683808715</v>
      </c>
      <c r="BN588" s="8">
        <f t="shared" si="839"/>
        <v>0.39959091490257187</v>
      </c>
    </row>
    <row r="589" spans="1:66" x14ac:dyDescent="0.25">
      <c r="A589" t="s">
        <v>72</v>
      </c>
      <c r="B589" t="s">
        <v>83</v>
      </c>
      <c r="C589" t="s">
        <v>85</v>
      </c>
      <c r="D589" s="10"/>
      <c r="E589">
        <f>VLOOKUP(A589,home!$A$2:$E$405,3,FALSE)</f>
        <v>1.39393939393939</v>
      </c>
      <c r="F589">
        <f>VLOOKUP(B589,home!$B$2:$E$405,3,FALSE)</f>
        <v>0.6</v>
      </c>
      <c r="G589">
        <f>VLOOKUP(C589,away!$B$2:$E$405,4,FALSE)</f>
        <v>0.6</v>
      </c>
      <c r="H589">
        <f>VLOOKUP(A589,away!$A$2:$E$405,3,FALSE)</f>
        <v>1.15151515151515</v>
      </c>
      <c r="I589">
        <f>VLOOKUP(C589,away!$B$2:$E$405,3,FALSE)</f>
        <v>1.2</v>
      </c>
      <c r="J589">
        <f>VLOOKUP(B589,home!$B$2:$E$405,4,FALSE)</f>
        <v>0.43</v>
      </c>
      <c r="K589" s="3">
        <f t="shared" si="784"/>
        <v>0.50181818181818039</v>
      </c>
      <c r="L589" s="3">
        <f t="shared" si="785"/>
        <v>0.59418181818181737</v>
      </c>
      <c r="M589" s="5">
        <f t="shared" si="786"/>
        <v>0.3342052345557206</v>
      </c>
      <c r="N589" s="5">
        <f t="shared" si="787"/>
        <v>0.16771026315887022</v>
      </c>
      <c r="O589" s="5">
        <f t="shared" si="788"/>
        <v>0.19857867391419876</v>
      </c>
      <c r="P589" s="5">
        <f t="shared" si="789"/>
        <v>9.9650389091488545E-2</v>
      </c>
      <c r="Q589" s="5">
        <f t="shared" si="790"/>
        <v>4.2080029665316397E-2</v>
      </c>
      <c r="R589" s="5">
        <f t="shared" si="791"/>
        <v>5.8995918759236425E-2</v>
      </c>
      <c r="S589" s="5">
        <f t="shared" si="792"/>
        <v>7.4282200122373007E-3</v>
      </c>
      <c r="T589" s="5">
        <f t="shared" si="793"/>
        <v>2.5003188535682504E-2</v>
      </c>
      <c r="U589" s="5">
        <f t="shared" si="794"/>
        <v>2.9605224686453102E-2</v>
      </c>
      <c r="V589" s="5">
        <f t="shared" si="795"/>
        <v>2.460979521762213E-4</v>
      </c>
      <c r="W589" s="5">
        <f t="shared" si="796"/>
        <v>7.0388413258347217E-3</v>
      </c>
      <c r="X589" s="5">
        <f t="shared" si="797"/>
        <v>4.1823515368777878E-3</v>
      </c>
      <c r="Y589" s="5">
        <f t="shared" si="798"/>
        <v>1.2425386202287812E-3</v>
      </c>
      <c r="Z589" s="5">
        <f t="shared" si="799"/>
        <v>1.1684767424556628E-2</v>
      </c>
      <c r="AA589" s="5">
        <f t="shared" si="800"/>
        <v>5.8636287439593092E-3</v>
      </c>
      <c r="AB589" s="5">
        <f t="shared" si="801"/>
        <v>1.4712377575752404E-3</v>
      </c>
      <c r="AC589" s="5">
        <f t="shared" si="802"/>
        <v>4.5862082175305991E-6</v>
      </c>
      <c r="AD589" s="5">
        <f t="shared" si="803"/>
        <v>8.8305463905926263E-4</v>
      </c>
      <c r="AE589" s="5">
        <f t="shared" si="804"/>
        <v>5.2469501099012108E-4</v>
      </c>
      <c r="AF589" s="5">
        <f t="shared" si="805"/>
        <v>1.5588211781051938E-4</v>
      </c>
      <c r="AG589" s="5">
        <f t="shared" si="806"/>
        <v>3.0874106727562216E-5</v>
      </c>
      <c r="AH589" s="5">
        <f t="shared" si="807"/>
        <v>1.7357190883386818E-3</v>
      </c>
      <c r="AI589" s="5">
        <f t="shared" si="808"/>
        <v>8.7101539705722688E-4</v>
      </c>
      <c r="AJ589" s="5">
        <f t="shared" si="809"/>
        <v>2.1854568144344898E-4</v>
      </c>
      <c r="AK589" s="5">
        <f t="shared" si="810"/>
        <v>3.6556732168722264E-5</v>
      </c>
      <c r="AL589" s="5">
        <f t="shared" si="811"/>
        <v>5.4699015584127288E-8</v>
      </c>
      <c r="AM589" s="5">
        <f t="shared" si="812"/>
        <v>8.8626574683765786E-5</v>
      </c>
      <c r="AN589" s="5">
        <f t="shared" si="813"/>
        <v>5.266029928482657E-5</v>
      </c>
      <c r="AO589" s="5">
        <f t="shared" si="814"/>
        <v>1.5644896187528455E-5</v>
      </c>
      <c r="AP589" s="5">
        <f t="shared" si="815"/>
        <v>3.0986376206571463E-6</v>
      </c>
      <c r="AQ589" s="5">
        <f t="shared" si="816"/>
        <v>4.6028853383216082E-7</v>
      </c>
      <c r="AR589" s="5">
        <f t="shared" si="817"/>
        <v>2.06266544752393E-4</v>
      </c>
      <c r="AS589" s="5">
        <f t="shared" si="818"/>
        <v>1.0350830245756419E-4</v>
      </c>
      <c r="AT589" s="5">
        <f t="shared" si="819"/>
        <v>2.5971174071170573E-5</v>
      </c>
      <c r="AU589" s="5">
        <f t="shared" si="820"/>
        <v>4.344269117359428E-6</v>
      </c>
      <c r="AV589" s="5">
        <f t="shared" si="821"/>
        <v>5.4500830745054491E-7</v>
      </c>
      <c r="AW589" s="5">
        <f t="shared" si="822"/>
        <v>4.5304648015044837E-10</v>
      </c>
      <c r="AX589" s="5">
        <f t="shared" si="823"/>
        <v>7.4124044280967455E-6</v>
      </c>
      <c r="AY589" s="5">
        <f t="shared" si="824"/>
        <v>4.4043159401854775E-6</v>
      </c>
      <c r="AZ589" s="5">
        <f t="shared" si="825"/>
        <v>1.3084822265932836E-6</v>
      </c>
      <c r="BA589" s="5">
        <f t="shared" si="826"/>
        <v>2.5915878281859665E-7</v>
      </c>
      <c r="BB589" s="5">
        <f t="shared" si="827"/>
        <v>3.8496859193235117E-8</v>
      </c>
      <c r="BC589" s="5">
        <f t="shared" si="828"/>
        <v>4.574826757945173E-9</v>
      </c>
      <c r="BD589" s="5">
        <f t="shared" si="829"/>
        <v>2.0426638431842996E-5</v>
      </c>
      <c r="BE589" s="5">
        <f t="shared" si="830"/>
        <v>1.0250458558524821E-5</v>
      </c>
      <c r="BF589" s="5">
        <f t="shared" si="831"/>
        <v>2.5719332383207654E-6</v>
      </c>
      <c r="BG589" s="5">
        <f t="shared" si="832"/>
        <v>4.3021428713729035E-7</v>
      </c>
      <c r="BH589" s="5">
        <f t="shared" si="833"/>
        <v>5.397233784085991E-8</v>
      </c>
      <c r="BI589" s="5">
        <f t="shared" si="834"/>
        <v>5.4168600887553819E-9</v>
      </c>
      <c r="BJ589" s="8">
        <f t="shared" si="835"/>
        <v>0.24902563684677212</v>
      </c>
      <c r="BK589" s="8">
        <f t="shared" si="836"/>
        <v>0.44153898683479598</v>
      </c>
      <c r="BL589" s="8">
        <f t="shared" si="837"/>
        <v>0.29775089469285065</v>
      </c>
      <c r="BM589" s="8">
        <f t="shared" si="838"/>
        <v>9.8775372791250649E-2</v>
      </c>
      <c r="BN589" s="8">
        <f t="shared" si="839"/>
        <v>0.90122050914483098</v>
      </c>
    </row>
    <row r="590" spans="1:66" x14ac:dyDescent="0.25">
      <c r="A590" t="s">
        <v>72</v>
      </c>
      <c r="B590" t="s">
        <v>89</v>
      </c>
      <c r="C590" t="s">
        <v>74</v>
      </c>
      <c r="D590" s="10"/>
      <c r="E590">
        <f>VLOOKUP(A590,home!$A$2:$E$405,3,FALSE)</f>
        <v>1.39393939393939</v>
      </c>
      <c r="F590">
        <f>VLOOKUP(B590,home!$B$2:$E$405,3,FALSE)</f>
        <v>0.36</v>
      </c>
      <c r="G590">
        <f>VLOOKUP(C590,away!$B$2:$E$405,4,FALSE)</f>
        <v>0.86</v>
      </c>
      <c r="H590">
        <f>VLOOKUP(A590,away!$A$2:$E$405,3,FALSE)</f>
        <v>1.15151515151515</v>
      </c>
      <c r="I590">
        <f>VLOOKUP(C590,away!$B$2:$E$405,3,FALSE)</f>
        <v>1</v>
      </c>
      <c r="J590">
        <f>VLOOKUP(B590,home!$B$2:$E$405,4,FALSE)</f>
        <v>0.87</v>
      </c>
      <c r="K590" s="3">
        <f t="shared" si="784"/>
        <v>0.43156363636363515</v>
      </c>
      <c r="L590" s="3">
        <f t="shared" si="785"/>
        <v>1.0018181818181806</v>
      </c>
      <c r="M590" s="5">
        <f t="shared" si="786"/>
        <v>0.23850098988960847</v>
      </c>
      <c r="N590" s="5">
        <f t="shared" si="787"/>
        <v>0.10292835447308601</v>
      </c>
      <c r="O590" s="5">
        <f t="shared" si="788"/>
        <v>0.23893462805304383</v>
      </c>
      <c r="P590" s="5">
        <f t="shared" si="789"/>
        <v>0.10311549693576422</v>
      </c>
      <c r="Q590" s="5">
        <f t="shared" si="790"/>
        <v>2.2210067470665111E-2</v>
      </c>
      <c r="R590" s="5">
        <f t="shared" si="791"/>
        <v>0.11968452732475179</v>
      </c>
      <c r="S590" s="5">
        <f t="shared" si="792"/>
        <v>1.1145452387043604E-2</v>
      </c>
      <c r="T590" s="5">
        <f t="shared" si="793"/>
        <v>2.2250449411520837E-2</v>
      </c>
      <c r="U590" s="5">
        <f t="shared" si="794"/>
        <v>5.165148982873273E-2</v>
      </c>
      <c r="V590" s="5">
        <f t="shared" si="795"/>
        <v>5.3541304051509691E-4</v>
      </c>
      <c r="W590" s="5">
        <f t="shared" si="796"/>
        <v>3.1950191605073057E-3</v>
      </c>
      <c r="X590" s="5">
        <f t="shared" si="797"/>
        <v>3.2008282862536789E-3</v>
      </c>
      <c r="Y590" s="5">
        <f t="shared" si="798"/>
        <v>1.6033239870234313E-3</v>
      </c>
      <c r="Z590" s="5">
        <f t="shared" si="799"/>
        <v>3.9967378518750409E-2</v>
      </c>
      <c r="AA590" s="5">
        <f t="shared" si="800"/>
        <v>1.7248467209473761E-2</v>
      </c>
      <c r="AB590" s="5">
        <f t="shared" si="801"/>
        <v>3.7219056153097092E-3</v>
      </c>
      <c r="AC590" s="5">
        <f t="shared" si="802"/>
        <v>1.4467807283566373E-5</v>
      </c>
      <c r="AD590" s="5">
        <f t="shared" si="803"/>
        <v>3.4471352179000548E-4</v>
      </c>
      <c r="AE590" s="5">
        <f t="shared" si="804"/>
        <v>3.4534027364780507E-4</v>
      </c>
      <c r="AF590" s="5">
        <f t="shared" si="805"/>
        <v>1.7298408252721848E-4</v>
      </c>
      <c r="AG590" s="5">
        <f t="shared" si="806"/>
        <v>5.7766199680301389E-5</v>
      </c>
      <c r="AH590" s="5">
        <f t="shared" si="807"/>
        <v>1.0010011619923383E-2</v>
      </c>
      <c r="AI590" s="5">
        <f t="shared" si="808"/>
        <v>4.3199570147363772E-3</v>
      </c>
      <c r="AJ590" s="5">
        <f t="shared" si="809"/>
        <v>9.3216817910711221E-4</v>
      </c>
      <c r="AK590" s="5">
        <f t="shared" si="810"/>
        <v>1.3409662969264452E-4</v>
      </c>
      <c r="AL590" s="5">
        <f t="shared" si="811"/>
        <v>2.5020527391627696E-7</v>
      </c>
      <c r="AM590" s="5">
        <f t="shared" si="812"/>
        <v>2.9753164193482007E-5</v>
      </c>
      <c r="AN590" s="5">
        <f t="shared" si="813"/>
        <v>2.9807260855651937E-5</v>
      </c>
      <c r="AO590" s="5">
        <f t="shared" si="814"/>
        <v>1.4930727937694724E-5</v>
      </c>
      <c r="AP590" s="5">
        <f t="shared" si="815"/>
        <v>4.9859582385877482E-6</v>
      </c>
      <c r="AQ590" s="5">
        <f t="shared" si="816"/>
        <v>1.2487559043008387E-6</v>
      </c>
      <c r="AR590" s="5">
        <f t="shared" si="817"/>
        <v>2.0056423282101016E-3</v>
      </c>
      <c r="AS590" s="5">
        <f t="shared" si="818"/>
        <v>8.6556229640717892E-4</v>
      </c>
      <c r="AT590" s="5">
        <f t="shared" si="819"/>
        <v>1.8677260606837033E-4</v>
      </c>
      <c r="AU590" s="5">
        <f t="shared" si="820"/>
        <v>2.6868088349326211E-5</v>
      </c>
      <c r="AV590" s="5">
        <f t="shared" si="821"/>
        <v>2.8988224775436603E-6</v>
      </c>
      <c r="AW590" s="5">
        <f t="shared" si="822"/>
        <v>3.0048840057886783E-9</v>
      </c>
      <c r="AX590" s="5">
        <f t="shared" si="823"/>
        <v>2.1400639554438972E-6</v>
      </c>
      <c r="AY590" s="5">
        <f t="shared" si="824"/>
        <v>2.143954980817429E-6</v>
      </c>
      <c r="AZ590" s="5">
        <f t="shared" si="825"/>
        <v>1.0739265403912743E-6</v>
      </c>
      <c r="BA590" s="5">
        <f t="shared" si="826"/>
        <v>3.5862637803369187E-7</v>
      </c>
      <c r="BB590" s="5">
        <f t="shared" si="827"/>
        <v>8.9819606498438159E-8</v>
      </c>
      <c r="BC590" s="5">
        <f t="shared" si="828"/>
        <v>1.7996582974777958E-8</v>
      </c>
      <c r="BD590" s="5">
        <f t="shared" si="829"/>
        <v>3.3488149177083763E-4</v>
      </c>
      <c r="BE590" s="5">
        <f t="shared" si="830"/>
        <v>1.4452267433950143E-4</v>
      </c>
      <c r="BF590" s="5">
        <f t="shared" si="831"/>
        <v>3.1185365437476328E-5</v>
      </c>
      <c r="BG590" s="5">
        <f t="shared" si="832"/>
        <v>4.4861565698420353E-6</v>
      </c>
      <c r="BH590" s="5">
        <f t="shared" si="833"/>
        <v>4.8401551064441036E-7</v>
      </c>
      <c r="BI590" s="5">
        <f t="shared" si="834"/>
        <v>4.1776698766020718E-8</v>
      </c>
      <c r="BJ590" s="8">
        <f t="shared" si="835"/>
        <v>0.15639539712187558</v>
      </c>
      <c r="BK590" s="8">
        <f t="shared" si="836"/>
        <v>0.35331421422046977</v>
      </c>
      <c r="BL590" s="8">
        <f t="shared" si="837"/>
        <v>0.45024059709661107</v>
      </c>
      <c r="BM590" s="8">
        <f t="shared" si="838"/>
        <v>0.17454138186069032</v>
      </c>
      <c r="BN590" s="8">
        <f t="shared" si="839"/>
        <v>0.82537406414691938</v>
      </c>
    </row>
    <row r="591" spans="1:66" x14ac:dyDescent="0.25">
      <c r="A591" t="s">
        <v>72</v>
      </c>
      <c r="B591" t="s">
        <v>68</v>
      </c>
      <c r="C591" t="s">
        <v>76</v>
      </c>
      <c r="D591" s="10"/>
      <c r="E591">
        <f>VLOOKUP(A591,home!$A$2:$E$405,3,FALSE)</f>
        <v>1.39393939393939</v>
      </c>
      <c r="F591">
        <f>VLOOKUP(B591,home!$B$2:$E$405,3,FALSE)</f>
        <v>1.43</v>
      </c>
      <c r="G591">
        <f>VLOOKUP(C591,away!$B$2:$E$405,4,FALSE)</f>
        <v>1</v>
      </c>
      <c r="H591">
        <f>VLOOKUP(A591,away!$A$2:$E$405,3,FALSE)</f>
        <v>1.15151515151515</v>
      </c>
      <c r="I591">
        <f>VLOOKUP(C591,away!$B$2:$E$405,3,FALSE)</f>
        <v>0.72</v>
      </c>
      <c r="J591">
        <f>VLOOKUP(B591,home!$B$2:$E$405,4,FALSE)</f>
        <v>0.69</v>
      </c>
      <c r="K591" s="3">
        <f t="shared" si="784"/>
        <v>1.9933333333333276</v>
      </c>
      <c r="L591" s="3">
        <f t="shared" si="785"/>
        <v>0.57207272727272651</v>
      </c>
      <c r="M591" s="5">
        <f t="shared" si="786"/>
        <v>7.6887953932960718E-2</v>
      </c>
      <c r="N591" s="5">
        <f t="shared" si="787"/>
        <v>0.1532633215063679</v>
      </c>
      <c r="O591" s="5">
        <f t="shared" si="788"/>
        <v>4.3985501500848588E-2</v>
      </c>
      <c r="P591" s="5">
        <f t="shared" si="789"/>
        <v>8.7677766325024595E-2</v>
      </c>
      <c r="Q591" s="5">
        <f t="shared" si="790"/>
        <v>0.15275244376801292</v>
      </c>
      <c r="R591" s="5">
        <f t="shared" si="791"/>
        <v>1.2581452902024528E-2</v>
      </c>
      <c r="S591" s="5">
        <f t="shared" si="792"/>
        <v>2.4995432686530854E-2</v>
      </c>
      <c r="T591" s="5">
        <f t="shared" si="793"/>
        <v>8.7385507103940926E-2</v>
      </c>
      <c r="U591" s="5">
        <f t="shared" si="794"/>
        <v>2.507902945136882E-2</v>
      </c>
      <c r="V591" s="5">
        <f t="shared" si="795"/>
        <v>3.1670091841165256E-3</v>
      </c>
      <c r="W591" s="5">
        <f t="shared" si="796"/>
        <v>0.10149551263696829</v>
      </c>
      <c r="X591" s="5">
        <f t="shared" si="797"/>
        <v>5.8062814720173918E-2</v>
      </c>
      <c r="Y591" s="5">
        <f t="shared" si="798"/>
        <v>1.6608076385050453E-2</v>
      </c>
      <c r="Z591" s="5">
        <f t="shared" si="799"/>
        <v>2.3991686915715103E-3</v>
      </c>
      <c r="AA591" s="5">
        <f t="shared" si="800"/>
        <v>4.782342925199197E-3</v>
      </c>
      <c r="AB591" s="5">
        <f t="shared" si="801"/>
        <v>4.766401782115186E-3</v>
      </c>
      <c r="AC591" s="5">
        <f t="shared" si="802"/>
        <v>2.2571504783139046E-4</v>
      </c>
      <c r="AD591" s="5">
        <f t="shared" si="803"/>
        <v>5.0578597130755722E-2</v>
      </c>
      <c r="AE591" s="5">
        <f t="shared" si="804"/>
        <v>2.8934636002219918E-2</v>
      </c>
      <c r="AF591" s="5">
        <f t="shared" si="805"/>
        <v>8.2763580652167844E-3</v>
      </c>
      <c r="AG591" s="5">
        <f t="shared" si="806"/>
        <v>1.5782262434180642E-3</v>
      </c>
      <c r="AH591" s="5">
        <f t="shared" si="807"/>
        <v>3.4312474414366318E-4</v>
      </c>
      <c r="AI591" s="5">
        <f t="shared" si="808"/>
        <v>6.8396198999303326E-4</v>
      </c>
      <c r="AJ591" s="5">
        <f t="shared" si="809"/>
        <v>6.816821166930546E-4</v>
      </c>
      <c r="AK591" s="5">
        <f t="shared" si="810"/>
        <v>4.5293989531382831E-4</v>
      </c>
      <c r="AL591" s="5">
        <f t="shared" si="811"/>
        <v>1.0295600393818597E-5</v>
      </c>
      <c r="AM591" s="5">
        <f t="shared" si="812"/>
        <v>2.0164000722794555E-2</v>
      </c>
      <c r="AN591" s="5">
        <f t="shared" si="813"/>
        <v>1.1535274886218307E-2</v>
      </c>
      <c r="AO591" s="5">
        <f t="shared" si="814"/>
        <v>3.2995080819997486E-3</v>
      </c>
      <c r="AP591" s="5">
        <f t="shared" si="815"/>
        <v>6.2918619570933297E-4</v>
      </c>
      <c r="AQ591" s="5">
        <f t="shared" si="816"/>
        <v>8.9985065735447399E-5</v>
      </c>
      <c r="AR591" s="5">
        <f t="shared" si="817"/>
        <v>3.9258461635404398E-5</v>
      </c>
      <c r="AS591" s="5">
        <f t="shared" si="818"/>
        <v>7.8255200193239199E-5</v>
      </c>
      <c r="AT591" s="5">
        <f t="shared" si="819"/>
        <v>7.7994349525928192E-5</v>
      </c>
      <c r="AU591" s="5">
        <f t="shared" si="820"/>
        <v>5.1822912240561024E-5</v>
      </c>
      <c r="AV591" s="5">
        <f t="shared" si="821"/>
        <v>2.5825084599879501E-5</v>
      </c>
      <c r="AW591" s="5">
        <f t="shared" si="822"/>
        <v>3.2612219012303346E-7</v>
      </c>
      <c r="AX591" s="5">
        <f t="shared" si="823"/>
        <v>6.6989291290172823E-3</v>
      </c>
      <c r="AY591" s="5">
        <f t="shared" si="824"/>
        <v>3.8322746566436263E-3</v>
      </c>
      <c r="AZ591" s="5">
        <f t="shared" si="825"/>
        <v>1.0961699072421355E-3</v>
      </c>
      <c r="BA591" s="5">
        <f t="shared" si="826"/>
        <v>2.0902963613010002E-4</v>
      </c>
      <c r="BB591" s="5">
        <f t="shared" si="827"/>
        <v>2.9895038505442993E-5</v>
      </c>
      <c r="BC591" s="5">
        <f t="shared" si="828"/>
        <v>3.4204272419463907E-6</v>
      </c>
      <c r="BD591" s="5">
        <f t="shared" si="829"/>
        <v>3.743115869382914E-6</v>
      </c>
      <c r="BE591" s="5">
        <f t="shared" si="830"/>
        <v>7.4612776329699199E-6</v>
      </c>
      <c r="BF591" s="5">
        <f t="shared" si="831"/>
        <v>7.436406707526666E-6</v>
      </c>
      <c r="BG591" s="5">
        <f t="shared" si="832"/>
        <v>4.9410791234454815E-6</v>
      </c>
      <c r="BH591" s="5">
        <f t="shared" si="833"/>
        <v>2.4623044298503245E-6</v>
      </c>
      <c r="BI591" s="5">
        <f t="shared" si="834"/>
        <v>9.8163869936699326E-7</v>
      </c>
      <c r="BJ591" s="8">
        <f t="shared" si="835"/>
        <v>0.70652316730936282</v>
      </c>
      <c r="BK591" s="8">
        <f t="shared" si="836"/>
        <v>0.19679644743350153</v>
      </c>
      <c r="BL591" s="8">
        <f t="shared" si="837"/>
        <v>9.3656619138357461E-2</v>
      </c>
      <c r="BM591" s="8">
        <f t="shared" si="838"/>
        <v>0.46839501410310058</v>
      </c>
      <c r="BN591" s="8">
        <f t="shared" si="839"/>
        <v>0.52714843993523919</v>
      </c>
    </row>
    <row r="592" spans="1:66" x14ac:dyDescent="0.25">
      <c r="A592" t="s">
        <v>72</v>
      </c>
      <c r="B592" t="s">
        <v>88</v>
      </c>
      <c r="C592" t="s">
        <v>367</v>
      </c>
      <c r="D592" s="10"/>
      <c r="E592">
        <f>VLOOKUP(A592,home!$A$2:$E$405,3,FALSE)</f>
        <v>1.39393939393939</v>
      </c>
      <c r="F592">
        <f>VLOOKUP(B592,home!$B$2:$E$405,3,FALSE)</f>
        <v>1.29</v>
      </c>
      <c r="G592">
        <f>VLOOKUP(C592,away!$B$2:$E$405,4,FALSE)</f>
        <v>1.32</v>
      </c>
      <c r="H592">
        <f>VLOOKUP(A592,away!$A$2:$E$405,3,FALSE)</f>
        <v>1.15151515151515</v>
      </c>
      <c r="I592">
        <f>VLOOKUP(C592,away!$B$2:$E$405,3,FALSE)</f>
        <v>0.72</v>
      </c>
      <c r="J592">
        <f>VLOOKUP(B592,home!$B$2:$E$405,4,FALSE)</f>
        <v>1.56</v>
      </c>
      <c r="K592" s="3">
        <f t="shared" si="784"/>
        <v>2.3735999999999935</v>
      </c>
      <c r="L592" s="3">
        <f t="shared" si="785"/>
        <v>1.2933818181818164</v>
      </c>
      <c r="M592" s="5">
        <f t="shared" si="786"/>
        <v>2.5553478719846489E-2</v>
      </c>
      <c r="N592" s="5">
        <f t="shared" si="787"/>
        <v>6.0653737089427451E-2</v>
      </c>
      <c r="O592" s="5">
        <f t="shared" si="788"/>
        <v>3.3050404767545408E-2</v>
      </c>
      <c r="P592" s="5">
        <f t="shared" si="789"/>
        <v>7.8448440756245547E-2</v>
      </c>
      <c r="Q592" s="5">
        <f t="shared" si="790"/>
        <v>7.1983855177732314E-2</v>
      </c>
      <c r="R592" s="5">
        <f t="shared" si="791"/>
        <v>2.1373396304946429E-2</v>
      </c>
      <c r="S592" s="5">
        <f t="shared" si="792"/>
        <v>6.0208611169508333E-2</v>
      </c>
      <c r="T592" s="5">
        <f t="shared" si="793"/>
        <v>9.3102609489511989E-2</v>
      </c>
      <c r="U592" s="5">
        <f t="shared" si="794"/>
        <v>5.0731893469420704E-2</v>
      </c>
      <c r="V592" s="5">
        <f t="shared" si="795"/>
        <v>2.0537632808477244E-2</v>
      </c>
      <c r="W592" s="5">
        <f t="shared" si="796"/>
        <v>5.6953626216621651E-2</v>
      </c>
      <c r="X592" s="5">
        <f t="shared" si="797"/>
        <v>7.3662784628101677E-2</v>
      </c>
      <c r="Y592" s="5">
        <f t="shared" si="798"/>
        <v>4.7637053157314861E-2</v>
      </c>
      <c r="Z592" s="5">
        <f t="shared" si="799"/>
        <v>9.2146540578707092E-3</v>
      </c>
      <c r="AA592" s="5">
        <f t="shared" si="800"/>
        <v>2.1871902871761852E-2</v>
      </c>
      <c r="AB592" s="5">
        <f t="shared" si="801"/>
        <v>2.59575743282069E-2</v>
      </c>
      <c r="AC592" s="5">
        <f t="shared" si="802"/>
        <v>3.9406211780228977E-3</v>
      </c>
      <c r="AD592" s="5">
        <f t="shared" si="803"/>
        <v>3.3796281796943203E-2</v>
      </c>
      <c r="AE592" s="5">
        <f t="shared" si="804"/>
        <v>4.3711496398315425E-2</v>
      </c>
      <c r="AF592" s="5">
        <f t="shared" si="805"/>
        <v>2.8267827343550565E-2</v>
      </c>
      <c r="AG592" s="5">
        <f t="shared" si="806"/>
        <v>1.2187031308550365E-2</v>
      </c>
      <c r="AH592" s="5">
        <f t="shared" si="807"/>
        <v>2.9795165048213173E-3</v>
      </c>
      <c r="AI592" s="5">
        <f t="shared" si="808"/>
        <v>7.0721803758438586E-3</v>
      </c>
      <c r="AJ592" s="5">
        <f t="shared" si="809"/>
        <v>8.3932636700514707E-3</v>
      </c>
      <c r="AK592" s="5">
        <f t="shared" si="810"/>
        <v>6.640750215744705E-3</v>
      </c>
      <c r="AL592" s="5">
        <f t="shared" si="811"/>
        <v>4.8390372272381183E-4</v>
      </c>
      <c r="AM592" s="5">
        <f t="shared" si="812"/>
        <v>1.6043770894644833E-2</v>
      </c>
      <c r="AN592" s="5">
        <f t="shared" si="813"/>
        <v>2.0750721570208241E-2</v>
      </c>
      <c r="AO592" s="5">
        <f t="shared" si="814"/>
        <v>1.3419302996530288E-2</v>
      </c>
      <c r="AP592" s="5">
        <f t="shared" si="815"/>
        <v>5.7854275027950132E-3</v>
      </c>
      <c r="AQ592" s="5">
        <f t="shared" si="816"/>
        <v>1.8706916856310249E-3</v>
      </c>
      <c r="AR592" s="5">
        <f t="shared" si="817"/>
        <v>7.7073049486170431E-4</v>
      </c>
      <c r="AS592" s="5">
        <f t="shared" si="818"/>
        <v>1.8294059026037362E-3</v>
      </c>
      <c r="AT592" s="5">
        <f t="shared" si="819"/>
        <v>2.1711389252101086E-3</v>
      </c>
      <c r="AU592" s="5">
        <f t="shared" si="820"/>
        <v>1.7178051176262332E-3</v>
      </c>
      <c r="AV592" s="5">
        <f t="shared" si="821"/>
        <v>1.0193455567994042E-3</v>
      </c>
      <c r="AW592" s="5">
        <f t="shared" si="822"/>
        <v>4.1265845445169025E-5</v>
      </c>
      <c r="AX592" s="5">
        <f t="shared" si="823"/>
        <v>6.3469157659214806E-3</v>
      </c>
      <c r="AY592" s="5">
        <f t="shared" si="824"/>
        <v>8.2089854531743594E-3</v>
      </c>
      <c r="AZ592" s="5">
        <f t="shared" si="825"/>
        <v>5.3086762654273693E-3</v>
      </c>
      <c r="BA592" s="5">
        <f t="shared" si="826"/>
        <v>2.2887151201057016E-3</v>
      </c>
      <c r="BB592" s="5">
        <f t="shared" si="827"/>
        <v>7.4004563083563161E-4</v>
      </c>
      <c r="BC592" s="5">
        <f t="shared" si="828"/>
        <v>1.9143231270953948E-4</v>
      </c>
      <c r="BD592" s="5">
        <f t="shared" si="829"/>
        <v>1.6614146812873366E-4</v>
      </c>
      <c r="BE592" s="5">
        <f t="shared" si="830"/>
        <v>3.9435338875036112E-4</v>
      </c>
      <c r="BF592" s="5">
        <f t="shared" si="831"/>
        <v>4.6801860176892739E-4</v>
      </c>
      <c r="BG592" s="5">
        <f t="shared" si="832"/>
        <v>3.7029631771957433E-4</v>
      </c>
      <c r="BH592" s="5">
        <f t="shared" si="833"/>
        <v>2.1973383493479484E-4</v>
      </c>
      <c r="BI592" s="5">
        <f t="shared" si="834"/>
        <v>1.0431204612024552E-4</v>
      </c>
      <c r="BJ592" s="8">
        <f t="shared" si="835"/>
        <v>0.60291098780405306</v>
      </c>
      <c r="BK592" s="8">
        <f t="shared" si="836"/>
        <v>0.1973816738079987</v>
      </c>
      <c r="BL592" s="8">
        <f t="shared" si="837"/>
        <v>0.18730216416286646</v>
      </c>
      <c r="BM592" s="8">
        <f t="shared" si="838"/>
        <v>0.69757844740931618</v>
      </c>
      <c r="BN592" s="8">
        <f t="shared" si="839"/>
        <v>0.29106331281574366</v>
      </c>
    </row>
    <row r="593" spans="1:66" x14ac:dyDescent="0.25">
      <c r="A593" t="s">
        <v>72</v>
      </c>
      <c r="B593" t="s">
        <v>102</v>
      </c>
      <c r="C593" t="s">
        <v>77</v>
      </c>
      <c r="D593" s="10"/>
      <c r="E593">
        <f>VLOOKUP(A593,home!$A$2:$E$405,3,FALSE)</f>
        <v>1.39393939393939</v>
      </c>
      <c r="F593">
        <f>VLOOKUP(B593,home!$B$2:$E$405,3,FALSE)</f>
        <v>0.48</v>
      </c>
      <c r="G593">
        <f>VLOOKUP(C593,away!$B$2:$E$405,4,FALSE)</f>
        <v>0.14000000000000001</v>
      </c>
      <c r="H593">
        <f>VLOOKUP(A593,away!$A$2:$E$405,3,FALSE)</f>
        <v>1.15151515151515</v>
      </c>
      <c r="I593">
        <f>VLOOKUP(C593,away!$B$2:$E$405,3,FALSE)</f>
        <v>0.72</v>
      </c>
      <c r="J593">
        <f>VLOOKUP(B593,home!$B$2:$E$405,4,FALSE)</f>
        <v>1.1599999999999999</v>
      </c>
      <c r="K593" s="3">
        <f t="shared" si="784"/>
        <v>9.3672727272727019E-2</v>
      </c>
      <c r="L593" s="3">
        <f t="shared" si="785"/>
        <v>0.96174545454545324</v>
      </c>
      <c r="M593" s="5">
        <f t="shared" si="786"/>
        <v>0.34804685000488184</v>
      </c>
      <c r="N593" s="5">
        <f t="shared" si="787"/>
        <v>3.2602497658639019E-2</v>
      </c>
      <c r="O593" s="5">
        <f t="shared" si="788"/>
        <v>0.33473247596105821</v>
      </c>
      <c r="P593" s="5">
        <f t="shared" si="789"/>
        <v>3.1355303930024857E-2</v>
      </c>
      <c r="Q593" s="5">
        <f t="shared" si="790"/>
        <v>1.5269824357937072E-3</v>
      </c>
      <c r="R593" s="5">
        <f t="shared" si="791"/>
        <v>0.16096371862214648</v>
      </c>
      <c r="S593" s="5">
        <f t="shared" si="792"/>
        <v>7.0619449977096652E-4</v>
      </c>
      <c r="T593" s="5">
        <f t="shared" si="793"/>
        <v>1.4685684167953423E-3</v>
      </c>
      <c r="U593" s="5">
        <f t="shared" si="794"/>
        <v>1.5077910515296297E-2</v>
      </c>
      <c r="V593" s="5">
        <f t="shared" si="795"/>
        <v>7.0689535598503942E-6</v>
      </c>
      <c r="W593" s="5">
        <f t="shared" si="796"/>
        <v>4.7678869752782775E-5</v>
      </c>
      <c r="X593" s="5">
        <f t="shared" si="797"/>
        <v>4.585493626260353E-5</v>
      </c>
      <c r="Y593" s="5">
        <f t="shared" si="798"/>
        <v>2.2050388259515207E-5</v>
      </c>
      <c r="Z593" s="5">
        <f t="shared" si="799"/>
        <v>5.1602041577194238E-2</v>
      </c>
      <c r="AA593" s="5">
        <f t="shared" si="800"/>
        <v>4.8337039673764359E-3</v>
      </c>
      <c r="AB593" s="5">
        <f t="shared" si="801"/>
        <v>2.2639311672657575E-4</v>
      </c>
      <c r="AC593" s="5">
        <f t="shared" si="802"/>
        <v>3.9802326061353421E-8</v>
      </c>
      <c r="AD593" s="5">
        <f t="shared" si="803"/>
        <v>1.116552440756074E-6</v>
      </c>
      <c r="AE593" s="5">
        <f t="shared" si="804"/>
        <v>1.0738392346587856E-6</v>
      </c>
      <c r="AF593" s="5">
        <f t="shared" si="805"/>
        <v>5.1638000142282765E-7</v>
      </c>
      <c r="AG593" s="5">
        <f t="shared" si="806"/>
        <v>1.6554203972885975E-7</v>
      </c>
      <c r="AH593" s="5">
        <f t="shared" si="807"/>
        <v>1.2407007233033011E-2</v>
      </c>
      <c r="AI593" s="5">
        <f t="shared" si="808"/>
        <v>1.1621982048106527E-3</v>
      </c>
      <c r="AJ593" s="5">
        <f t="shared" si="809"/>
        <v>5.4433137738040603E-5</v>
      </c>
      <c r="AK593" s="5">
        <f t="shared" si="810"/>
        <v>1.699633488644754E-6</v>
      </c>
      <c r="AL593" s="5">
        <f t="shared" si="811"/>
        <v>1.4343057904511215E-10</v>
      </c>
      <c r="AM593" s="5">
        <f t="shared" si="812"/>
        <v>2.0918102453728301E-8</v>
      </c>
      <c r="AN593" s="5">
        <f t="shared" si="813"/>
        <v>2.0117889952589286E-8</v>
      </c>
      <c r="AO593" s="5">
        <f t="shared" si="814"/>
        <v>9.674144608474195E-9</v>
      </c>
      <c r="AP593" s="5">
        <f t="shared" si="815"/>
        <v>3.1013548679384871E-9</v>
      </c>
      <c r="AQ593" s="5">
        <f t="shared" si="816"/>
        <v>7.4567848679306352E-10</v>
      </c>
      <c r="AR593" s="5">
        <f t="shared" si="817"/>
        <v>2.3864765621764124E-3</v>
      </c>
      <c r="AS593" s="5">
        <f t="shared" si="818"/>
        <v>2.2354776815150624E-4</v>
      </c>
      <c r="AT593" s="5">
        <f t="shared" si="819"/>
        <v>1.0470164559241428E-5</v>
      </c>
      <c r="AU593" s="5">
        <f t="shared" si="820"/>
        <v>3.2692295641946474E-7</v>
      </c>
      <c r="AV593" s="5">
        <f t="shared" si="821"/>
        <v>7.6559412339685394E-9</v>
      </c>
      <c r="AW593" s="5">
        <f t="shared" si="822"/>
        <v>3.5893231349903495E-13</v>
      </c>
      <c r="AX593" s="5">
        <f t="shared" si="823"/>
        <v>3.26575951035175E-10</v>
      </c>
      <c r="AY593" s="5">
        <f t="shared" si="824"/>
        <v>3.1408293647193803E-10</v>
      </c>
      <c r="AZ593" s="5">
        <f t="shared" si="825"/>
        <v>1.5103391825108739E-10</v>
      </c>
      <c r="BA593" s="5">
        <f t="shared" si="826"/>
        <v>4.8418728120057629E-11</v>
      </c>
      <c r="BB593" s="5">
        <f t="shared" si="827"/>
        <v>1.1641622921084384E-11</v>
      </c>
      <c r="BC593" s="5">
        <f t="shared" si="828"/>
        <v>2.2392555855770141E-12</v>
      </c>
      <c r="BD593" s="5">
        <f t="shared" si="829"/>
        <v>3.8253049767540388E-4</v>
      </c>
      <c r="BE593" s="5">
        <f t="shared" si="830"/>
        <v>3.5832674982248641E-5</v>
      </c>
      <c r="BF593" s="5">
        <f t="shared" si="831"/>
        <v>1.6782721955322229E-6</v>
      </c>
      <c r="BG593" s="5">
        <f t="shared" si="832"/>
        <v>5.2402777887163563E-8</v>
      </c>
      <c r="BH593" s="5">
        <f t="shared" si="833"/>
        <v>1.2271777803393913E-9</v>
      </c>
      <c r="BI593" s="5">
        <f t="shared" si="834"/>
        <v>2.2990617906576481E-11</v>
      </c>
      <c r="BJ593" s="8">
        <f t="shared" si="835"/>
        <v>3.5716560430382328E-2</v>
      </c>
      <c r="BK593" s="8">
        <f t="shared" si="836"/>
        <v>0.38011545764807703</v>
      </c>
      <c r="BL593" s="8">
        <f t="shared" si="837"/>
        <v>0.5325004645632585</v>
      </c>
      <c r="BM593" s="8">
        <f t="shared" si="838"/>
        <v>9.0706695292644149E-2</v>
      </c>
      <c r="BN593" s="8">
        <f t="shared" si="839"/>
        <v>0.90922782861254414</v>
      </c>
    </row>
    <row r="594" spans="1:66" x14ac:dyDescent="0.25">
      <c r="A594" t="s">
        <v>72</v>
      </c>
      <c r="B594" t="s">
        <v>78</v>
      </c>
      <c r="C594" t="s">
        <v>237</v>
      </c>
      <c r="D594" s="10"/>
      <c r="E594">
        <f>VLOOKUP(A594,home!$A$2:$E$405,3,FALSE)</f>
        <v>1.39393939393939</v>
      </c>
      <c r="F594">
        <f>VLOOKUP(B594,home!$B$2:$E$405,3,FALSE)</f>
        <v>1.32</v>
      </c>
      <c r="G594">
        <f>VLOOKUP(C594,away!$B$2:$E$405,4,FALSE)</f>
        <v>1.08</v>
      </c>
      <c r="H594">
        <f>VLOOKUP(A594,away!$A$2:$E$405,3,FALSE)</f>
        <v>1.15151515151515</v>
      </c>
      <c r="I594">
        <f>VLOOKUP(C594,away!$B$2:$E$405,3,FALSE)</f>
        <v>0.48</v>
      </c>
      <c r="J594">
        <f>VLOOKUP(B594,home!$B$2:$E$405,4,FALSE)</f>
        <v>1.1599999999999999</v>
      </c>
      <c r="K594" s="3">
        <f t="shared" si="784"/>
        <v>1.9871999999999947</v>
      </c>
      <c r="L594" s="3">
        <f t="shared" si="785"/>
        <v>0.64116363636363538</v>
      </c>
      <c r="M594" s="5">
        <f t="shared" si="786"/>
        <v>7.2196505367740763E-2</v>
      </c>
      <c r="N594" s="5">
        <f t="shared" si="787"/>
        <v>0.14346889546677408</v>
      </c>
      <c r="O594" s="5">
        <f t="shared" si="788"/>
        <v>4.6289773914327384E-2</v>
      </c>
      <c r="P594" s="5">
        <f t="shared" si="789"/>
        <v>9.1987038722551137E-2</v>
      </c>
      <c r="Q594" s="5">
        <f t="shared" si="790"/>
        <v>0.14255069453578637</v>
      </c>
      <c r="R594" s="5">
        <f t="shared" si="791"/>
        <v>1.4839659884680348E-2</v>
      </c>
      <c r="S594" s="5">
        <f t="shared" si="792"/>
        <v>2.9300640141250483E-2</v>
      </c>
      <c r="T594" s="5">
        <f t="shared" si="793"/>
        <v>9.1398321674726585E-2</v>
      </c>
      <c r="U594" s="5">
        <f t="shared" si="794"/>
        <v>2.9489372122836709E-2</v>
      </c>
      <c r="V594" s="5">
        <f t="shared" si="795"/>
        <v>4.1480602997488085E-3</v>
      </c>
      <c r="W594" s="5">
        <f t="shared" si="796"/>
        <v>9.4425580060504624E-2</v>
      </c>
      <c r="X594" s="5">
        <f t="shared" si="797"/>
        <v>6.0542248277338721E-2</v>
      </c>
      <c r="Y594" s="5">
        <f t="shared" si="798"/>
        <v>1.9408744029564266E-2</v>
      </c>
      <c r="Z594" s="5">
        <f t="shared" si="799"/>
        <v>3.1715500980204069E-3</v>
      </c>
      <c r="AA594" s="5">
        <f t="shared" si="800"/>
        <v>6.3025043547861358E-3</v>
      </c>
      <c r="AB594" s="5">
        <f t="shared" si="801"/>
        <v>6.2621683269154897E-3</v>
      </c>
      <c r="AC594" s="5">
        <f t="shared" si="802"/>
        <v>3.3032050986480716E-4</v>
      </c>
      <c r="AD594" s="5">
        <f t="shared" si="803"/>
        <v>4.6910628174058576E-2</v>
      </c>
      <c r="AE594" s="5">
        <f t="shared" si="804"/>
        <v>3.0077388944181799E-2</v>
      </c>
      <c r="AF594" s="5">
        <f t="shared" si="805"/>
        <v>9.6422640338875033E-3</v>
      </c>
      <c r="AG594" s="5">
        <f t="shared" si="806"/>
        <v>2.0607563569152026E-3</v>
      </c>
      <c r="AH594" s="5">
        <f t="shared" si="807"/>
        <v>5.0837064843905187E-4</v>
      </c>
      <c r="AI594" s="5">
        <f t="shared" si="808"/>
        <v>1.0102341525780813E-3</v>
      </c>
      <c r="AJ594" s="5">
        <f t="shared" si="809"/>
        <v>1.0037686540015792E-3</v>
      </c>
      <c r="AK594" s="5">
        <f t="shared" si="810"/>
        <v>6.6489635641064416E-4</v>
      </c>
      <c r="AL594" s="5">
        <f t="shared" si="811"/>
        <v>1.6834723718006298E-5</v>
      </c>
      <c r="AM594" s="5">
        <f t="shared" si="812"/>
        <v>1.8644160061497789E-2</v>
      </c>
      <c r="AN594" s="5">
        <f t="shared" si="813"/>
        <v>1.1953957461975582E-2</v>
      </c>
      <c r="AO594" s="5">
        <f t="shared" si="814"/>
        <v>3.8322214176282382E-3</v>
      </c>
      <c r="AP594" s="5">
        <f t="shared" si="815"/>
        <v>8.1902700649237592E-4</v>
      </c>
      <c r="AQ594" s="5">
        <f t="shared" si="816"/>
        <v>1.3128258344066859E-4</v>
      </c>
      <c r="AR594" s="5">
        <f t="shared" si="817"/>
        <v>6.5189754714744383E-5</v>
      </c>
      <c r="AS594" s="5">
        <f t="shared" si="818"/>
        <v>1.2954508056913969E-4</v>
      </c>
      <c r="AT594" s="5">
        <f t="shared" si="819"/>
        <v>1.2871599205349689E-4</v>
      </c>
      <c r="AU594" s="5">
        <f t="shared" si="820"/>
        <v>8.5261473136236105E-5</v>
      </c>
      <c r="AV594" s="5">
        <f t="shared" si="821"/>
        <v>4.2357899854081983E-5</v>
      </c>
      <c r="AW594" s="5">
        <f t="shared" si="822"/>
        <v>5.9581845972701486E-7</v>
      </c>
      <c r="AX594" s="5">
        <f t="shared" si="823"/>
        <v>6.1749458123680576E-3</v>
      </c>
      <c r="AY594" s="5">
        <f t="shared" si="824"/>
        <v>3.9591507114063061E-3</v>
      </c>
      <c r="AZ594" s="5">
        <f t="shared" si="825"/>
        <v>1.2692317335184704E-3</v>
      </c>
      <c r="BA594" s="5">
        <f t="shared" si="826"/>
        <v>2.7126174455027442E-4</v>
      </c>
      <c r="BB594" s="5">
        <f t="shared" si="827"/>
        <v>4.348079163554936E-5</v>
      </c>
      <c r="BC594" s="5">
        <f t="shared" si="828"/>
        <v>5.5756604954036758E-6</v>
      </c>
      <c r="BD594" s="5">
        <f t="shared" si="829"/>
        <v>6.9662166977598235E-6</v>
      </c>
      <c r="BE594" s="5">
        <f t="shared" si="830"/>
        <v>1.3843265821788285E-5</v>
      </c>
      <c r="BF594" s="5">
        <f t="shared" si="831"/>
        <v>1.3754668920528807E-5</v>
      </c>
      <c r="BG594" s="5">
        <f t="shared" si="832"/>
        <v>9.1110926929582569E-6</v>
      </c>
      <c r="BH594" s="5">
        <f t="shared" si="833"/>
        <v>4.5263908498616499E-6</v>
      </c>
      <c r="BI594" s="5">
        <f t="shared" si="834"/>
        <v>1.7989687793690093E-6</v>
      </c>
      <c r="BJ594" s="8">
        <f t="shared" si="835"/>
        <v>0.68758981653874629</v>
      </c>
      <c r="BK594" s="8">
        <f t="shared" si="836"/>
        <v>0.20193855047628032</v>
      </c>
      <c r="BL594" s="8">
        <f t="shared" si="837"/>
        <v>0.10687181921906541</v>
      </c>
      <c r="BM594" s="8">
        <f t="shared" si="838"/>
        <v>0.48428061354730589</v>
      </c>
      <c r="BN594" s="8">
        <f t="shared" si="839"/>
        <v>0.5113325678918601</v>
      </c>
    </row>
    <row r="595" spans="1:66" x14ac:dyDescent="0.25">
      <c r="A595" t="s">
        <v>72</v>
      </c>
      <c r="B595" t="s">
        <v>73</v>
      </c>
      <c r="C595" t="s">
        <v>75</v>
      </c>
      <c r="D595" s="10"/>
      <c r="E595">
        <f>VLOOKUP(A595,home!$A$2:$E$405,3,FALSE)</f>
        <v>1.39393939393939</v>
      </c>
      <c r="F595">
        <f>VLOOKUP(B595,home!$B$2:$E$405,3,FALSE)</f>
        <v>1.1499999999999999</v>
      </c>
      <c r="G595">
        <f>VLOOKUP(C595,away!$B$2:$E$405,4,FALSE)</f>
        <v>0.96</v>
      </c>
      <c r="H595">
        <f>VLOOKUP(A595,away!$A$2:$E$405,3,FALSE)</f>
        <v>1.15151515151515</v>
      </c>
      <c r="I595">
        <f>VLOOKUP(C595,away!$B$2:$E$405,3,FALSE)</f>
        <v>0.84</v>
      </c>
      <c r="J595">
        <f>VLOOKUP(B595,home!$B$2:$E$405,4,FALSE)</f>
        <v>1.22</v>
      </c>
      <c r="K595" s="3">
        <f t="shared" si="784"/>
        <v>1.5389090909090863</v>
      </c>
      <c r="L595" s="3">
        <f t="shared" si="785"/>
        <v>1.1800727272727256</v>
      </c>
      <c r="M595" s="5">
        <f t="shared" si="786"/>
        <v>6.5941861061217827E-2</v>
      </c>
      <c r="N595" s="5">
        <f t="shared" si="787"/>
        <v>0.10147852945857201</v>
      </c>
      <c r="O595" s="5">
        <f t="shared" si="788"/>
        <v>7.781619182395047E-2</v>
      </c>
      <c r="P595" s="5">
        <f t="shared" si="789"/>
        <v>0.11975204501780268</v>
      </c>
      <c r="Q595" s="5">
        <f t="shared" si="790"/>
        <v>7.808311575794101E-2</v>
      </c>
      <c r="R595" s="5">
        <f t="shared" si="791"/>
        <v>4.5914382855833408E-2</v>
      </c>
      <c r="S595" s="5">
        <f t="shared" si="792"/>
        <v>5.4368166348204225E-2</v>
      </c>
      <c r="T595" s="5">
        <f t="shared" si="793"/>
        <v>9.214375536642537E-2</v>
      </c>
      <c r="U595" s="5">
        <f t="shared" si="794"/>
        <v>7.0658061180322321E-2</v>
      </c>
      <c r="V595" s="5">
        <f t="shared" si="795"/>
        <v>1.0970436683478663E-2</v>
      </c>
      <c r="W595" s="5">
        <f t="shared" si="796"/>
        <v>4.0054272228800647E-2</v>
      </c>
      <c r="X595" s="5">
        <f t="shared" si="797"/>
        <v>4.726695426796497E-2</v>
      </c>
      <c r="Y595" s="5">
        <f t="shared" si="798"/>
        <v>2.788922181643631E-2</v>
      </c>
      <c r="Z595" s="5">
        <f t="shared" si="799"/>
        <v>1.8060770332575797E-2</v>
      </c>
      <c r="AA595" s="5">
        <f t="shared" si="800"/>
        <v>2.7793883653622013E-2</v>
      </c>
      <c r="AB595" s="5">
        <f t="shared" si="801"/>
        <v>2.1386130113114188E-2</v>
      </c>
      <c r="AC595" s="5">
        <f t="shared" si="802"/>
        <v>1.2451614634872018E-3</v>
      </c>
      <c r="AD595" s="5">
        <f t="shared" si="803"/>
        <v>1.5409970915662168E-2</v>
      </c>
      <c r="AE595" s="5">
        <f t="shared" si="804"/>
        <v>1.8184886405638836E-2</v>
      </c>
      <c r="AF595" s="5">
        <f t="shared" si="805"/>
        <v>1.0729744247923466E-2</v>
      </c>
      <c r="AG595" s="5">
        <f t="shared" si="806"/>
        <v>4.2206261858619611E-3</v>
      </c>
      <c r="AH595" s="5">
        <f t="shared" si="807"/>
        <v>5.3282556257522647E-3</v>
      </c>
      <c r="AI595" s="5">
        <f t="shared" si="808"/>
        <v>8.1997010211576418E-3</v>
      </c>
      <c r="AJ595" s="5">
        <f t="shared" si="809"/>
        <v>6.3092972220980086E-3</v>
      </c>
      <c r="AK595" s="5">
        <f t="shared" si="810"/>
        <v>3.2364782841113561E-3</v>
      </c>
      <c r="AL595" s="5">
        <f t="shared" si="811"/>
        <v>9.0449756334006967E-5</v>
      </c>
      <c r="AM595" s="5">
        <f t="shared" si="812"/>
        <v>4.742908866551424E-3</v>
      </c>
      <c r="AN595" s="5">
        <f t="shared" si="813"/>
        <v>5.5969774013573306E-3</v>
      </c>
      <c r="AO595" s="5">
        <f t="shared" si="814"/>
        <v>3.3024201932517791E-3</v>
      </c>
      <c r="AP595" s="5">
        <f t="shared" si="815"/>
        <v>1.2990320013503826E-3</v>
      </c>
      <c r="AQ595" s="5">
        <f t="shared" si="816"/>
        <v>3.8323805916202336E-4</v>
      </c>
      <c r="AR595" s="5">
        <f t="shared" si="817"/>
        <v>1.257545829577543E-3</v>
      </c>
      <c r="AS595" s="5">
        <f t="shared" si="818"/>
        <v>1.9352487093716895E-3</v>
      </c>
      <c r="AT595" s="5">
        <f t="shared" si="819"/>
        <v>1.4890859160110849E-3</v>
      </c>
      <c r="AU595" s="5">
        <f t="shared" si="820"/>
        <v>7.6385595109804757E-4</v>
      </c>
      <c r="AV595" s="5">
        <f t="shared" si="821"/>
        <v>2.9387621682244801E-4</v>
      </c>
      <c r="AW595" s="5">
        <f t="shared" si="822"/>
        <v>4.5627496361713755E-6</v>
      </c>
      <c r="AX595" s="5">
        <f t="shared" si="823"/>
        <v>1.2164842620148812E-3</v>
      </c>
      <c r="AY595" s="5">
        <f t="shared" si="824"/>
        <v>1.4355399007602496E-3</v>
      </c>
      <c r="AZ595" s="5">
        <f t="shared" si="825"/>
        <v>8.470207428994829E-4</v>
      </c>
      <c r="BA595" s="5">
        <f t="shared" si="826"/>
        <v>3.3318202604332088E-4</v>
      </c>
      <c r="BB595" s="5">
        <f t="shared" si="827"/>
        <v>9.8294755537798535E-5</v>
      </c>
      <c r="BC595" s="5">
        <f t="shared" si="828"/>
        <v>2.3198992048819141E-5</v>
      </c>
      <c r="BD595" s="5">
        <f t="shared" si="829"/>
        <v>2.473325894633353E-4</v>
      </c>
      <c r="BE595" s="5">
        <f t="shared" si="830"/>
        <v>3.8062237040321158E-4</v>
      </c>
      <c r="BF595" s="5">
        <f t="shared" si="831"/>
        <v>2.9287161300843399E-4</v>
      </c>
      <c r="BG595" s="5">
        <f t="shared" si="832"/>
        <v>1.5023426257596229E-4</v>
      </c>
      <c r="BH595" s="5">
        <f t="shared" si="833"/>
        <v>5.7799218111042783E-5</v>
      </c>
      <c r="BI595" s="5">
        <f t="shared" si="834"/>
        <v>1.7789548439704165E-5</v>
      </c>
      <c r="BJ595" s="8">
        <f t="shared" si="835"/>
        <v>0.4547393738522042</v>
      </c>
      <c r="BK595" s="8">
        <f t="shared" si="836"/>
        <v>0.25380366023128481</v>
      </c>
      <c r="BL595" s="8">
        <f t="shared" si="837"/>
        <v>0.27352864400484428</v>
      </c>
      <c r="BM595" s="8">
        <f t="shared" si="838"/>
        <v>0.50971534529446727</v>
      </c>
      <c r="BN595" s="8">
        <f t="shared" si="839"/>
        <v>0.48898612597531743</v>
      </c>
    </row>
    <row r="596" spans="1:66" x14ac:dyDescent="0.25">
      <c r="A596" t="s">
        <v>72</v>
      </c>
      <c r="B596" t="s">
        <v>86</v>
      </c>
      <c r="C596" t="s">
        <v>103</v>
      </c>
      <c r="D596" s="10"/>
      <c r="E596">
        <f>VLOOKUP(A596,home!$A$2:$E$405,3,FALSE)</f>
        <v>1.39393939393939</v>
      </c>
      <c r="F596">
        <f>VLOOKUP(B596,home!$B$2:$E$405,3,FALSE)</f>
        <v>0.86</v>
      </c>
      <c r="G596">
        <f>VLOOKUP(C596,away!$B$2:$E$405,4,FALSE)</f>
        <v>1</v>
      </c>
      <c r="H596">
        <f>VLOOKUP(A596,away!$A$2:$E$405,3,FALSE)</f>
        <v>1.15151515151515</v>
      </c>
      <c r="I596">
        <f>VLOOKUP(C596,away!$B$2:$E$405,3,FALSE)</f>
        <v>1</v>
      </c>
      <c r="J596">
        <f>VLOOKUP(B596,home!$B$2:$E$405,4,FALSE)</f>
        <v>0.87</v>
      </c>
      <c r="K596" s="3">
        <f t="shared" si="784"/>
        <v>1.1987878787878754</v>
      </c>
      <c r="L596" s="3">
        <f t="shared" si="785"/>
        <v>1.0018181818181806</v>
      </c>
      <c r="M596" s="5">
        <f t="shared" si="786"/>
        <v>0.11073602527843754</v>
      </c>
      <c r="N596" s="5">
        <f t="shared" si="787"/>
        <v>0.13274900484893867</v>
      </c>
      <c r="O596" s="5">
        <f t="shared" si="788"/>
        <v>0.11093736350621639</v>
      </c>
      <c r="P596" s="5">
        <f t="shared" si="789"/>
        <v>0.13299036667593656</v>
      </c>
      <c r="Q596" s="5">
        <f t="shared" si="790"/>
        <v>7.9568948967030304E-2</v>
      </c>
      <c r="R596" s="5">
        <f t="shared" si="791"/>
        <v>5.556953390175013E-2</v>
      </c>
      <c r="S596" s="5">
        <f t="shared" si="792"/>
        <v>3.992927681874265E-2</v>
      </c>
      <c r="T596" s="5">
        <f t="shared" si="793"/>
        <v>7.9713619783333897E-2</v>
      </c>
      <c r="U596" s="5">
        <f t="shared" si="794"/>
        <v>6.6616083671309945E-2</v>
      </c>
      <c r="V596" s="5">
        <f t="shared" si="795"/>
        <v>5.3281959425353458E-3</v>
      </c>
      <c r="W596" s="5">
        <f t="shared" si="796"/>
        <v>3.1795430516522317E-2</v>
      </c>
      <c r="X596" s="5">
        <f t="shared" si="797"/>
        <v>3.1853240390188685E-2</v>
      </c>
      <c r="Y596" s="5">
        <f t="shared" si="798"/>
        <v>1.5955577686358129E-2</v>
      </c>
      <c r="Z596" s="5">
        <f t="shared" si="799"/>
        <v>1.8556856472645024E-2</v>
      </c>
      <c r="AA596" s="5">
        <f t="shared" si="800"/>
        <v>2.2245734607813178E-2</v>
      </c>
      <c r="AB596" s="5">
        <f t="shared" si="801"/>
        <v>1.3333958501289199E-2</v>
      </c>
      <c r="AC596" s="5">
        <f t="shared" si="802"/>
        <v>3.999368827450764E-4</v>
      </c>
      <c r="AD596" s="5">
        <f t="shared" si="803"/>
        <v>9.5289941760122645E-3</v>
      </c>
      <c r="AE596" s="5">
        <f t="shared" si="804"/>
        <v>9.5463196199686382E-3</v>
      </c>
      <c r="AF596" s="5">
        <f t="shared" si="805"/>
        <v>4.7818382823661019E-3</v>
      </c>
      <c r="AG596" s="5">
        <f t="shared" si="806"/>
        <v>1.5968441779295271E-3</v>
      </c>
      <c r="AH596" s="5">
        <f t="shared" si="807"/>
        <v>4.6476490529215424E-3</v>
      </c>
      <c r="AI596" s="5">
        <f t="shared" si="808"/>
        <v>5.5715453495022932E-3</v>
      </c>
      <c r="AJ596" s="5">
        <f t="shared" si="809"/>
        <v>3.3395505155501535E-3</v>
      </c>
      <c r="AK596" s="5">
        <f t="shared" si="810"/>
        <v>1.3344708928804414E-3</v>
      </c>
      <c r="AL596" s="5">
        <f t="shared" si="811"/>
        <v>1.9212447818950391E-5</v>
      </c>
      <c r="AM596" s="5">
        <f t="shared" si="812"/>
        <v>2.2846485430487529E-3</v>
      </c>
      <c r="AN596" s="5">
        <f t="shared" si="813"/>
        <v>2.2888024494906569E-3</v>
      </c>
      <c r="AO596" s="5">
        <f t="shared" si="814"/>
        <v>1.1464819542448639E-3</v>
      </c>
      <c r="AP596" s="5">
        <f t="shared" si="815"/>
        <v>3.8285548896298141E-4</v>
      </c>
      <c r="AQ596" s="5">
        <f t="shared" si="816"/>
        <v>9.5887897463001117E-5</v>
      </c>
      <c r="AR596" s="5">
        <f t="shared" si="817"/>
        <v>9.3121986478537022E-4</v>
      </c>
      <c r="AS596" s="5">
        <f t="shared" si="818"/>
        <v>1.1163350863911859E-3</v>
      </c>
      <c r="AT596" s="5">
        <f t="shared" si="819"/>
        <v>6.6912448511568482E-4</v>
      </c>
      <c r="AU596" s="5">
        <f t="shared" si="820"/>
        <v>2.6737944071895373E-4</v>
      </c>
      <c r="AV596" s="5">
        <f t="shared" si="821"/>
        <v>8.01328081427407E-5</v>
      </c>
      <c r="AW596" s="5">
        <f t="shared" si="822"/>
        <v>6.4093125815800158E-7</v>
      </c>
      <c r="AX596" s="5">
        <f t="shared" si="823"/>
        <v>4.5646816344953724E-4</v>
      </c>
      <c r="AY596" s="5">
        <f t="shared" si="824"/>
        <v>4.5729810556489951E-4</v>
      </c>
      <c r="AZ596" s="5">
        <f t="shared" si="825"/>
        <v>2.2906477833296298E-4</v>
      </c>
      <c r="BA596" s="5">
        <f t="shared" si="826"/>
        <v>7.649375324937119E-5</v>
      </c>
      <c r="BB596" s="5">
        <f t="shared" si="827"/>
        <v>1.9158208200183394E-5</v>
      </c>
      <c r="BC596" s="5">
        <f t="shared" si="828"/>
        <v>3.8386082612003794E-6</v>
      </c>
      <c r="BD596" s="5">
        <f t="shared" si="829"/>
        <v>1.554854986353752E-4</v>
      </c>
      <c r="BE596" s="5">
        <f t="shared" si="830"/>
        <v>1.8639413109137646E-4</v>
      </c>
      <c r="BF596" s="5">
        <f t="shared" si="831"/>
        <v>1.1172351251477022E-4</v>
      </c>
      <c r="BG596" s="5">
        <f t="shared" si="832"/>
        <v>4.4644264192770676E-5</v>
      </c>
      <c r="BH596" s="5">
        <f t="shared" si="833"/>
        <v>1.3379750692924259E-5</v>
      </c>
      <c r="BI596" s="5">
        <f t="shared" si="834"/>
        <v>3.2078965903762566E-6</v>
      </c>
      <c r="BJ596" s="8">
        <f t="shared" si="835"/>
        <v>0.40453081639891703</v>
      </c>
      <c r="BK596" s="8">
        <f t="shared" si="836"/>
        <v>0.28986031215178104</v>
      </c>
      <c r="BL596" s="8">
        <f t="shared" si="837"/>
        <v>0.2871749167381048</v>
      </c>
      <c r="BM596" s="8">
        <f t="shared" si="838"/>
        <v>0.37711500140883158</v>
      </c>
      <c r="BN596" s="8">
        <f t="shared" si="839"/>
        <v>0.62255124317830957</v>
      </c>
    </row>
    <row r="597" spans="1:66" x14ac:dyDescent="0.25">
      <c r="A597" t="s">
        <v>72</v>
      </c>
      <c r="B597" t="s">
        <v>80</v>
      </c>
      <c r="C597" t="s">
        <v>90</v>
      </c>
      <c r="D597" s="10"/>
      <c r="E597">
        <f>VLOOKUP(A597,home!$A$2:$E$405,3,FALSE)</f>
        <v>1.39393939393939</v>
      </c>
      <c r="F597">
        <f>VLOOKUP(B597,home!$B$2:$E$405,3,FALSE)</f>
        <v>1</v>
      </c>
      <c r="G597">
        <f>VLOOKUP(C597,away!$B$2:$E$405,4,FALSE)</f>
        <v>1.32</v>
      </c>
      <c r="H597">
        <f>VLOOKUP(A597,away!$A$2:$E$405,3,FALSE)</f>
        <v>1.15151515151515</v>
      </c>
      <c r="I597">
        <f>VLOOKUP(C597,away!$B$2:$E$405,3,FALSE)</f>
        <v>0.84</v>
      </c>
      <c r="J597">
        <f>VLOOKUP(B597,home!$B$2:$E$405,4,FALSE)</f>
        <v>1.22</v>
      </c>
      <c r="K597" s="3">
        <f t="shared" si="784"/>
        <v>1.839999999999995</v>
      </c>
      <c r="L597" s="3">
        <f t="shared" si="785"/>
        <v>1.1800727272727256</v>
      </c>
      <c r="M597" s="5">
        <f t="shared" si="786"/>
        <v>4.8797669311553993E-2</v>
      </c>
      <c r="N597" s="5">
        <f t="shared" si="787"/>
        <v>8.9787711533259096E-2</v>
      </c>
      <c r="O597" s="5">
        <f t="shared" si="788"/>
        <v>5.7584798709038099E-2</v>
      </c>
      <c r="P597" s="5">
        <f t="shared" si="789"/>
        <v>0.10595602962462981</v>
      </c>
      <c r="Q597" s="5">
        <f t="shared" si="790"/>
        <v>8.2604694610598162E-2</v>
      </c>
      <c r="R597" s="5">
        <f t="shared" si="791"/>
        <v>3.3977125231012761E-2</v>
      </c>
      <c r="S597" s="5">
        <f t="shared" si="792"/>
        <v>5.7516477591058102E-2</v>
      </c>
      <c r="T597" s="5">
        <f t="shared" si="793"/>
        <v>9.7479547254659182E-2</v>
      </c>
      <c r="U597" s="5">
        <f t="shared" si="794"/>
        <v>6.2517910425063314E-2</v>
      </c>
      <c r="V597" s="5">
        <f t="shared" si="795"/>
        <v>1.3876385877351185E-2</v>
      </c>
      <c r="W597" s="5">
        <f t="shared" si="796"/>
        <v>5.0664212694500083E-2</v>
      </c>
      <c r="X597" s="5">
        <f t="shared" si="797"/>
        <v>5.9787455649524153E-2</v>
      </c>
      <c r="Y597" s="5">
        <f t="shared" si="798"/>
        <v>3.5276772922515548E-2</v>
      </c>
      <c r="Z597" s="5">
        <f t="shared" si="799"/>
        <v>1.3365159612082719E-2</v>
      </c>
      <c r="AA597" s="5">
        <f t="shared" si="800"/>
        <v>2.4591893686232137E-2</v>
      </c>
      <c r="AB597" s="5">
        <f t="shared" si="801"/>
        <v>2.2624542191333509E-2</v>
      </c>
      <c r="AC597" s="5">
        <f t="shared" si="802"/>
        <v>1.8831416206020676E-3</v>
      </c>
      <c r="AD597" s="5">
        <f t="shared" si="803"/>
        <v>2.3305537839469967E-2</v>
      </c>
      <c r="AE597" s="5">
        <f t="shared" si="804"/>
        <v>2.7502229598781024E-2</v>
      </c>
      <c r="AF597" s="5">
        <f t="shared" si="805"/>
        <v>1.6227315544357104E-2</v>
      </c>
      <c r="AG597" s="5">
        <f t="shared" si="806"/>
        <v>6.3831375035815251E-3</v>
      </c>
      <c r="AH597" s="5">
        <f t="shared" si="807"/>
        <v>3.9429650884664361E-3</v>
      </c>
      <c r="AI597" s="5">
        <f t="shared" si="808"/>
        <v>7.2550557627782224E-3</v>
      </c>
      <c r="AJ597" s="5">
        <f t="shared" si="809"/>
        <v>6.6746513017559477E-3</v>
      </c>
      <c r="AK597" s="5">
        <f t="shared" si="810"/>
        <v>4.093786131743638E-3</v>
      </c>
      <c r="AL597" s="5">
        <f t="shared" si="811"/>
        <v>1.6355716340955858E-4</v>
      </c>
      <c r="AM597" s="5">
        <f t="shared" si="812"/>
        <v>8.5764379249249224E-3</v>
      </c>
      <c r="AN597" s="5">
        <f t="shared" si="813"/>
        <v>1.0120820492351388E-2</v>
      </c>
      <c r="AO597" s="5">
        <f t="shared" si="814"/>
        <v>5.9716521203233962E-3</v>
      </c>
      <c r="AP597" s="5">
        <f t="shared" si="815"/>
        <v>2.3489946013179942E-3</v>
      </c>
      <c r="AQ597" s="5">
        <f t="shared" si="816"/>
        <v>6.9299611638155888E-4</v>
      </c>
      <c r="AR597" s="5">
        <f t="shared" si="817"/>
        <v>9.3059711309754578E-4</v>
      </c>
      <c r="AS597" s="5">
        <f t="shared" si="818"/>
        <v>1.7122986880994796E-3</v>
      </c>
      <c r="AT597" s="5">
        <f t="shared" si="819"/>
        <v>1.5753147930515172E-3</v>
      </c>
      <c r="AU597" s="5">
        <f t="shared" si="820"/>
        <v>9.6619307307159485E-4</v>
      </c>
      <c r="AV597" s="5">
        <f t="shared" si="821"/>
        <v>4.4444881361293225E-4</v>
      </c>
      <c r="AW597" s="5">
        <f t="shared" si="822"/>
        <v>9.8649222254739715E-6</v>
      </c>
      <c r="AX597" s="5">
        <f t="shared" si="823"/>
        <v>2.6301076303103057E-3</v>
      </c>
      <c r="AY597" s="5">
        <f t="shared" si="824"/>
        <v>3.1037182843210876E-3</v>
      </c>
      <c r="AZ597" s="5">
        <f t="shared" si="825"/>
        <v>1.8313066502325054E-3</v>
      </c>
      <c r="BA597" s="5">
        <f t="shared" si="826"/>
        <v>7.2035834440418382E-4</v>
      </c>
      <c r="BB597" s="5">
        <f t="shared" si="827"/>
        <v>2.1251880902367772E-4</v>
      </c>
      <c r="BC597" s="5">
        <f t="shared" si="828"/>
        <v>5.0157530112264558E-5</v>
      </c>
      <c r="BD597" s="5">
        <f t="shared" si="829"/>
        <v>1.8302871220752414E-4</v>
      </c>
      <c r="BE597" s="5">
        <f t="shared" si="830"/>
        <v>3.3677283046184349E-4</v>
      </c>
      <c r="BF597" s="5">
        <f t="shared" si="831"/>
        <v>3.0983100402489521E-4</v>
      </c>
      <c r="BG597" s="5">
        <f t="shared" si="832"/>
        <v>1.9002968246860193E-4</v>
      </c>
      <c r="BH597" s="5">
        <f t="shared" si="833"/>
        <v>8.7413653935556623E-5</v>
      </c>
      <c r="BI597" s="5">
        <f t="shared" si="834"/>
        <v>3.2168224648284744E-5</v>
      </c>
      <c r="BJ597" s="8">
        <f t="shared" si="835"/>
        <v>0.52527768365494909</v>
      </c>
      <c r="BK597" s="8">
        <f t="shared" si="836"/>
        <v>0.23129697947292582</v>
      </c>
      <c r="BL597" s="8">
        <f t="shared" si="837"/>
        <v>0.23003082511610382</v>
      </c>
      <c r="BM597" s="8">
        <f t="shared" si="838"/>
        <v>0.57816876547387397</v>
      </c>
      <c r="BN597" s="8">
        <f t="shared" si="839"/>
        <v>0.41870802902009191</v>
      </c>
    </row>
    <row r="598" spans="1:66" x14ac:dyDescent="0.25">
      <c r="A598" t="s">
        <v>72</v>
      </c>
      <c r="B598" t="s">
        <v>365</v>
      </c>
      <c r="C598" t="s">
        <v>326</v>
      </c>
      <c r="D598" s="10"/>
      <c r="E598">
        <f>VLOOKUP(A598,home!$A$2:$E$405,3,FALSE)</f>
        <v>1.39393939393939</v>
      </c>
      <c r="F598">
        <f>VLOOKUP(B598,home!$B$2:$E$405,3,FALSE)</f>
        <v>1.32</v>
      </c>
      <c r="G598">
        <f>VLOOKUP(C598,away!$B$2:$E$405,4,FALSE)</f>
        <v>1.29</v>
      </c>
      <c r="H598">
        <f>VLOOKUP(A598,away!$A$2:$E$405,3,FALSE)</f>
        <v>1.15151515151515</v>
      </c>
      <c r="I598">
        <f>VLOOKUP(C598,away!$B$2:$E$405,3,FALSE)</f>
        <v>0.28999999999999998</v>
      </c>
      <c r="J598">
        <f>VLOOKUP(B598,home!$B$2:$E$405,4,FALSE)</f>
        <v>1.01</v>
      </c>
      <c r="K598" s="3">
        <f t="shared" si="784"/>
        <v>2.3735999999999935</v>
      </c>
      <c r="L598" s="3">
        <f t="shared" si="785"/>
        <v>0.3372787878787874</v>
      </c>
      <c r="M598" s="5">
        <f t="shared" si="786"/>
        <v>6.647836066038644E-2</v>
      </c>
      <c r="N598" s="5">
        <f t="shared" si="787"/>
        <v>0.1577930368634928</v>
      </c>
      <c r="O598" s="5">
        <f t="shared" si="788"/>
        <v>2.2421740903703996E-2</v>
      </c>
      <c r="P598" s="5">
        <f t="shared" si="789"/>
        <v>5.3220244209031653E-2</v>
      </c>
      <c r="Q598" s="5">
        <f t="shared" si="790"/>
        <v>0.18726877614959278</v>
      </c>
      <c r="R598" s="5">
        <f t="shared" si="791"/>
        <v>3.781188797066755E-3</v>
      </c>
      <c r="S598" s="5">
        <f t="shared" si="792"/>
        <v>1.0651565282042049E-2</v>
      </c>
      <c r="T598" s="5">
        <f t="shared" si="793"/>
        <v>6.3161785827278605E-2</v>
      </c>
      <c r="U598" s="5">
        <f t="shared" si="794"/>
        <v>8.9750297287176234E-3</v>
      </c>
      <c r="V598" s="5">
        <f t="shared" si="795"/>
        <v>9.474744026768475E-4</v>
      </c>
      <c r="W598" s="5">
        <f t="shared" si="796"/>
        <v>0.1481670556895574</v>
      </c>
      <c r="X598" s="5">
        <f t="shared" si="797"/>
        <v>4.9973604946542696E-2</v>
      </c>
      <c r="Y598" s="5">
        <f t="shared" si="798"/>
        <v>8.4275184511516457E-3</v>
      </c>
      <c r="Z598" s="5">
        <f t="shared" si="799"/>
        <v>4.2510492473850836E-4</v>
      </c>
      <c r="AA598" s="5">
        <f t="shared" si="800"/>
        <v>1.0090290493593205E-3</v>
      </c>
      <c r="AB598" s="5">
        <f t="shared" si="801"/>
        <v>1.1975156757796385E-3</v>
      </c>
      <c r="AC598" s="5">
        <f t="shared" si="802"/>
        <v>4.7407173732319968E-5</v>
      </c>
      <c r="AD598" s="5">
        <f t="shared" si="803"/>
        <v>8.792233084618313E-2</v>
      </c>
      <c r="AE598" s="5">
        <f t="shared" si="804"/>
        <v>2.9654337175278357E-2</v>
      </c>
      <c r="AF598" s="5">
        <f t="shared" si="805"/>
        <v>5.000889448913374E-3</v>
      </c>
      <c r="AG598" s="5">
        <f t="shared" si="806"/>
        <v>5.6223131054843989E-4</v>
      </c>
      <c r="AH598" s="5">
        <f t="shared" si="807"/>
        <v>3.5844718434276809E-5</v>
      </c>
      <c r="AI598" s="5">
        <f t="shared" si="808"/>
        <v>8.5081023675599181E-5</v>
      </c>
      <c r="AJ598" s="5">
        <f t="shared" si="809"/>
        <v>1.0097415889820086E-4</v>
      </c>
      <c r="AK598" s="5">
        <f t="shared" si="810"/>
        <v>7.9890754520256301E-5</v>
      </c>
      <c r="AL598" s="5">
        <f t="shared" si="811"/>
        <v>1.5181008305443942E-6</v>
      </c>
      <c r="AM598" s="5">
        <f t="shared" si="812"/>
        <v>4.1738488899299944E-2</v>
      </c>
      <c r="AN598" s="5">
        <f t="shared" si="813"/>
        <v>1.4077506943848104E-2</v>
      </c>
      <c r="AO598" s="5">
        <f t="shared" si="814"/>
        <v>2.3740222391881506E-3</v>
      </c>
      <c r="AP598" s="5">
        <f t="shared" si="815"/>
        <v>2.6690244774355465E-4</v>
      </c>
      <c r="AQ598" s="5">
        <f t="shared" si="816"/>
        <v>2.2505133514206874E-5</v>
      </c>
      <c r="AR598" s="5">
        <f t="shared" si="817"/>
        <v>2.417932637073862E-6</v>
      </c>
      <c r="AS598" s="5">
        <f t="shared" si="818"/>
        <v>5.7392049073585026E-6</v>
      </c>
      <c r="AT598" s="5">
        <f t="shared" si="819"/>
        <v>6.8112883840530536E-6</v>
      </c>
      <c r="AU598" s="5">
        <f t="shared" si="820"/>
        <v>5.3890913694627613E-6</v>
      </c>
      <c r="AV598" s="5">
        <f t="shared" si="821"/>
        <v>3.1978868186391945E-6</v>
      </c>
      <c r="AW598" s="5">
        <f t="shared" si="822"/>
        <v>3.3759396847716693E-8</v>
      </c>
      <c r="AX598" s="5">
        <f t="shared" si="823"/>
        <v>1.6511746208563015E-2</v>
      </c>
      <c r="AY598" s="5">
        <f t="shared" si="824"/>
        <v>5.5690617469862959E-3</v>
      </c>
      <c r="AZ598" s="5">
        <f t="shared" si="825"/>
        <v>9.3916319782282997E-4</v>
      </c>
      <c r="BA598" s="5">
        <f t="shared" si="826"/>
        <v>1.0558660832734995E-4</v>
      </c>
      <c r="BB598" s="5">
        <f t="shared" si="827"/>
        <v>8.9030308182202166E-6</v>
      </c>
      <c r="BC598" s="5">
        <f t="shared" si="828"/>
        <v>6.0056068856336091E-7</v>
      </c>
      <c r="BD598" s="5">
        <f t="shared" si="829"/>
        <v>1.3591956483413861E-7</v>
      </c>
      <c r="BE598" s="5">
        <f t="shared" si="830"/>
        <v>3.2261867909031053E-7</v>
      </c>
      <c r="BF598" s="5">
        <f t="shared" si="831"/>
        <v>3.8288384834437954E-7</v>
      </c>
      <c r="BG598" s="5">
        <f t="shared" si="832"/>
        <v>3.0293770081007225E-7</v>
      </c>
      <c r="BH598" s="5">
        <f t="shared" si="833"/>
        <v>1.797632316606964E-7</v>
      </c>
      <c r="BI598" s="5">
        <f t="shared" si="834"/>
        <v>8.5337201333965576E-8</v>
      </c>
      <c r="BJ598" s="8">
        <f t="shared" si="835"/>
        <v>0.81954605372533951</v>
      </c>
      <c r="BK598" s="8">
        <f t="shared" si="836"/>
        <v>0.13691563157568615</v>
      </c>
      <c r="BL598" s="8">
        <f t="shared" si="837"/>
        <v>3.7711259674498329E-2</v>
      </c>
      <c r="BM598" s="8">
        <f t="shared" si="838"/>
        <v>0.49806567432939858</v>
      </c>
      <c r="BN598" s="8">
        <f t="shared" si="839"/>
        <v>0.49096334758327448</v>
      </c>
    </row>
    <row r="599" spans="1:66" x14ac:dyDescent="0.25">
      <c r="A599" t="s">
        <v>72</v>
      </c>
      <c r="B599" t="s">
        <v>106</v>
      </c>
      <c r="C599" t="s">
        <v>63</v>
      </c>
      <c r="D599" s="10"/>
      <c r="E599">
        <f>VLOOKUP(A599,home!$A$2:$E$405,3,FALSE)</f>
        <v>1.39393939393939</v>
      </c>
      <c r="F599">
        <f>VLOOKUP(B599,home!$B$2:$E$405,3,FALSE)</f>
        <v>1.08</v>
      </c>
      <c r="G599">
        <f>VLOOKUP(C599,away!$B$2:$E$405,4,FALSE)</f>
        <v>0.6</v>
      </c>
      <c r="H599">
        <f>VLOOKUP(A599,away!$A$2:$E$405,3,FALSE)</f>
        <v>1.15151515151515</v>
      </c>
      <c r="I599">
        <f>VLOOKUP(C599,away!$B$2:$E$405,3,FALSE)</f>
        <v>1.2</v>
      </c>
      <c r="J599">
        <f>VLOOKUP(B599,home!$B$2:$E$405,4,FALSE)</f>
        <v>1.01</v>
      </c>
      <c r="K599" s="3">
        <f t="shared" si="784"/>
        <v>0.90327272727272478</v>
      </c>
      <c r="L599" s="3">
        <f t="shared" si="785"/>
        <v>1.3956363636363618</v>
      </c>
      <c r="M599" s="5">
        <f t="shared" si="786"/>
        <v>0.10036827668672015</v>
      </c>
      <c r="N599" s="5">
        <f t="shared" si="787"/>
        <v>9.0659927014477129E-2</v>
      </c>
      <c r="O599" s="5">
        <f t="shared" si="788"/>
        <v>0.14007761669950233</v>
      </c>
      <c r="P599" s="5">
        <f t="shared" si="789"/>
        <v>0.12652829086602282</v>
      </c>
      <c r="Q599" s="5">
        <f t="shared" si="790"/>
        <v>4.0945319764356468E-2</v>
      </c>
      <c r="R599" s="5">
        <f t="shared" si="791"/>
        <v>9.7748707798670786E-2</v>
      </c>
      <c r="S599" s="5">
        <f t="shared" si="792"/>
        <v>3.9876664514842432E-2</v>
      </c>
      <c r="T599" s="5">
        <f t="shared" si="793"/>
        <v>5.7144777183854516E-2</v>
      </c>
      <c r="U599" s="5">
        <f t="shared" si="794"/>
        <v>8.8293741880690016E-2</v>
      </c>
      <c r="V599" s="5">
        <f t="shared" si="795"/>
        <v>5.5855698777650563E-3</v>
      </c>
      <c r="W599" s="5">
        <f t="shared" si="796"/>
        <v>1.2328263550868024E-2</v>
      </c>
      <c r="X599" s="5">
        <f t="shared" si="797"/>
        <v>1.7205772912084149E-2</v>
      </c>
      <c r="Y599" s="5">
        <f t="shared" si="798"/>
        <v>1.2006501170287072E-2</v>
      </c>
      <c r="Z599" s="5">
        <f t="shared" si="799"/>
        <v>4.5473883700763384E-2</v>
      </c>
      <c r="AA599" s="5">
        <f t="shared" si="800"/>
        <v>4.1075318950071243E-2</v>
      </c>
      <c r="AB599" s="5">
        <f t="shared" si="801"/>
        <v>1.8551107685813945E-2</v>
      </c>
      <c r="AC599" s="5">
        <f t="shared" si="802"/>
        <v>4.400871429925762E-4</v>
      </c>
      <c r="AD599" s="5">
        <f t="shared" si="803"/>
        <v>2.7839460600323713E-3</v>
      </c>
      <c r="AE599" s="5">
        <f t="shared" si="804"/>
        <v>3.8853763557833549E-3</v>
      </c>
      <c r="AF599" s="5">
        <f t="shared" si="805"/>
        <v>2.7112862642720906E-3</v>
      </c>
      <c r="AG599" s="5">
        <f t="shared" si="806"/>
        <v>1.2613232342153053E-3</v>
      </c>
      <c r="AH599" s="5">
        <f t="shared" si="807"/>
        <v>1.5866251422139068E-2</v>
      </c>
      <c r="AI599" s="5">
        <f t="shared" si="808"/>
        <v>1.4331552193670301E-2</v>
      </c>
      <c r="AJ599" s="5">
        <f t="shared" si="809"/>
        <v>6.4726501180139874E-3</v>
      </c>
      <c r="AK599" s="5">
        <f t="shared" si="810"/>
        <v>1.9488561082602063E-3</v>
      </c>
      <c r="AL599" s="5">
        <f t="shared" si="811"/>
        <v>2.2191662893153656E-5</v>
      </c>
      <c r="AM599" s="5">
        <f t="shared" si="812"/>
        <v>5.0293251004511963E-4</v>
      </c>
      <c r="AN599" s="5">
        <f t="shared" si="813"/>
        <v>7.0191089947387866E-4</v>
      </c>
      <c r="AO599" s="5">
        <f t="shared" si="814"/>
        <v>4.8980618766922604E-4</v>
      </c>
      <c r="AP599" s="5">
        <f t="shared" si="815"/>
        <v>2.2786377554842263E-4</v>
      </c>
      <c r="AQ599" s="5">
        <f t="shared" si="816"/>
        <v>7.9503742777713225E-5</v>
      </c>
      <c r="AR599" s="5">
        <f t="shared" si="817"/>
        <v>4.4287034878668823E-3</v>
      </c>
      <c r="AS599" s="5">
        <f t="shared" si="818"/>
        <v>4.0003270777677468E-3</v>
      </c>
      <c r="AT599" s="5">
        <f t="shared" si="819"/>
        <v>1.8066931747591009E-3</v>
      </c>
      <c r="AU599" s="5">
        <f t="shared" si="820"/>
        <v>5.4397889043655693E-4</v>
      </c>
      <c r="AV599" s="5">
        <f t="shared" si="821"/>
        <v>1.2284032398585486E-4</v>
      </c>
      <c r="AW599" s="5">
        <f t="shared" si="822"/>
        <v>7.7710288273596217E-7</v>
      </c>
      <c r="AX599" s="5">
        <f t="shared" si="823"/>
        <v>7.5714203330428653E-5</v>
      </c>
      <c r="AY599" s="5">
        <f t="shared" si="824"/>
        <v>1.0566949541170356E-4</v>
      </c>
      <c r="AZ599" s="5">
        <f t="shared" si="825"/>
        <v>7.3738095161839608E-5</v>
      </c>
      <c r="BA599" s="5">
        <f t="shared" si="826"/>
        <v>3.4303855664380605E-5</v>
      </c>
      <c r="BB599" s="5">
        <f t="shared" si="827"/>
        <v>1.1968927094535696E-5</v>
      </c>
      <c r="BC599" s="5">
        <f t="shared" si="828"/>
        <v>3.3408539773693029E-6</v>
      </c>
      <c r="BD599" s="5">
        <f t="shared" si="829"/>
        <v>1.0301432719050352E-3</v>
      </c>
      <c r="BE599" s="5">
        <f t="shared" si="830"/>
        <v>9.3050032269530918E-4</v>
      </c>
      <c r="BF599" s="5">
        <f t="shared" si="831"/>
        <v>4.2024778210457121E-4</v>
      </c>
      <c r="BG599" s="5">
        <f t="shared" si="832"/>
        <v>1.2653278675730327E-4</v>
      </c>
      <c r="BH599" s="5">
        <f t="shared" si="833"/>
        <v>2.8573403845921855E-5</v>
      </c>
      <c r="BI599" s="5">
        <f t="shared" si="834"/>
        <v>5.1619152838741627E-6</v>
      </c>
      <c r="BJ599" s="8">
        <f t="shared" si="835"/>
        <v>0.24323924605638511</v>
      </c>
      <c r="BK599" s="8">
        <f t="shared" si="836"/>
        <v>0.27292675024664786</v>
      </c>
      <c r="BL599" s="8">
        <f t="shared" si="837"/>
        <v>0.43780950529424012</v>
      </c>
      <c r="BM599" s="8">
        <f t="shared" si="838"/>
        <v>0.4030163540757577</v>
      </c>
      <c r="BN599" s="8">
        <f t="shared" si="839"/>
        <v>0.59632813882974967</v>
      </c>
    </row>
    <row r="600" spans="1:66" x14ac:dyDescent="0.25">
      <c r="A600" t="s">
        <v>91</v>
      </c>
      <c r="B600" t="s">
        <v>84</v>
      </c>
      <c r="C600" t="s">
        <v>113</v>
      </c>
      <c r="D600" s="10"/>
      <c r="E600">
        <f>VLOOKUP(A600,home!$A$2:$E$405,3,FALSE)</f>
        <v>1.515625</v>
      </c>
      <c r="F600">
        <f>VLOOKUP(B600,home!$B$2:$E$405,3,FALSE)</f>
        <v>1.1000000000000001</v>
      </c>
      <c r="G600">
        <f>VLOOKUP(C600,away!$B$2:$E$405,4,FALSE)</f>
        <v>1.65</v>
      </c>
      <c r="H600">
        <f>VLOOKUP(A600,away!$A$2:$E$405,3,FALSE)</f>
        <v>1.203125</v>
      </c>
      <c r="I600">
        <f>VLOOKUP(C600,away!$B$2:$E$405,3,FALSE)</f>
        <v>0.22</v>
      </c>
      <c r="J600">
        <f>VLOOKUP(B600,home!$B$2:$E$405,4,FALSE)</f>
        <v>0.97</v>
      </c>
      <c r="K600" s="3">
        <f t="shared" si="784"/>
        <v>2.7508593750000001</v>
      </c>
      <c r="L600" s="3">
        <f t="shared" si="785"/>
        <v>0.25674687499999999</v>
      </c>
      <c r="M600" s="5">
        <f t="shared" si="786"/>
        <v>4.9409812050867939E-2</v>
      </c>
      <c r="N600" s="5">
        <f t="shared" si="787"/>
        <v>0.13591944469711806</v>
      </c>
      <c r="O600" s="5">
        <f t="shared" si="788"/>
        <v>1.2685814838397685E-2</v>
      </c>
      <c r="P600" s="5">
        <f t="shared" si="789"/>
        <v>3.4896892677720379E-2</v>
      </c>
      <c r="Q600" s="5">
        <f t="shared" si="790"/>
        <v>0.18694763934493067</v>
      </c>
      <c r="R600" s="5">
        <f t="shared" si="791"/>
        <v>1.6285216582936177E-3</v>
      </c>
      <c r="S600" s="5">
        <f t="shared" si="792"/>
        <v>6.1616967764753054E-3</v>
      </c>
      <c r="T600" s="5">
        <f t="shared" si="793"/>
        <v>4.7998222190437999E-2</v>
      </c>
      <c r="U600" s="5">
        <f t="shared" si="794"/>
        <v>4.4798340711075446E-3</v>
      </c>
      <c r="V600" s="5">
        <f t="shared" si="795"/>
        <v>4.835388451453163E-4</v>
      </c>
      <c r="W600" s="5">
        <f t="shared" si="796"/>
        <v>0.17142222210870714</v>
      </c>
      <c r="X600" s="5">
        <f t="shared" si="797"/>
        <v>4.4012119831966463E-2</v>
      </c>
      <c r="Y600" s="5">
        <f t="shared" si="798"/>
        <v>5.6499871144914575E-3</v>
      </c>
      <c r="Z600" s="5">
        <f t="shared" si="799"/>
        <v>1.3937261554556807E-4</v>
      </c>
      <c r="AA600" s="5">
        <f t="shared" si="800"/>
        <v>3.8339446609179662E-4</v>
      </c>
      <c r="AB600" s="5">
        <f t="shared" si="801"/>
        <v>5.2733213068586939E-4</v>
      </c>
      <c r="AC600" s="5">
        <f t="shared" si="802"/>
        <v>2.1344448708857896E-5</v>
      </c>
      <c r="AD600" s="5">
        <f t="shared" si="803"/>
        <v>0.11788960669276732</v>
      </c>
      <c r="AE600" s="5">
        <f t="shared" si="804"/>
        <v>3.0267788113347096E-2</v>
      </c>
      <c r="AF600" s="5">
        <f t="shared" si="805"/>
        <v>3.8855800056320062E-3</v>
      </c>
      <c r="AG600" s="5">
        <f t="shared" si="806"/>
        <v>3.3253684133616662E-4</v>
      </c>
      <c r="AH600" s="5">
        <f t="shared" si="807"/>
        <v>8.9458708754752529E-6</v>
      </c>
      <c r="AI600" s="5">
        <f t="shared" si="808"/>
        <v>2.4608832765340555E-5</v>
      </c>
      <c r="AJ600" s="5">
        <f t="shared" si="809"/>
        <v>3.3847719160172131E-5</v>
      </c>
      <c r="AK600" s="5">
        <f t="shared" si="810"/>
        <v>3.1036771858042209E-5</v>
      </c>
      <c r="AL600" s="5">
        <f t="shared" si="811"/>
        <v>6.0300163464802138E-7</v>
      </c>
      <c r="AM600" s="5">
        <f t="shared" si="812"/>
        <v>6.485954595717236E-2</v>
      </c>
      <c r="AN600" s="5">
        <f t="shared" si="813"/>
        <v>1.6652485738422887E-2</v>
      </c>
      <c r="AO600" s="5">
        <f t="shared" si="814"/>
        <v>2.1377368371610717E-3</v>
      </c>
      <c r="AP600" s="5">
        <f t="shared" si="815"/>
        <v>1.8295241750449634E-4</v>
      </c>
      <c r="AQ600" s="5">
        <f t="shared" si="816"/>
        <v>1.1743115366993679E-5</v>
      </c>
      <c r="AR600" s="5">
        <f t="shared" si="817"/>
        <v>4.5936487828635724E-7</v>
      </c>
      <c r="AS600" s="5">
        <f t="shared" si="818"/>
        <v>1.2636481819797597E-6</v>
      </c>
      <c r="AT600" s="5">
        <f t="shared" si="819"/>
        <v>1.7380592240503646E-6</v>
      </c>
      <c r="AU600" s="5">
        <f t="shared" si="820"/>
        <v>1.5937188369280572E-6</v>
      </c>
      <c r="AV600" s="5">
        <f t="shared" si="821"/>
        <v>1.0960241009194106E-6</v>
      </c>
      <c r="AW600" s="5">
        <f t="shared" si="822"/>
        <v>1.1830130750333377E-8</v>
      </c>
      <c r="AX600" s="5">
        <f t="shared" si="823"/>
        <v>2.9736581675755172E-2</v>
      </c>
      <c r="AY600" s="5">
        <f t="shared" si="824"/>
        <v>7.6347744184324029E-3</v>
      </c>
      <c r="AZ600" s="5">
        <f t="shared" si="825"/>
        <v>9.8010223663123094E-4</v>
      </c>
      <c r="BA600" s="5">
        <f t="shared" si="826"/>
        <v>8.3879395478526352E-5</v>
      </c>
      <c r="BB600" s="5">
        <f t="shared" si="827"/>
        <v>5.3839431665001911E-6</v>
      </c>
      <c r="BC600" s="5">
        <f t="shared" si="828"/>
        <v>2.7646211663530592E-7</v>
      </c>
      <c r="BD600" s="5">
        <f t="shared" si="829"/>
        <v>1.9656749497462921E-8</v>
      </c>
      <c r="BE600" s="5">
        <f t="shared" si="830"/>
        <v>5.4072953637122412E-8</v>
      </c>
      <c r="BF600" s="5">
        <f t="shared" si="831"/>
        <v>7.4373545723309285E-8</v>
      </c>
      <c r="BG600" s="5">
        <f t="shared" si="832"/>
        <v>6.819705516831884E-8</v>
      </c>
      <c r="BH600" s="5">
        <f t="shared" si="833"/>
        <v>4.6900127139290519E-8</v>
      </c>
      <c r="BI600" s="5">
        <f t="shared" si="834"/>
        <v>2.5803130885961858E-8</v>
      </c>
      <c r="BJ600" s="8">
        <f t="shared" si="835"/>
        <v>0.86661060913794286</v>
      </c>
      <c r="BK600" s="8">
        <f t="shared" si="836"/>
        <v>9.8608662218984844E-2</v>
      </c>
      <c r="BL600" s="8">
        <f t="shared" si="837"/>
        <v>1.980977617801976E-2</v>
      </c>
      <c r="BM600" s="8">
        <f t="shared" si="838"/>
        <v>0.55604553229486287</v>
      </c>
      <c r="BN600" s="8">
        <f t="shared" si="839"/>
        <v>0.42148812526732837</v>
      </c>
    </row>
    <row r="601" spans="1:66" x14ac:dyDescent="0.25">
      <c r="A601" t="s">
        <v>91</v>
      </c>
      <c r="B601" t="s">
        <v>122</v>
      </c>
      <c r="C601" t="s">
        <v>117</v>
      </c>
      <c r="D601" s="10"/>
      <c r="E601">
        <f>VLOOKUP(A601,home!$A$2:$E$405,3,FALSE)</f>
        <v>1.515625</v>
      </c>
      <c r="F601">
        <f>VLOOKUP(B601,home!$B$2:$E$405,3,FALSE)</f>
        <v>0.88</v>
      </c>
      <c r="G601">
        <f>VLOOKUP(C601,away!$B$2:$E$405,4,FALSE)</f>
        <v>0.88</v>
      </c>
      <c r="H601">
        <f>VLOOKUP(A601,away!$A$2:$E$405,3,FALSE)</f>
        <v>1.203125</v>
      </c>
      <c r="I601">
        <f>VLOOKUP(C601,away!$B$2:$E$405,3,FALSE)</f>
        <v>1.43</v>
      </c>
      <c r="J601">
        <f>VLOOKUP(B601,home!$B$2:$E$405,4,FALSE)</f>
        <v>1.39</v>
      </c>
      <c r="K601" s="3">
        <f t="shared" si="784"/>
        <v>1.1737</v>
      </c>
      <c r="L601" s="3">
        <f t="shared" si="785"/>
        <v>2.3914515624999999</v>
      </c>
      <c r="M601" s="5">
        <f t="shared" si="786"/>
        <v>2.8292697047315723E-2</v>
      </c>
      <c r="N601" s="5">
        <f t="shared" si="787"/>
        <v>3.3207138524434458E-2</v>
      </c>
      <c r="O601" s="5">
        <f t="shared" si="788"/>
        <v>6.7660614561142321E-2</v>
      </c>
      <c r="P601" s="5">
        <f t="shared" si="789"/>
        <v>7.9413263310412721E-2</v>
      </c>
      <c r="Q601" s="5">
        <f t="shared" si="790"/>
        <v>1.948760924306437E-2</v>
      </c>
      <c r="R601" s="5">
        <f t="shared" si="791"/>
        <v>8.0903541205977036E-2</v>
      </c>
      <c r="S601" s="5">
        <f t="shared" si="792"/>
        <v>5.572521399305122E-2</v>
      </c>
      <c r="T601" s="5">
        <f t="shared" si="793"/>
        <v>4.6603673573715726E-2</v>
      </c>
      <c r="U601" s="5">
        <f t="shared" si="794"/>
        <v>9.4956486313455227E-2</v>
      </c>
      <c r="V601" s="5">
        <f t="shared" si="795"/>
        <v>1.737912588247113E-2</v>
      </c>
      <c r="W601" s="5">
        <f t="shared" si="796"/>
        <v>7.6242023228615483E-3</v>
      </c>
      <c r="X601" s="5">
        <f t="shared" si="797"/>
        <v>1.8232910557823379E-2</v>
      </c>
      <c r="Y601" s="5">
        <f t="shared" si="798"/>
        <v>2.1801561221214735E-2</v>
      </c>
      <c r="Z601" s="5">
        <f t="shared" si="799"/>
        <v>6.4492300009605638E-2</v>
      </c>
      <c r="AA601" s="5">
        <f t="shared" si="800"/>
        <v>7.5694612521274129E-2</v>
      </c>
      <c r="AB601" s="5">
        <f t="shared" si="801"/>
        <v>4.4421383358109738E-2</v>
      </c>
      <c r="AC601" s="5">
        <f t="shared" si="802"/>
        <v>3.0487838820681388E-3</v>
      </c>
      <c r="AD601" s="5">
        <f t="shared" si="803"/>
        <v>2.2371315665856485E-3</v>
      </c>
      <c r="AE601" s="5">
        <f t="shared" si="804"/>
        <v>5.349991780429322E-3</v>
      </c>
      <c r="AF601" s="5">
        <f t="shared" si="805"/>
        <v>6.3971231013349302E-3</v>
      </c>
      <c r="AG601" s="5">
        <f t="shared" si="806"/>
        <v>5.0994700120640885E-3</v>
      </c>
      <c r="AH601" s="5">
        <f t="shared" si="807"/>
        <v>3.8557552906797535E-2</v>
      </c>
      <c r="AI601" s="5">
        <f t="shared" si="808"/>
        <v>4.5254999846708256E-2</v>
      </c>
      <c r="AJ601" s="5">
        <f t="shared" si="809"/>
        <v>2.6557896660040752E-2</v>
      </c>
      <c r="AK601" s="5">
        <f t="shared" si="810"/>
        <v>1.0390334436629942E-2</v>
      </c>
      <c r="AL601" s="5">
        <f t="shared" si="811"/>
        <v>3.422987590024613E-4</v>
      </c>
      <c r="AM601" s="5">
        <f t="shared" si="812"/>
        <v>5.2514426394031509E-4</v>
      </c>
      <c r="AN601" s="5">
        <f t="shared" si="813"/>
        <v>1.2558570705379789E-3</v>
      </c>
      <c r="AO601" s="5">
        <f t="shared" si="814"/>
        <v>1.5016606768073614E-3</v>
      </c>
      <c r="AP601" s="5">
        <f t="shared" si="815"/>
        <v>1.197049590631924E-3</v>
      </c>
      <c r="AQ601" s="5">
        <f t="shared" si="816"/>
        <v>7.1567152847667483E-4</v>
      </c>
      <c r="AR601" s="5">
        <f t="shared" si="817"/>
        <v>1.8441704029027468E-2</v>
      </c>
      <c r="AS601" s="5">
        <f t="shared" si="818"/>
        <v>2.1645028018869535E-2</v>
      </c>
      <c r="AT601" s="5">
        <f t="shared" si="819"/>
        <v>1.2702384692873592E-2</v>
      </c>
      <c r="AU601" s="5">
        <f t="shared" si="820"/>
        <v>4.969596304675244E-3</v>
      </c>
      <c r="AV601" s="5">
        <f t="shared" si="821"/>
        <v>1.4582037956993327E-3</v>
      </c>
      <c r="AW601" s="5">
        <f t="shared" si="822"/>
        <v>2.6688337270715675E-5</v>
      </c>
      <c r="AX601" s="5">
        <f t="shared" si="823"/>
        <v>1.0272697043112457E-4</v>
      </c>
      <c r="AY601" s="5">
        <f t="shared" si="824"/>
        <v>2.4566657394840412E-4</v>
      </c>
      <c r="AZ601" s="5">
        <f t="shared" si="825"/>
        <v>2.937498560614665E-4</v>
      </c>
      <c r="BA601" s="5">
        <f t="shared" si="826"/>
        <v>2.341628507541147E-4</v>
      </c>
      <c r="BB601" s="5">
        <f t="shared" si="827"/>
        <v>1.3999727882884545E-4</v>
      </c>
      <c r="BC601" s="5">
        <f t="shared" si="828"/>
        <v>6.6959342240198103E-5</v>
      </c>
      <c r="BD601" s="5">
        <f t="shared" si="829"/>
        <v>7.350406985896717E-3</v>
      </c>
      <c r="BE601" s="5">
        <f t="shared" si="830"/>
        <v>8.6271726793469752E-3</v>
      </c>
      <c r="BF601" s="5">
        <f t="shared" si="831"/>
        <v>5.0628562868747741E-3</v>
      </c>
      <c r="BG601" s="5">
        <f t="shared" si="832"/>
        <v>1.9807581413016405E-3</v>
      </c>
      <c r="BH601" s="5">
        <f t="shared" si="833"/>
        <v>5.8120395761143348E-4</v>
      </c>
      <c r="BI601" s="5">
        <f t="shared" si="834"/>
        <v>1.3643181700970789E-4</v>
      </c>
      <c r="BJ601" s="8">
        <f t="shared" si="835"/>
        <v>0.17231945790618658</v>
      </c>
      <c r="BK601" s="8">
        <f t="shared" si="836"/>
        <v>0.18444704944826978</v>
      </c>
      <c r="BL601" s="8">
        <f t="shared" si="837"/>
        <v>0.56735316851932138</v>
      </c>
      <c r="BM601" s="8">
        <f t="shared" si="838"/>
        <v>0.67942813375435895</v>
      </c>
      <c r="BN601" s="8">
        <f t="shared" si="839"/>
        <v>0.30896486389234662</v>
      </c>
    </row>
    <row r="602" spans="1:66" x14ac:dyDescent="0.25">
      <c r="A602" t="s">
        <v>91</v>
      </c>
      <c r="B602" t="s">
        <v>97</v>
      </c>
      <c r="C602" t="s">
        <v>109</v>
      </c>
      <c r="D602" s="10"/>
      <c r="E602">
        <f>VLOOKUP(A602,home!$A$2:$E$405,3,FALSE)</f>
        <v>1.515625</v>
      </c>
      <c r="F602">
        <f>VLOOKUP(B602,home!$B$2:$E$405,3,FALSE)</f>
        <v>0.66</v>
      </c>
      <c r="G602">
        <f>VLOOKUP(C602,away!$B$2:$E$405,4,FALSE)</f>
        <v>0.88</v>
      </c>
      <c r="H602">
        <f>VLOOKUP(A602,away!$A$2:$E$405,3,FALSE)</f>
        <v>1.203125</v>
      </c>
      <c r="I602">
        <f>VLOOKUP(C602,away!$B$2:$E$405,3,FALSE)</f>
        <v>0.33</v>
      </c>
      <c r="J602">
        <f>VLOOKUP(B602,home!$B$2:$E$405,4,FALSE)</f>
        <v>1.39</v>
      </c>
      <c r="K602" s="3">
        <f t="shared" si="784"/>
        <v>0.88027499999999992</v>
      </c>
      <c r="L602" s="3">
        <f t="shared" si="785"/>
        <v>0.55187343749999995</v>
      </c>
      <c r="M602" s="5">
        <f t="shared" si="786"/>
        <v>0.23879533388491736</v>
      </c>
      <c r="N602" s="5">
        <f t="shared" si="787"/>
        <v>0.21020556253554565</v>
      </c>
      <c r="O602" s="5">
        <f t="shared" si="788"/>
        <v>0.13178480177002955</v>
      </c>
      <c r="P602" s="5">
        <f t="shared" si="789"/>
        <v>0.11600686637811278</v>
      </c>
      <c r="Q602" s="5">
        <f t="shared" si="790"/>
        <v>9.2519350780488674E-2</v>
      </c>
      <c r="R602" s="5">
        <f t="shared" si="791"/>
        <v>3.6364265781541144E-2</v>
      </c>
      <c r="S602" s="5">
        <f t="shared" si="792"/>
        <v>1.408904523795566E-2</v>
      </c>
      <c r="T602" s="5">
        <f t="shared" si="793"/>
        <v>5.1058972150496588E-2</v>
      </c>
      <c r="U602" s="5">
        <f t="shared" si="794"/>
        <v>3.2010554060846137E-2</v>
      </c>
      <c r="V602" s="5">
        <f t="shared" si="795"/>
        <v>7.6049596378647449E-4</v>
      </c>
      <c r="W602" s="5">
        <f t="shared" si="796"/>
        <v>2.7147490502764896E-2</v>
      </c>
      <c r="X602" s="5">
        <f t="shared" si="797"/>
        <v>1.4981978903259464E-2</v>
      </c>
      <c r="Y602" s="5">
        <f t="shared" si="798"/>
        <v>4.1340780989471406E-3</v>
      </c>
      <c r="Z602" s="5">
        <f t="shared" si="799"/>
        <v>6.6894907863409118E-3</v>
      </c>
      <c r="AA602" s="5">
        <f t="shared" si="800"/>
        <v>5.888591501946247E-3</v>
      </c>
      <c r="AB602" s="5">
        <f t="shared" si="801"/>
        <v>2.5917899421878652E-3</v>
      </c>
      <c r="AC602" s="5">
        <f t="shared" si="802"/>
        <v>2.3090577246839335E-5</v>
      </c>
      <c r="AD602" s="5">
        <f t="shared" si="803"/>
        <v>5.9743143005803415E-3</v>
      </c>
      <c r="AE602" s="5">
        <f t="shared" si="804"/>
        <v>3.2970653697666809E-3</v>
      </c>
      <c r="AF602" s="5">
        <f t="shared" si="805"/>
        <v>9.0978139963767335E-4</v>
      </c>
      <c r="AG602" s="5">
        <f t="shared" si="806"/>
        <v>1.6736139613053466E-4</v>
      </c>
      <c r="AH602" s="5">
        <f t="shared" si="807"/>
        <v>9.2293806884563405E-4</v>
      </c>
      <c r="AI602" s="5">
        <f t="shared" si="808"/>
        <v>8.1243930855309061E-4</v>
      </c>
      <c r="AJ602" s="5">
        <f t="shared" si="809"/>
        <v>3.5758500616828572E-4</v>
      </c>
      <c r="AK602" s="5">
        <f t="shared" si="810"/>
        <v>1.0492438043492926E-4</v>
      </c>
      <c r="AL602" s="5">
        <f t="shared" si="811"/>
        <v>4.4869645745398234E-7</v>
      </c>
      <c r="AM602" s="5">
        <f t="shared" si="812"/>
        <v>1.0518079041886719E-3</v>
      </c>
      <c r="AN602" s="5">
        <f t="shared" si="813"/>
        <v>5.8046484367427307E-4</v>
      </c>
      <c r="AO602" s="5">
        <f t="shared" si="814"/>
        <v>1.6017156431321058E-4</v>
      </c>
      <c r="AP602" s="5">
        <f t="shared" si="815"/>
        <v>2.9464810595761284E-5</v>
      </c>
      <c r="AQ602" s="5">
        <f t="shared" si="816"/>
        <v>4.0652115771922998E-6</v>
      </c>
      <c r="AR602" s="5">
        <f t="shared" si="817"/>
        <v>1.0186900093069038E-4</v>
      </c>
      <c r="AS602" s="5">
        <f t="shared" si="818"/>
        <v>8.9672734794263485E-5</v>
      </c>
      <c r="AT602" s="5">
        <f t="shared" si="819"/>
        <v>3.9468333310510122E-5</v>
      </c>
      <c r="AU602" s="5">
        <f t="shared" si="820"/>
        <v>1.1580995701636436E-5</v>
      </c>
      <c r="AV602" s="5">
        <f t="shared" si="821"/>
        <v>2.548615247814503E-6</v>
      </c>
      <c r="AW602" s="5">
        <f t="shared" si="822"/>
        <v>6.054914280844413E-9</v>
      </c>
      <c r="AX602" s="5">
        <f t="shared" si="823"/>
        <v>1.5431336714328046E-4</v>
      </c>
      <c r="AY602" s="5">
        <f t="shared" si="824"/>
        <v>8.516144837756173E-5</v>
      </c>
      <c r="AZ602" s="5">
        <f t="shared" si="825"/>
        <v>2.3499170629301896E-5</v>
      </c>
      <c r="BA602" s="5">
        <f t="shared" si="826"/>
        <v>4.3228560245306249E-6</v>
      </c>
      <c r="BB602" s="5">
        <f t="shared" si="827"/>
        <v>5.9641735351882491E-7</v>
      </c>
      <c r="BC602" s="5">
        <f t="shared" si="828"/>
        <v>6.5829379014217354E-8</v>
      </c>
      <c r="BD602" s="5">
        <f t="shared" si="829"/>
        <v>9.3697992863851296E-6</v>
      </c>
      <c r="BE602" s="5">
        <f t="shared" si="830"/>
        <v>8.2480000668226711E-6</v>
      </c>
      <c r="BF602" s="5">
        <f t="shared" si="831"/>
        <v>3.6302541294111618E-6</v>
      </c>
      <c r="BG602" s="5">
        <f t="shared" si="832"/>
        <v>1.0652073179224703E-6</v>
      </c>
      <c r="BH602" s="5">
        <f t="shared" si="833"/>
        <v>2.3441884294605061E-7</v>
      </c>
      <c r="BI602" s="5">
        <f t="shared" si="834"/>
        <v>4.1270609394866945E-8</v>
      </c>
      <c r="BJ602" s="8">
        <f t="shared" si="835"/>
        <v>0.41248988886087395</v>
      </c>
      <c r="BK602" s="8">
        <f t="shared" si="836"/>
        <v>0.36976044218685411</v>
      </c>
      <c r="BL602" s="8">
        <f t="shared" si="837"/>
        <v>0.21110561845079071</v>
      </c>
      <c r="BM602" s="8">
        <f t="shared" si="838"/>
        <v>0.17428410376076131</v>
      </c>
      <c r="BN602" s="8">
        <f t="shared" si="839"/>
        <v>0.82567618113063523</v>
      </c>
    </row>
    <row r="603" spans="1:66" x14ac:dyDescent="0.25">
      <c r="A603" t="s">
        <v>91</v>
      </c>
      <c r="B603" t="s">
        <v>99</v>
      </c>
      <c r="C603" t="s">
        <v>92</v>
      </c>
      <c r="D603" s="10"/>
      <c r="E603">
        <f>VLOOKUP(A603,home!$A$2:$E$405,3,FALSE)</f>
        <v>1.515625</v>
      </c>
      <c r="F603">
        <f>VLOOKUP(B603,home!$B$2:$E$405,3,FALSE)</f>
        <v>1.65</v>
      </c>
      <c r="G603">
        <f>VLOOKUP(C603,away!$B$2:$E$405,4,FALSE)</f>
        <v>1.32</v>
      </c>
      <c r="H603">
        <f>VLOOKUP(A603,away!$A$2:$E$405,3,FALSE)</f>
        <v>1.203125</v>
      </c>
      <c r="I603">
        <f>VLOOKUP(C603,away!$B$2:$E$405,3,FALSE)</f>
        <v>0.99</v>
      </c>
      <c r="J603">
        <f>VLOOKUP(B603,home!$B$2:$E$405,4,FALSE)</f>
        <v>1.66</v>
      </c>
      <c r="K603" s="3">
        <f t="shared" si="784"/>
        <v>3.3010312499999999</v>
      </c>
      <c r="L603" s="3">
        <f t="shared" si="785"/>
        <v>1.9772156249999999</v>
      </c>
      <c r="M603" s="5">
        <f t="shared" si="786"/>
        <v>5.1013662906665164E-3</v>
      </c>
      <c r="N603" s="5">
        <f t="shared" si="787"/>
        <v>1.6839769543186753E-2</v>
      </c>
      <c r="O603" s="5">
        <f t="shared" si="788"/>
        <v>1.0086501138754126E-2</v>
      </c>
      <c r="P603" s="5">
        <f t="shared" si="789"/>
        <v>3.3295855462187954E-2</v>
      </c>
      <c r="Q603" s="5">
        <f t="shared" si="790"/>
        <v>2.7794302752428852E-2</v>
      </c>
      <c r="R603" s="5">
        <f t="shared" si="791"/>
        <v>9.971593826562479E-3</v>
      </c>
      <c r="S603" s="5">
        <f t="shared" si="792"/>
        <v>5.4329268268151883E-2</v>
      </c>
      <c r="T603" s="5">
        <f t="shared" si="793"/>
        <v>5.4955329688082824E-2</v>
      </c>
      <c r="U603" s="5">
        <f t="shared" si="794"/>
        <v>3.2916542833789822E-2</v>
      </c>
      <c r="V603" s="5">
        <f t="shared" si="795"/>
        <v>3.9399890594723042E-2</v>
      </c>
      <c r="W603" s="5">
        <f t="shared" si="796"/>
        <v>3.0583287319242879E-2</v>
      </c>
      <c r="X603" s="5">
        <f t="shared" si="797"/>
        <v>6.0469753551471377E-2</v>
      </c>
      <c r="Y603" s="5">
        <f t="shared" si="798"/>
        <v>5.9780870780934241E-2</v>
      </c>
      <c r="Z603" s="5">
        <f t="shared" si="799"/>
        <v>6.5719970400109568E-3</v>
      </c>
      <c r="AA603" s="5">
        <f t="shared" si="800"/>
        <v>2.1694367603983668E-2</v>
      </c>
      <c r="AB603" s="5">
        <f t="shared" si="801"/>
        <v>3.5806892704868865E-2</v>
      </c>
      <c r="AC603" s="5">
        <f t="shared" si="802"/>
        <v>1.6072324889560591E-2</v>
      </c>
      <c r="AD603" s="5">
        <f t="shared" si="803"/>
        <v>2.5239096792137369E-2</v>
      </c>
      <c r="AE603" s="5">
        <f t="shared" si="804"/>
        <v>4.9903136538301376E-2</v>
      </c>
      <c r="AF603" s="5">
        <f t="shared" si="805"/>
        <v>4.933463065001896E-2</v>
      </c>
      <c r="AG603" s="5">
        <f t="shared" si="806"/>
        <v>3.2515067524940461E-2</v>
      </c>
      <c r="AH603" s="5">
        <f t="shared" si="807"/>
        <v>3.2485638087408537E-3</v>
      </c>
      <c r="AI603" s="5">
        <f t="shared" si="808"/>
        <v>1.072361065027258E-2</v>
      </c>
      <c r="AJ603" s="5">
        <f t="shared" si="809"/>
        <v>1.7699486934691307E-2</v>
      </c>
      <c r="AK603" s="5">
        <f t="shared" si="810"/>
        <v>1.9475519826794237E-2</v>
      </c>
      <c r="AL603" s="5">
        <f t="shared" si="811"/>
        <v>4.1960665121674075E-3</v>
      </c>
      <c r="AM603" s="5">
        <f t="shared" si="812"/>
        <v>1.6663009446524043E-2</v>
      </c>
      <c r="AN603" s="5">
        <f t="shared" si="813"/>
        <v>3.294636263718994E-2</v>
      </c>
      <c r="AO603" s="5">
        <f t="shared" si="814"/>
        <v>3.2571031496584087E-2</v>
      </c>
      <c r="AP603" s="5">
        <f t="shared" si="815"/>
        <v>2.1466650799137729E-2</v>
      </c>
      <c r="AQ603" s="5">
        <f t="shared" si="816"/>
        <v>1.0611049344118464E-2</v>
      </c>
      <c r="AR603" s="5">
        <f t="shared" si="817"/>
        <v>1.284622224290386E-3</v>
      </c>
      <c r="AS603" s="5">
        <f t="shared" si="818"/>
        <v>4.2405781068270733E-3</v>
      </c>
      <c r="AT603" s="5">
        <f t="shared" si="819"/>
        <v>6.9991404243510049E-3</v>
      </c>
      <c r="AU603" s="5">
        <f t="shared" si="820"/>
        <v>7.7014604213069748E-3</v>
      </c>
      <c r="AV603" s="5">
        <f t="shared" si="821"/>
        <v>6.3556903803431231E-3</v>
      </c>
      <c r="AW603" s="5">
        <f t="shared" si="822"/>
        <v>7.6075275251080026E-4</v>
      </c>
      <c r="AX603" s="5">
        <f t="shared" si="823"/>
        <v>9.1675191503368444E-3</v>
      </c>
      <c r="AY603" s="5">
        <f t="shared" si="824"/>
        <v>1.8126162106532728E-2</v>
      </c>
      <c r="AZ603" s="5">
        <f t="shared" si="825"/>
        <v>1.7919665469159719E-2</v>
      </c>
      <c r="BA603" s="5">
        <f t="shared" si="826"/>
        <v>1.181034752013185E-2</v>
      </c>
      <c r="BB603" s="5">
        <f t="shared" si="827"/>
        <v>5.8379009133711739E-3</v>
      </c>
      <c r="BC603" s="5">
        <f t="shared" si="828"/>
        <v>2.3085577806238522E-3</v>
      </c>
      <c r="BD603" s="5">
        <f t="shared" si="829"/>
        <v>4.2332918901486752E-4</v>
      </c>
      <c r="BE603" s="5">
        <f t="shared" si="830"/>
        <v>1.3974228819752343E-3</v>
      </c>
      <c r="BF603" s="5">
        <f t="shared" si="831"/>
        <v>2.3064683014326556E-3</v>
      </c>
      <c r="BG603" s="5">
        <f t="shared" si="832"/>
        <v>2.5379079800545382E-3</v>
      </c>
      <c r="BH603" s="5">
        <f t="shared" si="833"/>
        <v>2.0944283879461021E-3</v>
      </c>
      <c r="BI603" s="5">
        <f t="shared" si="834"/>
        <v>1.3827547118994412E-3</v>
      </c>
      <c r="BJ603" s="8">
        <f t="shared" si="835"/>
        <v>0.58684350180445566</v>
      </c>
      <c r="BK603" s="8">
        <f t="shared" si="836"/>
        <v>0.17052093412399014</v>
      </c>
      <c r="BL603" s="8">
        <f t="shared" si="837"/>
        <v>0.19834688233789932</v>
      </c>
      <c r="BM603" s="8">
        <f t="shared" si="838"/>
        <v>0.84182851693854721</v>
      </c>
      <c r="BN603" s="8">
        <f t="shared" si="839"/>
        <v>0.10308938901378667</v>
      </c>
    </row>
    <row r="604" spans="1:66" x14ac:dyDescent="0.25">
      <c r="A604" t="s">
        <v>91</v>
      </c>
      <c r="B604" t="s">
        <v>107</v>
      </c>
      <c r="C604" t="s">
        <v>94</v>
      </c>
      <c r="D604" s="10"/>
      <c r="E604">
        <f>VLOOKUP(A604,home!$A$2:$E$405,3,FALSE)</f>
        <v>1.515625</v>
      </c>
      <c r="F604">
        <f>VLOOKUP(B604,home!$B$2:$E$405,3,FALSE)</f>
        <v>1.1000000000000001</v>
      </c>
      <c r="G604">
        <f>VLOOKUP(C604,away!$B$2:$E$405,4,FALSE)</f>
        <v>1.54</v>
      </c>
      <c r="H604">
        <f>VLOOKUP(A604,away!$A$2:$E$405,3,FALSE)</f>
        <v>1.203125</v>
      </c>
      <c r="I604">
        <f>VLOOKUP(C604,away!$B$2:$E$405,3,FALSE)</f>
        <v>0.77</v>
      </c>
      <c r="J604">
        <f>VLOOKUP(B604,home!$B$2:$E$405,4,FALSE)</f>
        <v>0.83</v>
      </c>
      <c r="K604" s="3">
        <f t="shared" si="784"/>
        <v>2.5674687500000002</v>
      </c>
      <c r="L604" s="3">
        <f t="shared" si="785"/>
        <v>0.76891718749999993</v>
      </c>
      <c r="M604" s="5">
        <f t="shared" si="786"/>
        <v>3.5565260809651951E-2</v>
      </c>
      <c r="N604" s="5">
        <f t="shared" si="787"/>
        <v>9.1312695714381095E-2</v>
      </c>
      <c r="O604" s="5">
        <f t="shared" si="788"/>
        <v>2.7346740314461545E-2</v>
      </c>
      <c r="P604" s="5">
        <f t="shared" si="789"/>
        <v>7.0211901171745195E-2</v>
      </c>
      <c r="Q604" s="5">
        <f t="shared" si="790"/>
        <v>0.11722124636246624</v>
      </c>
      <c r="R604" s="5">
        <f t="shared" si="791"/>
        <v>1.0513689324944318E-2</v>
      </c>
      <c r="S604" s="5">
        <f t="shared" si="792"/>
        <v>3.4652572158370455E-2</v>
      </c>
      <c r="T604" s="5">
        <f t="shared" si="793"/>
        <v>9.0133431068272124E-2</v>
      </c>
      <c r="U604" s="5">
        <f t="shared" si="794"/>
        <v>2.6993568789003136E-2</v>
      </c>
      <c r="V604" s="5">
        <f t="shared" si="795"/>
        <v>7.6011219823374039E-3</v>
      </c>
      <c r="W604" s="5">
        <f t="shared" si="796"/>
        <v>0.10032062895722774</v>
      </c>
      <c r="X604" s="5">
        <f t="shared" si="797"/>
        <v>7.713825586602259E-2</v>
      </c>
      <c r="Y604" s="5">
        <f t="shared" si="798"/>
        <v>2.9656465374578733E-2</v>
      </c>
      <c r="Z604" s="5">
        <f t="shared" si="799"/>
        <v>2.6947188086616529E-3</v>
      </c>
      <c r="AA604" s="5">
        <f t="shared" si="800"/>
        <v>6.918606331276023E-3</v>
      </c>
      <c r="AB604" s="5">
        <f t="shared" si="801"/>
        <v>8.8816527745516714E-3</v>
      </c>
      <c r="AC604" s="5">
        <f t="shared" si="802"/>
        <v>9.378695904175287E-4</v>
      </c>
      <c r="AD604" s="5">
        <f t="shared" si="803"/>
        <v>6.439251995700683E-2</v>
      </c>
      <c r="AE604" s="5">
        <f t="shared" si="804"/>
        <v>4.9512515341379307E-2</v>
      </c>
      <c r="AF604" s="5">
        <f t="shared" si="805"/>
        <v>1.9035512021171989E-2</v>
      </c>
      <c r="AG604" s="5">
        <f t="shared" si="806"/>
        <v>4.8789107886473351E-3</v>
      </c>
      <c r="AH604" s="5">
        <f t="shared" si="807"/>
        <v>5.1800390186486703E-4</v>
      </c>
      <c r="AI604" s="5">
        <f t="shared" si="808"/>
        <v>1.3299588304161131E-3</v>
      </c>
      <c r="AJ604" s="5">
        <f t="shared" si="809"/>
        <v>1.7073138679399604E-3</v>
      </c>
      <c r="AK604" s="5">
        <f t="shared" si="810"/>
        <v>1.461158334125825E-3</v>
      </c>
      <c r="AL604" s="5">
        <f t="shared" si="811"/>
        <v>7.4060592269307863E-5</v>
      </c>
      <c r="AM604" s="5">
        <f t="shared" si="812"/>
        <v>3.306515654467327E-2</v>
      </c>
      <c r="AN604" s="5">
        <f t="shared" si="813"/>
        <v>2.5424367174577384E-2</v>
      </c>
      <c r="AO604" s="5">
        <f t="shared" si="814"/>
        <v>9.7746164509216818E-3</v>
      </c>
      <c r="AP604" s="5">
        <f t="shared" si="815"/>
        <v>2.505290196777977E-3</v>
      </c>
      <c r="AQ604" s="5">
        <f t="shared" si="816"/>
        <v>4.8159017299446077E-4</v>
      </c>
      <c r="AR604" s="5">
        <f t="shared" si="817"/>
        <v>7.9660420667191937E-5</v>
      </c>
      <c r="AS604" s="5">
        <f t="shared" si="818"/>
        <v>2.0452564067486946E-4</v>
      </c>
      <c r="AT604" s="5">
        <f t="shared" si="819"/>
        <v>2.6255659550322822E-4</v>
      </c>
      <c r="AU604" s="5">
        <f t="shared" si="820"/>
        <v>2.2470195135364297E-4</v>
      </c>
      <c r="AV604" s="5">
        <f t="shared" si="821"/>
        <v>1.4422880954112466E-4</v>
      </c>
      <c r="AW604" s="5">
        <f t="shared" si="822"/>
        <v>4.0613406224967812E-6</v>
      </c>
      <c r="AX604" s="5">
        <f t="shared" si="823"/>
        <v>1.4148959357051107E-2</v>
      </c>
      <c r="AY604" s="5">
        <f t="shared" si="824"/>
        <v>1.0879378034875542E-2</v>
      </c>
      <c r="AZ604" s="5">
        <f t="shared" si="825"/>
        <v>4.1826703801628893E-3</v>
      </c>
      <c r="BA604" s="5">
        <f t="shared" si="826"/>
        <v>1.0720423816514681E-3</v>
      </c>
      <c r="BB604" s="5">
        <f t="shared" si="827"/>
        <v>2.0607795324506208E-4</v>
      </c>
      <c r="BC604" s="5">
        <f t="shared" si="828"/>
        <v>3.1691376042989931E-5</v>
      </c>
      <c r="BD604" s="5">
        <f t="shared" si="829"/>
        <v>1.0208711102414011E-5</v>
      </c>
      <c r="BE604" s="5">
        <f t="shared" si="830"/>
        <v>2.6210546733226022E-5</v>
      </c>
      <c r="BF604" s="5">
        <f t="shared" si="831"/>
        <v>3.3647379828986214E-5</v>
      </c>
      <c r="BG604" s="5">
        <f t="shared" si="832"/>
        <v>2.8796198743434148E-5</v>
      </c>
      <c r="BH604" s="5">
        <f t="shared" si="833"/>
        <v>1.8483335098139113E-5</v>
      </c>
      <c r="BI604" s="5">
        <f t="shared" si="834"/>
        <v>9.4910770520500696E-6</v>
      </c>
      <c r="BJ604" s="8">
        <f t="shared" si="835"/>
        <v>0.74537402147412768</v>
      </c>
      <c r="BK604" s="8">
        <f t="shared" si="836"/>
        <v>0.15992216433966736</v>
      </c>
      <c r="BL604" s="8">
        <f t="shared" si="837"/>
        <v>8.6713203134881775E-2</v>
      </c>
      <c r="BM604" s="8">
        <f t="shared" si="838"/>
        <v>0.63165725736543521</v>
      </c>
      <c r="BN604" s="8">
        <f t="shared" si="839"/>
        <v>0.35217153369765036</v>
      </c>
    </row>
    <row r="605" spans="1:66" x14ac:dyDescent="0.25">
      <c r="A605" t="s">
        <v>91</v>
      </c>
      <c r="B605" t="s">
        <v>129</v>
      </c>
      <c r="C605" t="s">
        <v>370</v>
      </c>
      <c r="D605" s="10"/>
      <c r="E605">
        <f>VLOOKUP(A605,home!$A$2:$E$405,3,FALSE)</f>
        <v>1.515625</v>
      </c>
      <c r="F605">
        <f>VLOOKUP(B605,home!$B$2:$E$405,3,FALSE)</f>
        <v>1.21</v>
      </c>
      <c r="G605">
        <f>VLOOKUP(C605,away!$B$2:$E$405,4,FALSE)</f>
        <v>0.66</v>
      </c>
      <c r="H605">
        <f>VLOOKUP(A605,away!$A$2:$E$405,3,FALSE)</f>
        <v>1.203125</v>
      </c>
      <c r="I605">
        <f>VLOOKUP(C605,away!$B$2:$E$405,3,FALSE)</f>
        <v>0.55000000000000004</v>
      </c>
      <c r="J605">
        <f>VLOOKUP(B605,home!$B$2:$E$405,4,FALSE)</f>
        <v>1.1100000000000001</v>
      </c>
      <c r="K605" s="3">
        <f t="shared" si="784"/>
        <v>1.2103781249999999</v>
      </c>
      <c r="L605" s="3">
        <f t="shared" si="785"/>
        <v>0.73450781250000008</v>
      </c>
      <c r="M605" s="5">
        <f t="shared" si="786"/>
        <v>0.1430035337484403</v>
      </c>
      <c r="N605" s="5">
        <f t="shared" si="787"/>
        <v>0.17308834904681136</v>
      </c>
      <c r="O605" s="5">
        <f t="shared" si="788"/>
        <v>0.10503721275333683</v>
      </c>
      <c r="P605" s="5">
        <f t="shared" si="789"/>
        <v>0.1271347446276099</v>
      </c>
      <c r="Q605" s="5">
        <f t="shared" si="790"/>
        <v>0.10475117568931255</v>
      </c>
      <c r="R605" s="5">
        <f t="shared" si="791"/>
        <v>3.8575326685275267E-2</v>
      </c>
      <c r="S605" s="5">
        <f t="shared" si="792"/>
        <v>2.8256720075114705E-2</v>
      </c>
      <c r="T605" s="5">
        <f t="shared" si="793"/>
        <v>7.6940556912360153E-2</v>
      </c>
      <c r="U605" s="5">
        <f t="shared" si="794"/>
        <v>4.6690731584585934E-2</v>
      </c>
      <c r="V605" s="5">
        <f t="shared" si="795"/>
        <v>2.7912370776973883E-3</v>
      </c>
      <c r="W605" s="5">
        <f t="shared" si="796"/>
        <v>4.2262843874125239E-2</v>
      </c>
      <c r="X605" s="5">
        <f t="shared" si="797"/>
        <v>3.1042389004012759E-2</v>
      </c>
      <c r="Y605" s="5">
        <f t="shared" si="798"/>
        <v>1.1400438621055732E-2</v>
      </c>
      <c r="Z605" s="5">
        <f t="shared" si="799"/>
        <v>9.4446262733581393E-3</v>
      </c>
      <c r="AA605" s="5">
        <f t="shared" si="800"/>
        <v>1.1431569040072961E-2</v>
      </c>
      <c r="AB605" s="5">
        <f t="shared" si="801"/>
        <v>6.9182605502657807E-3</v>
      </c>
      <c r="AC605" s="5">
        <f t="shared" si="802"/>
        <v>1.5509372555629406E-4</v>
      </c>
      <c r="AD605" s="5">
        <f t="shared" si="803"/>
        <v>1.2788505431382853E-2</v>
      </c>
      <c r="AE605" s="5">
        <f t="shared" si="804"/>
        <v>9.3932571495493906E-3</v>
      </c>
      <c r="AF605" s="5">
        <f t="shared" si="805"/>
        <v>3.449710380582754E-3</v>
      </c>
      <c r="AG605" s="5">
        <f t="shared" si="806"/>
        <v>8.4461307513346057E-4</v>
      </c>
      <c r="AH605" s="5">
        <f t="shared" si="807"/>
        <v>1.7342879459810783E-3</v>
      </c>
      <c r="AI605" s="5">
        <f t="shared" si="808"/>
        <v>2.099144192266679E-3</v>
      </c>
      <c r="AJ605" s="5">
        <f t="shared" si="809"/>
        <v>1.2703791057701911E-3</v>
      </c>
      <c r="AK605" s="5">
        <f t="shared" si="810"/>
        <v>5.1254636002710026E-4</v>
      </c>
      <c r="AL605" s="5">
        <f t="shared" si="811"/>
        <v>5.5153325725866105E-6</v>
      </c>
      <c r="AM605" s="5">
        <f t="shared" si="812"/>
        <v>3.0957854451178928E-3</v>
      </c>
      <c r="AN605" s="5">
        <f t="shared" si="813"/>
        <v>2.2738785952628828E-3</v>
      </c>
      <c r="AO605" s="5">
        <f t="shared" si="814"/>
        <v>8.3509079644855644E-4</v>
      </c>
      <c r="AP605" s="5">
        <f t="shared" si="815"/>
        <v>2.0446023804610405E-4</v>
      </c>
      <c r="AQ605" s="5">
        <f t="shared" si="816"/>
        <v>3.7544410547618286E-5</v>
      </c>
      <c r="AR605" s="5">
        <f t="shared" si="817"/>
        <v>2.5476960908953615E-4</v>
      </c>
      <c r="AS605" s="5">
        <f t="shared" si="818"/>
        <v>3.0836756175677574E-4</v>
      </c>
      <c r="AT605" s="5">
        <f t="shared" si="819"/>
        <v>1.8662067560499396E-4</v>
      </c>
      <c r="AU605" s="5">
        <f t="shared" si="820"/>
        <v>7.5293861141668619E-5</v>
      </c>
      <c r="AV605" s="5">
        <f t="shared" si="821"/>
        <v>2.2783510618165794E-5</v>
      </c>
      <c r="AW605" s="5">
        <f t="shared" si="822"/>
        <v>1.3620300526310623E-7</v>
      </c>
      <c r="AX605" s="5">
        <f t="shared" si="823"/>
        <v>6.2451183041068164E-4</v>
      </c>
      <c r="AY605" s="5">
        <f t="shared" si="824"/>
        <v>4.5870881843532082E-4</v>
      </c>
      <c r="AZ605" s="5">
        <f t="shared" si="825"/>
        <v>1.6846260540169359E-4</v>
      </c>
      <c r="BA605" s="5">
        <f t="shared" si="826"/>
        <v>4.1245699927216225E-5</v>
      </c>
      <c r="BB605" s="5">
        <f t="shared" si="827"/>
        <v>7.5738222071427488E-6</v>
      </c>
      <c r="BC605" s="5">
        <f t="shared" si="828"/>
        <v>1.1126063163264691E-6</v>
      </c>
      <c r="BD605" s="5">
        <f t="shared" si="829"/>
        <v>3.1188378043972537E-5</v>
      </c>
      <c r="BE605" s="5">
        <f t="shared" si="830"/>
        <v>3.7749730538654642E-5</v>
      </c>
      <c r="BF605" s="5">
        <f t="shared" si="831"/>
        <v>2.2845724034316025E-5</v>
      </c>
      <c r="BG605" s="5">
        <f t="shared" si="832"/>
        <v>9.2173215403076225E-6</v>
      </c>
      <c r="BH605" s="5">
        <f t="shared" si="833"/>
        <v>2.7891110908699116E-6</v>
      </c>
      <c r="BI605" s="5">
        <f t="shared" si="834"/>
        <v>6.7517581051676435E-7</v>
      </c>
      <c r="BJ605" s="8">
        <f t="shared" si="835"/>
        <v>0.47371021405244762</v>
      </c>
      <c r="BK605" s="8">
        <f t="shared" si="836"/>
        <v>0.30180555340542647</v>
      </c>
      <c r="BL605" s="8">
        <f t="shared" si="837"/>
        <v>0.2152217588768516</v>
      </c>
      <c r="BM605" s="8">
        <f t="shared" si="838"/>
        <v>0.30813323744186771</v>
      </c>
      <c r="BN605" s="8">
        <f t="shared" si="839"/>
        <v>0.69159034255078633</v>
      </c>
    </row>
    <row r="606" spans="1:66" x14ac:dyDescent="0.25">
      <c r="A606" t="s">
        <v>91</v>
      </c>
      <c r="B606" t="s">
        <v>105</v>
      </c>
      <c r="C606" t="s">
        <v>351</v>
      </c>
      <c r="D606" s="10"/>
      <c r="E606">
        <f>VLOOKUP(A606,home!$A$2:$E$405,3,FALSE)</f>
        <v>1.515625</v>
      </c>
      <c r="F606">
        <f>VLOOKUP(B606,home!$B$2:$E$405,3,FALSE)</f>
        <v>1.32</v>
      </c>
      <c r="G606">
        <f>VLOOKUP(C606,away!$B$2:$E$405,4,FALSE)</f>
        <v>0.99</v>
      </c>
      <c r="H606">
        <f>VLOOKUP(A606,away!$A$2:$E$405,3,FALSE)</f>
        <v>1.203125</v>
      </c>
      <c r="I606">
        <f>VLOOKUP(C606,away!$B$2:$E$405,3,FALSE)</f>
        <v>0.99</v>
      </c>
      <c r="J606">
        <f>VLOOKUP(B606,home!$B$2:$E$405,4,FALSE)</f>
        <v>0.55000000000000004</v>
      </c>
      <c r="K606" s="3">
        <f t="shared" si="784"/>
        <v>1.9806187499999999</v>
      </c>
      <c r="L606" s="3">
        <f t="shared" si="785"/>
        <v>0.65510156250000007</v>
      </c>
      <c r="M606" s="5">
        <f t="shared" si="786"/>
        <v>7.1667327939669304E-2</v>
      </c>
      <c r="N606" s="5">
        <f t="shared" si="787"/>
        <v>0.14194565347970789</v>
      </c>
      <c r="O606" s="5">
        <f t="shared" si="788"/>
        <v>4.6949378513477268E-2</v>
      </c>
      <c r="P606" s="5">
        <f t="shared" si="789"/>
        <v>9.2988819384640209E-2</v>
      </c>
      <c r="Q606" s="5">
        <f t="shared" si="790"/>
        <v>0.14057011138145611</v>
      </c>
      <c r="R606" s="5">
        <f t="shared" si="791"/>
        <v>1.5378305611291443E-2</v>
      </c>
      <c r="S606" s="5">
        <f t="shared" si="792"/>
        <v>3.016339794971969E-2</v>
      </c>
      <c r="T606" s="5">
        <f t="shared" si="793"/>
        <v>9.2087699606790932E-2</v>
      </c>
      <c r="U606" s="5">
        <f t="shared" si="794"/>
        <v>3.0458560436954045E-2</v>
      </c>
      <c r="V606" s="5">
        <f t="shared" si="795"/>
        <v>4.3485781141050402E-3</v>
      </c>
      <c r="W606" s="5">
        <f t="shared" si="796"/>
        <v>9.2805266097233455E-2</v>
      </c>
      <c r="X606" s="5">
        <f t="shared" si="797"/>
        <v>6.0796874828525915E-2</v>
      </c>
      <c r="Y606" s="5">
        <f t="shared" si="798"/>
        <v>1.9914063847642122E-2</v>
      </c>
      <c r="Z606" s="5">
        <f t="shared" si="799"/>
        <v>3.3581173448531815E-3</v>
      </c>
      <c r="AA606" s="5">
        <f t="shared" si="800"/>
        <v>6.651150177916427E-3</v>
      </c>
      <c r="AB606" s="5">
        <f t="shared" si="801"/>
        <v>6.586696375723556E-3</v>
      </c>
      <c r="AC606" s="5">
        <f t="shared" si="802"/>
        <v>3.526442561568267E-4</v>
      </c>
      <c r="AD606" s="5">
        <f t="shared" si="803"/>
        <v>4.5952962532729964E-2</v>
      </c>
      <c r="AE606" s="5">
        <f t="shared" si="804"/>
        <v>3.0103857556695358E-2</v>
      </c>
      <c r="AF606" s="5">
        <f t="shared" si="805"/>
        <v>9.8605420613342796E-3</v>
      </c>
      <c r="AG606" s="5">
        <f t="shared" si="806"/>
        <v>2.1532188371590198E-3</v>
      </c>
      <c r="AH606" s="5">
        <f t="shared" si="807"/>
        <v>5.4997697991791751E-4</v>
      </c>
      <c r="AI606" s="5">
        <f t="shared" si="808"/>
        <v>1.0892947184938009E-3</v>
      </c>
      <c r="AJ606" s="5">
        <f t="shared" si="809"/>
        <v>1.078738771862397E-3</v>
      </c>
      <c r="AK606" s="5">
        <f t="shared" si="810"/>
        <v>7.121900793008786E-4</v>
      </c>
      <c r="AL606" s="5">
        <f t="shared" si="811"/>
        <v>1.8302327705256593E-5</v>
      </c>
      <c r="AM606" s="5">
        <f t="shared" si="812"/>
        <v>1.8203059842074504E-2</v>
      </c>
      <c r="AN606" s="5">
        <f t="shared" si="813"/>
        <v>1.192485294482401E-2</v>
      </c>
      <c r="AO606" s="5">
        <f t="shared" si="814"/>
        <v>3.905994898368468E-3</v>
      </c>
      <c r="AP606" s="5">
        <f t="shared" si="815"/>
        <v>8.5294112034607085E-4</v>
      </c>
      <c r="AQ606" s="5">
        <f t="shared" si="816"/>
        <v>1.3969076516480287E-4</v>
      </c>
      <c r="AR606" s="5">
        <f t="shared" si="817"/>
        <v>7.2058155776651812E-5</v>
      </c>
      <c r="AS606" s="5">
        <f t="shared" si="818"/>
        <v>1.4271973442165739E-4</v>
      </c>
      <c r="AT606" s="5">
        <f t="shared" si="819"/>
        <v>1.4133669099527753E-4</v>
      </c>
      <c r="AU606" s="5">
        <f t="shared" si="820"/>
        <v>9.3311366749400937E-5</v>
      </c>
      <c r="AV606" s="5">
        <f t="shared" si="821"/>
        <v>4.6203560642997499E-5</v>
      </c>
      <c r="AW606" s="5">
        <f t="shared" si="822"/>
        <v>6.5964966736279741E-7</v>
      </c>
      <c r="AX606" s="5">
        <f t="shared" si="823"/>
        <v>6.0088869384307998E-3</v>
      </c>
      <c r="AY606" s="5">
        <f t="shared" si="824"/>
        <v>3.9364312222518582E-3</v>
      </c>
      <c r="AZ606" s="5">
        <f t="shared" si="825"/>
        <v>1.2893811221854885E-3</v>
      </c>
      <c r="BA606" s="5">
        <f t="shared" si="826"/>
        <v>2.8155852926723903E-4</v>
      </c>
      <c r="BB606" s="5">
        <f t="shared" si="827"/>
        <v>4.6112358114542566E-5</v>
      </c>
      <c r="BC606" s="5">
        <f t="shared" si="828"/>
        <v>6.04165557027928E-6</v>
      </c>
      <c r="BD606" s="5">
        <f t="shared" si="829"/>
        <v>7.8675684066921663E-6</v>
      </c>
      <c r="BE606" s="5">
        <f t="shared" si="830"/>
        <v>1.5582653503202129E-5</v>
      </c>
      <c r="BF606" s="5">
        <f t="shared" si="831"/>
        <v>1.5431647851597664E-5</v>
      </c>
      <c r="BG606" s="5">
        <f t="shared" si="832"/>
        <v>1.0188070359423848E-5</v>
      </c>
      <c r="BH606" s="5">
        <f t="shared" si="833"/>
        <v>5.0446707950485267E-6</v>
      </c>
      <c r="BI606" s="5">
        <f t="shared" si="834"/>
        <v>1.9983139128501056E-6</v>
      </c>
      <c r="BJ606" s="8">
        <f t="shared" si="835"/>
        <v>0.68278520162587319</v>
      </c>
      <c r="BK606" s="8">
        <f t="shared" si="836"/>
        <v>0.20347550119424818</v>
      </c>
      <c r="BL606" s="8">
        <f t="shared" si="837"/>
        <v>0.11000603409835254</v>
      </c>
      <c r="BM606" s="8">
        <f t="shared" si="838"/>
        <v>0.48618948638050036</v>
      </c>
      <c r="BN606" s="8">
        <f t="shared" si="839"/>
        <v>0.50949959631024222</v>
      </c>
    </row>
    <row r="607" spans="1:66" x14ac:dyDescent="0.25">
      <c r="A607" t="s">
        <v>91</v>
      </c>
      <c r="B607" t="s">
        <v>108</v>
      </c>
      <c r="C607" t="s">
        <v>100</v>
      </c>
      <c r="D607" s="10"/>
      <c r="E607">
        <f>VLOOKUP(A607,home!$A$2:$E$405,3,FALSE)</f>
        <v>1.515625</v>
      </c>
      <c r="F607">
        <f>VLOOKUP(B607,home!$B$2:$E$405,3,FALSE)</f>
        <v>0.99</v>
      </c>
      <c r="G607">
        <f>VLOOKUP(C607,away!$B$2:$E$405,4,FALSE)</f>
        <v>1.21</v>
      </c>
      <c r="H607">
        <f>VLOOKUP(A607,away!$A$2:$E$405,3,FALSE)</f>
        <v>1.203125</v>
      </c>
      <c r="I607">
        <f>VLOOKUP(C607,away!$B$2:$E$405,3,FALSE)</f>
        <v>1.21</v>
      </c>
      <c r="J607">
        <f>VLOOKUP(B607,home!$B$2:$E$405,4,FALSE)</f>
        <v>0.55000000000000004</v>
      </c>
      <c r="K607" s="3">
        <f t="shared" si="784"/>
        <v>1.8155671874999999</v>
      </c>
      <c r="L607" s="3">
        <f t="shared" si="785"/>
        <v>0.80067968750000007</v>
      </c>
      <c r="M607" s="5">
        <f t="shared" si="786"/>
        <v>7.3076614462700348E-2</v>
      </c>
      <c r="N607" s="5">
        <f t="shared" si="787"/>
        <v>0.13267550339206668</v>
      </c>
      <c r="O607" s="5">
        <f t="shared" si="788"/>
        <v>5.8510960831552897E-2</v>
      </c>
      <c r="P607" s="5">
        <f t="shared" si="789"/>
        <v>0.10623058059486512</v>
      </c>
      <c r="Q607" s="5">
        <f t="shared" si="790"/>
        <v>0.12044064527184065</v>
      </c>
      <c r="R607" s="5">
        <f t="shared" si="791"/>
        <v>2.3424268916966258E-2</v>
      </c>
      <c r="S607" s="5">
        <f t="shared" si="792"/>
        <v>3.8606523908145E-2</v>
      </c>
      <c r="T607" s="5">
        <f t="shared" si="793"/>
        <v>9.6434378218555716E-2</v>
      </c>
      <c r="U607" s="5">
        <f t="shared" si="794"/>
        <v>4.252833403682009E-2</v>
      </c>
      <c r="V607" s="5">
        <f t="shared" si="795"/>
        <v>6.2357590647478178E-3</v>
      </c>
      <c r="W607" s="5">
        <f t="shared" si="796"/>
        <v>7.2889361198960292E-2</v>
      </c>
      <c r="X607" s="5">
        <f t="shared" si="797"/>
        <v>5.8361030946858142E-2</v>
      </c>
      <c r="Y607" s="5">
        <f t="shared" si="798"/>
        <v>2.3364246010354108E-2</v>
      </c>
      <c r="Z607" s="5">
        <f t="shared" si="799"/>
        <v>6.251778772117504E-3</v>
      </c>
      <c r="AA607" s="5">
        <f t="shared" si="800"/>
        <v>1.1350524402165578E-2</v>
      </c>
      <c r="AB607" s="5">
        <f t="shared" si="801"/>
        <v>1.0303819832744943E-2</v>
      </c>
      <c r="AC607" s="5">
        <f t="shared" si="802"/>
        <v>5.6655291741447697E-4</v>
      </c>
      <c r="AD607" s="5">
        <f t="shared" si="803"/>
        <v>3.3083883127666969E-2</v>
      </c>
      <c r="AE607" s="5">
        <f t="shared" si="804"/>
        <v>2.648959320394691E-2</v>
      </c>
      <c r="AF607" s="5">
        <f t="shared" si="805"/>
        <v>1.0604839604269169E-2</v>
      </c>
      <c r="AG607" s="5">
        <f t="shared" si="806"/>
        <v>2.8303598867779546E-3</v>
      </c>
      <c r="AH607" s="5">
        <f t="shared" si="807"/>
        <v>1.2514180683945442E-3</v>
      </c>
      <c r="AI607" s="5">
        <f t="shared" si="808"/>
        <v>2.2720335828217645E-3</v>
      </c>
      <c r="AJ607" s="5">
        <f t="shared" si="809"/>
        <v>2.0625148109346303E-3</v>
      </c>
      <c r="AK607" s="5">
        <f t="shared" si="810"/>
        <v>1.2482114048218936E-3</v>
      </c>
      <c r="AL607" s="5">
        <f t="shared" si="811"/>
        <v>3.2943641846119886E-5</v>
      </c>
      <c r="AM607" s="5">
        <f t="shared" si="812"/>
        <v>1.2013202528335409E-2</v>
      </c>
      <c r="AN607" s="5">
        <f t="shared" si="813"/>
        <v>9.6187272462618049E-3</v>
      </c>
      <c r="AO607" s="5">
        <f t="shared" si="814"/>
        <v>3.8507597628423193E-3</v>
      </c>
      <c r="AP607" s="5">
        <f t="shared" si="815"/>
        <v>1.0277417078500544E-3</v>
      </c>
      <c r="AQ607" s="5">
        <f t="shared" si="816"/>
        <v>2.0572297736802444E-4</v>
      </c>
      <c r="AR607" s="5">
        <f t="shared" si="817"/>
        <v>2.003970055867995E-4</v>
      </c>
      <c r="AS607" s="5">
        <f t="shared" si="818"/>
        <v>3.6383422781664727E-4</v>
      </c>
      <c r="AT607" s="5">
        <f t="shared" si="819"/>
        <v>3.3028274285665238E-4</v>
      </c>
      <c r="AU607" s="5">
        <f t="shared" si="820"/>
        <v>1.9988350350934602E-4</v>
      </c>
      <c r="AV607" s="5">
        <f t="shared" si="821"/>
        <v>9.0725482573527372E-5</v>
      </c>
      <c r="AW607" s="5">
        <f t="shared" si="822"/>
        <v>1.3302713665475033E-6</v>
      </c>
      <c r="AX607" s="5">
        <f t="shared" si="823"/>
        <v>3.6351293878729703E-3</v>
      </c>
      <c r="AY607" s="5">
        <f t="shared" si="824"/>
        <v>2.9105742623041957E-3</v>
      </c>
      <c r="AZ607" s="5">
        <f t="shared" si="825"/>
        <v>1.1652188453936333E-3</v>
      </c>
      <c r="BA607" s="5">
        <f t="shared" si="826"/>
        <v>3.1098902033296178E-4</v>
      </c>
      <c r="BB607" s="5">
        <f t="shared" si="827"/>
        <v>6.2250647904031744E-5</v>
      </c>
      <c r="BC607" s="5">
        <f t="shared" si="828"/>
        <v>9.9685658620945371E-6</v>
      </c>
      <c r="BD607" s="5">
        <f t="shared" si="829"/>
        <v>2.6742301968195724E-5</v>
      </c>
      <c r="BE607" s="5">
        <f t="shared" si="830"/>
        <v>4.8552445971672811E-5</v>
      </c>
      <c r="BF607" s="5">
        <f t="shared" si="831"/>
        <v>4.4075113889517873E-5</v>
      </c>
      <c r="BG607" s="5">
        <f t="shared" si="832"/>
        <v>2.6673776854378047E-5</v>
      </c>
      <c r="BH607" s="5">
        <f t="shared" si="833"/>
        <v>1.2107008505876429E-5</v>
      </c>
      <c r="BI607" s="5">
        <f t="shared" si="834"/>
        <v>4.3962174764105313E-6</v>
      </c>
      <c r="BJ607" s="8">
        <f t="shared" si="835"/>
        <v>0.61198412581362394</v>
      </c>
      <c r="BK607" s="8">
        <f t="shared" si="836"/>
        <v>0.22765954885202311</v>
      </c>
      <c r="BL607" s="8">
        <f t="shared" si="837"/>
        <v>0.15429975571423166</v>
      </c>
      <c r="BM607" s="8">
        <f t="shared" si="838"/>
        <v>0.48292739169106658</v>
      </c>
      <c r="BN607" s="8">
        <f t="shared" si="839"/>
        <v>0.51435857346999192</v>
      </c>
    </row>
    <row r="608" spans="1:66" x14ac:dyDescent="0.25">
      <c r="A608" t="s">
        <v>91</v>
      </c>
      <c r="B608" t="s">
        <v>371</v>
      </c>
      <c r="C608" t="s">
        <v>95</v>
      </c>
      <c r="D608" s="10"/>
      <c r="E608">
        <f>VLOOKUP(A608,home!$A$2:$E$405,3,FALSE)</f>
        <v>1.515625</v>
      </c>
      <c r="F608">
        <f>VLOOKUP(B608,home!$B$2:$E$405,3,FALSE)</f>
        <v>0.66</v>
      </c>
      <c r="G608">
        <f>VLOOKUP(C608,away!$B$2:$E$405,4,FALSE)</f>
        <v>0.66</v>
      </c>
      <c r="H608">
        <f>VLOOKUP(A608,away!$A$2:$E$405,3,FALSE)</f>
        <v>1.203125</v>
      </c>
      <c r="I608">
        <f>VLOOKUP(C608,away!$B$2:$E$405,3,FALSE)</f>
        <v>0.66</v>
      </c>
      <c r="J608">
        <f>VLOOKUP(B608,home!$B$2:$E$405,4,FALSE)</f>
        <v>1.25</v>
      </c>
      <c r="K608" s="3">
        <f t="shared" si="784"/>
        <v>0.66020624999999999</v>
      </c>
      <c r="L608" s="3">
        <f t="shared" si="785"/>
        <v>0.99257812499999998</v>
      </c>
      <c r="M608" s="5">
        <f t="shared" si="786"/>
        <v>0.19151591342287172</v>
      </c>
      <c r="N608" s="5">
        <f t="shared" si="787"/>
        <v>0.12644000301623878</v>
      </c>
      <c r="O608" s="5">
        <f t="shared" si="788"/>
        <v>0.19009450625293633</v>
      </c>
      <c r="P608" s="5">
        <f t="shared" si="789"/>
        <v>0.12550158111885262</v>
      </c>
      <c r="Q608" s="5">
        <f t="shared" si="790"/>
        <v>4.1738240120669845E-2</v>
      </c>
      <c r="R608" s="5">
        <f t="shared" si="791"/>
        <v>9.4341824294670154E-2</v>
      </c>
      <c r="S608" s="5">
        <f t="shared" si="792"/>
        <v>2.0560493618817649E-2</v>
      </c>
      <c r="T608" s="5">
        <f t="shared" si="793"/>
        <v>4.1428464119774244E-2</v>
      </c>
      <c r="U608" s="5">
        <f t="shared" si="794"/>
        <v>6.2285062035743077E-2</v>
      </c>
      <c r="V608" s="5">
        <f t="shared" si="795"/>
        <v>1.4970467360056726E-3</v>
      </c>
      <c r="W608" s="5">
        <f t="shared" si="796"/>
        <v>9.1852823305556622E-3</v>
      </c>
      <c r="X608" s="5">
        <f t="shared" si="797"/>
        <v>9.1171103132585696E-3</v>
      </c>
      <c r="Y608" s="5">
        <f t="shared" si="798"/>
        <v>4.5247221300761765E-3</v>
      </c>
      <c r="Z608" s="5">
        <f t="shared" si="799"/>
        <v>3.1213877022494389E-2</v>
      </c>
      <c r="AA608" s="5">
        <f t="shared" si="800"/>
        <v>2.0607596696982183E-2</v>
      </c>
      <c r="AB608" s="5">
        <f t="shared" si="801"/>
        <v>6.8026320684134957E-3</v>
      </c>
      <c r="AC608" s="5">
        <f t="shared" si="802"/>
        <v>6.1314008135019218E-5</v>
      </c>
      <c r="AD608" s="5">
        <f t="shared" si="803"/>
        <v>1.5160452006618536E-3</v>
      </c>
      <c r="AE608" s="5">
        <f t="shared" si="804"/>
        <v>1.5047933026881911E-3</v>
      </c>
      <c r="AF608" s="5">
        <f t="shared" si="805"/>
        <v>7.4681245744740116E-4</v>
      </c>
      <c r="AG608" s="5">
        <f t="shared" si="806"/>
        <v>2.4708990291326128E-4</v>
      </c>
      <c r="AH608" s="5">
        <f t="shared" si="807"/>
        <v>7.745552882242014E-3</v>
      </c>
      <c r="AI608" s="5">
        <f t="shared" si="808"/>
        <v>5.1136624225616911E-3</v>
      </c>
      <c r="AJ608" s="5">
        <f t="shared" si="809"/>
        <v>1.6880359458826845E-3</v>
      </c>
      <c r="AK608" s="5">
        <f t="shared" si="810"/>
        <v>3.7148396056547008E-4</v>
      </c>
      <c r="AL608" s="5">
        <f t="shared" si="811"/>
        <v>1.6071781875772079E-6</v>
      </c>
      <c r="AM608" s="5">
        <f t="shared" si="812"/>
        <v>2.0018050335189204E-4</v>
      </c>
      <c r="AN608" s="5">
        <f t="shared" si="813"/>
        <v>1.9869478867857719E-4</v>
      </c>
      <c r="AO608" s="5">
        <f t="shared" si="814"/>
        <v>9.8610050396926696E-5</v>
      </c>
      <c r="AP608" s="5">
        <f t="shared" si="815"/>
        <v>3.2626059643045672E-5</v>
      </c>
      <c r="AQ608" s="5">
        <f t="shared" si="816"/>
        <v>8.0959782766581095E-6</v>
      </c>
      <c r="AR608" s="5">
        <f t="shared" si="817"/>
        <v>1.5376132713888252E-3</v>
      </c>
      <c r="AS608" s="5">
        <f t="shared" si="818"/>
        <v>1.0151418918538484E-3</v>
      </c>
      <c r="AT608" s="5">
        <f t="shared" si="819"/>
        <v>3.3510151081936736E-4</v>
      </c>
      <c r="AU608" s="5">
        <f t="shared" si="820"/>
        <v>7.3745370609129654E-5</v>
      </c>
      <c r="AV608" s="5">
        <f t="shared" si="821"/>
        <v>1.2171788646178426E-5</v>
      </c>
      <c r="AW608" s="5">
        <f t="shared" si="822"/>
        <v>2.9255387838669129E-8</v>
      </c>
      <c r="AX608" s="5">
        <f t="shared" si="823"/>
        <v>2.2026736573510832E-5</v>
      </c>
      <c r="AY608" s="5">
        <f t="shared" si="824"/>
        <v>2.1863256888004304E-5</v>
      </c>
      <c r="AZ608" s="5">
        <f t="shared" si="825"/>
        <v>1.0850495264144323E-5</v>
      </c>
      <c r="BA608" s="5">
        <f t="shared" si="826"/>
        <v>3.5899880815352509E-6</v>
      </c>
      <c r="BB608" s="5">
        <f t="shared" si="827"/>
        <v>8.908359096856515E-7</v>
      </c>
      <c r="BC608" s="5">
        <f t="shared" si="828"/>
        <v>1.768448473836907E-7</v>
      </c>
      <c r="BD608" s="5">
        <f t="shared" si="829"/>
        <v>2.5436688298170588E-4</v>
      </c>
      <c r="BE608" s="5">
        <f t="shared" si="830"/>
        <v>1.6793460593754085E-4</v>
      </c>
      <c r="BF608" s="5">
        <f t="shared" si="831"/>
        <v>5.5435738215625782E-5</v>
      </c>
      <c r="BG608" s="5">
        <f t="shared" si="832"/>
        <v>1.2199673614439998E-5</v>
      </c>
      <c r="BH608" s="5">
        <f t="shared" si="833"/>
        <v>2.0135751920533439E-6</v>
      </c>
      <c r="BI608" s="5">
        <f t="shared" si="834"/>
        <v>2.6587498532771373E-7</v>
      </c>
      <c r="BJ608" s="8">
        <f t="shared" si="835"/>
        <v>0.23704616843219528</v>
      </c>
      <c r="BK608" s="8">
        <f t="shared" si="836"/>
        <v>0.33915981933975825</v>
      </c>
      <c r="BL608" s="8">
        <f t="shared" si="837"/>
        <v>0.39251634674424107</v>
      </c>
      <c r="BM608" s="8">
        <f t="shared" si="838"/>
        <v>0.23028230931094945</v>
      </c>
      <c r="BN608" s="8">
        <f t="shared" si="839"/>
        <v>0.76963206822623953</v>
      </c>
    </row>
    <row r="609" spans="1:66" x14ac:dyDescent="0.25">
      <c r="A609" t="s">
        <v>91</v>
      </c>
      <c r="B609" t="s">
        <v>93</v>
      </c>
      <c r="C609" t="s">
        <v>389</v>
      </c>
      <c r="D609" s="10"/>
      <c r="E609">
        <f>VLOOKUP(A609,home!$A$2:$E$405,3,FALSE)</f>
        <v>1.515625</v>
      </c>
      <c r="F609">
        <f>VLOOKUP(B609,home!$B$2:$E$405,3,FALSE)</f>
        <v>1.54</v>
      </c>
      <c r="G609">
        <f>VLOOKUP(C609,away!$B$2:$E$405,4,FALSE)</f>
        <v>0.77</v>
      </c>
      <c r="H609">
        <f>VLOOKUP(A609,away!$A$2:$E$405,3,FALSE)</f>
        <v>1.203125</v>
      </c>
      <c r="I609">
        <f>VLOOKUP(C609,away!$B$2:$E$405,3,FALSE)</f>
        <v>0.77</v>
      </c>
      <c r="J609">
        <f>VLOOKUP(B609,home!$B$2:$E$405,4,FALSE)</f>
        <v>0.42</v>
      </c>
      <c r="K609" s="3">
        <f t="shared" si="784"/>
        <v>1.797228125</v>
      </c>
      <c r="L609" s="3">
        <f t="shared" si="785"/>
        <v>0.38909062499999997</v>
      </c>
      <c r="M609" s="5">
        <f t="shared" si="786"/>
        <v>0.11232950140515484</v>
      </c>
      <c r="N609" s="5">
        <f t="shared" si="787"/>
        <v>0.2018817391925713</v>
      </c>
      <c r="O609" s="5">
        <f t="shared" si="788"/>
        <v>4.3706355907670073E-2</v>
      </c>
      <c r="P609" s="5">
        <f t="shared" si="789"/>
        <v>7.855029207852457E-2</v>
      </c>
      <c r="Q609" s="5">
        <f t="shared" si="790"/>
        <v>0.181413769800402</v>
      </c>
      <c r="R609" s="5">
        <f t="shared" si="791"/>
        <v>8.5028666682938955E-3</v>
      </c>
      <c r="S609" s="5">
        <f t="shared" si="792"/>
        <v>1.3732252677252534E-2</v>
      </c>
      <c r="T609" s="5">
        <f t="shared" si="793"/>
        <v>7.0586397075244542E-2</v>
      </c>
      <c r="U609" s="5">
        <f t="shared" si="794"/>
        <v>1.5281591119382834E-2</v>
      </c>
      <c r="V609" s="5">
        <f t="shared" si="795"/>
        <v>1.066972557620347E-3</v>
      </c>
      <c r="W609" s="5">
        <f t="shared" si="796"/>
        <v>0.10868064311585274</v>
      </c>
      <c r="X609" s="5">
        <f t="shared" si="797"/>
        <v>4.2286619355349088E-2</v>
      </c>
      <c r="Y609" s="5">
        <f t="shared" si="798"/>
        <v>8.2266635770549355E-3</v>
      </c>
      <c r="Z609" s="5">
        <f t="shared" si="799"/>
        <v>1.1027952354193799E-3</v>
      </c>
      <c r="AA609" s="5">
        <f t="shared" si="800"/>
        <v>1.9819746132117059E-3</v>
      </c>
      <c r="AB609" s="5">
        <f t="shared" si="801"/>
        <v>1.7810302589500375E-3</v>
      </c>
      <c r="AC609" s="5">
        <f t="shared" si="802"/>
        <v>4.6632343347271841E-5</v>
      </c>
      <c r="AD609" s="5">
        <f t="shared" si="803"/>
        <v>4.8830977112724515E-2</v>
      </c>
      <c r="AE609" s="5">
        <f t="shared" si="804"/>
        <v>1.8999675404150675E-2</v>
      </c>
      <c r="AF609" s="5">
        <f t="shared" si="805"/>
        <v>3.6962977888990566E-3</v>
      </c>
      <c r="AG609" s="5">
        <f t="shared" si="806"/>
        <v>4.7939827228961741E-4</v>
      </c>
      <c r="AH609" s="5">
        <f t="shared" si="807"/>
        <v>1.0727182184908714E-4</v>
      </c>
      <c r="AI609" s="5">
        <f t="shared" si="808"/>
        <v>1.927919352471689E-4</v>
      </c>
      <c r="AJ609" s="5">
        <f t="shared" si="809"/>
        <v>1.7324554414969542E-4</v>
      </c>
      <c r="AK609" s="5">
        <f t="shared" si="810"/>
        <v>1.037872548255873E-4</v>
      </c>
      <c r="AL609" s="5">
        <f t="shared" si="811"/>
        <v>1.3043712094910621E-6</v>
      </c>
      <c r="AM609" s="5">
        <f t="shared" si="812"/>
        <v>1.7552081087643959E-2</v>
      </c>
      <c r="AN609" s="5">
        <f t="shared" si="813"/>
        <v>6.829350200442068E-3</v>
      </c>
      <c r="AO609" s="5">
        <f t="shared" si="814"/>
        <v>1.3286180689169396E-3</v>
      </c>
      <c r="AP609" s="5">
        <f t="shared" si="815"/>
        <v>1.7231761160706175E-4</v>
      </c>
      <c r="AQ609" s="5">
        <f t="shared" si="816"/>
        <v>1.676179179967472E-5</v>
      </c>
      <c r="AR609" s="5">
        <f t="shared" si="817"/>
        <v>8.3476920416299917E-6</v>
      </c>
      <c r="AS609" s="5">
        <f t="shared" si="818"/>
        <v>1.5002706916056093E-5</v>
      </c>
      <c r="AT609" s="5">
        <f t="shared" si="819"/>
        <v>1.3481643410334014E-5</v>
      </c>
      <c r="AU609" s="5">
        <f t="shared" si="820"/>
        <v>8.0765295694244047E-6</v>
      </c>
      <c r="AV609" s="5">
        <f t="shared" si="821"/>
        <v>3.6288415236409179E-6</v>
      </c>
      <c r="AW609" s="5">
        <f t="shared" si="822"/>
        <v>2.5336853285958333E-8</v>
      </c>
      <c r="AX609" s="5">
        <f t="shared" si="823"/>
        <v>5.2575156304990531E-3</v>
      </c>
      <c r="AY609" s="5">
        <f t="shared" si="824"/>
        <v>2.0456500426181455E-3</v>
      </c>
      <c r="AZ609" s="5">
        <f t="shared" si="825"/>
        <v>3.9797162680678541E-4</v>
      </c>
      <c r="BA609" s="5">
        <f t="shared" si="826"/>
        <v>5.161567633550631E-5</v>
      </c>
      <c r="BB609" s="5">
        <f t="shared" si="827"/>
        <v>5.0207939412949633E-6</v>
      </c>
      <c r="BC609" s="5">
        <f t="shared" si="828"/>
        <v>3.9070877052293402E-7</v>
      </c>
      <c r="BD609" s="5">
        <f t="shared" si="829"/>
        <v>5.4133478563089003E-7</v>
      </c>
      <c r="BE609" s="5">
        <f t="shared" si="830"/>
        <v>9.729021017766815E-7</v>
      </c>
      <c r="BF609" s="5">
        <f t="shared" si="831"/>
        <v>8.7426351009233244E-7</v>
      </c>
      <c r="BG609" s="5">
        <f t="shared" si="832"/>
        <v>5.2375032299972045E-7</v>
      </c>
      <c r="BH609" s="5">
        <f t="shared" si="833"/>
        <v>2.3532470274323287E-7</v>
      </c>
      <c r="BI609" s="5">
        <f t="shared" si="834"/>
        <v>8.4586434855480566E-8</v>
      </c>
      <c r="BJ609" s="8">
        <f t="shared" si="835"/>
        <v>0.71873947393391935</v>
      </c>
      <c r="BK609" s="8">
        <f t="shared" si="836"/>
        <v>0.20777260547572715</v>
      </c>
      <c r="BL609" s="8">
        <f t="shared" si="837"/>
        <v>7.1882684698899232E-2</v>
      </c>
      <c r="BM609" s="8">
        <f t="shared" si="838"/>
        <v>0.3710674095855836</v>
      </c>
      <c r="BN609" s="8">
        <f t="shared" si="839"/>
        <v>0.62638452505261677</v>
      </c>
    </row>
    <row r="610" spans="1:66" x14ac:dyDescent="0.25">
      <c r="A610" t="s">
        <v>91</v>
      </c>
      <c r="B610" t="s">
        <v>111</v>
      </c>
      <c r="C610" t="s">
        <v>101</v>
      </c>
      <c r="D610" s="10"/>
      <c r="E610">
        <f>VLOOKUP(A610,home!$A$2:$E$405,3,FALSE)</f>
        <v>1.515625</v>
      </c>
      <c r="F610">
        <f>VLOOKUP(B610,home!$B$2:$E$405,3,FALSE)</f>
        <v>0.88</v>
      </c>
      <c r="G610">
        <f>VLOOKUP(C610,away!$B$2:$E$405,4,FALSE)</f>
        <v>0.66</v>
      </c>
      <c r="H610">
        <f>VLOOKUP(A610,away!$A$2:$E$405,3,FALSE)</f>
        <v>1.203125</v>
      </c>
      <c r="I610">
        <f>VLOOKUP(C610,away!$B$2:$E$405,3,FALSE)</f>
        <v>0.44</v>
      </c>
      <c r="J610">
        <f>VLOOKUP(B610,home!$B$2:$E$405,4,FALSE)</f>
        <v>0.55000000000000004</v>
      </c>
      <c r="K610" s="3">
        <f t="shared" ref="K610:K673" si="840">E610*F610*G610</f>
        <v>0.88027500000000003</v>
      </c>
      <c r="L610" s="3">
        <f t="shared" ref="L610:L673" si="841">H610*I610*J610</f>
        <v>0.29115625000000006</v>
      </c>
      <c r="M610" s="5">
        <f t="shared" ref="M610:M673" si="842">_xlfn.POISSON.DIST(0,K610,FALSE) * _xlfn.POISSON.DIST(0,L610,FALSE)</f>
        <v>0.30992304631889561</v>
      </c>
      <c r="N610" s="5">
        <f t="shared" ref="N610:N673" si="843">_xlfn.POISSON.DIST(1,K610,FALSE) * _xlfn.POISSON.DIST(0,L610,FALSE)</f>
        <v>0.27281750959836587</v>
      </c>
      <c r="O610" s="5">
        <f t="shared" ref="O610:O673" si="844">_xlfn.POISSON.DIST(0,K610,FALSE) * _xlfn.POISSON.DIST(1,L610,FALSE)</f>
        <v>9.0236031954785967E-2</v>
      </c>
      <c r="P610" s="5">
        <f t="shared" ref="P610:P673" si="845">_xlfn.POISSON.DIST(1,K610,FALSE) * _xlfn.POISSON.DIST(1,L610,FALSE)</f>
        <v>7.9432523028999225E-2</v>
      </c>
      <c r="Q610" s="5">
        <f t="shared" ref="Q610:Q673" si="846">_xlfn.POISSON.DIST(2,K610,FALSE) * _xlfn.POISSON.DIST(0,L610,FALSE)</f>
        <v>0.12007721663085075</v>
      </c>
      <c r="R610" s="5">
        <f t="shared" ref="R610:R673" si="847">_xlfn.POISSON.DIST(0,K610,FALSE) * _xlfn.POISSON.DIST(2,L610,FALSE)</f>
        <v>1.3136392339417826E-2</v>
      </c>
      <c r="S610" s="5">
        <f t="shared" ref="S610:S673" si="848">_xlfn.POISSON.DIST(2,K610,FALSE) * _xlfn.POISSON.DIST(2,L610,FALSE)</f>
        <v>5.0895906174885566E-3</v>
      </c>
      <c r="T610" s="5">
        <f t="shared" ref="T610:T673" si="849">_xlfn.POISSON.DIST(2,K610,FALSE) * _xlfn.POISSON.DIST(1,L610,FALSE)</f>
        <v>3.4961232104676145E-2</v>
      </c>
      <c r="U610" s="5">
        <f t="shared" ref="U610:U673" si="850">_xlfn.POISSON.DIST(1,K610,FALSE) * _xlfn.POISSON.DIST(2,L610,FALSE)</f>
        <v>1.1563637766581028E-2</v>
      </c>
      <c r="V610" s="5">
        <f t="shared" ref="V610:V673" si="851">_xlfn.POISSON.DIST(3,K610,FALSE) * _xlfn.POISSON.DIST(3,L610,FALSE)</f>
        <v>1.4493885524654288E-4</v>
      </c>
      <c r="W610" s="5">
        <f t="shared" ref="W610:W673" si="852">_xlfn.POISSON.DIST(3,K610,FALSE) * _xlfn.POISSON.DIST(0,L610,FALSE)</f>
        <v>3.5233657289907384E-2</v>
      </c>
      <c r="X610" s="5">
        <f t="shared" ref="X610:X673" si="853">_xlfn.POISSON.DIST(3,K610,FALSE) * _xlfn.POISSON.DIST(1,L610,FALSE)</f>
        <v>1.0258499530314599E-2</v>
      </c>
      <c r="Y610" s="5">
        <f t="shared" ref="Y610:Y673" si="854">_xlfn.POISSON.DIST(3,K610,FALSE) * _xlfn.POISSON.DIST(2,L610,FALSE)</f>
        <v>1.4934131269365798E-3</v>
      </c>
      <c r="Z610" s="5">
        <f t="shared" ref="Z610:Z673" si="855">_xlfn.POISSON.DIST(0,K610,FALSE) * _xlfn.POISSON.DIST(3,L610,FALSE)</f>
        <v>1.2749142440245406E-3</v>
      </c>
      <c r="AA610" s="5">
        <f t="shared" ref="AA610:AA673" si="856">_xlfn.POISSON.DIST(1,K610,FALSE) * _xlfn.POISSON.DIST(3,L610,FALSE)</f>
        <v>1.1222751361587026E-3</v>
      </c>
      <c r="AB610" s="5">
        <f t="shared" ref="AB610:AB673" si="857">_xlfn.POISSON.DIST(2,K610,FALSE) * _xlfn.POISSON.DIST(3,L610,FALSE)</f>
        <v>4.9395537274105094E-4</v>
      </c>
      <c r="AC610" s="5">
        <f t="shared" ref="AC610:AC673" si="858">_xlfn.POISSON.DIST(4,K610,FALSE) * _xlfn.POISSON.DIST(4,L610,FALSE)</f>
        <v>2.3217172564914778E-6</v>
      </c>
      <c r="AD610" s="5">
        <f t="shared" ref="AD610:AD673" si="859">_xlfn.POISSON.DIST(4,K610,FALSE) * _xlfn.POISSON.DIST(0,L610,FALSE)</f>
        <v>7.7538269177183051E-3</v>
      </c>
      <c r="AE610" s="5">
        <f t="shared" ref="AE610:AE673" si="860">_xlfn.POISSON.DIST(4,K610,FALSE) * _xlfn.POISSON.DIST(1,L610,FALSE)</f>
        <v>2.2575751685119205E-3</v>
      </c>
      <c r="AF610" s="5">
        <f t="shared" ref="AF610:AF673" si="861">_xlfn.POISSON.DIST(4,K610,FALSE) * _xlfn.POISSON.DIST(2,L610,FALSE)</f>
        <v>3.286535600785244E-4</v>
      </c>
      <c r="AG610" s="5">
        <f t="shared" ref="AG610:AG673" si="862">_xlfn.POISSON.DIST(4,K610,FALSE) * _xlfn.POISSON.DIST(3,L610,FALSE)</f>
        <v>3.1896512700537632E-5</v>
      </c>
      <c r="AH610" s="5">
        <f t="shared" ref="AH610:AH673" si="863">_xlfn.POISSON.DIST(0,K610,FALSE) * _xlfn.POISSON.DIST(4,L610,FALSE)</f>
        <v>9.2799812590442556E-5</v>
      </c>
      <c r="AI610" s="5">
        <f t="shared" ref="AI610:AI673" si="864">_xlfn.POISSON.DIST(1,K610,FALSE) * _xlfn.POISSON.DIST(4,L610,FALSE)</f>
        <v>8.1689355028051821E-5</v>
      </c>
      <c r="AJ610" s="5">
        <f t="shared" ref="AJ610:AJ673" si="865">_xlfn.POISSON.DIST(2,K610,FALSE) * _xlfn.POISSON.DIST(4,L610,FALSE)</f>
        <v>3.5954548498659152E-5</v>
      </c>
      <c r="AK610" s="5">
        <f t="shared" ref="AK610:AK673" si="866">_xlfn.POISSON.DIST(3,K610,FALSE) * _xlfn.POISSON.DIST(4,L610,FALSE)</f>
        <v>1.0549963393219065E-5</v>
      </c>
      <c r="AL610" s="5">
        <f t="shared" ref="AL610:AL673" si="867">_xlfn.POISSON.DIST(5,K610,FALSE) * _xlfn.POISSON.DIST(5,L610,FALSE)</f>
        <v>2.3802019453993791E-8</v>
      </c>
      <c r="AM610" s="5">
        <f t="shared" ref="AM610:AM673" si="868">_xlfn.POISSON.DIST(5,K610,FALSE) * _xlfn.POISSON.DIST(0,L610,FALSE)</f>
        <v>1.3650999979988965E-3</v>
      </c>
      <c r="AN610" s="5">
        <f t="shared" ref="AN610:AN673" si="869">_xlfn.POISSON.DIST(5,K610,FALSE) * _xlfn.POISSON.DIST(1,L610,FALSE)</f>
        <v>3.9745739629236626E-4</v>
      </c>
      <c r="AO610" s="5">
        <f t="shared" ref="AO610:AO673" si="870">_xlfn.POISSON.DIST(5,K610,FALSE) * _xlfn.POISSON.DIST(2,L610,FALSE)</f>
        <v>5.7861102519624626E-5</v>
      </c>
      <c r="AP610" s="5">
        <f t="shared" ref="AP610:AP673" si="871">_xlfn.POISSON.DIST(5,K610,FALSE) * _xlfn.POISSON.DIST(3,L610,FALSE)</f>
        <v>5.6155405434931537E-6</v>
      </c>
      <c r="AQ610" s="5">
        <f t="shared" ref="AQ610:AQ673" si="872">_xlfn.POISSON.DIST(5,K610,FALSE) * _xlfn.POISSON.DIST(4,L610,FALSE)</f>
        <v>4.0874993159160722E-7</v>
      </c>
      <c r="AR610" s="5">
        <f t="shared" ref="AR610:AR673" si="873">_xlfn.POISSON.DIST(0,K610,FALSE) * _xlfn.POISSON.DIST(5,L610,FALSE)</f>
        <v>5.4038490869072106E-6</v>
      </c>
      <c r="AS610" s="5">
        <f t="shared" ref="AS610:AS673" si="874">_xlfn.POISSON.DIST(1,K610,FALSE) * _xlfn.POISSON.DIST(5,L610,FALSE)</f>
        <v>4.7568732549772455E-6</v>
      </c>
      <c r="AT610" s="5">
        <f t="shared" ref="AT610:AT673" si="875">_xlfn.POISSON.DIST(2,K610,FALSE) * _xlfn.POISSON.DIST(5,L610,FALSE)</f>
        <v>2.093678302262547E-6</v>
      </c>
      <c r="AU610" s="5">
        <f t="shared" ref="AU610:AU673" si="876">_xlfn.POISSON.DIST(3,K610,FALSE) * _xlfn.POISSON.DIST(5,L610,FALSE)</f>
        <v>6.1433755584138795E-7</v>
      </c>
      <c r="AV610" s="5">
        <f t="shared" ref="AV610:AV673" si="877">_xlfn.POISSON.DIST(4,K610,FALSE) * _xlfn.POISSON.DIST(5,L610,FALSE)</f>
        <v>1.3519649799206944E-7</v>
      </c>
      <c r="AW610" s="5">
        <f t="shared" ref="AW610:AW673" si="878">_xlfn.POISSON.DIST(6,K610,FALSE) * _xlfn.POISSON.DIST(6,L610,FALSE)</f>
        <v>1.6945554718898538E-10</v>
      </c>
      <c r="AX610" s="5">
        <f t="shared" ref="AX610:AX673" si="879">_xlfn.POISSON.DIST(6,K610,FALSE) * _xlfn.POISSON.DIST(0,L610,FALSE)</f>
        <v>2.0027723345641301E-4</v>
      </c>
      <c r="AY610" s="5">
        <f t="shared" ref="AY610:AY673" si="880">_xlfn.POISSON.DIST(6,K610,FALSE) * _xlfn.POISSON.DIST(1,L610,FALSE)</f>
        <v>5.831196825354376E-5</v>
      </c>
      <c r="AZ610" s="5">
        <f t="shared" ref="AZ610:AZ673" si="881">_xlfn.POISSON.DIST(6,K610,FALSE) * _xlfn.POISSON.DIST(2,L610,FALSE)</f>
        <v>8.4889470034104252E-6</v>
      </c>
      <c r="BA610" s="5">
        <f t="shared" ref="BA610:BA673" si="882">_xlfn.POISSON.DIST(6,K610,FALSE) * _xlfn.POISSON.DIST(3,L610,FALSE)</f>
        <v>8.2386999198723897E-7</v>
      </c>
      <c r="BB610" s="5">
        <f t="shared" ref="BB610:BB673" si="883">_xlfn.POISSON.DIST(6,K610,FALSE) * _xlfn.POISSON.DIST(4,L610,FALSE)</f>
        <v>5.9968724338633651E-8</v>
      </c>
      <c r="BC610" s="5">
        <f t="shared" ref="BC610:BC673" si="884">_xlfn.POISSON.DIST(6,K610,FALSE) * _xlfn.POISSON.DIST(5,L610,FALSE)</f>
        <v>3.4920537791440625E-9</v>
      </c>
      <c r="BD610" s="5">
        <f t="shared" ref="BD610:BD673" si="885">_xlfn.POISSON.DIST(0,K610,FALSE) * _xlfn.POISSON.DIST(6,L610,FALSE)</f>
        <v>2.6222740595163765E-7</v>
      </c>
      <c r="BE610" s="5">
        <f t="shared" ref="BE610:BE673" si="886">_xlfn.POISSON.DIST(1,K610,FALSE) * _xlfn.POISSON.DIST(6,L610,FALSE)</f>
        <v>2.3083222977407786E-7</v>
      </c>
      <c r="BF610" s="5">
        <f t="shared" ref="BF610:BF673" si="887">_xlfn.POISSON.DIST(2,K610,FALSE) * _xlfn.POISSON.DIST(6,L610,FALSE)</f>
        <v>1.0159792053218819E-7</v>
      </c>
      <c r="BG610" s="5">
        <f t="shared" ref="BG610:BG673" si="888">_xlfn.POISSON.DIST(3,K610,FALSE) * _xlfn.POISSON.DIST(6,L610,FALSE)</f>
        <v>2.9811369832157325E-8</v>
      </c>
      <c r="BH610" s="5">
        <f t="shared" ref="BH610:BH673" si="889">_xlfn.POISSON.DIST(4,K610,FALSE) * _xlfn.POISSON.DIST(6,L610,FALSE)</f>
        <v>6.5605508947505711E-9</v>
      </c>
      <c r="BI610" s="5">
        <f t="shared" ref="BI610:BI673" si="890">_xlfn.POISSON.DIST(5,K610,FALSE) * _xlfn.POISSON.DIST(6,L610,FALSE)</f>
        <v>1.1550177877753121E-9</v>
      </c>
      <c r="BJ610" s="8">
        <f t="shared" ref="BJ610:BJ673" si="891">SUM(N610,Q610,T610,W610,X610,Y610,AD610,AE610,AF610,AG610,AM610,AN610,AO610,AP610,AQ610,AX610,AY610,AZ610,BA610,BB610,BC610)</f>
        <v>0.48730788870683012</v>
      </c>
      <c r="BK610" s="8">
        <f t="shared" ref="BK610:BK673" si="892">SUM(M610,P610,S610,V610,AC610,AL610,AY610)</f>
        <v>0.39465075630815943</v>
      </c>
      <c r="BL610" s="8">
        <f t="shared" ref="BL610:BL673" si="893">SUM(O610,R610,U610,AA610,AB610,AH610,AI610,AJ610,AK610,AR610,AS610,AT610,AU610,AV610,BD610,BE610,BF610,BG610,BH610,BI610)</f>
        <v>0.11678692236838771</v>
      </c>
      <c r="BM610" s="8">
        <f t="shared" ref="BM610:BM673" si="894">SUM(S610:BI610)</f>
        <v>0.11433944995728854</v>
      </c>
      <c r="BN610" s="8">
        <f t="shared" ref="BN610:BN673" si="895">SUM(M610:R610)</f>
        <v>0.88562271987131536</v>
      </c>
    </row>
    <row r="611" spans="1:66" x14ac:dyDescent="0.25">
      <c r="A611" t="s">
        <v>114</v>
      </c>
      <c r="B611" t="s">
        <v>115</v>
      </c>
      <c r="C611" t="s">
        <v>96</v>
      </c>
      <c r="D611" s="10"/>
      <c r="E611">
        <f>VLOOKUP(A611,home!$A$2:$E$405,3,FALSE)</f>
        <v>1.2436974789916</v>
      </c>
      <c r="F611">
        <f>VLOOKUP(B611,home!$B$2:$E$405,3,FALSE)</f>
        <v>1.29</v>
      </c>
      <c r="G611">
        <f>VLOOKUP(C611,away!$B$2:$E$405,4,FALSE)</f>
        <v>1.45</v>
      </c>
      <c r="H611">
        <f>VLOOKUP(A611,away!$A$2:$E$405,3,FALSE)</f>
        <v>1.0588235294117601</v>
      </c>
      <c r="I611">
        <f>VLOOKUP(C611,away!$B$2:$E$405,3,FALSE)</f>
        <v>0.8</v>
      </c>
      <c r="J611">
        <f>VLOOKUP(B611,home!$B$2:$E$405,4,FALSE)</f>
        <v>1.32</v>
      </c>
      <c r="K611" s="3">
        <f t="shared" si="840"/>
        <v>2.3263361344537881</v>
      </c>
      <c r="L611" s="3">
        <f t="shared" si="841"/>
        <v>1.1181176470588188</v>
      </c>
      <c r="M611" s="5">
        <f t="shared" si="842"/>
        <v>3.1922193773805042E-2</v>
      </c>
      <c r="N611" s="5">
        <f t="shared" si="843"/>
        <v>7.42617528670384E-2</v>
      </c>
      <c r="O611" s="5">
        <f t="shared" si="844"/>
        <v>3.5692768191322576E-2</v>
      </c>
      <c r="P611" s="5">
        <f t="shared" si="845"/>
        <v>8.3033376382156479E-2</v>
      </c>
      <c r="Q611" s="5">
        <f t="shared" si="846"/>
        <v>8.6378899551234331E-2</v>
      </c>
      <c r="R611" s="5">
        <f t="shared" si="847"/>
        <v>1.9954356993548725E-2</v>
      </c>
      <c r="S611" s="5">
        <f t="shared" si="848"/>
        <v>5.3994891784962772E-2</v>
      </c>
      <c r="T611" s="5">
        <f t="shared" si="849"/>
        <v>9.6581771921756196E-2</v>
      </c>
      <c r="U611" s="5">
        <f t="shared" si="850"/>
        <v>4.6420541713883053E-2</v>
      </c>
      <c r="V611" s="5">
        <f t="shared" si="851"/>
        <v>1.5605228568712477E-2</v>
      </c>
      <c r="W611" s="5">
        <f t="shared" si="852"/>
        <v>6.6982118426796841E-2</v>
      </c>
      <c r="X611" s="5">
        <f t="shared" si="853"/>
        <v>7.4893888650385237E-2</v>
      </c>
      <c r="Y611" s="5">
        <f t="shared" si="854"/>
        <v>4.1870089278426961E-2</v>
      </c>
      <c r="Z611" s="5">
        <f t="shared" si="855"/>
        <v>7.4371062300661282E-3</v>
      </c>
      <c r="AA611" s="5">
        <f t="shared" si="856"/>
        <v>1.7301208958774222E-2</v>
      </c>
      <c r="AB611" s="5">
        <f t="shared" si="857"/>
        <v>2.0124213785266038E-2</v>
      </c>
      <c r="AC611" s="5">
        <f t="shared" si="858"/>
        <v>2.5369395553939897E-3</v>
      </c>
      <c r="AD611" s="5">
        <f t="shared" si="859"/>
        <v>3.8955730614630098E-2</v>
      </c>
      <c r="AE611" s="5">
        <f t="shared" si="860"/>
        <v>4.3557089854287398E-2</v>
      </c>
      <c r="AF611" s="5">
        <f t="shared" si="861"/>
        <v>2.4350975410302688E-2</v>
      </c>
      <c r="AG611" s="5">
        <f t="shared" si="862"/>
        <v>9.0757517764515992E-3</v>
      </c>
      <c r="AH611" s="5">
        <f t="shared" si="863"/>
        <v>2.078889929722006E-3</v>
      </c>
      <c r="AI611" s="5">
        <f t="shared" si="864"/>
        <v>4.8361967630643982E-3</v>
      </c>
      <c r="AJ611" s="5">
        <f t="shared" si="865"/>
        <v>5.6253096416225782E-3</v>
      </c>
      <c r="AK611" s="5">
        <f t="shared" si="866"/>
        <v>4.3621203622659643E-3</v>
      </c>
      <c r="AL611" s="5">
        <f t="shared" si="867"/>
        <v>2.6395511342916175E-4</v>
      </c>
      <c r="AM611" s="5">
        <f t="shared" si="868"/>
        <v>1.8124824754572333E-2</v>
      </c>
      <c r="AN611" s="5">
        <f t="shared" si="869"/>
        <v>2.0265686407935853E-2</v>
      </c>
      <c r="AO611" s="5">
        <f t="shared" si="870"/>
        <v>1.1329710801236561E-2</v>
      </c>
      <c r="AP611" s="5">
        <f t="shared" si="871"/>
        <v>4.2226498609785031E-3</v>
      </c>
      <c r="AQ611" s="5">
        <f t="shared" si="872"/>
        <v>1.1803548317276332E-3</v>
      </c>
      <c r="AR611" s="5">
        <f t="shared" si="873"/>
        <v>4.6488870334300829E-4</v>
      </c>
      <c r="AS611" s="5">
        <f t="shared" si="874"/>
        <v>1.0814873890862076E-3</v>
      </c>
      <c r="AT611" s="5">
        <f t="shared" si="875"/>
        <v>1.2579515960936642E-3</v>
      </c>
      <c r="AU611" s="5">
        <f t="shared" si="876"/>
        <v>9.754727511288359E-4</v>
      </c>
      <c r="AV611" s="5">
        <f t="shared" si="877"/>
        <v>5.6731937728151445E-4</v>
      </c>
      <c r="AW611" s="5">
        <f t="shared" si="878"/>
        <v>1.9071618354875707E-5</v>
      </c>
      <c r="AX611" s="5">
        <f t="shared" si="879"/>
        <v>7.0274057928673538E-3</v>
      </c>
      <c r="AY611" s="5">
        <f t="shared" si="880"/>
        <v>7.8574664300483602E-3</v>
      </c>
      <c r="AZ611" s="5">
        <f t="shared" si="881"/>
        <v>4.3927859383046646E-3</v>
      </c>
      <c r="BA611" s="5">
        <f t="shared" si="882"/>
        <v>1.6372171591234256E-3</v>
      </c>
      <c r="BB611" s="5">
        <f t="shared" si="883"/>
        <v>4.5765034942085221E-4</v>
      </c>
      <c r="BC611" s="5">
        <f t="shared" si="884"/>
        <v>1.0234138637401786E-4</v>
      </c>
      <c r="BD611" s="5">
        <f t="shared" si="885"/>
        <v>8.663337718768489E-5</v>
      </c>
      <c r="BE611" s="5">
        <f t="shared" si="886"/>
        <v>2.0153835580147584E-4</v>
      </c>
      <c r="BF611" s="5">
        <f t="shared" si="887"/>
        <v>2.3442297978968881E-4</v>
      </c>
      <c r="BG611" s="5">
        <f t="shared" si="888"/>
        <v>1.8178221621036102E-4</v>
      </c>
      <c r="BH611" s="5">
        <f t="shared" si="889"/>
        <v>1.0572163454281349E-4</v>
      </c>
      <c r="BI611" s="5">
        <f t="shared" si="890"/>
        <v>4.9188811726092962E-5</v>
      </c>
      <c r="BJ611" s="8">
        <f t="shared" si="891"/>
        <v>0.6335061620638992</v>
      </c>
      <c r="BK611" s="8">
        <f t="shared" si="892"/>
        <v>0.1952140516085083</v>
      </c>
      <c r="BL611" s="8">
        <f t="shared" si="893"/>
        <v>0.16160201353166087</v>
      </c>
      <c r="BM611" s="8">
        <f t="shared" si="894"/>
        <v>0.65867759086333533</v>
      </c>
      <c r="BN611" s="8">
        <f t="shared" si="895"/>
        <v>0.33124334775910558</v>
      </c>
    </row>
    <row r="612" spans="1:66" x14ac:dyDescent="0.25">
      <c r="A612" t="s">
        <v>114</v>
      </c>
      <c r="B612" t="s">
        <v>120</v>
      </c>
      <c r="C612" t="s">
        <v>104</v>
      </c>
      <c r="D612" s="10"/>
      <c r="E612">
        <f>VLOOKUP(A612,home!$A$2:$E$405,3,FALSE)</f>
        <v>1.2436974789916</v>
      </c>
      <c r="F612">
        <f>VLOOKUP(B612,home!$B$2:$E$405,3,FALSE)</f>
        <v>1.29</v>
      </c>
      <c r="G612">
        <f>VLOOKUP(C612,away!$B$2:$E$405,4,FALSE)</f>
        <v>0.48</v>
      </c>
      <c r="H612">
        <f>VLOOKUP(A612,away!$A$2:$E$405,3,FALSE)</f>
        <v>1.0588235294117601</v>
      </c>
      <c r="I612">
        <f>VLOOKUP(C612,away!$B$2:$E$405,3,FALSE)</f>
        <v>0.64</v>
      </c>
      <c r="J612">
        <f>VLOOKUP(B612,home!$B$2:$E$405,4,FALSE)</f>
        <v>0.94</v>
      </c>
      <c r="K612" s="3">
        <f t="shared" si="840"/>
        <v>0.77009747899159875</v>
      </c>
      <c r="L612" s="3">
        <f t="shared" si="841"/>
        <v>0.63698823529411486</v>
      </c>
      <c r="M612" s="5">
        <f t="shared" si="842"/>
        <v>0.24485582420557017</v>
      </c>
      <c r="N612" s="5">
        <f t="shared" si="843"/>
        <v>0.18856285293711966</v>
      </c>
      <c r="O612" s="5">
        <f t="shared" si="844"/>
        <v>0.15597027936219215</v>
      </c>
      <c r="P612" s="5">
        <f t="shared" si="845"/>
        <v>0.12011231893443955</v>
      </c>
      <c r="Q612" s="5">
        <f t="shared" si="846"/>
        <v>7.2605888839169727E-2</v>
      </c>
      <c r="R612" s="5">
        <f t="shared" si="847"/>
        <v>4.9675616504626437E-2</v>
      </c>
      <c r="S612" s="5">
        <f t="shared" si="848"/>
        <v>1.4730065342142197E-2</v>
      </c>
      <c r="T612" s="5">
        <f t="shared" si="849"/>
        <v>4.6249097003623389E-2</v>
      </c>
      <c r="U612" s="5">
        <f t="shared" si="850"/>
        <v>3.8255067037566266E-2</v>
      </c>
      <c r="V612" s="5">
        <f t="shared" si="851"/>
        <v>8.0285899401361062E-4</v>
      </c>
      <c r="W612" s="5">
        <f t="shared" si="852"/>
        <v>1.863787065166295E-2</v>
      </c>
      <c r="X612" s="5">
        <f t="shared" si="853"/>
        <v>1.1872104336042756E-2</v>
      </c>
      <c r="Y612" s="5">
        <f t="shared" si="854"/>
        <v>3.781195395121742E-3</v>
      </c>
      <c r="Z612" s="5">
        <f t="shared" si="855"/>
        <v>1.05475944314764E-2</v>
      </c>
      <c r="AA612" s="5">
        <f t="shared" si="856"/>
        <v>8.1226758811058005E-3</v>
      </c>
      <c r="AB612" s="5">
        <f t="shared" si="857"/>
        <v>3.1276261093527201E-3</v>
      </c>
      <c r="AC612" s="5">
        <f t="shared" si="858"/>
        <v>2.4614805432243099E-5</v>
      </c>
      <c r="AD612" s="5">
        <f t="shared" si="859"/>
        <v>3.5882443006542857E-3</v>
      </c>
      <c r="AE612" s="5">
        <f t="shared" si="860"/>
        <v>2.2856694048779391E-3</v>
      </c>
      <c r="AF612" s="5">
        <f t="shared" si="861"/>
        <v>7.2797226033947395E-4</v>
      </c>
      <c r="AG612" s="5">
        <f t="shared" si="862"/>
        <v>1.5456992181890316E-4</v>
      </c>
      <c r="AH612" s="5">
        <f t="shared" si="863"/>
        <v>1.679673390876046E-3</v>
      </c>
      <c r="AI612" s="5">
        <f t="shared" si="864"/>
        <v>1.293512243842913E-3</v>
      </c>
      <c r="AJ612" s="5">
        <f t="shared" si="865"/>
        <v>4.9806525901409686E-4</v>
      </c>
      <c r="AK612" s="5">
        <f t="shared" si="866"/>
        <v>1.2785293344668453E-4</v>
      </c>
      <c r="AL612" s="5">
        <f t="shared" si="867"/>
        <v>4.8298485366712418E-7</v>
      </c>
      <c r="AM612" s="5">
        <f t="shared" si="868"/>
        <v>5.5265957798796765E-4</v>
      </c>
      <c r="AN612" s="5">
        <f t="shared" si="869"/>
        <v>3.5203764930094578E-4</v>
      </c>
      <c r="AO612" s="5">
        <f t="shared" si="870"/>
        <v>1.1212192049264896E-4</v>
      </c>
      <c r="AP612" s="5">
        <f t="shared" si="871"/>
        <v>2.380678142413317E-5</v>
      </c>
      <c r="AQ612" s="5">
        <f t="shared" si="872"/>
        <v>3.7911599218478253E-6</v>
      </c>
      <c r="AR612" s="5">
        <f t="shared" si="873"/>
        <v>2.1398643782492293E-4</v>
      </c>
      <c r="AS612" s="5">
        <f t="shared" si="874"/>
        <v>1.6479041630736561E-4</v>
      </c>
      <c r="AT612" s="5">
        <f t="shared" si="875"/>
        <v>6.345234208013916E-5</v>
      </c>
      <c r="AU612" s="5">
        <f t="shared" si="876"/>
        <v>1.62881628906759E-5</v>
      </c>
      <c r="AV612" s="5">
        <f t="shared" si="877"/>
        <v>3.1358682948785056E-6</v>
      </c>
      <c r="AW612" s="5">
        <f t="shared" si="878"/>
        <v>6.5812459879184202E-9</v>
      </c>
      <c r="AX612" s="5">
        <f t="shared" si="879"/>
        <v>7.0933624624849084E-5</v>
      </c>
      <c r="AY612" s="5">
        <f t="shared" si="880"/>
        <v>4.518388437279779E-5</v>
      </c>
      <c r="AZ612" s="5">
        <f t="shared" si="881"/>
        <v>1.4390801385180898E-5</v>
      </c>
      <c r="BA612" s="5">
        <f t="shared" si="882"/>
        <v>3.0555903929381613E-6</v>
      </c>
      <c r="BB612" s="5">
        <f t="shared" si="883"/>
        <v>4.8659378304483253E-7</v>
      </c>
      <c r="BC612" s="5">
        <f t="shared" si="884"/>
        <v>6.1990903033363061E-8</v>
      </c>
      <c r="BD612" s="5">
        <f t="shared" si="885"/>
        <v>2.2717807234495244E-5</v>
      </c>
      <c r="BE612" s="5">
        <f t="shared" si="886"/>
        <v>1.7494926079501891E-5</v>
      </c>
      <c r="BF612" s="5">
        <f t="shared" si="887"/>
        <v>6.736399234484391E-6</v>
      </c>
      <c r="BG612" s="5">
        <f t="shared" si="888"/>
        <v>1.7292280226524548E-6</v>
      </c>
      <c r="BH612" s="5">
        <f t="shared" si="889"/>
        <v>3.3291853521157064E-7</v>
      </c>
      <c r="BI612" s="5">
        <f t="shared" si="890"/>
        <v>5.1275944935201286E-8</v>
      </c>
      <c r="BJ612" s="8">
        <f t="shared" si="891"/>
        <v>0.3496439946250201</v>
      </c>
      <c r="BK612" s="8">
        <f t="shared" si="892"/>
        <v>0.38057134915082425</v>
      </c>
      <c r="BL612" s="8">
        <f t="shared" si="893"/>
        <v>0.25926108450447238</v>
      </c>
      <c r="BM612" s="8">
        <f t="shared" si="894"/>
        <v>0.16819606462554873</v>
      </c>
      <c r="BN612" s="8">
        <f t="shared" si="895"/>
        <v>0.83178278078311774</v>
      </c>
    </row>
    <row r="613" spans="1:66" x14ac:dyDescent="0.25">
      <c r="A613" t="s">
        <v>114</v>
      </c>
      <c r="B613" t="s">
        <v>123</v>
      </c>
      <c r="C613" t="s">
        <v>124</v>
      </c>
      <c r="D613" s="10"/>
      <c r="E613">
        <f>VLOOKUP(A613,home!$A$2:$E$405,3,FALSE)</f>
        <v>1.2436974789916</v>
      </c>
      <c r="F613">
        <f>VLOOKUP(B613,home!$B$2:$E$405,3,FALSE)</f>
        <v>1.45</v>
      </c>
      <c r="G613">
        <f>VLOOKUP(C613,away!$B$2:$E$405,4,FALSE)</f>
        <v>0.48</v>
      </c>
      <c r="H613">
        <f>VLOOKUP(A613,away!$A$2:$E$405,3,FALSE)</f>
        <v>1.0588235294117601</v>
      </c>
      <c r="I613">
        <f>VLOOKUP(C613,away!$B$2:$E$405,3,FALSE)</f>
        <v>0.96</v>
      </c>
      <c r="J613">
        <f>VLOOKUP(B613,home!$B$2:$E$405,4,FALSE)</f>
        <v>1.1299999999999999</v>
      </c>
      <c r="K613" s="3">
        <f t="shared" si="840"/>
        <v>0.86561344537815355</v>
      </c>
      <c r="L613" s="3">
        <f t="shared" si="841"/>
        <v>1.1486117647058771</v>
      </c>
      <c r="M613" s="5">
        <f t="shared" si="842"/>
        <v>0.13342373869648697</v>
      </c>
      <c r="N613" s="5">
        <f t="shared" si="843"/>
        <v>0.11549338214830056</v>
      </c>
      <c r="O613" s="5">
        <f t="shared" si="844"/>
        <v>0.15325207595782772</v>
      </c>
      <c r="P613" s="5">
        <f t="shared" si="845"/>
        <v>0.13265705748120973</v>
      </c>
      <c r="Q613" s="5">
        <f t="shared" si="846"/>
        <v>4.9986312219883075E-2</v>
      </c>
      <c r="R613" s="5">
        <f t="shared" si="847"/>
        <v>8.8013568705379838E-2</v>
      </c>
      <c r="S613" s="5">
        <f t="shared" si="848"/>
        <v>3.2973695444865274E-2</v>
      </c>
      <c r="T613" s="5">
        <f t="shared" si="849"/>
        <v>5.7414866290018851E-2</v>
      </c>
      <c r="U613" s="5">
        <f t="shared" si="850"/>
        <v>7.6185728447090678E-2</v>
      </c>
      <c r="V613" s="5">
        <f t="shared" si="851"/>
        <v>3.6426912854506141E-3</v>
      </c>
      <c r="W613" s="5">
        <f t="shared" si="852"/>
        <v>1.44229413141337E-2</v>
      </c>
      <c r="X613" s="5">
        <f t="shared" si="853"/>
        <v>1.6566360075076409E-2</v>
      </c>
      <c r="Y613" s="5">
        <f t="shared" si="854"/>
        <v>9.5141580402932548E-3</v>
      </c>
      <c r="Z613" s="5">
        <f t="shared" si="855"/>
        <v>3.3697806822916093E-2</v>
      </c>
      <c r="AA613" s="5">
        <f t="shared" si="856"/>
        <v>2.9169274665671849E-2</v>
      </c>
      <c r="AB613" s="5">
        <f t="shared" si="857"/>
        <v>1.2624658171266945E-2</v>
      </c>
      <c r="AC613" s="5">
        <f t="shared" si="858"/>
        <v>2.2635997535058925E-4</v>
      </c>
      <c r="AD613" s="5">
        <f t="shared" si="859"/>
        <v>3.1211729808535457E-3</v>
      </c>
      <c r="AE613" s="5">
        <f t="shared" si="860"/>
        <v>3.5850160054904938E-3</v>
      </c>
      <c r="AF613" s="5">
        <f t="shared" si="861"/>
        <v>2.0588957802826261E-3</v>
      </c>
      <c r="AG613" s="5">
        <f t="shared" si="862"/>
        <v>7.8829063851197016E-4</v>
      </c>
      <c r="AH613" s="5">
        <f t="shared" si="863"/>
        <v>9.6764243403968542E-3</v>
      </c>
      <c r="AI613" s="5">
        <f t="shared" si="864"/>
        <v>8.3760430122319478E-3</v>
      </c>
      <c r="AJ613" s="5">
        <f t="shared" si="865"/>
        <v>3.6252077252268509E-3</v>
      </c>
      <c r="AK613" s="5">
        <f t="shared" si="866"/>
        <v>1.0460095164150378E-3</v>
      </c>
      <c r="AL613" s="5">
        <f t="shared" si="867"/>
        <v>9.0023705091450807E-6</v>
      </c>
      <c r="AM613" s="5">
        <f t="shared" si="868"/>
        <v>5.4034585951556811E-4</v>
      </c>
      <c r="AN613" s="5">
        <f t="shared" si="869"/>
        <v>6.2064761124969062E-4</v>
      </c>
      <c r="AO613" s="5">
        <f t="shared" si="870"/>
        <v>3.5644157400899727E-4</v>
      </c>
      <c r="AP613" s="5">
        <f t="shared" si="871"/>
        <v>1.3647099511233826E-4</v>
      </c>
      <c r="AQ613" s="5">
        <f t="shared" si="872"/>
        <v>3.918804763178751E-5</v>
      </c>
      <c r="AR613" s="5">
        <f t="shared" si="873"/>
        <v>2.2228909675332258E-3</v>
      </c>
      <c r="AS613" s="5">
        <f t="shared" si="874"/>
        <v>1.9241643091064129E-3</v>
      </c>
      <c r="AT613" s="5">
        <f t="shared" si="875"/>
        <v>8.3279124853963802E-4</v>
      </c>
      <c r="AU613" s="5">
        <f t="shared" si="876"/>
        <v>2.4029176730972347E-4</v>
      </c>
      <c r="AV613" s="5">
        <f t="shared" si="877"/>
        <v>5.1999946149243813E-5</v>
      </c>
      <c r="AW613" s="5">
        <f t="shared" si="878"/>
        <v>2.486289158648648E-7</v>
      </c>
      <c r="AX613" s="5">
        <f t="shared" si="879"/>
        <v>7.795510685851506E-5</v>
      </c>
      <c r="AY613" s="5">
        <f t="shared" si="880"/>
        <v>8.9540152856594203E-5</v>
      </c>
      <c r="AZ613" s="5">
        <f t="shared" si="881"/>
        <v>5.1423436492323343E-5</v>
      </c>
      <c r="BA613" s="5">
        <f t="shared" si="882"/>
        <v>1.9688521378896035E-5</v>
      </c>
      <c r="BB613" s="5">
        <f t="shared" si="883"/>
        <v>5.6536168213657932E-6</v>
      </c>
      <c r="BC613" s="5">
        <f t="shared" si="884"/>
        <v>1.2987621588319586E-6</v>
      </c>
      <c r="BD613" s="5">
        <f t="shared" si="885"/>
        <v>4.2553978616118162E-4</v>
      </c>
      <c r="BE613" s="5">
        <f t="shared" si="886"/>
        <v>3.6835296044446312E-4</v>
      </c>
      <c r="BF613" s="5">
        <f t="shared" si="887"/>
        <v>1.5942563760278718E-4</v>
      </c>
      <c r="BG613" s="5">
        <f t="shared" si="888"/>
        <v>4.6000325148985854E-5</v>
      </c>
      <c r="BH613" s="5">
        <f t="shared" si="889"/>
        <v>9.9546249851822407E-6</v>
      </c>
      <c r="BI613" s="5">
        <f t="shared" si="890"/>
        <v>1.7233714461742106E-6</v>
      </c>
      <c r="BJ613" s="8">
        <f t="shared" si="891"/>
        <v>0.2748900491769295</v>
      </c>
      <c r="BK613" s="8">
        <f t="shared" si="892"/>
        <v>0.30302208540672898</v>
      </c>
      <c r="BL613" s="8">
        <f t="shared" si="893"/>
        <v>0.3882521254859348</v>
      </c>
      <c r="BM613" s="8">
        <f t="shared" si="894"/>
        <v>0.32694664015948066</v>
      </c>
      <c r="BN613" s="8">
        <f t="shared" si="895"/>
        <v>0.67282613520908774</v>
      </c>
    </row>
    <row r="614" spans="1:66" x14ac:dyDescent="0.25">
      <c r="A614" t="s">
        <v>114</v>
      </c>
      <c r="B614" t="s">
        <v>126</v>
      </c>
      <c r="C614" t="s">
        <v>127</v>
      </c>
      <c r="D614" s="10"/>
      <c r="E614">
        <f>VLOOKUP(A614,home!$A$2:$E$405,3,FALSE)</f>
        <v>1.2436974789916</v>
      </c>
      <c r="F614">
        <f>VLOOKUP(B614,home!$B$2:$E$405,3,FALSE)</f>
        <v>1.29</v>
      </c>
      <c r="G614">
        <f>VLOOKUP(C614,away!$B$2:$E$405,4,FALSE)</f>
        <v>0.8</v>
      </c>
      <c r="H614">
        <f>VLOOKUP(A614,away!$A$2:$E$405,3,FALSE)</f>
        <v>1.0588235294117601</v>
      </c>
      <c r="I614">
        <f>VLOOKUP(C614,away!$B$2:$E$405,3,FALSE)</f>
        <v>0.96</v>
      </c>
      <c r="J614">
        <f>VLOOKUP(B614,home!$B$2:$E$405,4,FALSE)</f>
        <v>1.1299999999999999</v>
      </c>
      <c r="K614" s="3">
        <f t="shared" si="840"/>
        <v>1.2834957983193314</v>
      </c>
      <c r="L614" s="3">
        <f t="shared" si="841"/>
        <v>1.1486117647058771</v>
      </c>
      <c r="M614" s="5">
        <f t="shared" si="842"/>
        <v>8.7851484793845247E-2</v>
      </c>
      <c r="N614" s="5">
        <f t="shared" si="843"/>
        <v>0.11275701160901501</v>
      </c>
      <c r="O614" s="5">
        <f t="shared" si="844"/>
        <v>0.10090724898109012</v>
      </c>
      <c r="P614" s="5">
        <f t="shared" si="845"/>
        <v>0.12951403008719181</v>
      </c>
      <c r="Q614" s="5">
        <f t="shared" si="846"/>
        <v>7.236157531560744E-2</v>
      </c>
      <c r="R614" s="5">
        <f t="shared" si="847"/>
        <v>5.7951626661892637E-2</v>
      </c>
      <c r="S614" s="5">
        <f t="shared" si="848"/>
        <v>4.7733638278249078E-2</v>
      </c>
      <c r="T614" s="5">
        <f t="shared" si="849"/>
        <v>8.3115356720157088E-2</v>
      </c>
      <c r="U614" s="5">
        <f t="shared" si="850"/>
        <v>7.438066932630974E-2</v>
      </c>
      <c r="V614" s="5">
        <f t="shared" si="851"/>
        <v>7.8189734750737389E-3</v>
      </c>
      <c r="W614" s="5">
        <f t="shared" si="852"/>
        <v>3.0958592625783325E-2</v>
      </c>
      <c r="X614" s="5">
        <f t="shared" si="853"/>
        <v>3.5559403708711336E-2</v>
      </c>
      <c r="Y614" s="5">
        <f t="shared" si="854"/>
        <v>2.0421974722875828E-2</v>
      </c>
      <c r="Z614" s="5">
        <f t="shared" si="855"/>
        <v>2.2187973389230883E-2</v>
      </c>
      <c r="AA614" s="5">
        <f t="shared" si="856"/>
        <v>2.8478170618298975E-2</v>
      </c>
      <c r="AB614" s="5">
        <f t="shared" si="857"/>
        <v>1.827580616620389E-2</v>
      </c>
      <c r="AC614" s="5">
        <f t="shared" si="858"/>
        <v>7.2043942134131808E-4</v>
      </c>
      <c r="AD614" s="5">
        <f t="shared" si="859"/>
        <v>9.9338058892681873E-3</v>
      </c>
      <c r="AE614" s="5">
        <f t="shared" si="860"/>
        <v>1.1410086312717968E-2</v>
      </c>
      <c r="AF614" s="5">
        <f t="shared" si="861"/>
        <v>6.5528796875486814E-3</v>
      </c>
      <c r="AG614" s="5">
        <f t="shared" si="862"/>
        <v>2.5089049006068618E-3</v>
      </c>
      <c r="AH614" s="5">
        <f t="shared" si="863"/>
        <v>6.3713418174628838E-3</v>
      </c>
      <c r="AI614" s="5">
        <f t="shared" si="864"/>
        <v>8.177590452369864E-3</v>
      </c>
      <c r="AJ614" s="5">
        <f t="shared" si="865"/>
        <v>5.247951492996502E-3</v>
      </c>
      <c r="AK614" s="5">
        <f t="shared" si="866"/>
        <v>2.2452412303482238E-3</v>
      </c>
      <c r="AL614" s="5">
        <f t="shared" si="867"/>
        <v>4.2483977640471453E-5</v>
      </c>
      <c r="AM614" s="5">
        <f t="shared" si="868"/>
        <v>2.5499996240391097E-3</v>
      </c>
      <c r="AN614" s="5">
        <f t="shared" si="869"/>
        <v>2.9289595681668847E-3</v>
      </c>
      <c r="AO614" s="5">
        <f t="shared" si="870"/>
        <v>1.6821187091721652E-3</v>
      </c>
      <c r="AP614" s="5">
        <f t="shared" si="871"/>
        <v>6.4403377966233742E-4</v>
      </c>
      <c r="AQ614" s="5">
        <f t="shared" si="872"/>
        <v>1.8493619404703844E-4</v>
      </c>
      <c r="AR614" s="5">
        <f t="shared" si="873"/>
        <v>1.4636396337000782E-3</v>
      </c>
      <c r="AS614" s="5">
        <f t="shared" si="874"/>
        <v>1.8785753201076957E-3</v>
      </c>
      <c r="AT614" s="5">
        <f t="shared" si="875"/>
        <v>1.2055717650923104E-3</v>
      </c>
      <c r="AU614" s="5">
        <f t="shared" si="876"/>
        <v>5.1578209835613335E-4</v>
      </c>
      <c r="AV614" s="5">
        <f t="shared" si="877"/>
        <v>1.655010390221064E-4</v>
      </c>
      <c r="AW614" s="5">
        <f t="shared" si="878"/>
        <v>1.7397641698194082E-6</v>
      </c>
      <c r="AX614" s="5">
        <f t="shared" si="879"/>
        <v>5.454856338616786E-4</v>
      </c>
      <c r="AY614" s="5">
        <f t="shared" si="880"/>
        <v>6.2655121653156659E-4</v>
      </c>
      <c r="AZ614" s="5">
        <f t="shared" si="881"/>
        <v>3.5983204924946852E-4</v>
      </c>
      <c r="BA614" s="5">
        <f t="shared" si="882"/>
        <v>1.3776910836205467E-4</v>
      </c>
      <c r="BB614" s="5">
        <f t="shared" si="883"/>
        <v>3.9560804669423725E-5</v>
      </c>
      <c r="BC614" s="5">
        <f t="shared" si="884"/>
        <v>9.0880011329062536E-6</v>
      </c>
      <c r="BD614" s="5">
        <f t="shared" si="885"/>
        <v>2.8019228375961803E-4</v>
      </c>
      <c r="BE614" s="5">
        <f t="shared" si="886"/>
        <v>3.5962561892696759E-4</v>
      </c>
      <c r="BF614" s="5">
        <f t="shared" si="887"/>
        <v>2.30788985430376E-4</v>
      </c>
      <c r="BG614" s="5">
        <f t="shared" si="888"/>
        <v>9.8738897699422978E-5</v>
      </c>
      <c r="BH614" s="5">
        <f t="shared" si="889"/>
        <v>3.1682740081972932E-5</v>
      </c>
      <c r="BI614" s="5">
        <f t="shared" si="890"/>
        <v>8.132932754891147E-6</v>
      </c>
      <c r="BJ614" s="8">
        <f t="shared" si="891"/>
        <v>0.39528792618118636</v>
      </c>
      <c r="BK614" s="8">
        <f t="shared" si="892"/>
        <v>0.27430760124987319</v>
      </c>
      <c r="BL614" s="8">
        <f t="shared" si="893"/>
        <v>0.30827387806190448</v>
      </c>
      <c r="BM614" s="8">
        <f t="shared" si="894"/>
        <v>0.43808958998119091</v>
      </c>
      <c r="BN614" s="8">
        <f t="shared" si="895"/>
        <v>0.56134297744864226</v>
      </c>
    </row>
    <row r="615" spans="1:66" x14ac:dyDescent="0.25">
      <c r="A615" t="s">
        <v>114</v>
      </c>
      <c r="B615" t="s">
        <v>345</v>
      </c>
      <c r="C615" t="s">
        <v>320</v>
      </c>
      <c r="D615" s="10"/>
      <c r="E615">
        <f>VLOOKUP(A615,home!$A$2:$E$405,3,FALSE)</f>
        <v>1.2436974789916</v>
      </c>
      <c r="F615">
        <f>VLOOKUP(B615,home!$B$2:$E$405,3,FALSE)</f>
        <v>1.1299999999999999</v>
      </c>
      <c r="G615">
        <f>VLOOKUP(C615,away!$B$2:$E$405,4,FALSE)</f>
        <v>1.45</v>
      </c>
      <c r="H615">
        <f>VLOOKUP(A615,away!$A$2:$E$405,3,FALSE)</f>
        <v>1.0588235294117601</v>
      </c>
      <c r="I615">
        <f>VLOOKUP(C615,away!$B$2:$E$405,3,FALSE)</f>
        <v>0.64</v>
      </c>
      <c r="J615">
        <f>VLOOKUP(B615,home!$B$2:$E$405,4,FALSE)</f>
        <v>0.38</v>
      </c>
      <c r="K615" s="3">
        <f t="shared" si="840"/>
        <v>2.0377983193277363</v>
      </c>
      <c r="L615" s="3">
        <f t="shared" si="841"/>
        <v>0.25750588235294009</v>
      </c>
      <c r="M615" s="5">
        <f t="shared" si="842"/>
        <v>0.1007307461448138</v>
      </c>
      <c r="N615" s="5">
        <f t="shared" si="843"/>
        <v>0.20526894519853042</v>
      </c>
      <c r="O615" s="5">
        <f t="shared" si="844"/>
        <v>2.5938759666090289E-2</v>
      </c>
      <c r="P615" s="5">
        <f t="shared" si="845"/>
        <v>5.2857960853004871E-2</v>
      </c>
      <c r="Q615" s="5">
        <f t="shared" si="846"/>
        <v>0.20914835576787125</v>
      </c>
      <c r="R615" s="5">
        <f t="shared" si="847"/>
        <v>3.3396915974787163E-3</v>
      </c>
      <c r="S615" s="5">
        <f t="shared" si="848"/>
        <v>6.9342383841798959E-3</v>
      </c>
      <c r="T615" s="5">
        <f t="shared" si="849"/>
        <v>5.3856931894672305E-2</v>
      </c>
      <c r="U615" s="5">
        <f t="shared" si="850"/>
        <v>6.8056179244150921E-3</v>
      </c>
      <c r="V615" s="5">
        <f t="shared" si="851"/>
        <v>4.0430081080755598E-4</v>
      </c>
      <c r="W615" s="5">
        <f t="shared" si="852"/>
        <v>0.14206738929130919</v>
      </c>
      <c r="X615" s="5">
        <f t="shared" si="853"/>
        <v>3.6583188433037199E-2</v>
      </c>
      <c r="Y615" s="5">
        <f t="shared" si="854"/>
        <v>4.7101931083665576E-3</v>
      </c>
      <c r="Z615" s="5">
        <f t="shared" si="855"/>
        <v>2.8666341053181903E-4</v>
      </c>
      <c r="AA615" s="5">
        <f t="shared" si="856"/>
        <v>5.8416221619449768E-4</v>
      </c>
      <c r="AB615" s="5">
        <f t="shared" si="857"/>
        <v>5.9520239118795667E-4</v>
      </c>
      <c r="AC615" s="5">
        <f t="shared" si="858"/>
        <v>1.3259678181935736E-5</v>
      </c>
      <c r="AD615" s="5">
        <f t="shared" si="859"/>
        <v>7.237617178227726E-2</v>
      </c>
      <c r="AE615" s="5">
        <f t="shared" si="860"/>
        <v>1.8637289976123267E-2</v>
      </c>
      <c r="AF615" s="5">
        <f t="shared" si="861"/>
        <v>2.3996058999846137E-3</v>
      </c>
      <c r="AG615" s="5">
        <f t="shared" si="862"/>
        <v>2.0597087819161964E-4</v>
      </c>
      <c r="AH615" s="5">
        <f t="shared" si="863"/>
        <v>1.8454378616824785E-5</v>
      </c>
      <c r="AI615" s="5">
        <f t="shared" si="864"/>
        <v>3.7606301729603263E-5</v>
      </c>
      <c r="AJ615" s="5">
        <f t="shared" si="865"/>
        <v>3.8317029230358638E-5</v>
      </c>
      <c r="AK615" s="5">
        <f t="shared" si="866"/>
        <v>2.6027459255752195E-5</v>
      </c>
      <c r="AL615" s="5">
        <f t="shared" si="867"/>
        <v>2.7831802189039478E-7</v>
      </c>
      <c r="AM615" s="5">
        <f t="shared" si="868"/>
        <v>2.9497608243460021E-2</v>
      </c>
      <c r="AN615" s="5">
        <f t="shared" si="869"/>
        <v>7.5958076380335309E-3</v>
      </c>
      <c r="AO615" s="5">
        <f t="shared" si="870"/>
        <v>9.7798257400751303E-4</v>
      </c>
      <c r="AP615" s="5">
        <f t="shared" si="871"/>
        <v>8.394542188186806E-5</v>
      </c>
      <c r="AQ615" s="5">
        <f t="shared" si="872"/>
        <v>5.4041099827950586E-6</v>
      </c>
      <c r="AR615" s="5">
        <f t="shared" si="873"/>
        <v>9.5042220980013954E-7</v>
      </c>
      <c r="AS615" s="5">
        <f t="shared" si="874"/>
        <v>1.9367687817824776E-6</v>
      </c>
      <c r="AT615" s="5">
        <f t="shared" si="875"/>
        <v>1.9733720842213801E-6</v>
      </c>
      <c r="AU615" s="5">
        <f t="shared" si="876"/>
        <v>1.3404447722115337E-6</v>
      </c>
      <c r="AV615" s="5">
        <f t="shared" si="877"/>
        <v>6.8288902599107826E-7</v>
      </c>
      <c r="AW615" s="5">
        <f t="shared" si="878"/>
        <v>4.0568334861893282E-9</v>
      </c>
      <c r="AX615" s="5">
        <f t="shared" si="879"/>
        <v>1.001836275045179E-2</v>
      </c>
      <c r="AY615" s="5">
        <f t="shared" si="880"/>
        <v>2.5797873397869152E-3</v>
      </c>
      <c r="AZ615" s="5">
        <f t="shared" si="881"/>
        <v>3.3215520760738684E-4</v>
      </c>
      <c r="BA615" s="5">
        <f t="shared" si="882"/>
        <v>2.8510639937688052E-5</v>
      </c>
      <c r="BB615" s="5">
        <f t="shared" si="883"/>
        <v>1.8354143734003332E-6</v>
      </c>
      <c r="BC615" s="5">
        <f t="shared" si="884"/>
        <v>9.4525999541144315E-8</v>
      </c>
      <c r="BD615" s="5">
        <f t="shared" si="885"/>
        <v>4.0789884957069329E-8</v>
      </c>
      <c r="BE615" s="5">
        <f t="shared" si="886"/>
        <v>8.3121559011087592E-8</v>
      </c>
      <c r="BF615" s="5">
        <f t="shared" si="887"/>
        <v>8.4692486626347782E-8</v>
      </c>
      <c r="BG615" s="5">
        <f t="shared" si="888"/>
        <v>5.7528735635619436E-8</v>
      </c>
      <c r="BH615" s="5">
        <f t="shared" si="889"/>
        <v>2.9307990197828731E-8</v>
      </c>
      <c r="BI615" s="5">
        <f t="shared" si="890"/>
        <v>1.1944754633601828E-8</v>
      </c>
      <c r="BJ615" s="8">
        <f t="shared" si="891"/>
        <v>0.79637553609588629</v>
      </c>
      <c r="BK615" s="8">
        <f t="shared" si="892"/>
        <v>0.16352057152879687</v>
      </c>
      <c r="BL615" s="8">
        <f t="shared" si="893"/>
        <v>3.7391030246484165E-2</v>
      </c>
      <c r="BM615" s="8">
        <f t="shared" si="894"/>
        <v>0.39770955877095626</v>
      </c>
      <c r="BN615" s="8">
        <f t="shared" si="895"/>
        <v>0.59728445922778928</v>
      </c>
    </row>
    <row r="616" spans="1:66" x14ac:dyDescent="0.25">
      <c r="A616" t="s">
        <v>114</v>
      </c>
      <c r="B616" t="s">
        <v>128</v>
      </c>
      <c r="C616" t="s">
        <v>119</v>
      </c>
      <c r="D616" s="10"/>
      <c r="E616">
        <f>VLOOKUP(A616,home!$A$2:$E$405,3,FALSE)</f>
        <v>1.2436974789916</v>
      </c>
      <c r="F616">
        <f>VLOOKUP(B616,home!$B$2:$E$405,3,FALSE)</f>
        <v>1.45</v>
      </c>
      <c r="G616">
        <f>VLOOKUP(C616,away!$B$2:$E$405,4,FALSE)</f>
        <v>1.1299999999999999</v>
      </c>
      <c r="H616">
        <f>VLOOKUP(A616,away!$A$2:$E$405,3,FALSE)</f>
        <v>1.0588235294117601</v>
      </c>
      <c r="I616">
        <f>VLOOKUP(C616,away!$B$2:$E$405,3,FALSE)</f>
        <v>0.64</v>
      </c>
      <c r="J616">
        <f>VLOOKUP(B616,home!$B$2:$E$405,4,FALSE)</f>
        <v>0.38</v>
      </c>
      <c r="K616" s="3">
        <f t="shared" si="840"/>
        <v>2.0377983193277363</v>
      </c>
      <c r="L616" s="3">
        <f t="shared" si="841"/>
        <v>0.25750588235294009</v>
      </c>
      <c r="M616" s="5">
        <f t="shared" si="842"/>
        <v>0.1007307461448138</v>
      </c>
      <c r="N616" s="5">
        <f t="shared" si="843"/>
        <v>0.20526894519853042</v>
      </c>
      <c r="O616" s="5">
        <f t="shared" si="844"/>
        <v>2.5938759666090289E-2</v>
      </c>
      <c r="P616" s="5">
        <f t="shared" si="845"/>
        <v>5.2857960853004871E-2</v>
      </c>
      <c r="Q616" s="5">
        <f t="shared" si="846"/>
        <v>0.20914835576787125</v>
      </c>
      <c r="R616" s="5">
        <f t="shared" si="847"/>
        <v>3.3396915974787163E-3</v>
      </c>
      <c r="S616" s="5">
        <f t="shared" si="848"/>
        <v>6.9342383841798959E-3</v>
      </c>
      <c r="T616" s="5">
        <f t="shared" si="849"/>
        <v>5.3856931894672305E-2</v>
      </c>
      <c r="U616" s="5">
        <f t="shared" si="850"/>
        <v>6.8056179244150921E-3</v>
      </c>
      <c r="V616" s="5">
        <f t="shared" si="851"/>
        <v>4.0430081080755598E-4</v>
      </c>
      <c r="W616" s="5">
        <f t="shared" si="852"/>
        <v>0.14206738929130919</v>
      </c>
      <c r="X616" s="5">
        <f t="shared" si="853"/>
        <v>3.6583188433037199E-2</v>
      </c>
      <c r="Y616" s="5">
        <f t="shared" si="854"/>
        <v>4.7101931083665576E-3</v>
      </c>
      <c r="Z616" s="5">
        <f t="shared" si="855"/>
        <v>2.8666341053181903E-4</v>
      </c>
      <c r="AA616" s="5">
        <f t="shared" si="856"/>
        <v>5.8416221619449768E-4</v>
      </c>
      <c r="AB616" s="5">
        <f t="shared" si="857"/>
        <v>5.9520239118795667E-4</v>
      </c>
      <c r="AC616" s="5">
        <f t="shared" si="858"/>
        <v>1.3259678181935736E-5</v>
      </c>
      <c r="AD616" s="5">
        <f t="shared" si="859"/>
        <v>7.237617178227726E-2</v>
      </c>
      <c r="AE616" s="5">
        <f t="shared" si="860"/>
        <v>1.8637289976123267E-2</v>
      </c>
      <c r="AF616" s="5">
        <f t="shared" si="861"/>
        <v>2.3996058999846137E-3</v>
      </c>
      <c r="AG616" s="5">
        <f t="shared" si="862"/>
        <v>2.0597087819161964E-4</v>
      </c>
      <c r="AH616" s="5">
        <f t="shared" si="863"/>
        <v>1.8454378616824785E-5</v>
      </c>
      <c r="AI616" s="5">
        <f t="shared" si="864"/>
        <v>3.7606301729603263E-5</v>
      </c>
      <c r="AJ616" s="5">
        <f t="shared" si="865"/>
        <v>3.8317029230358638E-5</v>
      </c>
      <c r="AK616" s="5">
        <f t="shared" si="866"/>
        <v>2.6027459255752195E-5</v>
      </c>
      <c r="AL616" s="5">
        <f t="shared" si="867"/>
        <v>2.7831802189039478E-7</v>
      </c>
      <c r="AM616" s="5">
        <f t="shared" si="868"/>
        <v>2.9497608243460021E-2</v>
      </c>
      <c r="AN616" s="5">
        <f t="shared" si="869"/>
        <v>7.5958076380335309E-3</v>
      </c>
      <c r="AO616" s="5">
        <f t="shared" si="870"/>
        <v>9.7798257400751303E-4</v>
      </c>
      <c r="AP616" s="5">
        <f t="shared" si="871"/>
        <v>8.394542188186806E-5</v>
      </c>
      <c r="AQ616" s="5">
        <f t="shared" si="872"/>
        <v>5.4041099827950586E-6</v>
      </c>
      <c r="AR616" s="5">
        <f t="shared" si="873"/>
        <v>9.5042220980013954E-7</v>
      </c>
      <c r="AS616" s="5">
        <f t="shared" si="874"/>
        <v>1.9367687817824776E-6</v>
      </c>
      <c r="AT616" s="5">
        <f t="shared" si="875"/>
        <v>1.9733720842213801E-6</v>
      </c>
      <c r="AU616" s="5">
        <f t="shared" si="876"/>
        <v>1.3404447722115337E-6</v>
      </c>
      <c r="AV616" s="5">
        <f t="shared" si="877"/>
        <v>6.8288902599107826E-7</v>
      </c>
      <c r="AW616" s="5">
        <f t="shared" si="878"/>
        <v>4.0568334861893282E-9</v>
      </c>
      <c r="AX616" s="5">
        <f t="shared" si="879"/>
        <v>1.001836275045179E-2</v>
      </c>
      <c r="AY616" s="5">
        <f t="shared" si="880"/>
        <v>2.5797873397869152E-3</v>
      </c>
      <c r="AZ616" s="5">
        <f t="shared" si="881"/>
        <v>3.3215520760738684E-4</v>
      </c>
      <c r="BA616" s="5">
        <f t="shared" si="882"/>
        <v>2.8510639937688052E-5</v>
      </c>
      <c r="BB616" s="5">
        <f t="shared" si="883"/>
        <v>1.8354143734003332E-6</v>
      </c>
      <c r="BC616" s="5">
        <f t="shared" si="884"/>
        <v>9.4525999541144315E-8</v>
      </c>
      <c r="BD616" s="5">
        <f t="shared" si="885"/>
        <v>4.0789884957069329E-8</v>
      </c>
      <c r="BE616" s="5">
        <f t="shared" si="886"/>
        <v>8.3121559011087592E-8</v>
      </c>
      <c r="BF616" s="5">
        <f t="shared" si="887"/>
        <v>8.4692486626347782E-8</v>
      </c>
      <c r="BG616" s="5">
        <f t="shared" si="888"/>
        <v>5.7528735635619436E-8</v>
      </c>
      <c r="BH616" s="5">
        <f t="shared" si="889"/>
        <v>2.9307990197828731E-8</v>
      </c>
      <c r="BI616" s="5">
        <f t="shared" si="890"/>
        <v>1.1944754633601828E-8</v>
      </c>
      <c r="BJ616" s="8">
        <f t="shared" si="891"/>
        <v>0.79637553609588629</v>
      </c>
      <c r="BK616" s="8">
        <f t="shared" si="892"/>
        <v>0.16352057152879687</v>
      </c>
      <c r="BL616" s="8">
        <f t="shared" si="893"/>
        <v>3.7391030246484165E-2</v>
      </c>
      <c r="BM616" s="8">
        <f t="shared" si="894"/>
        <v>0.39770955877095626</v>
      </c>
      <c r="BN616" s="8">
        <f t="shared" si="895"/>
        <v>0.59728445922778928</v>
      </c>
    </row>
    <row r="617" spans="1:66" x14ac:dyDescent="0.25">
      <c r="A617" t="s">
        <v>114</v>
      </c>
      <c r="B617" t="s">
        <v>131</v>
      </c>
      <c r="C617" t="s">
        <v>130</v>
      </c>
      <c r="D617" s="10"/>
      <c r="E617">
        <f>VLOOKUP(A617,home!$A$2:$E$405,3,FALSE)</f>
        <v>1.2436974789916</v>
      </c>
      <c r="F617">
        <f>VLOOKUP(B617,home!$B$2:$E$405,3,FALSE)</f>
        <v>0.94</v>
      </c>
      <c r="G617">
        <f>VLOOKUP(C617,away!$B$2:$E$405,4,FALSE)</f>
        <v>1.21</v>
      </c>
      <c r="H617">
        <f>VLOOKUP(A617,away!$A$2:$E$405,3,FALSE)</f>
        <v>1.0588235294117601</v>
      </c>
      <c r="I617">
        <f>VLOOKUP(C617,away!$B$2:$E$405,3,FALSE)</f>
        <v>0.8</v>
      </c>
      <c r="J617">
        <f>VLOOKUP(B617,home!$B$2:$E$405,4,FALSE)</f>
        <v>0.63</v>
      </c>
      <c r="K617" s="3">
        <f t="shared" si="840"/>
        <v>1.4145815126050456</v>
      </c>
      <c r="L617" s="3">
        <f t="shared" si="841"/>
        <v>0.53364705882352714</v>
      </c>
      <c r="M617" s="5">
        <f t="shared" si="842"/>
        <v>0.14252632329887746</v>
      </c>
      <c r="N617" s="5">
        <f t="shared" si="843"/>
        <v>0.20161510199816182</v>
      </c>
      <c r="O617" s="5">
        <f t="shared" si="844"/>
        <v>7.6058753233377116E-2</v>
      </c>
      <c r="P617" s="5">
        <f t="shared" si="845"/>
        <v>0.1075913061957245</v>
      </c>
      <c r="Q617" s="5">
        <f t="shared" si="846"/>
        <v>0.14260049797429017</v>
      </c>
      <c r="R617" s="5">
        <f t="shared" si="847"/>
        <v>2.0294264980388065E-2</v>
      </c>
      <c r="S617" s="5">
        <f t="shared" si="848"/>
        <v>2.0304826682134229E-2</v>
      </c>
      <c r="T617" s="5">
        <f t="shared" si="849"/>
        <v>7.6098336330750305E-2</v>
      </c>
      <c r="U617" s="5">
        <f t="shared" si="850"/>
        <v>2.8707892053164957E-2</v>
      </c>
      <c r="V617" s="5">
        <f t="shared" si="851"/>
        <v>1.7030950059250701E-3</v>
      </c>
      <c r="W617" s="5">
        <f t="shared" si="852"/>
        <v>6.7240009374234716E-2</v>
      </c>
      <c r="X617" s="5">
        <f t="shared" si="853"/>
        <v>3.5882433237826757E-2</v>
      </c>
      <c r="Y617" s="5">
        <f t="shared" si="854"/>
        <v>9.5742774803989107E-3</v>
      </c>
      <c r="Z617" s="5">
        <f t="shared" si="855"/>
        <v>3.6099916059231336E-3</v>
      </c>
      <c r="AA617" s="5">
        <f t="shared" si="856"/>
        <v>5.1066273863982639E-3</v>
      </c>
      <c r="AB617" s="5">
        <f t="shared" si="857"/>
        <v>3.611870346280804E-3</v>
      </c>
      <c r="AC617" s="5">
        <f t="shared" si="858"/>
        <v>8.0352795549318959E-5</v>
      </c>
      <c r="AD617" s="5">
        <f t="shared" si="859"/>
        <v>2.3779118542045601E-2</v>
      </c>
      <c r="AE617" s="5">
        <f t="shared" si="860"/>
        <v>1.2689656671378634E-2</v>
      </c>
      <c r="AF617" s="5">
        <f t="shared" si="861"/>
        <v>3.3858989800807787E-3</v>
      </c>
      <c r="AG617" s="5">
        <f t="shared" si="862"/>
        <v>6.0229167739789616E-4</v>
      </c>
      <c r="AH617" s="5">
        <f t="shared" si="863"/>
        <v>4.8161535071962534E-4</v>
      </c>
      <c r="AI617" s="5">
        <f t="shared" si="864"/>
        <v>6.8128417131477713E-4</v>
      </c>
      <c r="AJ617" s="5">
        <f t="shared" si="865"/>
        <v>4.8186599678616624E-4</v>
      </c>
      <c r="AK617" s="5">
        <f t="shared" si="866"/>
        <v>2.2721291020223774E-4</v>
      </c>
      <c r="AL617" s="5">
        <f t="shared" si="867"/>
        <v>2.426292078411405E-6</v>
      </c>
      <c r="AM617" s="5">
        <f t="shared" si="868"/>
        <v>6.727500295124313E-3</v>
      </c>
      <c r="AN617" s="5">
        <f t="shared" si="869"/>
        <v>3.5901107457275007E-3</v>
      </c>
      <c r="AO617" s="5">
        <f t="shared" si="870"/>
        <v>9.5792602015411026E-4</v>
      </c>
      <c r="AP617" s="5">
        <f t="shared" si="871"/>
        <v>1.7039813440858931E-4</v>
      </c>
      <c r="AQ617" s="5">
        <f t="shared" si="872"/>
        <v>2.2733115814039928E-5</v>
      </c>
      <c r="AR617" s="5">
        <f t="shared" si="873"/>
        <v>5.1402523079157923E-5</v>
      </c>
      <c r="AS617" s="5">
        <f t="shared" si="874"/>
        <v>7.2713058849030975E-5</v>
      </c>
      <c r="AT617" s="5">
        <f t="shared" si="875"/>
        <v>5.1429274386400975E-5</v>
      </c>
      <c r="AU617" s="5">
        <f t="shared" si="876"/>
        <v>2.4250300251231677E-5</v>
      </c>
      <c r="AV617" s="5">
        <f t="shared" si="877"/>
        <v>8.5760066026284567E-6</v>
      </c>
      <c r="AW617" s="5">
        <f t="shared" si="878"/>
        <v>5.0877138553635766E-8</v>
      </c>
      <c r="AX617" s="5">
        <f t="shared" si="879"/>
        <v>1.5860995905879712E-3</v>
      </c>
      <c r="AY617" s="5">
        <f t="shared" si="880"/>
        <v>8.4641738151847146E-4</v>
      </c>
      <c r="AZ617" s="5">
        <f t="shared" si="881"/>
        <v>2.2584407309222178E-4</v>
      </c>
      <c r="BA617" s="5">
        <f t="shared" si="882"/>
        <v>4.0173675119463294E-5</v>
      </c>
      <c r="BB617" s="5">
        <f t="shared" si="883"/>
        <v>5.3596408924083732E-6</v>
      </c>
      <c r="BC617" s="5">
        <f t="shared" si="884"/>
        <v>5.720313197168067E-7</v>
      </c>
      <c r="BD617" s="5">
        <f t="shared" si="885"/>
        <v>4.5718008762168508E-6</v>
      </c>
      <c r="BE617" s="5">
        <f t="shared" si="886"/>
        <v>6.4671849988079048E-6</v>
      </c>
      <c r="BF617" s="5">
        <f t="shared" si="887"/>
        <v>4.5741801689551739E-6</v>
      </c>
      <c r="BG617" s="5">
        <f t="shared" si="888"/>
        <v>2.156850234109538E-6</v>
      </c>
      <c r="BH617" s="5">
        <f t="shared" si="889"/>
        <v>7.6276011665730422E-7</v>
      </c>
      <c r="BI617" s="5">
        <f t="shared" si="890"/>
        <v>2.1579727191517816E-7</v>
      </c>
      <c r="BJ617" s="8">
        <f t="shared" si="891"/>
        <v>0.58764075697032458</v>
      </c>
      <c r="BK617" s="8">
        <f t="shared" si="892"/>
        <v>0.27305474765180748</v>
      </c>
      <c r="BL617" s="8">
        <f t="shared" si="893"/>
        <v>0.13587850616546715</v>
      </c>
      <c r="BM617" s="8">
        <f t="shared" si="894"/>
        <v>0.30865138820832316</v>
      </c>
      <c r="BN617" s="8">
        <f t="shared" si="895"/>
        <v>0.69068624768081921</v>
      </c>
    </row>
    <row r="618" spans="1:66" x14ac:dyDescent="0.25">
      <c r="A618" t="s">
        <v>114</v>
      </c>
      <c r="B618" t="s">
        <v>116</v>
      </c>
      <c r="C618" t="s">
        <v>133</v>
      </c>
      <c r="D618" s="10"/>
      <c r="E618">
        <f>VLOOKUP(A618,home!$A$2:$E$405,3,FALSE)</f>
        <v>1.2436974789916</v>
      </c>
      <c r="F618">
        <f>VLOOKUP(B618,home!$B$2:$E$405,3,FALSE)</f>
        <v>0.48</v>
      </c>
      <c r="G618">
        <f>VLOOKUP(C618,away!$B$2:$E$405,4,FALSE)</f>
        <v>0.32</v>
      </c>
      <c r="H618">
        <f>VLOOKUP(A618,away!$A$2:$E$405,3,FALSE)</f>
        <v>1.0588235294117601</v>
      </c>
      <c r="I618">
        <f>VLOOKUP(C618,away!$B$2:$E$405,3,FALSE)</f>
        <v>0</v>
      </c>
      <c r="J618">
        <f>VLOOKUP(B618,home!$B$2:$E$405,4,FALSE)</f>
        <v>1.7</v>
      </c>
      <c r="K618" s="3">
        <f t="shared" si="840"/>
        <v>0.19103193277310976</v>
      </c>
      <c r="L618" s="3">
        <f t="shared" si="841"/>
        <v>0</v>
      </c>
      <c r="M618" s="5">
        <f t="shared" si="842"/>
        <v>0.8261062078678979</v>
      </c>
      <c r="N618" s="5">
        <f t="shared" si="843"/>
        <v>0.15781266556486889</v>
      </c>
      <c r="O618" s="5">
        <f t="shared" si="844"/>
        <v>0</v>
      </c>
      <c r="P618" s="5">
        <f t="shared" si="845"/>
        <v>0</v>
      </c>
      <c r="Q618" s="5">
        <f t="shared" si="846"/>
        <v>1.5073629259466644E-2</v>
      </c>
      <c r="R618" s="5">
        <f t="shared" si="847"/>
        <v>0</v>
      </c>
      <c r="S618" s="5">
        <f t="shared" si="848"/>
        <v>0</v>
      </c>
      <c r="T618" s="5">
        <f t="shared" si="849"/>
        <v>0</v>
      </c>
      <c r="U618" s="5">
        <f t="shared" si="850"/>
        <v>0</v>
      </c>
      <c r="V618" s="5">
        <f t="shared" si="851"/>
        <v>0</v>
      </c>
      <c r="W618" s="5">
        <f t="shared" si="852"/>
        <v>9.5984817711373721E-4</v>
      </c>
      <c r="X618" s="5">
        <f t="shared" si="853"/>
        <v>0</v>
      </c>
      <c r="Y618" s="5">
        <f t="shared" si="854"/>
        <v>0</v>
      </c>
      <c r="Z618" s="5">
        <f t="shared" si="855"/>
        <v>0</v>
      </c>
      <c r="AA618" s="5">
        <f t="shared" si="856"/>
        <v>0</v>
      </c>
      <c r="AB618" s="5">
        <f t="shared" si="857"/>
        <v>0</v>
      </c>
      <c r="AC618" s="5">
        <f t="shared" si="858"/>
        <v>0</v>
      </c>
      <c r="AD618" s="5">
        <f t="shared" si="859"/>
        <v>4.5840413110695867E-5</v>
      </c>
      <c r="AE618" s="5">
        <f t="shared" si="860"/>
        <v>0</v>
      </c>
      <c r="AF618" s="5">
        <f t="shared" si="861"/>
        <v>0</v>
      </c>
      <c r="AG618" s="5">
        <f t="shared" si="862"/>
        <v>0</v>
      </c>
      <c r="AH618" s="5">
        <f t="shared" si="863"/>
        <v>0</v>
      </c>
      <c r="AI618" s="5">
        <f t="shared" si="864"/>
        <v>0</v>
      </c>
      <c r="AJ618" s="5">
        <f t="shared" si="865"/>
        <v>0</v>
      </c>
      <c r="AK618" s="5">
        <f t="shared" si="866"/>
        <v>0</v>
      </c>
      <c r="AL618" s="5">
        <f t="shared" si="867"/>
        <v>0</v>
      </c>
      <c r="AM618" s="5">
        <f t="shared" si="868"/>
        <v>1.7513965431308076E-6</v>
      </c>
      <c r="AN618" s="5">
        <f t="shared" si="869"/>
        <v>0</v>
      </c>
      <c r="AO618" s="5">
        <f t="shared" si="870"/>
        <v>0</v>
      </c>
      <c r="AP618" s="5">
        <f t="shared" si="871"/>
        <v>0</v>
      </c>
      <c r="AQ618" s="5">
        <f t="shared" si="872"/>
        <v>0</v>
      </c>
      <c r="AR618" s="5">
        <f t="shared" si="873"/>
        <v>0</v>
      </c>
      <c r="AS618" s="5">
        <f t="shared" si="874"/>
        <v>0</v>
      </c>
      <c r="AT618" s="5">
        <f t="shared" si="875"/>
        <v>0</v>
      </c>
      <c r="AU618" s="5">
        <f t="shared" si="876"/>
        <v>0</v>
      </c>
      <c r="AV618" s="5">
        <f t="shared" si="877"/>
        <v>0</v>
      </c>
      <c r="AW618" s="5">
        <f t="shared" si="878"/>
        <v>0</v>
      </c>
      <c r="AX618" s="5">
        <f t="shared" si="879"/>
        <v>5.5762111114403445E-8</v>
      </c>
      <c r="AY618" s="5">
        <f t="shared" si="880"/>
        <v>0</v>
      </c>
      <c r="AZ618" s="5">
        <f t="shared" si="881"/>
        <v>0</v>
      </c>
      <c r="BA618" s="5">
        <f t="shared" si="882"/>
        <v>0</v>
      </c>
      <c r="BB618" s="5">
        <f t="shared" si="883"/>
        <v>0</v>
      </c>
      <c r="BC618" s="5">
        <f t="shared" si="884"/>
        <v>0</v>
      </c>
      <c r="BD618" s="5">
        <f t="shared" si="885"/>
        <v>0</v>
      </c>
      <c r="BE618" s="5">
        <f t="shared" si="886"/>
        <v>0</v>
      </c>
      <c r="BF618" s="5">
        <f t="shared" si="887"/>
        <v>0</v>
      </c>
      <c r="BG618" s="5">
        <f t="shared" si="888"/>
        <v>0</v>
      </c>
      <c r="BH618" s="5">
        <f t="shared" si="889"/>
        <v>0</v>
      </c>
      <c r="BI618" s="5">
        <f t="shared" si="890"/>
        <v>0</v>
      </c>
      <c r="BJ618" s="8">
        <f t="shared" si="891"/>
        <v>0.17389379057321422</v>
      </c>
      <c r="BK618" s="8">
        <f t="shared" si="892"/>
        <v>0.8261062078678979</v>
      </c>
      <c r="BL618" s="8">
        <f t="shared" si="893"/>
        <v>0</v>
      </c>
      <c r="BM618" s="8">
        <f t="shared" si="894"/>
        <v>1.0074957488786782E-3</v>
      </c>
      <c r="BN618" s="8">
        <f t="shared" si="895"/>
        <v>0.9989925026922335</v>
      </c>
    </row>
    <row r="619" spans="1:66" x14ac:dyDescent="0.25">
      <c r="A619" t="s">
        <v>114</v>
      </c>
      <c r="B619" t="s">
        <v>379</v>
      </c>
      <c r="C619" t="s">
        <v>135</v>
      </c>
      <c r="D619" s="10"/>
      <c r="E619">
        <f>VLOOKUP(A619,home!$A$2:$E$405,3,FALSE)</f>
        <v>1.2436974789916</v>
      </c>
      <c r="F619">
        <f>VLOOKUP(B619,home!$B$2:$E$405,3,FALSE)</f>
        <v>1.61</v>
      </c>
      <c r="G619">
        <f>VLOOKUP(C619,away!$B$2:$E$405,4,FALSE)</f>
        <v>1.29</v>
      </c>
      <c r="H619">
        <f>VLOOKUP(A619,away!$A$2:$E$405,3,FALSE)</f>
        <v>1.0588235294117601</v>
      </c>
      <c r="I619">
        <f>VLOOKUP(C619,away!$B$2:$E$405,3,FALSE)</f>
        <v>0.64</v>
      </c>
      <c r="J619">
        <f>VLOOKUP(B619,home!$B$2:$E$405,4,FALSE)</f>
        <v>0.71</v>
      </c>
      <c r="K619" s="3">
        <f t="shared" si="840"/>
        <v>2.583035294117654</v>
      </c>
      <c r="L619" s="3">
        <f t="shared" si="841"/>
        <v>0.48112941176470381</v>
      </c>
      <c r="M619" s="5">
        <f t="shared" si="842"/>
        <v>4.6692827824251104E-2</v>
      </c>
      <c r="N619" s="5">
        <f t="shared" si="843"/>
        <v>0.12060922225219943</v>
      </c>
      <c r="O619" s="5">
        <f t="shared" si="844"/>
        <v>2.2465292784712532E-2</v>
      </c>
      <c r="P619" s="5">
        <f t="shared" si="845"/>
        <v>5.8028644155599142E-2</v>
      </c>
      <c r="Q619" s="5">
        <f t="shared" si="846"/>
        <v>0.15576893893675575</v>
      </c>
      <c r="R619" s="5">
        <f t="shared" si="847"/>
        <v>5.4043565513152911E-3</v>
      </c>
      <c r="S619" s="5">
        <f t="shared" si="848"/>
        <v>1.802912620334083E-2</v>
      </c>
      <c r="T619" s="5">
        <f t="shared" si="849"/>
        <v>7.4945017961853364E-2</v>
      </c>
      <c r="U619" s="5">
        <f t="shared" si="850"/>
        <v>1.3959643714043363E-2</v>
      </c>
      <c r="V619" s="5">
        <f t="shared" si="851"/>
        <v>2.4895704249814372E-3</v>
      </c>
      <c r="W619" s="5">
        <f t="shared" si="852"/>
        <v>0.13411888900029925</v>
      </c>
      <c r="X619" s="5">
        <f t="shared" si="853"/>
        <v>6.4528542171249592E-2</v>
      </c>
      <c r="Y619" s="5">
        <f t="shared" si="854"/>
        <v>1.5523289768443594E-2</v>
      </c>
      <c r="Z619" s="5">
        <f t="shared" si="855"/>
        <v>8.6673162950034967E-4</v>
      </c>
      <c r="AA619" s="5">
        <f t="shared" si="856"/>
        <v>2.2387983895275094E-3</v>
      </c>
      <c r="AB619" s="5">
        <f t="shared" si="857"/>
        <v>2.8914476282816603E-3</v>
      </c>
      <c r="AC619" s="5">
        <f t="shared" si="858"/>
        <v>1.9337337636107904E-4</v>
      </c>
      <c r="AD619" s="5">
        <f t="shared" si="859"/>
        <v>8.6608455973905263E-2</v>
      </c>
      <c r="AE619" s="5">
        <f t="shared" si="860"/>
        <v>4.1669875476574289E-2</v>
      </c>
      <c r="AF619" s="5">
        <f t="shared" si="861"/>
        <v>1.002430133817632E-2</v>
      </c>
      <c r="AG619" s="5">
        <f t="shared" si="862"/>
        <v>1.6076620687296352E-3</v>
      </c>
      <c r="AH619" s="5">
        <f t="shared" si="863"/>
        <v>1.0425251976484162E-4</v>
      </c>
      <c r="AI619" s="5">
        <f t="shared" si="864"/>
        <v>2.6928793805328419E-4</v>
      </c>
      <c r="AJ619" s="5">
        <f t="shared" si="865"/>
        <v>3.4779012413590078E-4</v>
      </c>
      <c r="AK619" s="5">
        <f t="shared" si="866"/>
        <v>2.9945138852953065E-4</v>
      </c>
      <c r="AL619" s="5">
        <f t="shared" si="867"/>
        <v>9.6127781236636055E-6</v>
      </c>
      <c r="AM619" s="5">
        <f t="shared" si="868"/>
        <v>4.4742539709926442E-2</v>
      </c>
      <c r="AN619" s="5">
        <f t="shared" si="869"/>
        <v>2.1526951811495811E-2</v>
      </c>
      <c r="AO619" s="5">
        <f t="shared" si="870"/>
        <v>5.1786248310760515E-3</v>
      </c>
      <c r="AP619" s="5">
        <f t="shared" si="871"/>
        <v>8.3052957290856964E-4</v>
      </c>
      <c r="AQ619" s="5">
        <f t="shared" si="872"/>
        <v>9.9898051216672706E-5</v>
      </c>
      <c r="AR619" s="5">
        <f t="shared" si="873"/>
        <v>1.0031790701889288E-5</v>
      </c>
      <c r="AS619" s="5">
        <f t="shared" si="874"/>
        <v>2.5912469446181342E-5</v>
      </c>
      <c r="AT619" s="5">
        <f t="shared" si="875"/>
        <v>3.3466411568615879E-5</v>
      </c>
      <c r="AU619" s="5">
        <f t="shared" si="876"/>
        <v>2.8814974083067389E-5</v>
      </c>
      <c r="AV619" s="5">
        <f t="shared" si="877"/>
        <v>1.8607523763912141E-5</v>
      </c>
      <c r="AW619" s="5">
        <f t="shared" si="878"/>
        <v>3.3184758718571211E-7</v>
      </c>
      <c r="AX619" s="5">
        <f t="shared" si="879"/>
        <v>1.9261926536533424E-2</v>
      </c>
      <c r="AY619" s="5">
        <f t="shared" si="880"/>
        <v>9.267479383977267E-3</v>
      </c>
      <c r="AZ619" s="5">
        <f t="shared" si="881"/>
        <v>2.2294284522772503E-3</v>
      </c>
      <c r="BA619" s="5">
        <f t="shared" si="882"/>
        <v>3.5754786660521581E-4</v>
      </c>
      <c r="BB619" s="5">
        <f t="shared" si="883"/>
        <v>4.3006698684373067E-5</v>
      </c>
      <c r="BC619" s="5">
        <f t="shared" si="884"/>
        <v>4.1383575279908573E-6</v>
      </c>
      <c r="BD619" s="5">
        <f t="shared" si="885"/>
        <v>8.0443159322443527E-7</v>
      </c>
      <c r="BE619" s="5">
        <f t="shared" si="886"/>
        <v>2.0778751970020123E-6</v>
      </c>
      <c r="BF619" s="5">
        <f t="shared" si="887"/>
        <v>2.6836124853139357E-6</v>
      </c>
      <c r="BG619" s="5">
        <f t="shared" si="888"/>
        <v>2.3106219217668966E-6</v>
      </c>
      <c r="BH619" s="5">
        <f t="shared" si="889"/>
        <v>1.4921044938214642E-6</v>
      </c>
      <c r="BI619" s="5">
        <f t="shared" si="890"/>
        <v>7.7083171401047954E-7</v>
      </c>
      <c r="BJ619" s="8">
        <f t="shared" si="891"/>
        <v>0.80894626622041577</v>
      </c>
      <c r="BK619" s="8">
        <f t="shared" si="892"/>
        <v>0.13471063414663451</v>
      </c>
      <c r="BL619" s="8">
        <f t="shared" si="893"/>
        <v>4.8107293685332717E-2</v>
      </c>
      <c r="BM619" s="8">
        <f t="shared" si="894"/>
        <v>0.57439449564066003</v>
      </c>
      <c r="BN619" s="8">
        <f t="shared" si="895"/>
        <v>0.40896928250483328</v>
      </c>
    </row>
    <row r="620" spans="1:66" x14ac:dyDescent="0.25">
      <c r="A620" t="s">
        <v>114</v>
      </c>
      <c r="B620" t="s">
        <v>112</v>
      </c>
      <c r="C620" t="s">
        <v>356</v>
      </c>
      <c r="D620" s="10"/>
      <c r="E620">
        <f>VLOOKUP(A620,home!$A$2:$E$405,3,FALSE)</f>
        <v>1.2436974789916</v>
      </c>
      <c r="F620">
        <f>VLOOKUP(B620,home!$B$2:$E$405,3,FALSE)</f>
        <v>0.48</v>
      </c>
      <c r="G620">
        <f>VLOOKUP(C620,away!$B$2:$E$405,4,FALSE)</f>
        <v>1.01</v>
      </c>
      <c r="H620">
        <f>VLOOKUP(A620,away!$A$2:$E$405,3,FALSE)</f>
        <v>1.0588235294117601</v>
      </c>
      <c r="I620">
        <f>VLOOKUP(C620,away!$B$2:$E$405,3,FALSE)</f>
        <v>0.4</v>
      </c>
      <c r="J620">
        <f>VLOOKUP(B620,home!$B$2:$E$405,4,FALSE)</f>
        <v>0.76</v>
      </c>
      <c r="K620" s="3">
        <f t="shared" si="840"/>
        <v>0.60294453781512769</v>
      </c>
      <c r="L620" s="3">
        <f t="shared" si="841"/>
        <v>0.32188235294117507</v>
      </c>
      <c r="M620" s="5">
        <f t="shared" si="842"/>
        <v>0.39660006827078492</v>
      </c>
      <c r="N620" s="5">
        <f t="shared" si="843"/>
        <v>0.23912784486097649</v>
      </c>
      <c r="O620" s="5">
        <f t="shared" si="844"/>
        <v>0.12765856315163093</v>
      </c>
      <c r="P620" s="5">
        <f t="shared" si="845"/>
        <v>7.6971033357603399E-2</v>
      </c>
      <c r="Q620" s="5">
        <f t="shared" si="846"/>
        <v>7.2090413949214519E-2</v>
      </c>
      <c r="R620" s="5">
        <f t="shared" si="847"/>
        <v>2.0545519340168274E-2</v>
      </c>
      <c r="S620" s="5">
        <f t="shared" si="848"/>
        <v>3.7345807843458447E-3</v>
      </c>
      <c r="T620" s="5">
        <f t="shared" si="849"/>
        <v>2.320463206647648E-2</v>
      </c>
      <c r="U620" s="5">
        <f t="shared" si="850"/>
        <v>1.2387808662729526E-2</v>
      </c>
      <c r="V620" s="5">
        <f t="shared" si="851"/>
        <v>8.053300068529394E-5</v>
      </c>
      <c r="W620" s="5">
        <f t="shared" si="852"/>
        <v>1.4488840439836795E-2</v>
      </c>
      <c r="X620" s="5">
        <f t="shared" si="853"/>
        <v>4.6637020521639178E-3</v>
      </c>
      <c r="Y620" s="5">
        <f t="shared" si="854"/>
        <v>7.5058169498355416E-4</v>
      </c>
      <c r="Z620" s="5">
        <f t="shared" si="855"/>
        <v>2.2044133692039275E-3</v>
      </c>
      <c r="AA620" s="5">
        <f t="shared" si="856"/>
        <v>1.3291390000481505E-3</v>
      </c>
      <c r="AB620" s="5">
        <f t="shared" si="857"/>
        <v>4.0069855003804653E-4</v>
      </c>
      <c r="AC620" s="5">
        <f t="shared" si="858"/>
        <v>9.7685123787967162E-7</v>
      </c>
      <c r="AD620" s="5">
        <f t="shared" si="859"/>
        <v>2.1839918006186314E-3</v>
      </c>
      <c r="AE620" s="5">
        <f t="shared" si="860"/>
        <v>7.0298841958735877E-4</v>
      </c>
      <c r="AF620" s="5">
        <f t="shared" si="861"/>
        <v>1.1313978329358852E-4</v>
      </c>
      <c r="AG620" s="5">
        <f t="shared" si="862"/>
        <v>1.2139233219264976E-5</v>
      </c>
      <c r="AH620" s="5">
        <f t="shared" si="863"/>
        <v>1.7739044053358591E-4</v>
      </c>
      <c r="AI620" s="5">
        <f t="shared" si="864"/>
        <v>1.0695659718034484E-4</v>
      </c>
      <c r="AJ620" s="5">
        <f t="shared" si="865"/>
        <v>3.2244448026590909E-5</v>
      </c>
      <c r="AK620" s="5">
        <f t="shared" si="866"/>
        <v>6.4805379374989209E-6</v>
      </c>
      <c r="AL620" s="5">
        <f t="shared" si="867"/>
        <v>7.5833823775255444E-9</v>
      </c>
      <c r="AM620" s="5">
        <f t="shared" si="868"/>
        <v>2.6336518536320601E-4</v>
      </c>
      <c r="AN620" s="5">
        <f t="shared" si="869"/>
        <v>8.4772605547497475E-5</v>
      </c>
      <c r="AO620" s="5">
        <f t="shared" si="870"/>
        <v>1.3643402869291297E-5</v>
      </c>
      <c r="AP620" s="5">
        <f t="shared" si="871"/>
        <v>1.4638568725639542E-6</v>
      </c>
      <c r="AQ620" s="5">
        <f t="shared" si="872"/>
        <v>1.1779742362749887E-7</v>
      </c>
      <c r="AR620" s="5">
        <f t="shared" si="873"/>
        <v>1.141977047764445E-5</v>
      </c>
      <c r="AS620" s="5">
        <f t="shared" si="874"/>
        <v>6.885488232598173E-6</v>
      </c>
      <c r="AT620" s="5">
        <f t="shared" si="875"/>
        <v>2.075783760017703E-6</v>
      </c>
      <c r="AU620" s="5">
        <f t="shared" si="876"/>
        <v>4.1719415992934067E-7</v>
      </c>
      <c r="AV620" s="5">
        <f t="shared" si="877"/>
        <v>6.2886234984441676E-8</v>
      </c>
      <c r="AW620" s="5">
        <f t="shared" si="878"/>
        <v>4.0882268551132932E-11</v>
      </c>
      <c r="AX620" s="5">
        <f t="shared" si="879"/>
        <v>2.6465766660902265E-5</v>
      </c>
      <c r="AY620" s="5">
        <f t="shared" si="880"/>
        <v>8.5188632452033271E-6</v>
      </c>
      <c r="AZ620" s="5">
        <f t="shared" si="881"/>
        <v>1.3710358728750706E-6</v>
      </c>
      <c r="BA620" s="5">
        <f t="shared" si="882"/>
        <v>1.4710408424259516E-7</v>
      </c>
      <c r="BB620" s="5">
        <f t="shared" si="883"/>
        <v>1.1837552190815844E-8</v>
      </c>
      <c r="BC620" s="5">
        <f t="shared" si="884"/>
        <v>7.6205983044875347E-10</v>
      </c>
      <c r="BD620" s="5">
        <f t="shared" si="885"/>
        <v>6.126370985653934E-7</v>
      </c>
      <c r="BE620" s="5">
        <f t="shared" si="886"/>
        <v>3.6938619224291195E-7</v>
      </c>
      <c r="BF620" s="5">
        <f t="shared" si="887"/>
        <v>1.1135969347859623E-7</v>
      </c>
      <c r="BG620" s="5">
        <f t="shared" si="888"/>
        <v>2.2381239638562168E-8</v>
      </c>
      <c r="BH620" s="5">
        <f t="shared" si="889"/>
        <v>3.3736615474006194E-9</v>
      </c>
      <c r="BI620" s="5">
        <f t="shared" si="890"/>
        <v>4.0682616048842729E-10</v>
      </c>
      <c r="BJ620" s="8">
        <f t="shared" si="891"/>
        <v>0.35773815251792201</v>
      </c>
      <c r="BK620" s="8">
        <f t="shared" si="892"/>
        <v>0.47739571871128494</v>
      </c>
      <c r="BL620" s="8">
        <f t="shared" si="893"/>
        <v>0.16266678139586979</v>
      </c>
      <c r="BM620" s="8">
        <f t="shared" si="894"/>
        <v>6.7003104241539158E-2</v>
      </c>
      <c r="BN620" s="8">
        <f t="shared" si="895"/>
        <v>0.93299344293037856</v>
      </c>
    </row>
    <row r="621" spans="1:66" x14ac:dyDescent="0.25">
      <c r="A621" t="s">
        <v>114</v>
      </c>
      <c r="B621" t="s">
        <v>134</v>
      </c>
      <c r="C621" t="s">
        <v>132</v>
      </c>
      <c r="D621" s="10"/>
      <c r="E621">
        <f>VLOOKUP(A621,home!$A$2:$E$405,3,FALSE)</f>
        <v>1.2436974789916</v>
      </c>
      <c r="F621">
        <f>VLOOKUP(B621,home!$B$2:$E$405,3,FALSE)</f>
        <v>1.1299999999999999</v>
      </c>
      <c r="G621">
        <f>VLOOKUP(C621,away!$B$2:$E$405,4,FALSE)</f>
        <v>1.1299999999999999</v>
      </c>
      <c r="H621">
        <f>VLOOKUP(A621,away!$A$2:$E$405,3,FALSE)</f>
        <v>1.0588235294117601</v>
      </c>
      <c r="I621">
        <f>VLOOKUP(C621,away!$B$2:$E$405,3,FALSE)</f>
        <v>0.64</v>
      </c>
      <c r="J621">
        <f>VLOOKUP(B621,home!$B$2:$E$405,4,FALSE)</f>
        <v>1.32</v>
      </c>
      <c r="K621" s="3">
        <f t="shared" si="840"/>
        <v>1.5880773109243738</v>
      </c>
      <c r="L621" s="3">
        <f t="shared" si="841"/>
        <v>0.894494117647055</v>
      </c>
      <c r="M621" s="5">
        <f t="shared" si="842"/>
        <v>8.352816249744198E-2</v>
      </c>
      <c r="N621" s="5">
        <f t="shared" si="843"/>
        <v>0.13264917968539178</v>
      </c>
      <c r="O621" s="5">
        <f t="shared" si="844"/>
        <v>7.4715450011829179E-2</v>
      </c>
      <c r="P621" s="5">
        <f t="shared" si="845"/>
        <v>0.11865391093929016</v>
      </c>
      <c r="Q621" s="5">
        <f t="shared" si="846"/>
        <v>0.10532857628555055</v>
      </c>
      <c r="R621" s="5">
        <f t="shared" si="847"/>
        <v>3.3416265266466891E-2</v>
      </c>
      <c r="S621" s="5">
        <f t="shared" si="848"/>
        <v>4.2137735825387525E-2</v>
      </c>
      <c r="T621" s="5">
        <f t="shared" si="849"/>
        <v>9.4215791907564059E-2</v>
      </c>
      <c r="U621" s="5">
        <f t="shared" si="850"/>
        <v>5.3067612685506298E-2</v>
      </c>
      <c r="V621" s="5">
        <f t="shared" si="851"/>
        <v>6.6508601601046637E-3</v>
      </c>
      <c r="W621" s="5">
        <f t="shared" si="852"/>
        <v>5.5756640730349957E-2</v>
      </c>
      <c r="X621" s="5">
        <f t="shared" si="853"/>
        <v>4.9873987153058227E-2</v>
      </c>
      <c r="Y621" s="5">
        <f t="shared" si="854"/>
        <v>2.2305994066007688E-2</v>
      </c>
      <c r="Z621" s="5">
        <f t="shared" si="855"/>
        <v>9.9635509048627453E-3</v>
      </c>
      <c r="AA621" s="5">
        <f t="shared" si="856"/>
        <v>1.582288912825254E-2</v>
      </c>
      <c r="AB621" s="5">
        <f t="shared" si="857"/>
        <v>1.2563985608924905E-2</v>
      </c>
      <c r="AC621" s="5">
        <f t="shared" si="858"/>
        <v>5.904824085012191E-4</v>
      </c>
      <c r="AD621" s="5">
        <f t="shared" si="859"/>
        <v>2.2136464019307637E-2</v>
      </c>
      <c r="AE621" s="5">
        <f t="shared" si="860"/>
        <v>1.9800936850776364E-2</v>
      </c>
      <c r="AF621" s="5">
        <f t="shared" si="861"/>
        <v>8.8559107684601304E-3</v>
      </c>
      <c r="AG621" s="5">
        <f t="shared" si="862"/>
        <v>2.6405200295982656E-3</v>
      </c>
      <c r="AH621" s="5">
        <f t="shared" si="863"/>
        <v>2.2280844188191794E-3</v>
      </c>
      <c r="AI621" s="5">
        <f t="shared" si="864"/>
        <v>3.538370312350859E-3</v>
      </c>
      <c r="AJ621" s="5">
        <f t="shared" si="865"/>
        <v>2.8096028053463946E-3</v>
      </c>
      <c r="AK621" s="5">
        <f t="shared" si="866"/>
        <v>1.4872888226266931E-3</v>
      </c>
      <c r="AL621" s="5">
        <f t="shared" si="867"/>
        <v>3.3551820135713829E-5</v>
      </c>
      <c r="AM621" s="5">
        <f t="shared" si="868"/>
        <v>7.0308832506312501E-3</v>
      </c>
      <c r="AN621" s="5">
        <f t="shared" si="869"/>
        <v>6.2890837095528574E-3</v>
      </c>
      <c r="AO621" s="5">
        <f t="shared" si="870"/>
        <v>2.8127741917924752E-3</v>
      </c>
      <c r="AP621" s="5">
        <f t="shared" si="871"/>
        <v>8.3866998960927279E-4</v>
      </c>
      <c r="AQ621" s="5">
        <f t="shared" si="872"/>
        <v>1.875463430881528E-4</v>
      </c>
      <c r="AR621" s="5">
        <f t="shared" si="873"/>
        <v>3.9860168125096276E-4</v>
      </c>
      <c r="AS621" s="5">
        <f t="shared" si="874"/>
        <v>6.3301028609096335E-4</v>
      </c>
      <c r="AT621" s="5">
        <f t="shared" si="875"/>
        <v>5.0263463646140285E-4</v>
      </c>
      <c r="AU621" s="5">
        <f t="shared" si="876"/>
        <v>2.6607422061635829E-4</v>
      </c>
      <c r="AV621" s="5">
        <f t="shared" si="877"/>
        <v>1.0563660819568119E-4</v>
      </c>
      <c r="AW621" s="5">
        <f t="shared" si="878"/>
        <v>1.3239229604333179E-6</v>
      </c>
      <c r="AX621" s="5">
        <f t="shared" si="879"/>
        <v>1.8609310276809497E-3</v>
      </c>
      <c r="AY621" s="5">
        <f t="shared" si="880"/>
        <v>1.6645918576074985E-3</v>
      </c>
      <c r="AZ621" s="5">
        <f t="shared" si="881"/>
        <v>7.4448381245654572E-4</v>
      </c>
      <c r="BA621" s="5">
        <f t="shared" si="882"/>
        <v>2.2197879697527783E-4</v>
      </c>
      <c r="BB621" s="5">
        <f t="shared" si="883"/>
        <v>4.963968203418897E-5</v>
      </c>
      <c r="BC621" s="5">
        <f t="shared" si="884"/>
        <v>8.8804807162904483E-6</v>
      </c>
      <c r="BD621" s="5">
        <f t="shared" si="885"/>
        <v>5.9424476527202069E-5</v>
      </c>
      <c r="BE621" s="5">
        <f t="shared" si="886"/>
        <v>9.4370662886407637E-5</v>
      </c>
      <c r="BF621" s="5">
        <f t="shared" si="887"/>
        <v>7.4933954273398429E-5</v>
      </c>
      <c r="BG621" s="5">
        <f t="shared" si="888"/>
        <v>3.9666970866476185E-5</v>
      </c>
      <c r="BH621" s="5">
        <f t="shared" si="889"/>
        <v>1.5748554106537244E-5</v>
      </c>
      <c r="BI621" s="5">
        <f t="shared" si="890"/>
        <v>5.0019842912913366E-6</v>
      </c>
      <c r="BJ621" s="8">
        <f t="shared" si="891"/>
        <v>0.53527346463820946</v>
      </c>
      <c r="BK621" s="8">
        <f t="shared" si="892"/>
        <v>0.25325929550846876</v>
      </c>
      <c r="BL621" s="8">
        <f t="shared" si="893"/>
        <v>0.20184465309568966</v>
      </c>
      <c r="BM621" s="8">
        <f t="shared" si="894"/>
        <v>0.45038615152661288</v>
      </c>
      <c r="BN621" s="8">
        <f t="shared" si="895"/>
        <v>0.54829154468597052</v>
      </c>
    </row>
    <row r="622" spans="1:66" x14ac:dyDescent="0.25">
      <c r="A622" t="s">
        <v>136</v>
      </c>
      <c r="B622" t="s">
        <v>317</v>
      </c>
      <c r="C622" t="s">
        <v>307</v>
      </c>
      <c r="D622" s="10"/>
      <c r="E622">
        <f>VLOOKUP(A622,home!$A$2:$E$405,3,FALSE)</f>
        <v>1.6168224299065399</v>
      </c>
      <c r="F622">
        <f>VLOOKUP(B622,home!$B$2:$E$405,3,FALSE)</f>
        <v>0.87</v>
      </c>
      <c r="G622">
        <f>VLOOKUP(C622,away!$B$2:$E$405,4,FALSE)</f>
        <v>1.1100000000000001</v>
      </c>
      <c r="H622">
        <f>VLOOKUP(A622,away!$A$2:$E$405,3,FALSE)</f>
        <v>1.36448598130841</v>
      </c>
      <c r="I622">
        <f>VLOOKUP(C622,away!$B$2:$E$405,3,FALSE)</f>
        <v>1.1100000000000001</v>
      </c>
      <c r="J622">
        <f>VLOOKUP(B622,home!$B$2:$E$405,4,FALSE)</f>
        <v>0.44</v>
      </c>
      <c r="K622" s="3">
        <f t="shared" si="840"/>
        <v>1.5613654205607457</v>
      </c>
      <c r="L622" s="3">
        <f t="shared" si="841"/>
        <v>0.66641495327102751</v>
      </c>
      <c r="M622" s="5">
        <f t="shared" si="842"/>
        <v>0.10776736813156793</v>
      </c>
      <c r="N622" s="5">
        <f t="shared" si="843"/>
        <v>0.16826424206547028</v>
      </c>
      <c r="O622" s="5">
        <f t="shared" si="844"/>
        <v>7.1817785597540457E-2</v>
      </c>
      <c r="P622" s="5">
        <f t="shared" si="845"/>
        <v>0.11213380701324524</v>
      </c>
      <c r="Q622" s="5">
        <f t="shared" si="846"/>
        <v>0.1313609845389441</v>
      </c>
      <c r="R622" s="5">
        <f t="shared" si="847"/>
        <v>2.3930223116506798E-2</v>
      </c>
      <c r="S622" s="5">
        <f t="shared" si="848"/>
        <v>2.916929051271985E-2</v>
      </c>
      <c r="T622" s="5">
        <f t="shared" si="849"/>
        <v>8.7540924373156595E-2</v>
      </c>
      <c r="U622" s="5">
        <f t="shared" si="850"/>
        <v>3.7363822880417119E-2</v>
      </c>
      <c r="V622" s="5">
        <f t="shared" si="851"/>
        <v>3.3723500389730163E-3</v>
      </c>
      <c r="W622" s="5">
        <f t="shared" si="852"/>
        <v>6.8367499623307335E-2</v>
      </c>
      <c r="X622" s="5">
        <f t="shared" si="853"/>
        <v>4.5561124066723351E-2</v>
      </c>
      <c r="Y622" s="5">
        <f t="shared" si="854"/>
        <v>1.5181307182950462E-2</v>
      </c>
      <c r="Z622" s="5">
        <f t="shared" si="855"/>
        <v>5.3158195066507138E-3</v>
      </c>
      <c r="AA622" s="5">
        <f t="shared" si="856"/>
        <v>8.2999367596267078E-3</v>
      </c>
      <c r="AB622" s="5">
        <f t="shared" si="857"/>
        <v>6.4796171246610757E-3</v>
      </c>
      <c r="AC622" s="5">
        <f t="shared" si="858"/>
        <v>2.1931177719170504E-4</v>
      </c>
      <c r="AD622" s="5">
        <f t="shared" si="859"/>
        <v>2.6686662450507968E-2</v>
      </c>
      <c r="AE622" s="5">
        <f t="shared" si="860"/>
        <v>1.7784390909914953E-2</v>
      </c>
      <c r="AF622" s="5">
        <f t="shared" si="861"/>
        <v>5.9258920185923294E-3</v>
      </c>
      <c r="AG622" s="5">
        <f t="shared" si="862"/>
        <v>1.3163676842197875E-3</v>
      </c>
      <c r="AH622" s="5">
        <f t="shared" si="863"/>
        <v>8.8563540203046281E-4</v>
      </c>
      <c r="AI622" s="5">
        <f t="shared" si="864"/>
        <v>1.3828004919547788E-3</v>
      </c>
      <c r="AJ622" s="5">
        <f t="shared" si="865"/>
        <v>1.07952843583629E-3</v>
      </c>
      <c r="AK622" s="5">
        <f t="shared" si="866"/>
        <v>5.6184612340893743E-4</v>
      </c>
      <c r="AL622" s="5">
        <f t="shared" si="867"/>
        <v>9.1279076127471123E-6</v>
      </c>
      <c r="AM622" s="5">
        <f t="shared" si="868"/>
        <v>8.3335263880800012E-3</v>
      </c>
      <c r="AN622" s="5">
        <f t="shared" si="869"/>
        <v>5.5535865984952092E-3</v>
      </c>
      <c r="AO622" s="5">
        <f t="shared" si="870"/>
        <v>1.8504965767613944E-3</v>
      </c>
      <c r="AP622" s="5">
        <f t="shared" si="871"/>
        <v>4.110661965768804E-4</v>
      </c>
      <c r="AQ622" s="5">
        <f t="shared" si="872"/>
        <v>6.8485165045770175E-5</v>
      </c>
      <c r="AR622" s="5">
        <f t="shared" si="873"/>
        <v>1.1804013501185978E-4</v>
      </c>
      <c r="AS622" s="5">
        <f t="shared" si="874"/>
        <v>1.8430378504583964E-4</v>
      </c>
      <c r="AT622" s="5">
        <f t="shared" si="875"/>
        <v>1.4388277842451738E-4</v>
      </c>
      <c r="AU622" s="5">
        <f t="shared" si="876"/>
        <v>7.4884531615415043E-5</v>
      </c>
      <c r="AV622" s="5">
        <f t="shared" si="877"/>
        <v>2.923052954979924E-5</v>
      </c>
      <c r="AW622" s="5">
        <f t="shared" si="878"/>
        <v>2.6382626259084433E-7</v>
      </c>
      <c r="AX622" s="5">
        <f t="shared" si="879"/>
        <v>2.1686133222797678E-3</v>
      </c>
      <c r="AY622" s="5">
        <f t="shared" si="880"/>
        <v>1.4451963458299991E-3</v>
      </c>
      <c r="AZ622" s="5">
        <f t="shared" si="881"/>
        <v>4.815502276368792E-4</v>
      </c>
      <c r="BA622" s="5">
        <f t="shared" si="882"/>
        <v>1.069707574827612E-4</v>
      </c>
      <c r="BB622" s="5">
        <f t="shared" si="883"/>
        <v>1.7821728087310177E-5</v>
      </c>
      <c r="BC622" s="5">
        <f t="shared" si="884"/>
        <v>2.3753332181027552E-6</v>
      </c>
      <c r="BD622" s="5">
        <f t="shared" si="885"/>
        <v>1.3110618509672378E-5</v>
      </c>
      <c r="BE622" s="5">
        <f t="shared" si="886"/>
        <v>2.0470466383166111E-5</v>
      </c>
      <c r="BF622" s="5">
        <f t="shared" si="887"/>
        <v>1.5980939176713385E-5</v>
      </c>
      <c r="BG622" s="5">
        <f t="shared" si="888"/>
        <v>8.3173619395349279E-6</v>
      </c>
      <c r="BH622" s="5">
        <f t="shared" si="889"/>
        <v>3.2466103306694732E-6</v>
      </c>
      <c r="BI622" s="5">
        <f t="shared" si="890"/>
        <v>1.01382902086852E-6</v>
      </c>
      <c r="BJ622" s="8">
        <f t="shared" si="891"/>
        <v>0.58842908355328116</v>
      </c>
      <c r="BK622" s="8">
        <f t="shared" si="892"/>
        <v>0.25411645172714054</v>
      </c>
      <c r="BL622" s="8">
        <f t="shared" si="893"/>
        <v>0.15241367751699067</v>
      </c>
      <c r="BM622" s="8">
        <f t="shared" si="894"/>
        <v>0.38355568932122097</v>
      </c>
      <c r="BN622" s="8">
        <f t="shared" si="895"/>
        <v>0.6152744104632748</v>
      </c>
    </row>
    <row r="623" spans="1:66" x14ac:dyDescent="0.25">
      <c r="A623" t="s">
        <v>136</v>
      </c>
      <c r="B623" t="s">
        <v>323</v>
      </c>
      <c r="C623" t="s">
        <v>386</v>
      </c>
      <c r="D623" s="10"/>
      <c r="E623">
        <f>VLOOKUP(A623,home!$A$2:$E$405,3,FALSE)</f>
        <v>1.6168224299065399</v>
      </c>
      <c r="F623">
        <f>VLOOKUP(B623,home!$B$2:$E$405,3,FALSE)</f>
        <v>1.55</v>
      </c>
      <c r="G623">
        <f>VLOOKUP(C623,away!$B$2:$E$405,4,FALSE)</f>
        <v>1.48</v>
      </c>
      <c r="H623">
        <f>VLOOKUP(A623,away!$A$2:$E$405,3,FALSE)</f>
        <v>1.36448598130841</v>
      </c>
      <c r="I623">
        <f>VLOOKUP(C623,away!$B$2:$E$405,3,FALSE)</f>
        <v>0.62</v>
      </c>
      <c r="J623">
        <f>VLOOKUP(B623,home!$B$2:$E$405,4,FALSE)</f>
        <v>1.1000000000000001</v>
      </c>
      <c r="K623" s="3">
        <f t="shared" si="840"/>
        <v>3.7089906542056026</v>
      </c>
      <c r="L623" s="3">
        <f t="shared" si="841"/>
        <v>0.93057943925233566</v>
      </c>
      <c r="M623" s="5">
        <f t="shared" si="842"/>
        <v>9.6618504275230877E-3</v>
      </c>
      <c r="N623" s="5">
        <f t="shared" si="843"/>
        <v>3.5835712938015546E-2</v>
      </c>
      <c r="O623" s="5">
        <f t="shared" si="844"/>
        <v>8.9911193529843732E-3</v>
      </c>
      <c r="P623" s="5">
        <f t="shared" si="845"/>
        <v>3.3347977651066174E-2</v>
      </c>
      <c r="Q623" s="5">
        <f t="shared" si="846"/>
        <v>6.6457162186947222E-2</v>
      </c>
      <c r="R623" s="5">
        <f t="shared" si="847"/>
        <v>4.1834754028755106E-3</v>
      </c>
      <c r="S623" s="5">
        <f t="shared" si="848"/>
        <v>2.8775223280420405E-2</v>
      </c>
      <c r="T623" s="5">
        <f t="shared" si="849"/>
        <v>6.184366872223087E-2</v>
      </c>
      <c r="U623" s="5">
        <f t="shared" si="850"/>
        <v>1.551647117136429E-2</v>
      </c>
      <c r="V623" s="5">
        <f t="shared" si="851"/>
        <v>1.1035331517476443E-2</v>
      </c>
      <c r="W623" s="5">
        <f t="shared" si="852"/>
        <v>8.2162997818804415E-2</v>
      </c>
      <c r="X623" s="5">
        <f t="shared" si="853"/>
        <v>7.6459196437513893E-2</v>
      </c>
      <c r="Y623" s="5">
        <f t="shared" si="854"/>
        <v>3.5575678073252924E-2</v>
      </c>
      <c r="Z623" s="5">
        <f t="shared" si="855"/>
        <v>1.297685398177944E-3</v>
      </c>
      <c r="AA623" s="5">
        <f t="shared" si="856"/>
        <v>4.8131030139410714E-3</v>
      </c>
      <c r="AB623" s="5">
        <f t="shared" si="857"/>
        <v>8.9258770482181261E-3</v>
      </c>
      <c r="AC623" s="5">
        <f t="shared" si="858"/>
        <v>2.3805351235346417E-3</v>
      </c>
      <c r="AD623" s="5">
        <f t="shared" si="859"/>
        <v>7.6185447757865218E-2</v>
      </c>
      <c r="AE623" s="5">
        <f t="shared" si="860"/>
        <v>7.0896611253702321E-2</v>
      </c>
      <c r="AF623" s="5">
        <f t="shared" si="861"/>
        <v>3.2987464372680568E-2</v>
      </c>
      <c r="AG623" s="5">
        <f t="shared" si="862"/>
        <v>1.0232485366095162E-2</v>
      </c>
      <c r="AH623" s="5">
        <f t="shared" si="863"/>
        <v>3.0189983754059374E-4</v>
      </c>
      <c r="AI623" s="5">
        <f t="shared" si="864"/>
        <v>1.1197436759442523E-3</v>
      </c>
      <c r="AJ623" s="5">
        <f t="shared" si="865"/>
        <v>2.076559414591529E-3</v>
      </c>
      <c r="AK623" s="5">
        <f t="shared" si="866"/>
        <v>2.5673131538742132E-3</v>
      </c>
      <c r="AL623" s="5">
        <f t="shared" si="867"/>
        <v>3.2865767356973124E-4</v>
      </c>
      <c r="AM623" s="5">
        <f t="shared" si="868"/>
        <v>5.6514222744078246E-2</v>
      </c>
      <c r="AN623" s="5">
        <f t="shared" si="869"/>
        <v>5.2590973710965924E-2</v>
      </c>
      <c r="AO623" s="5">
        <f t="shared" si="870"/>
        <v>2.4470039412842495E-2</v>
      </c>
      <c r="AP623" s="5">
        <f t="shared" si="871"/>
        <v>7.590438518428509E-3</v>
      </c>
      <c r="AQ623" s="5">
        <f t="shared" si="872"/>
        <v>1.7658765050396327E-3</v>
      </c>
      <c r="AR623" s="5">
        <f t="shared" si="873"/>
        <v>5.6188356305779408E-5</v>
      </c>
      <c r="AS623" s="5">
        <f t="shared" si="874"/>
        <v>2.0840208841331028E-4</v>
      </c>
      <c r="AT623" s="5">
        <f t="shared" si="875"/>
        <v>3.8648069912094882E-4</v>
      </c>
      <c r="AU623" s="5">
        <f t="shared" si="876"/>
        <v>4.7781776702348223E-4</v>
      </c>
      <c r="AV623" s="5">
        <f t="shared" si="877"/>
        <v>4.4305540807587136E-4</v>
      </c>
      <c r="AW623" s="5">
        <f t="shared" si="878"/>
        <v>3.151014979328032E-5</v>
      </c>
      <c r="AX623" s="5">
        <f t="shared" si="879"/>
        <v>3.4935120664579988E-2</v>
      </c>
      <c r="AY623" s="5">
        <f t="shared" si="880"/>
        <v>3.2509904998257524E-2</v>
      </c>
      <c r="AZ623" s="5">
        <f t="shared" si="881"/>
        <v>1.5126524581712595E-2</v>
      </c>
      <c r="BA623" s="5">
        <f t="shared" si="882"/>
        <v>4.6921442543622601E-3</v>
      </c>
      <c r="BB623" s="5">
        <f t="shared" si="883"/>
        <v>1.0916032422788751E-3</v>
      </c>
      <c r="BC623" s="5">
        <f t="shared" si="884"/>
        <v>2.0316470661718144E-4</v>
      </c>
      <c r="BD623" s="5">
        <f t="shared" si="885"/>
        <v>8.7146215172571037E-6</v>
      </c>
      <c r="BE623" s="5">
        <f t="shared" si="886"/>
        <v>3.232244976244565E-5</v>
      </c>
      <c r="BF623" s="5">
        <f t="shared" si="887"/>
        <v>5.9941832044970507E-5</v>
      </c>
      <c r="BG623" s="5">
        <f t="shared" si="888"/>
        <v>7.4107898283585848E-5</v>
      </c>
      <c r="BH623" s="5">
        <f t="shared" si="889"/>
        <v>6.8716375534159824E-5</v>
      </c>
      <c r="BI623" s="5">
        <f t="shared" si="890"/>
        <v>5.0973678929416255E-5</v>
      </c>
      <c r="BJ623" s="8">
        <f t="shared" si="891"/>
        <v>0.78012643826627148</v>
      </c>
      <c r="BK623" s="8">
        <f t="shared" si="892"/>
        <v>0.11803948067184802</v>
      </c>
      <c r="BL623" s="8">
        <f t="shared" si="893"/>
        <v>5.0362283246345174E-2</v>
      </c>
      <c r="BM623" s="8">
        <f t="shared" si="894"/>
        <v>0.75887019477476647</v>
      </c>
      <c r="BN623" s="8">
        <f t="shared" si="895"/>
        <v>0.1584772979594119</v>
      </c>
    </row>
    <row r="624" spans="1:66" x14ac:dyDescent="0.25">
      <c r="A624" t="s">
        <v>136</v>
      </c>
      <c r="B624" t="s">
        <v>328</v>
      </c>
      <c r="C624" t="s">
        <v>480</v>
      </c>
      <c r="D624" s="10"/>
      <c r="E624">
        <f>VLOOKUP(A624,home!$A$2:$E$405,3,FALSE)</f>
        <v>1.6168224299065399</v>
      </c>
      <c r="F624">
        <f>VLOOKUP(B624,home!$B$2:$E$405,3,FALSE)</f>
        <v>2.1</v>
      </c>
      <c r="G624">
        <f>VLOOKUP(C624,away!$B$2:$E$405,4,FALSE)</f>
        <v>1.24</v>
      </c>
      <c r="H624">
        <f>VLOOKUP(A624,away!$A$2:$E$405,3,FALSE)</f>
        <v>1.36448598130841</v>
      </c>
      <c r="I624">
        <f>VLOOKUP(C624,away!$B$2:$E$405,3,FALSE)</f>
        <v>1.03</v>
      </c>
      <c r="J624">
        <f>VLOOKUP(B624,home!$B$2:$E$405,4,FALSE)</f>
        <v>1.47</v>
      </c>
      <c r="K624" s="3">
        <f t="shared" si="840"/>
        <v>4.2102056074766301</v>
      </c>
      <c r="L624" s="3">
        <f t="shared" si="841"/>
        <v>2.0659682242990636</v>
      </c>
      <c r="M624" s="5">
        <f t="shared" si="842"/>
        <v>1.8805822704367169E-3</v>
      </c>
      <c r="N624" s="5">
        <f t="shared" si="843"/>
        <v>7.9176380203137987E-3</v>
      </c>
      <c r="O624" s="5">
        <f t="shared" si="844"/>
        <v>3.8852232139024454E-3</v>
      </c>
      <c r="P624" s="5">
        <f t="shared" si="845"/>
        <v>1.6357588561470449E-2</v>
      </c>
      <c r="Q624" s="5">
        <f t="shared" si="846"/>
        <v>1.6667441995547663E-2</v>
      </c>
      <c r="R624" s="5">
        <f t="shared" si="847"/>
        <v>4.0133738521157683E-3</v>
      </c>
      <c r="S624" s="5">
        <f t="shared" si="848"/>
        <v>3.5570193837386944E-2</v>
      </c>
      <c r="T624" s="5">
        <f t="shared" si="849"/>
        <v>3.4434405543149242E-2</v>
      </c>
      <c r="U624" s="5">
        <f t="shared" si="850"/>
        <v>1.6897129097077891E-2</v>
      </c>
      <c r="V624" s="5">
        <f t="shared" si="851"/>
        <v>3.4377213021877837E-2</v>
      </c>
      <c r="W624" s="5">
        <f t="shared" si="852"/>
        <v>2.339111925064874E-2</v>
      </c>
      <c r="X624" s="5">
        <f t="shared" si="853"/>
        <v>4.8325309102630422E-2</v>
      </c>
      <c r="Y624" s="5">
        <f t="shared" si="854"/>
        <v>4.9919276517732383E-2</v>
      </c>
      <c r="Z624" s="5">
        <f t="shared" si="855"/>
        <v>2.7638342835679692E-3</v>
      </c>
      <c r="AA624" s="5">
        <f t="shared" si="856"/>
        <v>1.1636310598814018E-2</v>
      </c>
      <c r="AB624" s="5">
        <f t="shared" si="857"/>
        <v>2.4495630066733266E-2</v>
      </c>
      <c r="AC624" s="5">
        <f t="shared" si="858"/>
        <v>1.8688636870009014E-2</v>
      </c>
      <c r="AD624" s="5">
        <f t="shared" si="859"/>
        <v>2.4620355358558978E-2</v>
      </c>
      <c r="AE624" s="5">
        <f t="shared" si="860"/>
        <v>5.0864871841734022E-2</v>
      </c>
      <c r="AF624" s="5">
        <f t="shared" si="861"/>
        <v>5.2542604479033347E-2</v>
      </c>
      <c r="AG624" s="5">
        <f t="shared" si="862"/>
        <v>3.6183783758532186E-2</v>
      </c>
      <c r="AH624" s="5">
        <f t="shared" si="863"/>
        <v>1.4274984517699484E-3</v>
      </c>
      <c r="AI624" s="5">
        <f t="shared" si="864"/>
        <v>6.0100619863060444E-3</v>
      </c>
      <c r="AJ624" s="5">
        <f t="shared" si="865"/>
        <v>1.2651798338013925E-2</v>
      </c>
      <c r="AK624" s="5">
        <f t="shared" si="866"/>
        <v>1.7755557435789906E-2</v>
      </c>
      <c r="AL624" s="5">
        <f t="shared" si="867"/>
        <v>6.5022634212826644E-3</v>
      </c>
      <c r="AM624" s="5">
        <f t="shared" si="868"/>
        <v>2.0731351637734454E-2</v>
      </c>
      <c r="AN624" s="5">
        <f t="shared" si="869"/>
        <v>4.2830313730329736E-2</v>
      </c>
      <c r="AO624" s="5">
        <f t="shared" si="870"/>
        <v>4.4243033601810568E-2</v>
      </c>
      <c r="AP624" s="5">
        <f t="shared" si="871"/>
        <v>3.0468233855978796E-2</v>
      </c>
      <c r="AQ624" s="5">
        <f t="shared" si="872"/>
        <v>1.5736600749241287E-2</v>
      </c>
      <c r="AR624" s="5">
        <f t="shared" si="873"/>
        <v>5.8983328831856434E-4</v>
      </c>
      <c r="AS624" s="5">
        <f t="shared" si="874"/>
        <v>2.4833194179551994E-3</v>
      </c>
      <c r="AT624" s="5">
        <f t="shared" si="875"/>
        <v>5.2276426693152927E-3</v>
      </c>
      <c r="AU624" s="5">
        <f t="shared" si="876"/>
        <v>7.3364834934117789E-3</v>
      </c>
      <c r="AV624" s="5">
        <f t="shared" si="877"/>
        <v>7.7220259857805036E-3</v>
      </c>
      <c r="AW624" s="5">
        <f t="shared" si="878"/>
        <v>1.571046363843904E-3</v>
      </c>
      <c r="AX624" s="5">
        <f t="shared" si="879"/>
        <v>1.4547208819293235E-2</v>
      </c>
      <c r="AY624" s="5">
        <f t="shared" si="880"/>
        <v>3.0054071172902923E-2</v>
      </c>
      <c r="AZ624" s="5">
        <f t="shared" si="881"/>
        <v>3.1045378027019968E-2</v>
      </c>
      <c r="BA624" s="5">
        <f t="shared" si="882"/>
        <v>2.1379588171725205E-2</v>
      </c>
      <c r="BB624" s="5">
        <f t="shared" si="883"/>
        <v>1.10423874528461E-2</v>
      </c>
      <c r="BC624" s="5">
        <f t="shared" si="884"/>
        <v>4.5626443195957416E-3</v>
      </c>
      <c r="BD624" s="5">
        <f t="shared" si="885"/>
        <v>2.0309613854999702E-4</v>
      </c>
      <c r="BE624" s="5">
        <f t="shared" si="886"/>
        <v>8.5507650138004802E-4</v>
      </c>
      <c r="BF624" s="5">
        <f t="shared" si="887"/>
        <v>1.8000239404658887E-3</v>
      </c>
      <c r="BG624" s="5">
        <f t="shared" si="888"/>
        <v>2.5261569625805542E-3</v>
      </c>
      <c r="BH624" s="5">
        <f t="shared" si="889"/>
        <v>2.6589100523056958E-3</v>
      </c>
      <c r="BI624" s="5">
        <f t="shared" si="890"/>
        <v>2.2389116023986836E-3</v>
      </c>
      <c r="BJ624" s="8">
        <f t="shared" si="891"/>
        <v>0.61150761740635895</v>
      </c>
      <c r="BK624" s="8">
        <f t="shared" si="892"/>
        <v>0.14343054915536654</v>
      </c>
      <c r="BL624" s="8">
        <f t="shared" si="893"/>
        <v>0.1324140630929854</v>
      </c>
      <c r="BM624" s="8">
        <f t="shared" si="894"/>
        <v>0.81091119121543298</v>
      </c>
      <c r="BN624" s="8">
        <f t="shared" si="895"/>
        <v>5.0721847913786838E-2</v>
      </c>
    </row>
    <row r="625" spans="1:66" x14ac:dyDescent="0.25">
      <c r="A625" t="s">
        <v>136</v>
      </c>
      <c r="B625" t="s">
        <v>481</v>
      </c>
      <c r="C625" t="s">
        <v>138</v>
      </c>
      <c r="D625" s="10"/>
      <c r="E625">
        <f>VLOOKUP(A625,home!$A$2:$E$405,3,FALSE)</f>
        <v>1.6168224299065399</v>
      </c>
      <c r="F625">
        <f>VLOOKUP(B625,home!$B$2:$E$405,3,FALSE)</f>
        <v>1.36</v>
      </c>
      <c r="G625">
        <f>VLOOKUP(C625,away!$B$2:$E$405,4,FALSE)</f>
        <v>1.1100000000000001</v>
      </c>
      <c r="H625">
        <f>VLOOKUP(A625,away!$A$2:$E$405,3,FALSE)</f>
        <v>1.36448598130841</v>
      </c>
      <c r="I625">
        <f>VLOOKUP(C625,away!$B$2:$E$405,3,FALSE)</f>
        <v>0.99</v>
      </c>
      <c r="J625">
        <f>VLOOKUP(B625,home!$B$2:$E$405,4,FALSE)</f>
        <v>1.32</v>
      </c>
      <c r="K625" s="3">
        <f t="shared" si="840"/>
        <v>2.440755140186913</v>
      </c>
      <c r="L625" s="3">
        <f t="shared" si="841"/>
        <v>1.7831102803738303</v>
      </c>
      <c r="M625" s="5">
        <f t="shared" si="842"/>
        <v>1.4641937730590046E-2</v>
      </c>
      <c r="N625" s="5">
        <f t="shared" si="843"/>
        <v>3.5737384778234349E-2</v>
      </c>
      <c r="O625" s="5">
        <f t="shared" si="844"/>
        <v>2.6108189692008586E-2</v>
      </c>
      <c r="P625" s="5">
        <f t="shared" si="845"/>
        <v>6.3723698191744921E-2</v>
      </c>
      <c r="Q625" s="5">
        <f t="shared" si="846"/>
        <v>4.3613102797156529E-2</v>
      </c>
      <c r="R625" s="5">
        <f t="shared" si="847"/>
        <v>2.327689072088529E-2</v>
      </c>
      <c r="S625" s="5">
        <f t="shared" si="848"/>
        <v>6.9333543584687754E-2</v>
      </c>
      <c r="T625" s="5">
        <f t="shared" si="849"/>
        <v>7.7766971956610476E-2</v>
      </c>
      <c r="U625" s="5">
        <f t="shared" si="850"/>
        <v>5.6813190674569816E-2</v>
      </c>
      <c r="V625" s="5">
        <f t="shared" si="851"/>
        <v>3.352766467609089E-2</v>
      </c>
      <c r="W625" s="5">
        <f t="shared" si="852"/>
        <v>3.5482968277220008E-2</v>
      </c>
      <c r="X625" s="5">
        <f t="shared" si="853"/>
        <v>6.3270045513289505E-2</v>
      </c>
      <c r="Y625" s="5">
        <f t="shared" si="854"/>
        <v>5.640873429723333E-2</v>
      </c>
      <c r="Z625" s="5">
        <f t="shared" si="855"/>
        <v>1.3835087713182932E-2</v>
      </c>
      <c r="AA625" s="5">
        <f t="shared" si="856"/>
        <v>3.3768061450888037E-2</v>
      </c>
      <c r="AB625" s="5">
        <f t="shared" si="857"/>
        <v>4.1209784780201271E-2</v>
      </c>
      <c r="AC625" s="5">
        <f t="shared" si="858"/>
        <v>9.1198089018540446E-3</v>
      </c>
      <c r="AD625" s="5">
        <f t="shared" si="859"/>
        <v>2.1651309302928481E-2</v>
      </c>
      <c r="AE625" s="5">
        <f t="shared" si="860"/>
        <v>3.8606672201605331E-2</v>
      </c>
      <c r="AF625" s="5">
        <f t="shared" si="861"/>
        <v>3.4419977046852526E-2</v>
      </c>
      <c r="AG625" s="5">
        <f t="shared" si="862"/>
        <v>2.0458204974158012E-2</v>
      </c>
      <c r="AH625" s="5">
        <f t="shared" si="863"/>
        <v>6.1673717828125375E-3</v>
      </c>
      <c r="AI625" s="5">
        <f t="shared" si="864"/>
        <v>1.5053044380343423E-2</v>
      </c>
      <c r="AJ625" s="5">
        <f t="shared" si="865"/>
        <v>1.8370397723392471E-2</v>
      </c>
      <c r="AK625" s="5">
        <f t="shared" si="866"/>
        <v>1.4945880890216047E-2</v>
      </c>
      <c r="AL625" s="5">
        <f t="shared" si="867"/>
        <v>1.5876257930369348E-3</v>
      </c>
      <c r="AM625" s="5">
        <f t="shared" si="868"/>
        <v>1.0569108894579881E-2</v>
      </c>
      <c r="AN625" s="5">
        <f t="shared" si="869"/>
        <v>1.8845886724315877E-2</v>
      </c>
      <c r="AO625" s="5">
        <f t="shared" si="870"/>
        <v>1.6802147180444166E-2</v>
      </c>
      <c r="AP625" s="5">
        <f t="shared" si="871"/>
        <v>9.9866937899347249E-3</v>
      </c>
      <c r="AQ625" s="5">
        <f t="shared" si="872"/>
        <v>4.4518440909445244E-3</v>
      </c>
      <c r="AR625" s="5">
        <f t="shared" si="873"/>
        <v>2.199420805764104E-3</v>
      </c>
      <c r="AS625" s="5">
        <f t="shared" si="874"/>
        <v>5.3682476371027773E-3</v>
      </c>
      <c r="AT625" s="5">
        <f t="shared" si="875"/>
        <v>6.5512890070274282E-3</v>
      </c>
      <c r="AU625" s="5">
        <f t="shared" si="876"/>
        <v>5.3300307729174049E-3</v>
      </c>
      <c r="AV625" s="5">
        <f t="shared" si="877"/>
        <v>3.2523250015881458E-3</v>
      </c>
      <c r="AW625" s="5">
        <f t="shared" si="878"/>
        <v>1.9193229737002391E-4</v>
      </c>
      <c r="AX625" s="5">
        <f t="shared" si="879"/>
        <v>4.2994344769401831E-3</v>
      </c>
      <c r="AY625" s="5">
        <f t="shared" si="880"/>
        <v>7.6663658156257228E-3</v>
      </c>
      <c r="AZ625" s="5">
        <f t="shared" si="881"/>
        <v>6.8349878494743657E-3</v>
      </c>
      <c r="BA625" s="5">
        <f t="shared" si="882"/>
        <v>4.0625123668759887E-3</v>
      </c>
      <c r="BB625" s="5">
        <f t="shared" si="883"/>
        <v>1.8109768913805991E-3</v>
      </c>
      <c r="BC625" s="5">
        <f t="shared" si="884"/>
        <v>6.458343025080379E-4</v>
      </c>
      <c r="BD625" s="5">
        <f t="shared" si="885"/>
        <v>6.536349749376773E-4</v>
      </c>
      <c r="BE625" s="5">
        <f t="shared" si="886"/>
        <v>1.5953629248850795E-3</v>
      </c>
      <c r="BF625" s="5">
        <f t="shared" si="887"/>
        <v>1.9469451296884434E-3</v>
      </c>
      <c r="BG625" s="5">
        <f t="shared" si="888"/>
        <v>1.5840054443163147E-3</v>
      </c>
      <c r="BH625" s="5">
        <f t="shared" si="889"/>
        <v>9.6654235757477527E-4</v>
      </c>
      <c r="BI625" s="5">
        <f t="shared" si="890"/>
        <v>4.7181864549180182E-4</v>
      </c>
      <c r="BJ625" s="8">
        <f t="shared" si="891"/>
        <v>0.51339116352831249</v>
      </c>
      <c r="BK625" s="8">
        <f t="shared" si="892"/>
        <v>0.19960064469363029</v>
      </c>
      <c r="BL625" s="8">
        <f t="shared" si="893"/>
        <v>0.26563243479661136</v>
      </c>
      <c r="BM625" s="8">
        <f t="shared" si="894"/>
        <v>0.77788369330286156</v>
      </c>
      <c r="BN625" s="8">
        <f t="shared" si="895"/>
        <v>0.2071012039106197</v>
      </c>
    </row>
    <row r="626" spans="1:66" x14ac:dyDescent="0.25">
      <c r="A626" t="s">
        <v>136</v>
      </c>
      <c r="B626" t="s">
        <v>137</v>
      </c>
      <c r="C626" t="s">
        <v>482</v>
      </c>
      <c r="D626" s="10"/>
      <c r="E626">
        <f>VLOOKUP(A626,home!$A$2:$E$405,3,FALSE)</f>
        <v>1.6168224299065399</v>
      </c>
      <c r="F626">
        <f>VLOOKUP(B626,home!$B$2:$E$405,3,FALSE)</f>
        <v>0.99</v>
      </c>
      <c r="G626">
        <f>VLOOKUP(C626,away!$B$2:$E$405,4,FALSE)</f>
        <v>1.98</v>
      </c>
      <c r="H626">
        <f>VLOOKUP(A626,away!$A$2:$E$405,3,FALSE)</f>
        <v>1.36448598130841</v>
      </c>
      <c r="I626">
        <f>VLOOKUP(C626,away!$B$2:$E$405,3,FALSE)</f>
        <v>0.49</v>
      </c>
      <c r="J626">
        <f>VLOOKUP(B626,home!$B$2:$E$405,4,FALSE)</f>
        <v>1.47</v>
      </c>
      <c r="K626" s="3">
        <f t="shared" si="840"/>
        <v>3.1692953271027995</v>
      </c>
      <c r="L626" s="3">
        <f t="shared" si="841"/>
        <v>0.98283925233644764</v>
      </c>
      <c r="M626" s="5">
        <f t="shared" si="842"/>
        <v>1.5730801974738778E-2</v>
      </c>
      <c r="N626" s="5">
        <f t="shared" si="843"/>
        <v>4.9855557190119096E-2</v>
      </c>
      <c r="O626" s="5">
        <f t="shared" si="844"/>
        <v>1.5460849651504975E-2</v>
      </c>
      <c r="P626" s="5">
        <f t="shared" si="845"/>
        <v>4.8999998553553657E-2</v>
      </c>
      <c r="Q626" s="5">
        <f t="shared" si="846"/>
        <v>7.9003492216375454E-2</v>
      </c>
      <c r="R626" s="5">
        <f t="shared" si="847"/>
        <v>7.5977649559856872E-3</v>
      </c>
      <c r="S626" s="5">
        <f t="shared" si="848"/>
        <v>3.8157620032721377E-2</v>
      </c>
      <c r="T626" s="5">
        <f t="shared" si="849"/>
        <v>7.7647733221910806E-2</v>
      </c>
      <c r="U626" s="5">
        <f t="shared" si="850"/>
        <v>2.4079560971430842E-2</v>
      </c>
      <c r="V626" s="5">
        <f t="shared" si="851"/>
        <v>1.320638557407508E-2</v>
      </c>
      <c r="W626" s="5">
        <f t="shared" si="852"/>
        <v>8.3461799568720352E-2</v>
      </c>
      <c r="X626" s="5">
        <f t="shared" si="853"/>
        <v>8.2029532686775555E-2</v>
      </c>
      <c r="Y626" s="5">
        <f t="shared" si="854"/>
        <v>4.0310922287689337E-2</v>
      </c>
      <c r="Z626" s="5">
        <f t="shared" si="855"/>
        <v>2.4891272095896792E-3</v>
      </c>
      <c r="AA626" s="5">
        <f t="shared" si="856"/>
        <v>7.8887792339170006E-3</v>
      </c>
      <c r="AB626" s="5">
        <f t="shared" si="857"/>
        <v>1.2500935581299381E-2</v>
      </c>
      <c r="AC626" s="5">
        <f t="shared" si="858"/>
        <v>2.5710421306972832E-3</v>
      </c>
      <c r="AD626" s="5">
        <f t="shared" si="859"/>
        <v>6.6128772841183958E-2</v>
      </c>
      <c r="AE626" s="5">
        <f t="shared" si="860"/>
        <v>6.4993953657156031E-2</v>
      </c>
      <c r="AF626" s="5">
        <f t="shared" si="861"/>
        <v>3.1939304409394471E-2</v>
      </c>
      <c r="AG626" s="5">
        <f t="shared" si="862"/>
        <v>1.0463734021958493E-2</v>
      </c>
      <c r="AH626" s="5">
        <f t="shared" si="863"/>
        <v>6.1160298141085703E-4</v>
      </c>
      <c r="AI626" s="5">
        <f t="shared" si="864"/>
        <v>1.9383504710275693E-3</v>
      </c>
      <c r="AJ626" s="5">
        <f t="shared" si="865"/>
        <v>3.0716025450575942E-3</v>
      </c>
      <c r="AK626" s="5">
        <f t="shared" si="866"/>
        <v>3.2449385309226992E-3</v>
      </c>
      <c r="AL626" s="5">
        <f t="shared" si="867"/>
        <v>3.203423725951122E-4</v>
      </c>
      <c r="AM626" s="5">
        <f t="shared" si="868"/>
        <v>4.1916322150521351E-2</v>
      </c>
      <c r="AN626" s="5">
        <f t="shared" si="869"/>
        <v>4.1197006723112085E-2</v>
      </c>
      <c r="AO626" s="5">
        <f t="shared" si="870"/>
        <v>2.0245017643121539E-2</v>
      </c>
      <c r="AP626" s="5">
        <f t="shared" si="871"/>
        <v>6.632532667967924E-3</v>
      </c>
      <c r="AQ626" s="5">
        <f t="shared" si="872"/>
        <v>1.6296783621206645E-3</v>
      </c>
      <c r="AR626" s="5">
        <f t="shared" si="873"/>
        <v>1.2022148339531785E-4</v>
      </c>
      <c r="AS626" s="5">
        <f t="shared" si="874"/>
        <v>3.8101738554214757E-4</v>
      </c>
      <c r="AT626" s="5">
        <f t="shared" si="875"/>
        <v>6.0377830977182735E-4</v>
      </c>
      <c r="AU626" s="5">
        <f t="shared" si="876"/>
        <v>6.378505919219595E-4</v>
      </c>
      <c r="AV626" s="5">
        <f t="shared" si="877"/>
        <v>5.0538422509200525E-4</v>
      </c>
      <c r="AW626" s="5">
        <f t="shared" si="878"/>
        <v>2.7717693638762241E-5</v>
      </c>
      <c r="AX626" s="5">
        <f t="shared" si="879"/>
        <v>2.2140867320163817E-2</v>
      </c>
      <c r="AY626" s="5">
        <f t="shared" si="880"/>
        <v>2.1760913483030293E-2</v>
      </c>
      <c r="AZ626" s="5">
        <f t="shared" si="881"/>
        <v>1.0693739968909806E-2</v>
      </c>
      <c r="BA626" s="5">
        <f t="shared" si="882"/>
        <v>3.5034091319079011E-3</v>
      </c>
      <c r="BB626" s="5">
        <f t="shared" si="883"/>
        <v>8.6082200295826093E-4</v>
      </c>
      <c r="BC626" s="5">
        <f t="shared" si="884"/>
        <v>1.6920993075645216E-4</v>
      </c>
      <c r="BD626" s="5">
        <f t="shared" si="885"/>
        <v>1.96930654758388E-5</v>
      </c>
      <c r="BE626" s="5">
        <f t="shared" si="886"/>
        <v>6.2413140388905362E-5</v>
      </c>
      <c r="BF626" s="5">
        <f t="shared" si="887"/>
        <v>9.8902837092184438E-5</v>
      </c>
      <c r="BG626" s="5">
        <f t="shared" si="888"/>
        <v>1.044840998111565E-4</v>
      </c>
      <c r="BH626" s="5">
        <f t="shared" si="889"/>
        <v>8.2785242322010196E-5</v>
      </c>
      <c r="BI626" s="5">
        <f t="shared" si="890"/>
        <v>5.2474176328843941E-5</v>
      </c>
      <c r="BJ626" s="8">
        <f t="shared" si="891"/>
        <v>0.75658432148585375</v>
      </c>
      <c r="BK626" s="8">
        <f t="shared" si="892"/>
        <v>0.14074710412141159</v>
      </c>
      <c r="BL626" s="8">
        <f t="shared" si="893"/>
        <v>7.906338947969882E-2</v>
      </c>
      <c r="BM626" s="8">
        <f t="shared" si="894"/>
        <v>0.74050228196488466</v>
      </c>
      <c r="BN626" s="8">
        <f t="shared" si="895"/>
        <v>0.21664846454227765</v>
      </c>
    </row>
    <row r="627" spans="1:66" x14ac:dyDescent="0.25">
      <c r="A627" t="s">
        <v>136</v>
      </c>
      <c r="B627" t="s">
        <v>359</v>
      </c>
      <c r="C627" t="s">
        <v>381</v>
      </c>
      <c r="D627" s="10"/>
      <c r="E627">
        <f>VLOOKUP(A627,home!$A$2:$E$405,3,FALSE)</f>
        <v>1.6168224299065399</v>
      </c>
      <c r="F627">
        <f>VLOOKUP(B627,home!$B$2:$E$405,3,FALSE)</f>
        <v>1.1100000000000001</v>
      </c>
      <c r="G627">
        <f>VLOOKUP(C627,away!$B$2:$E$405,4,FALSE)</f>
        <v>1.24</v>
      </c>
      <c r="H627">
        <f>VLOOKUP(A627,away!$A$2:$E$405,3,FALSE)</f>
        <v>1.36448598130841</v>
      </c>
      <c r="I627">
        <f>VLOOKUP(C627,away!$B$2:$E$405,3,FALSE)</f>
        <v>0.99</v>
      </c>
      <c r="J627">
        <f>VLOOKUP(B627,home!$B$2:$E$405,4,FALSE)</f>
        <v>1.32</v>
      </c>
      <c r="K627" s="3">
        <f t="shared" si="840"/>
        <v>2.2253943925233619</v>
      </c>
      <c r="L627" s="3">
        <f t="shared" si="841"/>
        <v>1.7831102803738303</v>
      </c>
      <c r="M627" s="5">
        <f t="shared" si="842"/>
        <v>1.8160530877437752E-2</v>
      </c>
      <c r="N627" s="5">
        <f t="shared" si="843"/>
        <v>4.0414343579897344E-2</v>
      </c>
      <c r="O627" s="5">
        <f t="shared" si="844"/>
        <v>3.2382229304605638E-2</v>
      </c>
      <c r="P627" s="5">
        <f t="shared" si="845"/>
        <v>7.2063231511875075E-2</v>
      </c>
      <c r="Q627" s="5">
        <f t="shared" si="846"/>
        <v>4.4968926790108041E-2</v>
      </c>
      <c r="R627" s="5">
        <f t="shared" si="847"/>
        <v>2.887054298723251E-2</v>
      </c>
      <c r="S627" s="5">
        <f t="shared" si="848"/>
        <v>7.148895275944149E-2</v>
      </c>
      <c r="T627" s="5">
        <f t="shared" si="849"/>
        <v>8.0184555656819811E-2</v>
      </c>
      <c r="U627" s="5">
        <f t="shared" si="850"/>
        <v>6.4248344472891905E-2</v>
      </c>
      <c r="V627" s="5">
        <f t="shared" si="851"/>
        <v>3.1519666884025854E-2</v>
      </c>
      <c r="W627" s="5">
        <f t="shared" si="852"/>
        <v>3.3357865838833337E-2</v>
      </c>
      <c r="X627" s="5">
        <f t="shared" si="853"/>
        <v>5.9480753508554737E-2</v>
      </c>
      <c r="Y627" s="5">
        <f t="shared" si="854"/>
        <v>5.303037153274287E-2</v>
      </c>
      <c r="Z627" s="5">
        <f t="shared" si="855"/>
        <v>1.7159787333502968E-2</v>
      </c>
      <c r="AA627" s="5">
        <f t="shared" si="856"/>
        <v>3.8187294508870921E-2</v>
      </c>
      <c r="AB627" s="5">
        <f t="shared" si="857"/>
        <v>4.2490895532839759E-2</v>
      </c>
      <c r="AC627" s="5">
        <f t="shared" si="858"/>
        <v>7.8171209144782174E-3</v>
      </c>
      <c r="AD627" s="5">
        <f t="shared" si="859"/>
        <v>1.8558601896071589E-2</v>
      </c>
      <c r="AE627" s="5">
        <f t="shared" si="860"/>
        <v>3.3092033830250514E-2</v>
      </c>
      <c r="AF627" s="5">
        <f t="shared" si="861"/>
        <v>2.9503372860599137E-2</v>
      </c>
      <c r="AG627" s="5">
        <f t="shared" si="862"/>
        <v>1.7535922484478869E-2</v>
      </c>
      <c r="AH627" s="5">
        <f t="shared" si="863"/>
        <v>7.6494483008494448E-3</v>
      </c>
      <c r="AI627" s="5">
        <f t="shared" si="864"/>
        <v>1.7023039354607715E-2</v>
      </c>
      <c r="AJ627" s="5">
        <f t="shared" si="865"/>
        <v>1.8941488161724258E-2</v>
      </c>
      <c r="AK627" s="5">
        <f t="shared" si="866"/>
        <v>1.405076051371627E-2</v>
      </c>
      <c r="AL627" s="5">
        <f t="shared" si="867"/>
        <v>1.24077208539367E-3</v>
      </c>
      <c r="AM627" s="5">
        <f t="shared" si="868"/>
        <v>8.2600417185182268E-3</v>
      </c>
      <c r="AN627" s="5">
        <f t="shared" si="869"/>
        <v>1.4728565304606572E-2</v>
      </c>
      <c r="AO627" s="5">
        <f t="shared" si="870"/>
        <v>1.3131328104900647E-2</v>
      </c>
      <c r="AP627" s="5">
        <f t="shared" si="871"/>
        <v>7.8048687129367205E-3</v>
      </c>
      <c r="AQ627" s="5">
        <f t="shared" si="872"/>
        <v>3.4792354097513828E-3</v>
      </c>
      <c r="AR627" s="5">
        <f t="shared" si="873"/>
        <v>2.7279619808865561E-3</v>
      </c>
      <c r="AS627" s="5">
        <f t="shared" si="874"/>
        <v>6.0707912952818648E-3</v>
      </c>
      <c r="AT627" s="5">
        <f t="shared" si="875"/>
        <v>6.7549524533499503E-3</v>
      </c>
      <c r="AU627" s="5">
        <f t="shared" si="876"/>
        <v>5.0108111038156345E-3</v>
      </c>
      <c r="AV627" s="5">
        <f t="shared" si="877"/>
        <v>2.7877577331062789E-3</v>
      </c>
      <c r="AW627" s="5">
        <f t="shared" si="878"/>
        <v>1.3676491716911273E-4</v>
      </c>
      <c r="AX627" s="5">
        <f t="shared" si="879"/>
        <v>3.0636417537332492E-3</v>
      </c>
      <c r="AY627" s="5">
        <f t="shared" si="880"/>
        <v>5.4628111064642677E-3</v>
      </c>
      <c r="AZ627" s="5">
        <f t="shared" si="881"/>
        <v>4.8703973218383878E-3</v>
      </c>
      <c r="BA627" s="5">
        <f t="shared" si="882"/>
        <v>2.8948185113584009E-3</v>
      </c>
      <c r="BB627" s="5">
        <f t="shared" si="883"/>
        <v>1.290445161854908E-3</v>
      </c>
      <c r="BC627" s="5">
        <f t="shared" si="884"/>
        <v>4.6020120687243187E-4</v>
      </c>
      <c r="BD627" s="5">
        <f t="shared" si="885"/>
        <v>8.1070950876462869E-4</v>
      </c>
      <c r="BE627" s="5">
        <f t="shared" si="886"/>
        <v>1.804148394770174E-3</v>
      </c>
      <c r="BF627" s="5">
        <f t="shared" si="887"/>
        <v>2.0074708605007851E-3</v>
      </c>
      <c r="BG627" s="5">
        <f t="shared" si="888"/>
        <v>1.4891381320374984E-3</v>
      </c>
      <c r="BH627" s="5">
        <f t="shared" si="889"/>
        <v>8.28479912182241E-4</v>
      </c>
      <c r="BI627" s="5">
        <f t="shared" si="890"/>
        <v>3.6873891017772113E-4</v>
      </c>
      <c r="BJ627" s="8">
        <f t="shared" si="891"/>
        <v>0.47557310229119154</v>
      </c>
      <c r="BK627" s="8">
        <f t="shared" si="892"/>
        <v>0.20775308613911633</v>
      </c>
      <c r="BL627" s="8">
        <f t="shared" si="893"/>
        <v>0.29450500342221181</v>
      </c>
      <c r="BM627" s="8">
        <f t="shared" si="894"/>
        <v>0.75280512794557108</v>
      </c>
      <c r="BN627" s="8">
        <f t="shared" si="895"/>
        <v>0.23685980505115639</v>
      </c>
    </row>
    <row r="628" spans="1:66" x14ac:dyDescent="0.25">
      <c r="A628" t="s">
        <v>136</v>
      </c>
      <c r="B628" t="s">
        <v>373</v>
      </c>
      <c r="C628" t="s">
        <v>315</v>
      </c>
      <c r="D628" s="10"/>
      <c r="E628">
        <f>VLOOKUP(A628,home!$A$2:$E$405,3,FALSE)</f>
        <v>1.6168224299065399</v>
      </c>
      <c r="F628">
        <f>VLOOKUP(B628,home!$B$2:$E$405,3,FALSE)</f>
        <v>1.34</v>
      </c>
      <c r="G628">
        <f>VLOOKUP(C628,away!$B$2:$E$405,4,FALSE)</f>
        <v>1.48</v>
      </c>
      <c r="H628">
        <f>VLOOKUP(A628,away!$A$2:$E$405,3,FALSE)</f>
        <v>1.36448598130841</v>
      </c>
      <c r="I628">
        <f>VLOOKUP(C628,away!$B$2:$E$405,3,FALSE)</f>
        <v>0.87</v>
      </c>
      <c r="J628">
        <f>VLOOKUP(B628,home!$B$2:$E$405,4,FALSE)</f>
        <v>1.1000000000000001</v>
      </c>
      <c r="K628" s="3">
        <f t="shared" si="840"/>
        <v>3.2064822429906501</v>
      </c>
      <c r="L628" s="3">
        <f t="shared" si="841"/>
        <v>1.3058130841121485</v>
      </c>
      <c r="M628" s="5">
        <f t="shared" si="842"/>
        <v>1.097324406276113E-2</v>
      </c>
      <c r="N628" s="5">
        <f t="shared" si="843"/>
        <v>3.5185512235246137E-2</v>
      </c>
      <c r="O628" s="5">
        <f t="shared" si="844"/>
        <v>1.4329005672309429E-2</v>
      </c>
      <c r="P628" s="5">
        <f t="shared" si="845"/>
        <v>4.5945702247972488E-2</v>
      </c>
      <c r="Q628" s="5">
        <f t="shared" si="846"/>
        <v>5.6410860096423515E-2</v>
      </c>
      <c r="R628" s="5">
        <f t="shared" si="847"/>
        <v>9.3555015446094274E-3</v>
      </c>
      <c r="S628" s="5">
        <f t="shared" si="848"/>
        <v>4.8094427294825111E-2</v>
      </c>
      <c r="T628" s="5">
        <f t="shared" si="849"/>
        <v>7.366203919992971E-2</v>
      </c>
      <c r="U628" s="5">
        <f t="shared" si="850"/>
        <v>2.9998249577061726E-2</v>
      </c>
      <c r="V628" s="5">
        <f t="shared" si="851"/>
        <v>2.2374951529944617E-2</v>
      </c>
      <c r="W628" s="5">
        <f t="shared" si="852"/>
        <v>6.0293473737003937E-2</v>
      </c>
      <c r="X628" s="5">
        <f t="shared" si="853"/>
        <v>7.8732006892351922E-2</v>
      </c>
      <c r="Y628" s="5">
        <f t="shared" si="854"/>
        <v>5.1404642369220523E-2</v>
      </c>
      <c r="Z628" s="5">
        <f t="shared" si="855"/>
        <v>4.0721787751274675E-3</v>
      </c>
      <c r="AA628" s="5">
        <f t="shared" si="856"/>
        <v>1.305736893272964E-2</v>
      </c>
      <c r="AB628" s="5">
        <f t="shared" si="857"/>
        <v>2.0934110811487688E-2</v>
      </c>
      <c r="AC628" s="5">
        <f t="shared" si="858"/>
        <v>5.8553380780551889E-3</v>
      </c>
      <c r="AD628" s="5">
        <f t="shared" si="859"/>
        <v>4.8332488226481563E-2</v>
      </c>
      <c r="AE628" s="5">
        <f t="shared" si="860"/>
        <v>6.3113195513835985E-2</v>
      </c>
      <c r="AF628" s="5">
        <f t="shared" si="861"/>
        <v>4.120701824104761E-2</v>
      </c>
      <c r="AG628" s="5">
        <f t="shared" si="862"/>
        <v>1.7936221192135976E-2</v>
      </c>
      <c r="AH628" s="5">
        <f t="shared" si="863"/>
        <v>1.3293760813513074E-3</v>
      </c>
      <c r="AI628" s="5">
        <f t="shared" si="864"/>
        <v>4.2626207991094608E-3</v>
      </c>
      <c r="AJ628" s="5">
        <f t="shared" si="865"/>
        <v>6.8340089504735522E-3</v>
      </c>
      <c r="AK628" s="5">
        <f t="shared" si="866"/>
        <v>7.3043761160442042E-3</v>
      </c>
      <c r="AL628" s="5">
        <f t="shared" si="867"/>
        <v>9.8066758875258353E-4</v>
      </c>
      <c r="AM628" s="5">
        <f t="shared" si="868"/>
        <v>3.0995453051553549E-2</v>
      </c>
      <c r="AN628" s="5">
        <f t="shared" si="869"/>
        <v>4.0474268142702441E-2</v>
      </c>
      <c r="AO628" s="5">
        <f t="shared" si="870"/>
        <v>2.6425914455302187E-2</v>
      </c>
      <c r="AP628" s="5">
        <f t="shared" si="871"/>
        <v>1.1502434951787315E-2</v>
      </c>
      <c r="AQ628" s="5">
        <f t="shared" si="872"/>
        <v>3.7550075147981918E-3</v>
      </c>
      <c r="AR628" s="5">
        <f t="shared" si="873"/>
        <v>3.4718333614685442E-4</v>
      </c>
      <c r="AS628" s="5">
        <f t="shared" si="874"/>
        <v>1.1132372024171425E-3</v>
      </c>
      <c r="AT628" s="5">
        <f t="shared" si="875"/>
        <v>1.7847876608935783E-3</v>
      </c>
      <c r="AU628" s="5">
        <f t="shared" si="876"/>
        <v>1.9076299807213586E-3</v>
      </c>
      <c r="AV628" s="5">
        <f t="shared" si="877"/>
        <v>1.5291954148449083E-3</v>
      </c>
      <c r="AW628" s="5">
        <f t="shared" si="878"/>
        <v>1.140588993336847E-4</v>
      </c>
      <c r="AX628" s="5">
        <f t="shared" si="879"/>
        <v>1.6564394970542802E-2</v>
      </c>
      <c r="AY628" s="5">
        <f t="shared" si="880"/>
        <v>2.1630003682936254E-2</v>
      </c>
      <c r="AZ628" s="5">
        <f t="shared" si="881"/>
        <v>1.4122370909286067E-2</v>
      </c>
      <c r="BA628" s="5">
        <f t="shared" si="882"/>
        <v>6.1470589040101735E-3</v>
      </c>
      <c r="BB628" s="5">
        <f t="shared" si="883"/>
        <v>2.0067274864161424E-3</v>
      </c>
      <c r="BC628" s="5">
        <f t="shared" si="884"/>
        <v>5.2408220160193614E-4</v>
      </c>
      <c r="BD628" s="5">
        <f t="shared" si="885"/>
        <v>7.5559423821044692E-5</v>
      </c>
      <c r="BE628" s="5">
        <f t="shared" si="886"/>
        <v>2.4227995077278456E-4</v>
      </c>
      <c r="BF628" s="5">
        <f t="shared" si="887"/>
        <v>3.8843317999279133E-4</v>
      </c>
      <c r="BG628" s="5">
        <f t="shared" si="888"/>
        <v>4.1516803141175882E-4</v>
      </c>
      <c r="BH628" s="5">
        <f t="shared" si="889"/>
        <v>3.3280723014479728E-4</v>
      </c>
      <c r="BI628" s="5">
        <f t="shared" si="890"/>
        <v>2.1342809475963895E-4</v>
      </c>
      <c r="BJ628" s="8">
        <f t="shared" si="891"/>
        <v>0.7004251739746139</v>
      </c>
      <c r="BK628" s="8">
        <f t="shared" si="892"/>
        <v>0.15585433448524738</v>
      </c>
      <c r="BL628" s="8">
        <f t="shared" si="893"/>
        <v>0.11575432799110309</v>
      </c>
      <c r="BM628" s="8">
        <f t="shared" si="894"/>
        <v>0.78239024458316719</v>
      </c>
      <c r="BN628" s="8">
        <f t="shared" si="895"/>
        <v>0.17219982585932211</v>
      </c>
    </row>
    <row r="629" spans="1:66" x14ac:dyDescent="0.25">
      <c r="A629" t="s">
        <v>136</v>
      </c>
      <c r="B629" t="s">
        <v>388</v>
      </c>
      <c r="C629" t="s">
        <v>344</v>
      </c>
      <c r="D629" s="10"/>
      <c r="E629">
        <f>VLOOKUP(A629,home!$A$2:$E$405,3,FALSE)</f>
        <v>1.6168224299065399</v>
      </c>
      <c r="F629">
        <f>VLOOKUP(B629,home!$B$2:$E$405,3,FALSE)</f>
        <v>1.24</v>
      </c>
      <c r="G629">
        <f>VLOOKUP(C629,away!$B$2:$E$405,4,FALSE)</f>
        <v>0.62</v>
      </c>
      <c r="H629">
        <f>VLOOKUP(A629,away!$A$2:$E$405,3,FALSE)</f>
        <v>1.36448598130841</v>
      </c>
      <c r="I629">
        <f>VLOOKUP(C629,away!$B$2:$E$405,3,FALSE)</f>
        <v>0.74</v>
      </c>
      <c r="J629">
        <f>VLOOKUP(B629,home!$B$2:$E$405,4,FALSE)</f>
        <v>0.98</v>
      </c>
      <c r="K629" s="3">
        <f t="shared" si="840"/>
        <v>1.2430130841121478</v>
      </c>
      <c r="L629" s="3">
        <f t="shared" si="841"/>
        <v>0.98952523364485878</v>
      </c>
      <c r="M629" s="5">
        <f t="shared" si="842"/>
        <v>0.10725583492519219</v>
      </c>
      <c r="N629" s="5">
        <f t="shared" si="843"/>
        <v>0.13332040615938656</v>
      </c>
      <c r="O629" s="5">
        <f t="shared" si="844"/>
        <v>0.10613235511412521</v>
      </c>
      <c r="P629" s="5">
        <f t="shared" si="845"/>
        <v>0.13192390605449444</v>
      </c>
      <c r="Q629" s="5">
        <f t="shared" si="846"/>
        <v>8.2859504617631669E-2</v>
      </c>
      <c r="R629" s="5">
        <f t="shared" si="847"/>
        <v>5.2510321745791927E-2</v>
      </c>
      <c r="S629" s="5">
        <f t="shared" si="848"/>
        <v>4.0566364060318501E-2</v>
      </c>
      <c r="T629" s="5">
        <f t="shared" si="849"/>
        <v>8.1991570666459235E-2</v>
      </c>
      <c r="U629" s="5">
        <f t="shared" si="850"/>
        <v>6.5271016980957997E-2</v>
      </c>
      <c r="V629" s="5">
        <f t="shared" si="851"/>
        <v>5.544037358069573E-3</v>
      </c>
      <c r="W629" s="5">
        <f t="shared" si="852"/>
        <v>3.4331816127589038E-2</v>
      </c>
      <c r="X629" s="5">
        <f t="shared" si="853"/>
        <v>3.3972198375104866E-2</v>
      </c>
      <c r="Y629" s="5">
        <f t="shared" si="854"/>
        <v>1.6808173767277564E-2</v>
      </c>
      <c r="Z629" s="5">
        <f t="shared" si="855"/>
        <v>1.7320096131423823E-2</v>
      </c>
      <c r="AA629" s="5">
        <f t="shared" si="856"/>
        <v>2.1529106109440005E-2</v>
      </c>
      <c r="AB629" s="5">
        <f t="shared" si="857"/>
        <v>1.3380480291636356E-2</v>
      </c>
      <c r="AC629" s="5">
        <f t="shared" si="858"/>
        <v>4.2619538140902885E-4</v>
      </c>
      <c r="AD629" s="5">
        <f t="shared" si="859"/>
        <v>1.0668724161981405E-2</v>
      </c>
      <c r="AE629" s="5">
        <f t="shared" si="860"/>
        <v>1.05569717690772E-2</v>
      </c>
      <c r="AF629" s="5">
        <f t="shared" si="861"/>
        <v>5.2231949781891465E-3</v>
      </c>
      <c r="AG629" s="5">
        <f t="shared" si="862"/>
        <v>1.7228277437217562E-3</v>
      </c>
      <c r="AH629" s="5">
        <f t="shared" si="863"/>
        <v>4.2846680427996425E-3</v>
      </c>
      <c r="AI629" s="5">
        <f t="shared" si="864"/>
        <v>5.3258984382771437E-3</v>
      </c>
      <c r="AJ629" s="5">
        <f t="shared" si="865"/>
        <v>3.3100807217154729E-3</v>
      </c>
      <c r="AK629" s="5">
        <f t="shared" si="866"/>
        <v>1.3714912155199049E-3</v>
      </c>
      <c r="AL629" s="5">
        <f t="shared" si="867"/>
        <v>2.0968690233805794E-5</v>
      </c>
      <c r="AM629" s="5">
        <f t="shared" si="868"/>
        <v>2.6522727448252555E-3</v>
      </c>
      <c r="AN629" s="5">
        <f t="shared" si="869"/>
        <v>2.6244908075131017E-3</v>
      </c>
      <c r="AO629" s="5">
        <f t="shared" si="870"/>
        <v>1.2984999397515928E-3</v>
      </c>
      <c r="AP629" s="5">
        <f t="shared" si="871"/>
        <v>4.2829948542351002E-4</v>
      </c>
      <c r="AQ629" s="5">
        <f t="shared" si="872"/>
        <v>1.0595328709591787E-4</v>
      </c>
      <c r="AR629" s="5">
        <f t="shared" si="873"/>
        <v>8.4795742922839554E-4</v>
      </c>
      <c r="AS629" s="5">
        <f t="shared" si="874"/>
        <v>1.0540221793009963E-3</v>
      </c>
      <c r="AT629" s="5">
        <f t="shared" si="875"/>
        <v>6.5508167990776947E-4</v>
      </c>
      <c r="AU629" s="5">
        <f t="shared" si="876"/>
        <v>2.7142503309584117E-4</v>
      </c>
      <c r="AV629" s="5">
        <f t="shared" si="877"/>
        <v>8.4346216873425829E-5</v>
      </c>
      <c r="AW629" s="5">
        <f t="shared" si="878"/>
        <v>7.1642606318594981E-7</v>
      </c>
      <c r="AX629" s="5">
        <f t="shared" si="879"/>
        <v>5.494682874086391E-4</v>
      </c>
      <c r="AY629" s="5">
        <f t="shared" si="880"/>
        <v>5.4371273547847393E-4</v>
      </c>
      <c r="AZ629" s="5">
        <f t="shared" si="881"/>
        <v>2.6900873580501105E-4</v>
      </c>
      <c r="BA629" s="5">
        <f t="shared" si="882"/>
        <v>8.8730310716653889E-5</v>
      </c>
      <c r="BB629" s="5">
        <f t="shared" si="883"/>
        <v>2.1950220360819464E-5</v>
      </c>
      <c r="BC629" s="5">
        <f t="shared" si="884"/>
        <v>4.3440593862192048E-6</v>
      </c>
      <c r="BD629" s="5">
        <f t="shared" si="885"/>
        <v>1.3984587887968695E-4</v>
      </c>
      <c r="BE629" s="5">
        <f t="shared" si="886"/>
        <v>1.7383025720661352E-4</v>
      </c>
      <c r="BF629" s="5">
        <f t="shared" si="887"/>
        <v>1.0803664206120033E-4</v>
      </c>
      <c r="BG629" s="5">
        <f t="shared" si="888"/>
        <v>4.4763653215204276E-5</v>
      </c>
      <c r="BH629" s="5">
        <f t="shared" si="889"/>
        <v>1.3910451659789432E-5</v>
      </c>
      <c r="BI629" s="5">
        <f t="shared" si="890"/>
        <v>3.4581746838055567E-6</v>
      </c>
      <c r="BJ629" s="8">
        <f t="shared" si="891"/>
        <v>0.42004211898018362</v>
      </c>
      <c r="BK629" s="8">
        <f t="shared" si="892"/>
        <v>0.28628101920519605</v>
      </c>
      <c r="BL629" s="8">
        <f t="shared" si="893"/>
        <v>0.27651209625637629</v>
      </c>
      <c r="BM629" s="8">
        <f t="shared" si="894"/>
        <v>0.38561000564714243</v>
      </c>
      <c r="BN629" s="8">
        <f t="shared" si="895"/>
        <v>0.61400232861662207</v>
      </c>
    </row>
    <row r="630" spans="1:66" x14ac:dyDescent="0.25">
      <c r="A630" t="s">
        <v>136</v>
      </c>
      <c r="B630" t="s">
        <v>483</v>
      </c>
      <c r="C630" t="s">
        <v>347</v>
      </c>
      <c r="D630" s="10"/>
      <c r="E630">
        <f>VLOOKUP(A630,home!$A$2:$E$405,3,FALSE)</f>
        <v>1.6168224299065399</v>
      </c>
      <c r="F630">
        <f>VLOOKUP(B630,home!$B$2:$E$405,3,FALSE)</f>
        <v>0.31</v>
      </c>
      <c r="G630">
        <f>VLOOKUP(C630,away!$B$2:$E$405,4,FALSE)</f>
        <v>1.55</v>
      </c>
      <c r="H630">
        <f>VLOOKUP(A630,away!$A$2:$E$405,3,FALSE)</f>
        <v>1.36448598130841</v>
      </c>
      <c r="I630">
        <f>VLOOKUP(C630,away!$B$2:$E$405,3,FALSE)</f>
        <v>1.39</v>
      </c>
      <c r="J630">
        <f>VLOOKUP(B630,home!$B$2:$E$405,4,FALSE)</f>
        <v>0.73</v>
      </c>
      <c r="K630" s="3">
        <f t="shared" si="840"/>
        <v>0.77688317757009251</v>
      </c>
      <c r="L630" s="3">
        <f t="shared" si="841"/>
        <v>1.3845439252336436</v>
      </c>
      <c r="M630" s="5">
        <f t="shared" si="842"/>
        <v>0.11516065761550612</v>
      </c>
      <c r="N630" s="5">
        <f t="shared" si="843"/>
        <v>8.9466377619395868E-2</v>
      </c>
      <c r="O630" s="5">
        <f t="shared" si="844"/>
        <v>0.15944498892746053</v>
      </c>
      <c r="P630" s="5">
        <f t="shared" si="845"/>
        <v>0.12387012964559375</v>
      </c>
      <c r="Q630" s="5">
        <f t="shared" si="846"/>
        <v>3.4752461865321035E-2</v>
      </c>
      <c r="R630" s="5">
        <f t="shared" si="847"/>
        <v>0.11037929541423054</v>
      </c>
      <c r="S630" s="5">
        <f t="shared" si="848"/>
        <v>3.3309572331649738E-2</v>
      </c>
      <c r="T630" s="5">
        <f t="shared" si="849"/>
        <v>4.8116309962544096E-2</v>
      </c>
      <c r="U630" s="5">
        <f t="shared" si="850"/>
        <v>8.5751817759355364E-2</v>
      </c>
      <c r="V630" s="5">
        <f t="shared" si="851"/>
        <v>3.9809709019595768E-3</v>
      </c>
      <c r="W630" s="5">
        <f t="shared" si="852"/>
        <v>8.9995343341046901E-3</v>
      </c>
      <c r="X630" s="5">
        <f t="shared" si="853"/>
        <v>1.2460250592216253E-2</v>
      </c>
      <c r="Y630" s="5">
        <f t="shared" si="854"/>
        <v>8.6258821321709613E-3</v>
      </c>
      <c r="Z630" s="5">
        <f t="shared" si="855"/>
        <v>5.0941660979114206E-2</v>
      </c>
      <c r="AA630" s="5">
        <f t="shared" si="856"/>
        <v>3.9575719452152637E-2</v>
      </c>
      <c r="AB630" s="5">
        <f t="shared" si="857"/>
        <v>1.5372855341305428E-2</v>
      </c>
      <c r="AC630" s="5">
        <f t="shared" si="858"/>
        <v>2.6762795556203005E-4</v>
      </c>
      <c r="AD630" s="5">
        <f t="shared" si="859"/>
        <v>1.7478967075325992E-3</v>
      </c>
      <c r="AE630" s="5">
        <f t="shared" si="860"/>
        <v>2.4200397683501467E-3</v>
      </c>
      <c r="AF630" s="5">
        <f t="shared" si="861"/>
        <v>1.6753256800465151E-3</v>
      </c>
      <c r="AG630" s="5">
        <f t="shared" si="862"/>
        <v>7.7318733103210813E-4</v>
      </c>
      <c r="AH630" s="5">
        <f t="shared" si="863"/>
        <v>1.7632741812486089E-2</v>
      </c>
      <c r="AI630" s="5">
        <f t="shared" si="864"/>
        <v>1.3698580488557224E-2</v>
      </c>
      <c r="AJ630" s="5">
        <f t="shared" si="865"/>
        <v>5.321098369075003E-3</v>
      </c>
      <c r="AK630" s="5">
        <f t="shared" si="866"/>
        <v>1.3779572697100084E-3</v>
      </c>
      <c r="AL630" s="5">
        <f t="shared" si="867"/>
        <v>1.1514734368029569E-5</v>
      </c>
      <c r="AM630" s="5">
        <f t="shared" si="868"/>
        <v>2.7158230964244572E-4</v>
      </c>
      <c r="AN630" s="5">
        <f t="shared" si="869"/>
        <v>3.7601763701637062E-4</v>
      </c>
      <c r="AO630" s="5">
        <f t="shared" si="870"/>
        <v>2.603064675558626E-4</v>
      </c>
      <c r="AP630" s="5">
        <f t="shared" si="871"/>
        <v>1.2013524611783267E-4</v>
      </c>
      <c r="AQ630" s="5">
        <f t="shared" si="872"/>
        <v>4.1583131304723494E-5</v>
      </c>
      <c r="AR630" s="5">
        <f t="shared" si="873"/>
        <v>4.8826611123381743E-3</v>
      </c>
      <c r="AS630" s="5">
        <f t="shared" si="874"/>
        <v>3.7932572799512032E-3</v>
      </c>
      <c r="AT630" s="5">
        <f t="shared" si="875"/>
        <v>1.4734588844946884E-3</v>
      </c>
      <c r="AU630" s="5">
        <f t="shared" si="876"/>
        <v>3.8156847340170579E-4</v>
      </c>
      <c r="AV630" s="5">
        <f t="shared" si="877"/>
        <v>7.4108532019221622E-5</v>
      </c>
      <c r="AW630" s="5">
        <f t="shared" si="878"/>
        <v>3.4404391331200036E-7</v>
      </c>
      <c r="AX630" s="5">
        <f t="shared" si="879"/>
        <v>3.5164621281141324E-5</v>
      </c>
      <c r="AY630" s="5">
        <f t="shared" si="880"/>
        <v>4.8686962777945924E-5</v>
      </c>
      <c r="AZ630" s="5">
        <f t="shared" si="881"/>
        <v>3.3704619276140779E-5</v>
      </c>
      <c r="BA630" s="5">
        <f t="shared" si="882"/>
        <v>1.5555175290364488E-5</v>
      </c>
      <c r="BB630" s="5">
        <f t="shared" si="883"/>
        <v>5.3842058635546607E-6</v>
      </c>
      <c r="BC630" s="5">
        <f t="shared" si="884"/>
        <v>1.4909339041183933E-6</v>
      </c>
      <c r="BD630" s="5">
        <f t="shared" si="885"/>
        <v>1.1267097970103946E-3</v>
      </c>
      <c r="BE630" s="5">
        <f t="shared" si="886"/>
        <v>8.7532188730078924E-4</v>
      </c>
      <c r="BF630" s="5">
        <f t="shared" si="887"/>
        <v>3.4001142460144378E-4</v>
      </c>
      <c r="BG630" s="5">
        <f t="shared" si="888"/>
        <v>8.8049718651501193E-5</v>
      </c>
      <c r="BH630" s="5">
        <f t="shared" si="889"/>
        <v>1.7101086302532718E-5</v>
      </c>
      <c r="BI630" s="5">
        <f t="shared" si="890"/>
        <v>2.657109253322401E-6</v>
      </c>
      <c r="BJ630" s="8">
        <f t="shared" si="891"/>
        <v>0.21024687730274477</v>
      </c>
      <c r="BK630" s="8">
        <f t="shared" si="892"/>
        <v>0.27664916014741719</v>
      </c>
      <c r="BL630" s="8">
        <f t="shared" si="893"/>
        <v>0.46160996013965788</v>
      </c>
      <c r="BM630" s="8">
        <f t="shared" si="894"/>
        <v>0.36632540456256152</v>
      </c>
      <c r="BN630" s="8">
        <f t="shared" si="895"/>
        <v>0.63307391108750777</v>
      </c>
    </row>
    <row r="631" spans="1:66" x14ac:dyDescent="0.25">
      <c r="A631" t="s">
        <v>136</v>
      </c>
      <c r="B631" t="s">
        <v>125</v>
      </c>
      <c r="C631" t="s">
        <v>377</v>
      </c>
      <c r="D631" s="10"/>
      <c r="E631">
        <f>VLOOKUP(A631,home!$A$2:$E$405,3,FALSE)</f>
        <v>1.6168224299065399</v>
      </c>
      <c r="F631">
        <f>VLOOKUP(B631,home!$B$2:$E$405,3,FALSE)</f>
        <v>0.77</v>
      </c>
      <c r="G631">
        <f>VLOOKUP(C631,away!$B$2:$E$405,4,FALSE)</f>
        <v>0.49</v>
      </c>
      <c r="H631">
        <f>VLOOKUP(A631,away!$A$2:$E$405,3,FALSE)</f>
        <v>1.36448598130841</v>
      </c>
      <c r="I631">
        <f>VLOOKUP(C631,away!$B$2:$E$405,3,FALSE)</f>
        <v>0.62</v>
      </c>
      <c r="J631">
        <f>VLOOKUP(B631,home!$B$2:$E$405,4,FALSE)</f>
        <v>1.1000000000000001</v>
      </c>
      <c r="K631" s="3">
        <f t="shared" si="840"/>
        <v>0.61002710280373751</v>
      </c>
      <c r="L631" s="3">
        <f t="shared" si="841"/>
        <v>0.93057943925233566</v>
      </c>
      <c r="M631" s="5">
        <f t="shared" si="842"/>
        <v>0.21425110969964525</v>
      </c>
      <c r="N631" s="5">
        <f t="shared" si="843"/>
        <v>0.13069898372256034</v>
      </c>
      <c r="O631" s="5">
        <f t="shared" si="844"/>
        <v>0.19937767752348651</v>
      </c>
      <c r="P631" s="5">
        <f t="shared" si="845"/>
        <v>0.12162578698339033</v>
      </c>
      <c r="Q631" s="5">
        <f t="shared" si="846"/>
        <v>3.986496118983316E-2</v>
      </c>
      <c r="R631" s="5">
        <f t="shared" si="847"/>
        <v>9.2768383674619537E-2</v>
      </c>
      <c r="S631" s="5">
        <f t="shared" si="848"/>
        <v>1.7261091529545452E-2</v>
      </c>
      <c r="T631" s="5">
        <f t="shared" si="849"/>
        <v>3.709751322985106E-2</v>
      </c>
      <c r="U631" s="5">
        <f t="shared" si="850"/>
        <v>5.6591228324813697E-2</v>
      </c>
      <c r="V631" s="5">
        <f t="shared" si="851"/>
        <v>1.0887504046673711E-3</v>
      </c>
      <c r="W631" s="5">
        <f t="shared" si="852"/>
        <v>8.1062355926724526E-3</v>
      </c>
      <c r="X631" s="5">
        <f t="shared" si="853"/>
        <v>7.5434961722764555E-3</v>
      </c>
      <c r="Y631" s="5">
        <f t="shared" si="854"/>
        <v>3.509911218999582E-3</v>
      </c>
      <c r="Z631" s="5">
        <f t="shared" si="855"/>
        <v>2.8776116820090999E-2</v>
      </c>
      <c r="AA631" s="5">
        <f t="shared" si="856"/>
        <v>1.7554211173702011E-2</v>
      </c>
      <c r="AB631" s="5">
        <f t="shared" si="857"/>
        <v>5.3542722921492165E-3</v>
      </c>
      <c r="AC631" s="5">
        <f t="shared" si="858"/>
        <v>3.8628774485051405E-5</v>
      </c>
      <c r="AD631" s="5">
        <f t="shared" si="859"/>
        <v>1.2362558533106284E-3</v>
      </c>
      <c r="AE631" s="5">
        <f t="shared" si="860"/>
        <v>1.1504342787462224E-3</v>
      </c>
      <c r="AF631" s="5">
        <f t="shared" si="861"/>
        <v>5.3528524300616232E-4</v>
      </c>
      <c r="AG631" s="5">
        <f t="shared" si="862"/>
        <v>1.6604181375890829E-4</v>
      </c>
      <c r="AH631" s="5">
        <f t="shared" si="863"/>
        <v>6.6946156635749963E-3</v>
      </c>
      <c r="AI631" s="5">
        <f t="shared" si="864"/>
        <v>4.083896997635175E-3</v>
      </c>
      <c r="AJ631" s="5">
        <f t="shared" si="865"/>
        <v>1.245643926808134E-3</v>
      </c>
      <c r="AK631" s="5">
        <f t="shared" si="866"/>
        <v>2.5329218526527893E-4</v>
      </c>
      <c r="AL631" s="5">
        <f t="shared" si="867"/>
        <v>8.7714926723781025E-7</v>
      </c>
      <c r="AM631" s="5">
        <f t="shared" si="868"/>
        <v>1.5082991530384905E-4</v>
      </c>
      <c r="AN631" s="5">
        <f t="shared" si="869"/>
        <v>1.4035921800593311E-4</v>
      </c>
      <c r="AO631" s="5">
        <f t="shared" si="870"/>
        <v>6.5307701192928783E-5</v>
      </c>
      <c r="AP631" s="5">
        <f t="shared" si="871"/>
        <v>2.0258001318324923E-5</v>
      </c>
      <c r="AQ631" s="5">
        <f t="shared" si="872"/>
        <v>4.7129198767949708E-6</v>
      </c>
      <c r="AR631" s="5">
        <f t="shared" si="873"/>
        <v>1.2459743380439049E-3</v>
      </c>
      <c r="AS631" s="5">
        <f t="shared" si="874"/>
        <v>7.6007811560472791E-4</v>
      </c>
      <c r="AT631" s="5">
        <f t="shared" si="875"/>
        <v>2.3183412538343819E-4</v>
      </c>
      <c r="AU631" s="5">
        <f t="shared" si="876"/>
        <v>4.7141699946232405E-5</v>
      </c>
      <c r="AV631" s="5">
        <f t="shared" si="877"/>
        <v>7.189428659860815E-6</v>
      </c>
      <c r="AW631" s="5">
        <f t="shared" si="878"/>
        <v>1.383163715377161E-8</v>
      </c>
      <c r="AX631" s="5">
        <f t="shared" si="879"/>
        <v>1.533505604149002E-5</v>
      </c>
      <c r="AY631" s="5">
        <f t="shared" si="880"/>
        <v>1.4270487851992923E-5</v>
      </c>
      <c r="AZ631" s="5">
        <f t="shared" si="881"/>
        <v>6.6399112915824208E-6</v>
      </c>
      <c r="BA631" s="5">
        <f t="shared" si="882"/>
        <v>2.0596549754686741E-6</v>
      </c>
      <c r="BB631" s="5">
        <f t="shared" si="883"/>
        <v>4.7916814303123038E-7</v>
      </c>
      <c r="BC631" s="5">
        <f t="shared" si="884"/>
        <v>8.9180804369917089E-8</v>
      </c>
      <c r="BD631" s="5">
        <f t="shared" si="885"/>
        <v>1.932463501366161E-4</v>
      </c>
      <c r="BE631" s="5">
        <f t="shared" si="886"/>
        <v>1.1788551110123656E-4</v>
      </c>
      <c r="BF631" s="5">
        <f t="shared" si="887"/>
        <v>3.5956678399812583E-5</v>
      </c>
      <c r="BG631" s="5">
        <f t="shared" si="888"/>
        <v>7.3115161168944666E-6</v>
      </c>
      <c r="BH631" s="5">
        <f t="shared" si="889"/>
        <v>1.1150557484729909E-6</v>
      </c>
      <c r="BI631" s="5">
        <f t="shared" si="890"/>
        <v>1.3604284554112638E-7</v>
      </c>
      <c r="BJ631" s="8">
        <f t="shared" si="891"/>
        <v>0.2303294595298207</v>
      </c>
      <c r="BK631" s="8">
        <f t="shared" si="892"/>
        <v>0.35428051502885272</v>
      </c>
      <c r="BL631" s="8">
        <f t="shared" si="893"/>
        <v>0.38657109062404132</v>
      </c>
      <c r="BM631" s="8">
        <f t="shared" si="894"/>
        <v>0.20135602255305568</v>
      </c>
      <c r="BN631" s="8">
        <f t="shared" si="895"/>
        <v>0.79858690279353528</v>
      </c>
    </row>
    <row r="632" spans="1:66" x14ac:dyDescent="0.25">
      <c r="A632" t="s">
        <v>19</v>
      </c>
      <c r="B632" t="s">
        <v>247</v>
      </c>
      <c r="C632" t="s">
        <v>248</v>
      </c>
      <c r="D632" s="10"/>
      <c r="E632">
        <f>VLOOKUP(A632,home!$A$2:$E$405,3,FALSE)</f>
        <v>1.61797752808989</v>
      </c>
      <c r="F632">
        <f>VLOOKUP(B632,home!$B$2:$E$405,3,FALSE)</f>
        <v>1.24</v>
      </c>
      <c r="G632">
        <f>VLOOKUP(C632,away!$B$2:$E$405,4,FALSE)</f>
        <v>1.61</v>
      </c>
      <c r="H632">
        <f>VLOOKUP(A632,away!$A$2:$E$405,3,FALSE)</f>
        <v>1.28089887640449</v>
      </c>
      <c r="I632">
        <f>VLOOKUP(C632,away!$B$2:$E$405,3,FALSE)</f>
        <v>0.87</v>
      </c>
      <c r="J632">
        <f>VLOOKUP(B632,home!$B$2:$E$405,4,FALSE)</f>
        <v>0.59</v>
      </c>
      <c r="K632" s="3">
        <f t="shared" si="840"/>
        <v>3.2301303370786565</v>
      </c>
      <c r="L632" s="3">
        <f t="shared" si="841"/>
        <v>0.6574853932584247</v>
      </c>
      <c r="M632" s="5">
        <f t="shared" si="842"/>
        <v>2.0494151415714101E-2</v>
      </c>
      <c r="N632" s="5">
        <f t="shared" si="843"/>
        <v>6.6198780220581621E-2</v>
      </c>
      <c r="O632" s="5">
        <f t="shared" si="844"/>
        <v>1.3474605203058487E-2</v>
      </c>
      <c r="P632" s="5">
        <f t="shared" si="845"/>
        <v>4.352473104655713E-2</v>
      </c>
      <c r="Q632" s="5">
        <f t="shared" si="846"/>
        <v>0.10691534413405163</v>
      </c>
      <c r="R632" s="5">
        <f t="shared" si="847"/>
        <v>4.4296780504674621E-3</v>
      </c>
      <c r="S632" s="5">
        <f t="shared" si="848"/>
        <v>2.3109058948673791E-2</v>
      </c>
      <c r="T632" s="5">
        <f t="shared" si="849"/>
        <v>7.0295277083336744E-2</v>
      </c>
      <c r="U632" s="5">
        <f t="shared" si="850"/>
        <v>1.430843745430639E-2</v>
      </c>
      <c r="V632" s="5">
        <f t="shared" si="851"/>
        <v>5.4531306955583518E-3</v>
      </c>
      <c r="W632" s="5">
        <f t="shared" si="852"/>
        <v>0.11511683219553491</v>
      </c>
      <c r="X632" s="5">
        <f t="shared" si="853"/>
        <v>7.5687635686745358E-2</v>
      </c>
      <c r="Y632" s="5">
        <f t="shared" si="854"/>
        <v>2.4881757457150072E-2</v>
      </c>
      <c r="Z632" s="5">
        <f t="shared" si="855"/>
        <v>9.708162050066037E-4</v>
      </c>
      <c r="AA632" s="5">
        <f t="shared" si="856"/>
        <v>3.1358628755194032E-3</v>
      </c>
      <c r="AB632" s="5">
        <f t="shared" si="857"/>
        <v>5.0646229035669682E-3</v>
      </c>
      <c r="AC632" s="5">
        <f t="shared" si="858"/>
        <v>7.2382250084259022E-4</v>
      </c>
      <c r="AD632" s="5">
        <f t="shared" si="859"/>
        <v>9.2960592995797592E-2</v>
      </c>
      <c r="AE632" s="5">
        <f t="shared" si="860"/>
        <v>6.1120232043378332E-2</v>
      </c>
      <c r="AF632" s="5">
        <f t="shared" si="861"/>
        <v>2.0092829900543386E-2</v>
      </c>
      <c r="AG632" s="5">
        <f t="shared" si="862"/>
        <v>4.4035807229444671E-3</v>
      </c>
      <c r="AH632" s="5">
        <f t="shared" si="863"/>
        <v>1.5957436858260457E-4</v>
      </c>
      <c r="AI632" s="5">
        <f t="shared" si="864"/>
        <v>5.1544600897884233E-4</v>
      </c>
      <c r="AJ632" s="5">
        <f t="shared" si="865"/>
        <v>8.3247889536433822E-4</v>
      </c>
      <c r="AK632" s="5">
        <f t="shared" si="866"/>
        <v>8.9633844496469237E-4</v>
      </c>
      <c r="AL632" s="5">
        <f t="shared" si="867"/>
        <v>6.1489112743578085E-5</v>
      </c>
      <c r="AM632" s="5">
        <f t="shared" si="868"/>
        <v>6.0054966317709478E-2</v>
      </c>
      <c r="AN632" s="5">
        <f t="shared" si="869"/>
        <v>3.9485263146520663E-2</v>
      </c>
      <c r="AO632" s="5">
        <f t="shared" si="870"/>
        <v>1.298049188390126E-2</v>
      </c>
      <c r="AP632" s="5">
        <f t="shared" si="871"/>
        <v>2.8448279369915367E-3</v>
      </c>
      <c r="AQ632" s="5">
        <f t="shared" si="872"/>
        <v>4.6760820372635832E-4</v>
      </c>
      <c r="AR632" s="5">
        <f t="shared" si="873"/>
        <v>2.0983563296299723E-5</v>
      </c>
      <c r="AS632" s="5">
        <f t="shared" si="874"/>
        <v>6.777964438338796E-5</v>
      </c>
      <c r="AT632" s="5">
        <f t="shared" si="875"/>
        <v>1.0946854277959222E-4</v>
      </c>
      <c r="AU632" s="5">
        <f t="shared" si="876"/>
        <v>1.1786588699605118E-4</v>
      </c>
      <c r="AV632" s="5">
        <f t="shared" si="877"/>
        <v>9.5180544323157423E-5</v>
      </c>
      <c r="AW632" s="5">
        <f t="shared" si="878"/>
        <v>3.627453728096277E-6</v>
      </c>
      <c r="AX632" s="5">
        <f t="shared" si="879"/>
        <v>3.2330894765845032E-2</v>
      </c>
      <c r="AY632" s="5">
        <f t="shared" si="880"/>
        <v>2.1257091059518368E-2</v>
      </c>
      <c r="AZ632" s="5">
        <f t="shared" si="881"/>
        <v>6.988113437398788E-3</v>
      </c>
      <c r="BA632" s="5">
        <f t="shared" si="882"/>
        <v>1.5315275038408746E-3</v>
      </c>
      <c r="BB632" s="5">
        <f t="shared" si="883"/>
        <v>2.5173924078722773E-4</v>
      </c>
      <c r="BC632" s="5">
        <f t="shared" si="884"/>
        <v>3.3102974745513555E-5</v>
      </c>
      <c r="BD632" s="5">
        <f t="shared" si="885"/>
        <v>2.2993977276384433E-6</v>
      </c>
      <c r="BE632" s="5">
        <f t="shared" si="886"/>
        <v>7.4273543570546622E-6</v>
      </c>
      <c r="BF632" s="5">
        <f t="shared" si="887"/>
        <v>1.1995661316477804E-5</v>
      </c>
      <c r="BG632" s="5">
        <f t="shared" si="888"/>
        <v>1.2915849843891949E-5</v>
      </c>
      <c r="BH632" s="5">
        <f t="shared" si="889"/>
        <v>1.0429969602477005E-5</v>
      </c>
      <c r="BI632" s="5">
        <f t="shared" si="890"/>
        <v>6.7380322455538364E-6</v>
      </c>
      <c r="BJ632" s="8">
        <f t="shared" si="891"/>
        <v>0.81589848891104932</v>
      </c>
      <c r="BK632" s="8">
        <f t="shared" si="892"/>
        <v>0.11462347477960791</v>
      </c>
      <c r="BL632" s="8">
        <f t="shared" si="893"/>
        <v>4.3280128651680766E-2</v>
      </c>
      <c r="BM632" s="8">
        <f t="shared" si="894"/>
        <v>0.69848215487112386</v>
      </c>
      <c r="BN632" s="8">
        <f t="shared" si="895"/>
        <v>0.25503729007043041</v>
      </c>
    </row>
    <row r="633" spans="1:66" x14ac:dyDescent="0.25">
      <c r="A633" t="s">
        <v>19</v>
      </c>
      <c r="B633" t="s">
        <v>139</v>
      </c>
      <c r="C633" t="s">
        <v>250</v>
      </c>
      <c r="D633" s="10"/>
      <c r="E633">
        <f>VLOOKUP(A633,home!$A$2:$E$405,3,FALSE)</f>
        <v>1.61797752808989</v>
      </c>
      <c r="F633">
        <f>VLOOKUP(B633,home!$B$2:$E$405,3,FALSE)</f>
        <v>1.39</v>
      </c>
      <c r="G633">
        <f>VLOOKUP(C633,away!$B$2:$E$405,4,FALSE)</f>
        <v>1.55</v>
      </c>
      <c r="H633">
        <f>VLOOKUP(A633,away!$A$2:$E$405,3,FALSE)</f>
        <v>1.28089887640449</v>
      </c>
      <c r="I633">
        <f>VLOOKUP(C633,away!$B$2:$E$405,3,FALSE)</f>
        <v>0.62</v>
      </c>
      <c r="J633">
        <f>VLOOKUP(B633,home!$B$2:$E$405,4,FALSE)</f>
        <v>1.17</v>
      </c>
      <c r="K633" s="3">
        <f t="shared" si="840"/>
        <v>3.4859325842696682</v>
      </c>
      <c r="L633" s="3">
        <f t="shared" si="841"/>
        <v>0.92916404494381688</v>
      </c>
      <c r="M633" s="5">
        <f t="shared" si="842"/>
        <v>1.2093385494288117E-2</v>
      </c>
      <c r="N633" s="5">
        <f t="shared" si="843"/>
        <v>4.2156726548673092E-2</v>
      </c>
      <c r="O633" s="5">
        <f t="shared" si="844"/>
        <v>1.1236738982937627E-2</v>
      </c>
      <c r="P633" s="5">
        <f t="shared" si="845"/>
        <v>3.9170514561555486E-2</v>
      </c>
      <c r="Q633" s="5">
        <f t="shared" si="846"/>
        <v>7.3477753361082865E-2</v>
      </c>
      <c r="R633" s="5">
        <f t="shared" si="847"/>
        <v>5.220386922682097E-3</v>
      </c>
      <c r="S633" s="5">
        <f t="shared" si="848"/>
        <v>3.1718355702415095E-2</v>
      </c>
      <c r="T633" s="5">
        <f t="shared" si="849"/>
        <v>6.8272886526367885E-2</v>
      </c>
      <c r="U633" s="5">
        <f t="shared" si="850"/>
        <v>1.8197916876272785E-2</v>
      </c>
      <c r="V633" s="5">
        <f t="shared" si="851"/>
        <v>1.1415095140662383E-2</v>
      </c>
      <c r="W633" s="5">
        <f t="shared" si="852"/>
        <v>8.5379498220109623E-2</v>
      </c>
      <c r="X633" s="5">
        <f t="shared" si="853"/>
        <v>7.9331559921470465E-2</v>
      </c>
      <c r="Y633" s="5">
        <f t="shared" si="854"/>
        <v>3.685601655416814E-2</v>
      </c>
      <c r="Z633" s="5">
        <f t="shared" si="855"/>
        <v>1.6168652764170341E-3</v>
      </c>
      <c r="AA633" s="5">
        <f t="shared" si="856"/>
        <v>5.6362833514363234E-3</v>
      </c>
      <c r="AB633" s="5">
        <f t="shared" si="857"/>
        <v>9.8238518944742653E-3</v>
      </c>
      <c r="AC633" s="5">
        <f t="shared" si="858"/>
        <v>2.3108456201121562E-3</v>
      </c>
      <c r="AD633" s="5">
        <f t="shared" si="859"/>
        <v>7.4406793718518591E-2</v>
      </c>
      <c r="AE633" s="5">
        <f t="shared" si="860"/>
        <v>6.9136117422798918E-2</v>
      </c>
      <c r="AF633" s="5">
        <f t="shared" si="861"/>
        <v>3.2119397258139261E-2</v>
      </c>
      <c r="AG633" s="5">
        <f t="shared" si="862"/>
        <v>9.9480630258433397E-3</v>
      </c>
      <c r="AH633" s="5">
        <f t="shared" si="863"/>
        <v>3.7558327009121353E-4</v>
      </c>
      <c r="AI633" s="5">
        <f t="shared" si="864"/>
        <v>1.3092579593175168E-3</v>
      </c>
      <c r="AJ633" s="5">
        <f t="shared" si="865"/>
        <v>2.2819924907996718E-3</v>
      </c>
      <c r="AK633" s="5">
        <f t="shared" si="866"/>
        <v>2.6516239935790919E-3</v>
      </c>
      <c r="AL633" s="5">
        <f t="shared" si="867"/>
        <v>2.9939345621575507E-4</v>
      </c>
      <c r="AM633" s="5">
        <f t="shared" si="868"/>
        <v>5.1875413342883106E-2</v>
      </c>
      <c r="AN633" s="5">
        <f t="shared" si="869"/>
        <v>4.8200768894805714E-2</v>
      </c>
      <c r="AO633" s="5">
        <f t="shared" si="870"/>
        <v>2.2393210697849893E-2</v>
      </c>
      <c r="AP633" s="5">
        <f t="shared" si="871"/>
        <v>6.9356554104311203E-3</v>
      </c>
      <c r="AQ633" s="5">
        <f t="shared" si="872"/>
        <v>1.611090408873162E-3</v>
      </c>
      <c r="AR633" s="5">
        <f t="shared" si="873"/>
        <v>6.9795694090235623E-5</v>
      </c>
      <c r="AS633" s="5">
        <f t="shared" si="874"/>
        <v>2.4330308427087028E-4</v>
      </c>
      <c r="AT633" s="5">
        <f t="shared" si="875"/>
        <v>4.2406907465656783E-4</v>
      </c>
      <c r="AU633" s="5">
        <f t="shared" si="876"/>
        <v>4.9275873510880547E-4</v>
      </c>
      <c r="AV633" s="5">
        <f t="shared" si="877"/>
        <v>4.2943093272482285E-4</v>
      </c>
      <c r="AW633" s="5">
        <f t="shared" si="878"/>
        <v>2.6937121356943158E-5</v>
      </c>
      <c r="AX633" s="5">
        <f t="shared" si="879"/>
        <v>3.0139032282402306E-2</v>
      </c>
      <c r="AY633" s="5">
        <f t="shared" si="880"/>
        <v>2.8004105146209202E-2</v>
      </c>
      <c r="AZ633" s="5">
        <f t="shared" si="881"/>
        <v>1.3010203806341849E-2</v>
      </c>
      <c r="BA633" s="5">
        <f t="shared" si="882"/>
        <v>4.0295378647480116E-3</v>
      </c>
      <c r="BB633" s="5">
        <f t="shared" si="883"/>
        <v>9.3602542541588345E-4</v>
      </c>
      <c r="BC633" s="5">
        <f t="shared" si="884"/>
        <v>1.7394423408993587E-4</v>
      </c>
      <c r="BD633" s="5">
        <f t="shared" si="885"/>
        <v>1.0808608240090761E-5</v>
      </c>
      <c r="BE633" s="5">
        <f t="shared" si="886"/>
        <v>3.767807965473802E-5</v>
      </c>
      <c r="BF633" s="5">
        <f t="shared" si="887"/>
        <v>6.5671622790579648E-5</v>
      </c>
      <c r="BG633" s="5">
        <f t="shared" si="888"/>
        <v>7.6308949915849391E-5</v>
      </c>
      <c r="BH633" s="5">
        <f t="shared" si="889"/>
        <v>6.6501963745765395E-5</v>
      </c>
      <c r="BI633" s="5">
        <f t="shared" si="890"/>
        <v>4.636427246785674E-5</v>
      </c>
      <c r="BJ633" s="8">
        <f t="shared" si="891"/>
        <v>0.77839380007122272</v>
      </c>
      <c r="BK633" s="8">
        <f t="shared" si="892"/>
        <v>0.12501169512145821</v>
      </c>
      <c r="BL633" s="8">
        <f t="shared" si="893"/>
        <v>5.8696326759256769E-2</v>
      </c>
      <c r="BM633" s="8">
        <f t="shared" si="894"/>
        <v>0.75238601333228317</v>
      </c>
      <c r="BN633" s="8">
        <f t="shared" si="895"/>
        <v>0.18335550587121927</v>
      </c>
    </row>
    <row r="634" spans="1:66" x14ac:dyDescent="0.25">
      <c r="A634" t="s">
        <v>143</v>
      </c>
      <c r="B634" t="s">
        <v>140</v>
      </c>
      <c r="C634" t="s">
        <v>149</v>
      </c>
      <c r="D634" s="10"/>
      <c r="E634">
        <f>VLOOKUP(A634,home!$A$2:$E$405,3,FALSE)</f>
        <v>1.1454545454545499</v>
      </c>
      <c r="F634">
        <f>VLOOKUP(B634,home!$B$2:$E$405,3,FALSE)</f>
        <v>0.87</v>
      </c>
      <c r="G634">
        <f>VLOOKUP(C634,away!$B$2:$E$405,4,FALSE)</f>
        <v>0.87</v>
      </c>
      <c r="H634">
        <f>VLOOKUP(A634,away!$A$2:$E$405,3,FALSE)</f>
        <v>1.0363636363636399</v>
      </c>
      <c r="I634">
        <f>VLOOKUP(C634,away!$B$2:$E$405,3,FALSE)</f>
        <v>0.87</v>
      </c>
      <c r="J634">
        <f>VLOOKUP(B634,home!$B$2:$E$405,4,FALSE)</f>
        <v>0.96</v>
      </c>
      <c r="K634" s="3">
        <f t="shared" si="840"/>
        <v>0.86699454545454879</v>
      </c>
      <c r="L634" s="3">
        <f t="shared" si="841"/>
        <v>0.86557090909091194</v>
      </c>
      <c r="M634" s="5">
        <f t="shared" si="842"/>
        <v>0.17683017777962942</v>
      </c>
      <c r="N634" s="5">
        <f t="shared" si="843"/>
        <v>0.15331079960669683</v>
      </c>
      <c r="O634" s="5">
        <f t="shared" si="844"/>
        <v>0.15305905773542139</v>
      </c>
      <c r="P634" s="5">
        <f t="shared" si="845"/>
        <v>0.13270136818902317</v>
      </c>
      <c r="Q634" s="5">
        <f t="shared" si="846"/>
        <v>6.6459813509140764E-2</v>
      </c>
      <c r="R634" s="5">
        <f t="shared" si="847"/>
        <v>6.6241733874323541E-2</v>
      </c>
      <c r="S634" s="5">
        <f t="shared" si="848"/>
        <v>2.4896278084932322E-2</v>
      </c>
      <c r="T634" s="5">
        <f t="shared" si="849"/>
        <v>5.7525681197119434E-2</v>
      </c>
      <c r="U634" s="5">
        <f t="shared" si="850"/>
        <v>5.7431221950490309E-2</v>
      </c>
      <c r="V634" s="5">
        <f t="shared" si="851"/>
        <v>2.0759215336612485E-3</v>
      </c>
      <c r="W634" s="5">
        <f t="shared" si="852"/>
        <v>1.9206765268117196E-2</v>
      </c>
      <c r="X634" s="5">
        <f t="shared" si="853"/>
        <v>1.6624817273819949E-2</v>
      </c>
      <c r="Y634" s="5">
        <f t="shared" si="854"/>
        <v>7.1949791005853159E-3</v>
      </c>
      <c r="Z634" s="5">
        <f t="shared" si="855"/>
        <v>1.9112305936452165E-2</v>
      </c>
      <c r="AA634" s="5">
        <f t="shared" si="856"/>
        <v>1.6570264997962617E-2</v>
      </c>
      <c r="AB634" s="5">
        <f t="shared" si="857"/>
        <v>7.1831646849850085E-3</v>
      </c>
      <c r="AC634" s="5">
        <f t="shared" si="858"/>
        <v>9.7366591787718915E-5</v>
      </c>
      <c r="AD634" s="5">
        <f t="shared" si="859"/>
        <v>4.1630401808208702E-3</v>
      </c>
      <c r="AE634" s="5">
        <f t="shared" si="860"/>
        <v>3.6034064738951145E-3</v>
      </c>
      <c r="AF634" s="5">
        <f t="shared" si="861"/>
        <v>1.5595019087167358E-3</v>
      </c>
      <c r="AG634" s="5">
        <f t="shared" si="862"/>
        <v>4.4995316161898594E-4</v>
      </c>
      <c r="AH634" s="5">
        <f t="shared" si="863"/>
        <v>4.1357640060596329E-3</v>
      </c>
      <c r="AI634" s="5">
        <f t="shared" si="864"/>
        <v>3.5856848345409546E-3</v>
      </c>
      <c r="AJ634" s="5">
        <f t="shared" si="865"/>
        <v>1.5543845966330518E-3</v>
      </c>
      <c r="AK634" s="5">
        <f t="shared" si="866"/>
        <v>4.4921432227314168E-4</v>
      </c>
      <c r="AL634" s="5">
        <f t="shared" si="867"/>
        <v>2.9227318794497894E-6</v>
      </c>
      <c r="AM634" s="5">
        <f t="shared" si="868"/>
        <v>7.2186662585596269E-4</v>
      </c>
      <c r="AN634" s="5">
        <f t="shared" si="869"/>
        <v>6.2482675158453472E-4</v>
      </c>
      <c r="AO634" s="5">
        <f t="shared" si="870"/>
        <v>2.7041592969667357E-4</v>
      </c>
      <c r="AP634" s="5">
        <f t="shared" si="871"/>
        <v>7.8021387366737988E-5</v>
      </c>
      <c r="AQ634" s="5">
        <f t="shared" si="872"/>
        <v>1.6883260797890395E-5</v>
      </c>
      <c r="AR634" s="5">
        <f t="shared" si="873"/>
        <v>7.1595940210210179E-4</v>
      </c>
      <c r="AS634" s="5">
        <f t="shared" si="874"/>
        <v>6.2073289638942214E-4</v>
      </c>
      <c r="AT634" s="5">
        <f t="shared" si="875"/>
        <v>2.6908601767691628E-4</v>
      </c>
      <c r="AU634" s="5">
        <f t="shared" si="876"/>
        <v>7.7765369861324237E-5</v>
      </c>
      <c r="AV634" s="5">
        <f t="shared" si="877"/>
        <v>1.6855537873755918E-5</v>
      </c>
      <c r="AW634" s="5">
        <f t="shared" si="878"/>
        <v>6.0926396557846323E-8</v>
      </c>
      <c r="AX634" s="5">
        <f t="shared" si="879"/>
        <v>1.0430907119379985E-4</v>
      </c>
      <c r="AY634" s="5">
        <f t="shared" si="880"/>
        <v>9.0286897579645967E-5</v>
      </c>
      <c r="AZ634" s="5">
        <f t="shared" si="881"/>
        <v>3.9074856008506109E-5</v>
      </c>
      <c r="BA634" s="5">
        <f t="shared" si="882"/>
        <v>1.1274019545959709E-5</v>
      </c>
      <c r="BB634" s="5">
        <f t="shared" si="883"/>
        <v>2.4396158368762634E-6</v>
      </c>
      <c r="BC634" s="5">
        <f t="shared" si="884"/>
        <v>4.2233209955151473E-7</v>
      </c>
      <c r="BD634" s="5">
        <f t="shared" si="885"/>
        <v>1.0328560509161695E-4</v>
      </c>
      <c r="BE634" s="5">
        <f t="shared" si="886"/>
        <v>8.9548056238404454E-5</v>
      </c>
      <c r="BF634" s="5">
        <f t="shared" si="887"/>
        <v>3.8818838157376918E-5</v>
      </c>
      <c r="BG634" s="5">
        <f t="shared" si="888"/>
        <v>1.1218573647776233E-5</v>
      </c>
      <c r="BH634" s="5">
        <f t="shared" si="889"/>
        <v>2.4316105401005333E-6</v>
      </c>
      <c r="BI634" s="5">
        <f t="shared" si="890"/>
        <v>4.2163861498739045E-7</v>
      </c>
      <c r="BJ634" s="8">
        <f t="shared" si="891"/>
        <v>0.33205857842809744</v>
      </c>
      <c r="BK634" s="8">
        <f t="shared" si="892"/>
        <v>0.33669432180849307</v>
      </c>
      <c r="BL634" s="8">
        <f t="shared" si="893"/>
        <v>0.31215661454888338</v>
      </c>
      <c r="BM634" s="8">
        <f t="shared" si="894"/>
        <v>0.25132864405650768</v>
      </c>
      <c r="BN634" s="8">
        <f t="shared" si="895"/>
        <v>0.7486029506942351</v>
      </c>
    </row>
    <row r="635" spans="1:66" s="10" customFormat="1" x14ac:dyDescent="0.25">
      <c r="A635" t="s">
        <v>143</v>
      </c>
      <c r="B635" t="s">
        <v>144</v>
      </c>
      <c r="C635" t="s">
        <v>160</v>
      </c>
      <c r="E635">
        <f>VLOOKUP(A635,home!$A$2:$E$405,3,FALSE)</f>
        <v>1.1454545454545499</v>
      </c>
      <c r="F635">
        <f>VLOOKUP(B635,home!$B$2:$E$405,3,FALSE)</f>
        <v>1.75</v>
      </c>
      <c r="G635">
        <f>VLOOKUP(C635,away!$B$2:$E$405,4,FALSE)</f>
        <v>0.57999999999999996</v>
      </c>
      <c r="H635">
        <f>VLOOKUP(A635,away!$A$2:$E$405,3,FALSE)</f>
        <v>1.0363636363636399</v>
      </c>
      <c r="I635">
        <f>VLOOKUP(C635,away!$B$2:$E$405,3,FALSE)</f>
        <v>0.87</v>
      </c>
      <c r="J635">
        <f>VLOOKUP(B635,home!$B$2:$E$405,4,FALSE)</f>
        <v>1.1599999999999999</v>
      </c>
      <c r="K635" s="3">
        <f t="shared" si="840"/>
        <v>1.1626363636363681</v>
      </c>
      <c r="L635" s="3">
        <f t="shared" si="841"/>
        <v>1.0458981818181852</v>
      </c>
      <c r="M635" s="5">
        <f t="shared" si="842"/>
        <v>0.10986152768127785</v>
      </c>
      <c r="N635" s="5">
        <f t="shared" si="843"/>
        <v>0.12772900704689708</v>
      </c>
      <c r="O635" s="5">
        <f t="shared" si="844"/>
        <v>0.1149039720536167</v>
      </c>
      <c r="P635" s="5">
        <f t="shared" si="845"/>
        <v>0.13359153623579179</v>
      </c>
      <c r="Q635" s="5">
        <f t="shared" si="846"/>
        <v>7.4251194141944241E-2</v>
      </c>
      <c r="R635" s="5">
        <f t="shared" si="847"/>
        <v>6.0088927727282637E-2</v>
      </c>
      <c r="S635" s="5">
        <f t="shared" si="848"/>
        <v>4.0611802262604614E-2</v>
      </c>
      <c r="T635" s="5">
        <f t="shared" si="849"/>
        <v>7.7659188950888539E-2</v>
      </c>
      <c r="U635" s="5">
        <f t="shared" si="850"/>
        <v>6.9861572427656421E-2</v>
      </c>
      <c r="V635" s="5">
        <f t="shared" si="851"/>
        <v>5.4871023835116692E-3</v>
      </c>
      <c r="W635" s="5">
        <f t="shared" si="852"/>
        <v>2.8775712784282679E-2</v>
      </c>
      <c r="X635" s="5">
        <f t="shared" si="853"/>
        <v>3.0096465681603558E-2</v>
      </c>
      <c r="Y635" s="5">
        <f t="shared" si="854"/>
        <v>1.5738919367771283E-2</v>
      </c>
      <c r="Z635" s="5">
        <f t="shared" si="855"/>
        <v>2.0948966752456416E-2</v>
      </c>
      <c r="AA635" s="5">
        <f t="shared" si="856"/>
        <v>2.4356030527015102E-2</v>
      </c>
      <c r="AB635" s="5">
        <f t="shared" si="857"/>
        <v>1.4158603382272608E-2</v>
      </c>
      <c r="AC635" s="5">
        <f t="shared" si="858"/>
        <v>4.1701952697161009E-4</v>
      </c>
      <c r="AD635" s="5">
        <f t="shared" si="859"/>
        <v>8.3639225181407432E-3</v>
      </c>
      <c r="AE635" s="5">
        <f t="shared" si="860"/>
        <v>8.7478113545915795E-3</v>
      </c>
      <c r="AF635" s="5">
        <f t="shared" si="861"/>
        <v>4.5746599953279043E-3</v>
      </c>
      <c r="AG635" s="5">
        <f t="shared" si="862"/>
        <v>1.5948761905166143E-3</v>
      </c>
      <c r="AH635" s="5">
        <f t="shared" si="863"/>
        <v>5.4776215593409444E-3</v>
      </c>
      <c r="AI635" s="5">
        <f t="shared" si="864"/>
        <v>6.3684820111283274E-3</v>
      </c>
      <c r="AJ635" s="5">
        <f t="shared" si="865"/>
        <v>3.702114383650932E-3</v>
      </c>
      <c r="AK635" s="5">
        <f t="shared" si="866"/>
        <v>1.4347376015912711E-3</v>
      </c>
      <c r="AL635" s="5">
        <f t="shared" si="867"/>
        <v>2.028381742882118E-5</v>
      </c>
      <c r="AM635" s="5">
        <f t="shared" si="868"/>
        <v>1.9448400924454979E-3</v>
      </c>
      <c r="AN635" s="5">
        <f t="shared" si="869"/>
        <v>2.0341047166158571E-3</v>
      </c>
      <c r="AO635" s="5">
        <f t="shared" si="870"/>
        <v>1.0637332123681598E-3</v>
      </c>
      <c r="AP635" s="5">
        <f t="shared" si="871"/>
        <v>3.7085221091849195E-4</v>
      </c>
      <c r="AQ635" s="5">
        <f t="shared" si="872"/>
        <v>9.6968413280726208E-5</v>
      </c>
      <c r="AR635" s="5">
        <f t="shared" si="873"/>
        <v>1.145806885920557E-3</v>
      </c>
      <c r="AS635" s="5">
        <f t="shared" si="874"/>
        <v>1.3321567512761874E-3</v>
      </c>
      <c r="AT635" s="5">
        <f t="shared" si="875"/>
        <v>7.7440694054869226E-4</v>
      </c>
      <c r="AU635" s="5">
        <f t="shared" si="876"/>
        <v>3.0011788977809883E-4</v>
      </c>
      <c r="AV635" s="5">
        <f t="shared" si="877"/>
        <v>8.7231993008457328E-5</v>
      </c>
      <c r="AW635" s="5">
        <f t="shared" si="878"/>
        <v>6.8514185999869253E-7</v>
      </c>
      <c r="AX635" s="5">
        <f t="shared" si="879"/>
        <v>3.768569688225084E-4</v>
      </c>
      <c r="AY635" s="5">
        <f t="shared" si="880"/>
        <v>3.9415401849697394E-4</v>
      </c>
      <c r="AZ635" s="5">
        <f t="shared" si="881"/>
        <v>2.0612248565115819E-4</v>
      </c>
      <c r="BA635" s="5">
        <f t="shared" si="882"/>
        <v>7.186104432479711E-5</v>
      </c>
      <c r="BB635" s="5">
        <f t="shared" si="883"/>
        <v>1.8789833900715328E-5</v>
      </c>
      <c r="BC635" s="5">
        <f t="shared" si="884"/>
        <v>3.9304506226847716E-6</v>
      </c>
      <c r="BD635" s="5">
        <f t="shared" si="885"/>
        <v>1.9973288978317785E-4</v>
      </c>
      <c r="BE635" s="5">
        <f t="shared" si="886"/>
        <v>2.3221672067609737E-4</v>
      </c>
      <c r="BF635" s="5">
        <f t="shared" si="887"/>
        <v>1.3499180185121005E-4</v>
      </c>
      <c r="BG635" s="5">
        <f t="shared" si="888"/>
        <v>5.2315459208337327E-5</v>
      </c>
      <c r="BH635" s="5">
        <f t="shared" si="889"/>
        <v>1.5205963813987021E-5</v>
      </c>
      <c r="BI635" s="5">
        <f t="shared" si="890"/>
        <v>3.5358012948560135E-6</v>
      </c>
      <c r="BJ635" s="8">
        <f t="shared" si="891"/>
        <v>0.38411397147941168</v>
      </c>
      <c r="BK635" s="8">
        <f t="shared" si="892"/>
        <v>0.29038342592608329</v>
      </c>
      <c r="BL635" s="8">
        <f t="shared" si="893"/>
        <v>0.30462978077071462</v>
      </c>
      <c r="BM635" s="8">
        <f t="shared" si="894"/>
        <v>0.3792565111652188</v>
      </c>
      <c r="BN635" s="8">
        <f t="shared" si="895"/>
        <v>0.62042616488681035</v>
      </c>
    </row>
    <row r="636" spans="1:66" x14ac:dyDescent="0.25">
      <c r="A636" t="s">
        <v>143</v>
      </c>
      <c r="B636" t="s">
        <v>451</v>
      </c>
      <c r="C636" t="s">
        <v>151</v>
      </c>
      <c r="D636" s="10"/>
      <c r="E636">
        <f>VLOOKUP(A636,home!$A$2:$E$405,3,FALSE)</f>
        <v>1.1454545454545499</v>
      </c>
      <c r="F636">
        <f>VLOOKUP(B636,home!$B$2:$E$405,3,FALSE)</f>
        <v>0.87</v>
      </c>
      <c r="G636">
        <f>VLOOKUP(C636,away!$B$2:$E$405,4,FALSE)</f>
        <v>0.17</v>
      </c>
      <c r="H636">
        <f>VLOOKUP(A636,away!$A$2:$E$405,3,FALSE)</f>
        <v>1.0363636363636399</v>
      </c>
      <c r="I636">
        <f>VLOOKUP(C636,away!$B$2:$E$405,3,FALSE)</f>
        <v>0.7</v>
      </c>
      <c r="J636">
        <f>VLOOKUP(B636,home!$B$2:$E$405,4,FALSE)</f>
        <v>0.57999999999999996</v>
      </c>
      <c r="K636" s="3">
        <f t="shared" si="840"/>
        <v>0.16941272727272794</v>
      </c>
      <c r="L636" s="3">
        <f t="shared" si="841"/>
        <v>0.42076363636363778</v>
      </c>
      <c r="M636" s="5">
        <f t="shared" si="842"/>
        <v>0.55422953017926235</v>
      </c>
      <c r="N636" s="5">
        <f t="shared" si="843"/>
        <v>9.3893536242751513E-2</v>
      </c>
      <c r="O636" s="5">
        <f t="shared" si="844"/>
        <v>0.23319963249833692</v>
      </c>
      <c r="P636" s="5">
        <f t="shared" si="845"/>
        <v>3.9506985740541144E-2</v>
      </c>
      <c r="Q636" s="5">
        <f t="shared" si="846"/>
        <v>7.9533800240826295E-3</v>
      </c>
      <c r="R636" s="5">
        <f t="shared" si="847"/>
        <v>4.9060962684332098E-2</v>
      </c>
      <c r="S636" s="5">
        <f t="shared" si="848"/>
        <v>7.0404130297716558E-4</v>
      </c>
      <c r="T636" s="5">
        <f t="shared" si="849"/>
        <v>3.3464931003149238E-3</v>
      </c>
      <c r="U636" s="5">
        <f t="shared" si="850"/>
        <v>8.3115514909782359E-3</v>
      </c>
      <c r="V636" s="5">
        <f t="shared" si="851"/>
        <v>5.5762195189488107E-6</v>
      </c>
      <c r="W636" s="5">
        <f t="shared" si="852"/>
        <v>4.4913460030542425E-4</v>
      </c>
      <c r="X636" s="5">
        <f t="shared" si="853"/>
        <v>1.889795076412393E-4</v>
      </c>
      <c r="Y636" s="5">
        <f t="shared" si="854"/>
        <v>3.9757852416668852E-5</v>
      </c>
      <c r="Z636" s="5">
        <f t="shared" si="855"/>
        <v>6.881023020853437E-3</v>
      </c>
      <c r="AA636" s="5">
        <f t="shared" si="856"/>
        <v>1.1657328763892061E-3</v>
      </c>
      <c r="AB636" s="5">
        <f t="shared" si="857"/>
        <v>9.8744992930288624E-5</v>
      </c>
      <c r="AC636" s="5">
        <f t="shared" si="858"/>
        <v>2.4843004232152604E-8</v>
      </c>
      <c r="AD636" s="5">
        <f t="shared" si="859"/>
        <v>1.9022279387572124E-5</v>
      </c>
      <c r="AE636" s="5">
        <f t="shared" si="860"/>
        <v>8.0038834470399202E-6</v>
      </c>
      <c r="AF636" s="5">
        <f t="shared" si="861"/>
        <v>1.683871552103622E-6</v>
      </c>
      <c r="AG636" s="5">
        <f t="shared" si="862"/>
        <v>2.3617063914413424E-7</v>
      </c>
      <c r="AH636" s="5">
        <f t="shared" si="863"/>
        <v>7.2382106703904904E-4</v>
      </c>
      <c r="AI636" s="5">
        <f t="shared" si="864"/>
        <v>1.2262450102454135E-4</v>
      </c>
      <c r="AJ636" s="5">
        <f t="shared" si="865"/>
        <v>1.0387075574512486E-5</v>
      </c>
      <c r="AK636" s="5">
        <f t="shared" si="866"/>
        <v>5.8656760048869907E-7</v>
      </c>
      <c r="AL636" s="5">
        <f t="shared" si="867"/>
        <v>7.0835071789437527E-11</v>
      </c>
      <c r="AM636" s="5">
        <f t="shared" si="868"/>
        <v>6.4452324599847849E-7</v>
      </c>
      <c r="AN636" s="5">
        <f t="shared" si="869"/>
        <v>2.7119194470721522E-7</v>
      </c>
      <c r="AO636" s="5">
        <f t="shared" si="870"/>
        <v>5.7053854403767228E-8</v>
      </c>
      <c r="AP636" s="5">
        <f t="shared" si="871"/>
        <v>8.0020624158302164E-9</v>
      </c>
      <c r="AQ636" s="5">
        <f t="shared" si="872"/>
        <v>8.4174422012337948E-10</v>
      </c>
      <c r="AR636" s="5">
        <f t="shared" si="873"/>
        <v>6.0911516848791759E-5</v>
      </c>
      <c r="AS636" s="5">
        <f t="shared" si="874"/>
        <v>1.0319186191672532E-5</v>
      </c>
      <c r="AT636" s="5">
        <f t="shared" si="875"/>
        <v>8.7410073798315945E-7</v>
      </c>
      <c r="AU636" s="5">
        <f t="shared" si="876"/>
        <v>4.9361263310943726E-8</v>
      </c>
      <c r="AV636" s="5">
        <f t="shared" si="877"/>
        <v>2.0906065597835554E-9</v>
      </c>
      <c r="AW636" s="5">
        <f t="shared" si="878"/>
        <v>1.402587846295759E-13</v>
      </c>
      <c r="AX636" s="5">
        <f t="shared" si="879"/>
        <v>1.8198406815878912E-8</v>
      </c>
      <c r="AY636" s="5">
        <f t="shared" si="880"/>
        <v>7.6572278278740214E-9</v>
      </c>
      <c r="AZ636" s="5">
        <f t="shared" si="881"/>
        <v>1.6109415126605561E-9</v>
      </c>
      <c r="BA636" s="5">
        <f t="shared" si="882"/>
        <v>2.2594186961206494E-10</v>
      </c>
      <c r="BB636" s="5">
        <f t="shared" si="883"/>
        <v>2.3767030666192835E-11</v>
      </c>
      <c r="BC636" s="5">
        <f t="shared" si="884"/>
        <v>2.0000604497346787E-12</v>
      </c>
      <c r="BD636" s="5">
        <f t="shared" si="885"/>
        <v>4.2715585542870977E-6</v>
      </c>
      <c r="BE636" s="5">
        <f t="shared" si="886"/>
        <v>7.2365638438692817E-7</v>
      </c>
      <c r="BF636" s="5">
        <f t="shared" si="887"/>
        <v>6.1298300843655523E-8</v>
      </c>
      <c r="BG636" s="5">
        <f t="shared" si="888"/>
        <v>3.4615707743692801E-9</v>
      </c>
      <c r="BH636" s="5">
        <f t="shared" si="889"/>
        <v>1.4660853638336712E-10</v>
      </c>
      <c r="BI636" s="5">
        <f t="shared" si="890"/>
        <v>4.9674703980338396E-12</v>
      </c>
      <c r="BJ636" s="8">
        <f t="shared" si="891"/>
        <v>0.10590123686367513</v>
      </c>
      <c r="BK636" s="8">
        <f t="shared" si="892"/>
        <v>0.59444616601336675</v>
      </c>
      <c r="BL636" s="8">
        <f t="shared" si="893"/>
        <v>0.29277126013623983</v>
      </c>
      <c r="BM636" s="8">
        <f t="shared" si="894"/>
        <v>2.2155651007741028E-2</v>
      </c>
      <c r="BN636" s="8">
        <f t="shared" si="895"/>
        <v>0.97784402736930676</v>
      </c>
    </row>
    <row r="637" spans="1:66" x14ac:dyDescent="0.25">
      <c r="A637" t="s">
        <v>143</v>
      </c>
      <c r="B637" t="s">
        <v>156</v>
      </c>
      <c r="C637" t="s">
        <v>148</v>
      </c>
      <c r="D637" s="10"/>
      <c r="E637">
        <f>VLOOKUP(A637,home!$A$2:$E$405,3,FALSE)</f>
        <v>1.1454545454545499</v>
      </c>
      <c r="F637">
        <f>VLOOKUP(B637,home!$B$2:$E$405,3,FALSE)</f>
        <v>0.87</v>
      </c>
      <c r="G637">
        <f>VLOOKUP(C637,away!$B$2:$E$405,4,FALSE)</f>
        <v>0.87</v>
      </c>
      <c r="H637">
        <f>VLOOKUP(A637,away!$A$2:$E$405,3,FALSE)</f>
        <v>1.0363636363636399</v>
      </c>
      <c r="I637">
        <f>VLOOKUP(C637,away!$B$2:$E$405,3,FALSE)</f>
        <v>0.87</v>
      </c>
      <c r="J637">
        <f>VLOOKUP(B637,home!$B$2:$E$405,4,FALSE)</f>
        <v>1.35</v>
      </c>
      <c r="K637" s="3">
        <f t="shared" si="840"/>
        <v>0.86699454545454879</v>
      </c>
      <c r="L637" s="3">
        <f t="shared" si="841"/>
        <v>1.2172090909090951</v>
      </c>
      <c r="M637" s="5">
        <f t="shared" si="842"/>
        <v>0.12440615326396479</v>
      </c>
      <c r="N637" s="5">
        <f t="shared" si="843"/>
        <v>0.10785945630084007</v>
      </c>
      <c r="O637" s="5">
        <f t="shared" si="844"/>
        <v>0.15142830071792812</v>
      </c>
      <c r="P637" s="5">
        <f t="shared" si="845"/>
        <v>0.13128751074989481</v>
      </c>
      <c r="Q637" s="5">
        <f t="shared" si="846"/>
        <v>4.6756780144260796E-2</v>
      </c>
      <c r="R637" s="5">
        <f t="shared" si="847"/>
        <v>9.2159952127389214E-2</v>
      </c>
      <c r="S637" s="5">
        <f t="shared" si="848"/>
        <v>3.4637375295921979E-2</v>
      </c>
      <c r="T637" s="5">
        <f t="shared" si="849"/>
        <v>5.6912777853232108E-2</v>
      </c>
      <c r="U637" s="5">
        <f t="shared" si="850"/>
        <v>7.9902175803798783E-2</v>
      </c>
      <c r="V637" s="5">
        <f t="shared" si="851"/>
        <v>4.0614771877817866E-3</v>
      </c>
      <c r="W637" s="5">
        <f t="shared" si="852"/>
        <v>1.3512624449363887E-2</v>
      </c>
      <c r="X637" s="5">
        <f t="shared" si="853"/>
        <v>1.6447689321806229E-2</v>
      </c>
      <c r="Y637" s="5">
        <f t="shared" si="854"/>
        <v>1.0010138483475499E-2</v>
      </c>
      <c r="Z637" s="5">
        <f t="shared" si="855"/>
        <v>3.7392643849068381E-2</v>
      </c>
      <c r="AA637" s="5">
        <f t="shared" si="856"/>
        <v>3.241921825726686E-2</v>
      </c>
      <c r="AB637" s="5">
        <f t="shared" si="857"/>
        <v>1.4053642698475446E-2</v>
      </c>
      <c r="AC637" s="5">
        <f t="shared" si="858"/>
        <v>2.6788326780949388E-4</v>
      </c>
      <c r="AD637" s="5">
        <f t="shared" si="859"/>
        <v>2.9288429230935665E-3</v>
      </c>
      <c r="AE637" s="5">
        <f t="shared" si="860"/>
        <v>3.5650142318342567E-3</v>
      </c>
      <c r="AF637" s="5">
        <f t="shared" si="861"/>
        <v>2.1696838661044815E-3</v>
      </c>
      <c r="AG637" s="5">
        <f t="shared" si="862"/>
        <v>8.8031964207372216E-4</v>
      </c>
      <c r="AH637" s="5">
        <f t="shared" si="863"/>
        <v>1.1378666506553026E-2</v>
      </c>
      <c r="AI637" s="5">
        <f t="shared" si="864"/>
        <v>9.8652417957278363E-3</v>
      </c>
      <c r="AJ637" s="5">
        <f t="shared" si="865"/>
        <v>4.2765554132431364E-3</v>
      </c>
      <c r="AK637" s="5">
        <f t="shared" si="866"/>
        <v>1.2359167388719743E-3</v>
      </c>
      <c r="AL637" s="5">
        <f t="shared" si="867"/>
        <v>1.1308034684629405E-5</v>
      </c>
      <c r="AM637" s="5">
        <f t="shared" si="868"/>
        <v>5.0785816776305586E-4</v>
      </c>
      <c r="AN637" s="5">
        <f t="shared" si="869"/>
        <v>6.1816957869362786E-4</v>
      </c>
      <c r="AO637" s="5">
        <f t="shared" si="870"/>
        <v>3.762208154546647E-4</v>
      </c>
      <c r="AP637" s="5">
        <f t="shared" si="871"/>
        <v>1.526464655868836E-4</v>
      </c>
      <c r="AQ637" s="5">
        <f t="shared" si="872"/>
        <v>4.6450666401874273E-5</v>
      </c>
      <c r="AR637" s="5">
        <f t="shared" si="873"/>
        <v>2.7700432628398352E-3</v>
      </c>
      <c r="AS637" s="5">
        <f t="shared" si="874"/>
        <v>2.4016123995552574E-3</v>
      </c>
      <c r="AT637" s="5">
        <f t="shared" si="875"/>
        <v>1.0410924253552094E-3</v>
      </c>
      <c r="AU637" s="5">
        <f t="shared" si="876"/>
        <v>3.0087381803233784E-4</v>
      </c>
      <c r="AV637" s="5">
        <f t="shared" si="877"/>
        <v>6.5213989776030342E-5</v>
      </c>
      <c r="AW637" s="5">
        <f t="shared" si="878"/>
        <v>3.314867575696097E-7</v>
      </c>
      <c r="AX637" s="5">
        <f t="shared" si="879"/>
        <v>7.3385043552518406E-5</v>
      </c>
      <c r="AY637" s="5">
        <f t="shared" si="880"/>
        <v>8.9324942148885276E-5</v>
      </c>
      <c r="AZ637" s="5">
        <f t="shared" si="881"/>
        <v>5.4363565814276103E-5</v>
      </c>
      <c r="BA637" s="5">
        <f t="shared" si="882"/>
        <v>2.2057275507790588E-5</v>
      </c>
      <c r="BB637" s="5">
        <f t="shared" si="883"/>
        <v>6.7120790671923096E-6</v>
      </c>
      <c r="BC637" s="5">
        <f t="shared" si="884"/>
        <v>1.6340007318974233E-6</v>
      </c>
      <c r="BD637" s="5">
        <f t="shared" si="885"/>
        <v>5.6195364029002306E-4</v>
      </c>
      <c r="BE637" s="5">
        <f t="shared" si="886"/>
        <v>4.8721074092977746E-4</v>
      </c>
      <c r="BF637" s="5">
        <f t="shared" si="887"/>
        <v>2.1120452743649315E-4</v>
      </c>
      <c r="BG637" s="5">
        <f t="shared" si="888"/>
        <v>6.1037724420915052E-5</v>
      </c>
      <c r="BH637" s="5">
        <f t="shared" si="889"/>
        <v>1.3229843534972815E-5</v>
      </c>
      <c r="BI637" s="5">
        <f t="shared" si="890"/>
        <v>2.2940404364077118E-6</v>
      </c>
      <c r="BJ637" s="8">
        <f t="shared" si="891"/>
        <v>0.26299214981680741</v>
      </c>
      <c r="BK637" s="8">
        <f t="shared" si="892"/>
        <v>0.29476103274220639</v>
      </c>
      <c r="BL637" s="8">
        <f t="shared" si="893"/>
        <v>0.40463543647186162</v>
      </c>
      <c r="BM637" s="8">
        <f t="shared" si="894"/>
        <v>0.34579411612027472</v>
      </c>
      <c r="BN637" s="8">
        <f t="shared" si="895"/>
        <v>0.65389815330427781</v>
      </c>
    </row>
    <row r="638" spans="1:66" s="10" customFormat="1" x14ac:dyDescent="0.25">
      <c r="A638" t="s">
        <v>143</v>
      </c>
      <c r="B638" t="s">
        <v>157</v>
      </c>
      <c r="C638" t="s">
        <v>152</v>
      </c>
      <c r="E638">
        <f>VLOOKUP(A638,home!$A$2:$E$405,3,FALSE)</f>
        <v>1.1454545454545499</v>
      </c>
      <c r="F638">
        <f>VLOOKUP(B638,home!$B$2:$E$405,3,FALSE)</f>
        <v>0.52</v>
      </c>
      <c r="G638">
        <f>VLOOKUP(C638,away!$B$2:$E$405,4,FALSE)</f>
        <v>0.52</v>
      </c>
      <c r="H638">
        <f>VLOOKUP(A638,away!$A$2:$E$405,3,FALSE)</f>
        <v>1.0363636363636399</v>
      </c>
      <c r="I638">
        <f>VLOOKUP(C638,away!$B$2:$E$405,3,FALSE)</f>
        <v>1.22</v>
      </c>
      <c r="J638">
        <f>VLOOKUP(B638,home!$B$2:$E$405,4,FALSE)</f>
        <v>2.12</v>
      </c>
      <c r="K638" s="3">
        <f t="shared" si="840"/>
        <v>0.30973090909091033</v>
      </c>
      <c r="L638" s="3">
        <f t="shared" si="841"/>
        <v>2.6804509090909181</v>
      </c>
      <c r="M638" s="5">
        <f t="shared" si="842"/>
        <v>5.027829438442491E-2</v>
      </c>
      <c r="N638" s="5">
        <f t="shared" si="843"/>
        <v>1.5572741827228337E-2</v>
      </c>
      <c r="O638" s="5">
        <f t="shared" si="844"/>
        <v>0.13476849989027254</v>
      </c>
      <c r="P638" s="5">
        <f t="shared" si="845"/>
        <v>4.1741969987832361E-2</v>
      </c>
      <c r="Q638" s="5">
        <f t="shared" si="846"/>
        <v>2.4116797415927381E-3</v>
      </c>
      <c r="R638" s="5">
        <f t="shared" si="847"/>
        <v>0.18062017402385019</v>
      </c>
      <c r="S638" s="5">
        <f t="shared" si="848"/>
        <v>8.663738894675253E-3</v>
      </c>
      <c r="T638" s="5">
        <f t="shared" si="849"/>
        <v>6.4643891557884048E-3</v>
      </c>
      <c r="U638" s="5">
        <f t="shared" si="850"/>
        <v>5.5943650700565548E-2</v>
      </c>
      <c r="V638" s="5">
        <f t="shared" si="851"/>
        <v>7.9919958691177808E-4</v>
      </c>
      <c r="W638" s="5">
        <f t="shared" si="852"/>
        <v>2.4899058626655021E-4</v>
      </c>
      <c r="X638" s="5">
        <f t="shared" si="853"/>
        <v>6.6740704331325518E-4</v>
      </c>
      <c r="Y638" s="5">
        <f t="shared" si="854"/>
        <v>8.9447590799134849E-4</v>
      </c>
      <c r="Z638" s="5">
        <f t="shared" si="855"/>
        <v>0.16138116988746301</v>
      </c>
      <c r="AA638" s="5">
        <f t="shared" si="856"/>
        <v>4.9984736459398563E-2</v>
      </c>
      <c r="AB638" s="5">
        <f t="shared" si="857"/>
        <v>7.7409089321195425E-3</v>
      </c>
      <c r="AC638" s="5">
        <f t="shared" si="858"/>
        <v>4.1469392482879373E-5</v>
      </c>
      <c r="AD638" s="5">
        <f t="shared" si="859"/>
        <v>1.9280020159854331E-5</v>
      </c>
      <c r="AE638" s="5">
        <f t="shared" si="860"/>
        <v>5.1679147564772763E-5</v>
      </c>
      <c r="AF638" s="5">
        <f t="shared" si="861"/>
        <v>6.9261709035519452E-5</v>
      </c>
      <c r="AG638" s="5">
        <f t="shared" si="862"/>
        <v>6.1884203649816241E-5</v>
      </c>
      <c r="AH638" s="5">
        <f t="shared" si="863"/>
        <v>0.10814357588375155</v>
      </c>
      <c r="AI638" s="5">
        <f t="shared" si="864"/>
        <v>3.3495408070816211E-2</v>
      </c>
      <c r="AJ638" s="5">
        <f t="shared" si="865"/>
        <v>5.1872815960724598E-3</v>
      </c>
      <c r="AK638" s="5">
        <f t="shared" si="866"/>
        <v>5.3555381482069044E-4</v>
      </c>
      <c r="AL638" s="5">
        <f t="shared" si="867"/>
        <v>1.3771462676905927E-6</v>
      </c>
      <c r="AM638" s="5">
        <f t="shared" si="868"/>
        <v>1.1943236342805518E-6</v>
      </c>
      <c r="AN638" s="5">
        <f t="shared" si="869"/>
        <v>3.2013258712560743E-6</v>
      </c>
      <c r="AO638" s="5">
        <f t="shared" si="870"/>
        <v>4.2904984209523111E-6</v>
      </c>
      <c r="AP638" s="5">
        <f t="shared" si="871"/>
        <v>3.8334901309649232E-6</v>
      </c>
      <c r="AQ638" s="5">
        <f t="shared" si="872"/>
        <v>2.5688705266339979E-6</v>
      </c>
      <c r="AR638" s="5">
        <f t="shared" si="873"/>
        <v>5.7974709257988886E-2</v>
      </c>
      <c r="AS638" s="5">
        <f t="shared" si="874"/>
        <v>1.7956559402758112E-2</v>
      </c>
      <c r="AT638" s="5">
        <f t="shared" si="875"/>
        <v>2.7808507339806016E-3</v>
      </c>
      <c r="AU638" s="5">
        <f t="shared" si="876"/>
        <v>2.8710514196064572E-4</v>
      </c>
      <c r="AV638" s="5">
        <f t="shared" si="877"/>
        <v>2.2231334156036413E-5</v>
      </c>
      <c r="AW638" s="5">
        <f t="shared" si="878"/>
        <v>3.1759230674987738E-8</v>
      </c>
      <c r="AX638" s="5">
        <f t="shared" si="879"/>
        <v>6.1653157499079201E-8</v>
      </c>
      <c r="AY638" s="5">
        <f t="shared" si="880"/>
        <v>1.6525826206673239E-7</v>
      </c>
      <c r="AZ638" s="5">
        <f t="shared" si="881"/>
        <v>2.2148332939577908E-7</v>
      </c>
      <c r="BA638" s="5">
        <f t="shared" si="882"/>
        <v>1.9789173054246641E-7</v>
      </c>
      <c r="BB638" s="5">
        <f t="shared" si="883"/>
        <v>1.3260976725853229E-7</v>
      </c>
      <c r="BC638" s="5">
        <f t="shared" si="884"/>
        <v>7.109079424049357E-8</v>
      </c>
      <c r="BD638" s="5">
        <f t="shared" si="885"/>
        <v>2.5899727022476334E-2</v>
      </c>
      <c r="BE638" s="5">
        <f t="shared" si="886"/>
        <v>8.0219459958780111E-3</v>
      </c>
      <c r="BF638" s="5">
        <f t="shared" si="887"/>
        <v>1.2423223129907422E-3</v>
      </c>
      <c r="BG638" s="5">
        <f t="shared" si="888"/>
        <v>1.2826187312884834E-4</v>
      </c>
      <c r="BH638" s="5">
        <f t="shared" si="889"/>
        <v>9.9316666414752987E-6</v>
      </c>
      <c r="BI638" s="5">
        <f t="shared" si="890"/>
        <v>6.1522882753040252E-7</v>
      </c>
      <c r="BJ638" s="8">
        <f t="shared" si="891"/>
        <v>2.6477727838215684E-2</v>
      </c>
      <c r="BK638" s="8">
        <f t="shared" si="892"/>
        <v>0.10152621465085694</v>
      </c>
      <c r="BL638" s="8">
        <f t="shared" si="893"/>
        <v>0.69074404934245448</v>
      </c>
      <c r="BM638" s="8">
        <f t="shared" si="894"/>
        <v>0.55473566836475752</v>
      </c>
      <c r="BN638" s="8">
        <f t="shared" si="895"/>
        <v>0.4253933598552011</v>
      </c>
    </row>
    <row r="639" spans="1:66" x14ac:dyDescent="0.25">
      <c r="A639" t="s">
        <v>143</v>
      </c>
      <c r="B639" t="s">
        <v>153</v>
      </c>
      <c r="C639" t="s">
        <v>150</v>
      </c>
      <c r="D639" s="10"/>
      <c r="E639">
        <f>VLOOKUP(A639,home!$A$2:$E$405,3,FALSE)</f>
        <v>1.1454545454545499</v>
      </c>
      <c r="F639">
        <f>VLOOKUP(B639,home!$B$2:$E$405,3,FALSE)</f>
        <v>1.22</v>
      </c>
      <c r="G639">
        <f>VLOOKUP(C639,away!$B$2:$E$405,4,FALSE)</f>
        <v>1.22</v>
      </c>
      <c r="H639">
        <f>VLOOKUP(A639,away!$A$2:$E$405,3,FALSE)</f>
        <v>1.0363636363636399</v>
      </c>
      <c r="I639">
        <f>VLOOKUP(C639,away!$B$2:$E$405,3,FALSE)</f>
        <v>1.22</v>
      </c>
      <c r="J639">
        <f>VLOOKUP(B639,home!$B$2:$E$405,4,FALSE)</f>
        <v>0.39</v>
      </c>
      <c r="K639" s="3">
        <f t="shared" si="840"/>
        <v>1.7048945454545519</v>
      </c>
      <c r="L639" s="3">
        <f t="shared" si="841"/>
        <v>0.49310181818181986</v>
      </c>
      <c r="M639" s="5">
        <f t="shared" si="842"/>
        <v>0.11102539016114325</v>
      </c>
      <c r="N639" s="5">
        <f t="shared" si="843"/>
        <v>0.18928658209269661</v>
      </c>
      <c r="O639" s="5">
        <f t="shared" si="844"/>
        <v>5.4746821752805673E-2</v>
      </c>
      <c r="P639" s="5">
        <f t="shared" si="845"/>
        <v>9.3337557787331007E-2</v>
      </c>
      <c r="Q639" s="5">
        <f t="shared" si="846"/>
        <v>0.16135683066878687</v>
      </c>
      <c r="R639" s="5">
        <f t="shared" si="847"/>
        <v>1.3497878672992241E-2</v>
      </c>
      <c r="S639" s="5">
        <f t="shared" si="848"/>
        <v>1.9616908531145047E-2</v>
      </c>
      <c r="T639" s="5">
        <f t="shared" si="849"/>
        <v>7.9565346578834836E-2</v>
      </c>
      <c r="U639" s="5">
        <f t="shared" si="850"/>
        <v>2.3012459724791798E-2</v>
      </c>
      <c r="V639" s="5">
        <f t="shared" si="851"/>
        <v>1.8324080154368458E-3</v>
      </c>
      <c r="W639" s="5">
        <f t="shared" si="852"/>
        <v>9.1698793493016198E-2</v>
      </c>
      <c r="X639" s="5">
        <f t="shared" si="853"/>
        <v>4.5216841796485524E-2</v>
      </c>
      <c r="Y639" s="5">
        <f t="shared" si="854"/>
        <v>1.1148253451143357E-2</v>
      </c>
      <c r="Z639" s="5">
        <f t="shared" si="855"/>
        <v>2.2186095050833613E-3</v>
      </c>
      <c r="AA639" s="5">
        <f t="shared" si="856"/>
        <v>3.7824952437102454E-3</v>
      </c>
      <c r="AB639" s="5">
        <f t="shared" si="857"/>
        <v>3.2243777546046917E-3</v>
      </c>
      <c r="AC639" s="5">
        <f t="shared" si="858"/>
        <v>9.6280054039084493E-5</v>
      </c>
      <c r="AD639" s="5">
        <f t="shared" si="859"/>
        <v>3.9084193212751646E-2</v>
      </c>
      <c r="AE639" s="5">
        <f t="shared" si="860"/>
        <v>1.9272486735377379E-2</v>
      </c>
      <c r="AF639" s="5">
        <f t="shared" si="861"/>
        <v>4.7516491250497953E-3</v>
      </c>
      <c r="AG639" s="5">
        <f t="shared" si="862"/>
        <v>7.8101560764136922E-4</v>
      </c>
      <c r="AH639" s="5">
        <f t="shared" si="863"/>
        <v>2.7350009519801823E-4</v>
      </c>
      <c r="AI639" s="5">
        <f t="shared" si="864"/>
        <v>4.6628882048440191E-4</v>
      </c>
      <c r="AJ639" s="5">
        <f t="shared" si="865"/>
        <v>3.9748663332514678E-4</v>
      </c>
      <c r="AK639" s="5">
        <f t="shared" si="866"/>
        <v>2.2589093101571222E-4</v>
      </c>
      <c r="AL639" s="5">
        <f t="shared" si="867"/>
        <v>3.2376540517794145E-6</v>
      </c>
      <c r="AM639" s="5">
        <f t="shared" si="868"/>
        <v>1.3326885564382407E-2</v>
      </c>
      <c r="AN639" s="5">
        <f t="shared" si="869"/>
        <v>6.5715115024980132E-3</v>
      </c>
      <c r="AO639" s="5">
        <f t="shared" si="870"/>
        <v>1.6202121350422565E-3</v>
      </c>
      <c r="AP639" s="5">
        <f t="shared" si="871"/>
        <v>2.6630984987652831E-4</v>
      </c>
      <c r="AQ639" s="5">
        <f t="shared" si="872"/>
        <v>3.2829467793460896E-5</v>
      </c>
      <c r="AR639" s="5">
        <f t="shared" si="873"/>
        <v>2.6972678843008731E-5</v>
      </c>
      <c r="AS639" s="5">
        <f t="shared" si="874"/>
        <v>4.5985573035742976E-5</v>
      </c>
      <c r="AT639" s="5">
        <f t="shared" si="875"/>
        <v>3.9200276319120062E-5</v>
      </c>
      <c r="AU639" s="5">
        <f t="shared" si="876"/>
        <v>2.2277445758926356E-5</v>
      </c>
      <c r="AV639" s="5">
        <f t="shared" si="877"/>
        <v>9.4951739402632901E-6</v>
      </c>
      <c r="AW639" s="5">
        <f t="shared" si="878"/>
        <v>7.5607010481200999E-8</v>
      </c>
      <c r="AX639" s="5">
        <f t="shared" si="879"/>
        <v>3.7868224177687662E-3</v>
      </c>
      <c r="AY639" s="5">
        <f t="shared" si="880"/>
        <v>1.8672890193334537E-3</v>
      </c>
      <c r="AZ639" s="5">
        <f t="shared" si="881"/>
        <v>4.6038180525213667E-4</v>
      </c>
      <c r="BA639" s="5">
        <f t="shared" si="882"/>
        <v>7.567170174255236E-5</v>
      </c>
      <c r="BB639" s="5">
        <f t="shared" si="883"/>
        <v>9.3284634285412384E-6</v>
      </c>
      <c r="BC639" s="5">
        <f t="shared" si="884"/>
        <v>9.1997645549125985E-7</v>
      </c>
      <c r="BD639" s="5">
        <f t="shared" si="885"/>
        <v>2.2167128297869835E-6</v>
      </c>
      <c r="BE639" s="5">
        <f t="shared" si="886"/>
        <v>3.7792616123429531E-6</v>
      </c>
      <c r="BF639" s="5">
        <f t="shared" si="887"/>
        <v>3.221621254364638E-6</v>
      </c>
      <c r="BG639" s="5">
        <f t="shared" si="888"/>
        <v>1.8308415013622419E-6</v>
      </c>
      <c r="BH639" s="5">
        <f t="shared" si="889"/>
        <v>7.8034792231607665E-7</v>
      </c>
      <c r="BI639" s="5">
        <f t="shared" si="890"/>
        <v>2.6608218326269402E-7</v>
      </c>
      <c r="BJ639" s="8">
        <f t="shared" si="891"/>
        <v>0.67018015466535708</v>
      </c>
      <c r="BK639" s="8">
        <f t="shared" si="892"/>
        <v>0.22777907122248048</v>
      </c>
      <c r="BL639" s="8">
        <f t="shared" si="893"/>
        <v>9.9783225644128407E-2</v>
      </c>
      <c r="BM639" s="8">
        <f t="shared" si="894"/>
        <v>0.37484278648897101</v>
      </c>
      <c r="BN639" s="8">
        <f t="shared" si="895"/>
        <v>0.62325106113575557</v>
      </c>
    </row>
    <row r="640" spans="1:66" x14ac:dyDescent="0.25">
      <c r="A640" t="s">
        <v>143</v>
      </c>
      <c r="B640" t="s">
        <v>159</v>
      </c>
      <c r="C640" t="s">
        <v>329</v>
      </c>
      <c r="D640" s="10"/>
      <c r="E640">
        <f>VLOOKUP(A640,home!$A$2:$E$405,3,FALSE)</f>
        <v>1.1454545454545499</v>
      </c>
      <c r="F640">
        <f>VLOOKUP(B640,home!$B$2:$E$405,3,FALSE)</f>
        <v>1.1599999999999999</v>
      </c>
      <c r="G640">
        <f>VLOOKUP(C640,away!$B$2:$E$405,4,FALSE)</f>
        <v>1.4</v>
      </c>
      <c r="H640">
        <f>VLOOKUP(A640,away!$A$2:$E$405,3,FALSE)</f>
        <v>1.0363636363636399</v>
      </c>
      <c r="I640">
        <f>VLOOKUP(C640,away!$B$2:$E$405,3,FALSE)</f>
        <v>0.52</v>
      </c>
      <c r="J640">
        <f>VLOOKUP(B640,home!$B$2:$E$405,4,FALSE)</f>
        <v>0.8</v>
      </c>
      <c r="K640" s="3">
        <f t="shared" si="840"/>
        <v>1.8602181818181889</v>
      </c>
      <c r="L640" s="3">
        <f t="shared" si="841"/>
        <v>0.43112727272727425</v>
      </c>
      <c r="M640" s="5">
        <f t="shared" si="842"/>
        <v>0.10113030405008709</v>
      </c>
      <c r="N640" s="5">
        <f t="shared" si="843"/>
        <v>0.18812443032677362</v>
      </c>
      <c r="O640" s="5">
        <f t="shared" si="844"/>
        <v>4.3600032175194058E-2</v>
      </c>
      <c r="P640" s="5">
        <f t="shared" si="845"/>
        <v>8.1105572580154023E-2</v>
      </c>
      <c r="Q640" s="5">
        <f t="shared" si="846"/>
        <v>0.17497624286902674</v>
      </c>
      <c r="R640" s="5">
        <f t="shared" si="847"/>
        <v>9.3985814812564093E-3</v>
      </c>
      <c r="S640" s="5">
        <f t="shared" si="848"/>
        <v>1.6261480585227632E-2</v>
      </c>
      <c r="T640" s="5">
        <f t="shared" si="849"/>
        <v>7.543703038018866E-2</v>
      </c>
      <c r="U640" s="5">
        <f t="shared" si="850"/>
        <v>1.7483412154732897E-2</v>
      </c>
      <c r="V640" s="5">
        <f t="shared" si="851"/>
        <v>1.4490619648847972E-3</v>
      </c>
      <c r="W640" s="5">
        <f t="shared" si="852"/>
        <v>0.10849799612373291</v>
      </c>
      <c r="X640" s="5">
        <f t="shared" si="853"/>
        <v>4.677644516519934E-2</v>
      </c>
      <c r="Y640" s="5">
        <f t="shared" si="854"/>
        <v>1.0083300615974641E-2</v>
      </c>
      <c r="Z640" s="5">
        <f t="shared" si="855"/>
        <v>1.3506616005063805E-3</v>
      </c>
      <c r="AA640" s="5">
        <f t="shared" si="856"/>
        <v>2.5125252667456237E-3</v>
      </c>
      <c r="AB640" s="5">
        <f t="shared" si="857"/>
        <v>2.3369225917389026E-3</v>
      </c>
      <c r="AC640" s="5">
        <f t="shared" si="858"/>
        <v>7.2633397000799484E-5</v>
      </c>
      <c r="AD640" s="5">
        <f t="shared" si="859"/>
        <v>5.0457486270051852E-2</v>
      </c>
      <c r="AE640" s="5">
        <f t="shared" si="860"/>
        <v>2.175359844428134E-2</v>
      </c>
      <c r="AF640" s="5">
        <f t="shared" si="861"/>
        <v>4.6892847846436436E-3</v>
      </c>
      <c r="AG640" s="5">
        <f t="shared" si="862"/>
        <v>6.7389285341497263E-4</v>
      </c>
      <c r="AH640" s="5">
        <f t="shared" si="863"/>
        <v>1.4557676305094276E-4</v>
      </c>
      <c r="AI640" s="5">
        <f t="shared" si="864"/>
        <v>2.7080454147760199E-4</v>
      </c>
      <c r="AJ640" s="5">
        <f t="shared" si="865"/>
        <v>2.5187776588778664E-4</v>
      </c>
      <c r="AK640" s="5">
        <f t="shared" si="866"/>
        <v>1.5618253323340198E-4</v>
      </c>
      <c r="AL640" s="5">
        <f t="shared" si="867"/>
        <v>2.3300526217240856E-6</v>
      </c>
      <c r="AM640" s="5">
        <f t="shared" si="868"/>
        <v>1.8772386673678407E-2</v>
      </c>
      <c r="AN640" s="5">
        <f t="shared" si="869"/>
        <v>8.0932878692047978E-3</v>
      </c>
      <c r="AO640" s="5">
        <f t="shared" si="870"/>
        <v>1.7446185632234983E-3</v>
      </c>
      <c r="AP640" s="5">
        <f t="shared" si="871"/>
        <v>2.5071754770397421E-4</v>
      </c>
      <c r="AQ640" s="5">
        <f t="shared" si="872"/>
        <v>2.7022793141621167E-5</v>
      </c>
      <c r="AR640" s="5">
        <f t="shared" si="873"/>
        <v>1.2552422565323516E-5</v>
      </c>
      <c r="AS640" s="5">
        <f t="shared" si="874"/>
        <v>2.3350244681879716E-5</v>
      </c>
      <c r="AT640" s="5">
        <f t="shared" si="875"/>
        <v>2.1718274853568068E-5</v>
      </c>
      <c r="AU640" s="5">
        <f t="shared" si="876"/>
        <v>1.3466909920110696E-5</v>
      </c>
      <c r="AV640" s="5">
        <f t="shared" si="877"/>
        <v>6.2628476715744131E-6</v>
      </c>
      <c r="AW640" s="5">
        <f t="shared" si="878"/>
        <v>5.190779850310308E-8</v>
      </c>
      <c r="AX640" s="5">
        <f t="shared" si="879"/>
        <v>5.8201225010830063E-3</v>
      </c>
      <c r="AY640" s="5">
        <f t="shared" si="880"/>
        <v>2.5092135408305584E-3</v>
      </c>
      <c r="AZ640" s="5">
        <f t="shared" si="881"/>
        <v>5.4089519527431278E-4</v>
      </c>
      <c r="BA640" s="5">
        <f t="shared" si="882"/>
        <v>7.7731556789966961E-5</v>
      </c>
      <c r="BB640" s="5">
        <f t="shared" si="883"/>
        <v>8.3780485209259247E-6</v>
      </c>
      <c r="BC640" s="5">
        <f t="shared" si="884"/>
        <v>7.2240104192071362E-7</v>
      </c>
      <c r="BD640" s="5">
        <f t="shared" si="885"/>
        <v>9.0194861778470367E-7</v>
      </c>
      <c r="BE640" s="5">
        <f t="shared" si="886"/>
        <v>1.6778212178688898E-6</v>
      </c>
      <c r="BF640" s="5">
        <f t="shared" si="887"/>
        <v>1.5605567676600234E-6</v>
      </c>
      <c r="BG640" s="5">
        <f t="shared" si="888"/>
        <v>9.6765869098686616E-7</v>
      </c>
      <c r="BH640" s="5">
        <f t="shared" si="889"/>
        <v>4.500140726920393E-7</v>
      </c>
      <c r="BI640" s="5">
        <f t="shared" si="890"/>
        <v>1.6742487201915665E-7</v>
      </c>
      <c r="BJ640" s="8">
        <f t="shared" si="891"/>
        <v>0.71931480452378072</v>
      </c>
      <c r="BK640" s="8">
        <f t="shared" si="892"/>
        <v>0.20253059617080663</v>
      </c>
      <c r="BL640" s="8">
        <f t="shared" si="893"/>
        <v>7.6238991397249073E-2</v>
      </c>
      <c r="BM640" s="8">
        <f t="shared" si="894"/>
        <v>0.39859072857681882</v>
      </c>
      <c r="BN640" s="8">
        <f t="shared" si="895"/>
        <v>0.59833516348249194</v>
      </c>
    </row>
    <row r="641" spans="1:66" x14ac:dyDescent="0.25">
      <c r="A641" t="s">
        <v>143</v>
      </c>
      <c r="B641" t="s">
        <v>452</v>
      </c>
      <c r="C641" t="s">
        <v>161</v>
      </c>
      <c r="D641" s="10"/>
      <c r="E641">
        <f>VLOOKUP(A641,home!$A$2:$E$405,3,FALSE)</f>
        <v>1.1454545454545499</v>
      </c>
      <c r="F641">
        <f>VLOOKUP(B641,home!$B$2:$E$405,3,FALSE)</f>
        <v>0.87</v>
      </c>
      <c r="G641">
        <f>VLOOKUP(C641,away!$B$2:$E$405,4,FALSE)</f>
        <v>1.1599999999999999</v>
      </c>
      <c r="H641">
        <f>VLOOKUP(A641,away!$A$2:$E$405,3,FALSE)</f>
        <v>1.0363636363636399</v>
      </c>
      <c r="I641">
        <f>VLOOKUP(C641,away!$B$2:$E$405,3,FALSE)</f>
        <v>1.1599999999999999</v>
      </c>
      <c r="J641">
        <f>VLOOKUP(B641,home!$B$2:$E$405,4,FALSE)</f>
        <v>1.1599999999999999</v>
      </c>
      <c r="K641" s="3">
        <f t="shared" si="840"/>
        <v>1.1559927272727317</v>
      </c>
      <c r="L641" s="3">
        <f t="shared" si="841"/>
        <v>1.3945309090909137</v>
      </c>
      <c r="M641" s="5">
        <f t="shared" si="842"/>
        <v>7.8040790304435517E-2</v>
      </c>
      <c r="N641" s="5">
        <f t="shared" si="843"/>
        <v>9.0214586022543758E-2</v>
      </c>
      <c r="O641" s="5">
        <f t="shared" si="844"/>
        <v>0.10883029424941783</v>
      </c>
      <c r="P641" s="5">
        <f t="shared" si="845"/>
        <v>0.1258070286592784</v>
      </c>
      <c r="Q641" s="5">
        <f t="shared" si="846"/>
        <v>5.2143702667990427E-2</v>
      </c>
      <c r="R641" s="5">
        <f t="shared" si="847"/>
        <v>7.5883604588136144E-2</v>
      </c>
      <c r="S641" s="5">
        <f t="shared" si="848"/>
        <v>5.0702358338293695E-2</v>
      </c>
      <c r="T641" s="5">
        <f t="shared" si="849"/>
        <v>7.2716005084958998E-2</v>
      </c>
      <c r="U641" s="5">
        <f t="shared" si="850"/>
        <v>8.7720895023125078E-2</v>
      </c>
      <c r="V641" s="5">
        <f t="shared" si="851"/>
        <v>9.0817365062488362E-3</v>
      </c>
      <c r="W641" s="5">
        <f t="shared" si="852"/>
        <v>2.0092580352422892E-2</v>
      </c>
      <c r="X641" s="5">
        <f t="shared" si="853"/>
        <v>2.8019724344846526E-2</v>
      </c>
      <c r="Y641" s="5">
        <f t="shared" si="854"/>
        <v>1.9537185831547819E-2</v>
      </c>
      <c r="Z641" s="5">
        <f t="shared" si="855"/>
        <v>3.5274010697129654E-2</v>
      </c>
      <c r="AA641" s="5">
        <f t="shared" si="856"/>
        <v>4.0776499827622423E-2</v>
      </c>
      <c r="AB641" s="5">
        <f t="shared" si="857"/>
        <v>2.3568668622184666E-2</v>
      </c>
      <c r="AC641" s="5">
        <f t="shared" si="858"/>
        <v>9.1502331702162775E-4</v>
      </c>
      <c r="AD641" s="5">
        <f t="shared" si="859"/>
        <v>5.8067191898859586E-3</v>
      </c>
      <c r="AE641" s="5">
        <f t="shared" si="860"/>
        <v>8.0976493907073208E-3</v>
      </c>
      <c r="AF641" s="5">
        <f t="shared" si="861"/>
        <v>5.6462111831612821E-3</v>
      </c>
      <c r="AG641" s="5">
        <f t="shared" si="862"/>
        <v>2.6246053380577293E-3</v>
      </c>
      <c r="AH641" s="5">
        <f t="shared" si="863"/>
        <v>1.229767455118771E-2</v>
      </c>
      <c r="AI641" s="5">
        <f t="shared" si="864"/>
        <v>1.4216022343539948E-2</v>
      </c>
      <c r="AJ641" s="5">
        <f t="shared" si="865"/>
        <v>8.2168092199394194E-3</v>
      </c>
      <c r="AK641" s="5">
        <f t="shared" si="866"/>
        <v>3.1661905665458321E-3</v>
      </c>
      <c r="AL641" s="5">
        <f t="shared" si="867"/>
        <v>5.9003177297093616E-5</v>
      </c>
      <c r="AM641" s="5">
        <f t="shared" si="868"/>
        <v>1.3425050305646349E-3</v>
      </c>
      <c r="AN641" s="5">
        <f t="shared" si="869"/>
        <v>1.8721647607324256E-3</v>
      </c>
      <c r="AO641" s="5">
        <f t="shared" si="870"/>
        <v>1.3053958128760813E-3</v>
      </c>
      <c r="AP641" s="5">
        <f t="shared" si="871"/>
        <v>6.0680493655118476E-4</v>
      </c>
      <c r="AQ641" s="5">
        <f t="shared" si="872"/>
        <v>2.1155205995239453E-4</v>
      </c>
      <c r="AR641" s="5">
        <f t="shared" si="873"/>
        <v>3.4298974543143968E-3</v>
      </c>
      <c r="AS641" s="5">
        <f t="shared" si="874"/>
        <v>3.9649365124786989E-3</v>
      </c>
      <c r="AT641" s="5">
        <f t="shared" si="875"/>
        <v>2.2917188862617431E-3</v>
      </c>
      <c r="AU641" s="5">
        <f t="shared" si="876"/>
        <v>8.8307012182404652E-4</v>
      </c>
      <c r="AV641" s="5">
        <f t="shared" si="877"/>
        <v>2.5520565962511066E-4</v>
      </c>
      <c r="AW641" s="5">
        <f t="shared" si="878"/>
        <v>2.6421419377990655E-6</v>
      </c>
      <c r="AX641" s="5">
        <f t="shared" si="879"/>
        <v>2.5865434194329603E-4</v>
      </c>
      <c r="AY641" s="5">
        <f t="shared" si="880"/>
        <v>3.6070147461049674E-4</v>
      </c>
      <c r="AZ641" s="5">
        <f t="shared" si="881"/>
        <v>2.5150467764950459E-4</v>
      </c>
      <c r="BA641" s="5">
        <f t="shared" si="882"/>
        <v>1.1691034892106032E-4</v>
      </c>
      <c r="BB641" s="5">
        <f t="shared" si="883"/>
        <v>4.0758773790755549E-5</v>
      </c>
      <c r="BC641" s="5">
        <f t="shared" si="884"/>
        <v>1.1367873973570641E-5</v>
      </c>
      <c r="BD641" s="5">
        <f t="shared" si="885"/>
        <v>7.9718300250894371E-4</v>
      </c>
      <c r="BE641" s="5">
        <f t="shared" si="886"/>
        <v>9.2153775320577872E-4</v>
      </c>
      <c r="BF641" s="5">
        <f t="shared" si="887"/>
        <v>5.3264547030656701E-4</v>
      </c>
      <c r="BG641" s="5">
        <f t="shared" si="888"/>
        <v>2.0524476329638507E-4</v>
      </c>
      <c r="BH641" s="5">
        <f t="shared" si="889"/>
        <v>5.9315363420358596E-5</v>
      </c>
      <c r="BI641" s="5">
        <f t="shared" si="890"/>
        <v>1.3713625745894708E-5</v>
      </c>
      <c r="BJ641" s="8">
        <f t="shared" si="891"/>
        <v>0.31127728949768813</v>
      </c>
      <c r="BK641" s="8">
        <f t="shared" si="892"/>
        <v>0.2649666417771856</v>
      </c>
      <c r="BL641" s="8">
        <f t="shared" si="893"/>
        <v>0.38803112760468689</v>
      </c>
      <c r="BM641" s="8">
        <f t="shared" si="894"/>
        <v>0.46827100375221559</v>
      </c>
      <c r="BN641" s="8">
        <f t="shared" si="895"/>
        <v>0.53092000649180204</v>
      </c>
    </row>
    <row r="642" spans="1:66" x14ac:dyDescent="0.25">
      <c r="A642" t="s">
        <v>143</v>
      </c>
      <c r="B642" t="s">
        <v>158</v>
      </c>
      <c r="C642" t="s">
        <v>155</v>
      </c>
      <c r="D642" s="10"/>
      <c r="E642">
        <f>VLOOKUP(A642,home!$A$2:$E$405,3,FALSE)</f>
        <v>1.1454545454545499</v>
      </c>
      <c r="F642">
        <f>VLOOKUP(B642,home!$B$2:$E$405,3,FALSE)</f>
        <v>0.7</v>
      </c>
      <c r="G642">
        <f>VLOOKUP(C642,away!$B$2:$E$405,4,FALSE)</f>
        <v>1.4</v>
      </c>
      <c r="H642">
        <f>VLOOKUP(A642,away!$A$2:$E$405,3,FALSE)</f>
        <v>1.0363636363636399</v>
      </c>
      <c r="I642">
        <f>VLOOKUP(C642,away!$B$2:$E$405,3,FALSE)</f>
        <v>0.87</v>
      </c>
      <c r="J642">
        <f>VLOOKUP(B642,home!$B$2:$E$405,4,FALSE)</f>
        <v>0.96</v>
      </c>
      <c r="K642" s="3">
        <f t="shared" si="840"/>
        <v>1.1225454545454587</v>
      </c>
      <c r="L642" s="3">
        <f t="shared" si="841"/>
        <v>0.86557090909091194</v>
      </c>
      <c r="M642" s="5">
        <f t="shared" si="842"/>
        <v>0.13695315257552865</v>
      </c>
      <c r="N642" s="5">
        <f t="shared" si="843"/>
        <v>0.15373613890933036</v>
      </c>
      <c r="O642" s="5">
        <f t="shared" si="844"/>
        <v>0.11854266477766669</v>
      </c>
      <c r="P642" s="5">
        <f t="shared" si="845"/>
        <v>0.13306952951587578</v>
      </c>
      <c r="Q642" s="5">
        <f t="shared" si="846"/>
        <v>8.6287901966019043E-2</v>
      </c>
      <c r="R642" s="5">
        <f t="shared" si="847"/>
        <v>5.1303541058832093E-2</v>
      </c>
      <c r="S642" s="5">
        <f t="shared" si="848"/>
        <v>3.232400889021337E-2</v>
      </c>
      <c r="T642" s="5">
        <f t="shared" si="849"/>
        <v>7.4688297748274582E-2</v>
      </c>
      <c r="U642" s="5">
        <f t="shared" si="850"/>
        <v>5.7590556817678273E-2</v>
      </c>
      <c r="V642" s="5">
        <f t="shared" si="851"/>
        <v>3.4897096595904497E-3</v>
      </c>
      <c r="W642" s="5">
        <f t="shared" si="852"/>
        <v>3.2287364044739621E-2</v>
      </c>
      <c r="X642" s="5">
        <f t="shared" si="853"/>
        <v>2.7947003048354492E-2</v>
      </c>
      <c r="Y642" s="5">
        <f t="shared" si="854"/>
        <v>1.2095056417465343E-2</v>
      </c>
      <c r="Z642" s="5">
        <f t="shared" si="855"/>
        <v>1.4802284224625411E-2</v>
      </c>
      <c r="AA642" s="5">
        <f t="shared" si="856"/>
        <v>1.6616236873243203E-2</v>
      </c>
      <c r="AB642" s="5">
        <f t="shared" si="857"/>
        <v>9.3262405868549045E-3</v>
      </c>
      <c r="AC642" s="5">
        <f t="shared" si="858"/>
        <v>2.1192192997009006E-4</v>
      </c>
      <c r="AD642" s="5">
        <f t="shared" si="859"/>
        <v>9.0610084369192288E-3</v>
      </c>
      <c r="AE642" s="5">
        <f t="shared" si="860"/>
        <v>7.8429453100245985E-3</v>
      </c>
      <c r="AF642" s="5">
        <f t="shared" si="861"/>
        <v>3.3943126509741479E-3</v>
      </c>
      <c r="AG642" s="5">
        <f t="shared" si="862"/>
        <v>9.7933942901415913E-4</v>
      </c>
      <c r="AH642" s="5">
        <f t="shared" si="863"/>
        <v>3.2031066532327698E-3</v>
      </c>
      <c r="AI642" s="5">
        <f t="shared" si="864"/>
        <v>3.5956328140107625E-3</v>
      </c>
      <c r="AJ642" s="5">
        <f t="shared" si="865"/>
        <v>2.0181306357911397E-3</v>
      </c>
      <c r="AK642" s="5">
        <f t="shared" si="866"/>
        <v>7.5514779062876044E-4</v>
      </c>
      <c r="AL642" s="5">
        <f t="shared" si="867"/>
        <v>8.2364957607424139E-6</v>
      </c>
      <c r="AM642" s="5">
        <f t="shared" si="868"/>
        <v>2.0342787668923465E-3</v>
      </c>
      <c r="AN642" s="5">
        <f t="shared" si="869"/>
        <v>1.7608125216033474E-3</v>
      </c>
      <c r="AO642" s="5">
        <f t="shared" si="870"/>
        <v>7.6205404753143524E-4</v>
      </c>
      <c r="AP642" s="5">
        <f t="shared" si="871"/>
        <v>2.1987060489939784E-4</v>
      </c>
      <c r="AQ642" s="5">
        <f t="shared" si="872"/>
        <v>4.7578399841285126E-5</v>
      </c>
      <c r="AR642" s="5">
        <f t="shared" si="873"/>
        <v>5.5450318755076748E-4</v>
      </c>
      <c r="AS642" s="5">
        <f t="shared" si="874"/>
        <v>6.2245503271608207E-4</v>
      </c>
      <c r="AT642" s="5">
        <f t="shared" si="875"/>
        <v>3.4936703381719146E-4</v>
      </c>
      <c r="AU642" s="5">
        <f t="shared" si="876"/>
        <v>1.3072679192650599E-4</v>
      </c>
      <c r="AV642" s="5">
        <f t="shared" si="877"/>
        <v>3.6686691516102295E-5</v>
      </c>
      <c r="AW642" s="5">
        <f t="shared" si="878"/>
        <v>2.2230363593716403E-7</v>
      </c>
      <c r="AX642" s="5">
        <f t="shared" si="879"/>
        <v>3.8059506384222443E-4</v>
      </c>
      <c r="AY642" s="5">
        <f t="shared" si="880"/>
        <v>3.294320154054278E-4</v>
      </c>
      <c r="AZ642" s="5">
        <f t="shared" si="881"/>
        <v>1.4257338452906373E-4</v>
      </c>
      <c r="BA642" s="5">
        <f t="shared" si="882"/>
        <v>4.1135791352996626E-5</v>
      </c>
      <c r="BB642" s="5">
        <f t="shared" si="883"/>
        <v>8.9014860793968411E-6</v>
      </c>
      <c r="BC642" s="5">
        <f t="shared" si="884"/>
        <v>1.5409734796007244E-6</v>
      </c>
      <c r="BD642" s="5">
        <f t="shared" si="885"/>
        <v>7.9993638023687679E-5</v>
      </c>
      <c r="BE642" s="5">
        <f t="shared" si="886"/>
        <v>8.979649475604537E-5</v>
      </c>
      <c r="BF642" s="5">
        <f t="shared" si="887"/>
        <v>5.0400323511256939E-5</v>
      </c>
      <c r="BG642" s="5">
        <f t="shared" si="888"/>
        <v>1.8858884688394037E-5</v>
      </c>
      <c r="BH642" s="5">
        <f t="shared" si="889"/>
        <v>5.2924888211884154E-6</v>
      </c>
      <c r="BI642" s="5">
        <f t="shared" si="890"/>
        <v>1.1882118538915418E-6</v>
      </c>
      <c r="BJ642" s="8">
        <f t="shared" si="891"/>
        <v>0.41404814101657217</v>
      </c>
      <c r="BK642" s="8">
        <f t="shared" si="892"/>
        <v>0.30638599108234454</v>
      </c>
      <c r="BL642" s="8">
        <f t="shared" si="893"/>
        <v>0.26489052678711972</v>
      </c>
      <c r="BM642" s="8">
        <f t="shared" si="894"/>
        <v>0.31990480459563969</v>
      </c>
      <c r="BN642" s="8">
        <f t="shared" si="895"/>
        <v>0.67989292880325247</v>
      </c>
    </row>
    <row r="643" spans="1:66" x14ac:dyDescent="0.25">
      <c r="A643" t="s">
        <v>143</v>
      </c>
      <c r="B643" t="s">
        <v>147</v>
      </c>
      <c r="C643" t="s">
        <v>145</v>
      </c>
      <c r="D643" s="10"/>
      <c r="E643">
        <f>VLOOKUP(A643,home!$A$2:$E$405,3,FALSE)</f>
        <v>1.1454545454545499</v>
      </c>
      <c r="F643">
        <f>VLOOKUP(B643,home!$B$2:$E$405,3,FALSE)</f>
        <v>0.73</v>
      </c>
      <c r="G643">
        <f>VLOOKUP(C643,away!$B$2:$E$405,4,FALSE)</f>
        <v>1.75</v>
      </c>
      <c r="H643">
        <f>VLOOKUP(A643,away!$A$2:$E$405,3,FALSE)</f>
        <v>1.0363636363636399</v>
      </c>
      <c r="I643">
        <f>VLOOKUP(C643,away!$B$2:$E$405,3,FALSE)</f>
        <v>0.35</v>
      </c>
      <c r="J643">
        <f>VLOOKUP(B643,home!$B$2:$E$405,4,FALSE)</f>
        <v>0.32</v>
      </c>
      <c r="K643" s="3">
        <f t="shared" si="840"/>
        <v>1.4633181818181875</v>
      </c>
      <c r="L643" s="3">
        <f t="shared" si="841"/>
        <v>0.11607272727272766</v>
      </c>
      <c r="M643" s="5">
        <f t="shared" si="842"/>
        <v>0.20610059397998595</v>
      </c>
      <c r="N643" s="5">
        <f t="shared" si="843"/>
        <v>0.30159074645444151</v>
      </c>
      <c r="O643" s="5">
        <f t="shared" si="844"/>
        <v>2.3922658035786078E-2</v>
      </c>
      <c r="P643" s="5">
        <f t="shared" si="845"/>
        <v>3.5006460461184739E-2</v>
      </c>
      <c r="Q643" s="5">
        <f t="shared" si="846"/>
        <v>0.22066161137745174</v>
      </c>
      <c r="R643" s="5">
        <f t="shared" si="847"/>
        <v>1.3883840809132623E-3</v>
      </c>
      <c r="S643" s="5">
        <f t="shared" si="848"/>
        <v>1.4864734865095691E-3</v>
      </c>
      <c r="T643" s="5">
        <f t="shared" si="849"/>
        <v>2.5612795036975569E-2</v>
      </c>
      <c r="U643" s="5">
        <f t="shared" si="850"/>
        <v>2.0316476689473104E-3</v>
      </c>
      <c r="V643" s="5">
        <f t="shared" si="851"/>
        <v>2.8053278001145938E-5</v>
      </c>
      <c r="W643" s="5">
        <f t="shared" si="852"/>
        <v>0.10763271598597469</v>
      </c>
      <c r="X643" s="5">
        <f t="shared" si="853"/>
        <v>1.2493222888262993E-2</v>
      </c>
      <c r="Y643" s="5">
        <f t="shared" si="854"/>
        <v>7.2506122653337478E-4</v>
      </c>
      <c r="Z643" s="5">
        <f t="shared" si="855"/>
        <v>5.3717842257880581E-5</v>
      </c>
      <c r="AA643" s="5">
        <f t="shared" si="856"/>
        <v>7.8606295263998011E-5</v>
      </c>
      <c r="AB643" s="5">
        <f t="shared" si="857"/>
        <v>5.7513010532588605E-5</v>
      </c>
      <c r="AC643" s="5">
        <f t="shared" si="858"/>
        <v>2.9780541512203991E-7</v>
      </c>
      <c r="AD643" s="5">
        <f t="shared" si="859"/>
        <v>3.9375227565187486E-2</v>
      </c>
      <c r="AE643" s="5">
        <f t="shared" si="860"/>
        <v>4.5703900504755948E-3</v>
      </c>
      <c r="AF643" s="5">
        <f t="shared" si="861"/>
        <v>2.6524881892942085E-4</v>
      </c>
      <c r="AG643" s="5">
        <f t="shared" si="862"/>
        <v>1.0262717939669264E-5</v>
      </c>
      <c r="AH643" s="5">
        <f t="shared" si="863"/>
        <v>1.5587941135195939E-6</v>
      </c>
      <c r="AI643" s="5">
        <f t="shared" si="864"/>
        <v>2.2810117680243854E-6</v>
      </c>
      <c r="AJ643" s="5">
        <f t="shared" si="865"/>
        <v>1.6689229965456671E-6</v>
      </c>
      <c r="AK643" s="5">
        <f t="shared" si="866"/>
        <v>8.140551216332555E-7</v>
      </c>
      <c r="AL643" s="5">
        <f t="shared" si="867"/>
        <v>2.0233058601682199E-9</v>
      </c>
      <c r="AM643" s="5">
        <f t="shared" si="868"/>
        <v>1.1523697281873508E-2</v>
      </c>
      <c r="AN643" s="5">
        <f t="shared" si="869"/>
        <v>1.3375869717723765E-3</v>
      </c>
      <c r="AO643" s="5">
        <f t="shared" si="870"/>
        <v>7.7628683889044363E-5</v>
      </c>
      <c r="AP643" s="5">
        <f t="shared" si="871"/>
        <v>3.0035243511979449E-6</v>
      </c>
      <c r="AQ643" s="5">
        <f t="shared" si="872"/>
        <v>8.71568157183988E-8</v>
      </c>
      <c r="AR643" s="5">
        <f t="shared" si="873"/>
        <v>3.6186696802578667E-8</v>
      </c>
      <c r="AS643" s="5">
        <f t="shared" si="874"/>
        <v>5.2952651371155434E-8</v>
      </c>
      <c r="AT643" s="5">
        <f t="shared" si="875"/>
        <v>3.8743288763445768E-8</v>
      </c>
      <c r="AU643" s="5">
        <f t="shared" si="876"/>
        <v>1.8897919623660822E-8</v>
      </c>
      <c r="AV643" s="5">
        <f t="shared" si="877"/>
        <v>6.9134173459604042E-9</v>
      </c>
      <c r="AW643" s="5">
        <f t="shared" si="878"/>
        <v>9.5461443294772993E-12</v>
      </c>
      <c r="AX643" s="5">
        <f t="shared" si="879"/>
        <v>2.8104726257223876E-3</v>
      </c>
      <c r="AY643" s="5">
        <f t="shared" si="880"/>
        <v>3.2621922259294141E-4</v>
      </c>
      <c r="AZ643" s="5">
        <f t="shared" si="881"/>
        <v>1.8932577427575865E-5</v>
      </c>
      <c r="BA643" s="5">
        <f t="shared" si="882"/>
        <v>7.3251863210693771E-7</v>
      </c>
      <c r="BB643" s="5">
        <f t="shared" si="883"/>
        <v>2.1256358851685021E-8</v>
      </c>
      <c r="BC643" s="5">
        <f t="shared" si="884"/>
        <v>4.9345670876057376E-10</v>
      </c>
      <c r="BD643" s="5">
        <f t="shared" si="885"/>
        <v>7.0004809814443215E-10</v>
      </c>
      <c r="BE643" s="5">
        <f t="shared" si="886"/>
        <v>1.0243931101619905E-9</v>
      </c>
      <c r="BF643" s="5">
        <f t="shared" si="887"/>
        <v>7.4950653171466133E-10</v>
      </c>
      <c r="BG643" s="5">
        <f t="shared" si="888"/>
        <v>3.6558884508318459E-10</v>
      </c>
      <c r="BH643" s="5">
        <f t="shared" si="889"/>
        <v>1.3374320102003424E-10</v>
      </c>
      <c r="BI643" s="5">
        <f t="shared" si="890"/>
        <v>3.9141771549436183E-11</v>
      </c>
      <c r="BJ643" s="8">
        <f t="shared" si="891"/>
        <v>0.72903566443506462</v>
      </c>
      <c r="BK643" s="8">
        <f t="shared" si="892"/>
        <v>0.24294810025699534</v>
      </c>
      <c r="BL643" s="8">
        <f t="shared" si="893"/>
        <v>2.7485288581838432E-2</v>
      </c>
      <c r="BM643" s="8">
        <f t="shared" si="894"/>
        <v>0.21052609751334606</v>
      </c>
      <c r="BN643" s="8">
        <f t="shared" si="895"/>
        <v>0.78867045438976324</v>
      </c>
    </row>
    <row r="644" spans="1:66" x14ac:dyDescent="0.25">
      <c r="A644" t="s">
        <v>22</v>
      </c>
      <c r="B644" t="s">
        <v>261</v>
      </c>
      <c r="C644" t="s">
        <v>162</v>
      </c>
      <c r="D644" s="10"/>
      <c r="E644">
        <f>VLOOKUP(A644,home!$A$2:$E$405,3,FALSE)</f>
        <v>1.7</v>
      </c>
      <c r="F644">
        <f>VLOOKUP(B644,home!$B$2:$E$405,3,FALSE)</f>
        <v>0.74</v>
      </c>
      <c r="G644">
        <f>VLOOKUP(C644,away!$B$2:$E$405,4,FALSE)</f>
        <v>1.96</v>
      </c>
      <c r="H644">
        <f>VLOOKUP(A644,away!$A$2:$E$405,3,FALSE)</f>
        <v>1.5</v>
      </c>
      <c r="I644">
        <f>VLOOKUP(C644,away!$B$2:$E$405,3,FALSE)</f>
        <v>0.59</v>
      </c>
      <c r="J644">
        <f>VLOOKUP(B644,home!$B$2:$E$405,4,FALSE)</f>
        <v>1</v>
      </c>
      <c r="K644" s="3">
        <f t="shared" si="840"/>
        <v>2.4656799999999999</v>
      </c>
      <c r="L644" s="3">
        <f t="shared" si="841"/>
        <v>0.88500000000000001</v>
      </c>
      <c r="M644" s="5">
        <f t="shared" si="842"/>
        <v>3.5060504849720828E-2</v>
      </c>
      <c r="N644" s="5">
        <f t="shared" si="843"/>
        <v>8.6447985597859642E-2</v>
      </c>
      <c r="O644" s="5">
        <f t="shared" si="844"/>
        <v>3.1028546792002936E-2</v>
      </c>
      <c r="P644" s="5">
        <f t="shared" si="845"/>
        <v>7.6506467254105801E-2</v>
      </c>
      <c r="Q644" s="5">
        <f t="shared" si="846"/>
        <v>0.10657653456446531</v>
      </c>
      <c r="R644" s="5">
        <f t="shared" si="847"/>
        <v>1.3730131955461295E-2</v>
      </c>
      <c r="S644" s="5">
        <f t="shared" si="848"/>
        <v>4.1736703142126665E-2</v>
      </c>
      <c r="T644" s="5">
        <f t="shared" si="849"/>
        <v>9.4320233089551814E-2</v>
      </c>
      <c r="U644" s="5">
        <f t="shared" si="850"/>
        <v>3.3854111759941803E-2</v>
      </c>
      <c r="V644" s="5">
        <f t="shared" si="851"/>
        <v>1.0119419830008757E-2</v>
      </c>
      <c r="W644" s="5">
        <f t="shared" si="852"/>
        <v>8.7594543248303597E-2</v>
      </c>
      <c r="X644" s="5">
        <f t="shared" si="853"/>
        <v>7.7521170774748696E-2</v>
      </c>
      <c r="Y644" s="5">
        <f t="shared" si="854"/>
        <v>3.4303118067826287E-2</v>
      </c>
      <c r="Z644" s="5">
        <f t="shared" si="855"/>
        <v>4.0503889268610829E-3</v>
      </c>
      <c r="AA644" s="5">
        <f t="shared" si="856"/>
        <v>9.986962969182835E-3</v>
      </c>
      <c r="AB644" s="5">
        <f t="shared" si="857"/>
        <v>1.2312327426927368E-2</v>
      </c>
      <c r="AC644" s="5">
        <f t="shared" si="858"/>
        <v>1.3801160757195966E-3</v>
      </c>
      <c r="AD644" s="5">
        <f t="shared" si="859"/>
        <v>5.3995028349119296E-2</v>
      </c>
      <c r="AE644" s="5">
        <f t="shared" si="860"/>
        <v>4.7785600088970585E-2</v>
      </c>
      <c r="AF644" s="5">
        <f t="shared" si="861"/>
        <v>2.1145128039369479E-2</v>
      </c>
      <c r="AG644" s="5">
        <f t="shared" si="862"/>
        <v>6.2378127716139972E-3</v>
      </c>
      <c r="AH644" s="5">
        <f t="shared" si="863"/>
        <v>8.9614855006801429E-4</v>
      </c>
      <c r="AI644" s="5">
        <f t="shared" si="864"/>
        <v>2.2096155569317016E-3</v>
      </c>
      <c r="AJ644" s="5">
        <f t="shared" si="865"/>
        <v>2.7241024432076793E-3</v>
      </c>
      <c r="AK644" s="5">
        <f t="shared" si="866"/>
        <v>2.2389216373894369E-3</v>
      </c>
      <c r="AL644" s="5">
        <f t="shared" si="867"/>
        <v>1.2046353103754246E-4</v>
      </c>
      <c r="AM644" s="5">
        <f t="shared" si="868"/>
        <v>2.6626892299971287E-2</v>
      </c>
      <c r="AN644" s="5">
        <f t="shared" si="869"/>
        <v>2.3564799685474595E-2</v>
      </c>
      <c r="AO644" s="5">
        <f t="shared" si="870"/>
        <v>1.0427423860822505E-2</v>
      </c>
      <c r="AP644" s="5">
        <f t="shared" si="871"/>
        <v>3.0760900389426396E-3</v>
      </c>
      <c r="AQ644" s="5">
        <f t="shared" si="872"/>
        <v>6.8058492111605878E-4</v>
      </c>
      <c r="AR644" s="5">
        <f t="shared" si="873"/>
        <v>1.5861829336203862E-4</v>
      </c>
      <c r="AS644" s="5">
        <f t="shared" si="874"/>
        <v>3.9110195357691132E-4</v>
      </c>
      <c r="AT644" s="5">
        <f t="shared" si="875"/>
        <v>4.8216613244775948E-4</v>
      </c>
      <c r="AU644" s="5">
        <f t="shared" si="876"/>
        <v>3.9628912981793047E-4</v>
      </c>
      <c r="AV644" s="5">
        <f t="shared" si="877"/>
        <v>2.4428054540236871E-4</v>
      </c>
      <c r="AW644" s="5">
        <f t="shared" si="878"/>
        <v>7.3018527638792534E-6</v>
      </c>
      <c r="AX644" s="5">
        <f t="shared" si="879"/>
        <v>1.0942232634365534E-2</v>
      </c>
      <c r="AY644" s="5">
        <f t="shared" si="880"/>
        <v>9.6838758814134993E-3</v>
      </c>
      <c r="AZ644" s="5">
        <f t="shared" si="881"/>
        <v>4.2851150775254721E-3</v>
      </c>
      <c r="BA644" s="5">
        <f t="shared" si="882"/>
        <v>1.2641089478700144E-3</v>
      </c>
      <c r="BB644" s="5">
        <f t="shared" si="883"/>
        <v>2.796841047162406E-4</v>
      </c>
      <c r="BC644" s="5">
        <f t="shared" si="884"/>
        <v>4.9504086534774611E-5</v>
      </c>
      <c r="BD644" s="5">
        <f t="shared" si="885"/>
        <v>2.3396198270900689E-5</v>
      </c>
      <c r="BE644" s="5">
        <f t="shared" si="886"/>
        <v>5.7687538152594412E-5</v>
      </c>
      <c r="BF644" s="5">
        <f t="shared" si="887"/>
        <v>7.1119504536044502E-5</v>
      </c>
      <c r="BG644" s="5">
        <f t="shared" si="888"/>
        <v>5.8452646648144735E-5</v>
      </c>
      <c r="BH644" s="5">
        <f t="shared" si="889"/>
        <v>3.6031380446849379E-5</v>
      </c>
      <c r="BI644" s="5">
        <f t="shared" si="890"/>
        <v>1.776837082803751E-5</v>
      </c>
      <c r="BJ644" s="8">
        <f t="shared" si="891"/>
        <v>0.70680746613058154</v>
      </c>
      <c r="BK644" s="8">
        <f t="shared" si="892"/>
        <v>0.17460755056413266</v>
      </c>
      <c r="BL644" s="8">
        <f t="shared" si="893"/>
        <v>0.11091778078460265</v>
      </c>
      <c r="BM644" s="8">
        <f t="shared" si="894"/>
        <v>0.63735644136391245</v>
      </c>
      <c r="BN644" s="8">
        <f t="shared" si="895"/>
        <v>0.34935017101361582</v>
      </c>
    </row>
    <row r="645" spans="1:66" x14ac:dyDescent="0.25">
      <c r="A645" t="s">
        <v>22</v>
      </c>
      <c r="B645" t="s">
        <v>23</v>
      </c>
      <c r="C645" t="s">
        <v>165</v>
      </c>
      <c r="D645" s="10"/>
      <c r="E645">
        <f>VLOOKUP(A645,home!$A$2:$E$405,3,FALSE)</f>
        <v>1.7</v>
      </c>
      <c r="F645">
        <f>VLOOKUP(B645,home!$B$2:$E$405,3,FALSE)</f>
        <v>2.16</v>
      </c>
      <c r="G645">
        <f>VLOOKUP(C645,away!$B$2:$E$405,4,FALSE)</f>
        <v>1.91</v>
      </c>
      <c r="H645">
        <f>VLOOKUP(A645,away!$A$2:$E$405,3,FALSE)</f>
        <v>1.5</v>
      </c>
      <c r="I645">
        <f>VLOOKUP(C645,away!$B$2:$E$405,3,FALSE)</f>
        <v>0.74</v>
      </c>
      <c r="J645">
        <f>VLOOKUP(B645,home!$B$2:$E$405,4,FALSE)</f>
        <v>1.1100000000000001</v>
      </c>
      <c r="K645" s="3">
        <f t="shared" si="840"/>
        <v>7.0135199999999998</v>
      </c>
      <c r="L645" s="3">
        <f t="shared" si="841"/>
        <v>1.2321</v>
      </c>
      <c r="M645" s="5">
        <f t="shared" si="842"/>
        <v>2.6240537948981691E-4</v>
      </c>
      <c r="N645" s="5">
        <f t="shared" si="843"/>
        <v>1.8403853771594204E-3</v>
      </c>
      <c r="O645" s="5">
        <f t="shared" si="844"/>
        <v>3.2330966806940343E-4</v>
      </c>
      <c r="P645" s="5">
        <f t="shared" si="845"/>
        <v>2.267538823198122E-3</v>
      </c>
      <c r="Q645" s="5">
        <f t="shared" si="846"/>
        <v>6.4537898252075721E-3</v>
      </c>
      <c r="R645" s="5">
        <f t="shared" si="847"/>
        <v>1.9917492101415599E-4</v>
      </c>
      <c r="S645" s="5">
        <f t="shared" si="848"/>
        <v>4.8986536830033451E-3</v>
      </c>
      <c r="T645" s="5">
        <f t="shared" si="849"/>
        <v>7.9517144436382515E-3</v>
      </c>
      <c r="U645" s="5">
        <f t="shared" si="850"/>
        <v>1.3969172920312032E-3</v>
      </c>
      <c r="V645" s="5">
        <f t="shared" si="851"/>
        <v>4.7034466837401305E-3</v>
      </c>
      <c r="W645" s="5">
        <f t="shared" si="852"/>
        <v>1.5087928004963266E-2</v>
      </c>
      <c r="X645" s="5">
        <f t="shared" si="853"/>
        <v>1.8589836094915244E-2</v>
      </c>
      <c r="Y645" s="5">
        <f t="shared" si="854"/>
        <v>1.1452268526272536E-2</v>
      </c>
      <c r="Z645" s="5">
        <f t="shared" si="855"/>
        <v>8.1801140060513858E-5</v>
      </c>
      <c r="AA645" s="5">
        <f t="shared" si="856"/>
        <v>5.7371393183721514E-4</v>
      </c>
      <c r="AB645" s="5">
        <f t="shared" si="857"/>
        <v>2.0118770676094736E-3</v>
      </c>
      <c r="AC645" s="5">
        <f t="shared" si="858"/>
        <v>2.540260411905229E-3</v>
      </c>
      <c r="AD645" s="5">
        <f t="shared" si="859"/>
        <v>2.6454871205342501E-2</v>
      </c>
      <c r="AE645" s="5">
        <f t="shared" si="860"/>
        <v>3.2595046812102499E-2</v>
      </c>
      <c r="AF645" s="5">
        <f t="shared" si="861"/>
        <v>2.0080178588595746E-2</v>
      </c>
      <c r="AG645" s="5">
        <f t="shared" si="862"/>
        <v>8.2469293463362722E-3</v>
      </c>
      <c r="AH645" s="5">
        <f t="shared" si="863"/>
        <v>2.5196796167139772E-5</v>
      </c>
      <c r="AI645" s="5">
        <f t="shared" si="864"/>
        <v>1.767182338541581E-4</v>
      </c>
      <c r="AJ645" s="5">
        <f t="shared" si="865"/>
        <v>6.1970843375040783E-4</v>
      </c>
      <c r="AK645" s="5">
        <f t="shared" si="866"/>
        <v>1.4487791647590531E-3</v>
      </c>
      <c r="AL645" s="5">
        <f t="shared" si="867"/>
        <v>8.7805198448713735E-4</v>
      </c>
      <c r="AM645" s="5">
        <f t="shared" si="868"/>
        <v>3.7108353659218725E-2</v>
      </c>
      <c r="AN645" s="5">
        <f t="shared" si="869"/>
        <v>4.5721202543523402E-2</v>
      </c>
      <c r="AO645" s="5">
        <f t="shared" si="870"/>
        <v>2.8166546826937592E-2</v>
      </c>
      <c r="AP645" s="5">
        <f t="shared" si="871"/>
        <v>1.1568000781823268E-2</v>
      </c>
      <c r="AQ645" s="5">
        <f t="shared" si="872"/>
        <v>3.5632334408211104E-3</v>
      </c>
      <c r="AR645" s="5">
        <f t="shared" si="873"/>
        <v>6.2089945115065777E-6</v>
      </c>
      <c r="AS645" s="5">
        <f t="shared" si="874"/>
        <v>4.3546907186341611E-5</v>
      </c>
      <c r="AT645" s="5">
        <f t="shared" si="875"/>
        <v>1.5270855224477537E-4</v>
      </c>
      <c r="AU645" s="5">
        <f t="shared" si="876"/>
        <v>3.5700816177992558E-4</v>
      </c>
      <c r="AV645" s="5">
        <f t="shared" si="877"/>
        <v>6.2597097070168602E-4</v>
      </c>
      <c r="AW645" s="5">
        <f t="shared" si="878"/>
        <v>2.1076559815387205E-4</v>
      </c>
      <c r="AX645" s="5">
        <f t="shared" si="879"/>
        <v>4.3376696759333956E-2</v>
      </c>
      <c r="AY645" s="5">
        <f t="shared" si="880"/>
        <v>5.3444428077175372E-2</v>
      </c>
      <c r="AZ645" s="5">
        <f t="shared" si="881"/>
        <v>3.2924439916943889E-2</v>
      </c>
      <c r="BA645" s="5">
        <f t="shared" si="882"/>
        <v>1.3522067473888854E-2</v>
      </c>
      <c r="BB645" s="5">
        <f t="shared" si="883"/>
        <v>4.1651348336446126E-3</v>
      </c>
      <c r="BC645" s="5">
        <f t="shared" si="884"/>
        <v>1.0263725257067045E-3</v>
      </c>
      <c r="BD645" s="5">
        <f t="shared" si="885"/>
        <v>1.2750170229378772E-6</v>
      </c>
      <c r="BE645" s="5">
        <f t="shared" si="886"/>
        <v>8.94235739071526E-6</v>
      </c>
      <c r="BF645" s="5">
        <f t="shared" si="887"/>
        <v>3.1358701203464664E-5</v>
      </c>
      <c r="BG645" s="5">
        <f t="shared" si="888"/>
        <v>7.3311626021507802E-5</v>
      </c>
      <c r="BH645" s="5">
        <f t="shared" si="889"/>
        <v>1.2854313883359138E-4</v>
      </c>
      <c r="BI645" s="5">
        <f t="shared" si="890"/>
        <v>1.8030797501443388E-4</v>
      </c>
      <c r="BJ645" s="8">
        <f t="shared" si="891"/>
        <v>0.42333942506355077</v>
      </c>
      <c r="BK645" s="8">
        <f t="shared" si="892"/>
        <v>6.8994785042999149E-2</v>
      </c>
      <c r="BL645" s="8">
        <f t="shared" si="893"/>
        <v>8.3845779110030983E-3</v>
      </c>
      <c r="BM645" s="8">
        <f t="shared" si="894"/>
        <v>0.43622032268445354</v>
      </c>
      <c r="BN645" s="8">
        <f t="shared" si="895"/>
        <v>1.1346603994138491E-2</v>
      </c>
    </row>
    <row r="646" spans="1:66" x14ac:dyDescent="0.25">
      <c r="A646" t="s">
        <v>22</v>
      </c>
      <c r="B646" t="s">
        <v>256</v>
      </c>
      <c r="C646" t="s">
        <v>164</v>
      </c>
      <c r="D646" s="10"/>
      <c r="E646">
        <f>VLOOKUP(A646,home!$A$2:$E$405,3,FALSE)</f>
        <v>1.7</v>
      </c>
      <c r="F646">
        <f>VLOOKUP(B646,home!$B$2:$E$405,3,FALSE)</f>
        <v>0.78</v>
      </c>
      <c r="G646">
        <f>VLOOKUP(C646,away!$B$2:$E$405,4,FALSE)</f>
        <v>0.59</v>
      </c>
      <c r="H646">
        <f>VLOOKUP(A646,away!$A$2:$E$405,3,FALSE)</f>
        <v>1.5</v>
      </c>
      <c r="I646">
        <f>VLOOKUP(C646,away!$B$2:$E$405,3,FALSE)</f>
        <v>0.59</v>
      </c>
      <c r="J646">
        <f>VLOOKUP(B646,home!$B$2:$E$405,4,FALSE)</f>
        <v>1.33</v>
      </c>
      <c r="K646" s="3">
        <f t="shared" si="840"/>
        <v>0.78234000000000004</v>
      </c>
      <c r="L646" s="3">
        <f t="shared" si="841"/>
        <v>1.1770500000000002</v>
      </c>
      <c r="M646" s="5">
        <f t="shared" si="842"/>
        <v>0.14094437076984551</v>
      </c>
      <c r="N646" s="5">
        <f t="shared" si="843"/>
        <v>0.11026641902808096</v>
      </c>
      <c r="O646" s="5">
        <f t="shared" si="844"/>
        <v>0.16589857161464669</v>
      </c>
      <c r="P646" s="5">
        <f t="shared" si="845"/>
        <v>0.12978908851700269</v>
      </c>
      <c r="Q646" s="5">
        <f t="shared" si="846"/>
        <v>4.3132915131214415E-2</v>
      </c>
      <c r="R646" s="5">
        <f t="shared" si="847"/>
        <v>9.7635456859509973E-2</v>
      </c>
      <c r="S646" s="5">
        <f t="shared" si="848"/>
        <v>2.9879177518876695E-2</v>
      </c>
      <c r="T646" s="5">
        <f t="shared" si="849"/>
        <v>5.076959775519594E-2</v>
      </c>
      <c r="U646" s="5">
        <f t="shared" si="850"/>
        <v>7.6384123319469033E-2</v>
      </c>
      <c r="V646" s="5">
        <f t="shared" si="851"/>
        <v>3.0571487922117645E-3</v>
      </c>
      <c r="W646" s="5">
        <f t="shared" si="852"/>
        <v>1.1248201607918099E-2</v>
      </c>
      <c r="X646" s="5">
        <f t="shared" si="853"/>
        <v>1.32396957026E-2</v>
      </c>
      <c r="Y646" s="5">
        <f t="shared" si="854"/>
        <v>7.7918919133726661E-3</v>
      </c>
      <c r="Z646" s="5">
        <f t="shared" si="855"/>
        <v>3.8307271498828718E-2</v>
      </c>
      <c r="AA646" s="5">
        <f t="shared" si="856"/>
        <v>2.9969310784393664E-2</v>
      </c>
      <c r="AB646" s="5">
        <f t="shared" si="857"/>
        <v>1.1723095299531267E-2</v>
      </c>
      <c r="AC646" s="5">
        <f t="shared" si="858"/>
        <v>1.7594909654548575E-4</v>
      </c>
      <c r="AD646" s="5">
        <f t="shared" si="859"/>
        <v>2.1999795114846614E-3</v>
      </c>
      <c r="AE646" s="5">
        <f t="shared" si="860"/>
        <v>2.5894858839930206E-3</v>
      </c>
      <c r="AF646" s="5">
        <f t="shared" si="861"/>
        <v>1.523977179876993E-3</v>
      </c>
      <c r="AG646" s="5">
        <f t="shared" si="862"/>
        <v>5.9793244652473789E-4</v>
      </c>
      <c r="AH646" s="5">
        <f t="shared" si="863"/>
        <v>1.1272393479424089E-2</v>
      </c>
      <c r="AI646" s="5">
        <f t="shared" si="864"/>
        <v>8.8188443146926428E-3</v>
      </c>
      <c r="AJ646" s="5">
        <f t="shared" si="865"/>
        <v>3.4496673305783208E-3</v>
      </c>
      <c r="AK646" s="5">
        <f t="shared" si="866"/>
        <v>8.9960424646821468E-4</v>
      </c>
      <c r="AL646" s="5">
        <f t="shared" si="867"/>
        <v>6.4809322263232785E-6</v>
      </c>
      <c r="AM646" s="5">
        <f t="shared" si="868"/>
        <v>3.442263942029821E-4</v>
      </c>
      <c r="AN646" s="5">
        <f t="shared" si="869"/>
        <v>4.0517167729662017E-4</v>
      </c>
      <c r="AO646" s="5">
        <f t="shared" si="870"/>
        <v>2.3845366138099344E-4</v>
      </c>
      <c r="AP646" s="5">
        <f t="shared" si="871"/>
        <v>9.3557294042832738E-5</v>
      </c>
      <c r="AQ646" s="5">
        <f t="shared" si="872"/>
        <v>2.7530403238279077E-5</v>
      </c>
      <c r="AR646" s="5">
        <f t="shared" si="873"/>
        <v>2.6536341489912254E-3</v>
      </c>
      <c r="AS646" s="5">
        <f t="shared" si="874"/>
        <v>2.0760441401217957E-3</v>
      </c>
      <c r="AT646" s="5">
        <f t="shared" si="875"/>
        <v>8.1208618629144262E-4</v>
      </c>
      <c r="AU646" s="5">
        <f t="shared" si="876"/>
        <v>2.1177583566108244E-4</v>
      </c>
      <c r="AV646" s="5">
        <f t="shared" si="877"/>
        <v>4.1420176817772805E-5</v>
      </c>
      <c r="AW646" s="5">
        <f t="shared" si="878"/>
        <v>1.657774391178704E-7</v>
      </c>
      <c r="AX646" s="5">
        <f t="shared" si="879"/>
        <v>4.4883679540126816E-5</v>
      </c>
      <c r="AY646" s="5">
        <f t="shared" si="880"/>
        <v>5.2830335002706274E-5</v>
      </c>
      <c r="AZ646" s="5">
        <f t="shared" si="881"/>
        <v>3.1091972907467715E-5</v>
      </c>
      <c r="BA646" s="5">
        <f t="shared" si="882"/>
        <v>1.2198935570244954E-5</v>
      </c>
      <c r="BB646" s="5">
        <f t="shared" si="883"/>
        <v>3.5896892782392072E-6</v>
      </c>
      <c r="BC646" s="5">
        <f t="shared" si="884"/>
        <v>8.4504875299029183E-7</v>
      </c>
      <c r="BD646" s="5">
        <f t="shared" si="885"/>
        <v>5.2057667917835323E-4</v>
      </c>
      <c r="BE646" s="5">
        <f t="shared" si="886"/>
        <v>4.0726795918839294E-4</v>
      </c>
      <c r="BF646" s="5">
        <f t="shared" si="887"/>
        <v>1.5931100759572364E-4</v>
      </c>
      <c r="BG646" s="5">
        <f t="shared" si="888"/>
        <v>4.1545124560812819E-5</v>
      </c>
      <c r="BH646" s="5">
        <f t="shared" si="889"/>
        <v>8.1256031872265741E-6</v>
      </c>
      <c r="BI646" s="5">
        <f t="shared" si="890"/>
        <v>1.2713968794989683E-6</v>
      </c>
      <c r="BJ646" s="8">
        <f t="shared" si="891"/>
        <v>0.24461447525147495</v>
      </c>
      <c r="BK646" s="8">
        <f t="shared" si="892"/>
        <v>0.3039050459617112</v>
      </c>
      <c r="BL646" s="8">
        <f t="shared" si="893"/>
        <v>0.41298412550718727</v>
      </c>
      <c r="BM646" s="8">
        <f t="shared" si="894"/>
        <v>0.31209143174133835</v>
      </c>
      <c r="BN646" s="8">
        <f t="shared" si="895"/>
        <v>0.68766682192030015</v>
      </c>
    </row>
    <row r="647" spans="1:66" x14ac:dyDescent="0.25">
      <c r="A647" t="s">
        <v>22</v>
      </c>
      <c r="B647" t="s">
        <v>264</v>
      </c>
      <c r="C647" t="s">
        <v>266</v>
      </c>
      <c r="D647" s="10"/>
      <c r="E647">
        <f>VLOOKUP(A647,home!$A$2:$E$405,3,FALSE)</f>
        <v>1.7</v>
      </c>
      <c r="F647">
        <f>VLOOKUP(B647,home!$B$2:$E$405,3,FALSE)</f>
        <v>0.78</v>
      </c>
      <c r="G647">
        <f>VLOOKUP(C647,away!$B$2:$E$405,4,FALSE)</f>
        <v>0.39</v>
      </c>
      <c r="H647">
        <f>VLOOKUP(A647,away!$A$2:$E$405,3,FALSE)</f>
        <v>1.5</v>
      </c>
      <c r="I647">
        <f>VLOOKUP(C647,away!$B$2:$E$405,3,FALSE)</f>
        <v>0.59</v>
      </c>
      <c r="J647">
        <f>VLOOKUP(B647,home!$B$2:$E$405,4,FALSE)</f>
        <v>0.89</v>
      </c>
      <c r="K647" s="3">
        <f t="shared" si="840"/>
        <v>0.51714000000000004</v>
      </c>
      <c r="L647" s="3">
        <f t="shared" si="841"/>
        <v>0.78765000000000007</v>
      </c>
      <c r="M647" s="5">
        <f t="shared" si="842"/>
        <v>0.27122948725773238</v>
      </c>
      <c r="N647" s="5">
        <f t="shared" si="843"/>
        <v>0.14026361704046372</v>
      </c>
      <c r="O647" s="5">
        <f t="shared" si="844"/>
        <v>0.21363390563855292</v>
      </c>
      <c r="P647" s="5">
        <f t="shared" si="845"/>
        <v>0.11047863796192126</v>
      </c>
      <c r="Q647" s="5">
        <f t="shared" si="846"/>
        <v>3.6267963458152704E-2</v>
      </c>
      <c r="R647" s="5">
        <f t="shared" si="847"/>
        <v>8.4134372888103104E-2</v>
      </c>
      <c r="S647" s="5">
        <f t="shared" si="848"/>
        <v>1.1250186667870589E-2</v>
      </c>
      <c r="T647" s="5">
        <f t="shared" si="849"/>
        <v>2.8566461417813979E-2</v>
      </c>
      <c r="U647" s="5">
        <f t="shared" si="850"/>
        <v>4.3509249595353641E-2</v>
      </c>
      <c r="V647" s="5">
        <f t="shared" si="851"/>
        <v>5.0916509953336778E-4</v>
      </c>
      <c r="W647" s="5">
        <f t="shared" si="852"/>
        <v>6.2518715409163638E-3</v>
      </c>
      <c r="X647" s="5">
        <f t="shared" si="853"/>
        <v>4.9242866192027741E-3</v>
      </c>
      <c r="Y647" s="5">
        <f t="shared" si="854"/>
        <v>1.9393071778075325E-3</v>
      </c>
      <c r="Z647" s="5">
        <f t="shared" si="855"/>
        <v>2.2089479601771475E-2</v>
      </c>
      <c r="AA647" s="5">
        <f t="shared" si="856"/>
        <v>1.14233534812601E-2</v>
      </c>
      <c r="AB647" s="5">
        <f t="shared" si="857"/>
        <v>2.953736509649424E-3</v>
      </c>
      <c r="AC647" s="5">
        <f t="shared" si="858"/>
        <v>1.2962239850589121E-5</v>
      </c>
      <c r="AD647" s="5">
        <f t="shared" si="859"/>
        <v>8.0827321216737208E-4</v>
      </c>
      <c r="AE647" s="5">
        <f t="shared" si="860"/>
        <v>6.3663639556363067E-4</v>
      </c>
      <c r="AF647" s="5">
        <f t="shared" si="861"/>
        <v>2.5072332848284683E-4</v>
      </c>
      <c r="AG647" s="5">
        <f t="shared" si="862"/>
        <v>6.5827409893171453E-5</v>
      </c>
      <c r="AH647" s="5">
        <f t="shared" si="863"/>
        <v>4.3496946520838247E-3</v>
      </c>
      <c r="AI647" s="5">
        <f t="shared" si="864"/>
        <v>2.2494010923786289E-3</v>
      </c>
      <c r="AJ647" s="5">
        <f t="shared" si="865"/>
        <v>5.8162764045634207E-4</v>
      </c>
      <c r="AK647" s="5">
        <f t="shared" si="866"/>
        <v>1.0026097266186427E-4</v>
      </c>
      <c r="AL647" s="5">
        <f t="shared" si="867"/>
        <v>2.1119394032080843E-7</v>
      </c>
      <c r="AM647" s="5">
        <f t="shared" si="868"/>
        <v>8.3598081788046992E-5</v>
      </c>
      <c r="AN647" s="5">
        <f t="shared" si="869"/>
        <v>6.5846029120355222E-5</v>
      </c>
      <c r="AO647" s="5">
        <f t="shared" si="870"/>
        <v>2.5931812418323895E-5</v>
      </c>
      <c r="AP647" s="5">
        <f t="shared" si="871"/>
        <v>6.8083973504309397E-6</v>
      </c>
      <c r="AQ647" s="5">
        <f t="shared" si="872"/>
        <v>1.3406585432667322E-6</v>
      </c>
      <c r="AR647" s="5">
        <f t="shared" si="873"/>
        <v>6.8520739854276526E-4</v>
      </c>
      <c r="AS647" s="5">
        <f t="shared" si="874"/>
        <v>3.5434815408240562E-4</v>
      </c>
      <c r="AT647" s="5">
        <f t="shared" si="875"/>
        <v>9.1623802201087621E-5</v>
      </c>
      <c r="AU647" s="5">
        <f t="shared" si="876"/>
        <v>1.5794111023423485E-5</v>
      </c>
      <c r="AV647" s="5">
        <f t="shared" si="877"/>
        <v>2.0419416436633054E-6</v>
      </c>
      <c r="AW647" s="5">
        <f t="shared" si="878"/>
        <v>2.3895733204007797E-9</v>
      </c>
      <c r="AX647" s="5">
        <f t="shared" si="879"/>
        <v>7.2053186693117667E-6</v>
      </c>
      <c r="AY647" s="5">
        <f t="shared" si="880"/>
        <v>5.6752692498834133E-6</v>
      </c>
      <c r="AZ647" s="5">
        <f t="shared" si="881"/>
        <v>2.2350629123353354E-6</v>
      </c>
      <c r="BA647" s="5">
        <f t="shared" si="882"/>
        <v>5.8681576763364243E-7</v>
      </c>
      <c r="BB647" s="5">
        <f t="shared" si="883"/>
        <v>1.1555135984415958E-7</v>
      </c>
      <c r="BC647" s="5">
        <f t="shared" si="884"/>
        <v>1.820280571625047E-8</v>
      </c>
      <c r="BD647" s="5">
        <f t="shared" si="885"/>
        <v>8.9950601243701491E-5</v>
      </c>
      <c r="BE647" s="5">
        <f t="shared" si="886"/>
        <v>4.6517053927167787E-5</v>
      </c>
      <c r="BF647" s="5">
        <f t="shared" si="887"/>
        <v>1.2027914633947774E-5</v>
      </c>
      <c r="BG647" s="5">
        <f t="shared" si="888"/>
        <v>2.0733719245999176E-6</v>
      </c>
      <c r="BH647" s="5">
        <f t="shared" si="889"/>
        <v>2.6805588927190032E-7</v>
      </c>
      <c r="BI647" s="5">
        <f t="shared" si="890"/>
        <v>2.7724484515614121E-8</v>
      </c>
      <c r="BJ647" s="8">
        <f t="shared" si="891"/>
        <v>0.22017432880044921</v>
      </c>
      <c r="BK647" s="8">
        <f t="shared" si="892"/>
        <v>0.39348632569009839</v>
      </c>
      <c r="BL647" s="8">
        <f t="shared" si="893"/>
        <v>0.36423548260009642</v>
      </c>
      <c r="BM647" s="8">
        <f t="shared" si="894"/>
        <v>0.14397195956781283</v>
      </c>
      <c r="BN647" s="8">
        <f t="shared" si="895"/>
        <v>0.85600798424492608</v>
      </c>
    </row>
    <row r="648" spans="1:66" x14ac:dyDescent="0.25">
      <c r="A648" t="s">
        <v>25</v>
      </c>
      <c r="B648" t="s">
        <v>26</v>
      </c>
      <c r="C648" t="s">
        <v>27</v>
      </c>
      <c r="D648" s="10"/>
      <c r="E648">
        <f>VLOOKUP(A648,home!$A$2:$E$405,3,FALSE)</f>
        <v>1.47142857142857</v>
      </c>
      <c r="F648">
        <f>VLOOKUP(B648,home!$B$2:$E$405,3,FALSE)</f>
        <v>0.23</v>
      </c>
      <c r="G648">
        <f>VLOOKUP(C648,away!$B$2:$E$405,4,FALSE)</f>
        <v>0</v>
      </c>
      <c r="H648">
        <f>VLOOKUP(A648,away!$A$2:$E$405,3,FALSE)</f>
        <v>1.3142857142857101</v>
      </c>
      <c r="I648">
        <f>VLOOKUP(C648,away!$B$2:$E$405,3,FALSE)</f>
        <v>0.91</v>
      </c>
      <c r="J648">
        <f>VLOOKUP(B648,home!$B$2:$E$405,4,FALSE)</f>
        <v>1.52</v>
      </c>
      <c r="K648" s="3">
        <f t="shared" si="840"/>
        <v>0</v>
      </c>
      <c r="L648" s="3">
        <f t="shared" si="841"/>
        <v>1.8179199999999942</v>
      </c>
      <c r="M648" s="5">
        <f t="shared" si="842"/>
        <v>0.16236311523306426</v>
      </c>
      <c r="N648" s="5">
        <f t="shared" si="843"/>
        <v>0</v>
      </c>
      <c r="O648" s="5">
        <f t="shared" si="844"/>
        <v>0.2951631544444912</v>
      </c>
      <c r="P648" s="5">
        <f t="shared" si="845"/>
        <v>0</v>
      </c>
      <c r="Q648" s="5">
        <f t="shared" si="846"/>
        <v>0</v>
      </c>
      <c r="R648" s="5">
        <f t="shared" si="847"/>
        <v>0.26829150086386394</v>
      </c>
      <c r="S648" s="5">
        <f t="shared" si="848"/>
        <v>0</v>
      </c>
      <c r="T648" s="5">
        <f t="shared" si="849"/>
        <v>0</v>
      </c>
      <c r="U648" s="5">
        <f t="shared" si="850"/>
        <v>0</v>
      </c>
      <c r="V648" s="5">
        <f t="shared" si="851"/>
        <v>0</v>
      </c>
      <c r="W648" s="5">
        <f t="shared" si="852"/>
        <v>0</v>
      </c>
      <c r="X648" s="5">
        <f t="shared" si="853"/>
        <v>0</v>
      </c>
      <c r="Y648" s="5">
        <f t="shared" si="854"/>
        <v>0</v>
      </c>
      <c r="Z648" s="5">
        <f t="shared" si="855"/>
        <v>0.16257749508347799</v>
      </c>
      <c r="AA648" s="5">
        <f t="shared" si="856"/>
        <v>0</v>
      </c>
      <c r="AB648" s="5">
        <f t="shared" si="857"/>
        <v>0</v>
      </c>
      <c r="AC648" s="5">
        <f t="shared" si="858"/>
        <v>0</v>
      </c>
      <c r="AD648" s="5">
        <f t="shared" si="859"/>
        <v>0</v>
      </c>
      <c r="AE648" s="5">
        <f t="shared" si="860"/>
        <v>0</v>
      </c>
      <c r="AF648" s="5">
        <f t="shared" si="861"/>
        <v>0</v>
      </c>
      <c r="AG648" s="5">
        <f t="shared" si="862"/>
        <v>0</v>
      </c>
      <c r="AH648" s="5">
        <f t="shared" si="863"/>
        <v>7.3888219965538821E-2</v>
      </c>
      <c r="AI648" s="5">
        <f t="shared" si="864"/>
        <v>0</v>
      </c>
      <c r="AJ648" s="5">
        <f t="shared" si="865"/>
        <v>0</v>
      </c>
      <c r="AK648" s="5">
        <f t="shared" si="866"/>
        <v>0</v>
      </c>
      <c r="AL648" s="5">
        <f t="shared" si="867"/>
        <v>0</v>
      </c>
      <c r="AM648" s="5">
        <f t="shared" si="868"/>
        <v>0</v>
      </c>
      <c r="AN648" s="5">
        <f t="shared" si="869"/>
        <v>0</v>
      </c>
      <c r="AO648" s="5">
        <f t="shared" si="870"/>
        <v>0</v>
      </c>
      <c r="AP648" s="5">
        <f t="shared" si="871"/>
        <v>0</v>
      </c>
      <c r="AQ648" s="5">
        <f t="shared" si="872"/>
        <v>0</v>
      </c>
      <c r="AR648" s="5">
        <f t="shared" si="873"/>
        <v>2.6864574567950387E-2</v>
      </c>
      <c r="AS648" s="5">
        <f t="shared" si="874"/>
        <v>0</v>
      </c>
      <c r="AT648" s="5">
        <f t="shared" si="875"/>
        <v>0</v>
      </c>
      <c r="AU648" s="5">
        <f t="shared" si="876"/>
        <v>0</v>
      </c>
      <c r="AV648" s="5">
        <f t="shared" si="877"/>
        <v>0</v>
      </c>
      <c r="AW648" s="5">
        <f t="shared" si="878"/>
        <v>0</v>
      </c>
      <c r="AX648" s="5">
        <f t="shared" si="879"/>
        <v>0</v>
      </c>
      <c r="AY648" s="5">
        <f t="shared" si="880"/>
        <v>0</v>
      </c>
      <c r="AZ648" s="5">
        <f t="shared" si="881"/>
        <v>0</v>
      </c>
      <c r="BA648" s="5">
        <f t="shared" si="882"/>
        <v>0</v>
      </c>
      <c r="BB648" s="5">
        <f t="shared" si="883"/>
        <v>0</v>
      </c>
      <c r="BC648" s="5">
        <f t="shared" si="884"/>
        <v>0</v>
      </c>
      <c r="BD648" s="5">
        <f t="shared" si="885"/>
        <v>8.1396078997613731E-3</v>
      </c>
      <c r="BE648" s="5">
        <f t="shared" si="886"/>
        <v>0</v>
      </c>
      <c r="BF648" s="5">
        <f t="shared" si="887"/>
        <v>0</v>
      </c>
      <c r="BG648" s="5">
        <f t="shared" si="888"/>
        <v>0</v>
      </c>
      <c r="BH648" s="5">
        <f t="shared" si="889"/>
        <v>0</v>
      </c>
      <c r="BI648" s="5">
        <f t="shared" si="890"/>
        <v>0</v>
      </c>
      <c r="BJ648" s="8">
        <f t="shared" si="891"/>
        <v>0</v>
      </c>
      <c r="BK648" s="8">
        <f t="shared" si="892"/>
        <v>0.16236311523306426</v>
      </c>
      <c r="BL648" s="8">
        <f t="shared" si="893"/>
        <v>0.67234705774160586</v>
      </c>
      <c r="BM648" s="8">
        <f t="shared" si="894"/>
        <v>0.27146989751672856</v>
      </c>
      <c r="BN648" s="8">
        <f t="shared" si="895"/>
        <v>0.72581777054141949</v>
      </c>
    </row>
    <row r="649" spans="1:66" x14ac:dyDescent="0.25">
      <c r="A649" t="s">
        <v>25</v>
      </c>
      <c r="B649" t="s">
        <v>476</v>
      </c>
      <c r="C649" t="s">
        <v>169</v>
      </c>
      <c r="D649" s="10"/>
      <c r="E649">
        <f>VLOOKUP(A649,home!$A$2:$E$405,3,FALSE)</f>
        <v>1.47142857142857</v>
      </c>
      <c r="F649">
        <f>VLOOKUP(B649,home!$B$2:$E$405,3,FALSE)</f>
        <v>0.91</v>
      </c>
      <c r="G649">
        <f>VLOOKUP(C649,away!$B$2:$E$405,4,FALSE)</f>
        <v>0.85</v>
      </c>
      <c r="H649">
        <f>VLOOKUP(A649,away!$A$2:$E$405,3,FALSE)</f>
        <v>1.3142857142857101</v>
      </c>
      <c r="I649">
        <f>VLOOKUP(C649,away!$B$2:$E$405,3,FALSE)</f>
        <v>1.53</v>
      </c>
      <c r="J649">
        <f>VLOOKUP(B649,home!$B$2:$E$405,4,FALSE)</f>
        <v>1.27</v>
      </c>
      <c r="K649" s="3">
        <f t="shared" si="840"/>
        <v>1.1381499999999989</v>
      </c>
      <c r="L649" s="3">
        <f t="shared" si="841"/>
        <v>2.5537885714285635</v>
      </c>
      <c r="M649" s="5">
        <f t="shared" si="842"/>
        <v>2.4923638925427209E-2</v>
      </c>
      <c r="N649" s="5">
        <f t="shared" si="843"/>
        <v>2.8366839642974949E-2</v>
      </c>
      <c r="O649" s="5">
        <f t="shared" si="844"/>
        <v>6.3649704246168101E-2</v>
      </c>
      <c r="P649" s="5">
        <f t="shared" si="845"/>
        <v>7.2442910887776144E-2</v>
      </c>
      <c r="Q649" s="5">
        <f t="shared" si="846"/>
        <v>1.6142859269825956E-2</v>
      </c>
      <c r="R649" s="5">
        <f t="shared" si="847"/>
        <v>8.1273943639336113E-2</v>
      </c>
      <c r="S649" s="5">
        <f t="shared" si="848"/>
        <v>5.2640540909741199E-2</v>
      </c>
      <c r="T649" s="5">
        <f t="shared" si="849"/>
        <v>4.1225449513461174E-2</v>
      </c>
      <c r="U649" s="5">
        <f t="shared" si="850"/>
        <v>9.2501938953110291E-2</v>
      </c>
      <c r="V649" s="5">
        <f t="shared" si="851"/>
        <v>1.7000522746113099E-2</v>
      </c>
      <c r="W649" s="5">
        <f t="shared" si="852"/>
        <v>6.124331759317465E-3</v>
      </c>
      <c r="X649" s="5">
        <f t="shared" si="853"/>
        <v>1.564024845458193E-2</v>
      </c>
      <c r="Y649" s="5">
        <f t="shared" si="854"/>
        <v>1.9970943878807296E-2</v>
      </c>
      <c r="Z649" s="5">
        <f t="shared" si="855"/>
        <v>6.9185489473688577E-2</v>
      </c>
      <c r="AA649" s="5">
        <f t="shared" si="856"/>
        <v>7.874346484447857E-2</v>
      </c>
      <c r="AB649" s="5">
        <f t="shared" si="857"/>
        <v>4.4810937256371614E-2</v>
      </c>
      <c r="AC649" s="5">
        <f t="shared" si="858"/>
        <v>3.0883515796669854E-3</v>
      </c>
      <c r="AD649" s="5">
        <f t="shared" si="859"/>
        <v>1.742602047966792E-3</v>
      </c>
      <c r="AE649" s="5">
        <f t="shared" si="860"/>
        <v>4.4502371946456027E-3</v>
      </c>
      <c r="AF649" s="5">
        <f t="shared" si="861"/>
        <v>5.6824824439161269E-3</v>
      </c>
      <c r="AG649" s="5">
        <f t="shared" si="862"/>
        <v>4.8372862408721526E-3</v>
      </c>
      <c r="AH649" s="5">
        <f t="shared" si="863"/>
        <v>4.4171278081649272E-2</v>
      </c>
      <c r="AI649" s="5">
        <f t="shared" si="864"/>
        <v>5.0273540148629066E-2</v>
      </c>
      <c r="AJ649" s="5">
        <f t="shared" si="865"/>
        <v>2.8609414860081062E-2</v>
      </c>
      <c r="AK649" s="5">
        <f t="shared" si="866"/>
        <v>1.0853935174333744E-2</v>
      </c>
      <c r="AL649" s="5">
        <f t="shared" si="867"/>
        <v>3.5906342399734967E-4</v>
      </c>
      <c r="AM649" s="5">
        <f t="shared" si="868"/>
        <v>3.9666850417868028E-4</v>
      </c>
      <c r="AN649" s="5">
        <f t="shared" si="869"/>
        <v>1.0130074926171771E-3</v>
      </c>
      <c r="AO649" s="5">
        <f t="shared" si="870"/>
        <v>1.293503478708626E-3</v>
      </c>
      <c r="AP649" s="5">
        <f t="shared" si="871"/>
        <v>1.1011114670097266E-3</v>
      </c>
      <c r="AQ649" s="5">
        <f t="shared" si="872"/>
        <v>7.030014700795948E-4</v>
      </c>
      <c r="AR649" s="5">
        <f t="shared" si="873"/>
        <v>2.2560821030061781E-2</v>
      </c>
      <c r="AS649" s="5">
        <f t="shared" si="874"/>
        <v>2.567759845536479E-2</v>
      </c>
      <c r="AT649" s="5">
        <f t="shared" si="875"/>
        <v>1.4612479340986705E-2</v>
      </c>
      <c r="AU649" s="5">
        <f t="shared" si="876"/>
        <v>5.5437311206480008E-3</v>
      </c>
      <c r="AV649" s="5">
        <f t="shared" si="877"/>
        <v>1.5773993937413795E-3</v>
      </c>
      <c r="AW649" s="5">
        <f t="shared" si="878"/>
        <v>2.8990326663961918E-5</v>
      </c>
      <c r="AX649" s="5">
        <f t="shared" si="879"/>
        <v>7.524470967182738E-5</v>
      </c>
      <c r="AY649" s="5">
        <f t="shared" si="880"/>
        <v>1.9215907962037308E-4</v>
      </c>
      <c r="AZ649" s="5">
        <f t="shared" si="881"/>
        <v>2.4536683071537014E-4</v>
      </c>
      <c r="BA649" s="5">
        <f t="shared" si="882"/>
        <v>2.0887166936285308E-4</v>
      </c>
      <c r="BB649" s="5">
        <f t="shared" si="883"/>
        <v>1.3335352052851497E-4</v>
      </c>
      <c r="BC649" s="5">
        <f t="shared" si="884"/>
        <v>6.8111339337097157E-5</v>
      </c>
      <c r="BD649" s="5">
        <f t="shared" si="885"/>
        <v>9.6025944847694961E-3</v>
      </c>
      <c r="BE649" s="5">
        <f t="shared" si="886"/>
        <v>1.0929192912840391E-2</v>
      </c>
      <c r="BF649" s="5">
        <f t="shared" si="887"/>
        <v>6.2195304568746397E-3</v>
      </c>
      <c r="BG649" s="5">
        <f t="shared" si="888"/>
        <v>2.3595861964972884E-3</v>
      </c>
      <c r="BH649" s="5">
        <f t="shared" si="889"/>
        <v>6.7139075738584676E-4</v>
      </c>
      <c r="BI649" s="5">
        <f t="shared" si="890"/>
        <v>1.5282867810374005E-4</v>
      </c>
      <c r="BJ649" s="8">
        <f t="shared" si="891"/>
        <v>0.14961368000819925</v>
      </c>
      <c r="BK649" s="8">
        <f t="shared" si="892"/>
        <v>0.17064718755234237</v>
      </c>
      <c r="BL649" s="8">
        <f t="shared" si="893"/>
        <v>0.59479531003143193</v>
      </c>
      <c r="BM649" s="8">
        <f t="shared" si="894"/>
        <v>0.69727860170119726</v>
      </c>
      <c r="BN649" s="8">
        <f t="shared" si="895"/>
        <v>0.28679989661150845</v>
      </c>
    </row>
    <row r="650" spans="1:66" x14ac:dyDescent="0.25">
      <c r="A650" t="s">
        <v>178</v>
      </c>
      <c r="B650" t="s">
        <v>472</v>
      </c>
      <c r="C650" t="s">
        <v>271</v>
      </c>
      <c r="D650" s="10"/>
      <c r="E650">
        <f>VLOOKUP(A650,home!$A$2:$E$405,3,FALSE)</f>
        <v>1.77142857142857</v>
      </c>
      <c r="F650">
        <f>VLOOKUP(B650,home!$B$2:$E$405,3,FALSE)</f>
        <v>1.24</v>
      </c>
      <c r="G650">
        <f>VLOOKUP(C650,away!$B$2:$E$405,4,FALSE)</f>
        <v>0.9</v>
      </c>
      <c r="H650">
        <f>VLOOKUP(A650,away!$A$2:$E$405,3,FALSE)</f>
        <v>1.3857142857142899</v>
      </c>
      <c r="I650">
        <f>VLOOKUP(C650,away!$B$2:$E$405,3,FALSE)</f>
        <v>1.02</v>
      </c>
      <c r="J650">
        <f>VLOOKUP(B650,home!$B$2:$E$405,4,FALSE)</f>
        <v>1.1499999999999999</v>
      </c>
      <c r="K650" s="3">
        <f t="shared" si="840"/>
        <v>1.9769142857142843</v>
      </c>
      <c r="L650" s="3">
        <f t="shared" si="841"/>
        <v>1.6254428571428619</v>
      </c>
      <c r="M650" s="5">
        <f t="shared" si="842"/>
        <v>2.7259392377463058E-2</v>
      </c>
      <c r="N650" s="5">
        <f t="shared" si="843"/>
        <v>5.3889482210897774E-2</v>
      </c>
      <c r="O650" s="5">
        <f t="shared" si="844"/>
        <v>4.4308584630001896E-2</v>
      </c>
      <c r="P650" s="5">
        <f t="shared" si="845"/>
        <v>8.7594273934831102E-2</v>
      </c>
      <c r="Q650" s="5">
        <f t="shared" si="846"/>
        <v>5.3267443616234825E-2</v>
      </c>
      <c r="R650" s="5">
        <f t="shared" si="847"/>
        <v>3.6010536198473296E-2</v>
      </c>
      <c r="S650" s="5">
        <f t="shared" si="848"/>
        <v>7.0368010408347892E-2</v>
      </c>
      <c r="T650" s="5">
        <f t="shared" si="849"/>
        <v>8.6583185744269028E-2</v>
      </c>
      <c r="U650" s="5">
        <f t="shared" si="850"/>
        <v>7.1189743446993206E-2</v>
      </c>
      <c r="V650" s="5">
        <f t="shared" si="851"/>
        <v>2.5124203856893488E-2</v>
      </c>
      <c r="W650" s="5">
        <f t="shared" si="852"/>
        <v>3.5101723416138264E-2</v>
      </c>
      <c r="X650" s="5">
        <f t="shared" si="853"/>
        <v>5.7055845600166272E-2</v>
      </c>
      <c r="Y650" s="5">
        <f t="shared" si="854"/>
        <v>4.6370508344518134E-2</v>
      </c>
      <c r="Z650" s="5">
        <f t="shared" si="855"/>
        <v>1.9511022948564292E-2</v>
      </c>
      <c r="AA650" s="5">
        <f t="shared" si="856"/>
        <v>3.8571619995915983E-2</v>
      </c>
      <c r="AB650" s="5">
        <f t="shared" si="857"/>
        <v>3.8126393296534535E-2</v>
      </c>
      <c r="AC650" s="5">
        <f t="shared" si="858"/>
        <v>5.045821373605589E-3</v>
      </c>
      <c r="AD650" s="5">
        <f t="shared" si="859"/>
        <v>1.7348274618638838E-2</v>
      </c>
      <c r="AE650" s="5">
        <f t="shared" si="860"/>
        <v>2.8198629062619308E-2</v>
      </c>
      <c r="AF650" s="5">
        <f t="shared" si="861"/>
        <v>2.2917630095527837E-2</v>
      </c>
      <c r="AG650" s="5">
        <f t="shared" si="862"/>
        <v>1.2417099380472666E-2</v>
      </c>
      <c r="AH650" s="5">
        <f t="shared" si="863"/>
        <v>7.9285132218235733E-3</v>
      </c>
      <c r="AI650" s="5">
        <f t="shared" si="864"/>
        <v>1.5673991052697605E-2</v>
      </c>
      <c r="AJ650" s="5">
        <f t="shared" si="865"/>
        <v>1.5493068413117891E-2</v>
      </c>
      <c r="AK650" s="5">
        <f t="shared" si="866"/>
        <v>1.0209489425147166E-2</v>
      </c>
      <c r="AL650" s="5">
        <f t="shared" si="867"/>
        <v>6.4856186595156607E-4</v>
      </c>
      <c r="AM650" s="5">
        <f t="shared" si="868"/>
        <v>6.8592103852163243E-3</v>
      </c>
      <c r="AN650" s="5">
        <f t="shared" si="869"/>
        <v>1.1149254526290012E-2</v>
      </c>
      <c r="AO650" s="5">
        <f t="shared" si="870"/>
        <v>9.061238066112913E-3</v>
      </c>
      <c r="AP650" s="5">
        <f t="shared" si="871"/>
        <v>4.9095082304780767E-3</v>
      </c>
      <c r="AQ650" s="5">
        <f t="shared" si="872"/>
        <v>1.9950312713286704E-3</v>
      </c>
      <c r="AR650" s="5">
        <f t="shared" si="873"/>
        <v>2.5774690368351727E-3</v>
      </c>
      <c r="AS650" s="5">
        <f t="shared" si="874"/>
        <v>5.0954353599056892E-3</v>
      </c>
      <c r="AT650" s="5">
        <f t="shared" si="875"/>
        <v>5.0366194774656339E-3</v>
      </c>
      <c r="AU650" s="5">
        <f t="shared" si="876"/>
        <v>3.3189883322362087E-3</v>
      </c>
      <c r="AV650" s="5">
        <f t="shared" si="877"/>
        <v>1.6403388620291975E-3</v>
      </c>
      <c r="AW650" s="5">
        <f t="shared" si="878"/>
        <v>5.7890653861805543E-5</v>
      </c>
      <c r="AX650" s="5">
        <f t="shared" si="879"/>
        <v>2.2600118332089902E-3</v>
      </c>
      <c r="AY650" s="5">
        <f t="shared" si="880"/>
        <v>3.673520091347898E-3</v>
      </c>
      <c r="AZ650" s="5">
        <f t="shared" si="881"/>
        <v>2.9855484965261177E-3</v>
      </c>
      <c r="BA650" s="5">
        <f t="shared" si="882"/>
        <v>1.6176128261106623E-3</v>
      </c>
      <c r="BB650" s="5">
        <f t="shared" si="883"/>
        <v>6.5733430345606375E-4</v>
      </c>
      <c r="BC650" s="5">
        <f t="shared" si="884"/>
        <v>2.1369186966152743E-4</v>
      </c>
      <c r="BD650" s="5">
        <f t="shared" si="885"/>
        <v>6.982547725717707E-4</v>
      </c>
      <c r="BE650" s="5">
        <f t="shared" si="886"/>
        <v>1.380389834965312E-3</v>
      </c>
      <c r="BF650" s="5">
        <f t="shared" si="887"/>
        <v>1.3644561922988548E-3</v>
      </c>
      <c r="BG650" s="5">
        <f t="shared" si="888"/>
        <v>8.9913764626230771E-4</v>
      </c>
      <c r="BH650" s="5">
        <f t="shared" si="889"/>
        <v>4.4437951442986829E-4</v>
      </c>
      <c r="BI650" s="5">
        <f t="shared" si="890"/>
        <v>1.7570004207103658E-4</v>
      </c>
      <c r="BJ650" s="8">
        <f t="shared" si="891"/>
        <v>0.45853178398922018</v>
      </c>
      <c r="BK650" s="8">
        <f t="shared" si="892"/>
        <v>0.21971378390844057</v>
      </c>
      <c r="BL650" s="8">
        <f t="shared" si="893"/>
        <v>0.30014310875177619</v>
      </c>
      <c r="BM650" s="8">
        <f t="shared" si="894"/>
        <v>0.69195435719261322</v>
      </c>
      <c r="BN650" s="8">
        <f t="shared" si="895"/>
        <v>0.3023297129679019</v>
      </c>
    </row>
    <row r="651" spans="1:66" x14ac:dyDescent="0.25">
      <c r="A651" t="s">
        <v>178</v>
      </c>
      <c r="B651" t="s">
        <v>465</v>
      </c>
      <c r="C651" t="s">
        <v>180</v>
      </c>
      <c r="D651" s="10"/>
      <c r="E651">
        <f>VLOOKUP(A651,home!$A$2:$E$405,3,FALSE)</f>
        <v>1.77142857142857</v>
      </c>
      <c r="F651">
        <f>VLOOKUP(B651,home!$B$2:$E$405,3,FALSE)</f>
        <v>0.56000000000000005</v>
      </c>
      <c r="G651">
        <f>VLOOKUP(C651,away!$B$2:$E$405,4,FALSE)</f>
        <v>1.27</v>
      </c>
      <c r="H651">
        <f>VLOOKUP(A651,away!$A$2:$E$405,3,FALSE)</f>
        <v>1.3857142857142899</v>
      </c>
      <c r="I651">
        <f>VLOOKUP(C651,away!$B$2:$E$405,3,FALSE)</f>
        <v>0.28000000000000003</v>
      </c>
      <c r="J651">
        <f>VLOOKUP(B651,home!$B$2:$E$405,4,FALSE)</f>
        <v>0.54</v>
      </c>
      <c r="K651" s="3">
        <f t="shared" si="840"/>
        <v>1.2598399999999992</v>
      </c>
      <c r="L651" s="3">
        <f t="shared" si="841"/>
        <v>0.20952000000000068</v>
      </c>
      <c r="M651" s="5">
        <f t="shared" si="842"/>
        <v>0.23007268459602992</v>
      </c>
      <c r="N651" s="5">
        <f t="shared" si="843"/>
        <v>0.28985477096146217</v>
      </c>
      <c r="O651" s="5">
        <f t="shared" si="844"/>
        <v>4.8204828876560343E-2</v>
      </c>
      <c r="P651" s="5">
        <f t="shared" si="845"/>
        <v>6.0730371611845746E-2</v>
      </c>
      <c r="Q651" s="5">
        <f t="shared" si="846"/>
        <v>0.18258531732404412</v>
      </c>
      <c r="R651" s="5">
        <f t="shared" si="847"/>
        <v>5.0499378731084779E-3</v>
      </c>
      <c r="S651" s="5">
        <f t="shared" si="848"/>
        <v>4.0076226808374912E-3</v>
      </c>
      <c r="T651" s="5">
        <f t="shared" si="849"/>
        <v>3.825527568573385E-2</v>
      </c>
      <c r="U651" s="5">
        <f t="shared" si="850"/>
        <v>6.362113730056981E-3</v>
      </c>
      <c r="V651" s="5">
        <f t="shared" si="851"/>
        <v>1.1753986697950871E-4</v>
      </c>
      <c r="W651" s="5">
        <f t="shared" si="852"/>
        <v>7.6676095392507915E-2</v>
      </c>
      <c r="X651" s="5">
        <f t="shared" si="853"/>
        <v>1.6065175506638309E-2</v>
      </c>
      <c r="Y651" s="5">
        <f t="shared" si="854"/>
        <v>1.6829877860754347E-3</v>
      </c>
      <c r="Z651" s="5">
        <f t="shared" si="855"/>
        <v>3.5268766105789714E-4</v>
      </c>
      <c r="AA651" s="5">
        <f t="shared" si="856"/>
        <v>4.4433002290718087E-4</v>
      </c>
      <c r="AB651" s="5">
        <f t="shared" si="857"/>
        <v>2.798923680296912E-4</v>
      </c>
      <c r="AC651" s="5">
        <f t="shared" si="858"/>
        <v>1.9391262736725087E-6</v>
      </c>
      <c r="AD651" s="5">
        <f t="shared" si="859"/>
        <v>2.4149903004824266E-2</v>
      </c>
      <c r="AE651" s="5">
        <f t="shared" si="860"/>
        <v>5.0598876775707962E-3</v>
      </c>
      <c r="AF651" s="5">
        <f t="shared" si="861"/>
        <v>5.3007383310231841E-4</v>
      </c>
      <c r="AG651" s="5">
        <f t="shared" si="862"/>
        <v>3.7020356503866021E-5</v>
      </c>
      <c r="AH651" s="5">
        <f t="shared" si="863"/>
        <v>1.8473779686212712E-5</v>
      </c>
      <c r="AI651" s="5">
        <f t="shared" si="864"/>
        <v>2.3274006599878211E-5</v>
      </c>
      <c r="AJ651" s="5">
        <f t="shared" si="865"/>
        <v>1.4660762237395274E-5</v>
      </c>
      <c r="AK651" s="5">
        <f t="shared" si="866"/>
        <v>6.1567382323866863E-6</v>
      </c>
      <c r="AL651" s="5">
        <f t="shared" si="867"/>
        <v>2.0474200909021313E-8</v>
      </c>
      <c r="AM651" s="5">
        <f t="shared" si="868"/>
        <v>6.0850027603195555E-3</v>
      </c>
      <c r="AN651" s="5">
        <f t="shared" si="869"/>
        <v>1.2749297783421574E-3</v>
      </c>
      <c r="AO651" s="5">
        <f t="shared" si="870"/>
        <v>1.3356164357912484E-4</v>
      </c>
      <c r="AP651" s="5">
        <f t="shared" si="871"/>
        <v>9.3279451875661058E-6</v>
      </c>
      <c r="AQ651" s="5">
        <f t="shared" si="872"/>
        <v>4.8859776892471426E-7</v>
      </c>
      <c r="AR651" s="5">
        <f t="shared" si="873"/>
        <v>7.7412526397106079E-7</v>
      </c>
      <c r="AS651" s="5">
        <f t="shared" si="874"/>
        <v>9.752739725613006E-7</v>
      </c>
      <c r="AT651" s="5">
        <f t="shared" si="875"/>
        <v>6.1434458079581416E-7</v>
      </c>
      <c r="AU651" s="5">
        <f t="shared" si="876"/>
        <v>2.5799195888993279E-7</v>
      </c>
      <c r="AV651" s="5">
        <f t="shared" si="877"/>
        <v>8.1257147371973144E-8</v>
      </c>
      <c r="AW651" s="5">
        <f t="shared" si="878"/>
        <v>1.5012234453014861E-10</v>
      </c>
      <c r="AX651" s="5">
        <f t="shared" si="879"/>
        <v>1.2776883129268298E-3</v>
      </c>
      <c r="AY651" s="5">
        <f t="shared" si="880"/>
        <v>2.6770125532443024E-4</v>
      </c>
      <c r="AZ651" s="5">
        <f t="shared" si="881"/>
        <v>2.8044383507787401E-5</v>
      </c>
      <c r="BA651" s="5">
        <f t="shared" si="882"/>
        <v>1.958619744183878E-6</v>
      </c>
      <c r="BB651" s="5">
        <f t="shared" si="883"/>
        <v>1.0259250220035186E-7</v>
      </c>
      <c r="BC651" s="5">
        <f t="shared" si="884"/>
        <v>4.2990362122035628E-9</v>
      </c>
      <c r="BD651" s="5">
        <f t="shared" si="885"/>
        <v>2.7032454217869483E-8</v>
      </c>
      <c r="BE651" s="5">
        <f t="shared" si="886"/>
        <v>3.405656712184067E-8</v>
      </c>
      <c r="BF651" s="5">
        <f t="shared" si="887"/>
        <v>2.1452912761389862E-8</v>
      </c>
      <c r="BG651" s="5">
        <f t="shared" si="888"/>
        <v>9.009079204436466E-9</v>
      </c>
      <c r="BH651" s="5">
        <f t="shared" si="889"/>
        <v>2.8374995862293065E-9</v>
      </c>
      <c r="BI651" s="5">
        <f t="shared" si="890"/>
        <v>7.1495909574302531E-10</v>
      </c>
      <c r="BJ651" s="8">
        <f t="shared" si="891"/>
        <v>0.64397531771670202</v>
      </c>
      <c r="BK651" s="8">
        <f t="shared" si="892"/>
        <v>0.29519787961149163</v>
      </c>
      <c r="BL651" s="8">
        <f t="shared" si="893"/>
        <v>6.0406466253814128E-2</v>
      </c>
      <c r="BM651" s="8">
        <f t="shared" si="894"/>
        <v>0.1831667388948128</v>
      </c>
      <c r="BN651" s="8">
        <f t="shared" si="895"/>
        <v>0.81649791124305071</v>
      </c>
    </row>
    <row r="652" spans="1:66" x14ac:dyDescent="0.25">
      <c r="A652" t="s">
        <v>178</v>
      </c>
      <c r="B652" t="s">
        <v>181</v>
      </c>
      <c r="C652" t="s">
        <v>270</v>
      </c>
      <c r="D652" s="10"/>
      <c r="E652">
        <f>VLOOKUP(A652,home!$A$2:$E$405,3,FALSE)</f>
        <v>1.77142857142857</v>
      </c>
      <c r="F652">
        <f>VLOOKUP(B652,home!$B$2:$E$405,3,FALSE)</f>
        <v>1.55</v>
      </c>
      <c r="G652">
        <f>VLOOKUP(C652,away!$B$2:$E$405,4,FALSE)</f>
        <v>1.55</v>
      </c>
      <c r="H652">
        <f>VLOOKUP(A652,away!$A$2:$E$405,3,FALSE)</f>
        <v>1.3857142857142899</v>
      </c>
      <c r="I652">
        <f>VLOOKUP(C652,away!$B$2:$E$405,3,FALSE)</f>
        <v>0.71</v>
      </c>
      <c r="J652">
        <f>VLOOKUP(B652,home!$B$2:$E$405,4,FALSE)</f>
        <v>1.44</v>
      </c>
      <c r="K652" s="3">
        <f t="shared" si="840"/>
        <v>4.2558571428571401</v>
      </c>
      <c r="L652" s="3">
        <f t="shared" si="841"/>
        <v>1.4167542857142899</v>
      </c>
      <c r="M652" s="5">
        <f t="shared" si="842"/>
        <v>3.4388731684442814E-3</v>
      </c>
      <c r="N652" s="5">
        <f t="shared" si="843"/>
        <v>1.4635352937303361E-2</v>
      </c>
      <c r="O652" s="5">
        <f t="shared" si="844"/>
        <v>4.8720382994213145E-3</v>
      </c>
      <c r="P652" s="5">
        <f t="shared" si="845"/>
        <v>2.0734698996865756E-2</v>
      </c>
      <c r="Q652" s="5">
        <f t="shared" si="846"/>
        <v>3.1142985668228877E-2</v>
      </c>
      <c r="R652" s="5">
        <f t="shared" si="847"/>
        <v>3.4512405704346552E-3</v>
      </c>
      <c r="S652" s="5">
        <f t="shared" si="848"/>
        <v>3.1254986839564215E-2</v>
      </c>
      <c r="T652" s="5">
        <f t="shared" si="849"/>
        <v>4.4121958415401973E-2</v>
      </c>
      <c r="U652" s="5">
        <f t="shared" si="850"/>
        <v>1.4687986833402679E-2</v>
      </c>
      <c r="V652" s="5">
        <f t="shared" si="851"/>
        <v>2.0939118152490718E-2</v>
      </c>
      <c r="W652" s="5">
        <f t="shared" si="852"/>
        <v>4.4180032668676462E-2</v>
      </c>
      <c r="X652" s="5">
        <f t="shared" si="853"/>
        <v>6.2592250626344714E-2</v>
      </c>
      <c r="Y652" s="5">
        <f t="shared" si="854"/>
        <v>4.4338919663688421E-2</v>
      </c>
      <c r="Z652" s="5">
        <f t="shared" si="855"/>
        <v>1.6298532897314423E-3</v>
      </c>
      <c r="AA652" s="5">
        <f t="shared" si="856"/>
        <v>6.9364227649127662E-3</v>
      </c>
      <c r="AB652" s="5">
        <f t="shared" si="857"/>
        <v>1.4760212184965441E-2</v>
      </c>
      <c r="AC652" s="5">
        <f t="shared" si="858"/>
        <v>7.8907808402126321E-3</v>
      </c>
      <c r="AD652" s="5">
        <f t="shared" si="859"/>
        <v>4.7005976901162136E-2</v>
      </c>
      <c r="AE652" s="5">
        <f t="shared" si="860"/>
        <v>6.6595919228908368E-2</v>
      </c>
      <c r="AF652" s="5">
        <f t="shared" si="861"/>
        <v>4.7175026989319323E-2</v>
      </c>
      <c r="AG652" s="5">
        <f t="shared" si="862"/>
        <v>2.2278473888601807E-2</v>
      </c>
      <c r="AH652" s="5">
        <f t="shared" si="863"/>
        <v>5.7727540832813902E-4</v>
      </c>
      <c r="AI652" s="5">
        <f t="shared" si="864"/>
        <v>2.4568016699290825E-3</v>
      </c>
      <c r="AJ652" s="5">
        <f t="shared" si="865"/>
        <v>5.2278984677755196E-3</v>
      </c>
      <c r="AK652" s="5">
        <f t="shared" si="866"/>
        <v>7.4163963454047799E-3</v>
      </c>
      <c r="AL652" s="5">
        <f t="shared" si="867"/>
        <v>1.9030997371276891E-3</v>
      </c>
      <c r="AM652" s="5">
        <f t="shared" si="868"/>
        <v>4.0010144510357712E-2</v>
      </c>
      <c r="AN652" s="5">
        <f t="shared" si="869"/>
        <v>5.6684543707097357E-2</v>
      </c>
      <c r="AO652" s="5">
        <f t="shared" si="870"/>
        <v>4.0154035115394594E-2</v>
      </c>
      <c r="AP652" s="5">
        <f t="shared" si="871"/>
        <v>1.8962800446152454E-2</v>
      </c>
      <c r="AQ652" s="5">
        <f t="shared" si="872"/>
        <v>6.7164072003078369E-3</v>
      </c>
      <c r="AR652" s="5">
        <f t="shared" si="873"/>
        <v>1.6357148175727158E-4</v>
      </c>
      <c r="AS652" s="5">
        <f t="shared" si="874"/>
        <v>6.9613685900441055E-4</v>
      </c>
      <c r="AT652" s="5">
        <f t="shared" si="875"/>
        <v>1.4813295119000278E-3</v>
      </c>
      <c r="AU652" s="5">
        <f t="shared" si="876"/>
        <v>2.1014422613816045E-3</v>
      </c>
      <c r="AV652" s="5">
        <f t="shared" si="877"/>
        <v>2.2358595146006908E-3</v>
      </c>
      <c r="AW652" s="5">
        <f t="shared" si="878"/>
        <v>3.1874297737063387E-4</v>
      </c>
      <c r="AX652" s="5">
        <f t="shared" si="879"/>
        <v>2.8379576550192052E-2</v>
      </c>
      <c r="AY652" s="5">
        <f t="shared" si="880"/>
        <v>4.020688670424135E-2</v>
      </c>
      <c r="AZ652" s="5">
        <f t="shared" si="881"/>
        <v>2.8481639526731425E-2</v>
      </c>
      <c r="BA652" s="5">
        <f t="shared" si="882"/>
        <v>1.3450494954555418E-2</v>
      </c>
      <c r="BB652" s="5">
        <f t="shared" si="883"/>
        <v>4.7640115929612073E-3</v>
      </c>
      <c r="BC652" s="5">
        <f t="shared" si="884"/>
        <v>1.3498867683040705E-3</v>
      </c>
      <c r="BD652" s="5">
        <f t="shared" si="885"/>
        <v>3.8623432966708512E-5</v>
      </c>
      <c r="BE652" s="5">
        <f t="shared" si="886"/>
        <v>1.6437581307303037E-4</v>
      </c>
      <c r="BF652" s="5">
        <f t="shared" si="887"/>
        <v>3.4977998908990334E-4</v>
      </c>
      <c r="BG652" s="5">
        <f t="shared" si="888"/>
        <v>4.9620455499891909E-4</v>
      </c>
      <c r="BH652" s="5">
        <f t="shared" si="889"/>
        <v>5.2794392492759969E-4</v>
      </c>
      <c r="BI652" s="5">
        <f t="shared" si="890"/>
        <v>4.4937078478623165E-4</v>
      </c>
      <c r="BJ652" s="8">
        <f t="shared" si="891"/>
        <v>0.70322732406393107</v>
      </c>
      <c r="BK652" s="8">
        <f t="shared" si="892"/>
        <v>0.12636844443894665</v>
      </c>
      <c r="BL652" s="8">
        <f t="shared" si="893"/>
        <v>6.9090910673060765E-2</v>
      </c>
      <c r="BM652" s="8">
        <f t="shared" si="894"/>
        <v>0.78215319909810088</v>
      </c>
      <c r="BN652" s="8">
        <f t="shared" si="895"/>
        <v>7.8275189640698239E-2</v>
      </c>
    </row>
    <row r="653" spans="1:66" x14ac:dyDescent="0.25">
      <c r="A653" t="s">
        <v>178</v>
      </c>
      <c r="B653" t="s">
        <v>269</v>
      </c>
      <c r="C653" t="s">
        <v>184</v>
      </c>
      <c r="D653" s="10"/>
      <c r="E653">
        <f>VLOOKUP(A653,home!$A$2:$E$405,3,FALSE)</f>
        <v>1.77142857142857</v>
      </c>
      <c r="F653">
        <f>VLOOKUP(B653,home!$B$2:$E$405,3,FALSE)</f>
        <v>0.71</v>
      </c>
      <c r="G653">
        <f>VLOOKUP(C653,away!$B$2:$E$405,4,FALSE)</f>
        <v>1.27</v>
      </c>
      <c r="H653">
        <f>VLOOKUP(A653,away!$A$2:$E$405,3,FALSE)</f>
        <v>1.3857142857142899</v>
      </c>
      <c r="I653">
        <f>VLOOKUP(C653,away!$B$2:$E$405,3,FALSE)</f>
        <v>0.14000000000000001</v>
      </c>
      <c r="J653">
        <f>VLOOKUP(B653,home!$B$2:$E$405,4,FALSE)</f>
        <v>1.08</v>
      </c>
      <c r="K653" s="3">
        <f t="shared" si="840"/>
        <v>1.5972971428571416</v>
      </c>
      <c r="L653" s="3">
        <f t="shared" si="841"/>
        <v>0.20952000000000068</v>
      </c>
      <c r="M653" s="5">
        <f t="shared" si="842"/>
        <v>0.16417585437679666</v>
      </c>
      <c r="N653" s="5">
        <f t="shared" si="843"/>
        <v>0.26223762312218746</v>
      </c>
      <c r="O653" s="5">
        <f t="shared" si="844"/>
        <v>3.4398125009026545E-2</v>
      </c>
      <c r="P653" s="5">
        <f t="shared" si="845"/>
        <v>5.4944026796560887E-2</v>
      </c>
      <c r="Q653" s="5">
        <f t="shared" si="846"/>
        <v>0.209435703081359</v>
      </c>
      <c r="R653" s="5">
        <f t="shared" si="847"/>
        <v>3.6035475759456327E-3</v>
      </c>
      <c r="S653" s="5">
        <f t="shared" si="848"/>
        <v>4.5969702610663896E-3</v>
      </c>
      <c r="T653" s="5">
        <f t="shared" si="849"/>
        <v>4.3880968509606474E-2</v>
      </c>
      <c r="U653" s="5">
        <f t="shared" si="850"/>
        <v>5.7559362472077375E-3</v>
      </c>
      <c r="V653" s="5">
        <f t="shared" si="851"/>
        <v>1.7093869535727833E-4</v>
      </c>
      <c r="W653" s="5">
        <f t="shared" si="852"/>
        <v>0.11151035004804381</v>
      </c>
      <c r="X653" s="5">
        <f t="shared" si="853"/>
        <v>2.3363648542066216E-2</v>
      </c>
      <c r="Y653" s="5">
        <f t="shared" si="854"/>
        <v>2.4475758212668649E-3</v>
      </c>
      <c r="Z653" s="5">
        <f t="shared" si="855"/>
        <v>2.5167176270404372E-4</v>
      </c>
      <c r="AA653" s="5">
        <f t="shared" si="856"/>
        <v>4.0199458750498956E-4</v>
      </c>
      <c r="AB653" s="5">
        <f t="shared" si="857"/>
        <v>3.2105240303287758E-4</v>
      </c>
      <c r="AC653" s="5">
        <f t="shared" si="858"/>
        <v>3.5754573555941177E-6</v>
      </c>
      <c r="AD653" s="5">
        <f t="shared" si="859"/>
        <v>4.4528790882685028E-2</v>
      </c>
      <c r="AE653" s="5">
        <f t="shared" si="860"/>
        <v>9.3296722657401979E-3</v>
      </c>
      <c r="AF653" s="5">
        <f t="shared" si="861"/>
        <v>9.7737646655894628E-4</v>
      </c>
      <c r="AG653" s="5">
        <f t="shared" si="862"/>
        <v>6.8259972424477013E-5</v>
      </c>
      <c r="AH653" s="5">
        <f t="shared" si="863"/>
        <v>1.3182566930437854E-5</v>
      </c>
      <c r="AI653" s="5">
        <f t="shared" si="864"/>
        <v>2.1056476493511422E-5</v>
      </c>
      <c r="AJ653" s="5">
        <f t="shared" si="865"/>
        <v>1.6816724870862183E-5</v>
      </c>
      <c r="AK653" s="5">
        <f t="shared" si="866"/>
        <v>8.9537688628142685E-6</v>
      </c>
      <c r="AL653" s="5">
        <f t="shared" si="867"/>
        <v>4.7863317173268505E-8</v>
      </c>
      <c r="AM653" s="5">
        <f t="shared" si="868"/>
        <v>1.422514209035918E-2</v>
      </c>
      <c r="AN653" s="5">
        <f t="shared" si="869"/>
        <v>2.9804517707720649E-3</v>
      </c>
      <c r="AO653" s="5">
        <f t="shared" si="870"/>
        <v>3.1223212750608253E-4</v>
      </c>
      <c r="AP653" s="5">
        <f t="shared" si="871"/>
        <v>2.1806291785024867E-5</v>
      </c>
      <c r="AQ653" s="5">
        <f t="shared" si="872"/>
        <v>1.1422135636996065E-6</v>
      </c>
      <c r="AR653" s="5">
        <f t="shared" si="873"/>
        <v>5.5240228465307015E-7</v>
      </c>
      <c r="AS653" s="5">
        <f t="shared" si="874"/>
        <v>8.8235059098410642E-7</v>
      </c>
      <c r="AT653" s="5">
        <f t="shared" si="875"/>
        <v>7.0468803898861188E-7</v>
      </c>
      <c r="AU653" s="5">
        <f t="shared" si="876"/>
        <v>3.7519873042737071E-7</v>
      </c>
      <c r="AV653" s="5">
        <f t="shared" si="877"/>
        <v>1.4982596502881652E-7</v>
      </c>
      <c r="AW653" s="5">
        <f t="shared" si="878"/>
        <v>4.4495028945282747E-10</v>
      </c>
      <c r="AX653" s="5">
        <f t="shared" si="879"/>
        <v>3.7869631362779307E-3</v>
      </c>
      <c r="AY653" s="5">
        <f t="shared" si="880"/>
        <v>7.9344451631295455E-4</v>
      </c>
      <c r="AZ653" s="5">
        <f t="shared" si="881"/>
        <v>8.3121247528945385E-5</v>
      </c>
      <c r="BA653" s="5">
        <f t="shared" si="882"/>
        <v>5.8051879274215631E-6</v>
      </c>
      <c r="BB653" s="5">
        <f t="shared" si="883"/>
        <v>3.0407574363834248E-7</v>
      </c>
      <c r="BC653" s="5">
        <f t="shared" si="884"/>
        <v>1.2741989961421157E-8</v>
      </c>
      <c r="BD653" s="5">
        <f t="shared" si="885"/>
        <v>1.928988778008524E-8</v>
      </c>
      <c r="BE653" s="5">
        <f t="shared" si="886"/>
        <v>3.0811682637165039E-8</v>
      </c>
      <c r="BF653" s="5">
        <f t="shared" si="887"/>
        <v>2.4607706321482362E-8</v>
      </c>
      <c r="BG653" s="5">
        <f t="shared" si="888"/>
        <v>1.3101939666523803E-8</v>
      </c>
      <c r="BH653" s="5">
        <f t="shared" si="889"/>
        <v>5.2319226988062811E-9</v>
      </c>
      <c r="BI653" s="5">
        <f t="shared" si="890"/>
        <v>1.6713870356905387E-9</v>
      </c>
      <c r="BJ653" s="8">
        <f t="shared" si="891"/>
        <v>0.7299903941117053</v>
      </c>
      <c r="BK653" s="8">
        <f t="shared" si="892"/>
        <v>0.22468485796676693</v>
      </c>
      <c r="BL653" s="8">
        <f t="shared" si="893"/>
        <v>4.4543424540011631E-2</v>
      </c>
      <c r="BM653" s="8">
        <f t="shared" si="894"/>
        <v>0.269882024347949</v>
      </c>
      <c r="BN653" s="8">
        <f t="shared" si="895"/>
        <v>0.72879487996187609</v>
      </c>
    </row>
    <row r="654" spans="1:66" x14ac:dyDescent="0.25">
      <c r="A654" t="s">
        <v>28</v>
      </c>
      <c r="B654" t="s">
        <v>462</v>
      </c>
      <c r="C654" t="s">
        <v>191</v>
      </c>
      <c r="D654" s="10"/>
      <c r="E654">
        <f>VLOOKUP(A654,home!$A$2:$E$405,3,FALSE)</f>
        <v>1.3611111111111101</v>
      </c>
      <c r="F654">
        <f>VLOOKUP(B654,home!$B$2:$E$405,3,FALSE)</f>
        <v>0.92</v>
      </c>
      <c r="G654">
        <f>VLOOKUP(C654,away!$B$2:$E$405,4,FALSE)</f>
        <v>1.65</v>
      </c>
      <c r="H654">
        <f>VLOOKUP(A654,away!$A$2:$E$405,3,FALSE)</f>
        <v>1.1666666666666701</v>
      </c>
      <c r="I654">
        <f>VLOOKUP(C654,away!$B$2:$E$405,3,FALSE)</f>
        <v>0.73</v>
      </c>
      <c r="J654">
        <f>VLOOKUP(B654,home!$B$2:$E$405,4,FALSE)</f>
        <v>0.86</v>
      </c>
      <c r="K654" s="3">
        <f t="shared" si="840"/>
        <v>2.0661666666666649</v>
      </c>
      <c r="L654" s="3">
        <f t="shared" si="841"/>
        <v>0.73243333333333549</v>
      </c>
      <c r="M654" s="5">
        <f t="shared" si="842"/>
        <v>6.0895256334574828E-2</v>
      </c>
      <c r="N654" s="5">
        <f t="shared" si="843"/>
        <v>0.12581974879662058</v>
      </c>
      <c r="O654" s="5">
        <f t="shared" si="844"/>
        <v>4.4601715581320554E-2</v>
      </c>
      <c r="P654" s="5">
        <f t="shared" si="845"/>
        <v>9.2154578010271729E-2</v>
      </c>
      <c r="Q654" s="5">
        <f t="shared" si="846"/>
        <v>0.12998228548597535</v>
      </c>
      <c r="R654" s="5">
        <f t="shared" si="847"/>
        <v>1.6333891607805989E-2</v>
      </c>
      <c r="S654" s="5">
        <f t="shared" si="848"/>
        <v>3.4865056653967344E-2</v>
      </c>
      <c r="T654" s="5">
        <f t="shared" si="849"/>
        <v>9.5203358632778165E-2</v>
      </c>
      <c r="U654" s="5">
        <f t="shared" si="850"/>
        <v>3.3748542376995108E-2</v>
      </c>
      <c r="V654" s="5">
        <f t="shared" si="851"/>
        <v>5.8624792373857971E-3</v>
      </c>
      <c r="W654" s="5">
        <f t="shared" si="852"/>
        <v>8.9521688509424158E-2</v>
      </c>
      <c r="X654" s="5">
        <f t="shared" si="853"/>
        <v>6.5568668720586101E-2</v>
      </c>
      <c r="Y654" s="5">
        <f t="shared" si="854"/>
        <v>2.4012339296624042E-2</v>
      </c>
      <c r="Z654" s="5">
        <f t="shared" si="855"/>
        <v>3.9878288922035789E-3</v>
      </c>
      <c r="AA654" s="5">
        <f t="shared" si="856"/>
        <v>8.2395191294412883E-3</v>
      </c>
      <c r="AB654" s="5">
        <f t="shared" si="857"/>
        <v>8.5121098873069644E-3</v>
      </c>
      <c r="AC654" s="5">
        <f t="shared" si="858"/>
        <v>5.544913642851815E-4</v>
      </c>
      <c r="AD654" s="5">
        <f t="shared" si="859"/>
        <v>4.6241682185472109E-2</v>
      </c>
      <c r="AE654" s="5">
        <f t="shared" si="860"/>
        <v>3.3868949422046053E-2</v>
      </c>
      <c r="AF654" s="5">
        <f t="shared" si="861"/>
        <v>1.2403373760843668E-2</v>
      </c>
      <c r="AG654" s="5">
        <f t="shared" si="862"/>
        <v>3.0282147960779865E-3</v>
      </c>
      <c r="AH654" s="5">
        <f t="shared" si="863"/>
        <v>7.3020470206991244E-4</v>
      </c>
      <c r="AI654" s="5">
        <f t="shared" si="864"/>
        <v>1.5087246152601162E-3</v>
      </c>
      <c r="AJ654" s="5">
        <f t="shared" si="865"/>
        <v>1.5586382546149706E-3</v>
      </c>
      <c r="AK654" s="5">
        <f t="shared" si="866"/>
        <v>1.0734688023589874E-3</v>
      </c>
      <c r="AL654" s="5">
        <f t="shared" si="867"/>
        <v>3.3565121989331737E-5</v>
      </c>
      <c r="AM654" s="5">
        <f t="shared" si="868"/>
        <v>1.910860446844323E-2</v>
      </c>
      <c r="AN654" s="5">
        <f t="shared" si="869"/>
        <v>1.3995778866170143E-2</v>
      </c>
      <c r="AO654" s="5">
        <f t="shared" si="870"/>
        <v>5.1254874837726241E-3</v>
      </c>
      <c r="AP654" s="5">
        <f t="shared" si="871"/>
        <v>1.2513592942326247E-3</v>
      </c>
      <c r="AQ654" s="5">
        <f t="shared" si="872"/>
        <v>2.2913431476811284E-4</v>
      </c>
      <c r="AR654" s="5">
        <f t="shared" si="873"/>
        <v>1.0696525279054826E-4</v>
      </c>
      <c r="AS654" s="5">
        <f t="shared" si="874"/>
        <v>2.2100803980740428E-4</v>
      </c>
      <c r="AT654" s="5">
        <f t="shared" si="875"/>
        <v>2.2831972245769907E-4</v>
      </c>
      <c r="AU654" s="5">
        <f t="shared" si="876"/>
        <v>1.5724886662822737E-4</v>
      </c>
      <c r="AV654" s="5">
        <f t="shared" si="877"/>
        <v>8.1225591649588895E-5</v>
      </c>
      <c r="AW654" s="5">
        <f t="shared" si="878"/>
        <v>1.410974551940012E-6</v>
      </c>
      <c r="AX654" s="5">
        <f t="shared" si="879"/>
        <v>6.5802602665358543E-3</v>
      </c>
      <c r="AY654" s="5">
        <f t="shared" si="880"/>
        <v>4.819601961219758E-3</v>
      </c>
      <c r="AZ654" s="5">
        <f t="shared" si="881"/>
        <v>1.7650185648980343E-3</v>
      </c>
      <c r="BA654" s="5">
        <f t="shared" si="882"/>
        <v>4.3091947696116255E-4</v>
      </c>
      <c r="BB654" s="5">
        <f t="shared" si="883"/>
        <v>7.8904947227230424E-5</v>
      </c>
      <c r="BC654" s="5">
        <f t="shared" si="884"/>
        <v>1.1558522702826267E-5</v>
      </c>
      <c r="BD654" s="5">
        <f t="shared" si="885"/>
        <v>1.3057486108704014E-5</v>
      </c>
      <c r="BE654" s="5">
        <f t="shared" si="886"/>
        <v>2.6978942548267254E-5</v>
      </c>
      <c r="BF654" s="5">
        <f t="shared" si="887"/>
        <v>2.787149589757241E-5</v>
      </c>
      <c r="BG654" s="5">
        <f t="shared" si="888"/>
        <v>1.9195718591233604E-5</v>
      </c>
      <c r="BH654" s="5">
        <f t="shared" si="889"/>
        <v>9.915388473980117E-6</v>
      </c>
      <c r="BI654" s="5">
        <f t="shared" si="890"/>
        <v>4.0973690303977112E-6</v>
      </c>
      <c r="BJ654" s="8">
        <f t="shared" si="891"/>
        <v>0.67904693777337988</v>
      </c>
      <c r="BK654" s="8">
        <f t="shared" si="892"/>
        <v>0.19918502868369398</v>
      </c>
      <c r="BL654" s="8">
        <f t="shared" si="893"/>
        <v>0.11720269883115751</v>
      </c>
      <c r="BM654" s="8">
        <f t="shared" si="894"/>
        <v>0.52481682737719793</v>
      </c>
      <c r="BN654" s="8">
        <f t="shared" si="895"/>
        <v>0.46978747581656899</v>
      </c>
    </row>
    <row r="655" spans="1:66" x14ac:dyDescent="0.25">
      <c r="A655" t="s">
        <v>28</v>
      </c>
      <c r="B655" t="s">
        <v>30</v>
      </c>
      <c r="C655" t="s">
        <v>463</v>
      </c>
      <c r="D655" s="10"/>
      <c r="E655">
        <f>VLOOKUP(A655,home!$A$2:$E$405,3,FALSE)</f>
        <v>1.3611111111111101</v>
      </c>
      <c r="F655">
        <f>VLOOKUP(B655,home!$B$2:$E$405,3,FALSE)</f>
        <v>2.2000000000000002</v>
      </c>
      <c r="G655">
        <f>VLOOKUP(C655,away!$B$2:$E$405,4,FALSE)</f>
        <v>1.65</v>
      </c>
      <c r="H655">
        <f>VLOOKUP(A655,away!$A$2:$E$405,3,FALSE)</f>
        <v>1.1666666666666701</v>
      </c>
      <c r="I655">
        <f>VLOOKUP(C655,away!$B$2:$E$405,3,FALSE)</f>
        <v>0.55000000000000004</v>
      </c>
      <c r="J655">
        <f>VLOOKUP(B655,home!$B$2:$E$405,4,FALSE)</f>
        <v>0.21</v>
      </c>
      <c r="K655" s="3">
        <f t="shared" si="840"/>
        <v>4.9408333333333294</v>
      </c>
      <c r="L655" s="3">
        <f t="shared" si="841"/>
        <v>0.1347500000000004</v>
      </c>
      <c r="M655" s="5">
        <f t="shared" si="842"/>
        <v>6.2474410358849299E-3</v>
      </c>
      <c r="N655" s="5">
        <f t="shared" si="843"/>
        <v>3.0867564918134766E-2</v>
      </c>
      <c r="O655" s="5">
        <f t="shared" si="844"/>
        <v>8.4184267958549702E-4</v>
      </c>
      <c r="P655" s="5">
        <f t="shared" si="845"/>
        <v>4.159404372718673E-3</v>
      </c>
      <c r="Q655" s="5">
        <f t="shared" si="846"/>
        <v>7.6255746833175389E-2</v>
      </c>
      <c r="R655" s="5">
        <f t="shared" si="847"/>
        <v>5.6719150537073038E-5</v>
      </c>
      <c r="S655" s="5">
        <f t="shared" si="848"/>
        <v>6.9230924455378402E-4</v>
      </c>
      <c r="T655" s="5">
        <f t="shared" si="849"/>
        <v>1.0275461885770417E-2</v>
      </c>
      <c r="U655" s="5">
        <f t="shared" si="850"/>
        <v>2.8023986961192148E-4</v>
      </c>
      <c r="V655" s="5">
        <f t="shared" si="851"/>
        <v>5.1213752648312814E-5</v>
      </c>
      <c r="W655" s="5">
        <f t="shared" si="852"/>
        <v>0.12558897860386012</v>
      </c>
      <c r="X655" s="5">
        <f t="shared" si="853"/>
        <v>1.6923114866870204E-2</v>
      </c>
      <c r="Y655" s="5">
        <f t="shared" si="854"/>
        <v>1.1401948641553835E-3</v>
      </c>
      <c r="Z655" s="5">
        <f t="shared" si="855"/>
        <v>2.5476351782902057E-6</v>
      </c>
      <c r="AA655" s="5">
        <f t="shared" si="856"/>
        <v>1.2587440810068848E-5</v>
      </c>
      <c r="AB655" s="5">
        <f t="shared" si="857"/>
        <v>3.109622356787423E-5</v>
      </c>
      <c r="AC655" s="5">
        <f t="shared" si="858"/>
        <v>2.1310595958925227E-6</v>
      </c>
      <c r="AD655" s="5">
        <f t="shared" si="859"/>
        <v>0.15512855294630962</v>
      </c>
      <c r="AE655" s="5">
        <f t="shared" si="860"/>
        <v>2.0903572509515286E-2</v>
      </c>
      <c r="AF655" s="5">
        <f t="shared" si="861"/>
        <v>1.4083781978285969E-3</v>
      </c>
      <c r="AG655" s="5">
        <f t="shared" si="862"/>
        <v>6.3259654052468014E-5</v>
      </c>
      <c r="AH655" s="5">
        <f t="shared" si="863"/>
        <v>8.5823460068651558E-8</v>
      </c>
      <c r="AI655" s="5">
        <f t="shared" si="864"/>
        <v>4.2403941228919559E-7</v>
      </c>
      <c r="AJ655" s="5">
        <f t="shared" si="865"/>
        <v>1.0475540314427663E-6</v>
      </c>
      <c r="AK655" s="5">
        <f t="shared" si="866"/>
        <v>1.7252632923400431E-6</v>
      </c>
      <c r="AL655" s="5">
        <f t="shared" si="867"/>
        <v>5.6752443445343483E-8</v>
      </c>
      <c r="AM655" s="5">
        <f t="shared" si="868"/>
        <v>0.15329286506977813</v>
      </c>
      <c r="AN655" s="5">
        <f t="shared" si="869"/>
        <v>2.065621356815267E-2</v>
      </c>
      <c r="AO655" s="5">
        <f t="shared" si="870"/>
        <v>1.3917123891542904E-3</v>
      </c>
      <c r="AP655" s="5">
        <f t="shared" si="871"/>
        <v>6.2511081479513754E-5</v>
      </c>
      <c r="AQ655" s="5">
        <f t="shared" si="872"/>
        <v>2.1058420573411258E-6</v>
      </c>
      <c r="AR655" s="5">
        <f t="shared" si="873"/>
        <v>2.3129422488501656E-9</v>
      </c>
      <c r="AS655" s="5">
        <f t="shared" si="874"/>
        <v>1.1427862161193849E-8</v>
      </c>
      <c r="AT655" s="5">
        <f t="shared" si="875"/>
        <v>2.8231581147382624E-8</v>
      </c>
      <c r="AU655" s="5">
        <f t="shared" si="876"/>
        <v>4.6495845728564281E-8</v>
      </c>
      <c r="AV655" s="5">
        <f t="shared" si="877"/>
        <v>5.7432056109303632E-8</v>
      </c>
      <c r="AW655" s="5">
        <f t="shared" si="878"/>
        <v>1.0495691136807381E-9</v>
      </c>
      <c r="AX655" s="5">
        <f t="shared" si="879"/>
        <v>0.1262324162498214</v>
      </c>
      <c r="AY655" s="5">
        <f t="shared" si="880"/>
        <v>1.7009818089663488E-2</v>
      </c>
      <c r="AZ655" s="5">
        <f t="shared" si="881"/>
        <v>1.1460364937910812E-3</v>
      </c>
      <c r="BA655" s="5">
        <f t="shared" si="882"/>
        <v>5.1476139179449561E-5</v>
      </c>
      <c r="BB655" s="5">
        <f t="shared" si="883"/>
        <v>1.7341024386077123E-6</v>
      </c>
      <c r="BC655" s="5">
        <f t="shared" si="884"/>
        <v>4.6734060720477966E-8</v>
      </c>
      <c r="BD655" s="5">
        <f t="shared" si="885"/>
        <v>5.1944828005426821E-11</v>
      </c>
      <c r="BE655" s="5">
        <f t="shared" si="886"/>
        <v>2.5665073770347947E-10</v>
      </c>
      <c r="BF655" s="5">
        <f t="shared" si="887"/>
        <v>6.3403425993497046E-10</v>
      </c>
      <c r="BG655" s="5">
        <f t="shared" si="888"/>
        <v>1.0442192019873433E-9</v>
      </c>
      <c r="BH655" s="5">
        <f t="shared" si="889"/>
        <v>1.2898282601214487E-9</v>
      </c>
      <c r="BI655" s="5">
        <f t="shared" si="890"/>
        <v>1.274565292376677E-9</v>
      </c>
      <c r="BJ655" s="8">
        <f t="shared" si="891"/>
        <v>0.75840176103924883</v>
      </c>
      <c r="BK655" s="8">
        <f t="shared" si="892"/>
        <v>2.8162374307508529E-2</v>
      </c>
      <c r="BL655" s="8">
        <f t="shared" si="893"/>
        <v>1.2259184958385504E-3</v>
      </c>
      <c r="BM655" s="8">
        <f t="shared" si="894"/>
        <v>0.65235406544764352</v>
      </c>
      <c r="BN655" s="8">
        <f t="shared" si="895"/>
        <v>0.11842871899003633</v>
      </c>
    </row>
    <row r="656" spans="1:66" x14ac:dyDescent="0.25">
      <c r="A656" t="s">
        <v>28</v>
      </c>
      <c r="B656" t="s">
        <v>277</v>
      </c>
      <c r="C656" t="s">
        <v>29</v>
      </c>
      <c r="D656" s="10"/>
      <c r="E656">
        <f>VLOOKUP(A656,home!$A$2:$E$405,3,FALSE)</f>
        <v>1.3611111111111101</v>
      </c>
      <c r="F656">
        <f>VLOOKUP(B656,home!$B$2:$E$405,3,FALSE)</f>
        <v>0.55000000000000004</v>
      </c>
      <c r="G656">
        <f>VLOOKUP(C656,away!$B$2:$E$405,4,FALSE)</f>
        <v>0.55000000000000004</v>
      </c>
      <c r="H656">
        <f>VLOOKUP(A656,away!$A$2:$E$405,3,FALSE)</f>
        <v>1.1666666666666701</v>
      </c>
      <c r="I656">
        <f>VLOOKUP(C656,away!$B$2:$E$405,3,FALSE)</f>
        <v>1.1000000000000001</v>
      </c>
      <c r="J656">
        <f>VLOOKUP(B656,home!$B$2:$E$405,4,FALSE)</f>
        <v>1.07</v>
      </c>
      <c r="K656" s="3">
        <f t="shared" si="840"/>
        <v>0.41173611111111086</v>
      </c>
      <c r="L656" s="3">
        <f t="shared" si="841"/>
        <v>1.3731666666666709</v>
      </c>
      <c r="M656" s="5">
        <f t="shared" si="842"/>
        <v>0.16781337539638611</v>
      </c>
      <c r="N656" s="5">
        <f t="shared" si="843"/>
        <v>6.9094826578136981E-2</v>
      </c>
      <c r="O656" s="5">
        <f t="shared" si="844"/>
        <v>0.23043573331513822</v>
      </c>
      <c r="P656" s="5">
        <f t="shared" si="845"/>
        <v>9.487871269621205E-2</v>
      </c>
      <c r="Q656" s="5">
        <f t="shared" si="846"/>
        <v>1.4224417596589371E-2</v>
      </c>
      <c r="R656" s="5">
        <f t="shared" si="847"/>
        <v>0.15821333389861916</v>
      </c>
      <c r="S656" s="5">
        <f t="shared" si="848"/>
        <v>1.3410686278175255E-2</v>
      </c>
      <c r="T656" s="5">
        <f t="shared" si="849"/>
        <v>1.9532496096383363E-2</v>
      </c>
      <c r="U656" s="5">
        <f t="shared" si="850"/>
        <v>6.5142142825341143E-2</v>
      </c>
      <c r="V656" s="5">
        <f t="shared" si="851"/>
        <v>8.4246274399930453E-4</v>
      </c>
      <c r="W656" s="5">
        <f t="shared" si="852"/>
        <v>1.9522354613467211E-3</v>
      </c>
      <c r="X656" s="5">
        <f t="shared" si="853"/>
        <v>2.6807446610059476E-3</v>
      </c>
      <c r="Y656" s="5">
        <f t="shared" si="854"/>
        <v>1.8405546051690062E-3</v>
      </c>
      <c r="Z656" s="5">
        <f t="shared" si="855"/>
        <v>7.24177587772626E-2</v>
      </c>
      <c r="AA656" s="5">
        <f t="shared" si="856"/>
        <v>2.9817006374332614E-2</v>
      </c>
      <c r="AB656" s="5">
        <f t="shared" si="857"/>
        <v>6.1383691247714565E-3</v>
      </c>
      <c r="AC656" s="5">
        <f t="shared" si="858"/>
        <v>2.9769595412302662E-5</v>
      </c>
      <c r="AD656" s="5">
        <f t="shared" si="859"/>
        <v>2.00951459207026E-4</v>
      </c>
      <c r="AE656" s="5">
        <f t="shared" si="860"/>
        <v>2.7593984540111538E-4</v>
      </c>
      <c r="AF656" s="5">
        <f t="shared" si="861"/>
        <v>1.8945569885498307E-4</v>
      </c>
      <c r="AG656" s="5">
        <f t="shared" si="862"/>
        <v>8.6718083492567209E-5</v>
      </c>
      <c r="AH656" s="5">
        <f t="shared" si="863"/>
        <v>2.48604131069112E-2</v>
      </c>
      <c r="AI656" s="5">
        <f t="shared" si="864"/>
        <v>1.0235929813255306E-2</v>
      </c>
      <c r="AJ656" s="5">
        <f t="shared" si="865"/>
        <v>2.1072509674580093E-3</v>
      </c>
      <c r="AK656" s="5">
        <f t="shared" si="866"/>
        <v>2.8921043949209569E-4</v>
      </c>
      <c r="AL656" s="5">
        <f t="shared" si="867"/>
        <v>6.732480968301078E-7</v>
      </c>
      <c r="AM656" s="5">
        <f t="shared" si="868"/>
        <v>1.6547794467200783E-5</v>
      </c>
      <c r="AN656" s="5">
        <f t="shared" si="869"/>
        <v>2.2722879769211278E-5</v>
      </c>
      <c r="AO656" s="5">
        <f t="shared" si="870"/>
        <v>1.5601150534877693E-5</v>
      </c>
      <c r="AP656" s="5">
        <f t="shared" si="871"/>
        <v>7.1409932920476479E-6</v>
      </c>
      <c r="AQ656" s="5">
        <f t="shared" si="872"/>
        <v>2.4514434888825331E-6</v>
      </c>
      <c r="AR656" s="5">
        <f t="shared" si="873"/>
        <v>6.8274981195947269E-3</v>
      </c>
      <c r="AS656" s="5">
        <f t="shared" si="874"/>
        <v>2.8111275243803547E-3</v>
      </c>
      <c r="AT656" s="5">
        <f t="shared" si="875"/>
        <v>5.7872135736288584E-4</v>
      </c>
      <c r="AU656" s="5">
        <f t="shared" si="876"/>
        <v>7.9426827032512713E-5</v>
      </c>
      <c r="AV656" s="5">
        <f t="shared" si="877"/>
        <v>8.1757232200654039E-6</v>
      </c>
      <c r="AW656" s="5">
        <f t="shared" si="878"/>
        <v>1.0573404434395898E-8</v>
      </c>
      <c r="AX656" s="5">
        <f t="shared" si="879"/>
        <v>1.1355540902318684E-6</v>
      </c>
      <c r="AY656" s="5">
        <f t="shared" si="880"/>
        <v>1.5593050249033986E-6</v>
      </c>
      <c r="AZ656" s="5">
        <f t="shared" si="881"/>
        <v>1.0705928416815953E-6</v>
      </c>
      <c r="BA656" s="5">
        <f t="shared" si="882"/>
        <v>4.9003413458970478E-7</v>
      </c>
      <c r="BB656" s="5">
        <f t="shared" si="883"/>
        <v>1.6822463478685804E-7</v>
      </c>
      <c r="BC656" s="5">
        <f t="shared" si="884"/>
        <v>4.6200092200297543E-8</v>
      </c>
      <c r="BD656" s="5">
        <f t="shared" si="885"/>
        <v>1.5625488057594743E-3</v>
      </c>
      <c r="BE656" s="5">
        <f t="shared" si="886"/>
        <v>6.4335776870471642E-4</v>
      </c>
      <c r="BF656" s="5">
        <f t="shared" si="887"/>
        <v>1.3244681286980075E-4</v>
      </c>
      <c r="BG656" s="5">
        <f t="shared" si="888"/>
        <v>1.8177711886690936E-5</v>
      </c>
      <c r="BH656" s="5">
        <f t="shared" si="889"/>
        <v>1.8711051002810839E-6</v>
      </c>
      <c r="BI656" s="5">
        <f t="shared" si="890"/>
        <v>1.5408030749397973E-7</v>
      </c>
      <c r="BJ656" s="8">
        <f t="shared" si="891"/>
        <v>0.1101472742579577</v>
      </c>
      <c r="BK656" s="8">
        <f t="shared" si="892"/>
        <v>0.2769772392633067</v>
      </c>
      <c r="BL656" s="8">
        <f t="shared" si="893"/>
        <v>0.53990289570153838</v>
      </c>
      <c r="BM656" s="8">
        <f t="shared" si="894"/>
        <v>0.26478321978736274</v>
      </c>
      <c r="BN656" s="8">
        <f t="shared" si="895"/>
        <v>0.73466039948108186</v>
      </c>
    </row>
    <row r="657" spans="1:66" s="15" customFormat="1" x14ac:dyDescent="0.25">
      <c r="A657" t="s">
        <v>192</v>
      </c>
      <c r="B657" t="s">
        <v>196</v>
      </c>
      <c r="C657" t="s">
        <v>204</v>
      </c>
      <c r="D657" s="10"/>
      <c r="E657">
        <f>VLOOKUP(A657,home!$A$2:$E$405,3,FALSE)</f>
        <v>1.5208333333333299</v>
      </c>
      <c r="F657">
        <f>VLOOKUP(B657,home!$B$2:$E$405,3,FALSE)</f>
        <v>0.49</v>
      </c>
      <c r="G657">
        <f>VLOOKUP(C657,away!$B$2:$E$405,4,FALSE)</f>
        <v>0.66</v>
      </c>
      <c r="H657">
        <f>VLOOKUP(A657,away!$A$2:$E$405,3,FALSE)</f>
        <v>0.875</v>
      </c>
      <c r="I657">
        <f>VLOOKUP(C657,away!$B$2:$E$405,3,FALSE)</f>
        <v>1.32</v>
      </c>
      <c r="J657">
        <f>VLOOKUP(B657,home!$B$2:$E$405,4,FALSE)</f>
        <v>0.56999999999999995</v>
      </c>
      <c r="K657" s="3">
        <f t="shared" si="840"/>
        <v>0.49183749999999893</v>
      </c>
      <c r="L657" s="3">
        <f t="shared" si="841"/>
        <v>0.65834999999999999</v>
      </c>
      <c r="M657" s="5">
        <f t="shared" si="842"/>
        <v>0.31657740555032787</v>
      </c>
      <c r="N657" s="5">
        <f t="shared" si="843"/>
        <v>0.15570463970235901</v>
      </c>
      <c r="O657" s="5">
        <f t="shared" si="844"/>
        <v>0.20841873494405835</v>
      </c>
      <c r="P657" s="5">
        <f t="shared" si="845"/>
        <v>0.10250814954804804</v>
      </c>
      <c r="Q657" s="5">
        <f t="shared" si="846"/>
        <v>3.8290690364804411E-2</v>
      </c>
      <c r="R657" s="5">
        <f t="shared" si="847"/>
        <v>6.8606237075210394E-2</v>
      </c>
      <c r="S657" s="5">
        <f t="shared" si="848"/>
        <v>8.2980659228493875E-3</v>
      </c>
      <c r="T657" s="5">
        <f t="shared" si="849"/>
        <v>2.5208676001668987E-2</v>
      </c>
      <c r="U657" s="5">
        <f t="shared" si="850"/>
        <v>3.374312012747871E-2</v>
      </c>
      <c r="V657" s="5">
        <f t="shared" si="851"/>
        <v>2.9854709487779759E-4</v>
      </c>
      <c r="W657" s="5">
        <f t="shared" si="852"/>
        <v>6.2775991407664836E-3</v>
      </c>
      <c r="X657" s="5">
        <f t="shared" si="853"/>
        <v>4.1328573943236148E-3</v>
      </c>
      <c r="Y657" s="5">
        <f t="shared" si="854"/>
        <v>1.3604333327764755E-3</v>
      </c>
      <c r="Z657" s="5">
        <f t="shared" si="855"/>
        <v>1.5055638726154922E-2</v>
      </c>
      <c r="AA657" s="5">
        <f t="shared" si="856"/>
        <v>7.4049277119752031E-3</v>
      </c>
      <c r="AB657" s="5">
        <f t="shared" si="857"/>
        <v>1.821010566769298E-3</v>
      </c>
      <c r="AC657" s="5">
        <f t="shared" si="858"/>
        <v>6.0418695618194101E-6</v>
      </c>
      <c r="AD657" s="5">
        <f t="shared" si="859"/>
        <v>7.7188966684918199E-4</v>
      </c>
      <c r="AE657" s="5">
        <f t="shared" si="860"/>
        <v>5.0817356217015895E-4</v>
      </c>
      <c r="AF657" s="5">
        <f t="shared" si="861"/>
        <v>1.6727803232736204E-4</v>
      </c>
      <c r="AG657" s="5">
        <f t="shared" si="862"/>
        <v>3.6709164194239602E-5</v>
      </c>
      <c r="AH657" s="5">
        <f t="shared" si="863"/>
        <v>2.4779699388410227E-3</v>
      </c>
      <c r="AI657" s="5">
        <f t="shared" si="864"/>
        <v>1.2187585397947186E-3</v>
      </c>
      <c r="AJ657" s="5">
        <f t="shared" si="865"/>
        <v>2.997155766581418E-4</v>
      </c>
      <c r="AK657" s="5">
        <f t="shared" si="866"/>
        <v>4.9137119978199502E-5</v>
      </c>
      <c r="AL657" s="5">
        <f t="shared" si="867"/>
        <v>7.825458895477924E-8</v>
      </c>
      <c r="AM657" s="5">
        <f t="shared" si="868"/>
        <v>7.5928856803786769E-5</v>
      </c>
      <c r="AN657" s="5">
        <f t="shared" si="869"/>
        <v>4.9987762876773018E-5</v>
      </c>
      <c r="AO657" s="5">
        <f t="shared" si="870"/>
        <v>1.6454721844961756E-5</v>
      </c>
      <c r="AP657" s="5">
        <f t="shared" si="871"/>
        <v>3.6109887088768573E-6</v>
      </c>
      <c r="AQ657" s="5">
        <f t="shared" si="872"/>
        <v>5.9432360412226967E-7</v>
      </c>
      <c r="AR657" s="5">
        <f t="shared" si="873"/>
        <v>3.2627430184719745E-4</v>
      </c>
      <c r="AS657" s="5">
        <f t="shared" si="874"/>
        <v>1.6047393693477061E-4</v>
      </c>
      <c r="AT657" s="5">
        <f t="shared" si="875"/>
        <v>3.946354997857753E-5</v>
      </c>
      <c r="AU657" s="5">
        <f t="shared" si="876"/>
        <v>6.4698845875295283E-6</v>
      </c>
      <c r="AV657" s="5">
        <f t="shared" si="877"/>
        <v>7.9553296520476162E-7</v>
      </c>
      <c r="AW657" s="5">
        <f t="shared" si="878"/>
        <v>7.0385920076190607E-10</v>
      </c>
      <c r="AX657" s="5">
        <f t="shared" si="879"/>
        <v>6.2241098513720623E-6</v>
      </c>
      <c r="AY657" s="5">
        <f t="shared" si="880"/>
        <v>4.0976427206507969E-6</v>
      </c>
      <c r="AZ657" s="5">
        <f t="shared" si="881"/>
        <v>1.348841542570226E-6</v>
      </c>
      <c r="BA657" s="5">
        <f t="shared" si="882"/>
        <v>2.9600327651703609E-7</v>
      </c>
      <c r="BB657" s="5">
        <f t="shared" si="883"/>
        <v>4.8718439273747672E-8</v>
      </c>
      <c r="BC657" s="5">
        <f t="shared" si="884"/>
        <v>6.4147568991743556E-9</v>
      </c>
      <c r="BD657" s="5">
        <f t="shared" si="885"/>
        <v>3.5800447770183741E-5</v>
      </c>
      <c r="BE657" s="5">
        <f t="shared" si="886"/>
        <v>1.7608002730167703E-5</v>
      </c>
      <c r="BF657" s="5">
        <f t="shared" si="887"/>
        <v>4.3301380213994192E-6</v>
      </c>
      <c r="BG657" s="5">
        <f t="shared" si="888"/>
        <v>7.0990808636667736E-7</v>
      </c>
      <c r="BH657" s="5">
        <f t="shared" si="889"/>
        <v>8.7289854607092464E-8</v>
      </c>
      <c r="BI657" s="5">
        <f t="shared" si="890"/>
        <v>8.5864847730631518E-9</v>
      </c>
      <c r="BJ657" s="8">
        <f t="shared" si="891"/>
        <v>0.23261754474666577</v>
      </c>
      <c r="BK657" s="8">
        <f t="shared" si="892"/>
        <v>0.42769238588297454</v>
      </c>
      <c r="BL657" s="8">
        <f t="shared" si="893"/>
        <v>0.3246316331800248</v>
      </c>
      <c r="BM657" s="8">
        <f t="shared" si="894"/>
        <v>0.10988724841215049</v>
      </c>
      <c r="BN657" s="8">
        <f t="shared" si="895"/>
        <v>0.89010585718480806</v>
      </c>
    </row>
    <row r="658" spans="1:66" x14ac:dyDescent="0.25">
      <c r="A658" t="s">
        <v>192</v>
      </c>
      <c r="B658" t="s">
        <v>197</v>
      </c>
      <c r="C658" t="s">
        <v>194</v>
      </c>
      <c r="D658" s="16"/>
      <c r="E658">
        <f>VLOOKUP(A658,home!$A$2:$E$405,3,FALSE)</f>
        <v>1.5208333333333299</v>
      </c>
      <c r="F658">
        <f>VLOOKUP(B658,home!$B$2:$E$405,3,FALSE)</f>
        <v>1.32</v>
      </c>
      <c r="G658">
        <f>VLOOKUP(C658,away!$B$2:$E$405,4,FALSE)</f>
        <v>1.32</v>
      </c>
      <c r="H658">
        <f>VLOOKUP(A658,away!$A$2:$E$405,3,FALSE)</f>
        <v>0.875</v>
      </c>
      <c r="I658">
        <f>VLOOKUP(C658,away!$B$2:$E$405,3,FALSE)</f>
        <v>0</v>
      </c>
      <c r="J658">
        <f>VLOOKUP(B658,home!$B$2:$E$405,4,FALSE)</f>
        <v>0.56999999999999995</v>
      </c>
      <c r="K658" s="3">
        <f t="shared" si="840"/>
        <v>2.6498999999999939</v>
      </c>
      <c r="L658" s="3">
        <f t="shared" si="841"/>
        <v>0</v>
      </c>
      <c r="M658" s="5">
        <f t="shared" si="842"/>
        <v>7.0658278535003893E-2</v>
      </c>
      <c r="N658" s="5">
        <f t="shared" si="843"/>
        <v>0.18723737228990642</v>
      </c>
      <c r="O658" s="5">
        <f t="shared" si="844"/>
        <v>0</v>
      </c>
      <c r="P658" s="5">
        <f t="shared" si="845"/>
        <v>0</v>
      </c>
      <c r="Q658" s="5">
        <f t="shared" si="846"/>
        <v>0.24808015641551098</v>
      </c>
      <c r="R658" s="5">
        <f t="shared" si="847"/>
        <v>0</v>
      </c>
      <c r="S658" s="5">
        <f t="shared" si="848"/>
        <v>0</v>
      </c>
      <c r="T658" s="5">
        <f t="shared" si="849"/>
        <v>0</v>
      </c>
      <c r="U658" s="5">
        <f t="shared" si="850"/>
        <v>0</v>
      </c>
      <c r="V658" s="5">
        <f t="shared" si="851"/>
        <v>0</v>
      </c>
      <c r="W658" s="5">
        <f t="shared" si="852"/>
        <v>0.2191292021618203</v>
      </c>
      <c r="X658" s="5">
        <f t="shared" si="853"/>
        <v>0</v>
      </c>
      <c r="Y658" s="5">
        <f t="shared" si="854"/>
        <v>0</v>
      </c>
      <c r="Z658" s="5">
        <f t="shared" si="855"/>
        <v>0</v>
      </c>
      <c r="AA658" s="5">
        <f t="shared" si="856"/>
        <v>0</v>
      </c>
      <c r="AB658" s="5">
        <f t="shared" si="857"/>
        <v>0</v>
      </c>
      <c r="AC658" s="5">
        <f t="shared" si="858"/>
        <v>0</v>
      </c>
      <c r="AD658" s="5">
        <f t="shared" si="859"/>
        <v>0.14516761820215157</v>
      </c>
      <c r="AE658" s="5">
        <f t="shared" si="860"/>
        <v>0</v>
      </c>
      <c r="AF658" s="5">
        <f t="shared" si="861"/>
        <v>0</v>
      </c>
      <c r="AG658" s="5">
        <f t="shared" si="862"/>
        <v>0</v>
      </c>
      <c r="AH658" s="5">
        <f t="shared" si="863"/>
        <v>0</v>
      </c>
      <c r="AI658" s="5">
        <f t="shared" si="864"/>
        <v>0</v>
      </c>
      <c r="AJ658" s="5">
        <f t="shared" si="865"/>
        <v>0</v>
      </c>
      <c r="AK658" s="5">
        <f t="shared" si="866"/>
        <v>0</v>
      </c>
      <c r="AL658" s="5">
        <f t="shared" si="867"/>
        <v>0</v>
      </c>
      <c r="AM658" s="5">
        <f t="shared" si="868"/>
        <v>7.6935934294776104E-2</v>
      </c>
      <c r="AN658" s="5">
        <f t="shared" si="869"/>
        <v>0</v>
      </c>
      <c r="AO658" s="5">
        <f t="shared" si="870"/>
        <v>0</v>
      </c>
      <c r="AP658" s="5">
        <f t="shared" si="871"/>
        <v>0</v>
      </c>
      <c r="AQ658" s="5">
        <f t="shared" si="872"/>
        <v>0</v>
      </c>
      <c r="AR658" s="5">
        <f t="shared" si="873"/>
        <v>0</v>
      </c>
      <c r="AS658" s="5">
        <f t="shared" si="874"/>
        <v>0</v>
      </c>
      <c r="AT658" s="5">
        <f t="shared" si="875"/>
        <v>0</v>
      </c>
      <c r="AU658" s="5">
        <f t="shared" si="876"/>
        <v>0</v>
      </c>
      <c r="AV658" s="5">
        <f t="shared" si="877"/>
        <v>0</v>
      </c>
      <c r="AW658" s="5">
        <f t="shared" si="878"/>
        <v>0</v>
      </c>
      <c r="AX658" s="5">
        <f t="shared" si="879"/>
        <v>3.3978755381287813E-2</v>
      </c>
      <c r="AY658" s="5">
        <f t="shared" si="880"/>
        <v>0</v>
      </c>
      <c r="AZ658" s="5">
        <f t="shared" si="881"/>
        <v>0</v>
      </c>
      <c r="BA658" s="5">
        <f t="shared" si="882"/>
        <v>0</v>
      </c>
      <c r="BB658" s="5">
        <f t="shared" si="883"/>
        <v>0</v>
      </c>
      <c r="BC658" s="5">
        <f t="shared" si="884"/>
        <v>0</v>
      </c>
      <c r="BD658" s="5">
        <f t="shared" si="885"/>
        <v>0</v>
      </c>
      <c r="BE658" s="5">
        <f t="shared" si="886"/>
        <v>0</v>
      </c>
      <c r="BF658" s="5">
        <f t="shared" si="887"/>
        <v>0</v>
      </c>
      <c r="BG658" s="5">
        <f t="shared" si="888"/>
        <v>0</v>
      </c>
      <c r="BH658" s="5">
        <f t="shared" si="889"/>
        <v>0</v>
      </c>
      <c r="BI658" s="5">
        <f t="shared" si="890"/>
        <v>0</v>
      </c>
      <c r="BJ658" s="8">
        <f t="shared" si="891"/>
        <v>0.9105290387454531</v>
      </c>
      <c r="BK658" s="8">
        <f t="shared" si="892"/>
        <v>7.0658278535003893E-2</v>
      </c>
      <c r="BL658" s="8">
        <f t="shared" si="893"/>
        <v>0</v>
      </c>
      <c r="BM658" s="8">
        <f t="shared" si="894"/>
        <v>0.47521151004003581</v>
      </c>
      <c r="BN658" s="8">
        <f t="shared" si="895"/>
        <v>0.50597580724042124</v>
      </c>
    </row>
    <row r="659" spans="1:66" x14ac:dyDescent="0.25">
      <c r="A659" t="s">
        <v>192</v>
      </c>
      <c r="B659" t="s">
        <v>280</v>
      </c>
      <c r="C659" t="s">
        <v>205</v>
      </c>
      <c r="D659" s="16"/>
      <c r="E659">
        <f>VLOOKUP(A659,home!$A$2:$E$405,3,FALSE)</f>
        <v>1.5208333333333299</v>
      </c>
      <c r="F659">
        <f>VLOOKUP(B659,home!$B$2:$E$405,3,FALSE)</f>
        <v>1.1499999999999999</v>
      </c>
      <c r="G659">
        <f>VLOOKUP(C659,away!$B$2:$E$405,4,FALSE)</f>
        <v>1.81</v>
      </c>
      <c r="H659">
        <f>VLOOKUP(A659,away!$A$2:$E$405,3,FALSE)</f>
        <v>0.875</v>
      </c>
      <c r="I659">
        <f>VLOOKUP(C659,away!$B$2:$E$405,3,FALSE)</f>
        <v>0.16</v>
      </c>
      <c r="J659">
        <f>VLOOKUP(B659,home!$B$2:$E$405,4,FALSE)</f>
        <v>1.1399999999999999</v>
      </c>
      <c r="K659" s="3">
        <f t="shared" si="840"/>
        <v>3.1656145833333258</v>
      </c>
      <c r="L659" s="3">
        <f t="shared" si="841"/>
        <v>0.15959999999999999</v>
      </c>
      <c r="M659" s="5">
        <f t="shared" si="842"/>
        <v>3.5964800478583608E-2</v>
      </c>
      <c r="N659" s="5">
        <f t="shared" si="843"/>
        <v>0.11385069688167766</v>
      </c>
      <c r="O659" s="5">
        <f t="shared" si="844"/>
        <v>5.7399821563819441E-3</v>
      </c>
      <c r="P659" s="5">
        <f t="shared" si="845"/>
        <v>1.8170571222315753E-2</v>
      </c>
      <c r="Q659" s="5">
        <f t="shared" si="846"/>
        <v>0.18020371318565043</v>
      </c>
      <c r="R659" s="5">
        <f t="shared" si="847"/>
        <v>4.5805057607927905E-4</v>
      </c>
      <c r="S659" s="5">
        <f t="shared" si="848"/>
        <v>2.2950889074294981E-3</v>
      </c>
      <c r="T659" s="5">
        <f t="shared" si="849"/>
        <v>2.8760512624429805E-2</v>
      </c>
      <c r="U659" s="5">
        <f t="shared" si="850"/>
        <v>1.450011583540797E-3</v>
      </c>
      <c r="V659" s="5">
        <f t="shared" si="851"/>
        <v>1.2883917329985518E-4</v>
      </c>
      <c r="W659" s="5">
        <f t="shared" si="852"/>
        <v>0.19015183414377029</v>
      </c>
      <c r="X659" s="5">
        <f t="shared" si="853"/>
        <v>3.0348232729345739E-2</v>
      </c>
      <c r="Y659" s="5">
        <f t="shared" si="854"/>
        <v>2.4217889718017895E-3</v>
      </c>
      <c r="Z659" s="5">
        <f t="shared" si="855"/>
        <v>2.436829064741764E-5</v>
      </c>
      <c r="AA659" s="5">
        <f t="shared" si="856"/>
        <v>7.7140616244370376E-5</v>
      </c>
      <c r="AB659" s="5">
        <f t="shared" si="857"/>
        <v>1.2209872987524928E-4</v>
      </c>
      <c r="AC659" s="5">
        <f t="shared" si="858"/>
        <v>4.0683552798787475E-6</v>
      </c>
      <c r="AD659" s="5">
        <f t="shared" si="859"/>
        <v>0.15048685480327478</v>
      </c>
      <c r="AE659" s="5">
        <f t="shared" si="860"/>
        <v>2.4017702026602653E-2</v>
      </c>
      <c r="AF659" s="5">
        <f t="shared" si="861"/>
        <v>1.9166126217228915E-3</v>
      </c>
      <c r="AG659" s="5">
        <f t="shared" si="862"/>
        <v>1.019637914756578E-4</v>
      </c>
      <c r="AH659" s="5">
        <f t="shared" si="863"/>
        <v>9.7229479683196419E-7</v>
      </c>
      <c r="AI659" s="5">
        <f t="shared" si="864"/>
        <v>3.0779105881503793E-6</v>
      </c>
      <c r="AJ659" s="5">
        <f t="shared" si="865"/>
        <v>4.8717393220224476E-6</v>
      </c>
      <c r="AK659" s="5">
        <f t="shared" si="866"/>
        <v>5.1406830146642231E-6</v>
      </c>
      <c r="AL659" s="5">
        <f t="shared" si="867"/>
        <v>8.2218545229791324E-8</v>
      </c>
      <c r="AM659" s="5">
        <f t="shared" si="868"/>
        <v>9.5276676433042273E-2</v>
      </c>
      <c r="AN659" s="5">
        <f t="shared" si="869"/>
        <v>1.5206157558713546E-2</v>
      </c>
      <c r="AO659" s="5">
        <f t="shared" si="870"/>
        <v>1.2134513731853409E-3</v>
      </c>
      <c r="AP659" s="5">
        <f t="shared" si="871"/>
        <v>6.455561305346011E-5</v>
      </c>
      <c r="AQ659" s="5">
        <f t="shared" si="872"/>
        <v>2.5757689608330595E-6</v>
      </c>
      <c r="AR659" s="5">
        <f t="shared" si="873"/>
        <v>3.1035649914876321E-8</v>
      </c>
      <c r="AS659" s="5">
        <f t="shared" si="874"/>
        <v>9.8246905973760173E-8</v>
      </c>
      <c r="AT659" s="5">
        <f t="shared" si="875"/>
        <v>1.5550591915895665E-7</v>
      </c>
      <c r="AU659" s="5">
        <f t="shared" si="876"/>
        <v>1.6409060182808214E-7</v>
      </c>
      <c r="AV659" s="5">
        <f t="shared" si="877"/>
        <v>1.2986190053372971E-7</v>
      </c>
      <c r="AW659" s="5">
        <f t="shared" si="878"/>
        <v>1.153873534379457E-9</v>
      </c>
      <c r="AX659" s="5">
        <f t="shared" si="879"/>
        <v>5.0268206061328181E-2</v>
      </c>
      <c r="AY659" s="5">
        <f t="shared" si="880"/>
        <v>8.0228056873879773E-3</v>
      </c>
      <c r="AZ659" s="5">
        <f t="shared" si="881"/>
        <v>6.4021989385356054E-4</v>
      </c>
      <c r="BA659" s="5">
        <f t="shared" si="882"/>
        <v>3.4059698353009414E-5</v>
      </c>
      <c r="BB659" s="5">
        <f t="shared" si="883"/>
        <v>1.3589819642850762E-6</v>
      </c>
      <c r="BC659" s="5">
        <f t="shared" si="884"/>
        <v>4.3378704299979662E-8</v>
      </c>
      <c r="BD659" s="5">
        <f t="shared" si="885"/>
        <v>8.2554828773570871E-10</v>
      </c>
      <c r="BE659" s="5">
        <f t="shared" si="886"/>
        <v>2.6133676989020163E-9</v>
      </c>
      <c r="BF659" s="5">
        <f t="shared" si="887"/>
        <v>4.1364574496282402E-9</v>
      </c>
      <c r="BG659" s="5">
        <f t="shared" si="888"/>
        <v>4.3648100086269772E-9</v>
      </c>
      <c r="BH659" s="5">
        <f t="shared" si="889"/>
        <v>3.4543265541972047E-9</v>
      </c>
      <c r="BI659" s="5">
        <f t="shared" si="890"/>
        <v>2.1870133031124454E-9</v>
      </c>
      <c r="BJ659" s="8">
        <f t="shared" si="891"/>
        <v>0.89299002222829849</v>
      </c>
      <c r="BK659" s="8">
        <f t="shared" si="892"/>
        <v>6.4586256042841794E-2</v>
      </c>
      <c r="BL659" s="8">
        <f t="shared" si="893"/>
        <v>7.8619426123440177E-3</v>
      </c>
      <c r="BM659" s="8">
        <f t="shared" si="894"/>
        <v>0.60305197013992851</v>
      </c>
      <c r="BN659" s="8">
        <f t="shared" si="895"/>
        <v>0.35438781450068868</v>
      </c>
    </row>
    <row r="660" spans="1:66" x14ac:dyDescent="0.25">
      <c r="A660" t="s">
        <v>32</v>
      </c>
      <c r="B660" t="s">
        <v>34</v>
      </c>
      <c r="C660" t="s">
        <v>208</v>
      </c>
      <c r="D660" s="16"/>
      <c r="E660">
        <f>VLOOKUP(A660,home!$A$2:$E$405,3,FALSE)</f>
        <v>1.2749999999999999</v>
      </c>
      <c r="F660">
        <f>VLOOKUP(B660,home!$B$2:$E$405,3,FALSE)</f>
        <v>0</v>
      </c>
      <c r="G660">
        <f>VLOOKUP(C660,away!$B$2:$E$405,4,FALSE)</f>
        <v>0.78</v>
      </c>
      <c r="H660">
        <f>VLOOKUP(A660,away!$A$2:$E$405,3,FALSE)</f>
        <v>1.25</v>
      </c>
      <c r="I660">
        <f>VLOOKUP(C660,away!$B$2:$E$405,3,FALSE)</f>
        <v>1.76</v>
      </c>
      <c r="J660">
        <f>VLOOKUP(B660,home!$B$2:$E$405,4,FALSE)</f>
        <v>1.2</v>
      </c>
      <c r="K660" s="3">
        <f t="shared" si="840"/>
        <v>0</v>
      </c>
      <c r="L660" s="3">
        <f t="shared" si="841"/>
        <v>2.64</v>
      </c>
      <c r="M660" s="5">
        <f t="shared" si="842"/>
        <v>7.1361269556386053E-2</v>
      </c>
      <c r="N660" s="5">
        <f t="shared" si="843"/>
        <v>0</v>
      </c>
      <c r="O660" s="5">
        <f t="shared" si="844"/>
        <v>0.18839375162885919</v>
      </c>
      <c r="P660" s="5">
        <f t="shared" si="845"/>
        <v>0</v>
      </c>
      <c r="Q660" s="5">
        <f t="shared" si="846"/>
        <v>0</v>
      </c>
      <c r="R660" s="5">
        <f t="shared" si="847"/>
        <v>0.24867975215009419</v>
      </c>
      <c r="S660" s="5">
        <f t="shared" si="848"/>
        <v>0</v>
      </c>
      <c r="T660" s="5">
        <f t="shared" si="849"/>
        <v>0</v>
      </c>
      <c r="U660" s="5">
        <f t="shared" si="850"/>
        <v>0</v>
      </c>
      <c r="V660" s="5">
        <f t="shared" si="851"/>
        <v>0</v>
      </c>
      <c r="W660" s="5">
        <f t="shared" si="852"/>
        <v>0</v>
      </c>
      <c r="X660" s="5">
        <f t="shared" si="853"/>
        <v>0</v>
      </c>
      <c r="Y660" s="5">
        <f t="shared" si="854"/>
        <v>0</v>
      </c>
      <c r="Z660" s="5">
        <f t="shared" si="855"/>
        <v>0.21883818189208287</v>
      </c>
      <c r="AA660" s="5">
        <f t="shared" si="856"/>
        <v>0</v>
      </c>
      <c r="AB660" s="5">
        <f t="shared" si="857"/>
        <v>0</v>
      </c>
      <c r="AC660" s="5">
        <f t="shared" si="858"/>
        <v>0</v>
      </c>
      <c r="AD660" s="5">
        <f t="shared" si="859"/>
        <v>0</v>
      </c>
      <c r="AE660" s="5">
        <f t="shared" si="860"/>
        <v>0</v>
      </c>
      <c r="AF660" s="5">
        <f t="shared" si="861"/>
        <v>0</v>
      </c>
      <c r="AG660" s="5">
        <f t="shared" si="862"/>
        <v>0</v>
      </c>
      <c r="AH660" s="5">
        <f t="shared" si="863"/>
        <v>0.14443320004877469</v>
      </c>
      <c r="AI660" s="5">
        <f t="shared" si="864"/>
        <v>0</v>
      </c>
      <c r="AJ660" s="5">
        <f t="shared" si="865"/>
        <v>0</v>
      </c>
      <c r="AK660" s="5">
        <f t="shared" si="866"/>
        <v>0</v>
      </c>
      <c r="AL660" s="5">
        <f t="shared" si="867"/>
        <v>0</v>
      </c>
      <c r="AM660" s="5">
        <f t="shared" si="868"/>
        <v>0</v>
      </c>
      <c r="AN660" s="5">
        <f t="shared" si="869"/>
        <v>0</v>
      </c>
      <c r="AO660" s="5">
        <f t="shared" si="870"/>
        <v>0</v>
      </c>
      <c r="AP660" s="5">
        <f t="shared" si="871"/>
        <v>0</v>
      </c>
      <c r="AQ660" s="5">
        <f t="shared" si="872"/>
        <v>0</v>
      </c>
      <c r="AR660" s="5">
        <f t="shared" si="873"/>
        <v>7.6260729625753046E-2</v>
      </c>
      <c r="AS660" s="5">
        <f t="shared" si="874"/>
        <v>0</v>
      </c>
      <c r="AT660" s="5">
        <f t="shared" si="875"/>
        <v>0</v>
      </c>
      <c r="AU660" s="5">
        <f t="shared" si="876"/>
        <v>0</v>
      </c>
      <c r="AV660" s="5">
        <f t="shared" si="877"/>
        <v>0</v>
      </c>
      <c r="AW660" s="5">
        <f t="shared" si="878"/>
        <v>0</v>
      </c>
      <c r="AX660" s="5">
        <f t="shared" si="879"/>
        <v>0</v>
      </c>
      <c r="AY660" s="5">
        <f t="shared" si="880"/>
        <v>0</v>
      </c>
      <c r="AZ660" s="5">
        <f t="shared" si="881"/>
        <v>0</v>
      </c>
      <c r="BA660" s="5">
        <f t="shared" si="882"/>
        <v>0</v>
      </c>
      <c r="BB660" s="5">
        <f t="shared" si="883"/>
        <v>0</v>
      </c>
      <c r="BC660" s="5">
        <f t="shared" si="884"/>
        <v>0</v>
      </c>
      <c r="BD660" s="5">
        <f t="shared" si="885"/>
        <v>3.3554721035331365E-2</v>
      </c>
      <c r="BE660" s="5">
        <f t="shared" si="886"/>
        <v>0</v>
      </c>
      <c r="BF660" s="5">
        <f t="shared" si="887"/>
        <v>0</v>
      </c>
      <c r="BG660" s="5">
        <f t="shared" si="888"/>
        <v>0</v>
      </c>
      <c r="BH660" s="5">
        <f t="shared" si="889"/>
        <v>0</v>
      </c>
      <c r="BI660" s="5">
        <f t="shared" si="890"/>
        <v>0</v>
      </c>
      <c r="BJ660" s="8">
        <f t="shared" si="891"/>
        <v>0</v>
      </c>
      <c r="BK660" s="8">
        <f t="shared" si="892"/>
        <v>7.1361269556386053E-2</v>
      </c>
      <c r="BL660" s="8">
        <f t="shared" si="893"/>
        <v>0.69132215448881251</v>
      </c>
      <c r="BM660" s="8">
        <f t="shared" si="894"/>
        <v>0.47308683260194195</v>
      </c>
      <c r="BN660" s="8">
        <f t="shared" si="895"/>
        <v>0.50843477333533937</v>
      </c>
    </row>
    <row r="661" spans="1:66" x14ac:dyDescent="0.25">
      <c r="A661" t="s">
        <v>32</v>
      </c>
      <c r="B661" t="s">
        <v>198</v>
      </c>
      <c r="C661" t="s">
        <v>210</v>
      </c>
      <c r="D661" s="16"/>
      <c r="E661">
        <f>VLOOKUP(A661,home!$A$2:$E$405,3,FALSE)</f>
        <v>1.2749999999999999</v>
      </c>
      <c r="F661">
        <f>VLOOKUP(B661,home!$B$2:$E$405,3,FALSE)</f>
        <v>0.78</v>
      </c>
      <c r="G661">
        <f>VLOOKUP(C661,away!$B$2:$E$405,4,FALSE)</f>
        <v>0.39</v>
      </c>
      <c r="H661">
        <f>VLOOKUP(A661,away!$A$2:$E$405,3,FALSE)</f>
        <v>1.25</v>
      </c>
      <c r="I661">
        <f>VLOOKUP(C661,away!$B$2:$E$405,3,FALSE)</f>
        <v>0.59</v>
      </c>
      <c r="J661">
        <f>VLOOKUP(B661,home!$B$2:$E$405,4,FALSE)</f>
        <v>0.8</v>
      </c>
      <c r="K661" s="3">
        <f t="shared" si="840"/>
        <v>0.38785500000000001</v>
      </c>
      <c r="L661" s="3">
        <f t="shared" si="841"/>
        <v>0.59</v>
      </c>
      <c r="M661" s="5">
        <f t="shared" si="842"/>
        <v>0.37611700518397795</v>
      </c>
      <c r="N661" s="5">
        <f t="shared" si="843"/>
        <v>0.14587886104563177</v>
      </c>
      <c r="O661" s="5">
        <f t="shared" si="844"/>
        <v>0.22190903305854695</v>
      </c>
      <c r="P661" s="5">
        <f t="shared" si="845"/>
        <v>8.6068528016922718E-2</v>
      </c>
      <c r="Q661" s="5">
        <f t="shared" si="846"/>
        <v>2.8289922825426746E-2</v>
      </c>
      <c r="R661" s="5">
        <f t="shared" si="847"/>
        <v>6.5463164752271333E-2</v>
      </c>
      <c r="S661" s="5">
        <f t="shared" si="848"/>
        <v>4.9238610677655231E-3</v>
      </c>
      <c r="T661" s="5">
        <f t="shared" si="849"/>
        <v>1.6691054467001778E-2</v>
      </c>
      <c r="U661" s="5">
        <f t="shared" si="850"/>
        <v>2.5390215764992195E-2</v>
      </c>
      <c r="V661" s="5">
        <f t="shared" si="851"/>
        <v>1.2519433770205964E-4</v>
      </c>
      <c r="W661" s="5">
        <f t="shared" si="852"/>
        <v>3.6574626724852977E-3</v>
      </c>
      <c r="X661" s="5">
        <f t="shared" si="853"/>
        <v>2.1579029767663255E-3</v>
      </c>
      <c r="Y661" s="5">
        <f t="shared" si="854"/>
        <v>6.3658137814606578E-4</v>
      </c>
      <c r="Z661" s="5">
        <f t="shared" si="855"/>
        <v>1.2874422401280033E-2</v>
      </c>
      <c r="AA661" s="5">
        <f t="shared" si="856"/>
        <v>4.9934091004484671E-3</v>
      </c>
      <c r="AB661" s="5">
        <f t="shared" si="857"/>
        <v>9.6835934332721986E-4</v>
      </c>
      <c r="AC661" s="5">
        <f t="shared" si="858"/>
        <v>1.7905485881978166E-6</v>
      </c>
      <c r="AD661" s="5">
        <f t="shared" si="859"/>
        <v>3.5464129620919622E-4</v>
      </c>
      <c r="AE661" s="5">
        <f t="shared" si="860"/>
        <v>2.0923836476342573E-4</v>
      </c>
      <c r="AF661" s="5">
        <f t="shared" si="861"/>
        <v>6.1725317605210574E-5</v>
      </c>
      <c r="AG661" s="5">
        <f t="shared" si="862"/>
        <v>1.2139312462358083E-5</v>
      </c>
      <c r="AH661" s="5">
        <f t="shared" si="863"/>
        <v>1.8989773041888042E-3</v>
      </c>
      <c r="AI661" s="5">
        <f t="shared" si="864"/>
        <v>7.3652784231614853E-4</v>
      </c>
      <c r="AJ661" s="5">
        <f t="shared" si="865"/>
        <v>1.4283300314076486E-4</v>
      </c>
      <c r="AK661" s="5">
        <f t="shared" si="866"/>
        <v>1.8466164811053791E-5</v>
      </c>
      <c r="AL661" s="5">
        <f t="shared" si="867"/>
        <v>1.6389568055140963E-8</v>
      </c>
      <c r="AM661" s="5">
        <f t="shared" si="868"/>
        <v>2.7509879988243573E-5</v>
      </c>
      <c r="AN661" s="5">
        <f t="shared" si="869"/>
        <v>1.6230829193063705E-5</v>
      </c>
      <c r="AO661" s="5">
        <f t="shared" si="870"/>
        <v>4.7880946119537921E-6</v>
      </c>
      <c r="AP661" s="5">
        <f t="shared" si="871"/>
        <v>9.4165860701757933E-7</v>
      </c>
      <c r="AQ661" s="5">
        <f t="shared" si="872"/>
        <v>1.388946445350929E-7</v>
      </c>
      <c r="AR661" s="5">
        <f t="shared" si="873"/>
        <v>2.2407932189427891E-4</v>
      </c>
      <c r="AS661" s="5">
        <f t="shared" si="874"/>
        <v>8.6910285393305539E-5</v>
      </c>
      <c r="AT661" s="5">
        <f t="shared" si="875"/>
        <v>1.6854294370610256E-5</v>
      </c>
      <c r="AU661" s="5">
        <f t="shared" si="876"/>
        <v>2.1790074477043475E-6</v>
      </c>
      <c r="AV661" s="5">
        <f t="shared" si="877"/>
        <v>2.1128473340734237E-7</v>
      </c>
      <c r="AW661" s="5">
        <f t="shared" si="878"/>
        <v>1.0418049421210415E-10</v>
      </c>
      <c r="AX661" s="5">
        <f t="shared" si="879"/>
        <v>1.7783074171400343E-6</v>
      </c>
      <c r="AY661" s="5">
        <f t="shared" si="880"/>
        <v>1.04920137611262E-6</v>
      </c>
      <c r="AZ661" s="5">
        <f t="shared" si="881"/>
        <v>3.0951440595322284E-7</v>
      </c>
      <c r="BA661" s="5">
        <f t="shared" si="882"/>
        <v>6.087116650413385E-8</v>
      </c>
      <c r="BB661" s="5">
        <f t="shared" si="883"/>
        <v>8.9784970593597387E-9</v>
      </c>
      <c r="BC661" s="5">
        <f t="shared" si="884"/>
        <v>1.0594626530044492E-9</v>
      </c>
      <c r="BD661" s="5">
        <f t="shared" si="885"/>
        <v>2.2034466652937422E-5</v>
      </c>
      <c r="BE661" s="5">
        <f t="shared" si="886"/>
        <v>8.5461780636750439E-6</v>
      </c>
      <c r="BF661" s="5">
        <f t="shared" si="887"/>
        <v>1.6573389464433417E-6</v>
      </c>
      <c r="BG661" s="5">
        <f t="shared" si="888"/>
        <v>2.1426906569092747E-7</v>
      </c>
      <c r="BH661" s="5">
        <f t="shared" si="889"/>
        <v>2.0776332118388664E-8</v>
      </c>
      <c r="BI661" s="5">
        <f t="shared" si="890"/>
        <v>1.6116408587555278E-9</v>
      </c>
      <c r="BJ661" s="8">
        <f t="shared" si="891"/>
        <v>0.19800234694586835</v>
      </c>
      <c r="BK661" s="8">
        <f t="shared" si="892"/>
        <v>0.46723744474590062</v>
      </c>
      <c r="BL661" s="8">
        <f t="shared" si="893"/>
        <v>0.32188369516858406</v>
      </c>
      <c r="BM661" s="8">
        <f t="shared" si="894"/>
        <v>7.6270345281659935E-2</v>
      </c>
      <c r="BN661" s="8">
        <f t="shared" si="895"/>
        <v>0.92372651488277746</v>
      </c>
    </row>
    <row r="662" spans="1:66" x14ac:dyDescent="0.25">
      <c r="A662" t="s">
        <v>32</v>
      </c>
      <c r="B662" t="s">
        <v>362</v>
      </c>
      <c r="C662" t="s">
        <v>33</v>
      </c>
      <c r="D662" s="16"/>
      <c r="E662">
        <f>VLOOKUP(A662,home!$A$2:$E$405,3,FALSE)</f>
        <v>1.2749999999999999</v>
      </c>
      <c r="F662">
        <f>VLOOKUP(B662,home!$B$2:$E$405,3,FALSE)</f>
        <v>1.96</v>
      </c>
      <c r="G662">
        <f>VLOOKUP(C662,away!$B$2:$E$405,4,FALSE)</f>
        <v>0.78</v>
      </c>
      <c r="H662">
        <f>VLOOKUP(A662,away!$A$2:$E$405,3,FALSE)</f>
        <v>1.25</v>
      </c>
      <c r="I662">
        <f>VLOOKUP(C662,away!$B$2:$E$405,3,FALSE)</f>
        <v>0.2</v>
      </c>
      <c r="J662">
        <f>VLOOKUP(B662,home!$B$2:$E$405,4,FALSE)</f>
        <v>0.8</v>
      </c>
      <c r="K662" s="3">
        <f t="shared" si="840"/>
        <v>1.9492199999999997</v>
      </c>
      <c r="L662" s="3">
        <f t="shared" si="841"/>
        <v>0.2</v>
      </c>
      <c r="M662" s="5">
        <f t="shared" si="842"/>
        <v>0.11657505086025587</v>
      </c>
      <c r="N662" s="5">
        <f t="shared" si="843"/>
        <v>0.22723042063782789</v>
      </c>
      <c r="O662" s="5">
        <f t="shared" si="844"/>
        <v>2.3315010172051176E-2</v>
      </c>
      <c r="P662" s="5">
        <f t="shared" si="845"/>
        <v>4.5446084127565581E-2</v>
      </c>
      <c r="Q662" s="5">
        <f t="shared" si="846"/>
        <v>0.22146104025783347</v>
      </c>
      <c r="R662" s="5">
        <f t="shared" si="847"/>
        <v>2.3315010172051173E-3</v>
      </c>
      <c r="S662" s="5">
        <f t="shared" si="848"/>
        <v>4.4292208051566698E-3</v>
      </c>
      <c r="T662" s="5">
        <f t="shared" si="849"/>
        <v>4.4292208051566702E-2</v>
      </c>
      <c r="U662" s="5">
        <f t="shared" si="850"/>
        <v>4.5446084127565584E-3</v>
      </c>
      <c r="V662" s="5">
        <f t="shared" si="851"/>
        <v>1.9185612839616635E-4</v>
      </c>
      <c r="W662" s="5">
        <f t="shared" si="852"/>
        <v>0.14389209629712468</v>
      </c>
      <c r="X662" s="5">
        <f t="shared" si="853"/>
        <v>2.8778419259424939E-2</v>
      </c>
      <c r="Y662" s="5">
        <f t="shared" si="854"/>
        <v>2.877841925942494E-3</v>
      </c>
      <c r="Z662" s="5">
        <f t="shared" si="855"/>
        <v>1.5543340114700791E-4</v>
      </c>
      <c r="AA662" s="5">
        <f t="shared" si="856"/>
        <v>3.029738941837707E-4</v>
      </c>
      <c r="AB662" s="5">
        <f t="shared" si="857"/>
        <v>2.9528138701044484E-4</v>
      </c>
      <c r="AC662" s="5">
        <f t="shared" si="858"/>
        <v>4.6746225324046913E-6</v>
      </c>
      <c r="AD662" s="5">
        <f t="shared" si="859"/>
        <v>7.0119337986070354E-2</v>
      </c>
      <c r="AE662" s="5">
        <f t="shared" si="860"/>
        <v>1.4023867597214072E-2</v>
      </c>
      <c r="AF662" s="5">
        <f t="shared" si="861"/>
        <v>1.4023867597214071E-3</v>
      </c>
      <c r="AG662" s="5">
        <f t="shared" si="862"/>
        <v>9.3492450648093866E-5</v>
      </c>
      <c r="AH662" s="5">
        <f t="shared" si="863"/>
        <v>7.7716700573503936E-6</v>
      </c>
      <c r="AI662" s="5">
        <f t="shared" si="864"/>
        <v>1.514869470918853E-5</v>
      </c>
      <c r="AJ662" s="5">
        <f t="shared" si="865"/>
        <v>1.4764069350522235E-5</v>
      </c>
      <c r="AK662" s="5">
        <f t="shared" si="866"/>
        <v>9.5928064198083146E-6</v>
      </c>
      <c r="AL662" s="5">
        <f t="shared" si="867"/>
        <v>7.2894941860911029E-8</v>
      </c>
      <c r="AM662" s="5">
        <f t="shared" si="868"/>
        <v>2.7335603197841622E-2</v>
      </c>
      <c r="AN662" s="5">
        <f t="shared" si="869"/>
        <v>5.4671206395683252E-3</v>
      </c>
      <c r="AO662" s="5">
        <f t="shared" si="870"/>
        <v>5.4671206395683254E-4</v>
      </c>
      <c r="AP662" s="5">
        <f t="shared" si="871"/>
        <v>3.6447470930455519E-5</v>
      </c>
      <c r="AQ662" s="5">
        <f t="shared" si="872"/>
        <v>1.8223735465227753E-6</v>
      </c>
      <c r="AR662" s="5">
        <f t="shared" si="873"/>
        <v>3.108668022940158E-7</v>
      </c>
      <c r="AS662" s="5">
        <f t="shared" si="874"/>
        <v>6.0594778836754138E-7</v>
      </c>
      <c r="AT662" s="5">
        <f t="shared" si="875"/>
        <v>5.905627740208896E-7</v>
      </c>
      <c r="AU662" s="5">
        <f t="shared" si="876"/>
        <v>3.8371225679233269E-7</v>
      </c>
      <c r="AV662" s="5">
        <f t="shared" si="877"/>
        <v>1.8698490129618772E-7</v>
      </c>
      <c r="AW662" s="5">
        <f t="shared" si="878"/>
        <v>7.8937932541180464E-10</v>
      </c>
      <c r="AX662" s="5">
        <f t="shared" si="879"/>
        <v>8.8805174108827958E-3</v>
      </c>
      <c r="AY662" s="5">
        <f t="shared" si="880"/>
        <v>1.7761034821765593E-3</v>
      </c>
      <c r="AZ662" s="5">
        <f t="shared" si="881"/>
        <v>1.7761034821765591E-4</v>
      </c>
      <c r="BA662" s="5">
        <f t="shared" si="882"/>
        <v>1.1840689881177067E-5</v>
      </c>
      <c r="BB662" s="5">
        <f t="shared" si="883"/>
        <v>5.9203449405885321E-7</v>
      </c>
      <c r="BC662" s="5">
        <f t="shared" si="884"/>
        <v>2.3681379762354134E-8</v>
      </c>
      <c r="BD662" s="5">
        <f t="shared" si="885"/>
        <v>1.0362226743133864E-8</v>
      </c>
      <c r="BE662" s="5">
        <f t="shared" si="886"/>
        <v>2.0198259612251385E-8</v>
      </c>
      <c r="BF662" s="5">
        <f t="shared" si="887"/>
        <v>1.9685425800696325E-8</v>
      </c>
      <c r="BG662" s="5">
        <f t="shared" si="888"/>
        <v>1.2790408559744427E-8</v>
      </c>
      <c r="BH662" s="5">
        <f t="shared" si="889"/>
        <v>6.2328300432062588E-9</v>
      </c>
      <c r="BI662" s="5">
        <f t="shared" si="890"/>
        <v>2.429831395363702E-9</v>
      </c>
      <c r="BJ662" s="8">
        <f t="shared" si="891"/>
        <v>0.79840550461624993</v>
      </c>
      <c r="BK662" s="8">
        <f t="shared" si="892"/>
        <v>0.1684230629210251</v>
      </c>
      <c r="BL662" s="8">
        <f t="shared" si="893"/>
        <v>3.0838801897248858E-2</v>
      </c>
      <c r="BM662" s="8">
        <f t="shared" si="894"/>
        <v>0.35968759307013454</v>
      </c>
      <c r="BN662" s="8">
        <f t="shared" si="895"/>
        <v>0.63635910707273913</v>
      </c>
    </row>
    <row r="663" spans="1:66" x14ac:dyDescent="0.25">
      <c r="A663" t="s">
        <v>32</v>
      </c>
      <c r="B663" t="s">
        <v>207</v>
      </c>
      <c r="C663" t="s">
        <v>195</v>
      </c>
      <c r="D663" s="16"/>
      <c r="E663">
        <f>VLOOKUP(A663,home!$A$2:$E$405,3,FALSE)</f>
        <v>1.2749999999999999</v>
      </c>
      <c r="F663">
        <f>VLOOKUP(B663,home!$B$2:$E$405,3,FALSE)</f>
        <v>0.39</v>
      </c>
      <c r="G663">
        <f>VLOOKUP(C663,away!$B$2:$E$405,4,FALSE)</f>
        <v>1.76</v>
      </c>
      <c r="H663">
        <f>VLOOKUP(A663,away!$A$2:$E$405,3,FALSE)</f>
        <v>1.25</v>
      </c>
      <c r="I663">
        <f>VLOOKUP(C663,away!$B$2:$E$405,3,FALSE)</f>
        <v>1.18</v>
      </c>
      <c r="J663">
        <f>VLOOKUP(B663,home!$B$2:$E$405,4,FALSE)</f>
        <v>1</v>
      </c>
      <c r="K663" s="3">
        <f t="shared" si="840"/>
        <v>0.87515999999999994</v>
      </c>
      <c r="L663" s="3">
        <f t="shared" si="841"/>
        <v>1.4749999999999999</v>
      </c>
      <c r="M663" s="5">
        <f t="shared" si="842"/>
        <v>9.535390437025533E-2</v>
      </c>
      <c r="N663" s="5">
        <f t="shared" si="843"/>
        <v>8.344992294867265E-2</v>
      </c>
      <c r="O663" s="5">
        <f t="shared" si="844"/>
        <v>0.14064700894612658</v>
      </c>
      <c r="P663" s="5">
        <f t="shared" si="845"/>
        <v>0.12308863634929212</v>
      </c>
      <c r="Q663" s="5">
        <f t="shared" si="846"/>
        <v>3.6516017283880174E-2</v>
      </c>
      <c r="R663" s="5">
        <f t="shared" si="847"/>
        <v>0.10372716909776837</v>
      </c>
      <c r="S663" s="5">
        <f t="shared" si="848"/>
        <v>3.9722580051620902E-2</v>
      </c>
      <c r="T663" s="5">
        <f t="shared" si="849"/>
        <v>5.3861125493723246E-2</v>
      </c>
      <c r="U663" s="5">
        <f t="shared" si="850"/>
        <v>9.0777869307602968E-2</v>
      </c>
      <c r="V663" s="5">
        <f t="shared" si="851"/>
        <v>5.6973699342239316E-3</v>
      </c>
      <c r="W663" s="5">
        <f t="shared" si="852"/>
        <v>1.0652452562053523E-2</v>
      </c>
      <c r="X663" s="5">
        <f t="shared" si="853"/>
        <v>1.5712367529028944E-2</v>
      </c>
      <c r="Y663" s="5">
        <f t="shared" si="854"/>
        <v>1.1587871052658847E-2</v>
      </c>
      <c r="Z663" s="5">
        <f t="shared" si="855"/>
        <v>5.0999191473069437E-2</v>
      </c>
      <c r="AA663" s="5">
        <f t="shared" si="856"/>
        <v>4.4632452409571442E-2</v>
      </c>
      <c r="AB663" s="5">
        <f t="shared" si="857"/>
        <v>1.953026852538027E-2</v>
      </c>
      <c r="AC663" s="5">
        <f t="shared" si="858"/>
        <v>4.5965704066639005E-4</v>
      </c>
      <c r="AD663" s="5">
        <f t="shared" si="859"/>
        <v>2.3306500960516901E-3</v>
      </c>
      <c r="AE663" s="5">
        <f t="shared" si="860"/>
        <v>3.4377088916762418E-3</v>
      </c>
      <c r="AF663" s="5">
        <f t="shared" si="861"/>
        <v>2.5353103076112288E-3</v>
      </c>
      <c r="AG663" s="5">
        <f t="shared" si="862"/>
        <v>1.2465275679088537E-3</v>
      </c>
      <c r="AH663" s="5">
        <f t="shared" si="863"/>
        <v>1.8805951855694364E-2</v>
      </c>
      <c r="AI663" s="5">
        <f t="shared" si="864"/>
        <v>1.6458216826029475E-2</v>
      </c>
      <c r="AJ663" s="5">
        <f t="shared" si="865"/>
        <v>7.2017865187339776E-3</v>
      </c>
      <c r="AK663" s="5">
        <f t="shared" si="866"/>
        <v>2.1009051632450756E-3</v>
      </c>
      <c r="AL663" s="5">
        <f t="shared" si="867"/>
        <v>2.3734133886866271E-5</v>
      </c>
      <c r="AM663" s="5">
        <f t="shared" si="868"/>
        <v>4.0793834761211948E-4</v>
      </c>
      <c r="AN663" s="5">
        <f t="shared" si="869"/>
        <v>6.0170906272787614E-4</v>
      </c>
      <c r="AO663" s="5">
        <f t="shared" si="870"/>
        <v>4.4376043376180872E-4</v>
      </c>
      <c r="AP663" s="5">
        <f t="shared" si="871"/>
        <v>2.1818221326622253E-4</v>
      </c>
      <c r="AQ663" s="5">
        <f t="shared" si="872"/>
        <v>8.0454691141919601E-5</v>
      </c>
      <c r="AR663" s="5">
        <f t="shared" si="873"/>
        <v>5.5477557974298345E-3</v>
      </c>
      <c r="AS663" s="5">
        <f t="shared" si="874"/>
        <v>4.8551739636786932E-3</v>
      </c>
      <c r="AT663" s="5">
        <f t="shared" si="875"/>
        <v>2.1245270230265223E-3</v>
      </c>
      <c r="AU663" s="5">
        <f t="shared" si="876"/>
        <v>6.1976702315729706E-4</v>
      </c>
      <c r="AV663" s="5">
        <f t="shared" si="877"/>
        <v>1.3559882699658502E-4</v>
      </c>
      <c r="AW663" s="5">
        <f t="shared" si="878"/>
        <v>8.510407723148346E-7</v>
      </c>
      <c r="AX663" s="5">
        <f t="shared" si="879"/>
        <v>5.9501887382703727E-5</v>
      </c>
      <c r="AY663" s="5">
        <f t="shared" si="880"/>
        <v>8.7765283889487978E-5</v>
      </c>
      <c r="AZ663" s="5">
        <f t="shared" si="881"/>
        <v>6.47268968684974E-5</v>
      </c>
      <c r="BA663" s="5">
        <f t="shared" si="882"/>
        <v>3.1824057627011208E-5</v>
      </c>
      <c r="BB663" s="5">
        <f t="shared" si="883"/>
        <v>1.173512124996039E-5</v>
      </c>
      <c r="BC663" s="5">
        <f t="shared" si="884"/>
        <v>3.4618607687383131E-6</v>
      </c>
      <c r="BD663" s="5">
        <f t="shared" si="885"/>
        <v>1.3638233002014998E-3</v>
      </c>
      <c r="BE663" s="5">
        <f t="shared" si="886"/>
        <v>1.1935635994043444E-3</v>
      </c>
      <c r="BF663" s="5">
        <f t="shared" si="887"/>
        <v>5.2227955982735294E-4</v>
      </c>
      <c r="BG663" s="5">
        <f t="shared" si="888"/>
        <v>1.5235939319283541E-4</v>
      </c>
      <c r="BH663" s="5">
        <f t="shared" si="889"/>
        <v>3.3334711636660451E-5</v>
      </c>
      <c r="BI663" s="5">
        <f t="shared" si="890"/>
        <v>5.8346412471879535E-6</v>
      </c>
      <c r="BJ663" s="8">
        <f t="shared" si="891"/>
        <v>0.22334101358956179</v>
      </c>
      <c r="BK663" s="8">
        <f t="shared" si="892"/>
        <v>0.264433647163835</v>
      </c>
      <c r="BL663" s="8">
        <f t="shared" si="893"/>
        <v>0.46043564648995139</v>
      </c>
      <c r="BM663" s="8">
        <f t="shared" si="894"/>
        <v>0.41633992547730519</v>
      </c>
      <c r="BN663" s="8">
        <f t="shared" si="895"/>
        <v>0.58278265899599524</v>
      </c>
    </row>
    <row r="664" spans="1:66" x14ac:dyDescent="0.25">
      <c r="A664" t="s">
        <v>298</v>
      </c>
      <c r="B664" t="s">
        <v>324</v>
      </c>
      <c r="C664" t="s">
        <v>325</v>
      </c>
      <c r="D664" s="16"/>
      <c r="E664">
        <f>VLOOKUP(A664,home!$A$2:$E$405,3,FALSE)</f>
        <v>1.7111111111111099</v>
      </c>
      <c r="F664">
        <f>VLOOKUP(B664,home!$B$2:$E$405,3,FALSE)</f>
        <v>0.88</v>
      </c>
      <c r="G664">
        <f>VLOOKUP(C664,away!$B$2:$E$405,4,FALSE)</f>
        <v>0.7</v>
      </c>
      <c r="H664">
        <f>VLOOKUP(A664,away!$A$2:$E$405,3,FALSE)</f>
        <v>1.24444444444444</v>
      </c>
      <c r="I664">
        <f>VLOOKUP(C664,away!$B$2:$E$405,3,FALSE)</f>
        <v>0.94</v>
      </c>
      <c r="J664">
        <f>VLOOKUP(B664,home!$B$2:$E$405,4,FALSE)</f>
        <v>1.41</v>
      </c>
      <c r="K664" s="3">
        <f t="shared" si="840"/>
        <v>1.0540444444444437</v>
      </c>
      <c r="L664" s="3">
        <f t="shared" si="841"/>
        <v>1.6493866666666606</v>
      </c>
      <c r="M664" s="5">
        <f t="shared" si="842"/>
        <v>6.6975318295449476E-2</v>
      </c>
      <c r="N664" s="5">
        <f t="shared" si="843"/>
        <v>7.0594962164216832E-2</v>
      </c>
      <c r="O664" s="5">
        <f t="shared" si="844"/>
        <v>0.11046819699227002</v>
      </c>
      <c r="P664" s="5">
        <f t="shared" si="845"/>
        <v>0.11643838932749662</v>
      </c>
      <c r="Q664" s="5">
        <f t="shared" si="846"/>
        <v>3.7205113837479223E-2</v>
      </c>
      <c r="R664" s="5">
        <f t="shared" si="847"/>
        <v>9.1102385604878142E-2</v>
      </c>
      <c r="S664" s="5">
        <f t="shared" si="848"/>
        <v>5.0607816633933218E-2</v>
      </c>
      <c r="T664" s="5">
        <f t="shared" si="849"/>
        <v>6.1365618695353508E-2</v>
      </c>
      <c r="U664" s="5">
        <f t="shared" si="850"/>
        <v>9.6025963422457256E-2</v>
      </c>
      <c r="V664" s="5">
        <f t="shared" si="851"/>
        <v>9.7758942418524463E-3</v>
      </c>
      <c r="W664" s="5">
        <f t="shared" si="852"/>
        <v>1.3071947848439359E-2</v>
      </c>
      <c r="X664" s="5">
        <f t="shared" si="853"/>
        <v>2.1560696488577818E-2</v>
      </c>
      <c r="Y664" s="5">
        <f t="shared" si="854"/>
        <v>1.7780962656153473E-2</v>
      </c>
      <c r="Z664" s="5">
        <f t="shared" si="855"/>
        <v>5.0087686706070222E-2</v>
      </c>
      <c r="AA664" s="5">
        <f t="shared" si="856"/>
        <v>5.2794647907607135E-2</v>
      </c>
      <c r="AB664" s="5">
        <f t="shared" si="857"/>
        <v>2.782395266170689E-2</v>
      </c>
      <c r="AC664" s="5">
        <f t="shared" si="858"/>
        <v>1.0622284155633746E-3</v>
      </c>
      <c r="AD664" s="5">
        <f t="shared" si="859"/>
        <v>3.4446035019287508E-3</v>
      </c>
      <c r="AE664" s="5">
        <f t="shared" si="860"/>
        <v>5.6814830880345685E-3</v>
      </c>
      <c r="AF664" s="5">
        <f t="shared" si="861"/>
        <v>4.6854812261481714E-3</v>
      </c>
      <c r="AG664" s="5">
        <f t="shared" si="862"/>
        <v>2.576056753775249E-3</v>
      </c>
      <c r="AH664" s="5">
        <f t="shared" si="863"/>
        <v>2.0653490654292304E-2</v>
      </c>
      <c r="AI664" s="5">
        <f t="shared" si="864"/>
        <v>2.176969708254204E-2</v>
      </c>
      <c r="AJ664" s="5">
        <f t="shared" si="865"/>
        <v>1.1473114133545926E-2</v>
      </c>
      <c r="AK664" s="5">
        <f t="shared" si="866"/>
        <v>4.0310574043137043E-3</v>
      </c>
      <c r="AL664" s="5">
        <f t="shared" si="867"/>
        <v>7.3868504968046752E-5</v>
      </c>
      <c r="AM664" s="5">
        <f t="shared" si="868"/>
        <v>7.2615303690437528E-4</v>
      </c>
      <c r="AN664" s="5">
        <f t="shared" si="869"/>
        <v>1.1977071370295801E-3</v>
      </c>
      <c r="AO664" s="5">
        <f t="shared" si="870"/>
        <v>9.8774109119404417E-4</v>
      </c>
      <c r="AP664" s="5">
        <f t="shared" si="871"/>
        <v>5.4305566197807801E-4</v>
      </c>
      <c r="AQ664" s="5">
        <f t="shared" si="872"/>
        <v>2.2392719203111983E-4</v>
      </c>
      <c r="AR664" s="5">
        <f t="shared" si="873"/>
        <v>6.8131184210628382E-3</v>
      </c>
      <c r="AS664" s="5">
        <f t="shared" si="874"/>
        <v>7.1813296210633849E-3</v>
      </c>
      <c r="AT664" s="5">
        <f t="shared" si="875"/>
        <v>3.7847202954030914E-3</v>
      </c>
      <c r="AU664" s="5">
        <f t="shared" si="876"/>
        <v>1.3297544670485876E-3</v>
      </c>
      <c r="AV664" s="5">
        <f t="shared" si="877"/>
        <v>3.504050771169364E-4</v>
      </c>
      <c r="AW664" s="5">
        <f t="shared" si="878"/>
        <v>3.5672883182989301E-6</v>
      </c>
      <c r="AX664" s="5">
        <f t="shared" si="879"/>
        <v>1.2756626239425291E-4</v>
      </c>
      <c r="AY664" s="5">
        <f t="shared" si="880"/>
        <v>2.1040609230958137E-4</v>
      </c>
      <c r="AZ664" s="5">
        <f t="shared" si="881"/>
        <v>1.7352050162042906E-4</v>
      </c>
      <c r="BA664" s="5">
        <f t="shared" si="882"/>
        <v>9.5400800588682087E-5</v>
      </c>
      <c r="BB664" s="5">
        <f t="shared" si="883"/>
        <v>3.9338202120074307E-5</v>
      </c>
      <c r="BC664" s="5">
        <f t="shared" si="884"/>
        <v>1.2976781213497736E-5</v>
      </c>
      <c r="BD664" s="5">
        <f t="shared" si="885"/>
        <v>1.87291111368701E-3</v>
      </c>
      <c r="BE664" s="5">
        <f t="shared" si="886"/>
        <v>1.9741315543200487E-3</v>
      </c>
      <c r="BF664" s="5">
        <f t="shared" si="887"/>
        <v>1.0404111987167609E-3</v>
      </c>
      <c r="BG664" s="5">
        <f t="shared" si="888"/>
        <v>3.6554654798172869E-4</v>
      </c>
      <c r="BH664" s="5">
        <f t="shared" si="889"/>
        <v>9.6325577021496336E-5</v>
      </c>
      <c r="BI664" s="5">
        <f t="shared" si="890"/>
        <v>2.030628786348272E-5</v>
      </c>
      <c r="BJ664" s="8">
        <f t="shared" si="891"/>
        <v>0.24230471901949061</v>
      </c>
      <c r="BK664" s="8">
        <f t="shared" si="892"/>
        <v>0.24514392151157274</v>
      </c>
      <c r="BL664" s="8">
        <f t="shared" si="893"/>
        <v>0.46097146602489875</v>
      </c>
      <c r="BM664" s="8">
        <f t="shared" si="894"/>
        <v>0.50551658823625101</v>
      </c>
      <c r="BN664" s="8">
        <f t="shared" si="895"/>
        <v>0.49278436622179028</v>
      </c>
    </row>
    <row r="665" spans="1:66" x14ac:dyDescent="0.25">
      <c r="A665" t="s">
        <v>298</v>
      </c>
      <c r="B665" t="s">
        <v>331</v>
      </c>
      <c r="C665" t="s">
        <v>363</v>
      </c>
      <c r="D665" s="16"/>
      <c r="E665">
        <f>VLOOKUP(A665,home!$A$2:$E$405,3,FALSE)</f>
        <v>1.7111111111111099</v>
      </c>
      <c r="F665">
        <f>VLOOKUP(B665,home!$B$2:$E$405,3,FALSE)</f>
        <v>0.57999999999999996</v>
      </c>
      <c r="G665">
        <f>VLOOKUP(C665,away!$B$2:$E$405,4,FALSE)</f>
        <v>1.31</v>
      </c>
      <c r="H665">
        <f>VLOOKUP(A665,away!$A$2:$E$405,3,FALSE)</f>
        <v>1.24444444444444</v>
      </c>
      <c r="I665">
        <f>VLOOKUP(C665,away!$B$2:$E$405,3,FALSE)</f>
        <v>0.44</v>
      </c>
      <c r="J665">
        <f>VLOOKUP(B665,home!$B$2:$E$405,4,FALSE)</f>
        <v>1</v>
      </c>
      <c r="K665" s="3">
        <f t="shared" si="840"/>
        <v>1.3001022222222214</v>
      </c>
      <c r="L665" s="3">
        <f t="shared" si="841"/>
        <v>0.54755555555555357</v>
      </c>
      <c r="M665" s="5">
        <f t="shared" si="842"/>
        <v>0.15760588233759479</v>
      </c>
      <c r="N665" s="5">
        <f t="shared" si="843"/>
        <v>0.20490375786240098</v>
      </c>
      <c r="O665" s="5">
        <f t="shared" si="844"/>
        <v>8.6297976462184914E-2</v>
      </c>
      <c r="P665" s="5">
        <f t="shared" si="845"/>
        <v>0.11219619097176758</v>
      </c>
      <c r="Q665" s="5">
        <f t="shared" si="846"/>
        <v>0.13319791546929574</v>
      </c>
      <c r="R665" s="5">
        <f t="shared" si="847"/>
        <v>2.3626468222535873E-2</v>
      </c>
      <c r="S665" s="5">
        <f t="shared" si="848"/>
        <v>1.9967505466594256E-2</v>
      </c>
      <c r="T665" s="5">
        <f t="shared" si="849"/>
        <v>7.2933258603631881E-2</v>
      </c>
      <c r="U665" s="5">
        <f t="shared" si="850"/>
        <v>3.0716823839381593E-2</v>
      </c>
      <c r="V665" s="5">
        <f t="shared" si="851"/>
        <v>1.5793813046204176E-3</v>
      </c>
      <c r="W665" s="5">
        <f t="shared" si="852"/>
        <v>5.7723635298999661E-2</v>
      </c>
      <c r="X665" s="5">
        <f t="shared" si="853"/>
        <v>3.1606897194829918E-2</v>
      </c>
      <c r="Y665" s="5">
        <f t="shared" si="854"/>
        <v>8.6532660764511819E-3</v>
      </c>
      <c r="Z665" s="5">
        <f t="shared" si="855"/>
        <v>4.3122679778020883E-3</v>
      </c>
      <c r="AA665" s="5">
        <f t="shared" si="856"/>
        <v>5.6063891807582207E-3</v>
      </c>
      <c r="AB665" s="5">
        <f t="shared" si="857"/>
        <v>3.6444395162731906E-3</v>
      </c>
      <c r="AC665" s="5">
        <f t="shared" si="858"/>
        <v>7.0270444479217175E-5</v>
      </c>
      <c r="AD665" s="5">
        <f t="shared" si="859"/>
        <v>1.8761656631743638E-2</v>
      </c>
      <c r="AE665" s="5">
        <f t="shared" si="860"/>
        <v>1.0273049320136923E-2</v>
      </c>
      <c r="AF665" s="5">
        <f t="shared" si="861"/>
        <v>2.8125326138685874E-3</v>
      </c>
      <c r="AG665" s="5">
        <f t="shared" si="862"/>
        <v>5.1333928596830928E-4</v>
      </c>
      <c r="AH665" s="5">
        <f t="shared" si="863"/>
        <v>5.9030157207246134E-4</v>
      </c>
      <c r="AI665" s="5">
        <f t="shared" si="864"/>
        <v>7.6745238563267798E-4</v>
      </c>
      <c r="AJ665" s="5">
        <f t="shared" si="865"/>
        <v>4.9888327600539485E-4</v>
      </c>
      <c r="AK665" s="5">
        <f t="shared" si="866"/>
        <v>2.1619975192137191E-4</v>
      </c>
      <c r="AL665" s="5">
        <f t="shared" si="867"/>
        <v>2.0009598858939518E-6</v>
      </c>
      <c r="AM665" s="5">
        <f t="shared" si="868"/>
        <v>4.8784142959000286E-3</v>
      </c>
      <c r="AN665" s="5">
        <f t="shared" si="869"/>
        <v>2.6712028500216946E-3</v>
      </c>
      <c r="AO665" s="5">
        <f t="shared" si="870"/>
        <v>7.313159802726035E-4</v>
      </c>
      <c r="AP665" s="5">
        <f t="shared" si="871"/>
        <v>1.3347870928827324E-4</v>
      </c>
      <c r="AQ665" s="5">
        <f t="shared" si="872"/>
        <v>1.8271752204794669E-5</v>
      </c>
      <c r="AR665" s="5">
        <f t="shared" si="873"/>
        <v>6.4644581048290672E-5</v>
      </c>
      <c r="AS665" s="5">
        <f t="shared" si="874"/>
        <v>8.4044563475507217E-5</v>
      </c>
      <c r="AT665" s="5">
        <f t="shared" si="875"/>
        <v>5.4633261870101731E-5</v>
      </c>
      <c r="AU665" s="5">
        <f t="shared" si="876"/>
        <v>2.3676275054855941E-5</v>
      </c>
      <c r="AV665" s="5">
        <f t="shared" si="877"/>
        <v>7.6953944531906918E-6</v>
      </c>
      <c r="AW665" s="5">
        <f t="shared" si="878"/>
        <v>3.9567769749249283E-8</v>
      </c>
      <c r="AX665" s="5">
        <f t="shared" si="879"/>
        <v>1.057072877836714E-3</v>
      </c>
      <c r="AY665" s="5">
        <f t="shared" si="880"/>
        <v>5.7880612688658974E-4</v>
      </c>
      <c r="AZ665" s="5">
        <f t="shared" si="881"/>
        <v>1.5846425518317242E-4</v>
      </c>
      <c r="BA665" s="5">
        <f t="shared" si="882"/>
        <v>2.8922661094173001E-5</v>
      </c>
      <c r="BB665" s="5">
        <f t="shared" si="883"/>
        <v>3.9591909408912225E-6</v>
      </c>
      <c r="BC665" s="5">
        <f t="shared" si="884"/>
        <v>4.3357539903804177E-7</v>
      </c>
      <c r="BD665" s="5">
        <f t="shared" si="885"/>
        <v>5.8994165815921325E-6</v>
      </c>
      <c r="BE665" s="5">
        <f t="shared" si="886"/>
        <v>7.6698446075425529E-6</v>
      </c>
      <c r="BF665" s="5">
        <f t="shared" si="887"/>
        <v>4.9857910091825971E-6</v>
      </c>
      <c r="BG665" s="5">
        <f t="shared" si="888"/>
        <v>2.1606793235246221E-6</v>
      </c>
      <c r="BH665" s="5">
        <f t="shared" si="889"/>
        <v>7.0227599750599217E-7</v>
      </c>
      <c r="BI665" s="5">
        <f t="shared" si="890"/>
        <v>1.8260611699417325E-7</v>
      </c>
      <c r="BJ665" s="8">
        <f t="shared" si="891"/>
        <v>0.55163965063235498</v>
      </c>
      <c r="BK665" s="8">
        <f t="shared" si="892"/>
        <v>0.29200003761182874</v>
      </c>
      <c r="BL665" s="8">
        <f t="shared" si="893"/>
        <v>0.15222122889630396</v>
      </c>
      <c r="BM665" s="8">
        <f t="shared" si="894"/>
        <v>0.28176622723339279</v>
      </c>
      <c r="BN665" s="8">
        <f t="shared" si="895"/>
        <v>0.71782819132577991</v>
      </c>
    </row>
    <row r="666" spans="1:66" x14ac:dyDescent="0.25">
      <c r="A666" t="s">
        <v>298</v>
      </c>
      <c r="B666" t="s">
        <v>338</v>
      </c>
      <c r="C666" t="s">
        <v>366</v>
      </c>
      <c r="D666" s="16"/>
      <c r="E666">
        <f>VLOOKUP(A666,home!$A$2:$E$405,3,FALSE)</f>
        <v>1.7111111111111099</v>
      </c>
      <c r="F666">
        <f>VLOOKUP(B666,home!$B$2:$E$405,3,FALSE)</f>
        <v>0.94</v>
      </c>
      <c r="G666">
        <f>VLOOKUP(C666,away!$B$2:$E$405,4,FALSE)</f>
        <v>0.57999999999999996</v>
      </c>
      <c r="H666">
        <f>VLOOKUP(A666,away!$A$2:$E$405,3,FALSE)</f>
        <v>1.24444444444444</v>
      </c>
      <c r="I666">
        <f>VLOOKUP(C666,away!$B$2:$E$405,3,FALSE)</f>
        <v>0.73</v>
      </c>
      <c r="J666">
        <f>VLOOKUP(B666,home!$B$2:$E$405,4,FALSE)</f>
        <v>0.8</v>
      </c>
      <c r="K666" s="3">
        <f t="shared" si="840"/>
        <v>0.93289777777777705</v>
      </c>
      <c r="L666" s="3">
        <f t="shared" si="841"/>
        <v>0.72675555555555293</v>
      </c>
      <c r="M666" s="5">
        <f t="shared" si="842"/>
        <v>0.19020490637451679</v>
      </c>
      <c r="N666" s="5">
        <f t="shared" si="843"/>
        <v>0.17744173447921682</v>
      </c>
      <c r="O666" s="5">
        <f t="shared" si="844"/>
        <v>0.13823247240160388</v>
      </c>
      <c r="P666" s="5">
        <f t="shared" si="845"/>
        <v>0.12895676632018413</v>
      </c>
      <c r="Q666" s="5">
        <f t="shared" si="846"/>
        <v>8.2767499890347859E-2</v>
      </c>
      <c r="R666" s="5">
        <f t="shared" si="847"/>
        <v>5.0230608638022624E-2</v>
      </c>
      <c r="S666" s="5">
        <f t="shared" si="848"/>
        <v>2.1857805743210057E-2</v>
      </c>
      <c r="T666" s="5">
        <f t="shared" si="849"/>
        <v>6.0151740364753924E-2</v>
      </c>
      <c r="U666" s="5">
        <f t="shared" si="850"/>
        <v>4.6860023174836514E-2</v>
      </c>
      <c r="V666" s="5">
        <f t="shared" si="851"/>
        <v>1.646593783296599E-3</v>
      </c>
      <c r="W666" s="5">
        <f t="shared" si="852"/>
        <v>2.5737872239975979E-2</v>
      </c>
      <c r="X666" s="5">
        <f t="shared" si="853"/>
        <v>1.8705141638581585E-2</v>
      </c>
      <c r="Y666" s="5">
        <f t="shared" si="854"/>
        <v>6.7970328016463324E-3</v>
      </c>
      <c r="Z666" s="5">
        <f t="shared" si="855"/>
        <v>1.2168457962206563E-2</v>
      </c>
      <c r="AA666" s="5">
        <f t="shared" si="856"/>
        <v>1.1351927391924798E-2</v>
      </c>
      <c r="AB666" s="5">
        <f t="shared" si="857"/>
        <v>5.2950939187106603E-3</v>
      </c>
      <c r="AC666" s="5">
        <f t="shared" si="858"/>
        <v>6.9773242770203365E-5</v>
      </c>
      <c r="AD666" s="5">
        <f t="shared" si="859"/>
        <v>6.0027009543504812E-3</v>
      </c>
      <c r="AE666" s="5">
        <f t="shared" si="860"/>
        <v>4.3624962669128317E-3</v>
      </c>
      <c r="AF666" s="5">
        <f t="shared" si="861"/>
        <v>1.5852341990346302E-3</v>
      </c>
      <c r="AG666" s="5">
        <f t="shared" si="862"/>
        <v>3.8402592033502485E-4</v>
      </c>
      <c r="AH666" s="5">
        <f t="shared" si="863"/>
        <v>2.2108736066444551E-3</v>
      </c>
      <c r="AI666" s="5">
        <f t="shared" si="864"/>
        <v>2.0625190745861511E-3</v>
      </c>
      <c r="AJ666" s="5">
        <f t="shared" si="865"/>
        <v>9.6205973065284869E-4</v>
      </c>
      <c r="AK666" s="5">
        <f t="shared" si="866"/>
        <v>2.991677949385098E-4</v>
      </c>
      <c r="AL666" s="5">
        <f t="shared" si="867"/>
        <v>1.8922186466845203E-6</v>
      </c>
      <c r="AM666" s="5">
        <f t="shared" si="868"/>
        <v>1.1199812761956214E-3</v>
      </c>
      <c r="AN666" s="5">
        <f t="shared" si="869"/>
        <v>8.1395261459336595E-4</v>
      </c>
      <c r="AO666" s="5">
        <f t="shared" si="870"/>
        <v>2.9577229230734822E-4</v>
      </c>
      <c r="AP666" s="5">
        <f t="shared" si="871"/>
        <v>7.1651385537922085E-5</v>
      </c>
      <c r="AQ666" s="5">
        <f t="shared" si="872"/>
        <v>1.3018260625734417E-5</v>
      </c>
      <c r="AR666" s="5">
        <f t="shared" si="873"/>
        <v>3.2135293525200015E-4</v>
      </c>
      <c r="AS666" s="5">
        <f t="shared" si="874"/>
        <v>2.9978943917895678E-4</v>
      </c>
      <c r="AT666" s="5">
        <f t="shared" si="875"/>
        <v>1.398364508056474E-4</v>
      </c>
      <c r="AU666" s="5">
        <f t="shared" si="876"/>
        <v>4.348437140297331E-5</v>
      </c>
      <c r="AV666" s="5">
        <f t="shared" si="877"/>
        <v>1.0141618362474327E-5</v>
      </c>
      <c r="AW666" s="5">
        <f t="shared" si="878"/>
        <v>3.5636187557807604E-8</v>
      </c>
      <c r="AX666" s="5">
        <f t="shared" si="879"/>
        <v>1.7413800728593559E-4</v>
      </c>
      <c r="AY666" s="5">
        <f t="shared" si="880"/>
        <v>1.2655576422842705E-4</v>
      </c>
      <c r="AZ666" s="5">
        <f t="shared" si="881"/>
        <v>4.5987552370294028E-5</v>
      </c>
      <c r="BA666" s="5">
        <f t="shared" si="882"/>
        <v>1.1140569723837707E-5</v>
      </c>
      <c r="BB666" s="5">
        <f t="shared" si="883"/>
        <v>2.024117734713261E-6</v>
      </c>
      <c r="BC666" s="5">
        <f t="shared" si="884"/>
        <v>2.9420776176027683E-7</v>
      </c>
      <c r="BD666" s="5">
        <f t="shared" si="885"/>
        <v>3.8924171831412477E-5</v>
      </c>
      <c r="BE666" s="5">
        <f t="shared" si="886"/>
        <v>3.6312273403365039E-5</v>
      </c>
      <c r="BF666" s="5">
        <f t="shared" si="887"/>
        <v>1.693781958202916E-5</v>
      </c>
      <c r="BG666" s="5">
        <f t="shared" si="888"/>
        <v>5.2670847494919749E-6</v>
      </c>
      <c r="BH666" s="5">
        <f t="shared" si="889"/>
        <v>1.2284129145420704E-6</v>
      </c>
      <c r="BI666" s="5">
        <f t="shared" si="890"/>
        <v>2.2919673563396404E-7</v>
      </c>
      <c r="BJ666" s="8">
        <f t="shared" si="891"/>
        <v>0.38660999480352037</v>
      </c>
      <c r="BK666" s="8">
        <f t="shared" si="892"/>
        <v>0.34286429344685287</v>
      </c>
      <c r="BL666" s="8">
        <f t="shared" si="893"/>
        <v>0.25841824950613895</v>
      </c>
      <c r="BM666" s="8">
        <f t="shared" si="894"/>
        <v>0.23210048748678594</v>
      </c>
      <c r="BN666" s="8">
        <f t="shared" si="895"/>
        <v>0.76783398810389214</v>
      </c>
    </row>
    <row r="667" spans="1:66" x14ac:dyDescent="0.25">
      <c r="A667" t="s">
        <v>298</v>
      </c>
      <c r="B667" t="s">
        <v>358</v>
      </c>
      <c r="C667" t="s">
        <v>330</v>
      </c>
      <c r="D667" s="16"/>
      <c r="E667">
        <f>VLOOKUP(A667,home!$A$2:$E$405,3,FALSE)</f>
        <v>1.7111111111111099</v>
      </c>
      <c r="F667">
        <f>VLOOKUP(B667,home!$B$2:$E$405,3,FALSE)</f>
        <v>0.7</v>
      </c>
      <c r="G667">
        <f>VLOOKUP(C667,away!$B$2:$E$405,4,FALSE)</f>
        <v>1.17</v>
      </c>
      <c r="H667">
        <f>VLOOKUP(A667,away!$A$2:$E$405,3,FALSE)</f>
        <v>1.24444444444444</v>
      </c>
      <c r="I667">
        <f>VLOOKUP(C667,away!$B$2:$E$405,3,FALSE)</f>
        <v>0.82</v>
      </c>
      <c r="J667">
        <f>VLOOKUP(B667,home!$B$2:$E$405,4,FALSE)</f>
        <v>1.29</v>
      </c>
      <c r="K667" s="3">
        <f t="shared" si="840"/>
        <v>1.4013999999999989</v>
      </c>
      <c r="L667" s="3">
        <f t="shared" si="841"/>
        <v>1.3163733333333285</v>
      </c>
      <c r="M667" s="5">
        <f t="shared" si="842"/>
        <v>6.602159897251568E-2</v>
      </c>
      <c r="N667" s="5">
        <f t="shared" si="843"/>
        <v>9.2522668800083391E-2</v>
      </c>
      <c r="O667" s="5">
        <f t="shared" si="844"/>
        <v>8.690907231144672E-2</v>
      </c>
      <c r="P667" s="5">
        <f t="shared" si="845"/>
        <v>0.12179437393726134</v>
      </c>
      <c r="Q667" s="5">
        <f t="shared" si="846"/>
        <v>6.4830634028218384E-2</v>
      </c>
      <c r="R667" s="5">
        <f t="shared" si="847"/>
        <v>5.7202392607763212E-2</v>
      </c>
      <c r="S667" s="5">
        <f t="shared" si="848"/>
        <v>5.6170517503463836E-2</v>
      </c>
      <c r="T667" s="5">
        <f t="shared" si="849"/>
        <v>8.5341317817838963E-2</v>
      </c>
      <c r="U667" s="5">
        <f t="shared" si="850"/>
        <v>8.0163433000519299E-2</v>
      </c>
      <c r="V667" s="5">
        <f t="shared" si="851"/>
        <v>1.1513493091715043E-2</v>
      </c>
      <c r="W667" s="5">
        <f t="shared" si="852"/>
        <v>3.0284550175715071E-2</v>
      </c>
      <c r="X667" s="5">
        <f t="shared" si="853"/>
        <v>3.9865774263306494E-2</v>
      </c>
      <c r="Y667" s="5">
        <f t="shared" si="854"/>
        <v>2.6239121076451394E-2</v>
      </c>
      <c r="Z667" s="5">
        <f t="shared" si="855"/>
        <v>2.5099901410574343E-2</v>
      </c>
      <c r="AA667" s="5">
        <f t="shared" si="856"/>
        <v>3.5175001836778859E-2</v>
      </c>
      <c r="AB667" s="5">
        <f t="shared" si="857"/>
        <v>2.4647123787030926E-2</v>
      </c>
      <c r="AC667" s="5">
        <f t="shared" si="858"/>
        <v>1.3274809917889273E-3</v>
      </c>
      <c r="AD667" s="5">
        <f t="shared" si="859"/>
        <v>1.0610192154061757E-2</v>
      </c>
      <c r="AE667" s="5">
        <f t="shared" si="860"/>
        <v>1.3966974013149405E-2</v>
      </c>
      <c r="AF667" s="5">
        <f t="shared" si="861"/>
        <v>9.1928760691347318E-3</v>
      </c>
      <c r="AG667" s="5">
        <f t="shared" si="862"/>
        <v>4.0337523046823582E-3</v>
      </c>
      <c r="AH667" s="5">
        <f t="shared" si="863"/>
        <v>8.2602102215439104E-3</v>
      </c>
      <c r="AI667" s="5">
        <f t="shared" si="864"/>
        <v>1.1575858604471627E-2</v>
      </c>
      <c r="AJ667" s="5">
        <f t="shared" si="865"/>
        <v>8.1112041241532627E-3</v>
      </c>
      <c r="AK667" s="5">
        <f t="shared" si="866"/>
        <v>3.789013819862793E-3</v>
      </c>
      <c r="AL667" s="5">
        <f t="shared" si="867"/>
        <v>9.7955650165851407E-5</v>
      </c>
      <c r="AM667" s="5">
        <f t="shared" si="868"/>
        <v>2.9738246569404256E-3</v>
      </c>
      <c r="AN667" s="5">
        <f t="shared" si="869"/>
        <v>3.9146634764055102E-3</v>
      </c>
      <c r="AO667" s="5">
        <f t="shared" si="870"/>
        <v>2.5765793046570794E-3</v>
      </c>
      <c r="AP667" s="5">
        <f t="shared" si="871"/>
        <v>1.13058009595637E-3</v>
      </c>
      <c r="AQ667" s="5">
        <f t="shared" si="872"/>
        <v>3.7206637237860007E-4</v>
      </c>
      <c r="AR667" s="5">
        <f t="shared" si="873"/>
        <v>2.1747040926735567E-3</v>
      </c>
      <c r="AS667" s="5">
        <f t="shared" si="874"/>
        <v>3.04763031547272E-3</v>
      </c>
      <c r="AT667" s="5">
        <f t="shared" si="875"/>
        <v>2.1354745620517333E-3</v>
      </c>
      <c r="AU667" s="5">
        <f t="shared" si="876"/>
        <v>9.9755135041976607E-4</v>
      </c>
      <c r="AV667" s="5">
        <f t="shared" si="877"/>
        <v>3.4949211561956445E-4</v>
      </c>
      <c r="AW667" s="5">
        <f t="shared" si="878"/>
        <v>5.0195892418537766E-6</v>
      </c>
      <c r="AX667" s="5">
        <f t="shared" si="879"/>
        <v>6.9458631237271815E-4</v>
      </c>
      <c r="AY667" s="5">
        <f t="shared" si="880"/>
        <v>9.1433489930577963E-4</v>
      </c>
      <c r="AZ667" s="5">
        <f t="shared" si="881"/>
        <v>6.0180303959107124E-4</v>
      </c>
      <c r="BA667" s="5">
        <f t="shared" si="882"/>
        <v>2.6406582441220925E-4</v>
      </c>
      <c r="BB667" s="5">
        <f t="shared" si="883"/>
        <v>8.6902302375228279E-5</v>
      </c>
      <c r="BC667" s="5">
        <f t="shared" si="884"/>
        <v>2.2879174690404004E-5</v>
      </c>
      <c r="BD667" s="5">
        <f t="shared" si="885"/>
        <v>4.7712041258105389E-4</v>
      </c>
      <c r="BE667" s="5">
        <f t="shared" si="886"/>
        <v>6.6863654619108836E-4</v>
      </c>
      <c r="BF667" s="5">
        <f t="shared" si="887"/>
        <v>4.6851362791609525E-4</v>
      </c>
      <c r="BG667" s="5">
        <f t="shared" si="888"/>
        <v>2.1885833272053856E-4</v>
      </c>
      <c r="BH667" s="5">
        <f t="shared" si="889"/>
        <v>7.6677016868640556E-5</v>
      </c>
      <c r="BI667" s="5">
        <f t="shared" si="890"/>
        <v>2.1491034287942546E-5</v>
      </c>
      <c r="BJ667" s="8">
        <f t="shared" si="891"/>
        <v>0.39044014616172723</v>
      </c>
      <c r="BK667" s="8">
        <f t="shared" si="892"/>
        <v>0.25783975504621642</v>
      </c>
      <c r="BL667" s="8">
        <f t="shared" si="893"/>
        <v>0.32646945972037339</v>
      </c>
      <c r="BM667" s="8">
        <f t="shared" si="894"/>
        <v>0.50965920637153861</v>
      </c>
      <c r="BN667" s="8">
        <f t="shared" si="895"/>
        <v>0.48928074065728872</v>
      </c>
    </row>
    <row r="668" spans="1:66" x14ac:dyDescent="0.25">
      <c r="A668" t="s">
        <v>304</v>
      </c>
      <c r="B668" t="s">
        <v>327</v>
      </c>
      <c r="C668" t="s">
        <v>310</v>
      </c>
      <c r="D668" s="16"/>
      <c r="E668">
        <f>VLOOKUP(A668,home!$A$2:$E$405,3,FALSE)</f>
        <v>1.2888888888888901</v>
      </c>
      <c r="F668">
        <f>VLOOKUP(B668,home!$B$2:$E$405,3,FALSE)</f>
        <v>1.1599999999999999</v>
      </c>
      <c r="G668">
        <f>VLOOKUP(C668,away!$B$2:$E$405,4,FALSE)</f>
        <v>0.47</v>
      </c>
      <c r="H668">
        <f>VLOOKUP(A668,away!$A$2:$E$405,3,FALSE)</f>
        <v>1.2666666666666699</v>
      </c>
      <c r="I668">
        <f>VLOOKUP(C668,away!$B$2:$E$405,3,FALSE)</f>
        <v>1.55</v>
      </c>
      <c r="J668">
        <f>VLOOKUP(B668,home!$B$2:$E$405,4,FALSE)</f>
        <v>1.38</v>
      </c>
      <c r="K668" s="3">
        <f t="shared" si="840"/>
        <v>0.70270222222222278</v>
      </c>
      <c r="L668" s="3">
        <f t="shared" si="841"/>
        <v>2.7094000000000067</v>
      </c>
      <c r="M668" s="5">
        <f t="shared" si="842"/>
        <v>3.2971813389194006E-2</v>
      </c>
      <c r="N668" s="5">
        <f t="shared" si="843"/>
        <v>2.316936653928307E-2</v>
      </c>
      <c r="O668" s="5">
        <f t="shared" si="844"/>
        <v>8.9333831196682451E-2</v>
      </c>
      <c r="P668" s="5">
        <f t="shared" si="845"/>
        <v>6.2775081701533689E-2</v>
      </c>
      <c r="Q668" s="5">
        <f t="shared" si="846"/>
        <v>8.1405826773177127E-3</v>
      </c>
      <c r="R668" s="5">
        <f t="shared" si="847"/>
        <v>0.12102054112214604</v>
      </c>
      <c r="S668" s="5">
        <f t="shared" si="848"/>
        <v>2.9879391498116217E-2</v>
      </c>
      <c r="T668" s="5">
        <f t="shared" si="849"/>
        <v>2.2056094705924661E-2</v>
      </c>
      <c r="U668" s="5">
        <f t="shared" si="850"/>
        <v>8.5041403181067926E-2</v>
      </c>
      <c r="V668" s="5">
        <f t="shared" si="851"/>
        <v>6.3208239256634657E-3</v>
      </c>
      <c r="W668" s="5">
        <f t="shared" si="852"/>
        <v>1.9068018458449625E-3</v>
      </c>
      <c r="X668" s="5">
        <f t="shared" si="853"/>
        <v>5.1662889211323533E-3</v>
      </c>
      <c r="Y668" s="5">
        <f t="shared" si="854"/>
        <v>6.9987716014580188E-3</v>
      </c>
      <c r="Z668" s="5">
        <f t="shared" si="855"/>
        <v>0.10929768470544775</v>
      </c>
      <c r="AA668" s="5">
        <f t="shared" si="856"/>
        <v>7.6803725926261987E-2</v>
      </c>
      <c r="AB668" s="5">
        <f t="shared" si="857"/>
        <v>2.6985074441665421E-2</v>
      </c>
      <c r="AC668" s="5">
        <f t="shared" si="858"/>
        <v>7.5213909542767008E-4</v>
      </c>
      <c r="AD668" s="5">
        <f t="shared" si="859"/>
        <v>3.3497847360317284E-4</v>
      </c>
      <c r="AE668" s="5">
        <f t="shared" si="860"/>
        <v>9.0759067638043864E-4</v>
      </c>
      <c r="AF668" s="5">
        <f t="shared" si="861"/>
        <v>1.2295130892925835E-3</v>
      </c>
      <c r="AG668" s="5">
        <f t="shared" si="862"/>
        <v>1.1104142547097777E-3</v>
      </c>
      <c r="AH668" s="5">
        <f t="shared" si="863"/>
        <v>7.4032786735235237E-2</v>
      </c>
      <c r="AI668" s="5">
        <f t="shared" si="864"/>
        <v>5.20230037561537E-2</v>
      </c>
      <c r="AJ668" s="5">
        <f t="shared" si="865"/>
        <v>1.8278340173062124E-2</v>
      </c>
      <c r="AK668" s="5">
        <f t="shared" si="866"/>
        <v>4.281410086048161E-3</v>
      </c>
      <c r="AL668" s="5">
        <f t="shared" si="867"/>
        <v>5.7279947097921917E-5</v>
      </c>
      <c r="AM668" s="5">
        <f t="shared" si="868"/>
        <v>4.7078023559511579E-5</v>
      </c>
      <c r="AN668" s="5">
        <f t="shared" si="869"/>
        <v>1.2755319703214096E-4</v>
      </c>
      <c r="AO668" s="5">
        <f t="shared" si="870"/>
        <v>1.7279631601944183E-4</v>
      </c>
      <c r="AP668" s="5">
        <f t="shared" si="871"/>
        <v>1.5605811287435894E-4</v>
      </c>
      <c r="AQ668" s="5">
        <f t="shared" si="872"/>
        <v>1.0570596275544731E-4</v>
      </c>
      <c r="AR668" s="5">
        <f t="shared" si="873"/>
        <v>4.0116886476089353E-2</v>
      </c>
      <c r="AS668" s="5">
        <f t="shared" si="874"/>
        <v>2.8190225275384628E-2</v>
      </c>
      <c r="AT668" s="5">
        <f t="shared" si="875"/>
        <v>9.9046669729789261E-3</v>
      </c>
      <c r="AU668" s="5">
        <f t="shared" si="876"/>
        <v>2.3200104974277825E-3</v>
      </c>
      <c r="AV668" s="5">
        <f t="shared" si="877"/>
        <v>4.0756913303034676E-4</v>
      </c>
      <c r="AW668" s="5">
        <f t="shared" si="878"/>
        <v>3.0293158756270907E-6</v>
      </c>
      <c r="AX668" s="5">
        <f t="shared" si="879"/>
        <v>5.5136386288498205E-6</v>
      </c>
      <c r="AY668" s="5">
        <f t="shared" si="880"/>
        <v>1.4938652501005738E-5</v>
      </c>
      <c r="AZ668" s="5">
        <f t="shared" si="881"/>
        <v>2.023739254311253E-5</v>
      </c>
      <c r="BA668" s="5">
        <f t="shared" si="882"/>
        <v>1.8277063785436403E-5</v>
      </c>
      <c r="BB668" s="5">
        <f t="shared" si="883"/>
        <v>1.2379969155065382E-5</v>
      </c>
      <c r="BC668" s="5">
        <f t="shared" si="884"/>
        <v>6.7084576857468441E-6</v>
      </c>
      <c r="BD668" s="5">
        <f t="shared" si="885"/>
        <v>1.8115448703052796E-2</v>
      </c>
      <c r="BE668" s="5">
        <f t="shared" si="886"/>
        <v>1.2729766060187882E-2</v>
      </c>
      <c r="BF668" s="5">
        <f t="shared" si="887"/>
        <v>4.4726174494315275E-3</v>
      </c>
      <c r="BG668" s="5">
        <f t="shared" si="888"/>
        <v>1.0476394069551414E-3</v>
      </c>
      <c r="BH668" s="5">
        <f t="shared" si="889"/>
        <v>1.8404463483873737E-4</v>
      </c>
      <c r="BI668" s="5">
        <f t="shared" si="890"/>
        <v>2.5865714777851671E-5</v>
      </c>
      <c r="BJ668" s="8">
        <f t="shared" si="891"/>
        <v>7.1707649571486856E-2</v>
      </c>
      <c r="BK668" s="8">
        <f t="shared" si="892"/>
        <v>0.132771468209534</v>
      </c>
      <c r="BL668" s="8">
        <f t="shared" si="893"/>
        <v>0.66531485694247805</v>
      </c>
      <c r="BM668" s="8">
        <f t="shared" si="894"/>
        <v>0.64166853346616426</v>
      </c>
      <c r="BN668" s="8">
        <f t="shared" si="895"/>
        <v>0.33741121662615697</v>
      </c>
    </row>
    <row r="669" spans="1:66" x14ac:dyDescent="0.25">
      <c r="A669" t="s">
        <v>304</v>
      </c>
      <c r="B669" t="s">
        <v>339</v>
      </c>
      <c r="C669" t="s">
        <v>378</v>
      </c>
      <c r="D669" s="16"/>
      <c r="E669">
        <f>VLOOKUP(A669,home!$A$2:$E$405,3,FALSE)</f>
        <v>1.2888888888888901</v>
      </c>
      <c r="F669">
        <f>VLOOKUP(B669,home!$B$2:$E$405,3,FALSE)</f>
        <v>1.55</v>
      </c>
      <c r="G669">
        <f>VLOOKUP(C669,away!$B$2:$E$405,4,FALSE)</f>
        <v>0.78</v>
      </c>
      <c r="H669">
        <f>VLOOKUP(A669,away!$A$2:$E$405,3,FALSE)</f>
        <v>1.2666666666666699</v>
      </c>
      <c r="I669">
        <f>VLOOKUP(C669,away!$B$2:$E$405,3,FALSE)</f>
        <v>0.78</v>
      </c>
      <c r="J669">
        <f>VLOOKUP(B669,home!$B$2:$E$405,4,FALSE)</f>
        <v>0.79</v>
      </c>
      <c r="K669" s="3">
        <f t="shared" si="840"/>
        <v>1.5582666666666682</v>
      </c>
      <c r="L669" s="3">
        <f t="shared" si="841"/>
        <v>0.78052000000000199</v>
      </c>
      <c r="M669" s="5">
        <f t="shared" si="842"/>
        <v>9.6444586699269322E-2</v>
      </c>
      <c r="N669" s="5">
        <f t="shared" si="843"/>
        <v>0.15028638463391489</v>
      </c>
      <c r="O669" s="5">
        <f t="shared" si="844"/>
        <v>7.5276928810513885E-2</v>
      </c>
      <c r="P669" s="5">
        <f t="shared" si="845"/>
        <v>0.11730152893446355</v>
      </c>
      <c r="Q669" s="5">
        <f t="shared" si="846"/>
        <v>0.1170931318144377</v>
      </c>
      <c r="R669" s="5">
        <f t="shared" si="847"/>
        <v>2.9377574237591214E-2</v>
      </c>
      <c r="S669" s="5">
        <f t="shared" si="848"/>
        <v>3.5667239503207479E-2</v>
      </c>
      <c r="T669" s="5">
        <f t="shared" si="849"/>
        <v>9.1393531243805143E-2</v>
      </c>
      <c r="U669" s="5">
        <f t="shared" si="850"/>
        <v>4.5778094681963852E-2</v>
      </c>
      <c r="V669" s="5">
        <f t="shared" si="851"/>
        <v>4.8200640040341998E-3</v>
      </c>
      <c r="W669" s="5">
        <f t="shared" si="852"/>
        <v>6.0820774734014857E-2</v>
      </c>
      <c r="X669" s="5">
        <f t="shared" si="853"/>
        <v>4.7471831095393394E-2</v>
      </c>
      <c r="Y669" s="5">
        <f t="shared" si="854"/>
        <v>1.852635680328827E-2</v>
      </c>
      <c r="Z669" s="5">
        <f t="shared" si="855"/>
        <v>7.6432614146415868E-3</v>
      </c>
      <c r="AA669" s="5">
        <f t="shared" si="856"/>
        <v>1.1910239487055508E-2</v>
      </c>
      <c r="AB669" s="5">
        <f t="shared" si="857"/>
        <v>9.27966459234786E-3</v>
      </c>
      <c r="AC669" s="5">
        <f t="shared" si="858"/>
        <v>3.6640267781319369E-4</v>
      </c>
      <c r="AD669" s="5">
        <f t="shared" si="859"/>
        <v>2.3693746477214415E-2</v>
      </c>
      <c r="AE669" s="5">
        <f t="shared" si="860"/>
        <v>1.8493443000395442E-2</v>
      </c>
      <c r="AF669" s="5">
        <f t="shared" si="861"/>
        <v>7.2172510653343422E-3</v>
      </c>
      <c r="AG669" s="5">
        <f t="shared" si="862"/>
        <v>1.8777362671715922E-3</v>
      </c>
      <c r="AH669" s="5">
        <f t="shared" si="863"/>
        <v>1.4914295998390164E-3</v>
      </c>
      <c r="AI669" s="5">
        <f t="shared" si="864"/>
        <v>2.3240450311091472E-3</v>
      </c>
      <c r="AJ669" s="5">
        <f t="shared" si="865"/>
        <v>1.8107409519048424E-3</v>
      </c>
      <c r="AK669" s="5">
        <f t="shared" si="866"/>
        <v>9.405390891071958E-4</v>
      </c>
      <c r="AL669" s="5">
        <f t="shared" si="867"/>
        <v>1.7825611901759493E-5</v>
      </c>
      <c r="AM669" s="5">
        <f t="shared" si="868"/>
        <v>7.3842350687788015E-3</v>
      </c>
      <c r="AN669" s="5">
        <f t="shared" si="869"/>
        <v>5.763543155883245E-3</v>
      </c>
      <c r="AO669" s="5">
        <f t="shared" si="870"/>
        <v>2.2492803520150003E-3</v>
      </c>
      <c r="AP669" s="5">
        <f t="shared" si="871"/>
        <v>5.8520276678491773E-4</v>
      </c>
      <c r="AQ669" s="5">
        <f t="shared" si="872"/>
        <v>1.1419061588274128E-4</v>
      </c>
      <c r="AR669" s="5">
        <f t="shared" si="873"/>
        <v>2.3281812625327046E-4</v>
      </c>
      <c r="AS669" s="5">
        <f t="shared" si="874"/>
        <v>3.627927255362633E-4</v>
      </c>
      <c r="AT669" s="5">
        <f t="shared" si="875"/>
        <v>2.8266390555615431E-4</v>
      </c>
      <c r="AU669" s="5">
        <f t="shared" si="876"/>
        <v>1.468219139659901E-4</v>
      </c>
      <c r="AV669" s="5">
        <f t="shared" si="877"/>
        <v>5.7196923617350949E-5</v>
      </c>
      <c r="AW669" s="5">
        <f t="shared" si="878"/>
        <v>6.022374556757315E-7</v>
      </c>
      <c r="AX669" s="5">
        <f t="shared" si="879"/>
        <v>1.9177678944181748E-3</v>
      </c>
      <c r="AY669" s="5">
        <f t="shared" si="880"/>
        <v>1.4968561969512777E-3</v>
      </c>
      <c r="AZ669" s="5">
        <f t="shared" si="881"/>
        <v>5.8416309942220697E-4</v>
      </c>
      <c r="BA669" s="5">
        <f t="shared" si="882"/>
        <v>1.5198366078700743E-4</v>
      </c>
      <c r="BB669" s="5">
        <f t="shared" si="883"/>
        <v>2.9656571729368833E-5</v>
      </c>
      <c r="BC669" s="5">
        <f t="shared" si="884"/>
        <v>4.6295094732414047E-6</v>
      </c>
      <c r="BD669" s="5">
        <f t="shared" si="885"/>
        <v>3.0286533983867175E-5</v>
      </c>
      <c r="BE669" s="5">
        <f t="shared" si="886"/>
        <v>4.7194496355927472E-5</v>
      </c>
      <c r="BF669" s="5">
        <f t="shared" si="887"/>
        <v>3.6770805260781669E-5</v>
      </c>
      <c r="BG669" s="5">
        <f t="shared" si="888"/>
        <v>1.9099573381455804E-5</v>
      </c>
      <c r="BH669" s="5">
        <f t="shared" si="889"/>
        <v>7.4405571369691428E-6</v>
      </c>
      <c r="BI669" s="5">
        <f t="shared" si="890"/>
        <v>2.3188744335935582E-6</v>
      </c>
      <c r="BJ669" s="8">
        <f t="shared" si="891"/>
        <v>0.55715569602709603</v>
      </c>
      <c r="BK669" s="8">
        <f t="shared" si="892"/>
        <v>0.25611450362764077</v>
      </c>
      <c r="BL669" s="8">
        <f t="shared" si="893"/>
        <v>0.17941466091691413</v>
      </c>
      <c r="BM669" s="8">
        <f t="shared" si="894"/>
        <v>0.41305173289660624</v>
      </c>
      <c r="BN669" s="8">
        <f t="shared" si="895"/>
        <v>0.58578013513019056</v>
      </c>
    </row>
    <row r="670" spans="1:66" x14ac:dyDescent="0.25">
      <c r="A670" t="s">
        <v>304</v>
      </c>
      <c r="B670" t="s">
        <v>375</v>
      </c>
      <c r="C670" t="s">
        <v>459</v>
      </c>
      <c r="D670" s="16"/>
      <c r="E670">
        <f>VLOOKUP(A670,home!$A$2:$E$405,3,FALSE)</f>
        <v>1.2888888888888901</v>
      </c>
      <c r="F670">
        <f>VLOOKUP(B670,home!$B$2:$E$405,3,FALSE)</f>
        <v>0.62</v>
      </c>
      <c r="G670">
        <f>VLOOKUP(C670,away!$B$2:$E$405,4,FALSE)</f>
        <v>0.78</v>
      </c>
      <c r="H670">
        <f>VLOOKUP(A670,away!$A$2:$E$405,3,FALSE)</f>
        <v>1.2666666666666699</v>
      </c>
      <c r="I670">
        <f>VLOOKUP(C670,away!$B$2:$E$405,3,FALSE)</f>
        <v>2.33</v>
      </c>
      <c r="J670">
        <f>VLOOKUP(B670,home!$B$2:$E$405,4,FALSE)</f>
        <v>1.42</v>
      </c>
      <c r="K670" s="3">
        <f t="shared" si="840"/>
        <v>0.62330666666666734</v>
      </c>
      <c r="L670" s="3">
        <f t="shared" si="841"/>
        <v>4.190893333333344</v>
      </c>
      <c r="M670" s="5">
        <f t="shared" si="842"/>
        <v>8.1137104505679507E-3</v>
      </c>
      <c r="N670" s="5">
        <f t="shared" si="843"/>
        <v>5.057329815242013E-3</v>
      </c>
      <c r="O670" s="5">
        <f t="shared" si="844"/>
        <v>3.4003695035882311E-2</v>
      </c>
      <c r="P670" s="5">
        <f t="shared" si="845"/>
        <v>2.1194729807165708E-2</v>
      </c>
      <c r="Q670" s="5">
        <f t="shared" si="846"/>
        <v>1.5761336946862258E-3</v>
      </c>
      <c r="R670" s="5">
        <f t="shared" si="847"/>
        <v>7.1252929417289654E-2</v>
      </c>
      <c r="S670" s="5">
        <f t="shared" si="848"/>
        <v>1.3841280581047657E-2</v>
      </c>
      <c r="T670" s="5">
        <f t="shared" si="849"/>
        <v>6.605408193502557E-3</v>
      </c>
      <c r="U670" s="5">
        <f t="shared" si="850"/>
        <v>4.4412425925326147E-2</v>
      </c>
      <c r="V670" s="5">
        <f t="shared" si="851"/>
        <v>4.0173728692899577E-3</v>
      </c>
      <c r="W670" s="5">
        <f t="shared" si="852"/>
        <v>3.2747154648529676E-4</v>
      </c>
      <c r="X670" s="5">
        <f t="shared" si="853"/>
        <v>1.3723983210215908E-3</v>
      </c>
      <c r="Y670" s="5">
        <f t="shared" si="854"/>
        <v>2.8757874871236299E-3</v>
      </c>
      <c r="Z670" s="5">
        <f t="shared" si="855"/>
        <v>9.9537808958463522E-2</v>
      </c>
      <c r="AA670" s="5">
        <f t="shared" si="856"/>
        <v>6.2042579909203449E-2</v>
      </c>
      <c r="AB670" s="5">
        <f t="shared" si="857"/>
        <v>1.9335776837302972E-2</v>
      </c>
      <c r="AC670" s="5">
        <f t="shared" si="858"/>
        <v>6.5588928932383854E-4</v>
      </c>
      <c r="AD670" s="5">
        <f t="shared" si="859"/>
        <v>5.1028799516982222E-5</v>
      </c>
      <c r="AE670" s="5">
        <f t="shared" si="860"/>
        <v>2.1385625570372461E-4</v>
      </c>
      <c r="AF670" s="5">
        <f t="shared" si="861"/>
        <v>4.4812437816018523E-4</v>
      </c>
      <c r="AG670" s="5">
        <f t="shared" si="862"/>
        <v>6.2601382297855696E-4</v>
      </c>
      <c r="AH670" s="5">
        <f t="shared" si="863"/>
        <v>0.10428808499465818</v>
      </c>
      <c r="AI670" s="5">
        <f t="shared" si="864"/>
        <v>6.5003458631070488E-2</v>
      </c>
      <c r="AJ670" s="5">
        <f t="shared" si="865"/>
        <v>2.0258544560568574E-2</v>
      </c>
      <c r="AK670" s="5">
        <f t="shared" si="866"/>
        <v>4.2090952938553814E-3</v>
      </c>
      <c r="AL670" s="5">
        <f t="shared" si="867"/>
        <v>6.8532868434611739E-5</v>
      </c>
      <c r="AM670" s="5">
        <f t="shared" si="868"/>
        <v>6.3613181861863677E-6</v>
      </c>
      <c r="AN670" s="5">
        <f t="shared" si="869"/>
        <v>2.6659605977700612E-5</v>
      </c>
      <c r="AO670" s="5">
        <f t="shared" si="870"/>
        <v>5.5863782480619636E-5</v>
      </c>
      <c r="AP670" s="5">
        <f t="shared" si="871"/>
        <v>7.8039717857604309E-5</v>
      </c>
      <c r="AQ670" s="5">
        <f t="shared" si="872"/>
        <v>8.1764033326162236E-5</v>
      </c>
      <c r="AR670" s="5">
        <f t="shared" si="873"/>
        <v>8.7412048030042822E-2</v>
      </c>
      <c r="AS670" s="5">
        <f t="shared" si="874"/>
        <v>5.4484512284112621E-2</v>
      </c>
      <c r="AT670" s="5">
        <f t="shared" si="875"/>
        <v>1.6980279868384664E-2</v>
      </c>
      <c r="AU670" s="5">
        <f t="shared" si="876"/>
        <v>3.5279738812766543E-3</v>
      </c>
      <c r="AV670" s="5">
        <f t="shared" si="877"/>
        <v>5.4975241000640397E-4</v>
      </c>
      <c r="AW670" s="5">
        <f t="shared" si="878"/>
        <v>4.9728434571439724E-6</v>
      </c>
      <c r="AX670" s="5">
        <f t="shared" si="879"/>
        <v>6.608420057063124E-7</v>
      </c>
      <c r="AY670" s="5">
        <f t="shared" si="880"/>
        <v>2.7695183561012209E-6</v>
      </c>
      <c r="AZ670" s="5">
        <f t="shared" si="881"/>
        <v>5.8033780075644642E-6</v>
      </c>
      <c r="BA670" s="5">
        <f t="shared" si="882"/>
        <v>8.1071127342384217E-6</v>
      </c>
      <c r="BB670" s="5">
        <f t="shared" si="883"/>
        <v>8.4940111776254132E-6</v>
      </c>
      <c r="BC670" s="5">
        <f t="shared" si="884"/>
        <v>7.1194989635138491E-6</v>
      </c>
      <c r="BD670" s="5">
        <f t="shared" si="885"/>
        <v>6.1055761557020069E-2</v>
      </c>
      <c r="BE670" s="5">
        <f t="shared" si="886"/>
        <v>3.8056463216901031E-2</v>
      </c>
      <c r="BF670" s="5">
        <f t="shared" si="887"/>
        <v>1.1860423616424608E-2</v>
      </c>
      <c r="BG670" s="5">
        <f t="shared" si="888"/>
        <v>2.4642270365360813E-3</v>
      </c>
      <c r="BH670" s="5">
        <f t="shared" si="889"/>
        <v>3.8399228501329611E-4</v>
      </c>
      <c r="BI670" s="5">
        <f t="shared" si="890"/>
        <v>4.7868990239470896E-5</v>
      </c>
      <c r="BJ670" s="8">
        <f t="shared" si="891"/>
        <v>1.9435195133493788E-2</v>
      </c>
      <c r="BK670" s="8">
        <f t="shared" si="892"/>
        <v>4.7894285384185824E-2</v>
      </c>
      <c r="BL670" s="8">
        <f t="shared" si="893"/>
        <v>0.70162989378111495</v>
      </c>
      <c r="BM670" s="8">
        <f t="shared" si="894"/>
        <v>0.72730085836152525</v>
      </c>
      <c r="BN670" s="8">
        <f t="shared" si="895"/>
        <v>0.14119852822083387</v>
      </c>
    </row>
    <row r="671" spans="1:66" x14ac:dyDescent="0.25">
      <c r="A671" t="s">
        <v>304</v>
      </c>
      <c r="B671" t="s">
        <v>376</v>
      </c>
      <c r="C671" t="s">
        <v>305</v>
      </c>
      <c r="D671" s="16"/>
      <c r="E671">
        <f>VLOOKUP(A671,home!$A$2:$E$405,3,FALSE)</f>
        <v>1.2888888888888901</v>
      </c>
      <c r="F671">
        <f>VLOOKUP(B671,home!$B$2:$E$405,3,FALSE)</f>
        <v>1.55</v>
      </c>
      <c r="G671">
        <f>VLOOKUP(C671,away!$B$2:$E$405,4,FALSE)</f>
        <v>1.75</v>
      </c>
      <c r="H671">
        <f>VLOOKUP(A671,away!$A$2:$E$405,3,FALSE)</f>
        <v>1.2666666666666699</v>
      </c>
      <c r="I671">
        <f>VLOOKUP(C671,away!$B$2:$E$405,3,FALSE)</f>
        <v>0.39</v>
      </c>
      <c r="J671">
        <f>VLOOKUP(B671,home!$B$2:$E$405,4,FALSE)</f>
        <v>0.79</v>
      </c>
      <c r="K671" s="3">
        <f t="shared" si="840"/>
        <v>3.4961111111111145</v>
      </c>
      <c r="L671" s="3">
        <f t="shared" si="841"/>
        <v>0.39026000000000099</v>
      </c>
      <c r="M671" s="5">
        <f t="shared" si="842"/>
        <v>2.0519674710682972E-2</v>
      </c>
      <c r="N671" s="5">
        <f t="shared" si="843"/>
        <v>7.1739062752404478E-2</v>
      </c>
      <c r="O671" s="5">
        <f t="shared" si="844"/>
        <v>8.0080082525911585E-3</v>
      </c>
      <c r="P671" s="5">
        <f t="shared" si="845"/>
        <v>2.7996886629753446E-2</v>
      </c>
      <c r="Q671" s="5">
        <f t="shared" si="846"/>
        <v>0.12540386719468941</v>
      </c>
      <c r="R671" s="5">
        <f t="shared" si="847"/>
        <v>1.5626026503281166E-3</v>
      </c>
      <c r="S671" s="5">
        <f t="shared" si="848"/>
        <v>9.5496842909404325E-3</v>
      </c>
      <c r="T671" s="5">
        <f t="shared" si="849"/>
        <v>4.894011321139962E-2</v>
      </c>
      <c r="U671" s="5">
        <f t="shared" si="850"/>
        <v>5.4630324880638034E-3</v>
      </c>
      <c r="V671" s="5">
        <f t="shared" si="851"/>
        <v>1.4477239918005928E-3</v>
      </c>
      <c r="W671" s="5">
        <f t="shared" si="852"/>
        <v>0.14614195115855208</v>
      </c>
      <c r="X671" s="5">
        <f t="shared" si="853"/>
        <v>5.7033357859136692E-2</v>
      </c>
      <c r="Y671" s="5">
        <f t="shared" si="854"/>
        <v>1.1128919119053371E-2</v>
      </c>
      <c r="Z671" s="5">
        <f t="shared" si="855"/>
        <v>2.0327377010568407E-4</v>
      </c>
      <c r="AA671" s="5">
        <f t="shared" si="856"/>
        <v>7.1066768626392828E-4</v>
      </c>
      <c r="AB671" s="5">
        <f t="shared" si="857"/>
        <v>1.242286597127474E-3</v>
      </c>
      <c r="AC671" s="5">
        <f t="shared" si="858"/>
        <v>1.2345396869435274E-4</v>
      </c>
      <c r="AD671" s="5">
        <f t="shared" si="859"/>
        <v>0.12773212481121796</v>
      </c>
      <c r="AE671" s="5">
        <f t="shared" si="860"/>
        <v>4.9848739028826049E-2</v>
      </c>
      <c r="AF671" s="5">
        <f t="shared" si="861"/>
        <v>9.7269844466948505E-3</v>
      </c>
      <c r="AG671" s="5">
        <f t="shared" si="862"/>
        <v>1.2653509833890472E-3</v>
      </c>
      <c r="AH671" s="5">
        <f t="shared" si="863"/>
        <v>1.9832405380361125E-5</v>
      </c>
      <c r="AI671" s="5">
        <f t="shared" si="864"/>
        <v>6.9336292810340361E-5</v>
      </c>
      <c r="AJ671" s="5">
        <f t="shared" si="865"/>
        <v>1.2120369184874234E-4</v>
      </c>
      <c r="AK671" s="5">
        <f t="shared" si="866"/>
        <v>1.4124719126002526E-4</v>
      </c>
      <c r="AL671" s="5">
        <f t="shared" si="867"/>
        <v>6.737585881377523E-6</v>
      </c>
      <c r="AM671" s="5">
        <f t="shared" si="868"/>
        <v>8.9313140159666127E-2</v>
      </c>
      <c r="AN671" s="5">
        <f t="shared" si="869"/>
        <v>3.4855346078711394E-2</v>
      </c>
      <c r="AO671" s="5">
        <f t="shared" si="870"/>
        <v>6.8013236803389715E-3</v>
      </c>
      <c r="AP671" s="5">
        <f t="shared" si="871"/>
        <v>8.8476152649636449E-4</v>
      </c>
      <c r="AQ671" s="5">
        <f t="shared" si="872"/>
        <v>8.6321758332618044E-5</v>
      </c>
      <c r="AR671" s="5">
        <f t="shared" si="873"/>
        <v>1.5479589047479509E-6</v>
      </c>
      <c r="AS671" s="5">
        <f t="shared" si="874"/>
        <v>5.411836326432702E-6</v>
      </c>
      <c r="AT671" s="5">
        <f t="shared" si="875"/>
        <v>9.4601905561780647E-6</v>
      </c>
      <c r="AU671" s="5">
        <f t="shared" si="876"/>
        <v>1.1024625772227522E-5</v>
      </c>
      <c r="AV671" s="5">
        <f t="shared" si="877"/>
        <v>9.6358291645316483E-6</v>
      </c>
      <c r="AW671" s="5">
        <f t="shared" si="878"/>
        <v>2.5535306796845446E-7</v>
      </c>
      <c r="AX671" s="5">
        <f t="shared" si="879"/>
        <v>5.2041443613405514E-2</v>
      </c>
      <c r="AY671" s="5">
        <f t="shared" si="880"/>
        <v>2.0309693784567689E-2</v>
      </c>
      <c r="AZ671" s="5">
        <f t="shared" si="881"/>
        <v>3.9630305481827034E-3</v>
      </c>
      <c r="BA671" s="5">
        <f t="shared" si="882"/>
        <v>5.1553743391126179E-4</v>
      </c>
      <c r="BB671" s="5">
        <f t="shared" si="883"/>
        <v>5.0298409739552405E-5</v>
      </c>
      <c r="BC671" s="5">
        <f t="shared" si="884"/>
        <v>3.9258914769915554E-6</v>
      </c>
      <c r="BD671" s="5">
        <f t="shared" si="885"/>
        <v>1.0068440702782271E-7</v>
      </c>
      <c r="BE671" s="5">
        <f t="shared" si="886"/>
        <v>3.5200387412560493E-7</v>
      </c>
      <c r="BF671" s="5">
        <f t="shared" si="887"/>
        <v>6.1532232774234291E-7</v>
      </c>
      <c r="BG671" s="5">
        <f t="shared" si="888"/>
        <v>7.1707840897825329E-7</v>
      </c>
      <c r="BH671" s="5">
        <f t="shared" si="889"/>
        <v>6.2674644829168776E-7</v>
      </c>
      <c r="BI671" s="5">
        <f t="shared" si="890"/>
        <v>4.3823504434439937E-7</v>
      </c>
      <c r="BJ671" s="8">
        <f t="shared" si="891"/>
        <v>0.85778529345019294</v>
      </c>
      <c r="BK671" s="8">
        <f t="shared" si="892"/>
        <v>7.9953854962320853E-2</v>
      </c>
      <c r="BL671" s="8">
        <f t="shared" si="893"/>
        <v>1.7378147766908582E-2</v>
      </c>
      <c r="BM671" s="8">
        <f t="shared" si="894"/>
        <v>0.67978102932757878</v>
      </c>
      <c r="BN671" s="8">
        <f t="shared" si="895"/>
        <v>0.25523010219044956</v>
      </c>
    </row>
    <row r="672" spans="1:66" x14ac:dyDescent="0.25">
      <c r="A672" t="s">
        <v>301</v>
      </c>
      <c r="B672" t="s">
        <v>322</v>
      </c>
      <c r="C672" t="s">
        <v>312</v>
      </c>
      <c r="D672" s="16"/>
      <c r="E672">
        <f>VLOOKUP(A672,home!$A$2:$E$405,3,FALSE)</f>
        <v>1.32051282051282</v>
      </c>
      <c r="F672">
        <f>VLOOKUP(B672,home!$B$2:$E$405,3,FALSE)</f>
        <v>0.56999999999999995</v>
      </c>
      <c r="G672">
        <f>VLOOKUP(C672,away!$B$2:$E$405,4,FALSE)</f>
        <v>0.19</v>
      </c>
      <c r="H672">
        <f>VLOOKUP(A672,away!$A$2:$E$405,3,FALSE)</f>
        <v>0.93589743589743601</v>
      </c>
      <c r="I672">
        <f>VLOOKUP(C672,away!$B$2:$E$405,3,FALSE)</f>
        <v>0.38</v>
      </c>
      <c r="J672">
        <f>VLOOKUP(B672,home!$B$2:$E$405,4,FALSE)</f>
        <v>1.34</v>
      </c>
      <c r="K672" s="3">
        <f t="shared" si="840"/>
        <v>0.14301153846153838</v>
      </c>
      <c r="L672" s="3">
        <f t="shared" si="841"/>
        <v>0.47655897435897443</v>
      </c>
      <c r="M672" s="5">
        <f t="shared" si="842"/>
        <v>0.53817552745541186</v>
      </c>
      <c r="N672" s="5">
        <f t="shared" si="843"/>
        <v>7.6965310143748342E-2</v>
      </c>
      <c r="O672" s="5">
        <f t="shared" si="844"/>
        <v>0.25647237738925122</v>
      </c>
      <c r="P672" s="5">
        <f t="shared" si="845"/>
        <v>3.6678509263325082E-2</v>
      </c>
      <c r="Q672" s="5">
        <f t="shared" si="846"/>
        <v>5.5034637059134467E-3</v>
      </c>
      <c r="R672" s="5">
        <f t="shared" si="847"/>
        <v>6.1112106560014687E-2</v>
      </c>
      <c r="S672" s="5">
        <f t="shared" si="848"/>
        <v>6.2494157256680696E-4</v>
      </c>
      <c r="T672" s="5">
        <f t="shared" si="849"/>
        <v>2.6227250191119527E-3</v>
      </c>
      <c r="U672" s="5">
        <f t="shared" si="850"/>
        <v>8.7397363777731718E-3</v>
      </c>
      <c r="V672" s="5">
        <f t="shared" si="851"/>
        <v>4.7324347807339712E-6</v>
      </c>
      <c r="W672" s="5">
        <f t="shared" si="852"/>
        <v>2.6235293714997387E-4</v>
      </c>
      <c r="X672" s="5">
        <f t="shared" si="853"/>
        <v>1.2502664664825605E-4</v>
      </c>
      <c r="Y672" s="5">
        <f t="shared" si="854"/>
        <v>2.9791285247117403E-5</v>
      </c>
      <c r="Z672" s="5">
        <f t="shared" si="855"/>
        <v>9.7078409410523148E-3</v>
      </c>
      <c r="AA672" s="5">
        <f t="shared" si="856"/>
        <v>1.3883332681198001E-3</v>
      </c>
      <c r="AB672" s="5">
        <f t="shared" si="857"/>
        <v>9.9273838285574009E-5</v>
      </c>
      <c r="AC672" s="5">
        <f t="shared" si="858"/>
        <v>2.0158229528285011E-8</v>
      </c>
      <c r="AD672" s="5">
        <f t="shared" si="859"/>
        <v>9.3798742904302592E-6</v>
      </c>
      <c r="AE672" s="5">
        <f t="shared" si="860"/>
        <v>4.4700632714635583E-6</v>
      </c>
      <c r="AF672" s="5">
        <f t="shared" si="861"/>
        <v>1.0651243839841975E-6</v>
      </c>
      <c r="AG672" s="5">
        <f t="shared" si="862"/>
        <v>1.6919819466541452E-7</v>
      </c>
      <c r="AH672" s="5">
        <f t="shared" si="863"/>
        <v>1.1565896805269882E-3</v>
      </c>
      <c r="AI672" s="5">
        <f t="shared" si="864"/>
        <v>1.6540566958090375E-4</v>
      </c>
      <c r="AJ672" s="5">
        <f t="shared" si="865"/>
        <v>1.1827459638512961E-5</v>
      </c>
      <c r="AK672" s="5">
        <f t="shared" si="866"/>
        <v>5.638210663318299E-7</v>
      </c>
      <c r="AL672" s="5">
        <f t="shared" si="867"/>
        <v>5.4954101089012722E-11</v>
      </c>
      <c r="AM672" s="5">
        <f t="shared" si="868"/>
        <v>2.6828605057005264E-7</v>
      </c>
      <c r="AN672" s="5">
        <f t="shared" si="869"/>
        <v>1.2785412509448425E-7</v>
      </c>
      <c r="AO672" s="5">
        <f t="shared" si="870"/>
        <v>3.0465015361295713E-8</v>
      </c>
      <c r="AP672" s="5">
        <f t="shared" si="871"/>
        <v>4.8394588248031614E-9</v>
      </c>
      <c r="AQ672" s="5">
        <f t="shared" si="872"/>
        <v>5.7657188350017062E-10</v>
      </c>
      <c r="AR672" s="5">
        <f t="shared" si="873"/>
        <v>1.1023663838122316E-4</v>
      </c>
      <c r="AS672" s="5">
        <f t="shared" si="874"/>
        <v>1.5765111249726993E-5</v>
      </c>
      <c r="AT672" s="5">
        <f t="shared" si="875"/>
        <v>1.1272964069203814E-6</v>
      </c>
      <c r="AU672" s="5">
        <f t="shared" si="876"/>
        <v>5.3738797818616064E-8</v>
      </c>
      <c r="AV672" s="5">
        <f t="shared" si="877"/>
        <v>1.9213170377784611E-9</v>
      </c>
      <c r="AW672" s="5">
        <f t="shared" si="878"/>
        <v>1.0403640546325333E-13</v>
      </c>
      <c r="AX672" s="5">
        <f t="shared" si="879"/>
        <v>6.3946668066322159E-9</v>
      </c>
      <c r="AY672" s="5">
        <f t="shared" si="880"/>
        <v>3.0474358547360275E-9</v>
      </c>
      <c r="AZ672" s="5">
        <f t="shared" si="881"/>
        <v>7.2614145267888292E-10</v>
      </c>
      <c r="BA672" s="5">
        <f t="shared" si="882"/>
        <v>1.1534974197606138E-10</v>
      </c>
      <c r="BB672" s="5">
        <f t="shared" si="883"/>
        <v>1.3742738682171038E-11</v>
      </c>
      <c r="BC672" s="5">
        <f t="shared" si="884"/>
        <v>1.3098450902517677E-12</v>
      </c>
      <c r="BD672" s="5">
        <f t="shared" si="885"/>
        <v>8.7557098872894666E-6</v>
      </c>
      <c r="BE672" s="5">
        <f t="shared" si="886"/>
        <v>1.2521675413041695E-6</v>
      </c>
      <c r="BF672" s="5">
        <f t="shared" si="887"/>
        <v>8.9537203246755572E-8</v>
      </c>
      <c r="BG672" s="5">
        <f t="shared" si="888"/>
        <v>4.2682843952873223E-9</v>
      </c>
      <c r="BH672" s="5">
        <f t="shared" si="889"/>
        <v>1.5260347949035419E-10</v>
      </c>
      <c r="BI672" s="5">
        <f t="shared" si="890"/>
        <v>4.3648116752998784E-12</v>
      </c>
      <c r="BJ672" s="8">
        <f t="shared" si="891"/>
        <v>8.5524196317827816E-2</v>
      </c>
      <c r="BK672" s="8">
        <f t="shared" si="892"/>
        <v>0.57548373398670394</v>
      </c>
      <c r="BL672" s="8">
        <f t="shared" si="893"/>
        <v>0.32928350061029454</v>
      </c>
      <c r="BM672" s="8">
        <f t="shared" si="894"/>
        <v>2.5091974290882071E-2</v>
      </c>
      <c r="BN672" s="8">
        <f t="shared" si="895"/>
        <v>0.97490729451766456</v>
      </c>
    </row>
    <row r="673" spans="1:66" x14ac:dyDescent="0.25">
      <c r="A673" t="s">
        <v>301</v>
      </c>
      <c r="B673" t="s">
        <v>334</v>
      </c>
      <c r="C673" t="s">
        <v>369</v>
      </c>
      <c r="D673" s="16"/>
      <c r="E673">
        <f>VLOOKUP(A673,home!$A$2:$E$405,3,FALSE)</f>
        <v>1.32051282051282</v>
      </c>
      <c r="F673">
        <f>VLOOKUP(B673,home!$B$2:$E$405,3,FALSE)</f>
        <v>0.56999999999999995</v>
      </c>
      <c r="G673">
        <f>VLOOKUP(C673,away!$B$2:$E$405,4,FALSE)</f>
        <v>0.38</v>
      </c>
      <c r="H673">
        <f>VLOOKUP(A673,away!$A$2:$E$405,3,FALSE)</f>
        <v>0.93589743589743601</v>
      </c>
      <c r="I673">
        <f>VLOOKUP(C673,away!$B$2:$E$405,3,FALSE)</f>
        <v>0.38</v>
      </c>
      <c r="J673">
        <f>VLOOKUP(B673,home!$B$2:$E$405,4,FALSE)</f>
        <v>0.53</v>
      </c>
      <c r="K673" s="3">
        <f t="shared" si="840"/>
        <v>0.28602307692307677</v>
      </c>
      <c r="L673" s="3">
        <f t="shared" si="841"/>
        <v>0.18848974358974363</v>
      </c>
      <c r="M673" s="5">
        <f t="shared" si="842"/>
        <v>0.62218809992019719</v>
      </c>
      <c r="N673" s="5">
        <f t="shared" si="843"/>
        <v>0.17796015476409752</v>
      </c>
      <c r="O673" s="5">
        <f t="shared" si="844"/>
        <v>0.11727607541854773</v>
      </c>
      <c r="P673" s="5">
        <f t="shared" si="845"/>
        <v>3.354366394067583E-2</v>
      </c>
      <c r="Q673" s="5">
        <f t="shared" si="846"/>
        <v>2.5450355517667056E-2</v>
      </c>
      <c r="R673" s="5">
        <f t="shared" si="847"/>
        <v>1.1052668692426746E-2</v>
      </c>
      <c r="S673" s="5">
        <f t="shared" si="848"/>
        <v>4.5210499473925689E-4</v>
      </c>
      <c r="T673" s="5">
        <f t="shared" si="849"/>
        <v>4.7971309857928798E-3</v>
      </c>
      <c r="U673" s="5">
        <f t="shared" si="850"/>
        <v>3.1613183076192575E-3</v>
      </c>
      <c r="V673" s="5">
        <f t="shared" si="851"/>
        <v>2.7082303051618734E-6</v>
      </c>
      <c r="W673" s="5">
        <f t="shared" si="852"/>
        <v>2.4264629979831131E-3</v>
      </c>
      <c r="X673" s="5">
        <f t="shared" si="853"/>
        <v>4.5736338831983751E-4</v>
      </c>
      <c r="Y673" s="5">
        <f t="shared" si="854"/>
        <v>4.3104153895871252E-5</v>
      </c>
      <c r="Z673" s="5">
        <f t="shared" si="855"/>
        <v>6.9443822927263475E-4</v>
      </c>
      <c r="AA673" s="5">
        <f t="shared" si="856"/>
        <v>1.9862535906957203E-4</v>
      </c>
      <c r="AB673" s="5">
        <f t="shared" si="857"/>
        <v>2.8405718178014969E-5</v>
      </c>
      <c r="AC673" s="5">
        <f t="shared" si="858"/>
        <v>9.1254525000112109E-9</v>
      </c>
      <c r="AD673" s="5">
        <f t="shared" si="859"/>
        <v>1.7350610318078079E-4</v>
      </c>
      <c r="AE673" s="5">
        <f t="shared" si="860"/>
        <v>3.2704120899800971E-5</v>
      </c>
      <c r="AF673" s="5">
        <f t="shared" si="861"/>
        <v>3.0821956813657296E-6</v>
      </c>
      <c r="AG673" s="5">
        <f t="shared" si="862"/>
        <v>1.9365409122468047E-7</v>
      </c>
      <c r="AH673" s="5">
        <f t="shared" si="863"/>
        <v>3.2723620943628626E-5</v>
      </c>
      <c r="AI673" s="5">
        <f t="shared" si="864"/>
        <v>9.3597107503610958E-6</v>
      </c>
      <c r="AJ673" s="5">
        <f t="shared" si="865"/>
        <v>1.3385466339641402E-6</v>
      </c>
      <c r="AK673" s="5">
        <f t="shared" si="866"/>
        <v>1.2761840895048364E-7</v>
      </c>
      <c r="AL673" s="5">
        <f t="shared" si="867"/>
        <v>1.9679007811704346E-11</v>
      </c>
      <c r="AM673" s="5">
        <f t="shared" si="868"/>
        <v>9.9253498993399528E-6</v>
      </c>
      <c r="AN673" s="5">
        <f t="shared" si="869"/>
        <v>1.8708266575650753E-6</v>
      </c>
      <c r="AO673" s="5">
        <f t="shared" si="870"/>
        <v>1.7631581849264903E-7</v>
      </c>
      <c r="AP673" s="5">
        <f t="shared" si="871"/>
        <v>1.1077907806165064E-8</v>
      </c>
      <c r="AQ673" s="5">
        <f t="shared" si="872"/>
        <v>5.2201800047371797E-10</v>
      </c>
      <c r="AR673" s="5">
        <f t="shared" si="873"/>
        <v>1.2336133841985043E-6</v>
      </c>
      <c r="AS673" s="5">
        <f t="shared" si="874"/>
        <v>3.5284189588194587E-7</v>
      </c>
      <c r="AT673" s="5">
        <f t="shared" si="875"/>
        <v>5.0460462363763022E-8</v>
      </c>
      <c r="AU673" s="5">
        <f t="shared" si="876"/>
        <v>4.8109522360815394E-9</v>
      </c>
      <c r="AV673" s="5">
        <f t="shared" si="877"/>
        <v>3.4401084037349945E-10</v>
      </c>
      <c r="AW673" s="5">
        <f t="shared" si="878"/>
        <v>2.947063511315109E-14</v>
      </c>
      <c r="AX673" s="5">
        <f t="shared" si="879"/>
        <v>4.7314651962456064E-7</v>
      </c>
      <c r="AY673" s="5">
        <f t="shared" si="880"/>
        <v>8.9183266164413023E-8</v>
      </c>
      <c r="AZ673" s="5">
        <f t="shared" si="881"/>
        <v>8.405065485913034E-9</v>
      </c>
      <c r="BA673" s="5">
        <f t="shared" si="882"/>
        <v>5.2808954609825041E-10</v>
      </c>
      <c r="BB673" s="5">
        <f t="shared" si="883"/>
        <v>2.488486578412083E-11</v>
      </c>
      <c r="BC673" s="5">
        <f t="shared" si="884"/>
        <v>9.3810839418282348E-13</v>
      </c>
      <c r="BD673" s="5">
        <f t="shared" si="885"/>
        <v>3.8753911746075327E-8</v>
      </c>
      <c r="BE673" s="5">
        <f t="shared" si="886"/>
        <v>1.1084513080417831E-8</v>
      </c>
      <c r="BF673" s="5">
        <f t="shared" si="887"/>
        <v>1.5852132687276E-9</v>
      </c>
      <c r="BG673" s="5">
        <f t="shared" si="888"/>
        <v>1.5113585890025215E-10</v>
      </c>
      <c r="BH673" s="5">
        <f t="shared" si="889"/>
        <v>1.0807085849015522E-11</v>
      </c>
      <c r="BI673" s="5">
        <f t="shared" si="890"/>
        <v>6.1821518942145233E-13</v>
      </c>
      <c r="BJ673" s="8">
        <f t="shared" si="891"/>
        <v>0.21135661326267452</v>
      </c>
      <c r="BK673" s="8">
        <f t="shared" si="892"/>
        <v>0.65618667541431519</v>
      </c>
      <c r="BL673" s="8">
        <f t="shared" si="893"/>
        <v>0.13176233664948306</v>
      </c>
      <c r="BM673" s="8">
        <f t="shared" si="894"/>
        <v>1.2528956118896427E-2</v>
      </c>
      <c r="BN673" s="8">
        <f t="shared" si="895"/>
        <v>0.98747101825361205</v>
      </c>
    </row>
    <row r="674" spans="1:66" x14ac:dyDescent="0.25">
      <c r="A674" t="s">
        <v>301</v>
      </c>
      <c r="B674" t="s">
        <v>372</v>
      </c>
      <c r="C674" t="s">
        <v>350</v>
      </c>
      <c r="D674" s="16"/>
      <c r="E674">
        <f>VLOOKUP(A674,home!$A$2:$E$405,3,FALSE)</f>
        <v>1.32051282051282</v>
      </c>
      <c r="F674">
        <f>VLOOKUP(B674,home!$B$2:$E$405,3,FALSE)</f>
        <v>0.56999999999999995</v>
      </c>
      <c r="G674">
        <f>VLOOKUP(C674,away!$B$2:$E$405,4,FALSE)</f>
        <v>1.06</v>
      </c>
      <c r="H674">
        <f>VLOOKUP(A674,away!$A$2:$E$405,3,FALSE)</f>
        <v>0.93589743589743601</v>
      </c>
      <c r="I674">
        <f>VLOOKUP(C674,away!$B$2:$E$405,3,FALSE)</f>
        <v>0.3</v>
      </c>
      <c r="J674">
        <f>VLOOKUP(B674,home!$B$2:$E$405,4,FALSE)</f>
        <v>0</v>
      </c>
      <c r="K674" s="3">
        <f t="shared" ref="K674:K736" si="896">E674*F674*G674</f>
        <v>0.7978538461538458</v>
      </c>
      <c r="L674" s="3">
        <f t="shared" ref="L674:L736" si="897">H674*I674*J674</f>
        <v>0</v>
      </c>
      <c r="M674" s="5">
        <f t="shared" ref="M674:M736" si="898">_xlfn.POISSON.DIST(0,K674,FALSE) * _xlfn.POISSON.DIST(0,L674,FALSE)</f>
        <v>0.45029432874171393</v>
      </c>
      <c r="N674" s="5">
        <f t="shared" ref="N674:N736" si="899">_xlfn.POISSON.DIST(1,K674,FALSE) * _xlfn.POISSON.DIST(0,L674,FALSE)</f>
        <v>0.35926906208784071</v>
      </c>
      <c r="O674" s="5">
        <f t="shared" ref="O674:O736" si="900">_xlfn.POISSON.DIST(0,K674,FALSE) * _xlfn.POISSON.DIST(1,L674,FALSE)</f>
        <v>0</v>
      </c>
      <c r="P674" s="5">
        <f t="shared" ref="P674:P736" si="901">_xlfn.POISSON.DIST(1,K674,FALSE) * _xlfn.POISSON.DIST(1,L674,FALSE)</f>
        <v>0</v>
      </c>
      <c r="Q674" s="5">
        <f t="shared" ref="Q674:Q736" si="902">_xlfn.POISSON.DIST(2,K674,FALSE) * _xlfn.POISSON.DIST(0,L674,FALSE)</f>
        <v>0.14332210149543426</v>
      </c>
      <c r="R674" s="5">
        <f t="shared" ref="R674:R736" si="903">_xlfn.POISSON.DIST(0,K674,FALSE) * _xlfn.POISSON.DIST(2,L674,FALSE)</f>
        <v>0</v>
      </c>
      <c r="S674" s="5">
        <f t="shared" ref="S674:S736" si="904">_xlfn.POISSON.DIST(2,K674,FALSE) * _xlfn.POISSON.DIST(2,L674,FALSE)</f>
        <v>0</v>
      </c>
      <c r="T674" s="5">
        <f t="shared" ref="T674:T736" si="905">_xlfn.POISSON.DIST(2,K674,FALSE) * _xlfn.POISSON.DIST(1,L674,FALSE)</f>
        <v>0</v>
      </c>
      <c r="U674" s="5">
        <f t="shared" ref="U674:U736" si="906">_xlfn.POISSON.DIST(1,K674,FALSE) * _xlfn.POISSON.DIST(2,L674,FALSE)</f>
        <v>0</v>
      </c>
      <c r="V674" s="5">
        <f t="shared" ref="V674:V736" si="907">_xlfn.POISSON.DIST(3,K674,FALSE) * _xlfn.POISSON.DIST(3,L674,FALSE)</f>
        <v>0</v>
      </c>
      <c r="W674" s="5">
        <f t="shared" ref="W674:W736" si="908">_xlfn.POISSON.DIST(3,K674,FALSE) * _xlfn.POISSON.DIST(0,L674,FALSE)</f>
        <v>3.8116696638994696E-2</v>
      </c>
      <c r="X674" s="5">
        <f t="shared" ref="X674:X736" si="909">_xlfn.POISSON.DIST(3,K674,FALSE) * _xlfn.POISSON.DIST(1,L674,FALSE)</f>
        <v>0</v>
      </c>
      <c r="Y674" s="5">
        <f t="shared" ref="Y674:Y736" si="910">_xlfn.POISSON.DIST(3,K674,FALSE) * _xlfn.POISSON.DIST(2,L674,FALSE)</f>
        <v>0</v>
      </c>
      <c r="Z674" s="5">
        <f t="shared" ref="Z674:Z736" si="911">_xlfn.POISSON.DIST(0,K674,FALSE) * _xlfn.POISSON.DIST(3,L674,FALSE)</f>
        <v>0</v>
      </c>
      <c r="AA674" s="5">
        <f t="shared" ref="AA674:AA736" si="912">_xlfn.POISSON.DIST(1,K674,FALSE) * _xlfn.POISSON.DIST(3,L674,FALSE)</f>
        <v>0</v>
      </c>
      <c r="AB674" s="5">
        <f t="shared" ref="AB674:AB736" si="913">_xlfn.POISSON.DIST(2,K674,FALSE) * _xlfn.POISSON.DIST(3,L674,FALSE)</f>
        <v>0</v>
      </c>
      <c r="AC674" s="5">
        <f t="shared" ref="AC674:AC736" si="914">_xlfn.POISSON.DIST(4,K674,FALSE) * _xlfn.POISSON.DIST(4,L674,FALSE)</f>
        <v>0</v>
      </c>
      <c r="AD674" s="5">
        <f t="shared" ref="AD674:AD736" si="915">_xlfn.POISSON.DIST(4,K674,FALSE) * _xlfn.POISSON.DIST(0,L674,FALSE)</f>
        <v>7.6028882540253194E-3</v>
      </c>
      <c r="AE674" s="5">
        <f t="shared" ref="AE674:AE736" si="916">_xlfn.POISSON.DIST(4,K674,FALSE) * _xlfn.POISSON.DIST(1,L674,FALSE)</f>
        <v>0</v>
      </c>
      <c r="AF674" s="5">
        <f t="shared" ref="AF674:AF736" si="917">_xlfn.POISSON.DIST(4,K674,FALSE) * _xlfn.POISSON.DIST(2,L674,FALSE)</f>
        <v>0</v>
      </c>
      <c r="AG674" s="5">
        <f t="shared" ref="AG674:AG736" si="918">_xlfn.POISSON.DIST(4,K674,FALSE) * _xlfn.POISSON.DIST(3,L674,FALSE)</f>
        <v>0</v>
      </c>
      <c r="AH674" s="5">
        <f t="shared" ref="AH674:AH736" si="919">_xlfn.POISSON.DIST(0,K674,FALSE) * _xlfn.POISSON.DIST(4,L674,FALSE)</f>
        <v>0</v>
      </c>
      <c r="AI674" s="5">
        <f t="shared" ref="AI674:AI736" si="920">_xlfn.POISSON.DIST(1,K674,FALSE) * _xlfn.POISSON.DIST(4,L674,FALSE)</f>
        <v>0</v>
      </c>
      <c r="AJ674" s="5">
        <f t="shared" ref="AJ674:AJ736" si="921">_xlfn.POISSON.DIST(2,K674,FALSE) * _xlfn.POISSON.DIST(4,L674,FALSE)</f>
        <v>0</v>
      </c>
      <c r="AK674" s="5">
        <f t="shared" ref="AK674:AK736" si="922">_xlfn.POISSON.DIST(3,K674,FALSE) * _xlfn.POISSON.DIST(4,L674,FALSE)</f>
        <v>0</v>
      </c>
      <c r="AL674" s="5">
        <f t="shared" ref="AL674:AL736" si="923">_xlfn.POISSON.DIST(5,K674,FALSE) * _xlfn.POISSON.DIST(5,L674,FALSE)</f>
        <v>0</v>
      </c>
      <c r="AM674" s="5">
        <f t="shared" ref="AM674:AM736" si="924">_xlfn.POISSON.DIST(5,K674,FALSE) * _xlfn.POISSON.DIST(0,L674,FALSE)</f>
        <v>1.2131987270704002E-3</v>
      </c>
      <c r="AN674" s="5">
        <f t="shared" ref="AN674:AN736" si="925">_xlfn.POISSON.DIST(5,K674,FALSE) * _xlfn.POISSON.DIST(1,L674,FALSE)</f>
        <v>0</v>
      </c>
      <c r="AO674" s="5">
        <f t="shared" ref="AO674:AO736" si="926">_xlfn.POISSON.DIST(5,K674,FALSE) * _xlfn.POISSON.DIST(2,L674,FALSE)</f>
        <v>0</v>
      </c>
      <c r="AP674" s="5">
        <f t="shared" ref="AP674:AP736" si="927">_xlfn.POISSON.DIST(5,K674,FALSE) * _xlfn.POISSON.DIST(3,L674,FALSE)</f>
        <v>0</v>
      </c>
      <c r="AQ674" s="5">
        <f t="shared" ref="AQ674:AQ736" si="928">_xlfn.POISSON.DIST(5,K674,FALSE) * _xlfn.POISSON.DIST(4,L674,FALSE)</f>
        <v>0</v>
      </c>
      <c r="AR674" s="5">
        <f t="shared" ref="AR674:AR736" si="929">_xlfn.POISSON.DIST(0,K674,FALSE) * _xlfn.POISSON.DIST(5,L674,FALSE)</f>
        <v>0</v>
      </c>
      <c r="AS674" s="5">
        <f t="shared" ref="AS674:AS736" si="930">_xlfn.POISSON.DIST(1,K674,FALSE) * _xlfn.POISSON.DIST(5,L674,FALSE)</f>
        <v>0</v>
      </c>
      <c r="AT674" s="5">
        <f t="shared" ref="AT674:AT736" si="931">_xlfn.POISSON.DIST(2,K674,FALSE) * _xlfn.POISSON.DIST(5,L674,FALSE)</f>
        <v>0</v>
      </c>
      <c r="AU674" s="5">
        <f t="shared" ref="AU674:AU736" si="932">_xlfn.POISSON.DIST(3,K674,FALSE) * _xlfn.POISSON.DIST(5,L674,FALSE)</f>
        <v>0</v>
      </c>
      <c r="AV674" s="5">
        <f t="shared" ref="AV674:AV736" si="933">_xlfn.POISSON.DIST(4,K674,FALSE) * _xlfn.POISSON.DIST(5,L674,FALSE)</f>
        <v>0</v>
      </c>
      <c r="AW674" s="5">
        <f t="shared" ref="AW674:AW736" si="934">_xlfn.POISSON.DIST(6,K674,FALSE) * _xlfn.POISSON.DIST(6,L674,FALSE)</f>
        <v>0</v>
      </c>
      <c r="AX674" s="5">
        <f t="shared" ref="AX674:AX736" si="935">_xlfn.POISSON.DIST(6,K674,FALSE) * _xlfn.POISSON.DIST(0,L674,FALSE)</f>
        <v>1.6132587842367807E-4</v>
      </c>
      <c r="AY674" s="5">
        <f t="shared" ref="AY674:AY736" si="936">_xlfn.POISSON.DIST(6,K674,FALSE) * _xlfn.POISSON.DIST(1,L674,FALSE)</f>
        <v>0</v>
      </c>
      <c r="AZ674" s="5">
        <f t="shared" ref="AZ674:AZ736" si="937">_xlfn.POISSON.DIST(6,K674,FALSE) * _xlfn.POISSON.DIST(2,L674,FALSE)</f>
        <v>0</v>
      </c>
      <c r="BA674" s="5">
        <f t="shared" ref="BA674:BA736" si="938">_xlfn.POISSON.DIST(6,K674,FALSE) * _xlfn.POISSON.DIST(3,L674,FALSE)</f>
        <v>0</v>
      </c>
      <c r="BB674" s="5">
        <f t="shared" ref="BB674:BB736" si="939">_xlfn.POISSON.DIST(6,K674,FALSE) * _xlfn.POISSON.DIST(4,L674,FALSE)</f>
        <v>0</v>
      </c>
      <c r="BC674" s="5">
        <f t="shared" ref="BC674:BC736" si="940">_xlfn.POISSON.DIST(6,K674,FALSE) * _xlfn.POISSON.DIST(5,L674,FALSE)</f>
        <v>0</v>
      </c>
      <c r="BD674" s="5">
        <f t="shared" ref="BD674:BD736" si="941">_xlfn.POISSON.DIST(0,K674,FALSE) * _xlfn.POISSON.DIST(6,L674,FALSE)</f>
        <v>0</v>
      </c>
      <c r="BE674" s="5">
        <f t="shared" ref="BE674:BE736" si="942">_xlfn.POISSON.DIST(1,K674,FALSE) * _xlfn.POISSON.DIST(6,L674,FALSE)</f>
        <v>0</v>
      </c>
      <c r="BF674" s="5">
        <f t="shared" ref="BF674:BF736" si="943">_xlfn.POISSON.DIST(2,K674,FALSE) * _xlfn.POISSON.DIST(6,L674,FALSE)</f>
        <v>0</v>
      </c>
      <c r="BG674" s="5">
        <f t="shared" ref="BG674:BG736" si="944">_xlfn.POISSON.DIST(3,K674,FALSE) * _xlfn.POISSON.DIST(6,L674,FALSE)</f>
        <v>0</v>
      </c>
      <c r="BH674" s="5">
        <f t="shared" ref="BH674:BH736" si="945">_xlfn.POISSON.DIST(4,K674,FALSE) * _xlfn.POISSON.DIST(6,L674,FALSE)</f>
        <v>0</v>
      </c>
      <c r="BI674" s="5">
        <f t="shared" ref="BI674:BI736" si="946">_xlfn.POISSON.DIST(5,K674,FALSE) * _xlfn.POISSON.DIST(6,L674,FALSE)</f>
        <v>0</v>
      </c>
      <c r="BJ674" s="8">
        <f t="shared" ref="BJ674:BJ736" si="947">SUM(N674,Q674,T674,W674,X674,Y674,AD674,AE674,AF674,AG674,AM674,AN674,AO674,AP674,AQ674,AX674,AY674,AZ674,BA674,BB674,BC674)</f>
        <v>0.54968527308178905</v>
      </c>
      <c r="BK674" s="8">
        <f t="shared" ref="BK674:BK736" si="948">SUM(M674,P674,S674,V674,AC674,AL674,AY674)</f>
        <v>0.45029432874171393</v>
      </c>
      <c r="BL674" s="8">
        <f t="shared" ref="BL674:BL736" si="949">SUM(O674,R674,U674,AA674,AB674,AH674,AI674,AJ674,AK674,AR674,AS674,AT674,AU674,AV674,BD674,BE674,BF674,BG674,BH674,BI674)</f>
        <v>0</v>
      </c>
      <c r="BM674" s="8">
        <f t="shared" ref="BM674:BM736" si="950">SUM(S674:BI674)</f>
        <v>4.7094109498514093E-2</v>
      </c>
      <c r="BN674" s="8">
        <f t="shared" ref="BN674:BN736" si="951">SUM(M674:R674)</f>
        <v>0.95288549232498887</v>
      </c>
    </row>
    <row r="675" spans="1:66" x14ac:dyDescent="0.25">
      <c r="A675" t="s">
        <v>301</v>
      </c>
      <c r="B675" t="s">
        <v>316</v>
      </c>
      <c r="C675" t="s">
        <v>368</v>
      </c>
      <c r="D675" s="16"/>
      <c r="E675">
        <f>VLOOKUP(A675,home!$A$2:$E$405,3,FALSE)</f>
        <v>1.32051282051282</v>
      </c>
      <c r="F675">
        <f>VLOOKUP(B675,home!$B$2:$E$405,3,FALSE)</f>
        <v>0.95</v>
      </c>
      <c r="G675">
        <f>VLOOKUP(C675,away!$B$2:$E$405,4,FALSE)</f>
        <v>1.06</v>
      </c>
      <c r="H675">
        <f>VLOOKUP(A675,away!$A$2:$E$405,3,FALSE)</f>
        <v>0.93589743589743601</v>
      </c>
      <c r="I675">
        <f>VLOOKUP(C675,away!$B$2:$E$405,3,FALSE)</f>
        <v>1.67</v>
      </c>
      <c r="J675">
        <f>VLOOKUP(B675,home!$B$2:$E$405,4,FALSE)</f>
        <v>1.07</v>
      </c>
      <c r="K675" s="3">
        <f t="shared" si="896"/>
        <v>1.3297564102564099</v>
      </c>
      <c r="L675" s="3">
        <f t="shared" si="897"/>
        <v>1.6723551282051283</v>
      </c>
      <c r="M675" s="5">
        <f t="shared" si="898"/>
        <v>4.9682051970218119E-2</v>
      </c>
      <c r="N675" s="5">
        <f t="shared" si="899"/>
        <v>6.6065027082089639E-2</v>
      </c>
      <c r="O675" s="5">
        <f t="shared" si="900"/>
        <v>8.308603439214797E-2</v>
      </c>
      <c r="P675" s="5">
        <f t="shared" si="901"/>
        <v>0.11048418683574328</v>
      </c>
      <c r="Q675" s="5">
        <f t="shared" si="902"/>
        <v>4.392519662808602E-2</v>
      </c>
      <c r="R675" s="5">
        <f t="shared" si="903"/>
        <v>6.9474677848968172E-2</v>
      </c>
      <c r="S675" s="5">
        <f t="shared" si="904"/>
        <v>6.1424372870472269E-2</v>
      </c>
      <c r="T675" s="5">
        <f t="shared" si="905"/>
        <v>7.3458527838398263E-2</v>
      </c>
      <c r="U675" s="5">
        <f t="shared" si="906"/>
        <v>9.2384398220164421E-2</v>
      </c>
      <c r="V675" s="5">
        <f t="shared" si="907"/>
        <v>1.5177450338622486E-2</v>
      </c>
      <c r="W675" s="5">
        <f t="shared" si="908"/>
        <v>1.9469937262656882E-2</v>
      </c>
      <c r="X675" s="5">
        <f t="shared" si="909"/>
        <v>3.2560649427036355E-2</v>
      </c>
      <c r="Y675" s="5">
        <f t="shared" si="910"/>
        <v>2.7226484523496818E-2</v>
      </c>
      <c r="Z675" s="5">
        <f t="shared" si="911"/>
        <v>3.8728777927040381E-2</v>
      </c>
      <c r="AA675" s="5">
        <f t="shared" si="912"/>
        <v>5.1499840709878897E-2</v>
      </c>
      <c r="AB675" s="5">
        <f t="shared" si="913"/>
        <v>3.4241121655572748E-2</v>
      </c>
      <c r="AC675" s="5">
        <f t="shared" si="914"/>
        <v>2.1094995481313081E-3</v>
      </c>
      <c r="AD675" s="5">
        <f t="shared" si="915"/>
        <v>6.4725684705770285E-3</v>
      </c>
      <c r="AE675" s="5">
        <f t="shared" si="916"/>
        <v>1.0824433074428317E-2</v>
      </c>
      <c r="AF675" s="5">
        <f t="shared" si="917"/>
        <v>9.0511480809667023E-3</v>
      </c>
      <c r="AG675" s="5">
        <f t="shared" si="918"/>
        <v>5.0455779697828893E-3</v>
      </c>
      <c r="AH675" s="5">
        <f t="shared" si="919"/>
        <v>1.6192067593850886E-2</v>
      </c>
      <c r="AI675" s="5">
        <f t="shared" si="920"/>
        <v>2.1531505678228296E-2</v>
      </c>
      <c r="AJ675" s="5">
        <f t="shared" si="921"/>
        <v>1.4315828849048187E-2</v>
      </c>
      <c r="AK675" s="5">
        <f t="shared" si="922"/>
        <v>6.3455217267184925E-3</v>
      </c>
      <c r="AL675" s="5">
        <f t="shared" si="923"/>
        <v>1.8764630925096828E-4</v>
      </c>
      <c r="AM675" s="5">
        <f t="shared" si="924"/>
        <v>1.7213878829146659E-3</v>
      </c>
      <c r="AN675" s="5">
        <f t="shared" si="925"/>
        <v>2.8787718536225104E-3</v>
      </c>
      <c r="AO675" s="5">
        <f t="shared" si="926"/>
        <v>2.4071644361690946E-3</v>
      </c>
      <c r="AP675" s="5">
        <f t="shared" si="927"/>
        <v>1.3418779297534639E-3</v>
      </c>
      <c r="AQ675" s="5">
        <f t="shared" si="928"/>
        <v>5.6102410931212134E-4</v>
      </c>
      <c r="AR675" s="5">
        <f t="shared" si="929"/>
        <v>5.415777455364125E-3</v>
      </c>
      <c r="AS675" s="5">
        <f t="shared" si="930"/>
        <v>7.2016647877925924E-3</v>
      </c>
      <c r="AT675" s="5">
        <f t="shared" si="931"/>
        <v>4.7882299580425348E-3</v>
      </c>
      <c r="AU675" s="5">
        <f t="shared" si="932"/>
        <v>2.1223931601629482E-3</v>
      </c>
      <c r="AV675" s="5">
        <f t="shared" si="933"/>
        <v>7.0556647745275943E-4</v>
      </c>
      <c r="AW675" s="5">
        <f t="shared" si="934"/>
        <v>1.1591459573742931E-5</v>
      </c>
      <c r="AX675" s="5">
        <f t="shared" si="935"/>
        <v>3.8150442864058116E-4</v>
      </c>
      <c r="AY675" s="5">
        <f t="shared" si="936"/>
        <v>6.3801088767004332E-4</v>
      </c>
      <c r="AZ675" s="5">
        <f t="shared" si="937"/>
        <v>5.3349038992285167E-4</v>
      </c>
      <c r="BA675" s="5">
        <f t="shared" si="938"/>
        <v>2.9739512981187815E-4</v>
      </c>
      <c r="BB675" s="5">
        <f t="shared" si="939"/>
        <v>1.2433756761103104E-4</v>
      </c>
      <c r="BC675" s="5">
        <f t="shared" si="940"/>
        <v>4.1587313764571955E-5</v>
      </c>
      <c r="BD675" s="5">
        <f t="shared" si="941"/>
        <v>1.5095172001159849E-3</v>
      </c>
      <c r="BE675" s="5">
        <f t="shared" si="942"/>
        <v>2.0072901732465388E-3</v>
      </c>
      <c r="BF675" s="5">
        <f t="shared" si="943"/>
        <v>1.3346034875596426E-3</v>
      </c>
      <c r="BG675" s="5">
        <f t="shared" si="944"/>
        <v>5.9156584757766545E-4</v>
      </c>
      <c r="BH675" s="5">
        <f t="shared" si="945"/>
        <v>1.966596194762916E-4</v>
      </c>
      <c r="BI675" s="5">
        <f t="shared" si="946"/>
        <v>5.2301877927437006E-5</v>
      </c>
      <c r="BJ675" s="8">
        <f t="shared" si="947"/>
        <v>0.30502610228671179</v>
      </c>
      <c r="BK675" s="8">
        <f t="shared" si="948"/>
        <v>0.2397032187601085</v>
      </c>
      <c r="BL675" s="8">
        <f t="shared" si="949"/>
        <v>0.41499656671929658</v>
      </c>
      <c r="BM675" s="8">
        <f t="shared" si="950"/>
        <v>0.57511107150780771</v>
      </c>
      <c r="BN675" s="8">
        <f t="shared" si="951"/>
        <v>0.42271717475725318</v>
      </c>
    </row>
    <row r="676" spans="1:66" x14ac:dyDescent="0.25">
      <c r="A676" t="s">
        <v>303</v>
      </c>
      <c r="B676" t="s">
        <v>374</v>
      </c>
      <c r="C676" t="s">
        <v>357</v>
      </c>
      <c r="D676" s="16"/>
      <c r="E676">
        <f>VLOOKUP(A676,home!$A$2:$E$405,3,FALSE)</f>
        <v>1.2840909090909101</v>
      </c>
      <c r="F676">
        <f>VLOOKUP(B676,home!$B$2:$E$405,3,FALSE)</f>
        <v>1.36</v>
      </c>
      <c r="G676">
        <f>VLOOKUP(C676,away!$B$2:$E$405,4,FALSE)</f>
        <v>0.78</v>
      </c>
      <c r="H676">
        <f>VLOOKUP(A676,away!$A$2:$E$405,3,FALSE)</f>
        <v>0.96590909090909105</v>
      </c>
      <c r="I676">
        <f>VLOOKUP(C676,away!$B$2:$E$405,3,FALSE)</f>
        <v>0.57999999999999996</v>
      </c>
      <c r="J676">
        <f>VLOOKUP(B676,home!$B$2:$E$405,4,FALSE)</f>
        <v>0.78</v>
      </c>
      <c r="K676" s="3">
        <f t="shared" si="896"/>
        <v>1.3621636363636376</v>
      </c>
      <c r="L676" s="3">
        <f t="shared" si="897"/>
        <v>0.43697727272727277</v>
      </c>
      <c r="M676" s="5">
        <f t="shared" si="898"/>
        <v>0.16544095600957529</v>
      </c>
      <c r="N676" s="5">
        <f t="shared" si="899"/>
        <v>0.22535765424147966</v>
      </c>
      <c r="O676" s="5">
        <f t="shared" si="900"/>
        <v>7.229393775445693E-2</v>
      </c>
      <c r="P676" s="5">
        <f t="shared" si="901"/>
        <v>9.8476173138657502E-2</v>
      </c>
      <c r="Q676" s="5">
        <f t="shared" si="902"/>
        <v>0.15348700089197667</v>
      </c>
      <c r="R676" s="5">
        <f t="shared" si="903"/>
        <v>1.5795403877328903E-2</v>
      </c>
      <c r="S676" s="5">
        <f t="shared" si="904"/>
        <v>1.4654105171324058E-2</v>
      </c>
      <c r="T676" s="5">
        <f t="shared" si="905"/>
        <v>6.7070331048864465E-2</v>
      </c>
      <c r="U676" s="5">
        <f t="shared" si="906"/>
        <v>2.1515924783374635E-2</v>
      </c>
      <c r="V676" s="5">
        <f t="shared" si="907"/>
        <v>9.691810788240655E-4</v>
      </c>
      <c r="W676" s="5">
        <f t="shared" si="908"/>
        <v>6.9691470423187948E-2</v>
      </c>
      <c r="X676" s="5">
        <f t="shared" si="909"/>
        <v>3.0453588677878066E-2</v>
      </c>
      <c r="Y676" s="5">
        <f t="shared" si="910"/>
        <v>6.6537630626086544E-3</v>
      </c>
      <c r="Z676" s="5">
        <f t="shared" si="911"/>
        <v>2.3007441693136581E-3</v>
      </c>
      <c r="AA676" s="5">
        <f t="shared" si="912"/>
        <v>3.1339900440147291E-3</v>
      </c>
      <c r="AB676" s="5">
        <f t="shared" si="913"/>
        <v>2.1345036373412707E-3</v>
      </c>
      <c r="AC676" s="5">
        <f t="shared" si="914"/>
        <v>3.6055629007708359E-5</v>
      </c>
      <c r="AD676" s="5">
        <f t="shared" si="915"/>
        <v>2.3732796693794647E-2</v>
      </c>
      <c r="AE676" s="5">
        <f t="shared" si="916"/>
        <v>1.0370692773445222E-2</v>
      </c>
      <c r="AF676" s="5">
        <f t="shared" si="917"/>
        <v>2.2658785222162648E-3</v>
      </c>
      <c r="AG676" s="5">
        <f t="shared" si="918"/>
        <v>3.3004580565645556E-4</v>
      </c>
      <c r="AH676" s="5">
        <f t="shared" si="919"/>
        <v>2.5134322808746424E-4</v>
      </c>
      <c r="AI676" s="5">
        <f t="shared" si="920"/>
        <v>3.423706055469954E-4</v>
      </c>
      <c r="AJ676" s="5">
        <f t="shared" si="921"/>
        <v>2.3318239451795801E-4</v>
      </c>
      <c r="AK676" s="5">
        <f t="shared" si="922"/>
        <v>1.0587752615085401E-4</v>
      </c>
      <c r="AL676" s="5">
        <f t="shared" si="923"/>
        <v>8.5846224548673167E-7</v>
      </c>
      <c r="AM676" s="5">
        <f t="shared" si="924"/>
        <v>6.4655905290996454E-3</v>
      </c>
      <c r="AN676" s="5">
        <f t="shared" si="925"/>
        <v>2.8253161159772478E-3</v>
      </c>
      <c r="AO676" s="5">
        <f t="shared" si="926"/>
        <v>6.1729946547607443E-4</v>
      </c>
      <c r="AP676" s="5">
        <f t="shared" si="927"/>
        <v>8.9915278959912782E-5</v>
      </c>
      <c r="AQ676" s="5">
        <f t="shared" si="928"/>
        <v>9.8227333441036521E-6</v>
      </c>
      <c r="AR676" s="5">
        <f t="shared" si="929"/>
        <v>2.1966255665625799E-5</v>
      </c>
      <c r="AS676" s="5">
        <f t="shared" si="930"/>
        <v>2.9921634694782192E-5</v>
      </c>
      <c r="AT676" s="5">
        <f t="shared" si="931"/>
        <v>2.0379081360894454E-5</v>
      </c>
      <c r="AU676" s="5">
        <f t="shared" si="932"/>
        <v>9.253214524102139E-6</v>
      </c>
      <c r="AV676" s="5">
        <f t="shared" si="933"/>
        <v>3.1510980860509489E-6</v>
      </c>
      <c r="AW676" s="5">
        <f t="shared" si="934"/>
        <v>1.4194066363715483E-8</v>
      </c>
      <c r="AX676" s="5">
        <f t="shared" si="935"/>
        <v>1.4678653843927774E-3</v>
      </c>
      <c r="AY676" s="5">
        <f t="shared" si="936"/>
        <v>6.4142381240272584E-4</v>
      </c>
      <c r="AZ676" s="5">
        <f t="shared" si="937"/>
        <v>1.4014381410303649E-4</v>
      </c>
      <c r="BA676" s="5">
        <f t="shared" si="938"/>
        <v>2.0413220558780935E-5</v>
      </c>
      <c r="BB676" s="5">
        <f t="shared" si="939"/>
        <v>2.2300283618390964E-6</v>
      </c>
      <c r="BC676" s="5">
        <f t="shared" si="940"/>
        <v>1.9489434233218326E-7</v>
      </c>
      <c r="BD676" s="5">
        <f t="shared" si="941"/>
        <v>1.5997924154658607E-6</v>
      </c>
      <c r="BE676" s="5">
        <f t="shared" si="942"/>
        <v>2.1791790540779438E-6</v>
      </c>
      <c r="BF676" s="5">
        <f t="shared" si="943"/>
        <v>1.4841992322951426E-6</v>
      </c>
      <c r="BG676" s="5">
        <f t="shared" si="944"/>
        <v>6.7390740778375683E-7</v>
      </c>
      <c r="BH676" s="5">
        <f t="shared" si="945"/>
        <v>2.2949304128977875E-7</v>
      </c>
      <c r="BI676" s="5">
        <f t="shared" si="946"/>
        <v>6.2521415128687086E-8</v>
      </c>
      <c r="BJ676" s="8">
        <f t="shared" si="947"/>
        <v>0.60169343741812675</v>
      </c>
      <c r="BK676" s="8">
        <f t="shared" si="948"/>
        <v>0.28021875330203683</v>
      </c>
      <c r="BL676" s="8">
        <f t="shared" si="949"/>
        <v>0.11589743422771724</v>
      </c>
      <c r="BM676" s="8">
        <f t="shared" si="950"/>
        <v>0.26861783358538299</v>
      </c>
      <c r="BN676" s="8">
        <f t="shared" si="951"/>
        <v>0.7308511259134749</v>
      </c>
    </row>
    <row r="677" spans="1:66" x14ac:dyDescent="0.25">
      <c r="A677" t="s">
        <v>303</v>
      </c>
      <c r="B677" t="s">
        <v>349</v>
      </c>
      <c r="C677" t="s">
        <v>466</v>
      </c>
      <c r="D677" s="16"/>
      <c r="E677">
        <f>VLOOKUP(A677,home!$A$2:$E$405,3,FALSE)</f>
        <v>1.2840909090909101</v>
      </c>
      <c r="F677">
        <f>VLOOKUP(B677,home!$B$2:$E$405,3,FALSE)</f>
        <v>0.57999999999999996</v>
      </c>
      <c r="G677">
        <f>VLOOKUP(C677,away!$B$2:$E$405,4,FALSE)</f>
        <v>0.97</v>
      </c>
      <c r="H677">
        <f>VLOOKUP(A677,away!$A$2:$E$405,3,FALSE)</f>
        <v>0.96590909090909105</v>
      </c>
      <c r="I677">
        <f>VLOOKUP(C677,away!$B$2:$E$405,3,FALSE)</f>
        <v>0.78</v>
      </c>
      <c r="J677">
        <f>VLOOKUP(B677,home!$B$2:$E$405,4,FALSE)</f>
        <v>0.78</v>
      </c>
      <c r="K677" s="3">
        <f t="shared" si="896"/>
        <v>0.72242954545454596</v>
      </c>
      <c r="L677" s="3">
        <f t="shared" si="897"/>
        <v>0.58765909090909108</v>
      </c>
      <c r="M677" s="5">
        <f t="shared" si="898"/>
        <v>0.26979614157592907</v>
      </c>
      <c r="N677" s="5">
        <f t="shared" si="899"/>
        <v>0.19490870392408879</v>
      </c>
      <c r="O677" s="5">
        <f t="shared" si="900"/>
        <v>0.15854815528929089</v>
      </c>
      <c r="P677" s="5">
        <f t="shared" si="901"/>
        <v>0.1145398717582992</v>
      </c>
      <c r="Q677" s="5">
        <f t="shared" si="902"/>
        <v>7.0403903190507058E-2</v>
      </c>
      <c r="R677" s="5">
        <f t="shared" si="903"/>
        <v>4.6586132401309051E-2</v>
      </c>
      <c r="S677" s="5">
        <f t="shared" si="904"/>
        <v>1.2156754861072967E-2</v>
      </c>
      <c r="T677" s="5">
        <f t="shared" si="905"/>
        <v>4.1373493745385029E-2</v>
      </c>
      <c r="U677" s="5">
        <f t="shared" si="906"/>
        <v>3.3655198455162995E-2</v>
      </c>
      <c r="V677" s="5">
        <f t="shared" si="907"/>
        <v>5.7345072742327242E-4</v>
      </c>
      <c r="W677" s="5">
        <f t="shared" si="908"/>
        <v>1.695395326004796E-2</v>
      </c>
      <c r="X677" s="5">
        <f t="shared" si="909"/>
        <v>9.9631447601150041E-3</v>
      </c>
      <c r="Y677" s="5">
        <f t="shared" si="910"/>
        <v>2.9274662961624289E-3</v>
      </c>
      <c r="Z677" s="5">
        <f t="shared" si="911"/>
        <v>9.1255880719746107E-3</v>
      </c>
      <c r="AA677" s="5">
        <f t="shared" si="912"/>
        <v>6.5925944428420454E-3</v>
      </c>
      <c r="AB677" s="5">
        <f t="shared" si="913"/>
        <v>2.3813425033542713E-3</v>
      </c>
      <c r="AC677" s="5">
        <f t="shared" si="914"/>
        <v>1.5215880311310844E-5</v>
      </c>
      <c r="AD677" s="5">
        <f t="shared" si="915"/>
        <v>3.0620091868285159E-3</v>
      </c>
      <c r="AE677" s="5">
        <f t="shared" si="916"/>
        <v>1.7994175350869305E-3</v>
      </c>
      <c r="AF677" s="5">
        <f t="shared" si="917"/>
        <v>5.2872203641753156E-4</v>
      </c>
      <c r="AG677" s="5">
        <f t="shared" si="918"/>
        <v>1.0356943708824334E-4</v>
      </c>
      <c r="AH677" s="5">
        <f t="shared" si="919"/>
        <v>1.340683697596861E-3</v>
      </c>
      <c r="AI677" s="5">
        <f t="shared" si="920"/>
        <v>9.6854951425322038E-4</v>
      </c>
      <c r="AJ677" s="5">
        <f t="shared" si="921"/>
        <v>3.4985439266608755E-4</v>
      </c>
      <c r="AK677" s="5">
        <f t="shared" si="922"/>
        <v>8.4248383289679303E-5</v>
      </c>
      <c r="AL677" s="5">
        <f t="shared" si="923"/>
        <v>2.5839138682518021E-7</v>
      </c>
      <c r="AM677" s="5">
        <f t="shared" si="924"/>
        <v>4.4241718100363386E-4</v>
      </c>
      <c r="AN677" s="5">
        <f t="shared" si="925"/>
        <v>2.5999047839115821E-4</v>
      </c>
      <c r="AO677" s="5">
        <f t="shared" si="926"/>
        <v>7.639288408818387E-5</v>
      </c>
      <c r="AP677" s="5">
        <f t="shared" si="927"/>
        <v>1.4964324271728572E-5</v>
      </c>
      <c r="AQ677" s="5">
        <f t="shared" si="928"/>
        <v>2.1984802993982143E-6</v>
      </c>
      <c r="AR677" s="5">
        <f t="shared" si="929"/>
        <v>1.5757299258528204E-4</v>
      </c>
      <c r="AS677" s="5">
        <f t="shared" si="930"/>
        <v>1.1383538540929784E-4</v>
      </c>
      <c r="AT677" s="5">
        <f t="shared" si="931"/>
        <v>4.1119022868941038E-5</v>
      </c>
      <c r="AU677" s="5">
        <f t="shared" si="932"/>
        <v>9.90186566691472E-6</v>
      </c>
      <c r="AV677" s="5">
        <f t="shared" si="933"/>
        <v>1.7883500782252937E-6</v>
      </c>
      <c r="AW677" s="5">
        <f t="shared" si="934"/>
        <v>3.0471686405653487E-9</v>
      </c>
      <c r="AX677" s="5">
        <f t="shared" si="935"/>
        <v>5.3269207162289433E-5</v>
      </c>
      <c r="AY677" s="5">
        <f t="shared" si="936"/>
        <v>3.1304133854439045E-5</v>
      </c>
      <c r="AZ677" s="5">
        <f t="shared" si="937"/>
        <v>9.1980794212980775E-6</v>
      </c>
      <c r="BA677" s="5">
        <f t="shared" si="938"/>
        <v>1.8017783302765491E-6</v>
      </c>
      <c r="BB677" s="5">
        <f t="shared" si="939"/>
        <v>2.6470785389750419E-7</v>
      </c>
      <c r="BC677" s="5">
        <f t="shared" si="940"/>
        <v>3.1111595355580766E-8</v>
      </c>
      <c r="BD677" s="5">
        <f t="shared" si="941"/>
        <v>1.5433200262415296E-5</v>
      </c>
      <c r="BE677" s="5">
        <f t="shared" si="942"/>
        <v>1.1149399850485663E-5</v>
      </c>
      <c r="BF677" s="5">
        <f t="shared" si="943"/>
        <v>4.0273279330386696E-6</v>
      </c>
      <c r="BG677" s="5">
        <f t="shared" si="944"/>
        <v>9.6982022935384084E-7</v>
      </c>
      <c r="BH677" s="5">
        <f t="shared" si="945"/>
        <v>1.7515669686617964E-7</v>
      </c>
      <c r="BI677" s="5">
        <f t="shared" si="946"/>
        <v>2.530767458007078E-8</v>
      </c>
      <c r="BJ677" s="8">
        <f t="shared" si="947"/>
        <v>0.34291621573799913</v>
      </c>
      <c r="BK677" s="8">
        <f t="shared" si="948"/>
        <v>0.39711299732827715</v>
      </c>
      <c r="BL677" s="8">
        <f t="shared" si="949"/>
        <v>0.25086275690902055</v>
      </c>
      <c r="BM677" s="8">
        <f t="shared" si="950"/>
        <v>0.14520334882116137</v>
      </c>
      <c r="BN677" s="8">
        <f t="shared" si="951"/>
        <v>0.85478290813942404</v>
      </c>
    </row>
    <row r="678" spans="1:66" x14ac:dyDescent="0.25">
      <c r="A678" t="s">
        <v>303</v>
      </c>
      <c r="B678" t="s">
        <v>361</v>
      </c>
      <c r="C678" t="s">
        <v>380</v>
      </c>
      <c r="D678" s="16"/>
      <c r="E678">
        <f>VLOOKUP(A678,home!$A$2:$E$405,3,FALSE)</f>
        <v>1.2840909090909101</v>
      </c>
      <c r="F678">
        <f>VLOOKUP(B678,home!$B$2:$E$405,3,FALSE)</f>
        <v>0.78</v>
      </c>
      <c r="G678">
        <f>VLOOKUP(C678,away!$B$2:$E$405,4,FALSE)</f>
        <v>0.78</v>
      </c>
      <c r="H678">
        <f>VLOOKUP(A678,away!$A$2:$E$405,3,FALSE)</f>
        <v>0.96590909090909105</v>
      </c>
      <c r="I678">
        <f>VLOOKUP(C678,away!$B$2:$E$405,3,FALSE)</f>
        <v>1.0900000000000001</v>
      </c>
      <c r="J678">
        <f>VLOOKUP(B678,home!$B$2:$E$405,4,FALSE)</f>
        <v>0.52</v>
      </c>
      <c r="K678" s="3">
        <f t="shared" si="896"/>
        <v>0.78124090909090971</v>
      </c>
      <c r="L678" s="3">
        <f t="shared" si="897"/>
        <v>0.54747727272727276</v>
      </c>
      <c r="M678" s="5">
        <f t="shared" si="898"/>
        <v>0.26481649043062144</v>
      </c>
      <c r="N678" s="5">
        <f t="shared" si="899"/>
        <v>0.20688547572628288</v>
      </c>
      <c r="O678" s="5">
        <f t="shared" si="900"/>
        <v>0.14498100995416457</v>
      </c>
      <c r="P678" s="5">
        <f t="shared" si="901"/>
        <v>0.11326509601750975</v>
      </c>
      <c r="Q678" s="5">
        <f t="shared" si="902"/>
        <v>8.0813698567053283E-2</v>
      </c>
      <c r="R678" s="5">
        <f t="shared" si="903"/>
        <v>3.9686903963475802E-2</v>
      </c>
      <c r="S678" s="5">
        <f t="shared" si="904"/>
        <v>1.2111200056871772E-2</v>
      </c>
      <c r="T678" s="5">
        <f t="shared" si="905"/>
        <v>4.4243663290494242E-2</v>
      </c>
      <c r="U678" s="5">
        <f t="shared" si="906"/>
        <v>3.1005032931429463E-2</v>
      </c>
      <c r="V678" s="5">
        <f t="shared" si="907"/>
        <v>5.7556680732977206E-4</v>
      </c>
      <c r="W678" s="5">
        <f t="shared" si="908"/>
        <v>2.1044989111841158E-2</v>
      </c>
      <c r="X678" s="5">
        <f t="shared" si="909"/>
        <v>1.1521653243525947E-2</v>
      </c>
      <c r="Y678" s="5">
        <f t="shared" si="910"/>
        <v>3.1539216475374612E-3</v>
      </c>
      <c r="Z678" s="5">
        <f t="shared" si="911"/>
        <v>7.2425593149709755E-3</v>
      </c>
      <c r="AA678" s="5">
        <f t="shared" si="912"/>
        <v>5.6581836233727603E-3</v>
      </c>
      <c r="AB678" s="5">
        <f t="shared" si="913"/>
        <v>2.2102022588635162E-3</v>
      </c>
      <c r="AC678" s="5">
        <f t="shared" si="914"/>
        <v>1.5386039024299713E-5</v>
      </c>
      <c r="AD678" s="5">
        <f t="shared" si="915"/>
        <v>4.1103016063857691E-3</v>
      </c>
      <c r="AE678" s="5">
        <f t="shared" si="916"/>
        <v>2.2502967135506089E-3</v>
      </c>
      <c r="AF678" s="5">
        <f t="shared" si="917"/>
        <v>6.1599315378091629E-4</v>
      </c>
      <c r="AG678" s="5">
        <f t="shared" si="918"/>
        <v>1.1241408395021586E-4</v>
      </c>
      <c r="AH678" s="5">
        <f t="shared" si="919"/>
        <v>9.9128415533145347E-4</v>
      </c>
      <c r="AI678" s="5">
        <f t="shared" si="920"/>
        <v>7.7443173467855921E-4</v>
      </c>
      <c r="AJ678" s="5">
        <f t="shared" si="921"/>
        <v>3.0250887621456385E-4</v>
      </c>
      <c r="AK678" s="5">
        <f t="shared" si="922"/>
        <v>7.8777436487311798E-5</v>
      </c>
      <c r="AL678" s="5">
        <f t="shared" si="923"/>
        <v>2.6323152075350475E-7</v>
      </c>
      <c r="AM678" s="5">
        <f t="shared" si="924"/>
        <v>6.422271527221292E-4</v>
      </c>
      <c r="AN678" s="5">
        <f t="shared" si="925"/>
        <v>3.5160477004371297E-4</v>
      </c>
      <c r="AO678" s="5">
        <f t="shared" si="926"/>
        <v>9.6247810290715942E-5</v>
      </c>
      <c r="AP678" s="5">
        <f t="shared" si="927"/>
        <v>1.7564496227977701E-5</v>
      </c>
      <c r="AQ678" s="5">
        <f t="shared" si="928"/>
        <v>2.404040622930425E-6</v>
      </c>
      <c r="AR678" s="5">
        <f t="shared" si="929"/>
        <v>1.0854110917172453E-4</v>
      </c>
      <c r="AS678" s="5">
        <f t="shared" si="930"/>
        <v>8.4796754803053738E-5</v>
      </c>
      <c r="AT678" s="5">
        <f t="shared" si="931"/>
        <v>3.3123346905148333E-5</v>
      </c>
      <c r="AU678" s="5">
        <f t="shared" si="932"/>
        <v>8.6257712161038872E-6</v>
      </c>
      <c r="AV678" s="5">
        <f t="shared" si="933"/>
        <v>1.6847013366198002E-6</v>
      </c>
      <c r="AW678" s="5">
        <f t="shared" si="934"/>
        <v>3.1274218342775086E-9</v>
      </c>
      <c r="AX678" s="5">
        <f t="shared" si="935"/>
        <v>8.3622354105917067E-5</v>
      </c>
      <c r="AY678" s="5">
        <f t="shared" si="936"/>
        <v>4.5781338364941739E-5</v>
      </c>
      <c r="AZ678" s="5">
        <f t="shared" si="937"/>
        <v>1.2532121134921382E-5</v>
      </c>
      <c r="BA678" s="5">
        <f t="shared" si="938"/>
        <v>2.2870171668115242E-6</v>
      </c>
      <c r="BB678" s="5">
        <f t="shared" si="939"/>
        <v>3.1302248029160684E-7</v>
      </c>
      <c r="BC678" s="5">
        <f t="shared" si="940"/>
        <v>3.4274538762475097E-8</v>
      </c>
      <c r="BD678" s="5">
        <f t="shared" si="941"/>
        <v>9.903965071354814E-6</v>
      </c>
      <c r="BE678" s="5">
        <f t="shared" si="942"/>
        <v>7.7373826759498498E-6</v>
      </c>
      <c r="BF678" s="5">
        <f t="shared" si="943"/>
        <v>3.0223799378716579E-6</v>
      </c>
      <c r="BG678" s="5">
        <f t="shared" si="944"/>
        <v>7.8706895009366064E-7</v>
      </c>
      <c r="BH678" s="5">
        <f t="shared" si="945"/>
        <v>1.5372261552209979E-7</v>
      </c>
      <c r="BI678" s="5">
        <f t="shared" si="946"/>
        <v>2.4018879179663529E-8</v>
      </c>
      <c r="BJ678" s="8">
        <f t="shared" si="947"/>
        <v>0.37600702554210147</v>
      </c>
      <c r="BK678" s="8">
        <f t="shared" si="948"/>
        <v>0.39082978392124268</v>
      </c>
      <c r="BL678" s="8">
        <f t="shared" si="949"/>
        <v>0.22594673515558064</v>
      </c>
      <c r="BM678" s="8">
        <f t="shared" si="950"/>
        <v>0.14953165106384506</v>
      </c>
      <c r="BN678" s="8">
        <f t="shared" si="951"/>
        <v>0.85044867465910767</v>
      </c>
    </row>
    <row r="679" spans="1:66" x14ac:dyDescent="0.25">
      <c r="A679" t="s">
        <v>303</v>
      </c>
      <c r="B679" t="s">
        <v>364</v>
      </c>
      <c r="C679" t="s">
        <v>342</v>
      </c>
      <c r="D679" s="16"/>
      <c r="E679">
        <f>VLOOKUP(A679,home!$A$2:$E$405,3,FALSE)</f>
        <v>1.2840909090909101</v>
      </c>
      <c r="F679">
        <f>VLOOKUP(B679,home!$B$2:$E$405,3,FALSE)</f>
        <v>1.56</v>
      </c>
      <c r="G679">
        <f>VLOOKUP(C679,away!$B$2:$E$405,4,FALSE)</f>
        <v>1.04</v>
      </c>
      <c r="H679">
        <f>VLOOKUP(A679,away!$A$2:$E$405,3,FALSE)</f>
        <v>0.96590909090909105</v>
      </c>
      <c r="I679">
        <f>VLOOKUP(C679,away!$B$2:$E$405,3,FALSE)</f>
        <v>0.26</v>
      </c>
      <c r="J679">
        <f>VLOOKUP(B679,home!$B$2:$E$405,4,FALSE)</f>
        <v>0.62</v>
      </c>
      <c r="K679" s="3">
        <f t="shared" si="896"/>
        <v>2.0833090909090926</v>
      </c>
      <c r="L679" s="3">
        <f t="shared" si="897"/>
        <v>0.15570454545454546</v>
      </c>
      <c r="M679" s="5">
        <f t="shared" si="898"/>
        <v>0.1065635629812286</v>
      </c>
      <c r="N679" s="5">
        <f t="shared" si="899"/>
        <v>0.22200483951845715</v>
      </c>
      <c r="O679" s="5">
        <f t="shared" si="900"/>
        <v>1.6592431136009028E-2</v>
      </c>
      <c r="P679" s="5">
        <f t="shared" si="901"/>
        <v>3.4567162625930688E-2</v>
      </c>
      <c r="Q679" s="5">
        <f t="shared" si="902"/>
        <v>0.231252350197308</v>
      </c>
      <c r="R679" s="5">
        <f t="shared" si="903"/>
        <v>1.2917584740090664E-3</v>
      </c>
      <c r="S679" s="5">
        <f t="shared" si="904"/>
        <v>2.8032300595514565E-3</v>
      </c>
      <c r="T679" s="5">
        <f t="shared" si="905"/>
        <v>3.6007042072767219E-2</v>
      </c>
      <c r="U679" s="5">
        <f t="shared" si="906"/>
        <v>2.6911321721619446E-3</v>
      </c>
      <c r="V679" s="5">
        <f t="shared" si="907"/>
        <v>1.0103485723089226E-4</v>
      </c>
      <c r="W679" s="5">
        <f t="shared" si="908"/>
        <v>0.16059004115338166</v>
      </c>
      <c r="X679" s="5">
        <f t="shared" si="909"/>
        <v>2.5004599362314046E-2</v>
      </c>
      <c r="Y679" s="5">
        <f t="shared" si="910"/>
        <v>1.9466648889910627E-3</v>
      </c>
      <c r="Z679" s="5">
        <f t="shared" si="911"/>
        <v>6.7044222010879695E-5</v>
      </c>
      <c r="AA679" s="5">
        <f t="shared" si="912"/>
        <v>1.3967383720819314E-4</v>
      </c>
      <c r="AB679" s="5">
        <f t="shared" si="913"/>
        <v>1.4549188740899273E-4</v>
      </c>
      <c r="AC679" s="5">
        <f t="shared" si="914"/>
        <v>2.0483598257473503E-6</v>
      </c>
      <c r="AD679" s="5">
        <f t="shared" si="915"/>
        <v>8.3639673161076331E-2</v>
      </c>
      <c r="AE679" s="5">
        <f t="shared" si="916"/>
        <v>1.3023077291512138E-2</v>
      </c>
      <c r="AF679" s="5">
        <f t="shared" si="917"/>
        <v>1.0138761650471551E-3</v>
      </c>
      <c r="AG679" s="5">
        <f t="shared" si="918"/>
        <v>5.2621709141955034E-5</v>
      </c>
      <c r="AH679" s="5">
        <f t="shared" si="919"/>
        <v>2.6097725283894118E-6</v>
      </c>
      <c r="AI679" s="5">
        <f t="shared" si="920"/>
        <v>5.4369628335984694E-6</v>
      </c>
      <c r="AJ679" s="5">
        <f t="shared" si="921"/>
        <v>5.6634370490852758E-6</v>
      </c>
      <c r="AK679" s="5">
        <f t="shared" si="922"/>
        <v>3.9328966300502408E-6</v>
      </c>
      <c r="AL679" s="5">
        <f t="shared" si="923"/>
        <v>2.6577935358825921E-8</v>
      </c>
      <c r="AM679" s="5">
        <f t="shared" si="924"/>
        <v>3.4849458291427118E-2</v>
      </c>
      <c r="AN679" s="5">
        <f t="shared" si="925"/>
        <v>5.4262190626038001E-3</v>
      </c>
      <c r="AO679" s="5">
        <f t="shared" si="926"/>
        <v>4.224434863397572E-4</v>
      </c>
      <c r="AP679" s="5">
        <f t="shared" si="927"/>
        <v>2.1925457006921809E-5</v>
      </c>
      <c r="AQ679" s="5">
        <f t="shared" si="928"/>
        <v>8.534733292864841E-7</v>
      </c>
      <c r="AR679" s="5">
        <f t="shared" si="929"/>
        <v>8.1270689054526645E-8</v>
      </c>
      <c r="AS679" s="5">
        <f t="shared" si="930"/>
        <v>1.6931196533174144E-7</v>
      </c>
      <c r="AT679" s="5">
        <f t="shared" si="931"/>
        <v>1.7636457828765105E-7</v>
      </c>
      <c r="AU679" s="5">
        <f t="shared" si="932"/>
        <v>1.2247397642033728E-7</v>
      </c>
      <c r="AV679" s="5">
        <f t="shared" si="933"/>
        <v>6.3787787119068636E-8</v>
      </c>
      <c r="AW679" s="5">
        <f t="shared" si="934"/>
        <v>2.394824762349806E-10</v>
      </c>
      <c r="AX679" s="5">
        <f t="shared" si="935"/>
        <v>1.2100365545297892E-2</v>
      </c>
      <c r="AY679" s="5">
        <f t="shared" si="936"/>
        <v>1.8840819170644516E-3</v>
      </c>
      <c r="AZ679" s="5">
        <f t="shared" si="937"/>
        <v>1.4668005924782453E-4</v>
      </c>
      <c r="BA679" s="5">
        <f t="shared" si="938"/>
        <v>7.6129173174761092E-6</v>
      </c>
      <c r="BB679" s="5">
        <f t="shared" si="939"/>
        <v>2.9634145762516358E-7</v>
      </c>
      <c r="BC679" s="5">
        <f t="shared" si="940"/>
        <v>9.2283423917727077E-9</v>
      </c>
      <c r="BD679" s="5">
        <f t="shared" si="941"/>
        <v>2.1090359496687972E-9</v>
      </c>
      <c r="BE679" s="5">
        <f t="shared" si="942"/>
        <v>4.3937737669990961E-9</v>
      </c>
      <c r="BF679" s="5">
        <f t="shared" si="943"/>
        <v>4.5767944160935541E-9</v>
      </c>
      <c r="BG679" s="5">
        <f t="shared" si="944"/>
        <v>3.1782924714232253E-9</v>
      </c>
      <c r="BH679" s="5">
        <f t="shared" si="945"/>
        <v>1.655341399820983E-9</v>
      </c>
      <c r="BI679" s="5">
        <f t="shared" si="946"/>
        <v>6.8971755736104751E-10</v>
      </c>
      <c r="BJ679" s="8">
        <f t="shared" si="947"/>
        <v>0.8293947312994312</v>
      </c>
      <c r="BK679" s="8">
        <f t="shared" si="948"/>
        <v>0.14592114737876721</v>
      </c>
      <c r="BL679" s="8">
        <f t="shared" si="949"/>
        <v>2.0878760387790116E-2</v>
      </c>
      <c r="BM679" s="8">
        <f t="shared" si="950"/>
        <v>0.38210549667747512</v>
      </c>
      <c r="BN679" s="8">
        <f t="shared" si="951"/>
        <v>0.6122721049329426</v>
      </c>
    </row>
    <row r="680" spans="1:66" x14ac:dyDescent="0.25">
      <c r="A680" t="s">
        <v>35</v>
      </c>
      <c r="B680" t="s">
        <v>213</v>
      </c>
      <c r="C680" t="s">
        <v>216</v>
      </c>
      <c r="D680" s="16"/>
      <c r="E680">
        <f>VLOOKUP(A680,home!$A$2:$E$405,3,FALSE)</f>
        <v>1.575</v>
      </c>
      <c r="F680">
        <f>VLOOKUP(B680,home!$B$2:$E$405,3,FALSE)</f>
        <v>0.79</v>
      </c>
      <c r="G680">
        <f>VLOOKUP(C680,away!$B$2:$E$405,4,FALSE)</f>
        <v>0.95</v>
      </c>
      <c r="H680">
        <f>VLOOKUP(A680,away!$A$2:$E$405,3,FALSE)</f>
        <v>1.1000000000000001</v>
      </c>
      <c r="I680">
        <f>VLOOKUP(C680,away!$B$2:$E$405,3,FALSE)</f>
        <v>0.48</v>
      </c>
      <c r="J680">
        <f>VLOOKUP(B680,home!$B$2:$E$405,4,FALSE)</f>
        <v>0.45</v>
      </c>
      <c r="K680" s="3">
        <f t="shared" si="896"/>
        <v>1.1820375000000001</v>
      </c>
      <c r="L680" s="3">
        <f t="shared" si="897"/>
        <v>0.23760000000000001</v>
      </c>
      <c r="M680" s="5">
        <f t="shared" si="898"/>
        <v>0.24180165411144702</v>
      </c>
      <c r="N680" s="5">
        <f t="shared" si="899"/>
        <v>0.28581862272175962</v>
      </c>
      <c r="O680" s="5">
        <f t="shared" si="900"/>
        <v>5.7452073016879809E-2</v>
      </c>
      <c r="P680" s="5">
        <f t="shared" si="901"/>
        <v>6.791050475869008E-2</v>
      </c>
      <c r="Q680" s="5">
        <f t="shared" si="902"/>
        <v>0.16892416512773603</v>
      </c>
      <c r="R680" s="5">
        <f t="shared" si="903"/>
        <v>6.8253062744053211E-3</v>
      </c>
      <c r="S680" s="5">
        <f t="shared" si="904"/>
        <v>4.7682021381607893E-3</v>
      </c>
      <c r="T680" s="5">
        <f t="shared" si="905"/>
        <v>4.0136381634350078E-2</v>
      </c>
      <c r="U680" s="5">
        <f t="shared" si="906"/>
        <v>8.0677679653323817E-3</v>
      </c>
      <c r="V680" s="5">
        <f t="shared" si="907"/>
        <v>1.4879551460099668E-4</v>
      </c>
      <c r="W680" s="5">
        <f t="shared" si="908"/>
        <v>6.655823261239209E-2</v>
      </c>
      <c r="X680" s="5">
        <f t="shared" si="909"/>
        <v>1.5814236068704361E-2</v>
      </c>
      <c r="Y680" s="5">
        <f t="shared" si="910"/>
        <v>1.878731244962078E-3</v>
      </c>
      <c r="Z680" s="5">
        <f t="shared" si="911"/>
        <v>5.4056425693290171E-4</v>
      </c>
      <c r="AA680" s="5">
        <f t="shared" si="912"/>
        <v>6.38967222854325E-4</v>
      </c>
      <c r="AB680" s="5">
        <f t="shared" si="913"/>
        <v>3.7764160934233474E-4</v>
      </c>
      <c r="AC680" s="5">
        <f t="shared" si="914"/>
        <v>2.6118458896391072E-6</v>
      </c>
      <c r="AD680" s="5">
        <f t="shared" si="915"/>
        <v>1.9668581720392615E-2</v>
      </c>
      <c r="AE680" s="5">
        <f t="shared" si="916"/>
        <v>4.6732550167652848E-3</v>
      </c>
      <c r="AF680" s="5">
        <f t="shared" si="917"/>
        <v>5.5518269599171585E-4</v>
      </c>
      <c r="AG680" s="5">
        <f t="shared" si="918"/>
        <v>4.3970469522543926E-5</v>
      </c>
      <c r="AH680" s="5">
        <f t="shared" si="919"/>
        <v>3.2109516861814342E-5</v>
      </c>
      <c r="AI680" s="5">
        <f t="shared" si="920"/>
        <v>3.7954653037546879E-5</v>
      </c>
      <c r="AJ680" s="5">
        <f t="shared" si="921"/>
        <v>2.2431911594934669E-5</v>
      </c>
      <c r="AK680" s="5">
        <f t="shared" si="922"/>
        <v>8.8384535672991966E-6</v>
      </c>
      <c r="AL680" s="5">
        <f t="shared" si="923"/>
        <v>2.9341697163998818E-8</v>
      </c>
      <c r="AM680" s="5">
        <f t="shared" si="924"/>
        <v>4.6498002330637176E-3</v>
      </c>
      <c r="AN680" s="5">
        <f t="shared" si="925"/>
        <v>1.1047925353759392E-3</v>
      </c>
      <c r="AO680" s="5">
        <f t="shared" si="926"/>
        <v>1.3124935320266159E-4</v>
      </c>
      <c r="AP680" s="5">
        <f t="shared" si="927"/>
        <v>1.0394948773650804E-5</v>
      </c>
      <c r="AQ680" s="5">
        <f t="shared" si="928"/>
        <v>6.1745995715485734E-7</v>
      </c>
      <c r="AR680" s="5">
        <f t="shared" si="929"/>
        <v>1.5258442412734175E-6</v>
      </c>
      <c r="AS680" s="5">
        <f t="shared" si="930"/>
        <v>1.8036051123442275E-6</v>
      </c>
      <c r="AT680" s="5">
        <f t="shared" si="931"/>
        <v>1.0659644389912954E-6</v>
      </c>
      <c r="AU680" s="5">
        <f t="shared" si="932"/>
        <v>4.2000331351805779E-7</v>
      </c>
      <c r="AV680" s="5">
        <f t="shared" si="933"/>
        <v>1.2411491667565037E-7</v>
      </c>
      <c r="AW680" s="5">
        <f t="shared" si="934"/>
        <v>2.289077099858359E-10</v>
      </c>
      <c r="AX680" s="5">
        <f t="shared" si="935"/>
        <v>9.1603970716500917E-4</v>
      </c>
      <c r="AY680" s="5">
        <f t="shared" si="936"/>
        <v>2.1765103442240616E-4</v>
      </c>
      <c r="AZ680" s="5">
        <f t="shared" si="937"/>
        <v>2.5856942889381852E-5</v>
      </c>
      <c r="BA680" s="5">
        <f t="shared" si="938"/>
        <v>2.0478698768390436E-6</v>
      </c>
      <c r="BB680" s="5">
        <f t="shared" si="939"/>
        <v>1.2164347068423913E-7</v>
      </c>
      <c r="BC680" s="5">
        <f t="shared" si="940"/>
        <v>5.7804977269150428E-9</v>
      </c>
      <c r="BD680" s="5">
        <f t="shared" si="941"/>
        <v>6.0423431954427394E-8</v>
      </c>
      <c r="BE680" s="5">
        <f t="shared" si="942"/>
        <v>7.142276244883147E-8</v>
      </c>
      <c r="BF680" s="5">
        <f t="shared" si="943"/>
        <v>4.2212191784055332E-8</v>
      </c>
      <c r="BG680" s="5">
        <f t="shared" si="944"/>
        <v>1.6632131215315102E-8</v>
      </c>
      <c r="BH680" s="5">
        <f t="shared" si="945"/>
        <v>4.9149507003557593E-9</v>
      </c>
      <c r="BI680" s="5">
        <f t="shared" si="946"/>
        <v>1.1619312076943543E-9</v>
      </c>
      <c r="BJ680" s="8">
        <f t="shared" si="947"/>
        <v>0.61112993682127159</v>
      </c>
      <c r="BK680" s="8">
        <f t="shared" si="948"/>
        <v>0.31484944874490811</v>
      </c>
      <c r="BL680" s="8">
        <f t="shared" si="949"/>
        <v>7.3468226923297894E-2</v>
      </c>
      <c r="BM680" s="8">
        <f t="shared" si="950"/>
        <v>0.17103819992997787</v>
      </c>
      <c r="BN680" s="8">
        <f t="shared" si="951"/>
        <v>0.82873232601091795</v>
      </c>
    </row>
    <row r="681" spans="1:66" x14ac:dyDescent="0.25">
      <c r="A681" t="s">
        <v>35</v>
      </c>
      <c r="B681" t="s">
        <v>283</v>
      </c>
      <c r="C681" t="s">
        <v>215</v>
      </c>
      <c r="D681" s="16"/>
      <c r="E681">
        <f>VLOOKUP(A681,home!$A$2:$E$405,3,FALSE)</f>
        <v>1.575</v>
      </c>
      <c r="F681">
        <f>VLOOKUP(B681,home!$B$2:$E$405,3,FALSE)</f>
        <v>0.76</v>
      </c>
      <c r="G681">
        <f>VLOOKUP(C681,away!$B$2:$E$405,4,FALSE)</f>
        <v>1.59</v>
      </c>
      <c r="H681">
        <f>VLOOKUP(A681,away!$A$2:$E$405,3,FALSE)</f>
        <v>1.1000000000000001</v>
      </c>
      <c r="I681">
        <f>VLOOKUP(C681,away!$B$2:$E$405,3,FALSE)</f>
        <v>0.48</v>
      </c>
      <c r="J681">
        <f>VLOOKUP(B681,home!$B$2:$E$405,4,FALSE)</f>
        <v>2.1800000000000002</v>
      </c>
      <c r="K681" s="3">
        <f t="shared" si="896"/>
        <v>1.9032300000000002</v>
      </c>
      <c r="L681" s="3">
        <f t="shared" si="897"/>
        <v>1.1510400000000001</v>
      </c>
      <c r="M681" s="5">
        <f t="shared" si="898"/>
        <v>4.7157132915395014E-2</v>
      </c>
      <c r="N681" s="5">
        <f t="shared" si="899"/>
        <v>8.975087007856726E-2</v>
      </c>
      <c r="O681" s="5">
        <f t="shared" si="900"/>
        <v>5.427974627093627E-2</v>
      </c>
      <c r="P681" s="5">
        <f t="shared" si="901"/>
        <v>0.10330684149523404</v>
      </c>
      <c r="Q681" s="5">
        <f t="shared" si="902"/>
        <v>8.5408274229815812E-2</v>
      </c>
      <c r="R681" s="5">
        <f t="shared" si="903"/>
        <v>3.1239079573849256E-2</v>
      </c>
      <c r="S681" s="5">
        <f t="shared" si="904"/>
        <v>5.6578415819239281E-2</v>
      </c>
      <c r="T681" s="5">
        <f t="shared" si="905"/>
        <v>9.830833996948718E-2</v>
      </c>
      <c r="U681" s="5">
        <f t="shared" si="906"/>
        <v>5.945515341733712E-2</v>
      </c>
      <c r="V681" s="5">
        <f t="shared" si="907"/>
        <v>1.377177645538573E-2</v>
      </c>
      <c r="W681" s="5">
        <f t="shared" si="908"/>
        <v>5.4183863254137446E-2</v>
      </c>
      <c r="X681" s="5">
        <f t="shared" si="909"/>
        <v>6.2367793960042363E-2</v>
      </c>
      <c r="Y681" s="5">
        <f t="shared" si="910"/>
        <v>3.5893912779883588E-2</v>
      </c>
      <c r="Z681" s="5">
        <f t="shared" si="911"/>
        <v>1.1985810050894477E-2</v>
      </c>
      <c r="AA681" s="5">
        <f t="shared" si="912"/>
        <v>2.2811753263163898E-2</v>
      </c>
      <c r="AB681" s="5">
        <f t="shared" si="913"/>
        <v>2.1708006581525718E-2</v>
      </c>
      <c r="AC681" s="5">
        <f t="shared" si="914"/>
        <v>1.8856091319430421E-3</v>
      </c>
      <c r="AD681" s="5">
        <f t="shared" si="915"/>
        <v>2.5781088515293E-2</v>
      </c>
      <c r="AE681" s="5">
        <f t="shared" si="916"/>
        <v>2.9675064124642849E-2</v>
      </c>
      <c r="AF681" s="5">
        <f t="shared" si="917"/>
        <v>1.7078592905014459E-2</v>
      </c>
      <c r="AG681" s="5">
        <f t="shared" si="918"/>
        <v>6.5527145257959453E-3</v>
      </c>
      <c r="AH681" s="5">
        <f t="shared" si="919"/>
        <v>3.4490367002453963E-3</v>
      </c>
      <c r="AI681" s="5">
        <f t="shared" si="920"/>
        <v>6.5643101190080459E-3</v>
      </c>
      <c r="AJ681" s="5">
        <f t="shared" si="921"/>
        <v>6.2466959738998436E-3</v>
      </c>
      <c r="AK681" s="5">
        <f t="shared" si="922"/>
        <v>3.9629663928017998E-3</v>
      </c>
      <c r="AL681" s="5">
        <f t="shared" si="923"/>
        <v>1.6523169384796265E-4</v>
      </c>
      <c r="AM681" s="5">
        <f t="shared" si="924"/>
        <v>9.8134682189922225E-3</v>
      </c>
      <c r="AN681" s="5">
        <f t="shared" si="925"/>
        <v>1.1295694458788806E-2</v>
      </c>
      <c r="AO681" s="5">
        <f t="shared" si="926"/>
        <v>6.5008980749221359E-3</v>
      </c>
      <c r="AP681" s="5">
        <f t="shared" si="927"/>
        <v>2.4942645733861241E-3</v>
      </c>
      <c r="AQ681" s="5">
        <f t="shared" si="928"/>
        <v>7.1774957363759137E-4</v>
      </c>
      <c r="AR681" s="5">
        <f t="shared" si="929"/>
        <v>7.9399584069009233E-4</v>
      </c>
      <c r="AS681" s="5">
        <f t="shared" si="930"/>
        <v>1.5111567038766044E-3</v>
      </c>
      <c r="AT681" s="5">
        <f t="shared" si="931"/>
        <v>1.4380393867595353E-3</v>
      </c>
      <c r="AU681" s="5">
        <f t="shared" si="932"/>
        <v>9.123065673541168E-4</v>
      </c>
      <c r="AV681" s="5">
        <f t="shared" si="933"/>
        <v>4.3408230704634389E-4</v>
      </c>
      <c r="AW681" s="5">
        <f t="shared" si="934"/>
        <v>1.0054779362720711E-5</v>
      </c>
      <c r="AX681" s="5">
        <f t="shared" si="935"/>
        <v>3.1128811864054246E-3</v>
      </c>
      <c r="AY681" s="5">
        <f t="shared" si="936"/>
        <v>3.5830507608000995E-3</v>
      </c>
      <c r="AZ681" s="5">
        <f t="shared" si="937"/>
        <v>2.0621173738556739E-3</v>
      </c>
      <c r="BA681" s="5">
        <f t="shared" si="938"/>
        <v>7.9119319400094469E-4</v>
      </c>
      <c r="BB681" s="5">
        <f t="shared" si="939"/>
        <v>2.2767375350571197E-4</v>
      </c>
      <c r="BC681" s="5">
        <f t="shared" si="940"/>
        <v>5.2412319447042941E-5</v>
      </c>
      <c r="BD681" s="5">
        <f t="shared" si="941"/>
        <v>1.5232016207798721E-4</v>
      </c>
      <c r="BE681" s="5">
        <f t="shared" si="942"/>
        <v>2.899003020716876E-4</v>
      </c>
      <c r="BF681" s="5">
        <f t="shared" si="943"/>
        <v>2.7587347595594907E-4</v>
      </c>
      <c r="BG681" s="5">
        <f t="shared" si="944"/>
        <v>1.7501689188121366E-4</v>
      </c>
      <c r="BH681" s="5">
        <f t="shared" si="945"/>
        <v>8.3274349783770554E-5</v>
      </c>
      <c r="BI681" s="5">
        <f t="shared" si="946"/>
        <v>3.1698048147793133E-5</v>
      </c>
      <c r="BJ681" s="8">
        <f t="shared" si="947"/>
        <v>0.54565191783042155</v>
      </c>
      <c r="BK681" s="8">
        <f t="shared" si="948"/>
        <v>0.22644805827184519</v>
      </c>
      <c r="BL681" s="8">
        <f t="shared" si="949"/>
        <v>0.21581441232841242</v>
      </c>
      <c r="BM681" s="8">
        <f t="shared" si="950"/>
        <v>0.58518525793633858</v>
      </c>
      <c r="BN681" s="8">
        <f t="shared" si="951"/>
        <v>0.41114194456379766</v>
      </c>
    </row>
    <row r="682" spans="1:66" s="10" customFormat="1" x14ac:dyDescent="0.25">
      <c r="A682" t="s">
        <v>35</v>
      </c>
      <c r="B682" t="s">
        <v>285</v>
      </c>
      <c r="C682" t="s">
        <v>36</v>
      </c>
      <c r="D682" s="16"/>
      <c r="E682">
        <f>VLOOKUP(A682,home!$A$2:$E$405,3,FALSE)</f>
        <v>1.575</v>
      </c>
      <c r="F682">
        <f>VLOOKUP(B682,home!$B$2:$E$405,3,FALSE)</f>
        <v>1.52</v>
      </c>
      <c r="G682">
        <f>VLOOKUP(C682,away!$B$2:$E$405,4,FALSE)</f>
        <v>1.27</v>
      </c>
      <c r="H682">
        <f>VLOOKUP(A682,away!$A$2:$E$405,3,FALSE)</f>
        <v>1.1000000000000001</v>
      </c>
      <c r="I682">
        <f>VLOOKUP(C682,away!$B$2:$E$405,3,FALSE)</f>
        <v>0.63</v>
      </c>
      <c r="J682">
        <f>VLOOKUP(B682,home!$B$2:$E$405,4,FALSE)</f>
        <v>0.73</v>
      </c>
      <c r="K682" s="3">
        <f t="shared" si="896"/>
        <v>3.0403800000000003</v>
      </c>
      <c r="L682" s="3">
        <f t="shared" si="897"/>
        <v>0.50589000000000006</v>
      </c>
      <c r="M682" s="5">
        <f t="shared" si="898"/>
        <v>2.8831982630345858E-2</v>
      </c>
      <c r="N682" s="5">
        <f t="shared" si="899"/>
        <v>8.7660183349650936E-2</v>
      </c>
      <c r="O682" s="5">
        <f t="shared" si="900"/>
        <v>1.4585811692865666E-2</v>
      </c>
      <c r="P682" s="5">
        <f t="shared" si="901"/>
        <v>4.434641015475492E-2</v>
      </c>
      <c r="Q682" s="5">
        <f t="shared" si="902"/>
        <v>0.13326013412630588</v>
      </c>
      <c r="R682" s="5">
        <f t="shared" si="903"/>
        <v>3.6894081386519063E-3</v>
      </c>
      <c r="S682" s="5">
        <f t="shared" si="904"/>
        <v>1.7052279397739768E-2</v>
      </c>
      <c r="T682" s="5">
        <f t="shared" si="905"/>
        <v>6.7414969253156889E-2</v>
      </c>
      <c r="U682" s="5">
        <f t="shared" si="906"/>
        <v>1.1217202716594482E-2</v>
      </c>
      <c r="V682" s="5">
        <f t="shared" si="907"/>
        <v>2.9142304531162167E-3</v>
      </c>
      <c r="W682" s="5">
        <f t="shared" si="908"/>
        <v>0.135053815531646</v>
      </c>
      <c r="X682" s="5">
        <f t="shared" si="909"/>
        <v>6.8322374739304401E-2</v>
      </c>
      <c r="Y682" s="5">
        <f t="shared" si="910"/>
        <v>1.7281803078433352E-2</v>
      </c>
      <c r="Z682" s="5">
        <f t="shared" si="911"/>
        <v>6.2214489442087106E-4</v>
      </c>
      <c r="AA682" s="5">
        <f t="shared" si="912"/>
        <v>1.891556894099328E-3</v>
      </c>
      <c r="AB682" s="5">
        <f t="shared" si="913"/>
        <v>2.8755258748408576E-3</v>
      </c>
      <c r="AC682" s="5">
        <f t="shared" si="914"/>
        <v>2.8014822249716623E-4</v>
      </c>
      <c r="AD682" s="5">
        <f t="shared" si="915"/>
        <v>0.10265372991652649</v>
      </c>
      <c r="AE682" s="5">
        <f t="shared" si="916"/>
        <v>5.1931495427471587E-2</v>
      </c>
      <c r="AF682" s="5">
        <f t="shared" si="917"/>
        <v>1.3135812110901802E-2</v>
      </c>
      <c r="AG682" s="5">
        <f t="shared" si="918"/>
        <v>2.2150919962613713E-3</v>
      </c>
      <c r="AH682" s="5">
        <f t="shared" si="919"/>
        <v>7.8684220159643616E-5</v>
      </c>
      <c r="AI682" s="5">
        <f t="shared" si="920"/>
        <v>2.3922992928897724E-4</v>
      </c>
      <c r="AJ682" s="5">
        <f t="shared" si="921"/>
        <v>3.6367494620581035E-4</v>
      </c>
      <c r="AK682" s="5">
        <f t="shared" si="922"/>
        <v>3.6857001098174067E-4</v>
      </c>
      <c r="AL682" s="5">
        <f t="shared" si="923"/>
        <v>1.7235815015938561E-5</v>
      </c>
      <c r="AM682" s="5">
        <f t="shared" si="924"/>
        <v>6.2421269472721745E-2</v>
      </c>
      <c r="AN682" s="5">
        <f t="shared" si="925"/>
        <v>3.1578296013555204E-2</v>
      </c>
      <c r="AO682" s="5">
        <f t="shared" si="926"/>
        <v>7.9875720851487215E-3</v>
      </c>
      <c r="AP682" s="5">
        <f t="shared" si="927"/>
        <v>1.3469442807186292E-3</v>
      </c>
      <c r="AQ682" s="5">
        <f t="shared" si="928"/>
        <v>1.703514105431868E-4</v>
      </c>
      <c r="AR682" s="5">
        <f t="shared" si="929"/>
        <v>7.9611120273124234E-6</v>
      </c>
      <c r="AS682" s="5">
        <f t="shared" si="930"/>
        <v>2.4204805785600147E-5</v>
      </c>
      <c r="AT682" s="5">
        <f t="shared" si="931"/>
        <v>3.679590370721149E-5</v>
      </c>
      <c r="AU682" s="5">
        <f t="shared" si="932"/>
        <v>3.7291176571110569E-5</v>
      </c>
      <c r="AV682" s="5">
        <f t="shared" si="933"/>
        <v>2.8344836855818297E-5</v>
      </c>
      <c r="AW682" s="5">
        <f t="shared" si="934"/>
        <v>7.3639916154528358E-7</v>
      </c>
      <c r="AX682" s="5">
        <f t="shared" si="935"/>
        <v>3.1630729879912306E-2</v>
      </c>
      <c r="AY682" s="5">
        <f t="shared" si="936"/>
        <v>1.6001669938948835E-2</v>
      </c>
      <c r="AZ682" s="5">
        <f t="shared" si="937"/>
        <v>4.0475424027074138E-3</v>
      </c>
      <c r="BA682" s="5">
        <f t="shared" si="938"/>
        <v>6.8253707536855123E-4</v>
      </c>
      <c r="BB682" s="5">
        <f t="shared" si="939"/>
        <v>8.6322170264549101E-5</v>
      </c>
      <c r="BC682" s="5">
        <f t="shared" si="940"/>
        <v>8.7339045430265515E-6</v>
      </c>
      <c r="BD682" s="5">
        <f t="shared" si="941"/>
        <v>6.7124116058284691E-7</v>
      </c>
      <c r="BE682" s="5">
        <f t="shared" si="942"/>
        <v>2.0408281998128763E-6</v>
      </c>
      <c r="BF682" s="5">
        <f t="shared" si="943"/>
        <v>3.1024466210735366E-6</v>
      </c>
      <c r="BG682" s="5">
        <f t="shared" si="944"/>
        <v>3.1442055525931875E-6</v>
      </c>
      <c r="BH682" s="5">
        <f t="shared" si="945"/>
        <v>2.3898949194983193E-6</v>
      </c>
      <c r="BI682" s="5">
        <f t="shared" si="946"/>
        <v>1.4532377430688595E-6</v>
      </c>
      <c r="BJ682" s="8">
        <f t="shared" si="947"/>
        <v>0.83489137816409087</v>
      </c>
      <c r="BK682" s="8">
        <f t="shared" si="948"/>
        <v>0.10944395661241868</v>
      </c>
      <c r="BL682" s="8">
        <f t="shared" si="949"/>
        <v>3.5457064112832094E-2</v>
      </c>
      <c r="BM682" s="8">
        <f t="shared" si="950"/>
        <v>0.6520396801513999</v>
      </c>
      <c r="BN682" s="8">
        <f t="shared" si="951"/>
        <v>0.31237393009257519</v>
      </c>
    </row>
    <row r="683" spans="1:66" x14ac:dyDescent="0.25">
      <c r="A683" t="s">
        <v>35</v>
      </c>
      <c r="B683" t="s">
        <v>282</v>
      </c>
      <c r="C683" t="s">
        <v>300</v>
      </c>
      <c r="D683" s="16"/>
      <c r="E683">
        <f>VLOOKUP(A683,home!$A$2:$E$405,3,FALSE)</f>
        <v>1.575</v>
      </c>
      <c r="F683">
        <f>VLOOKUP(B683,home!$B$2:$E$405,3,FALSE)</f>
        <v>1.43</v>
      </c>
      <c r="G683">
        <f>VLOOKUP(C683,away!$B$2:$E$405,4,FALSE)</f>
        <v>0.89</v>
      </c>
      <c r="H683">
        <f>VLOOKUP(A683,away!$A$2:$E$405,3,FALSE)</f>
        <v>1.1000000000000001</v>
      </c>
      <c r="I683">
        <f>VLOOKUP(C683,away!$B$2:$E$405,3,FALSE)</f>
        <v>0.51</v>
      </c>
      <c r="J683">
        <f>VLOOKUP(B683,home!$B$2:$E$405,4,FALSE)</f>
        <v>0.91</v>
      </c>
      <c r="K683" s="3">
        <f t="shared" si="896"/>
        <v>2.0045024999999996</v>
      </c>
      <c r="L683" s="3">
        <f t="shared" si="897"/>
        <v>0.51051000000000002</v>
      </c>
      <c r="M683" s="5">
        <f t="shared" si="898"/>
        <v>8.0861901426618504E-2</v>
      </c>
      <c r="N683" s="5">
        <f t="shared" si="899"/>
        <v>0.16208788356441028</v>
      </c>
      <c r="O683" s="5">
        <f t="shared" si="900"/>
        <v>4.1280809297303017E-2</v>
      </c>
      <c r="P683" s="5">
        <f t="shared" si="901"/>
        <v>8.2747485438467105E-2</v>
      </c>
      <c r="Q683" s="5">
        <f t="shared" si="902"/>
        <v>0.16245278391228468</v>
      </c>
      <c r="R683" s="5">
        <f t="shared" si="903"/>
        <v>1.053713297718308E-2</v>
      </c>
      <c r="S683" s="5">
        <f t="shared" si="904"/>
        <v>2.1169259643872756E-2</v>
      </c>
      <c r="T683" s="5">
        <f t="shared" si="905"/>
        <v>8.2933770715060459E-2</v>
      </c>
      <c r="U683" s="5">
        <f t="shared" si="906"/>
        <v>2.1121709395595923E-2</v>
      </c>
      <c r="V683" s="5">
        <f t="shared" si="907"/>
        <v>2.4069885037463763E-3</v>
      </c>
      <c r="W683" s="5">
        <f t="shared" si="908"/>
        <v>0.10854567049471146</v>
      </c>
      <c r="X683" s="5">
        <f t="shared" si="909"/>
        <v>5.541365024425516E-2</v>
      </c>
      <c r="Y683" s="5">
        <f t="shared" si="910"/>
        <v>1.414461129309735E-2</v>
      </c>
      <c r="Z683" s="5">
        <f t="shared" si="911"/>
        <v>1.7931039187272452E-3</v>
      </c>
      <c r="AA683" s="5">
        <f t="shared" si="912"/>
        <v>3.5942812878485587E-3</v>
      </c>
      <c r="AB683" s="5">
        <f t="shared" si="913"/>
        <v>3.602372913597828E-3</v>
      </c>
      <c r="AC683" s="5">
        <f t="shared" si="914"/>
        <v>1.5394475229556822E-4</v>
      </c>
      <c r="AD683" s="5">
        <f t="shared" si="915"/>
        <v>5.4395016967706343E-2</v>
      </c>
      <c r="AE683" s="5">
        <f t="shared" si="916"/>
        <v>2.7769200112183767E-2</v>
      </c>
      <c r="AF683" s="5">
        <f t="shared" si="917"/>
        <v>7.0882271746354674E-3</v>
      </c>
      <c r="AG683" s="5">
        <f t="shared" si="918"/>
        <v>1.2062036183077178E-3</v>
      </c>
      <c r="AH683" s="5">
        <f t="shared" si="919"/>
        <v>2.2884937038736145E-4</v>
      </c>
      <c r="AI683" s="5">
        <f t="shared" si="920"/>
        <v>4.5872913506489184E-4</v>
      </c>
      <c r="AJ683" s="5">
        <f t="shared" si="921"/>
        <v>4.597618490302067E-4</v>
      </c>
      <c r="AK683" s="5">
        <f t="shared" si="922"/>
        <v>3.0719792526189059E-4</v>
      </c>
      <c r="AL683" s="5">
        <f t="shared" si="923"/>
        <v>6.3013809589753831E-6</v>
      </c>
      <c r="AM683" s="5">
        <f t="shared" si="924"/>
        <v>2.1806989499861942E-2</v>
      </c>
      <c r="AN683" s="5">
        <f t="shared" si="925"/>
        <v>1.1132686209574522E-2</v>
      </c>
      <c r="AO683" s="5">
        <f t="shared" si="926"/>
        <v>2.8416738184249444E-3</v>
      </c>
      <c r="AP683" s="5">
        <f t="shared" si="927"/>
        <v>4.835676336813729E-4</v>
      </c>
      <c r="AQ683" s="5">
        <f t="shared" si="928"/>
        <v>6.1716528167669407E-5</v>
      </c>
      <c r="AR683" s="5">
        <f t="shared" si="929"/>
        <v>2.3365978415290387E-5</v>
      </c>
      <c r="AS683" s="5">
        <f t="shared" si="930"/>
        <v>4.6837162148395601E-5</v>
      </c>
      <c r="AT683" s="5">
        <f t="shared" si="931"/>
        <v>4.6942604309682175E-5</v>
      </c>
      <c r="AU683" s="5">
        <f t="shared" si="932"/>
        <v>3.1365522565089564E-5</v>
      </c>
      <c r="AV683" s="5">
        <f t="shared" si="933"/>
        <v>1.5718067098882112E-5</v>
      </c>
      <c r="AW683" s="5">
        <f t="shared" si="934"/>
        <v>1.7912000444439376E-7</v>
      </c>
      <c r="AX683" s="5">
        <f t="shared" si="935"/>
        <v>7.2853608283245004E-3</v>
      </c>
      <c r="AY683" s="5">
        <f t="shared" si="936"/>
        <v>3.7192495564679416E-3</v>
      </c>
      <c r="AZ683" s="5">
        <f t="shared" si="937"/>
        <v>9.4935704553622438E-4</v>
      </c>
      <c r="BA683" s="5">
        <f t="shared" si="938"/>
        <v>1.6155208843889933E-4</v>
      </c>
      <c r="BB683" s="5">
        <f t="shared" si="939"/>
        <v>2.0618489167235619E-5</v>
      </c>
      <c r="BC683" s="5">
        <f t="shared" si="940"/>
        <v>2.1051889809530921E-6</v>
      </c>
      <c r="BD683" s="5">
        <f t="shared" si="941"/>
        <v>1.9880942734649821E-6</v>
      </c>
      <c r="BE683" s="5">
        <f t="shared" si="942"/>
        <v>3.9851399413962387E-6</v>
      </c>
      <c r="BF683" s="5">
        <f t="shared" si="943"/>
        <v>3.9941114876893064E-6</v>
      </c>
      <c r="BG683" s="5">
        <f t="shared" si="944"/>
        <v>2.6687354874506449E-6</v>
      </c>
      <c r="BH683" s="5">
        <f t="shared" si="945"/>
        <v>1.337371739108384E-6</v>
      </c>
      <c r="BI683" s="5">
        <f t="shared" si="946"/>
        <v>5.3615299889442033E-7</v>
      </c>
      <c r="BJ683" s="8">
        <f t="shared" si="947"/>
        <v>0.72450189498327877</v>
      </c>
      <c r="BK683" s="8">
        <f t="shared" si="948"/>
        <v>0.19106513070242723</v>
      </c>
      <c r="BL683" s="8">
        <f t="shared" si="949"/>
        <v>8.1769583091738096E-2</v>
      </c>
      <c r="BM683" s="8">
        <f t="shared" si="950"/>
        <v>0.45544264564344122</v>
      </c>
      <c r="BN683" s="8">
        <f t="shared" si="951"/>
        <v>0.53996799661626671</v>
      </c>
    </row>
    <row r="684" spans="1:66" x14ac:dyDescent="0.25">
      <c r="A684" t="s">
        <v>10</v>
      </c>
      <c r="B684" t="s">
        <v>219</v>
      </c>
      <c r="C684" t="s">
        <v>224</v>
      </c>
      <c r="D684" s="16"/>
      <c r="E684">
        <f>VLOOKUP(A684,home!$A$2:$E$405,3,FALSE)</f>
        <v>1.56666666666667</v>
      </c>
      <c r="F684">
        <f>VLOOKUP(B684,home!$B$2:$E$405,3,FALSE)</f>
        <v>1.79</v>
      </c>
      <c r="G684">
        <f>VLOOKUP(C684,away!$B$2:$E$405,4,FALSE)</f>
        <v>0.89</v>
      </c>
      <c r="H684">
        <f>VLOOKUP(A684,away!$A$2:$E$405,3,FALSE)</f>
        <v>1.4666666666666699</v>
      </c>
      <c r="I684">
        <f>VLOOKUP(C684,away!$B$2:$E$405,3,FALSE)</f>
        <v>1.02</v>
      </c>
      <c r="J684">
        <f>VLOOKUP(B684,home!$B$2:$E$405,4,FALSE)</f>
        <v>0.95</v>
      </c>
      <c r="K684" s="3">
        <f t="shared" si="896"/>
        <v>2.4958566666666719</v>
      </c>
      <c r="L684" s="3">
        <f t="shared" si="897"/>
        <v>1.4212000000000031</v>
      </c>
      <c r="M684" s="5">
        <f t="shared" si="898"/>
        <v>1.9899579728079771E-2</v>
      </c>
      <c r="N684" s="5">
        <f t="shared" si="899"/>
        <v>4.9666498728192843E-2</v>
      </c>
      <c r="O684" s="5">
        <f t="shared" si="900"/>
        <v>2.828128270954703E-2</v>
      </c>
      <c r="P684" s="5">
        <f t="shared" si="901"/>
        <v>7.0586027992507822E-2</v>
      </c>
      <c r="Q684" s="5">
        <f t="shared" si="902"/>
        <v>6.1980230980375958E-2</v>
      </c>
      <c r="R684" s="5">
        <f t="shared" si="903"/>
        <v>2.0096679493404167E-2</v>
      </c>
      <c r="S684" s="5">
        <f t="shared" si="904"/>
        <v>6.2594127813772188E-2</v>
      </c>
      <c r="T684" s="5">
        <f t="shared" si="905"/>
        <v>8.8086304269310495E-2</v>
      </c>
      <c r="U684" s="5">
        <f t="shared" si="906"/>
        <v>5.0158431491476176E-2</v>
      </c>
      <c r="V684" s="5">
        <f t="shared" si="907"/>
        <v>2.4669816696318542E-2</v>
      </c>
      <c r="W684" s="5">
        <f t="shared" si="908"/>
        <v>5.1564590897970511E-2</v>
      </c>
      <c r="X684" s="5">
        <f t="shared" si="909"/>
        <v>7.3283596584195851E-2</v>
      </c>
      <c r="Y684" s="5">
        <f t="shared" si="910"/>
        <v>5.2075323732729696E-2</v>
      </c>
      <c r="Z684" s="5">
        <f t="shared" si="911"/>
        <v>9.5204669653420233E-3</v>
      </c>
      <c r="AA684" s="5">
        <f t="shared" si="912"/>
        <v>2.3761720945228704E-2</v>
      </c>
      <c r="AB684" s="5">
        <f t="shared" si="913"/>
        <v>2.9652924816311082E-2</v>
      </c>
      <c r="AC684" s="5">
        <f t="shared" si="914"/>
        <v>5.4691618984269632E-3</v>
      </c>
      <c r="AD684" s="5">
        <f t="shared" si="915"/>
        <v>3.2174456989159814E-2</v>
      </c>
      <c r="AE684" s="5">
        <f t="shared" si="916"/>
        <v>4.5726338272994028E-2</v>
      </c>
      <c r="AF684" s="5">
        <f t="shared" si="917"/>
        <v>3.2493135976789635E-2</v>
      </c>
      <c r="AG684" s="5">
        <f t="shared" si="918"/>
        <v>1.5393081616737848E-2</v>
      </c>
      <c r="AH684" s="5">
        <f t="shared" si="919"/>
        <v>3.3826219127860249E-3</v>
      </c>
      <c r="AI684" s="5">
        <f t="shared" si="920"/>
        <v>8.4425394518397676E-3</v>
      </c>
      <c r="AJ684" s="5">
        <f t="shared" si="921"/>
        <v>1.053568418723534E-2</v>
      </c>
      <c r="AK684" s="5">
        <f t="shared" si="922"/>
        <v>8.7651858722019877E-3</v>
      </c>
      <c r="AL684" s="5">
        <f t="shared" si="923"/>
        <v>7.7598908144413327E-4</v>
      </c>
      <c r="AM684" s="5">
        <f t="shared" si="924"/>
        <v>1.6060566594554928E-2</v>
      </c>
      <c r="AN684" s="5">
        <f t="shared" si="925"/>
        <v>2.2825277244181513E-2</v>
      </c>
      <c r="AO684" s="5">
        <f t="shared" si="926"/>
        <v>1.6219642009715422E-2</v>
      </c>
      <c r="AP684" s="5">
        <f t="shared" si="927"/>
        <v>7.6837850747358714E-3</v>
      </c>
      <c r="AQ684" s="5">
        <f t="shared" si="928"/>
        <v>2.7300488370536583E-3</v>
      </c>
      <c r="AR684" s="5">
        <f t="shared" si="929"/>
        <v>9.6147645249030158E-4</v>
      </c>
      <c r="AS684" s="5">
        <f t="shared" si="930"/>
        <v>2.3997074137909404E-3</v>
      </c>
      <c r="AT684" s="5">
        <f t="shared" si="931"/>
        <v>2.9946628733797786E-3</v>
      </c>
      <c r="AU684" s="5">
        <f t="shared" si="932"/>
        <v>2.4914164323146977E-3</v>
      </c>
      <c r="AV684" s="5">
        <f t="shared" si="933"/>
        <v>1.554554578008883E-3</v>
      </c>
      <c r="AW684" s="5">
        <f t="shared" si="934"/>
        <v>7.6458883070175691E-5</v>
      </c>
      <c r="AX684" s="5">
        <f t="shared" si="935"/>
        <v>6.6808120342439917E-3</v>
      </c>
      <c r="AY684" s="5">
        <f t="shared" si="936"/>
        <v>9.494770063067582E-3</v>
      </c>
      <c r="AZ684" s="5">
        <f t="shared" si="937"/>
        <v>6.7469836068158404E-3</v>
      </c>
      <c r="BA684" s="5">
        <f t="shared" si="938"/>
        <v>3.1962710340022317E-3</v>
      </c>
      <c r="BB684" s="5">
        <f t="shared" si="939"/>
        <v>1.1356350983809942E-3</v>
      </c>
      <c r="BC684" s="5">
        <f t="shared" si="940"/>
        <v>3.2279292036381443E-4</v>
      </c>
      <c r="BD684" s="5">
        <f t="shared" si="941"/>
        <v>2.2774172237986998E-4</v>
      </c>
      <c r="BE684" s="5">
        <f t="shared" si="942"/>
        <v>5.6841069607994877E-4</v>
      </c>
      <c r="BF684" s="5">
        <f t="shared" si="943"/>
        <v>7.0933581260789196E-4</v>
      </c>
      <c r="BG684" s="5">
        <f t="shared" si="944"/>
        <v>5.901335056009428E-4</v>
      </c>
      <c r="BH684" s="5">
        <f t="shared" si="945"/>
        <v>3.6822216104437166E-4</v>
      </c>
      <c r="BI684" s="5">
        <f t="shared" si="946"/>
        <v>1.8380594709140082E-4</v>
      </c>
      <c r="BJ684" s="8">
        <f t="shared" si="947"/>
        <v>0.59554014256557242</v>
      </c>
      <c r="BK684" s="8">
        <f t="shared" si="948"/>
        <v>0.19348947327361701</v>
      </c>
      <c r="BL684" s="8">
        <f t="shared" si="949"/>
        <v>0.19612653847481931</v>
      </c>
      <c r="BM684" s="8">
        <f t="shared" si="950"/>
        <v>0.7347480104672458</v>
      </c>
      <c r="BN684" s="8">
        <f t="shared" si="951"/>
        <v>0.25051029963210758</v>
      </c>
    </row>
    <row r="685" spans="1:66" x14ac:dyDescent="0.25">
      <c r="A685" t="s">
        <v>10</v>
      </c>
      <c r="B685" t="s">
        <v>220</v>
      </c>
      <c r="C685" t="s">
        <v>226</v>
      </c>
      <c r="D685" s="16"/>
      <c r="E685">
        <f>VLOOKUP(A685,home!$A$2:$E$405,3,FALSE)</f>
        <v>1.56666666666667</v>
      </c>
      <c r="F685">
        <f>VLOOKUP(B685,home!$B$2:$E$405,3,FALSE)</f>
        <v>1.1499999999999999</v>
      </c>
      <c r="G685">
        <f>VLOOKUP(C685,away!$B$2:$E$405,4,FALSE)</f>
        <v>1.28</v>
      </c>
      <c r="H685">
        <f>VLOOKUP(A685,away!$A$2:$E$405,3,FALSE)</f>
        <v>1.4666666666666699</v>
      </c>
      <c r="I685">
        <f>VLOOKUP(C685,away!$B$2:$E$405,3,FALSE)</f>
        <v>0.51</v>
      </c>
      <c r="J685">
        <f>VLOOKUP(B685,home!$B$2:$E$405,4,FALSE)</f>
        <v>0.82</v>
      </c>
      <c r="K685" s="3">
        <f t="shared" si="896"/>
        <v>2.3061333333333383</v>
      </c>
      <c r="L685" s="3">
        <f t="shared" si="897"/>
        <v>0.61336000000000135</v>
      </c>
      <c r="M685" s="5">
        <f t="shared" si="898"/>
        <v>5.3961020625778899E-2</v>
      </c>
      <c r="N685" s="5">
        <f t="shared" si="899"/>
        <v>0.12444130836579652</v>
      </c>
      <c r="O685" s="5">
        <f t="shared" si="900"/>
        <v>3.3097531611027818E-2</v>
      </c>
      <c r="P685" s="5">
        <f t="shared" si="901"/>
        <v>7.6327320899245113E-2</v>
      </c>
      <c r="Q685" s="5">
        <f t="shared" si="902"/>
        <v>0.1434891246329881</v>
      </c>
      <c r="R685" s="5">
        <f t="shared" si="903"/>
        <v>1.0150350994470031E-2</v>
      </c>
      <c r="S685" s="5">
        <f t="shared" si="904"/>
        <v>2.6991056915226051E-2</v>
      </c>
      <c r="T685" s="5">
        <f t="shared" si="905"/>
        <v>8.8010489484889765E-2</v>
      </c>
      <c r="U685" s="5">
        <f t="shared" si="906"/>
        <v>2.340806277338054E-2</v>
      </c>
      <c r="V685" s="5">
        <f t="shared" si="907"/>
        <v>4.2420642791714371E-3</v>
      </c>
      <c r="W685" s="5">
        <f t="shared" si="908"/>
        <v>0.11030168442898522</v>
      </c>
      <c r="X685" s="5">
        <f t="shared" si="909"/>
        <v>6.7654641161362522E-2</v>
      </c>
      <c r="Y685" s="5">
        <f t="shared" si="910"/>
        <v>2.0748325351366701E-2</v>
      </c>
      <c r="Z685" s="5">
        <f t="shared" si="911"/>
        <v>2.0752730953227179E-3</v>
      </c>
      <c r="AA685" s="5">
        <f t="shared" si="912"/>
        <v>4.785856460893574E-3</v>
      </c>
      <c r="AB685" s="5">
        <f t="shared" si="913"/>
        <v>5.5184115565076967E-3</v>
      </c>
      <c r="AC685" s="5">
        <f t="shared" si="914"/>
        <v>3.7502232833609115E-4</v>
      </c>
      <c r="AD685" s="5">
        <f t="shared" si="915"/>
        <v>6.3592597796124417E-2</v>
      </c>
      <c r="AE685" s="5">
        <f t="shared" si="916"/>
        <v>3.9005155784230951E-2</v>
      </c>
      <c r="AF685" s="5">
        <f t="shared" si="917"/>
        <v>1.1962101175907973E-2</v>
      </c>
      <c r="AG685" s="5">
        <f t="shared" si="918"/>
        <v>2.4456914590849773E-3</v>
      </c>
      <c r="AH685" s="5">
        <f t="shared" si="919"/>
        <v>3.1822237643678615E-4</v>
      </c>
      <c r="AI685" s="5">
        <f t="shared" si="920"/>
        <v>7.3386322971342208E-4</v>
      </c>
      <c r="AJ685" s="5">
        <f t="shared" si="921"/>
        <v>8.4619322807489184E-4</v>
      </c>
      <c r="AK685" s="5">
        <f t="shared" si="922"/>
        <v>6.5047813656814938E-4</v>
      </c>
      <c r="AL685" s="5">
        <f t="shared" si="923"/>
        <v>2.1218612448272397E-5</v>
      </c>
      <c r="AM685" s="5">
        <f t="shared" si="924"/>
        <v>2.9330601906180528E-2</v>
      </c>
      <c r="AN685" s="5">
        <f t="shared" si="925"/>
        <v>1.7990217985174927E-2</v>
      </c>
      <c r="AO685" s="5">
        <f t="shared" si="926"/>
        <v>5.5172400516934573E-3</v>
      </c>
      <c r="AP685" s="5">
        <f t="shared" si="927"/>
        <v>1.1280181193689025E-3</v>
      </c>
      <c r="AQ685" s="5">
        <f t="shared" si="928"/>
        <v>1.7297029842402783E-4</v>
      </c>
      <c r="AR685" s="5">
        <f t="shared" si="929"/>
        <v>3.9036975362253532E-5</v>
      </c>
      <c r="AS685" s="5">
        <f t="shared" si="930"/>
        <v>9.0024470115405145E-5</v>
      </c>
      <c r="AT685" s="5">
        <f t="shared" si="931"/>
        <v>1.038042156744034E-4</v>
      </c>
      <c r="AU685" s="5">
        <f t="shared" si="932"/>
        <v>7.9795453969088223E-5</v>
      </c>
      <c r="AV685" s="5">
        <f t="shared" si="933"/>
        <v>4.600473906164509E-5</v>
      </c>
      <c r="AW685" s="5">
        <f t="shared" si="934"/>
        <v>8.3370871880921306E-7</v>
      </c>
      <c r="AX685" s="5">
        <f t="shared" si="935"/>
        <v>1.1273379790428873E-2</v>
      </c>
      <c r="AY685" s="5">
        <f t="shared" si="936"/>
        <v>6.9146402282574682E-3</v>
      </c>
      <c r="AZ685" s="5">
        <f t="shared" si="937"/>
        <v>2.1205818652020049E-3</v>
      </c>
      <c r="BA685" s="5">
        <f t="shared" si="938"/>
        <v>4.3356003094676825E-4</v>
      </c>
      <c r="BB685" s="5">
        <f t="shared" si="939"/>
        <v>6.648209514537757E-5</v>
      </c>
      <c r="BC685" s="5">
        <f t="shared" si="940"/>
        <v>8.155491575673778E-6</v>
      </c>
      <c r="BD685" s="5">
        <f t="shared" si="941"/>
        <v>3.9906198680319789E-6</v>
      </c>
      <c r="BE685" s="5">
        <f t="shared" si="942"/>
        <v>9.2029014983308339E-6</v>
      </c>
      <c r="BF685" s="5">
        <f t="shared" si="943"/>
        <v>1.0611558954342032E-5</v>
      </c>
      <c r="BG685" s="5">
        <f t="shared" si="944"/>
        <v>8.1572232744133402E-6</v>
      </c>
      <c r="BH685" s="5">
        <f t="shared" si="945"/>
        <v>4.7029111251417814E-6</v>
      </c>
      <c r="BI685" s="5">
        <f t="shared" si="946"/>
        <v>2.1691080218787305E-6</v>
      </c>
      <c r="BJ685" s="8">
        <f t="shared" si="947"/>
        <v>0.74660696750313515</v>
      </c>
      <c r="BK685" s="8">
        <f t="shared" si="948"/>
        <v>0.1688323438884633</v>
      </c>
      <c r="BL685" s="8">
        <f t="shared" si="949"/>
        <v>7.9906470543997868E-2</v>
      </c>
      <c r="BM685" s="8">
        <f t="shared" si="950"/>
        <v>0.54904059138207362</v>
      </c>
      <c r="BN685" s="8">
        <f t="shared" si="951"/>
        <v>0.44146665712930655</v>
      </c>
    </row>
    <row r="686" spans="1:66" x14ac:dyDescent="0.25">
      <c r="A686" t="s">
        <v>10</v>
      </c>
      <c r="B686" t="s">
        <v>39</v>
      </c>
      <c r="C686" t="s">
        <v>12</v>
      </c>
      <c r="D686" s="16"/>
      <c r="E686">
        <f>VLOOKUP(A686,home!$A$2:$E$405,3,FALSE)</f>
        <v>1.56666666666667</v>
      </c>
      <c r="F686">
        <f>VLOOKUP(B686,home!$B$2:$E$405,3,FALSE)</f>
        <v>1.53</v>
      </c>
      <c r="G686">
        <f>VLOOKUP(C686,away!$B$2:$E$405,4,FALSE)</f>
        <v>0.64</v>
      </c>
      <c r="H686">
        <f>VLOOKUP(A686,away!$A$2:$E$405,3,FALSE)</f>
        <v>1.4666666666666699</v>
      </c>
      <c r="I686">
        <f>VLOOKUP(C686,away!$B$2:$E$405,3,FALSE)</f>
        <v>0.77</v>
      </c>
      <c r="J686">
        <f>VLOOKUP(B686,home!$B$2:$E$405,4,FALSE)</f>
        <v>0.68</v>
      </c>
      <c r="K686" s="3">
        <f t="shared" si="896"/>
        <v>1.5340800000000032</v>
      </c>
      <c r="L686" s="3">
        <f t="shared" si="897"/>
        <v>0.76794666666666833</v>
      </c>
      <c r="M686" s="5">
        <f t="shared" si="898"/>
        <v>0.10005585822763831</v>
      </c>
      <c r="N686" s="5">
        <f t="shared" si="899"/>
        <v>0.15349369098985571</v>
      </c>
      <c r="O686" s="5">
        <f t="shared" si="900"/>
        <v>7.683756280638758E-2</v>
      </c>
      <c r="P686" s="5">
        <f t="shared" si="901"/>
        <v>0.11787496835002331</v>
      </c>
      <c r="Q686" s="5">
        <f t="shared" si="902"/>
        <v>0.11773580073685917</v>
      </c>
      <c r="R686" s="5">
        <f t="shared" si="903"/>
        <v>2.9503575115978051E-2</v>
      </c>
      <c r="S686" s="5">
        <f t="shared" si="904"/>
        <v>3.4716878175957047E-2</v>
      </c>
      <c r="T686" s="5">
        <f t="shared" si="905"/>
        <v>9.0414815723202063E-2</v>
      </c>
      <c r="U686" s="5">
        <f t="shared" si="906"/>
        <v>4.5260844513919707E-2</v>
      </c>
      <c r="V686" s="5">
        <f t="shared" si="907"/>
        <v>4.5444070372196183E-3</v>
      </c>
      <c r="W686" s="5">
        <f t="shared" si="908"/>
        <v>6.0205379064800418E-2</v>
      </c>
      <c r="X686" s="5">
        <f t="shared" si="909"/>
        <v>4.6234520168216699E-2</v>
      </c>
      <c r="Y686" s="5">
        <f t="shared" si="910"/>
        <v>1.7752822824057428E-2</v>
      </c>
      <c r="Z686" s="5">
        <f t="shared" si="911"/>
        <v>7.5523907216883375E-3</v>
      </c>
      <c r="AA686" s="5">
        <f t="shared" si="912"/>
        <v>1.1585971558327669E-2</v>
      </c>
      <c r="AB686" s="5">
        <f t="shared" si="913"/>
        <v>8.8869036240996745E-3</v>
      </c>
      <c r="AC686" s="5">
        <f t="shared" si="914"/>
        <v>3.346079912077539E-4</v>
      </c>
      <c r="AD686" s="5">
        <f t="shared" si="915"/>
        <v>2.3089966978932324E-2</v>
      </c>
      <c r="AE686" s="5">
        <f t="shared" si="916"/>
        <v>1.7731863174914517E-2</v>
      </c>
      <c r="AF686" s="5">
        <f t="shared" si="917"/>
        <v>6.8085626094825241E-3</v>
      </c>
      <c r="AG686" s="5">
        <f t="shared" si="918"/>
        <v>1.742870986914473E-3</v>
      </c>
      <c r="AH686" s="5">
        <f t="shared" si="919"/>
        <v>1.4499583200212078E-3</v>
      </c>
      <c r="AI686" s="5">
        <f t="shared" si="920"/>
        <v>2.2243520595781391E-3</v>
      </c>
      <c r="AJ686" s="5">
        <f t="shared" si="921"/>
        <v>1.7061670037788195E-3</v>
      </c>
      <c r="AK686" s="5">
        <f t="shared" si="922"/>
        <v>8.7246555905233882E-4</v>
      </c>
      <c r="AL686" s="5">
        <f t="shared" si="923"/>
        <v>1.576795484919797E-5</v>
      </c>
      <c r="AM686" s="5">
        <f t="shared" si="924"/>
        <v>7.0843713086081086E-3</v>
      </c>
      <c r="AN686" s="5">
        <f t="shared" si="925"/>
        <v>5.4404193318745801E-3</v>
      </c>
      <c r="AO686" s="5">
        <f t="shared" si="926"/>
        <v>2.088975945590993E-3</v>
      </c>
      <c r="AP686" s="5">
        <f t="shared" si="927"/>
        <v>5.3474070472115168E-4</v>
      </c>
      <c r="AQ686" s="5">
        <f t="shared" si="928"/>
        <v>1.0266308543039837E-4</v>
      </c>
      <c r="AR686" s="5">
        <f t="shared" si="929"/>
        <v>2.2269813173317785E-4</v>
      </c>
      <c r="AS686" s="5">
        <f t="shared" si="930"/>
        <v>3.416367499292342E-4</v>
      </c>
      <c r="AT686" s="5">
        <f t="shared" si="931"/>
        <v>2.6204905266572035E-4</v>
      </c>
      <c r="AU686" s="5">
        <f t="shared" si="932"/>
        <v>1.3400140357114302E-4</v>
      </c>
      <c r="AV686" s="5">
        <f t="shared" si="933"/>
        <v>5.1392218297604912E-5</v>
      </c>
      <c r="AW686" s="5">
        <f t="shared" si="934"/>
        <v>5.1600265306171239E-7</v>
      </c>
      <c r="AX686" s="5">
        <f t="shared" si="935"/>
        <v>1.811332056184924E-3</v>
      </c>
      <c r="AY686" s="5">
        <f t="shared" si="936"/>
        <v>1.3910064147736947E-3</v>
      </c>
      <c r="AZ686" s="5">
        <f t="shared" si="937"/>
        <v>5.3410936976870595E-4</v>
      </c>
      <c r="BA686" s="5">
        <f t="shared" si="938"/>
        <v>1.3672250338310425E-4</v>
      </c>
      <c r="BB686" s="5">
        <f t="shared" si="939"/>
        <v>2.6248897682844295E-5</v>
      </c>
      <c r="BC686" s="5">
        <f t="shared" si="940"/>
        <v>4.0315506958429435E-6</v>
      </c>
      <c r="BD686" s="5">
        <f t="shared" si="941"/>
        <v>2.8503381322898074E-5</v>
      </c>
      <c r="BE686" s="5">
        <f t="shared" si="942"/>
        <v>4.3726467219831571E-5</v>
      </c>
      <c r="BF686" s="5">
        <f t="shared" si="943"/>
        <v>3.353994941629968E-5</v>
      </c>
      <c r="BG686" s="5">
        <f t="shared" si="944"/>
        <v>1.7150988533519036E-5</v>
      </c>
      <c r="BH686" s="5">
        <f t="shared" si="945"/>
        <v>6.57774712237524E-6</v>
      </c>
      <c r="BI686" s="5">
        <f t="shared" si="946"/>
        <v>2.0181580610986842E-6</v>
      </c>
      <c r="BJ686" s="8">
        <f t="shared" si="947"/>
        <v>0.5543649144259496</v>
      </c>
      <c r="BK686" s="8">
        <f t="shared" si="948"/>
        <v>0.25893349415166894</v>
      </c>
      <c r="BL686" s="8">
        <f t="shared" si="949"/>
        <v>0.1794710948090161</v>
      </c>
      <c r="BM686" s="8">
        <f t="shared" si="950"/>
        <v>0.40342994746946031</v>
      </c>
      <c r="BN686" s="8">
        <f t="shared" si="951"/>
        <v>0.59550145622674211</v>
      </c>
    </row>
    <row r="687" spans="1:66" x14ac:dyDescent="0.25">
      <c r="A687" t="s">
        <v>10</v>
      </c>
      <c r="B687" t="s">
        <v>37</v>
      </c>
      <c r="C687" t="s">
        <v>40</v>
      </c>
      <c r="D687" s="16"/>
      <c r="E687">
        <f>VLOOKUP(A687,home!$A$2:$E$405,3,FALSE)</f>
        <v>1.56666666666667</v>
      </c>
      <c r="F687">
        <f>VLOOKUP(B687,home!$B$2:$E$405,3,FALSE)</f>
        <v>0.77</v>
      </c>
      <c r="G687">
        <f>VLOOKUP(C687,away!$B$2:$E$405,4,FALSE)</f>
        <v>1.1499999999999999</v>
      </c>
      <c r="H687">
        <f>VLOOKUP(A687,away!$A$2:$E$405,3,FALSE)</f>
        <v>1.4666666666666699</v>
      </c>
      <c r="I687">
        <f>VLOOKUP(C687,away!$B$2:$E$405,3,FALSE)</f>
        <v>1.02</v>
      </c>
      <c r="J687">
        <f>VLOOKUP(B687,home!$B$2:$E$405,4,FALSE)</f>
        <v>1.0900000000000001</v>
      </c>
      <c r="K687" s="3">
        <f t="shared" si="896"/>
        <v>1.3872833333333363</v>
      </c>
      <c r="L687" s="3">
        <f t="shared" si="897"/>
        <v>1.6306400000000036</v>
      </c>
      <c r="M687" s="5">
        <f t="shared" si="898"/>
        <v>4.8902667527068802E-2</v>
      </c>
      <c r="N687" s="5">
        <f t="shared" si="899"/>
        <v>6.784185561584391E-2</v>
      </c>
      <c r="O687" s="5">
        <f t="shared" si="900"/>
        <v>7.9742645776339646E-2</v>
      </c>
      <c r="P687" s="5">
        <f t="shared" si="901"/>
        <v>0.11062564344141997</v>
      </c>
      <c r="Q687" s="5">
        <f t="shared" si="902"/>
        <v>4.7057937799133441E-2</v>
      </c>
      <c r="R687" s="5">
        <f t="shared" si="903"/>
        <v>6.5015773954365391E-2</v>
      </c>
      <c r="S687" s="5">
        <f t="shared" si="904"/>
        <v>6.2563217947436814E-2</v>
      </c>
      <c r="T687" s="5">
        <f t="shared" si="905"/>
        <v>7.6734555692779122E-2</v>
      </c>
      <c r="U687" s="5">
        <f t="shared" si="906"/>
        <v>9.0195299610658725E-2</v>
      </c>
      <c r="V687" s="5">
        <f t="shared" si="907"/>
        <v>1.5725332223259829E-2</v>
      </c>
      <c r="W687" s="5">
        <f t="shared" si="908"/>
        <v>2.1760897603258215E-2</v>
      </c>
      <c r="X687" s="5">
        <f t="shared" si="909"/>
        <v>3.5484190067777061E-2</v>
      </c>
      <c r="Y687" s="5">
        <f t="shared" si="910"/>
        <v>2.8930969846060056E-2</v>
      </c>
      <c r="Z687" s="5">
        <f t="shared" si="911"/>
        <v>3.5339107213648878E-2</v>
      </c>
      <c r="AA687" s="5">
        <f t="shared" si="912"/>
        <v>4.9025354452374971E-2</v>
      </c>
      <c r="AB687" s="5">
        <f t="shared" si="913"/>
        <v>3.4006028571269539E-2</v>
      </c>
      <c r="AC687" s="5">
        <f t="shared" si="914"/>
        <v>2.2233257962938455E-3</v>
      </c>
      <c r="AD687" s="5">
        <f t="shared" si="915"/>
        <v>7.5471326408433704E-3</v>
      </c>
      <c r="AE687" s="5">
        <f t="shared" si="916"/>
        <v>1.2306656369464861E-2</v>
      </c>
      <c r="AF687" s="5">
        <f t="shared" si="917"/>
        <v>1.0033863071152112E-2</v>
      </c>
      <c r="AG687" s="5">
        <f t="shared" si="918"/>
        <v>5.4538728261145069E-3</v>
      </c>
      <c r="AH687" s="5">
        <f t="shared" si="919"/>
        <v>1.4406340446716136E-2</v>
      </c>
      <c r="AI687" s="5">
        <f t="shared" si="920"/>
        <v>1.9985675996055229E-2</v>
      </c>
      <c r="AJ687" s="5">
        <f t="shared" si="921"/>
        <v>1.3862897607363775E-2</v>
      </c>
      <c r="AK687" s="5">
        <f t="shared" si="922"/>
        <v>6.4105889341341173E-3</v>
      </c>
      <c r="AL687" s="5">
        <f t="shared" si="923"/>
        <v>2.011807201795449E-4</v>
      </c>
      <c r="AM687" s="5">
        <f t="shared" si="924"/>
        <v>2.0940022654196032E-3</v>
      </c>
      <c r="AN687" s="5">
        <f t="shared" si="925"/>
        <v>3.4145638540838295E-3</v>
      </c>
      <c r="AO687" s="5">
        <f t="shared" si="926"/>
        <v>2.7839622015116338E-3</v>
      </c>
      <c r="AP687" s="5">
        <f t="shared" si="927"/>
        <v>1.5132133747576472E-3</v>
      </c>
      <c r="AQ687" s="5">
        <f t="shared" si="928"/>
        <v>6.1687656435370399E-4</v>
      </c>
      <c r="AR687" s="5">
        <f t="shared" si="929"/>
        <v>4.6983109972066435E-3</v>
      </c>
      <c r="AS687" s="5">
        <f t="shared" si="930"/>
        <v>6.5178885412415042E-3</v>
      </c>
      <c r="AT687" s="5">
        <f t="shared" si="931"/>
        <v>4.5210790708943354E-3</v>
      </c>
      <c r="AU687" s="5">
        <f t="shared" si="932"/>
        <v>2.0906725479112927E-3</v>
      </c>
      <c r="AV687" s="5">
        <f t="shared" si="933"/>
        <v>7.2508879529371969E-4</v>
      </c>
      <c r="AW687" s="5">
        <f t="shared" si="934"/>
        <v>1.2641747681505062E-5</v>
      </c>
      <c r="AX687" s="5">
        <f t="shared" si="935"/>
        <v>4.8416240712981077E-4</v>
      </c>
      <c r="AY687" s="5">
        <f t="shared" si="936"/>
        <v>7.8949458756215633E-4</v>
      </c>
      <c r="AZ687" s="5">
        <f t="shared" si="937"/>
        <v>6.4369072713117877E-4</v>
      </c>
      <c r="BA687" s="5">
        <f t="shared" si="938"/>
        <v>3.4987594909639596E-4</v>
      </c>
      <c r="BB687" s="5">
        <f t="shared" si="939"/>
        <v>1.4263042940863713E-4</v>
      </c>
      <c r="BC687" s="5">
        <f t="shared" si="940"/>
        <v>4.6515776682180041E-5</v>
      </c>
      <c r="BD687" s="5">
        <f t="shared" si="941"/>
        <v>1.2768756407475121E-3</v>
      </c>
      <c r="BE687" s="5">
        <f t="shared" si="942"/>
        <v>1.7713882951483483E-3</v>
      </c>
      <c r="BF687" s="5">
        <f t="shared" si="943"/>
        <v>1.2287087293605284E-3</v>
      </c>
      <c r="BG687" s="5">
        <f t="shared" si="944"/>
        <v>5.6818904725434744E-4</v>
      </c>
      <c r="BH687" s="5">
        <f t="shared" si="945"/>
        <v>1.9705979885962599E-4</v>
      </c>
      <c r="BI687" s="5">
        <f t="shared" si="946"/>
        <v>5.4675554925595744E-5</v>
      </c>
      <c r="BJ687" s="8">
        <f t="shared" si="947"/>
        <v>0.32603091966956343</v>
      </c>
      <c r="BK687" s="8">
        <f t="shared" si="948"/>
        <v>0.24103086224322098</v>
      </c>
      <c r="BL687" s="8">
        <f t="shared" si="949"/>
        <v>0.39630054236812096</v>
      </c>
      <c r="BM687" s="8">
        <f t="shared" si="950"/>
        <v>0.57873805454050242</v>
      </c>
      <c r="BN687" s="8">
        <f t="shared" si="951"/>
        <v>0.41918652411417112</v>
      </c>
    </row>
    <row r="688" spans="1:66" x14ac:dyDescent="0.25">
      <c r="A688" t="s">
        <v>13</v>
      </c>
      <c r="B688" t="s">
        <v>14</v>
      </c>
      <c r="C688" t="s">
        <v>54</v>
      </c>
      <c r="D688" s="16"/>
      <c r="E688">
        <f>VLOOKUP(A688,home!$A$2:$E$405,3,FALSE)</f>
        <v>1.82539682539683</v>
      </c>
      <c r="F688">
        <f>VLOOKUP(B688,home!$B$2:$E$405,3,FALSE)</f>
        <v>0.55000000000000004</v>
      </c>
      <c r="G688">
        <f>VLOOKUP(C688,away!$B$2:$E$405,4,FALSE)</f>
        <v>1.1000000000000001</v>
      </c>
      <c r="H688">
        <f>VLOOKUP(A688,away!$A$2:$E$405,3,FALSE)</f>
        <v>1.2222222222222201</v>
      </c>
      <c r="I688">
        <f>VLOOKUP(C688,away!$B$2:$E$405,3,FALSE)</f>
        <v>0.55000000000000004</v>
      </c>
      <c r="J688">
        <f>VLOOKUP(B688,home!$B$2:$E$405,4,FALSE)</f>
        <v>0.41</v>
      </c>
      <c r="K688" s="3">
        <f t="shared" si="896"/>
        <v>1.1043650793650823</v>
      </c>
      <c r="L688" s="3">
        <f t="shared" si="897"/>
        <v>0.27561111111111064</v>
      </c>
      <c r="M688" s="5">
        <f t="shared" si="898"/>
        <v>0.2515845430966146</v>
      </c>
      <c r="N688" s="5">
        <f t="shared" si="899"/>
        <v>0.27784118390392076</v>
      </c>
      <c r="O688" s="5">
        <f t="shared" si="900"/>
        <v>6.9339495461239062E-2</v>
      </c>
      <c r="P688" s="5">
        <f t="shared" si="901"/>
        <v>7.657611740818604E-2</v>
      </c>
      <c r="Q688" s="5">
        <f t="shared" si="902"/>
        <v>0.15341905055647098</v>
      </c>
      <c r="R688" s="5">
        <f t="shared" si="903"/>
        <v>9.5553676939779553E-3</v>
      </c>
      <c r="S688" s="5">
        <f t="shared" si="904"/>
        <v>5.8269694206336958E-3</v>
      </c>
      <c r="T688" s="5">
        <f t="shared" si="905"/>
        <v>4.2283994989480628E-2</v>
      </c>
      <c r="U688" s="5">
        <f t="shared" si="906"/>
        <v>1.0552614401722508E-2</v>
      </c>
      <c r="V688" s="5">
        <f t="shared" si="907"/>
        <v>1.9706505415469005E-4</v>
      </c>
      <c r="W688" s="5">
        <f t="shared" si="908"/>
        <v>5.6476880647970885E-2</v>
      </c>
      <c r="X688" s="5">
        <f t="shared" si="909"/>
        <v>1.5565655827476838E-2</v>
      </c>
      <c r="Y688" s="5">
        <f t="shared" si="910"/>
        <v>2.1450338488920129E-3</v>
      </c>
      <c r="Z688" s="5">
        <f t="shared" si="911"/>
        <v>8.7785516907082546E-4</v>
      </c>
      <c r="AA688" s="5">
        <f t="shared" si="912"/>
        <v>9.6947259346194992E-4</v>
      </c>
      <c r="AB688" s="5">
        <f t="shared" si="913"/>
        <v>5.3532583881043942E-4</v>
      </c>
      <c r="AC688" s="5">
        <f t="shared" si="914"/>
        <v>3.748858271025858E-6</v>
      </c>
      <c r="AD688" s="5">
        <f t="shared" si="915"/>
        <v>1.5592773694772164E-2</v>
      </c>
      <c r="AE688" s="5">
        <f t="shared" si="916"/>
        <v>4.2975416833202548E-3</v>
      </c>
      <c r="AF688" s="5">
        <f t="shared" si="917"/>
        <v>5.9222511919310411E-4</v>
      </c>
      <c r="AG688" s="5">
        <f t="shared" si="918"/>
        <v>5.4407941042907135E-5</v>
      </c>
      <c r="AH688" s="5">
        <f t="shared" si="919"/>
        <v>6.0486659635560499E-5</v>
      </c>
      <c r="AI688" s="5">
        <f t="shared" si="920"/>
        <v>6.6799354668954492E-5</v>
      </c>
      <c r="AJ688" s="5">
        <f t="shared" si="921"/>
        <v>3.6885437310258118E-5</v>
      </c>
      <c r="AK688" s="5">
        <f t="shared" si="922"/>
        <v>1.3578329634186325E-5</v>
      </c>
      <c r="AL688" s="5">
        <f t="shared" si="923"/>
        <v>4.5642392426069251E-8</v>
      </c>
      <c r="AM688" s="5">
        <f t="shared" si="924"/>
        <v>3.4440229517897648E-3</v>
      </c>
      <c r="AN688" s="5">
        <f t="shared" si="925"/>
        <v>9.4921099243494426E-4</v>
      </c>
      <c r="AO688" s="5">
        <f t="shared" si="926"/>
        <v>1.3080654815193752E-4</v>
      </c>
      <c r="AP688" s="5">
        <f t="shared" si="927"/>
        <v>1.2017246025588169E-5</v>
      </c>
      <c r="AQ688" s="5">
        <f t="shared" si="928"/>
        <v>8.2802163240198317E-7</v>
      </c>
      <c r="AR688" s="5">
        <f t="shared" si="929"/>
        <v>3.3341590939112803E-6</v>
      </c>
      <c r="AS688" s="5">
        <f t="shared" si="930"/>
        <v>3.6821288723631416E-6</v>
      </c>
      <c r="AT688" s="5">
        <f t="shared" si="931"/>
        <v>2.0332072721798916E-6</v>
      </c>
      <c r="AU688" s="5">
        <f t="shared" si="932"/>
        <v>7.4846770350220283E-7</v>
      </c>
      <c r="AV688" s="5">
        <f t="shared" si="933"/>
        <v>2.0664539869510281E-7</v>
      </c>
      <c r="AW688" s="5">
        <f t="shared" si="934"/>
        <v>3.859004521004841E-10</v>
      </c>
      <c r="AX688" s="5">
        <f t="shared" si="935"/>
        <v>6.3390978008141189E-4</v>
      </c>
      <c r="AY688" s="5">
        <f t="shared" si="936"/>
        <v>1.7471257883243773E-4</v>
      </c>
      <c r="AZ688" s="5">
        <f t="shared" si="937"/>
        <v>2.4076363988547837E-5</v>
      </c>
      <c r="BA688" s="5">
        <f t="shared" si="938"/>
        <v>2.2119044767997347E-6</v>
      </c>
      <c r="BB688" s="5">
        <f t="shared" si="939"/>
        <v>1.5240636263060363E-7</v>
      </c>
      <c r="BC688" s="5">
        <f t="shared" si="940"/>
        <v>8.4009773890047063E-9</v>
      </c>
      <c r="BD688" s="5">
        <f t="shared" si="941"/>
        <v>1.5315521541568368E-7</v>
      </c>
      <c r="BE688" s="5">
        <f t="shared" si="942"/>
        <v>1.6913927162771779E-7</v>
      </c>
      <c r="BF688" s="5">
        <f t="shared" si="943"/>
        <v>9.33957525674484E-8</v>
      </c>
      <c r="BG688" s="5">
        <f t="shared" si="944"/>
        <v>3.4381002565503914E-8</v>
      </c>
      <c r="BH688" s="5">
        <f t="shared" si="945"/>
        <v>9.4922946567259598E-9</v>
      </c>
      <c r="BI688" s="5">
        <f t="shared" si="946"/>
        <v>2.0965917483863818E-9</v>
      </c>
      <c r="BJ688" s="8">
        <f t="shared" si="947"/>
        <v>0.57364070540729439</v>
      </c>
      <c r="BK688" s="8">
        <f t="shared" si="948"/>
        <v>0.33436320205908493</v>
      </c>
      <c r="BL688" s="8">
        <f t="shared" si="949"/>
        <v>9.1140492038930085E-2</v>
      </c>
      <c r="BM688" s="8">
        <f t="shared" si="950"/>
        <v>0.16153178436103888</v>
      </c>
      <c r="BN688" s="8">
        <f t="shared" si="951"/>
        <v>0.83831575812040937</v>
      </c>
    </row>
    <row r="689" spans="1:66" x14ac:dyDescent="0.25">
      <c r="A689" t="s">
        <v>13</v>
      </c>
      <c r="B689" t="s">
        <v>51</v>
      </c>
      <c r="C689" t="s">
        <v>52</v>
      </c>
      <c r="D689" s="16"/>
      <c r="E689">
        <f>VLOOKUP(A689,home!$A$2:$E$405,3,FALSE)</f>
        <v>1.82539682539683</v>
      </c>
      <c r="F689">
        <f>VLOOKUP(B689,home!$B$2:$E$405,3,FALSE)</f>
        <v>0.55000000000000004</v>
      </c>
      <c r="G689">
        <f>VLOOKUP(C689,away!$B$2:$E$405,4,FALSE)</f>
        <v>0.55000000000000004</v>
      </c>
      <c r="H689">
        <f>VLOOKUP(A689,away!$A$2:$E$405,3,FALSE)</f>
        <v>1.2222222222222201</v>
      </c>
      <c r="I689">
        <f>VLOOKUP(C689,away!$B$2:$E$405,3,FALSE)</f>
        <v>0.18</v>
      </c>
      <c r="J689">
        <f>VLOOKUP(B689,home!$B$2:$E$405,4,FALSE)</f>
        <v>0.82</v>
      </c>
      <c r="K689" s="3">
        <f t="shared" si="896"/>
        <v>0.55218253968254116</v>
      </c>
      <c r="L689" s="3">
        <f t="shared" si="897"/>
        <v>0.18039999999999967</v>
      </c>
      <c r="M689" s="5">
        <f t="shared" si="898"/>
        <v>0.48066604666609791</v>
      </c>
      <c r="N689" s="5">
        <f t="shared" si="899"/>
        <v>0.26541539838725281</v>
      </c>
      <c r="O689" s="5">
        <f t="shared" si="900"/>
        <v>8.6712154818563911E-2</v>
      </c>
      <c r="P689" s="5">
        <f t="shared" si="901"/>
        <v>4.7880937869060315E-2</v>
      </c>
      <c r="Q689" s="5">
        <f t="shared" si="902"/>
        <v>7.327887437616333E-2</v>
      </c>
      <c r="R689" s="5">
        <f t="shared" si="903"/>
        <v>7.8214363646344504E-3</v>
      </c>
      <c r="S689" s="5">
        <f t="shared" si="904"/>
        <v>1.1923997061588755E-3</v>
      </c>
      <c r="T689" s="5">
        <f t="shared" si="905"/>
        <v>1.321950893745984E-2</v>
      </c>
      <c r="U689" s="5">
        <f t="shared" si="906"/>
        <v>4.3188605957892329E-3</v>
      </c>
      <c r="V689" s="5">
        <f t="shared" si="907"/>
        <v>1.3197709174517717E-5</v>
      </c>
      <c r="W689" s="5">
        <f t="shared" si="908"/>
        <v>1.3487771652702589E-2</v>
      </c>
      <c r="X689" s="5">
        <f t="shared" si="909"/>
        <v>2.4331940061475426E-3</v>
      </c>
      <c r="Y689" s="5">
        <f t="shared" si="910"/>
        <v>2.1947409935450796E-4</v>
      </c>
      <c r="Z689" s="5">
        <f t="shared" si="911"/>
        <v>4.7032904006001728E-4</v>
      </c>
      <c r="AA689" s="5">
        <f t="shared" si="912"/>
        <v>2.5970748382679197E-4</v>
      </c>
      <c r="AB689" s="5">
        <f t="shared" si="913"/>
        <v>7.1702968997020222E-5</v>
      </c>
      <c r="AC689" s="5">
        <f t="shared" si="914"/>
        <v>8.2167065026487893E-8</v>
      </c>
      <c r="AD689" s="5">
        <f t="shared" si="915"/>
        <v>1.8619280014618748E-3</v>
      </c>
      <c r="AE689" s="5">
        <f t="shared" si="916"/>
        <v>3.3589181146372158E-4</v>
      </c>
      <c r="AF689" s="5">
        <f t="shared" si="917"/>
        <v>3.0297441394027633E-5</v>
      </c>
      <c r="AG689" s="5">
        <f t="shared" si="918"/>
        <v>1.8218861424941912E-6</v>
      </c>
      <c r="AH689" s="5">
        <f t="shared" si="919"/>
        <v>2.1211839706706746E-5</v>
      </c>
      <c r="AI689" s="5">
        <f t="shared" si="920"/>
        <v>1.1712807520588301E-5</v>
      </c>
      <c r="AJ689" s="5">
        <f t="shared" si="921"/>
        <v>3.2338039017656072E-6</v>
      </c>
      <c r="AK689" s="5">
        <f t="shared" si="922"/>
        <v>5.9521668377074809E-7</v>
      </c>
      <c r="AL689" s="5">
        <f t="shared" si="923"/>
        <v>3.2739871373933657E-10</v>
      </c>
      <c r="AM689" s="5">
        <f t="shared" si="924"/>
        <v>2.0562482651065127E-4</v>
      </c>
      <c r="AN689" s="5">
        <f t="shared" si="925"/>
        <v>3.709471870252142E-5</v>
      </c>
      <c r="AO689" s="5">
        <f t="shared" si="926"/>
        <v>3.3459436269674261E-6</v>
      </c>
      <c r="AP689" s="5">
        <f t="shared" si="927"/>
        <v>2.0120274343497413E-7</v>
      </c>
      <c r="AQ689" s="5">
        <f t="shared" si="928"/>
        <v>9.0742437289173183E-9</v>
      </c>
      <c r="AR689" s="5">
        <f t="shared" si="929"/>
        <v>7.6532317661797873E-7</v>
      </c>
      <c r="AS689" s="5">
        <f t="shared" si="930"/>
        <v>4.2259809534282548E-7</v>
      </c>
      <c r="AT689" s="5">
        <f t="shared" si="931"/>
        <v>1.16675644775703E-7</v>
      </c>
      <c r="AU689" s="5">
        <f t="shared" si="932"/>
        <v>2.1475417950448572E-8</v>
      </c>
      <c r="AV689" s="5">
        <f t="shared" si="933"/>
        <v>2.9645877061556805E-9</v>
      </c>
      <c r="AW689" s="5">
        <f t="shared" si="934"/>
        <v>9.059279756873776E-13</v>
      </c>
      <c r="AX689" s="5">
        <f t="shared" si="935"/>
        <v>1.8923739820738889E-5</v>
      </c>
      <c r="AY689" s="5">
        <f t="shared" si="936"/>
        <v>3.4138426636612893E-6</v>
      </c>
      <c r="AZ689" s="5">
        <f t="shared" si="937"/>
        <v>3.0792860826224776E-7</v>
      </c>
      <c r="BA689" s="5">
        <f t="shared" si="938"/>
        <v>1.8516773643503126E-8</v>
      </c>
      <c r="BB689" s="5">
        <f t="shared" si="939"/>
        <v>8.3510649132198972E-10</v>
      </c>
      <c r="BC689" s="5">
        <f t="shared" si="940"/>
        <v>3.0130642206897361E-11</v>
      </c>
      <c r="BD689" s="5">
        <f t="shared" si="941"/>
        <v>2.301071684364715E-8</v>
      </c>
      <c r="BE689" s="5">
        <f t="shared" si="942"/>
        <v>1.2706116066640911E-8</v>
      </c>
      <c r="BF689" s="5">
        <f t="shared" si="943"/>
        <v>3.5080477195894586E-9</v>
      </c>
      <c r="BG689" s="5">
        <f t="shared" si="944"/>
        <v>6.4569423304348491E-10</v>
      </c>
      <c r="BH689" s="5">
        <f t="shared" si="945"/>
        <v>8.9135270365080505E-11</v>
      </c>
      <c r="BI689" s="5">
        <f t="shared" si="946"/>
        <v>9.8437879930960203E-12</v>
      </c>
      <c r="BJ689" s="8">
        <f t="shared" si="947"/>
        <v>0.37055310125847352</v>
      </c>
      <c r="BK689" s="8">
        <f t="shared" si="948"/>
        <v>0.52975607828761906</v>
      </c>
      <c r="BL689" s="8">
        <f t="shared" si="949"/>
        <v>9.9221984906100527E-2</v>
      </c>
      <c r="BM689" s="8">
        <f t="shared" si="950"/>
        <v>3.8223231168722623E-2</v>
      </c>
      <c r="BN689" s="8">
        <f t="shared" si="951"/>
        <v>0.96177484848177275</v>
      </c>
    </row>
    <row r="690" spans="1:66" x14ac:dyDescent="0.25">
      <c r="A690" t="s">
        <v>16</v>
      </c>
      <c r="B690" t="s">
        <v>448</v>
      </c>
      <c r="C690" t="s">
        <v>18</v>
      </c>
      <c r="D690" s="16"/>
      <c r="E690">
        <f>VLOOKUP(A690,home!$A$2:$E$405,3,FALSE)</f>
        <v>1.4567901234567899</v>
      </c>
      <c r="F690">
        <f>VLOOKUP(B690,home!$B$2:$E$405,3,FALSE)</f>
        <v>1.37</v>
      </c>
      <c r="G690">
        <f>VLOOKUP(C690,away!$B$2:$E$405,4,FALSE)</f>
        <v>0.55000000000000004</v>
      </c>
      <c r="H690">
        <f>VLOOKUP(A690,away!$A$2:$E$405,3,FALSE)</f>
        <v>1.4074074074074101</v>
      </c>
      <c r="I690">
        <f>VLOOKUP(C690,away!$B$2:$E$405,3,FALSE)</f>
        <v>1.92</v>
      </c>
      <c r="J690">
        <f>VLOOKUP(B690,home!$B$2:$E$405,4,FALSE)</f>
        <v>0.53</v>
      </c>
      <c r="K690" s="3">
        <f t="shared" si="896"/>
        <v>1.0976913580246914</v>
      </c>
      <c r="L690" s="3">
        <f t="shared" si="897"/>
        <v>1.4321777777777804</v>
      </c>
      <c r="M690" s="5">
        <f t="shared" si="898"/>
        <v>7.9669445481791182E-2</v>
      </c>
      <c r="N690" s="5">
        <f t="shared" si="899"/>
        <v>8.7452461803981474E-2</v>
      </c>
      <c r="O690" s="5">
        <f t="shared" si="900"/>
        <v>0.11410080938689972</v>
      </c>
      <c r="P690" s="5">
        <f t="shared" si="901"/>
        <v>0.12524747240762241</v>
      </c>
      <c r="Q690" s="5">
        <f t="shared" si="902"/>
        <v>4.7997905780107437E-2</v>
      </c>
      <c r="R690" s="5">
        <f t="shared" si="903"/>
        <v>8.1706321815188096E-2</v>
      </c>
      <c r="S690" s="5">
        <f t="shared" si="904"/>
        <v>4.9225048729890621E-2</v>
      </c>
      <c r="T690" s="5">
        <f t="shared" si="905"/>
        <v>6.8741534038141552E-2</v>
      </c>
      <c r="U690" s="5">
        <f t="shared" si="906"/>
        <v>8.968832335251628E-2</v>
      </c>
      <c r="V690" s="5">
        <f t="shared" si="907"/>
        <v>8.5984628880228144E-3</v>
      </c>
      <c r="W690" s="5">
        <f t="shared" si="908"/>
        <v>1.7562295459369107E-2</v>
      </c>
      <c r="X690" s="5">
        <f t="shared" si="909"/>
        <v>2.5152329283676052E-2</v>
      </c>
      <c r="Y690" s="5">
        <f t="shared" si="910"/>
        <v>1.8011303529715084E-2</v>
      </c>
      <c r="Z690" s="5">
        <f t="shared" si="911"/>
        <v>3.9005992802557427E-2</v>
      </c>
      <c r="AA690" s="5">
        <f t="shared" si="912"/>
        <v>4.2816541210540598E-2</v>
      </c>
      <c r="AB690" s="5">
        <f t="shared" si="913"/>
        <v>2.3499673633659235E-2</v>
      </c>
      <c r="AC690" s="5">
        <f t="shared" si="914"/>
        <v>8.4484689896089239E-4</v>
      </c>
      <c r="AD690" s="5">
        <f t="shared" si="915"/>
        <v>4.8194949882064365E-3</v>
      </c>
      <c r="AE690" s="5">
        <f t="shared" si="916"/>
        <v>6.9023736222206446E-3</v>
      </c>
      <c r="AF690" s="5">
        <f t="shared" si="917"/>
        <v>4.9427130578319663E-3</v>
      </c>
      <c r="AG690" s="5">
        <f t="shared" si="918"/>
        <v>2.3596146011196678E-3</v>
      </c>
      <c r="AH690" s="5">
        <f t="shared" si="919"/>
        <v>1.3965879022995696E-2</v>
      </c>
      <c r="AI690" s="5">
        <f t="shared" si="920"/>
        <v>1.5330224710760695E-2</v>
      </c>
      <c r="AJ690" s="5">
        <f t="shared" si="921"/>
        <v>8.4139275907892941E-3</v>
      </c>
      <c r="AK690" s="5">
        <f t="shared" si="922"/>
        <v>3.0786318678183073E-3</v>
      </c>
      <c r="AL690" s="5">
        <f t="shared" si="923"/>
        <v>5.3126986400553901E-5</v>
      </c>
      <c r="AM690" s="5">
        <f t="shared" si="924"/>
        <v>1.0580635997195038E-3</v>
      </c>
      <c r="AN690" s="5">
        <f t="shared" si="925"/>
        <v>1.515335174993838E-3</v>
      </c>
      <c r="AO690" s="5">
        <f t="shared" si="926"/>
        <v>1.0851146817555896E-3</v>
      </c>
      <c r="AP690" s="5">
        <f t="shared" si="927"/>
        <v>5.1802571118358791E-4</v>
      </c>
      <c r="AQ690" s="5">
        <f t="shared" si="928"/>
        <v>1.8547622796866631E-4</v>
      </c>
      <c r="AR690" s="5">
        <f t="shared" si="929"/>
        <v>4.0003243167734586E-3</v>
      </c>
      <c r="AS690" s="5">
        <f t="shared" si="930"/>
        <v>4.3911214318182535E-3</v>
      </c>
      <c r="AT690" s="5">
        <f t="shared" si="931"/>
        <v>2.4100480238719532E-3</v>
      </c>
      <c r="AU690" s="5">
        <f t="shared" si="932"/>
        <v>8.8182962940957621E-4</v>
      </c>
      <c r="AV690" s="5">
        <f t="shared" si="933"/>
        <v>2.4199419086325198E-4</v>
      </c>
      <c r="AW690" s="5">
        <f t="shared" si="934"/>
        <v>2.3200099984881716E-6</v>
      </c>
      <c r="AX690" s="5">
        <f t="shared" si="935"/>
        <v>1.9357121160876585E-4</v>
      </c>
      <c r="AY690" s="5">
        <f t="shared" si="936"/>
        <v>2.7722838768359478E-4</v>
      </c>
      <c r="AZ690" s="5">
        <f t="shared" si="937"/>
        <v>1.9852016810480391E-4</v>
      </c>
      <c r="BA690" s="5">
        <f t="shared" si="938"/>
        <v>9.4772057733469826E-5</v>
      </c>
      <c r="BB690" s="5">
        <f t="shared" si="939"/>
        <v>3.3932608760037083E-5</v>
      </c>
      <c r="BC690" s="5">
        <f t="shared" si="940"/>
        <v>9.7195056416305503E-6</v>
      </c>
      <c r="BD690" s="5">
        <f t="shared" si="941"/>
        <v>9.5486259839783769E-4</v>
      </c>
      <c r="BE690" s="5">
        <f t="shared" si="942"/>
        <v>1.0481444223623079E-3</v>
      </c>
      <c r="BF690" s="5">
        <f t="shared" si="943"/>
        <v>5.7526953719444376E-4</v>
      </c>
      <c r="BG690" s="5">
        <f t="shared" si="944"/>
        <v>2.1048946650440158E-4</v>
      </c>
      <c r="BH690" s="5">
        <f t="shared" si="945"/>
        <v>5.7763117084277335E-5</v>
      </c>
      <c r="BI690" s="5">
        <f t="shared" si="946"/>
        <v>1.2681214887195932E-5</v>
      </c>
      <c r="BJ690" s="8">
        <f t="shared" si="947"/>
        <v>0.28911178549952282</v>
      </c>
      <c r="BK690" s="8">
        <f t="shared" si="948"/>
        <v>0.26391563178037203</v>
      </c>
      <c r="BL690" s="8">
        <f t="shared" si="949"/>
        <v>0.40738486054033479</v>
      </c>
      <c r="BM690" s="8">
        <f t="shared" si="950"/>
        <v>0.46296894556951174</v>
      </c>
      <c r="BN690" s="8">
        <f t="shared" si="951"/>
        <v>0.53617441667559029</v>
      </c>
    </row>
    <row r="691" spans="1:66" x14ac:dyDescent="0.25">
      <c r="A691" t="s">
        <v>16</v>
      </c>
      <c r="B691" t="s">
        <v>60</v>
      </c>
      <c r="C691" t="s">
        <v>235</v>
      </c>
      <c r="D691" s="16"/>
      <c r="E691">
        <f>VLOOKUP(A691,home!$A$2:$E$405,3,FALSE)</f>
        <v>1.4567901234567899</v>
      </c>
      <c r="F691">
        <f>VLOOKUP(B691,home!$B$2:$E$405,3,FALSE)</f>
        <v>2.06</v>
      </c>
      <c r="G691">
        <f>VLOOKUP(C691,away!$B$2:$E$405,4,FALSE)</f>
        <v>0.51</v>
      </c>
      <c r="H691">
        <f>VLOOKUP(A691,away!$A$2:$E$405,3,FALSE)</f>
        <v>1.4074074074074101</v>
      </c>
      <c r="I691">
        <f>VLOOKUP(C691,away!$B$2:$E$405,3,FALSE)</f>
        <v>1.03</v>
      </c>
      <c r="J691">
        <f>VLOOKUP(B691,home!$B$2:$E$405,4,FALSE)</f>
        <v>0.43</v>
      </c>
      <c r="K691" s="3">
        <f t="shared" si="896"/>
        <v>1.5305037037037037</v>
      </c>
      <c r="L691" s="3">
        <f t="shared" si="897"/>
        <v>0.62334074074074197</v>
      </c>
      <c r="M691" s="5">
        <f t="shared" si="898"/>
        <v>0.11603720060177947</v>
      </c>
      <c r="N691" s="5">
        <f t="shared" si="899"/>
        <v>0.17759536528843309</v>
      </c>
      <c r="O691" s="5">
        <f t="shared" si="900"/>
        <v>7.2330714576595304E-2</v>
      </c>
      <c r="P691" s="5">
        <f t="shared" si="901"/>
        <v>0.11070242655101456</v>
      </c>
      <c r="Q691" s="5">
        <f t="shared" si="902"/>
        <v>0.13590518216727954</v>
      </c>
      <c r="R691" s="5">
        <f t="shared" si="903"/>
        <v>2.2543340601241042E-2</v>
      </c>
      <c r="S691" s="5">
        <f t="shared" si="904"/>
        <v>2.6403229267698392E-2</v>
      </c>
      <c r="T691" s="5">
        <f t="shared" si="905"/>
        <v>8.4715236922657519E-2</v>
      </c>
      <c r="U691" s="5">
        <f t="shared" si="906"/>
        <v>3.450266628405349E-2</v>
      </c>
      <c r="V691" s="5">
        <f t="shared" si="907"/>
        <v>2.7988165610861055E-3</v>
      </c>
      <c r="W691" s="5">
        <f t="shared" si="908"/>
        <v>6.9334461553182625E-2</v>
      </c>
      <c r="X691" s="5">
        <f t="shared" si="909"/>
        <v>4.321899462342136E-2</v>
      </c>
      <c r="Y691" s="5">
        <f t="shared" si="910"/>
        <v>1.3470080061316803E-2</v>
      </c>
      <c r="Z691" s="5">
        <f t="shared" si="911"/>
        <v>4.6840608763828121E-3</v>
      </c>
      <c r="AA691" s="5">
        <f t="shared" si="912"/>
        <v>7.1689725196775094E-3</v>
      </c>
      <c r="AB691" s="5">
        <f t="shared" si="913"/>
        <v>5.4860694965582516E-3</v>
      </c>
      <c r="AC691" s="5">
        <f t="shared" si="914"/>
        <v>1.6688386524782629E-4</v>
      </c>
      <c r="AD691" s="5">
        <f t="shared" si="915"/>
        <v>2.6529162550362015E-2</v>
      </c>
      <c r="AE691" s="5">
        <f t="shared" si="916"/>
        <v>1.6536707835374212E-2</v>
      </c>
      <c r="AF691" s="5">
        <f t="shared" si="917"/>
        <v>5.1540018557576957E-3</v>
      </c>
      <c r="AG691" s="5">
        <f t="shared" si="918"/>
        <v>1.070899778182387E-3</v>
      </c>
      <c r="AH691" s="5">
        <f t="shared" si="919"/>
        <v>7.2994149408979762E-4</v>
      </c>
      <c r="AI691" s="5">
        <f t="shared" si="920"/>
        <v>1.1171781601914503E-3</v>
      </c>
      <c r="AJ691" s="5">
        <f t="shared" si="921"/>
        <v>8.5492265593495223E-4</v>
      </c>
      <c r="AK691" s="5">
        <f t="shared" si="922"/>
        <v>4.3615409709621715E-4</v>
      </c>
      <c r="AL691" s="5">
        <f t="shared" si="923"/>
        <v>6.3684572669236215E-6</v>
      </c>
      <c r="AM691" s="5">
        <f t="shared" si="924"/>
        <v>8.1205963078973351E-3</v>
      </c>
      <c r="AN691" s="5">
        <f t="shared" si="925"/>
        <v>5.0618985178212594E-3</v>
      </c>
      <c r="AO691" s="5">
        <f t="shared" si="926"/>
        <v>1.5776437858265836E-3</v>
      </c>
      <c r="AP691" s="5">
        <f t="shared" si="927"/>
        <v>3.2780321536072371E-4</v>
      </c>
      <c r="AQ691" s="5">
        <f t="shared" si="928"/>
        <v>5.1083274770037606E-5</v>
      </c>
      <c r="AR691" s="5">
        <f t="shared" si="929"/>
        <v>9.1000454324667706E-5</v>
      </c>
      <c r="AS691" s="5">
        <f t="shared" si="930"/>
        <v>1.3927653238262364E-4</v>
      </c>
      <c r="AT691" s="5">
        <f t="shared" si="931"/>
        <v>1.0658162432530715E-4</v>
      </c>
      <c r="AU691" s="5">
        <f t="shared" si="932"/>
        <v>5.4374523592213116E-5</v>
      </c>
      <c r="AV691" s="5">
        <f t="shared" si="933"/>
        <v>2.0805102436251648E-5</v>
      </c>
      <c r="AW691" s="5">
        <f t="shared" si="934"/>
        <v>1.6876859537254556E-7</v>
      </c>
      <c r="AX691" s="5">
        <f t="shared" si="935"/>
        <v>2.0714337875865798E-3</v>
      </c>
      <c r="AY691" s="5">
        <f t="shared" si="936"/>
        <v>1.2912090715496197E-3</v>
      </c>
      <c r="AZ691" s="5">
        <f t="shared" si="937"/>
        <v>4.0243160955545274E-4</v>
      </c>
      <c r="BA691" s="5">
        <f t="shared" si="938"/>
        <v>8.3617339199261665E-5</v>
      </c>
      <c r="BB691" s="5">
        <f t="shared" si="939"/>
        <v>1.3030523538809407E-5</v>
      </c>
      <c r="BC691" s="5">
        <f t="shared" si="940"/>
        <v>1.6244912389842267E-6</v>
      </c>
      <c r="BD691" s="5">
        <f t="shared" si="941"/>
        <v>9.4540484344137347E-6</v>
      </c>
      <c r="BE691" s="5">
        <f t="shared" si="942"/>
        <v>1.446945614386442E-5</v>
      </c>
      <c r="BF691" s="5">
        <f t="shared" si="943"/>
        <v>1.1072778109381405E-5</v>
      </c>
      <c r="BG691" s="5">
        <f t="shared" si="944"/>
        <v>5.6489759688991777E-6</v>
      </c>
      <c r="BH691" s="5">
        <f t="shared" si="945"/>
        <v>2.1614446606333523E-6</v>
      </c>
      <c r="BI691" s="5">
        <f t="shared" si="946"/>
        <v>6.616198116899884E-7</v>
      </c>
      <c r="BJ691" s="8">
        <f t="shared" si="947"/>
        <v>0.59253246456031183</v>
      </c>
      <c r="BK691" s="8">
        <f t="shared" si="948"/>
        <v>0.25740613437564286</v>
      </c>
      <c r="BL691" s="8">
        <f t="shared" si="949"/>
        <v>0.14562546644562796</v>
      </c>
      <c r="BM691" s="8">
        <f t="shared" si="950"/>
        <v>0.36384285616866818</v>
      </c>
      <c r="BN691" s="8">
        <f t="shared" si="951"/>
        <v>0.63511422978634302</v>
      </c>
    </row>
    <row r="692" spans="1:66" x14ac:dyDescent="0.25">
      <c r="A692" t="s">
        <v>16</v>
      </c>
      <c r="B692" t="s">
        <v>49</v>
      </c>
      <c r="C692" t="s">
        <v>450</v>
      </c>
      <c r="D692" s="16"/>
      <c r="E692">
        <f>VLOOKUP(A692,home!$A$2:$E$405,3,FALSE)</f>
        <v>1.4567901234567899</v>
      </c>
      <c r="F692">
        <f>VLOOKUP(B692,home!$B$2:$E$405,3,FALSE)</f>
        <v>1.1000000000000001</v>
      </c>
      <c r="G692">
        <f>VLOOKUP(C692,away!$B$2:$E$405,4,FALSE)</f>
        <v>0.69</v>
      </c>
      <c r="H692">
        <f>VLOOKUP(A692,away!$A$2:$E$405,3,FALSE)</f>
        <v>1.4074074074074101</v>
      </c>
      <c r="I692">
        <f>VLOOKUP(C692,away!$B$2:$E$405,3,FALSE)</f>
        <v>0.82</v>
      </c>
      <c r="J692">
        <f>VLOOKUP(B692,home!$B$2:$E$405,4,FALSE)</f>
        <v>0.99</v>
      </c>
      <c r="K692" s="3">
        <f t="shared" si="896"/>
        <v>1.1057037037037034</v>
      </c>
      <c r="L692" s="3">
        <f t="shared" si="897"/>
        <v>1.1425333333333354</v>
      </c>
      <c r="M692" s="5">
        <f t="shared" si="898"/>
        <v>0.10558520337980658</v>
      </c>
      <c r="N692" s="5">
        <f t="shared" si="899"/>
        <v>0.11674595043336092</v>
      </c>
      <c r="O692" s="5">
        <f t="shared" si="900"/>
        <v>0.12063461436820856</v>
      </c>
      <c r="P692" s="5">
        <f t="shared" si="901"/>
        <v>0.13338613990179621</v>
      </c>
      <c r="Q692" s="5">
        <f t="shared" si="902"/>
        <v>6.454321489328807E-2</v>
      </c>
      <c r="R692" s="5">
        <f t="shared" si="903"/>
        <v>6.8914534034745428E-2</v>
      </c>
      <c r="S692" s="5">
        <f t="shared" si="904"/>
        <v>4.2126788954275698E-2</v>
      </c>
      <c r="T692" s="5">
        <f t="shared" si="905"/>
        <v>7.37427744560782E-2</v>
      </c>
      <c r="U692" s="5">
        <f t="shared" si="906"/>
        <v>7.6199055521232947E-2</v>
      </c>
      <c r="V692" s="5">
        <f t="shared" si="907"/>
        <v>5.9132125685111055E-3</v>
      </c>
      <c r="W692" s="5">
        <f t="shared" si="908"/>
        <v>2.3788557252150889E-2</v>
      </c>
      <c r="X692" s="5">
        <f t="shared" si="909"/>
        <v>2.7179219612490844E-2</v>
      </c>
      <c r="Y692" s="5">
        <f t="shared" si="910"/>
        <v>1.552658219062897E-2</v>
      </c>
      <c r="Z692" s="5">
        <f t="shared" si="911"/>
        <v>2.6245717428610427E-2</v>
      </c>
      <c r="AA692" s="5">
        <f t="shared" si="912"/>
        <v>2.9019986967175389E-2</v>
      </c>
      <c r="AB692" s="5">
        <f t="shared" si="913"/>
        <v>1.6043753535519515E-2</v>
      </c>
      <c r="AC692" s="5">
        <f t="shared" si="914"/>
        <v>4.668863236068565E-4</v>
      </c>
      <c r="AD692" s="5">
        <f t="shared" si="915"/>
        <v>6.5757739648677092E-3</v>
      </c>
      <c r="AE692" s="5">
        <f t="shared" si="916"/>
        <v>7.5130409473268675E-3</v>
      </c>
      <c r="AF692" s="5">
        <f t="shared" si="917"/>
        <v>4.2919498585096043E-3</v>
      </c>
      <c r="AG692" s="5">
        <f t="shared" si="918"/>
        <v>1.6345652594475053E-3</v>
      </c>
      <c r="AH692" s="5">
        <f t="shared" si="919"/>
        <v>7.496651754858771E-3</v>
      </c>
      <c r="AI692" s="5">
        <f t="shared" si="920"/>
        <v>8.2890756107242107E-3</v>
      </c>
      <c r="AJ692" s="5">
        <f t="shared" si="921"/>
        <v>4.5826308015288987E-3</v>
      </c>
      <c r="AK692" s="5">
        <f t="shared" si="922"/>
        <v>1.6890106166523916E-3</v>
      </c>
      <c r="AL692" s="5">
        <f t="shared" si="923"/>
        <v>2.359276204823597E-5</v>
      </c>
      <c r="AM692" s="5">
        <f t="shared" si="924"/>
        <v>1.4541715255345223E-3</v>
      </c>
      <c r="AN692" s="5">
        <f t="shared" si="925"/>
        <v>1.6614394403073793E-3</v>
      </c>
      <c r="AO692" s="5">
        <f t="shared" si="926"/>
        <v>9.4912497093293093E-4</v>
      </c>
      <c r="AP692" s="5">
        <f t="shared" si="927"/>
        <v>3.6146897226330219E-4</v>
      </c>
      <c r="AQ692" s="5">
        <f t="shared" si="928"/>
        <v>1.0324758744414138E-4</v>
      </c>
      <c r="AR692" s="5">
        <f t="shared" si="929"/>
        <v>1.7130349036635973E-3</v>
      </c>
      <c r="AS692" s="5">
        <f t="shared" si="930"/>
        <v>1.8941090375545564E-3</v>
      </c>
      <c r="AT692" s="5">
        <f t="shared" si="931"/>
        <v>1.0471616890213651E-3</v>
      </c>
      <c r="AU692" s="5">
        <f t="shared" si="932"/>
        <v>3.8595018597584977E-4</v>
      </c>
      <c r="AV692" s="5">
        <f t="shared" si="933"/>
        <v>1.0668663751965758E-4</v>
      </c>
      <c r="AW692" s="5">
        <f t="shared" si="934"/>
        <v>8.2791152929400423E-7</v>
      </c>
      <c r="AX692" s="5">
        <f t="shared" si="935"/>
        <v>2.6798047360066402E-4</v>
      </c>
      <c r="AY692" s="5">
        <f t="shared" si="936"/>
        <v>3.0617662377121254E-4</v>
      </c>
      <c r="AZ692" s="5">
        <f t="shared" si="937"/>
        <v>1.7490849927303506E-4</v>
      </c>
      <c r="BA692" s="5">
        <f t="shared" si="938"/>
        <v>6.6612930234250678E-5</v>
      </c>
      <c r="BB692" s="5">
        <f t="shared" si="939"/>
        <v>1.902687330590983E-5</v>
      </c>
      <c r="BC692" s="5">
        <f t="shared" si="940"/>
        <v>4.3477673962224427E-6</v>
      </c>
      <c r="BD692" s="5">
        <f t="shared" si="941"/>
        <v>3.2619991309985332E-4</v>
      </c>
      <c r="BE692" s="5">
        <f t="shared" si="942"/>
        <v>3.6068045206233401E-4</v>
      </c>
      <c r="BF692" s="5">
        <f t="shared" si="943"/>
        <v>1.994028558494244E-4</v>
      </c>
      <c r="BG692" s="5">
        <f t="shared" si="944"/>
        <v>7.3493492080601414E-5</v>
      </c>
      <c r="BH692" s="5">
        <f t="shared" si="945"/>
        <v>2.0315506597909951E-5</v>
      </c>
      <c r="BI692" s="5">
        <f t="shared" si="946"/>
        <v>4.492586177585211E-6</v>
      </c>
      <c r="BJ692" s="8">
        <f t="shared" si="947"/>
        <v>0.34691013453221309</v>
      </c>
      <c r="BK692" s="8">
        <f t="shared" si="948"/>
        <v>0.28780800051381589</v>
      </c>
      <c r="BL692" s="8">
        <f t="shared" si="949"/>
        <v>0.33900084047024881</v>
      </c>
      <c r="BM692" s="8">
        <f t="shared" si="950"/>
        <v>0.38984968722144042</v>
      </c>
      <c r="BN692" s="8">
        <f t="shared" si="951"/>
        <v>0.60980965701120571</v>
      </c>
    </row>
    <row r="693" spans="1:66" x14ac:dyDescent="0.25">
      <c r="A693" t="s">
        <v>61</v>
      </c>
      <c r="B693" t="s">
        <v>67</v>
      </c>
      <c r="C693" t="s">
        <v>64</v>
      </c>
      <c r="D693" s="16"/>
      <c r="E693">
        <f>VLOOKUP(A693,home!$A$2:$E$405,3,FALSE)</f>
        <v>1.5</v>
      </c>
      <c r="F693">
        <f>VLOOKUP(B693,home!$B$2:$E$405,3,FALSE)</f>
        <v>0.33</v>
      </c>
      <c r="G693">
        <f>VLOOKUP(C693,away!$B$2:$E$405,4,FALSE)</f>
        <v>1.56</v>
      </c>
      <c r="H693">
        <f>VLOOKUP(A693,away!$A$2:$E$405,3,FALSE)</f>
        <v>1.1000000000000001</v>
      </c>
      <c r="I693">
        <f>VLOOKUP(C693,away!$B$2:$E$405,3,FALSE)</f>
        <v>0.67</v>
      </c>
      <c r="J693">
        <f>VLOOKUP(B693,home!$B$2:$E$405,4,FALSE)</f>
        <v>0.91</v>
      </c>
      <c r="K693" s="3">
        <f t="shared" si="896"/>
        <v>0.7722</v>
      </c>
      <c r="L693" s="3">
        <f t="shared" si="897"/>
        <v>0.6706700000000001</v>
      </c>
      <c r="M693" s="5">
        <f t="shared" si="898"/>
        <v>0.23624875085700967</v>
      </c>
      <c r="N693" s="5">
        <f t="shared" si="899"/>
        <v>0.18243128541178286</v>
      </c>
      <c r="O693" s="5">
        <f t="shared" si="900"/>
        <v>0.15844494973727069</v>
      </c>
      <c r="P693" s="5">
        <f t="shared" si="901"/>
        <v>0.12235119018712044</v>
      </c>
      <c r="Q693" s="5">
        <f t="shared" si="902"/>
        <v>7.0436719297489334E-2</v>
      </c>
      <c r="R693" s="5">
        <f t="shared" si="903"/>
        <v>5.313213722014766E-2</v>
      </c>
      <c r="S693" s="5">
        <f t="shared" si="904"/>
        <v>1.5841156499135773E-2</v>
      </c>
      <c r="T693" s="5">
        <f t="shared" si="905"/>
        <v>4.7239794531247187E-2</v>
      </c>
      <c r="U693" s="5">
        <f t="shared" si="906"/>
        <v>4.1028636361398023E-2</v>
      </c>
      <c r="V693" s="5">
        <f t="shared" si="907"/>
        <v>9.1155536723182891E-4</v>
      </c>
      <c r="W693" s="5">
        <f t="shared" si="908"/>
        <v>1.813041154717376E-2</v>
      </c>
      <c r="X693" s="5">
        <f t="shared" si="909"/>
        <v>1.2159523112343029E-2</v>
      </c>
      <c r="Y693" s="5">
        <f t="shared" si="910"/>
        <v>4.0775136828775493E-3</v>
      </c>
      <c r="Z693" s="5">
        <f t="shared" si="911"/>
        <v>1.1878043489812149E-2</v>
      </c>
      <c r="AA693" s="5">
        <f t="shared" si="912"/>
        <v>9.1722251828329406E-3</v>
      </c>
      <c r="AB693" s="5">
        <f t="shared" si="913"/>
        <v>3.5413961430917976E-3</v>
      </c>
      <c r="AC693" s="5">
        <f t="shared" si="914"/>
        <v>2.9505416350797903E-5</v>
      </c>
      <c r="AD693" s="5">
        <f t="shared" si="915"/>
        <v>3.5000759491818942E-3</v>
      </c>
      <c r="AE693" s="5">
        <f t="shared" si="916"/>
        <v>2.3473959368378217E-3</v>
      </c>
      <c r="AF693" s="5">
        <f t="shared" si="917"/>
        <v>7.8716401647951082E-4</v>
      </c>
      <c r="AG693" s="5">
        <f t="shared" si="918"/>
        <v>1.7597576364410456E-4</v>
      </c>
      <c r="AH693" s="5">
        <f t="shared" si="919"/>
        <v>1.9915618568280783E-3</v>
      </c>
      <c r="AI693" s="5">
        <f t="shared" si="920"/>
        <v>1.5378840658426421E-3</v>
      </c>
      <c r="AJ693" s="5">
        <f t="shared" si="921"/>
        <v>5.9377703782184394E-4</v>
      </c>
      <c r="AK693" s="5">
        <f t="shared" si="922"/>
        <v>1.5283820953534269E-4</v>
      </c>
      <c r="AL693" s="5">
        <f t="shared" si="923"/>
        <v>6.1122402457427211E-7</v>
      </c>
      <c r="AM693" s="5">
        <f t="shared" si="924"/>
        <v>5.4055172959165197E-4</v>
      </c>
      <c r="AN693" s="5">
        <f t="shared" si="925"/>
        <v>3.625318284852333E-4</v>
      </c>
      <c r="AO693" s="5">
        <f t="shared" si="926"/>
        <v>1.2156961070509569E-4</v>
      </c>
      <c r="AP693" s="5">
        <f t="shared" si="927"/>
        <v>2.717769693719552E-5</v>
      </c>
      <c r="AQ693" s="5">
        <f t="shared" si="928"/>
        <v>4.5568165012172298E-6</v>
      </c>
      <c r="AR693" s="5">
        <f t="shared" si="929"/>
        <v>2.6713615810377759E-4</v>
      </c>
      <c r="AS693" s="5">
        <f t="shared" si="930"/>
        <v>2.0628254128773706E-4</v>
      </c>
      <c r="AT693" s="5">
        <f t="shared" si="931"/>
        <v>7.9645689191195257E-5</v>
      </c>
      <c r="AU693" s="5">
        <f t="shared" si="932"/>
        <v>2.0500800397813664E-5</v>
      </c>
      <c r="AV693" s="5">
        <f t="shared" si="933"/>
        <v>3.9576795167979271E-6</v>
      </c>
      <c r="AW693" s="5">
        <f t="shared" si="934"/>
        <v>8.7929902752383152E-9</v>
      </c>
      <c r="AX693" s="5">
        <f t="shared" si="935"/>
        <v>6.9569007598445579E-5</v>
      </c>
      <c r="AY693" s="5">
        <f t="shared" si="936"/>
        <v>4.6657846326049509E-5</v>
      </c>
      <c r="AZ693" s="5">
        <f t="shared" si="937"/>
        <v>1.564600889774581E-5</v>
      </c>
      <c r="BA693" s="5">
        <f t="shared" si="938"/>
        <v>3.4977695958170617E-6</v>
      </c>
      <c r="BB693" s="5">
        <f t="shared" si="939"/>
        <v>5.8646228370665724E-7</v>
      </c>
      <c r="BC693" s="5">
        <f t="shared" si="940"/>
        <v>7.8664531962708798E-8</v>
      </c>
      <c r="BD693" s="5">
        <f t="shared" si="941"/>
        <v>2.9860034525910077E-5</v>
      </c>
      <c r="BE693" s="5">
        <f t="shared" si="942"/>
        <v>2.3057918660907761E-5</v>
      </c>
      <c r="BF693" s="5">
        <f t="shared" si="943"/>
        <v>8.9026623949764842E-6</v>
      </c>
      <c r="BG693" s="5">
        <f t="shared" si="944"/>
        <v>2.2915453004669477E-6</v>
      </c>
      <c r="BH693" s="5">
        <f t="shared" si="945"/>
        <v>4.423828202551442E-7</v>
      </c>
      <c r="BI693" s="5">
        <f t="shared" si="946"/>
        <v>6.8321602760204507E-8</v>
      </c>
      <c r="BJ693" s="8">
        <f t="shared" si="947"/>
        <v>0.34247828269051112</v>
      </c>
      <c r="BK693" s="8">
        <f t="shared" si="948"/>
        <v>0.37542942739719909</v>
      </c>
      <c r="BL693" s="8">
        <f t="shared" si="949"/>
        <v>0.2702375515485716</v>
      </c>
      <c r="BM693" s="8">
        <f t="shared" si="950"/>
        <v>0.17693162336193771</v>
      </c>
      <c r="BN693" s="8">
        <f t="shared" si="951"/>
        <v>0.82304503271082063</v>
      </c>
    </row>
    <row r="694" spans="1:66" x14ac:dyDescent="0.25">
      <c r="A694" t="s">
        <v>61</v>
      </c>
      <c r="B694" t="s">
        <v>238</v>
      </c>
      <c r="C694" t="s">
        <v>87</v>
      </c>
      <c r="D694" s="10"/>
      <c r="E694">
        <f>VLOOKUP(A694,home!$A$2:$E$405,3,FALSE)</f>
        <v>1.5</v>
      </c>
      <c r="F694">
        <f>VLOOKUP(B694,home!$B$2:$E$405,3,FALSE)</f>
        <v>0.67</v>
      </c>
      <c r="G694">
        <f>VLOOKUP(C694,away!$B$2:$E$405,4,FALSE)</f>
        <v>0.83</v>
      </c>
      <c r="H694">
        <f>VLOOKUP(A694,away!$A$2:$E$405,3,FALSE)</f>
        <v>1.1000000000000001</v>
      </c>
      <c r="I694">
        <f>VLOOKUP(C694,away!$B$2:$E$405,3,FALSE)</f>
        <v>0.5</v>
      </c>
      <c r="J694">
        <f>VLOOKUP(B694,home!$B$2:$E$405,4,FALSE)</f>
        <v>0.91</v>
      </c>
      <c r="K694" s="3">
        <f t="shared" si="896"/>
        <v>0.83415000000000006</v>
      </c>
      <c r="L694" s="3">
        <f t="shared" si="897"/>
        <v>0.50050000000000006</v>
      </c>
      <c r="M694" s="5">
        <f t="shared" si="898"/>
        <v>0.26325029693775714</v>
      </c>
      <c r="N694" s="5">
        <f t="shared" si="899"/>
        <v>0.21959023519063017</v>
      </c>
      <c r="O694" s="5">
        <f t="shared" si="900"/>
        <v>0.13175677361734747</v>
      </c>
      <c r="P694" s="5">
        <f t="shared" si="901"/>
        <v>0.10990491271291042</v>
      </c>
      <c r="Q694" s="5">
        <f t="shared" si="902"/>
        <v>9.1585597342132077E-2</v>
      </c>
      <c r="R694" s="5">
        <f t="shared" si="903"/>
        <v>3.2972132597741205E-2</v>
      </c>
      <c r="S694" s="5">
        <f t="shared" si="904"/>
        <v>1.1471107515301711E-2</v>
      </c>
      <c r="T694" s="5">
        <f t="shared" si="905"/>
        <v>4.5838591469737115E-2</v>
      </c>
      <c r="U694" s="5">
        <f t="shared" si="906"/>
        <v>2.7503704406405826E-2</v>
      </c>
      <c r="V694" s="5">
        <f t="shared" si="907"/>
        <v>5.3212183101237858E-4</v>
      </c>
      <c r="W694" s="5">
        <f t="shared" si="908"/>
        <v>2.5465375340979826E-2</v>
      </c>
      <c r="X694" s="5">
        <f t="shared" si="909"/>
        <v>1.2745420358160406E-2</v>
      </c>
      <c r="Y694" s="5">
        <f t="shared" si="910"/>
        <v>3.189541444629641E-3</v>
      </c>
      <c r="Z694" s="5">
        <f t="shared" si="911"/>
        <v>5.5008507883898255E-3</v>
      </c>
      <c r="AA694" s="5">
        <f t="shared" si="912"/>
        <v>4.5885346851353729E-3</v>
      </c>
      <c r="AB694" s="5">
        <f t="shared" si="913"/>
        <v>1.9137631038028359E-3</v>
      </c>
      <c r="AC694" s="5">
        <f t="shared" si="914"/>
        <v>1.3884790461384827E-5</v>
      </c>
      <c r="AD694" s="5">
        <f t="shared" si="915"/>
        <v>5.3104857101695805E-3</v>
      </c>
      <c r="AE694" s="5">
        <f t="shared" si="916"/>
        <v>2.6578980979398751E-3</v>
      </c>
      <c r="AF694" s="5">
        <f t="shared" si="917"/>
        <v>6.6513899900945363E-4</v>
      </c>
      <c r="AG694" s="5">
        <f t="shared" si="918"/>
        <v>1.1096735633474388E-4</v>
      </c>
      <c r="AH694" s="5">
        <f t="shared" si="919"/>
        <v>6.8829395489727679E-4</v>
      </c>
      <c r="AI694" s="5">
        <f t="shared" si="920"/>
        <v>5.7414040247756354E-4</v>
      </c>
      <c r="AJ694" s="5">
        <f t="shared" si="921"/>
        <v>2.3945960836332982E-4</v>
      </c>
      <c r="AK694" s="5">
        <f t="shared" si="922"/>
        <v>6.6581744105423862E-5</v>
      </c>
      <c r="AL694" s="5">
        <f t="shared" si="923"/>
        <v>2.3187159922655048E-7</v>
      </c>
      <c r="AM694" s="5">
        <f t="shared" si="924"/>
        <v>8.8594833102759131E-4</v>
      </c>
      <c r="AN694" s="5">
        <f t="shared" si="925"/>
        <v>4.434171396793095E-4</v>
      </c>
      <c r="AO694" s="5">
        <f t="shared" si="926"/>
        <v>1.1096513920474718E-4</v>
      </c>
      <c r="AP694" s="5">
        <f t="shared" si="927"/>
        <v>1.8512684057325326E-5</v>
      </c>
      <c r="AQ694" s="5">
        <f t="shared" si="928"/>
        <v>2.3163995926728315E-6</v>
      </c>
      <c r="AR694" s="5">
        <f t="shared" si="929"/>
        <v>6.8898224885217426E-5</v>
      </c>
      <c r="AS694" s="5">
        <f t="shared" si="930"/>
        <v>5.7471454288004119E-5</v>
      </c>
      <c r="AT694" s="5">
        <f t="shared" si="931"/>
        <v>2.3969906797169319E-5</v>
      </c>
      <c r="AU694" s="5">
        <f t="shared" si="932"/>
        <v>6.6648325849529304E-6</v>
      </c>
      <c r="AV694" s="5">
        <f t="shared" si="933"/>
        <v>1.3898675251846215E-6</v>
      </c>
      <c r="AW694" s="5">
        <f t="shared" si="934"/>
        <v>2.6890154192961377E-9</v>
      </c>
      <c r="AX694" s="5">
        <f t="shared" si="935"/>
        <v>1.2316896672111087E-4</v>
      </c>
      <c r="AY694" s="5">
        <f t="shared" si="936"/>
        <v>6.1646067843916004E-5</v>
      </c>
      <c r="AZ694" s="5">
        <f t="shared" si="937"/>
        <v>1.5426928477939977E-5</v>
      </c>
      <c r="BA694" s="5">
        <f t="shared" si="938"/>
        <v>2.5737259010696535E-6</v>
      </c>
      <c r="BB694" s="5">
        <f t="shared" si="939"/>
        <v>3.2203745337134037E-7</v>
      </c>
      <c r="BC694" s="5">
        <f t="shared" si="940"/>
        <v>3.2235949082471176E-8</v>
      </c>
      <c r="BD694" s="5">
        <f t="shared" si="941"/>
        <v>5.7472602591752214E-6</v>
      </c>
      <c r="BE694" s="5">
        <f t="shared" si="942"/>
        <v>4.794077145191011E-6</v>
      </c>
      <c r="BF694" s="5">
        <f t="shared" si="943"/>
        <v>1.999489725330541E-6</v>
      </c>
      <c r="BG694" s="5">
        <f t="shared" si="944"/>
        <v>5.55958118128157E-7</v>
      </c>
      <c r="BH694" s="5">
        <f t="shared" si="945"/>
        <v>1.1593811605915053E-7</v>
      </c>
      <c r="BI694" s="5">
        <f t="shared" si="946"/>
        <v>1.9341955902148088E-8</v>
      </c>
      <c r="BJ694" s="8">
        <f t="shared" si="947"/>
        <v>0.40882358096563098</v>
      </c>
      <c r="BK694" s="8">
        <f t="shared" si="948"/>
        <v>0.38523420172688616</v>
      </c>
      <c r="BL694" s="8">
        <f t="shared" si="949"/>
        <v>0.20047501047167657</v>
      </c>
      <c r="BM694" s="8">
        <f t="shared" si="950"/>
        <v>0.15091205217523662</v>
      </c>
      <c r="BN694" s="8">
        <f t="shared" si="951"/>
        <v>0.8490599483985185</v>
      </c>
    </row>
    <row r="695" spans="1:66" x14ac:dyDescent="0.25">
      <c r="A695" t="s">
        <v>61</v>
      </c>
      <c r="B695" t="s">
        <v>62</v>
      </c>
      <c r="C695" t="s">
        <v>240</v>
      </c>
      <c r="D695" s="10"/>
      <c r="E695">
        <f>VLOOKUP(A695,home!$A$2:$E$405,3,FALSE)</f>
        <v>1.5</v>
      </c>
      <c r="F695">
        <f>VLOOKUP(B695,home!$B$2:$E$405,3,FALSE)</f>
        <v>0.33</v>
      </c>
      <c r="G695">
        <f>VLOOKUP(C695,away!$B$2:$E$405,4,FALSE)</f>
        <v>0.44</v>
      </c>
      <c r="H695">
        <f>VLOOKUP(A695,away!$A$2:$E$405,3,FALSE)</f>
        <v>1.1000000000000001</v>
      </c>
      <c r="I695">
        <f>VLOOKUP(C695,away!$B$2:$E$405,3,FALSE)</f>
        <v>0.89</v>
      </c>
      <c r="J695">
        <f>VLOOKUP(B695,home!$B$2:$E$405,4,FALSE)</f>
        <v>1.1399999999999999</v>
      </c>
      <c r="K695" s="3">
        <f t="shared" si="896"/>
        <v>0.21779999999999999</v>
      </c>
      <c r="L695" s="3">
        <f t="shared" si="897"/>
        <v>1.1160600000000001</v>
      </c>
      <c r="M695" s="5">
        <f t="shared" si="898"/>
        <v>0.2634583468412296</v>
      </c>
      <c r="N695" s="5">
        <f t="shared" si="899"/>
        <v>5.7381227942019795E-2</v>
      </c>
      <c r="O695" s="5">
        <f t="shared" si="900"/>
        <v>0.29403532257562265</v>
      </c>
      <c r="P695" s="5">
        <f t="shared" si="901"/>
        <v>6.4040893256970613E-2</v>
      </c>
      <c r="Q695" s="5">
        <f t="shared" si="902"/>
        <v>6.2488157228859547E-3</v>
      </c>
      <c r="R695" s="5">
        <f t="shared" si="903"/>
        <v>0.16408053105687476</v>
      </c>
      <c r="S695" s="5">
        <f t="shared" si="904"/>
        <v>3.8917309494299985E-3</v>
      </c>
      <c r="T695" s="5">
        <f t="shared" si="905"/>
        <v>6.974053275684098E-3</v>
      </c>
      <c r="U695" s="5">
        <f t="shared" si="906"/>
        <v>3.573673966418732E-2</v>
      </c>
      <c r="V695" s="5">
        <f t="shared" si="907"/>
        <v>1.0511040689078435E-4</v>
      </c>
      <c r="W695" s="5">
        <f t="shared" si="908"/>
        <v>4.5366402148152012E-4</v>
      </c>
      <c r="X695" s="5">
        <f t="shared" si="909"/>
        <v>5.0631626781466534E-4</v>
      </c>
      <c r="Y695" s="5">
        <f t="shared" si="910"/>
        <v>2.8253966692861775E-4</v>
      </c>
      <c r="Z695" s="5">
        <f t="shared" si="911"/>
        <v>6.104123916377853E-2</v>
      </c>
      <c r="AA695" s="5">
        <f t="shared" si="912"/>
        <v>1.3294781889870962E-2</v>
      </c>
      <c r="AB695" s="5">
        <f t="shared" si="913"/>
        <v>1.4478017478069475E-3</v>
      </c>
      <c r="AC695" s="5">
        <f t="shared" si="914"/>
        <v>1.5968758507265253E-6</v>
      </c>
      <c r="AD695" s="5">
        <f t="shared" si="915"/>
        <v>2.4702005969668778E-5</v>
      </c>
      <c r="AE695" s="5">
        <f t="shared" si="916"/>
        <v>2.7568920782508533E-5</v>
      </c>
      <c r="AF695" s="5">
        <f t="shared" si="917"/>
        <v>1.5384284864263241E-5</v>
      </c>
      <c r="AG695" s="5">
        <f t="shared" si="918"/>
        <v>5.7232616552032094E-6</v>
      </c>
      <c r="AH695" s="5">
        <f t="shared" si="919"/>
        <v>1.7031421345281687E-2</v>
      </c>
      <c r="AI695" s="5">
        <f t="shared" si="920"/>
        <v>3.7094435690023511E-3</v>
      </c>
      <c r="AJ695" s="5">
        <f t="shared" si="921"/>
        <v>4.0395840466435595E-4</v>
      </c>
      <c r="AK695" s="5">
        <f t="shared" si="922"/>
        <v>2.932738017863223E-5</v>
      </c>
      <c r="AL695" s="5">
        <f t="shared" si="923"/>
        <v>1.5526607090211584E-8</v>
      </c>
      <c r="AM695" s="5">
        <f t="shared" si="924"/>
        <v>1.0760193800387722E-6</v>
      </c>
      <c r="AN695" s="5">
        <f t="shared" si="925"/>
        <v>1.2009021892860721E-6</v>
      </c>
      <c r="AO695" s="5">
        <f t="shared" si="926"/>
        <v>6.7013944868730699E-7</v>
      </c>
      <c r="AP695" s="5">
        <f t="shared" si="927"/>
        <v>2.4930527770065186E-7</v>
      </c>
      <c r="AQ695" s="5">
        <f t="shared" si="928"/>
        <v>6.9559912057647455E-8</v>
      </c>
      <c r="AR695" s="5">
        <f t="shared" si="929"/>
        <v>3.8016176213230106E-3</v>
      </c>
      <c r="AS695" s="5">
        <f t="shared" si="930"/>
        <v>8.2799231792415168E-4</v>
      </c>
      <c r="AT695" s="5">
        <f t="shared" si="931"/>
        <v>9.0168363421940092E-5</v>
      </c>
      <c r="AU695" s="5">
        <f t="shared" si="932"/>
        <v>6.5462231844328486E-6</v>
      </c>
      <c r="AV695" s="5">
        <f t="shared" si="933"/>
        <v>3.5644185239236872E-7</v>
      </c>
      <c r="AW695" s="5">
        <f t="shared" si="934"/>
        <v>1.0483818191006425E-10</v>
      </c>
      <c r="AX695" s="5">
        <f t="shared" si="935"/>
        <v>3.905950349540738E-8</v>
      </c>
      <c r="AY695" s="5">
        <f t="shared" si="936"/>
        <v>4.3592749471084356E-8</v>
      </c>
      <c r="AZ695" s="5">
        <f t="shared" si="937"/>
        <v>2.4326061987349211E-8</v>
      </c>
      <c r="BA695" s="5">
        <f t="shared" si="938"/>
        <v>9.0497815805336508E-9</v>
      </c>
      <c r="BB695" s="5">
        <f t="shared" si="939"/>
        <v>2.5250248076925997E-9</v>
      </c>
      <c r="BC695" s="5">
        <f t="shared" si="940"/>
        <v>5.6361583737467974E-10</v>
      </c>
      <c r="BD695" s="5">
        <f t="shared" si="941"/>
        <v>7.0713889374229367E-4</v>
      </c>
      <c r="BE695" s="5">
        <f t="shared" si="942"/>
        <v>1.5401485105707156E-4</v>
      </c>
      <c r="BF695" s="5">
        <f t="shared" si="943"/>
        <v>1.6772217280115088E-5</v>
      </c>
      <c r="BG695" s="5">
        <f t="shared" si="944"/>
        <v>1.217662974536355E-6</v>
      </c>
      <c r="BH695" s="5">
        <f t="shared" si="945"/>
        <v>6.630174896350455E-8</v>
      </c>
      <c r="BI695" s="5">
        <f t="shared" si="946"/>
        <v>2.8881041848502587E-9</v>
      </c>
      <c r="BJ695" s="8">
        <f t="shared" si="947"/>
        <v>7.1923380413031229E-2</v>
      </c>
      <c r="BK695" s="8">
        <f t="shared" si="948"/>
        <v>0.33149773744972827</v>
      </c>
      <c r="BL695" s="8">
        <f t="shared" si="949"/>
        <v>0.53537522141610272</v>
      </c>
      <c r="BM695" s="8">
        <f t="shared" si="950"/>
        <v>0.15059239755912615</v>
      </c>
      <c r="BN695" s="8">
        <f t="shared" si="951"/>
        <v>0.84924513739560337</v>
      </c>
    </row>
    <row r="696" spans="1:66" x14ac:dyDescent="0.25">
      <c r="A696" t="s">
        <v>19</v>
      </c>
      <c r="B696" t="s">
        <v>146</v>
      </c>
      <c r="C696" t="s">
        <v>21</v>
      </c>
      <c r="D696" s="10"/>
      <c r="E696">
        <f>VLOOKUP(A696,home!$A$2:$E$405,3,FALSE)</f>
        <v>1.61797752808989</v>
      </c>
      <c r="F696">
        <f>VLOOKUP(B696,home!$B$2:$E$405,3,FALSE)</f>
        <v>0.62</v>
      </c>
      <c r="G696">
        <f>VLOOKUP(C696,away!$B$2:$E$405,4,FALSE)</f>
        <v>0.77</v>
      </c>
      <c r="H696">
        <f>VLOOKUP(A696,away!$A$2:$E$405,3,FALSE)</f>
        <v>1.28089887640449</v>
      </c>
      <c r="I696">
        <f>VLOOKUP(C696,away!$B$2:$E$405,3,FALSE)</f>
        <v>1.08</v>
      </c>
      <c r="J696">
        <f>VLOOKUP(B696,home!$B$2:$E$405,4,FALSE)</f>
        <v>1.17</v>
      </c>
      <c r="K696" s="3">
        <f t="shared" si="896"/>
        <v>0.77242247191011348</v>
      </c>
      <c r="L696" s="3">
        <f t="shared" si="897"/>
        <v>1.6185438202247135</v>
      </c>
      <c r="M696" s="5">
        <f t="shared" si="898"/>
        <v>9.1541185599138555E-2</v>
      </c>
      <c r="N696" s="5">
        <f t="shared" si="899"/>
        <v>7.0708468862069079E-2</v>
      </c>
      <c r="O696" s="5">
        <f t="shared" si="900"/>
        <v>0.14816342024752924</v>
      </c>
      <c r="P696" s="5">
        <f t="shared" si="901"/>
        <v>0.11444475531425349</v>
      </c>
      <c r="Q696" s="5">
        <f t="shared" si="902"/>
        <v>2.7308405151709337E-2</v>
      </c>
      <c r="R696" s="5">
        <f t="shared" si="903"/>
        <v>0.11990449411249786</v>
      </c>
      <c r="S696" s="5">
        <f t="shared" si="904"/>
        <v>3.5769697358667946E-2</v>
      </c>
      <c r="T696" s="5">
        <f t="shared" si="905"/>
        <v>4.4199850398491877E-2</v>
      </c>
      <c r="U696" s="5">
        <f t="shared" si="906"/>
        <v>9.2616925735507255E-2</v>
      </c>
      <c r="V696" s="5">
        <f t="shared" si="907"/>
        <v>4.9688068880139324E-3</v>
      </c>
      <c r="W696" s="5">
        <f t="shared" si="908"/>
        <v>7.0312086037354034E-3</v>
      </c>
      <c r="X696" s="5">
        <f t="shared" si="909"/>
        <v>1.1380319234286774E-2</v>
      </c>
      <c r="Y696" s="5">
        <f t="shared" si="910"/>
        <v>9.2097726844196544E-3</v>
      </c>
      <c r="Z696" s="5">
        <f t="shared" si="911"/>
        <v>6.4690225987651312E-2</v>
      </c>
      <c r="AA696" s="5">
        <f t="shared" si="912"/>
        <v>4.9968184265805481E-2</v>
      </c>
      <c r="AB696" s="5">
        <f t="shared" si="913"/>
        <v>1.9298274203726751E-2</v>
      </c>
      <c r="AC696" s="5">
        <f t="shared" si="914"/>
        <v>3.8825002974117803E-4</v>
      </c>
      <c r="AD696" s="5">
        <f t="shared" si="915"/>
        <v>1.3577658825532394E-3</v>
      </c>
      <c r="AE696" s="5">
        <f t="shared" si="916"/>
        <v>2.1976035785184998E-3</v>
      </c>
      <c r="AF696" s="5">
        <f t="shared" si="917"/>
        <v>1.7784588456574175E-3</v>
      </c>
      <c r="AG696" s="5">
        <f t="shared" si="918"/>
        <v>9.5950452472092992E-4</v>
      </c>
      <c r="AH696" s="5">
        <f t="shared" si="919"/>
        <v>2.6175991375313297E-2</v>
      </c>
      <c r="AI696" s="5">
        <f t="shared" si="920"/>
        <v>2.0218923962817308E-2</v>
      </c>
      <c r="AJ696" s="5">
        <f t="shared" si="921"/>
        <v>7.808775613360984E-3</v>
      </c>
      <c r="AK696" s="5">
        <f t="shared" si="922"/>
        <v>2.0105579206212351E-3</v>
      </c>
      <c r="AL696" s="5">
        <f t="shared" si="923"/>
        <v>1.9415601562800329E-5</v>
      </c>
      <c r="AM696" s="5">
        <f t="shared" si="924"/>
        <v>2.0975377585539804E-4</v>
      </c>
      <c r="AN696" s="5">
        <f t="shared" si="925"/>
        <v>3.3949567767955422E-4</v>
      </c>
      <c r="AO696" s="5">
        <f t="shared" si="926"/>
        <v>2.7474431555062193E-4</v>
      </c>
      <c r="AP696" s="5">
        <f t="shared" si="927"/>
        <v>1.4822857135877592E-4</v>
      </c>
      <c r="AQ696" s="5">
        <f t="shared" si="928"/>
        <v>5.997860953837118E-5</v>
      </c>
      <c r="AR696" s="5">
        <f t="shared" si="929"/>
        <v>8.4733978157537394E-3</v>
      </c>
      <c r="AS696" s="5">
        <f t="shared" si="930"/>
        <v>6.5450428863222596E-3</v>
      </c>
      <c r="AT696" s="5">
        <f t="shared" si="931"/>
        <v>2.5277691025053714E-3</v>
      </c>
      <c r="AU696" s="5">
        <f t="shared" si="932"/>
        <v>6.5083521952506945E-4</v>
      </c>
      <c r="AV696" s="5">
        <f t="shared" si="933"/>
        <v>1.2567993726792886E-4</v>
      </c>
      <c r="AW696" s="5">
        <f t="shared" si="934"/>
        <v>6.7426049075027032E-7</v>
      </c>
      <c r="AX696" s="5">
        <f t="shared" si="935"/>
        <v>2.7003088339784397E-5</v>
      </c>
      <c r="AY696" s="5">
        <f t="shared" si="936"/>
        <v>4.3705681759340052E-5</v>
      </c>
      <c r="AZ696" s="5">
        <f t="shared" si="937"/>
        <v>3.5369780560143925E-5</v>
      </c>
      <c r="BA696" s="5">
        <f t="shared" si="938"/>
        <v>1.9082513249441714E-5</v>
      </c>
      <c r="BB696" s="5">
        <f t="shared" si="939"/>
        <v>7.721470973560027E-6</v>
      </c>
      <c r="BC696" s="5">
        <f t="shared" si="940"/>
        <v>2.4995078254600141E-6</v>
      </c>
      <c r="BD696" s="5">
        <f t="shared" si="941"/>
        <v>2.2857609451656354E-3</v>
      </c>
      <c r="BE696" s="5">
        <f t="shared" si="942"/>
        <v>1.7655731194604375E-3</v>
      </c>
      <c r="BF696" s="5">
        <f t="shared" si="943"/>
        <v>6.8188417663584051E-4</v>
      </c>
      <c r="BG696" s="5">
        <f t="shared" si="944"/>
        <v>1.7556755375781617E-4</v>
      </c>
      <c r="BH696" s="5">
        <f t="shared" si="945"/>
        <v>3.390308096520602E-5</v>
      </c>
      <c r="BI696" s="5">
        <f t="shared" si="946"/>
        <v>5.2375003209026319E-6</v>
      </c>
      <c r="BJ696" s="8">
        <f t="shared" si="947"/>
        <v>0.17729894075885269</v>
      </c>
      <c r="BK696" s="8">
        <f t="shared" si="948"/>
        <v>0.24717581647313727</v>
      </c>
      <c r="BL696" s="8">
        <f t="shared" si="949"/>
        <v>0.50943619877485957</v>
      </c>
      <c r="BM696" s="8">
        <f t="shared" si="950"/>
        <v>0.42648742128603467</v>
      </c>
      <c r="BN696" s="8">
        <f t="shared" si="951"/>
        <v>0.5720707292871976</v>
      </c>
    </row>
    <row r="697" spans="1:66" x14ac:dyDescent="0.25">
      <c r="A697" t="s">
        <v>19</v>
      </c>
      <c r="B697" t="s">
        <v>141</v>
      </c>
      <c r="C697" t="s">
        <v>244</v>
      </c>
      <c r="D697" s="10"/>
      <c r="E697">
        <f>VLOOKUP(A697,home!$A$2:$E$405,3,FALSE)</f>
        <v>1.61797752808989</v>
      </c>
      <c r="F697">
        <f>VLOOKUP(B697,home!$B$2:$E$405,3,FALSE)</f>
        <v>1.1100000000000001</v>
      </c>
      <c r="G697">
        <f>VLOOKUP(C697,away!$B$2:$E$405,4,FALSE)</f>
        <v>0.93</v>
      </c>
      <c r="H697">
        <f>VLOOKUP(A697,away!$A$2:$E$405,3,FALSE)</f>
        <v>1.28089887640449</v>
      </c>
      <c r="I697">
        <f>VLOOKUP(C697,away!$B$2:$E$405,3,FALSE)</f>
        <v>0.31</v>
      </c>
      <c r="J697">
        <f>VLOOKUP(B697,home!$B$2:$E$405,4,FALSE)</f>
        <v>0.94</v>
      </c>
      <c r="K697" s="3">
        <f t="shared" si="896"/>
        <v>1.6702382022471938</v>
      </c>
      <c r="L697" s="3">
        <f t="shared" si="897"/>
        <v>0.37325393258426831</v>
      </c>
      <c r="M697" s="5">
        <f t="shared" si="898"/>
        <v>0.12957542501640282</v>
      </c>
      <c r="N697" s="5">
        <f t="shared" si="899"/>
        <v>0.21642182493481266</v>
      </c>
      <c r="O697" s="5">
        <f t="shared" si="900"/>
        <v>4.8364536953650332E-2</v>
      </c>
      <c r="P697" s="5">
        <f t="shared" si="901"/>
        <v>8.0780297253982891E-2</v>
      </c>
      <c r="Q697" s="5">
        <f t="shared" si="902"/>
        <v>0.18073799990308925</v>
      </c>
      <c r="R697" s="5">
        <f t="shared" si="903"/>
        <v>9.0261268077835768E-3</v>
      </c>
      <c r="S697" s="5">
        <f t="shared" si="904"/>
        <v>1.2590073356147176E-2</v>
      </c>
      <c r="T697" s="5">
        <f t="shared" si="905"/>
        <v>6.7461169231243165E-2</v>
      </c>
      <c r="U697" s="5">
        <f t="shared" si="906"/>
        <v>1.5075781812687641E-2</v>
      </c>
      <c r="V697" s="5">
        <f t="shared" si="907"/>
        <v>8.7210455740377067E-4</v>
      </c>
      <c r="W697" s="5">
        <f t="shared" si="908"/>
        <v>0.10062517067862975</v>
      </c>
      <c r="X697" s="5">
        <f t="shared" si="909"/>
        <v>3.7558740672761763E-2</v>
      </c>
      <c r="Y697" s="5">
        <f t="shared" si="910"/>
        <v>7.0094738295105171E-3</v>
      </c>
      <c r="Z697" s="5">
        <f t="shared" si="911"/>
        <v>1.1230124423365028E-3</v>
      </c>
      <c r="AA697" s="5">
        <f t="shared" si="912"/>
        <v>1.8756982827893506E-3</v>
      </c>
      <c r="AB697" s="5">
        <f t="shared" si="913"/>
        <v>1.5664314639021171E-3</v>
      </c>
      <c r="AC697" s="5">
        <f t="shared" si="914"/>
        <v>3.3980626233095392E-5</v>
      </c>
      <c r="AD697" s="5">
        <f t="shared" si="915"/>
        <v>4.2017001043772921E-2</v>
      </c>
      <c r="AE697" s="5">
        <f t="shared" si="916"/>
        <v>1.568301087498555E-2</v>
      </c>
      <c r="AF697" s="5">
        <f t="shared" si="917"/>
        <v>2.9268727419251013E-3</v>
      </c>
      <c r="AG697" s="5">
        <f t="shared" si="918"/>
        <v>3.6415558703241482E-4</v>
      </c>
      <c r="AH697" s="5">
        <f t="shared" si="919"/>
        <v>1.0479220261079085E-4</v>
      </c>
      <c r="AI697" s="5">
        <f t="shared" si="920"/>
        <v>1.7502794009817096E-4</v>
      </c>
      <c r="AJ697" s="5">
        <f t="shared" si="921"/>
        <v>1.4616917600629933E-4</v>
      </c>
      <c r="AK697" s="5">
        <f t="shared" si="922"/>
        <v>8.1379113918905011E-5</v>
      </c>
      <c r="AL697" s="5">
        <f t="shared" si="923"/>
        <v>8.4737212712625231E-7</v>
      </c>
      <c r="AM697" s="5">
        <f t="shared" si="924"/>
        <v>1.4035680057433947E-2</v>
      </c>
      <c r="AN697" s="5">
        <f t="shared" si="925"/>
        <v>5.2388727779318096E-3</v>
      </c>
      <c r="AO697" s="5">
        <f t="shared" si="926"/>
        <v>9.7771493333585887E-4</v>
      </c>
      <c r="AP697" s="5">
        <f t="shared" si="927"/>
        <v>1.2164531460465837E-4</v>
      </c>
      <c r="AQ697" s="5">
        <f t="shared" si="928"/>
        <v>1.1351148014159813E-5</v>
      </c>
      <c r="AR697" s="5">
        <f t="shared" si="929"/>
        <v>7.8228203457290306E-6</v>
      </c>
      <c r="AS697" s="5">
        <f t="shared" si="930"/>
        <v>1.3065973390753223E-5</v>
      </c>
      <c r="AT697" s="5">
        <f t="shared" si="931"/>
        <v>1.091164395339067E-5</v>
      </c>
      <c r="AU697" s="5">
        <f t="shared" si="932"/>
        <v>6.075014860090898E-6</v>
      </c>
      <c r="AV697" s="5">
        <f t="shared" si="933"/>
        <v>2.5366804746358036E-6</v>
      </c>
      <c r="AW697" s="5">
        <f t="shared" si="934"/>
        <v>1.4674201511361945E-8</v>
      </c>
      <c r="AX697" s="5">
        <f t="shared" si="935"/>
        <v>3.9071548377408736E-3</v>
      </c>
      <c r="AY697" s="5">
        <f t="shared" si="936"/>
        <v>1.4583609084024298E-3</v>
      </c>
      <c r="AZ697" s="5">
        <f t="shared" si="937"/>
        <v>2.7216947209418639E-4</v>
      </c>
      <c r="BA697" s="5">
        <f t="shared" si="938"/>
        <v>3.3862775262846455E-5</v>
      </c>
      <c r="BB697" s="5">
        <f t="shared" si="939"/>
        <v>3.1598535087686785E-6</v>
      </c>
      <c r="BC697" s="5">
        <f t="shared" si="940"/>
        <v>2.3588554970762181E-7</v>
      </c>
      <c r="BD697" s="5">
        <f t="shared" si="941"/>
        <v>4.8664974299059725E-7</v>
      </c>
      <c r="BE697" s="5">
        <f t="shared" si="942"/>
        <v>8.1282099185667387E-7</v>
      </c>
      <c r="BF697" s="5">
        <f t="shared" si="943"/>
        <v>6.7880233609373613E-7</v>
      </c>
      <c r="BG697" s="5">
        <f t="shared" si="944"/>
        <v>3.7792053117279907E-7</v>
      </c>
      <c r="BH697" s="5">
        <f t="shared" si="945"/>
        <v>1.5780432714459019E-7</v>
      </c>
      <c r="BI697" s="5">
        <f t="shared" si="946"/>
        <v>5.2714163135361662E-8</v>
      </c>
      <c r="BJ697" s="8">
        <f t="shared" si="947"/>
        <v>0.69686562746164249</v>
      </c>
      <c r="BK697" s="8">
        <f t="shared" si="948"/>
        <v>0.2253110890906993</v>
      </c>
      <c r="BL697" s="8">
        <f t="shared" si="949"/>
        <v>7.6458922598564183E-2</v>
      </c>
      <c r="BM697" s="8">
        <f t="shared" si="950"/>
        <v>0.33339409448931995</v>
      </c>
      <c r="BN697" s="8">
        <f t="shared" si="951"/>
        <v>0.66490621086972157</v>
      </c>
    </row>
    <row r="698" spans="1:66" x14ac:dyDescent="0.25">
      <c r="A698" t="s">
        <v>19</v>
      </c>
      <c r="B698" t="s">
        <v>154</v>
      </c>
      <c r="C698" t="s">
        <v>254</v>
      </c>
      <c r="D698" s="10"/>
      <c r="E698">
        <f>VLOOKUP(A698,home!$A$2:$E$405,3,FALSE)</f>
        <v>1.61797752808989</v>
      </c>
      <c r="F698">
        <f>VLOOKUP(B698,home!$B$2:$E$405,3,FALSE)</f>
        <v>0.93</v>
      </c>
      <c r="G698">
        <f>VLOOKUP(C698,away!$B$2:$E$405,4,FALSE)</f>
        <v>1.36</v>
      </c>
      <c r="H698">
        <f>VLOOKUP(A698,away!$A$2:$E$405,3,FALSE)</f>
        <v>1.28089887640449</v>
      </c>
      <c r="I698">
        <f>VLOOKUP(C698,away!$B$2:$E$405,3,FALSE)</f>
        <v>0.74</v>
      </c>
      <c r="J698">
        <f>VLOOKUP(B698,home!$B$2:$E$405,4,FALSE)</f>
        <v>1.17</v>
      </c>
      <c r="K698" s="3">
        <f t="shared" si="896"/>
        <v>2.0464179775280931</v>
      </c>
      <c r="L698" s="3">
        <f t="shared" si="897"/>
        <v>1.1090022471910073</v>
      </c>
      <c r="M698" s="5">
        <f t="shared" si="898"/>
        <v>4.2620487046778031E-2</v>
      </c>
      <c r="N698" s="5">
        <f t="shared" si="899"/>
        <v>8.7219330903529763E-2</v>
      </c>
      <c r="O698" s="5">
        <f t="shared" si="900"/>
        <v>4.7266215911252053E-2</v>
      </c>
      <c r="P698" s="5">
        <f t="shared" si="901"/>
        <v>9.6726433970510575E-2</v>
      </c>
      <c r="Q698" s="5">
        <f t="shared" si="902"/>
        <v>8.9243603374477481E-2</v>
      </c>
      <c r="R698" s="5">
        <f t="shared" si="903"/>
        <v>2.6209169830896942E-2</v>
      </c>
      <c r="S698" s="5">
        <f t="shared" si="904"/>
        <v>5.4879728488220272E-2</v>
      </c>
      <c r="T698" s="5">
        <f t="shared" si="905"/>
        <v>9.8971356689718473E-2</v>
      </c>
      <c r="U698" s="5">
        <f t="shared" si="906"/>
        <v>5.3634916318034416E-2</v>
      </c>
      <c r="V698" s="5">
        <f t="shared" si="907"/>
        <v>1.3838729268884886E-2</v>
      </c>
      <c r="W698" s="5">
        <f t="shared" si="908"/>
        <v>6.0876571441639167E-2</v>
      </c>
      <c r="X698" s="5">
        <f t="shared" si="909"/>
        <v>6.7512254530061724E-2</v>
      </c>
      <c r="Y698" s="5">
        <f t="shared" si="910"/>
        <v>3.7435620993384863E-2</v>
      </c>
      <c r="Z698" s="5">
        <f t="shared" si="911"/>
        <v>9.6886760798251519E-3</v>
      </c>
      <c r="AA698" s="5">
        <f t="shared" si="912"/>
        <v>1.9827080908200595E-2</v>
      </c>
      <c r="AB698" s="5">
        <f t="shared" si="913"/>
        <v>2.0287247406222869E-2</v>
      </c>
      <c r="AC698" s="5">
        <f t="shared" si="914"/>
        <v>1.9629218035938632E-3</v>
      </c>
      <c r="AD698" s="5">
        <f t="shared" si="915"/>
        <v>3.1144727552110934E-2</v>
      </c>
      <c r="AE698" s="5">
        <f t="shared" si="916"/>
        <v>3.4539572843442702E-2</v>
      </c>
      <c r="AF698" s="5">
        <f t="shared" si="917"/>
        <v>1.9152231950197728E-2</v>
      </c>
      <c r="AG698" s="5">
        <f t="shared" si="918"/>
        <v>7.0799560904975609E-3</v>
      </c>
      <c r="AH698" s="5">
        <f t="shared" si="919"/>
        <v>2.6861908862079627E-3</v>
      </c>
      <c r="AI698" s="5">
        <f t="shared" si="920"/>
        <v>5.4970693206080942E-3</v>
      </c>
      <c r="AJ698" s="5">
        <f t="shared" si="921"/>
        <v>5.6246507407052742E-3</v>
      </c>
      <c r="AK698" s="5">
        <f t="shared" si="922"/>
        <v>3.8367954643653258E-3</v>
      </c>
      <c r="AL698" s="5">
        <f t="shared" si="923"/>
        <v>1.7819263868684541E-4</v>
      </c>
      <c r="AM698" s="5">
        <f t="shared" si="924"/>
        <v>1.2747026073570863E-2</v>
      </c>
      <c r="AN698" s="5">
        <f t="shared" si="925"/>
        <v>1.4136480560592447E-2</v>
      </c>
      <c r="AO698" s="5">
        <f t="shared" si="926"/>
        <v>7.8386943545345096E-3</v>
      </c>
      <c r="AP698" s="5">
        <f t="shared" si="927"/>
        <v>2.8977098847407438E-3</v>
      </c>
      <c r="AQ698" s="5">
        <f t="shared" si="928"/>
        <v>8.0339169347126986E-4</v>
      </c>
      <c r="AR698" s="5">
        <f t="shared" si="929"/>
        <v>5.9579834583772676E-4</v>
      </c>
      <c r="AS698" s="5">
        <f t="shared" si="930"/>
        <v>1.2192524459038237E-3</v>
      </c>
      <c r="AT698" s="5">
        <f t="shared" si="931"/>
        <v>1.2475500622213423E-3</v>
      </c>
      <c r="AU698" s="5">
        <f t="shared" si="932"/>
        <v>8.5100295839868193E-4</v>
      </c>
      <c r="AV698" s="5">
        <f t="shared" si="933"/>
        <v>4.3537693824916381E-4</v>
      </c>
      <c r="AW698" s="5">
        <f t="shared" si="934"/>
        <v>1.1233472506267888E-5</v>
      </c>
      <c r="AX698" s="5">
        <f t="shared" si="935"/>
        <v>4.347623886162456E-3</v>
      </c>
      <c r="AY698" s="5">
        <f t="shared" si="936"/>
        <v>4.8215246596954638E-3</v>
      </c>
      <c r="AZ698" s="5">
        <f t="shared" si="937"/>
        <v>2.6735408412445635E-3</v>
      </c>
      <c r="BA698" s="5">
        <f t="shared" si="938"/>
        <v>9.8832093363238538E-4</v>
      </c>
      <c r="BB698" s="5">
        <f t="shared" si="939"/>
        <v>2.7401253408605746E-4</v>
      </c>
      <c r="BC698" s="5">
        <f t="shared" si="940"/>
        <v>6.0776103211988031E-5</v>
      </c>
      <c r="BD698" s="5">
        <f t="shared" si="941"/>
        <v>1.1012361740112066E-4</v>
      </c>
      <c r="BE698" s="5">
        <f t="shared" si="942"/>
        <v>2.2535895040007878E-4</v>
      </c>
      <c r="BF698" s="5">
        <f t="shared" si="943"/>
        <v>2.3058930374779163E-4</v>
      </c>
      <c r="BG698" s="5">
        <f t="shared" si="944"/>
        <v>1.5729403220505561E-4</v>
      </c>
      <c r="BH698" s="5">
        <f t="shared" si="945"/>
        <v>8.0472333815577188E-5</v>
      </c>
      <c r="BI698" s="5">
        <f t="shared" si="946"/>
        <v>3.2936006122767797E-5</v>
      </c>
      <c r="BJ698" s="8">
        <f t="shared" si="947"/>
        <v>0.58476432789400334</v>
      </c>
      <c r="BK698" s="8">
        <f t="shared" si="948"/>
        <v>0.21502801787636994</v>
      </c>
      <c r="BL698" s="8">
        <f t="shared" si="949"/>
        <v>0.19005509178079669</v>
      </c>
      <c r="BM698" s="8">
        <f t="shared" si="950"/>
        <v>0.60544058140636103</v>
      </c>
      <c r="BN698" s="8">
        <f t="shared" si="951"/>
        <v>0.38928524103744488</v>
      </c>
    </row>
    <row r="699" spans="1:66" x14ac:dyDescent="0.25">
      <c r="A699" t="s">
        <v>19</v>
      </c>
      <c r="B699" t="s">
        <v>246</v>
      </c>
      <c r="C699" t="s">
        <v>352</v>
      </c>
      <c r="D699" s="10"/>
      <c r="E699">
        <f>VLOOKUP(A699,home!$A$2:$E$405,3,FALSE)</f>
        <v>1.61797752808989</v>
      </c>
      <c r="F699">
        <f>VLOOKUP(B699,home!$B$2:$E$405,3,FALSE)</f>
        <v>0.87</v>
      </c>
      <c r="G699">
        <f>VLOOKUP(C699,away!$B$2:$E$405,4,FALSE)</f>
        <v>0.87</v>
      </c>
      <c r="H699">
        <f>VLOOKUP(A699,away!$A$2:$E$405,3,FALSE)</f>
        <v>1.28089887640449</v>
      </c>
      <c r="I699">
        <f>VLOOKUP(C699,away!$B$2:$E$405,3,FALSE)</f>
        <v>0.62</v>
      </c>
      <c r="J699">
        <f>VLOOKUP(B699,home!$B$2:$E$405,4,FALSE)</f>
        <v>0.78</v>
      </c>
      <c r="K699" s="3">
        <f t="shared" si="896"/>
        <v>1.2246471910112378</v>
      </c>
      <c r="L699" s="3">
        <f t="shared" si="897"/>
        <v>0.61944269662921136</v>
      </c>
      <c r="M699" s="5">
        <f t="shared" si="898"/>
        <v>0.1581692071537133</v>
      </c>
      <c r="N699" s="5">
        <f t="shared" si="899"/>
        <v>0.19370147524526951</v>
      </c>
      <c r="O699" s="5">
        <f t="shared" si="900"/>
        <v>9.7976760203000529E-2</v>
      </c>
      <c r="P699" s="5">
        <f t="shared" si="901"/>
        <v>0.11998696416698619</v>
      </c>
      <c r="Q699" s="5">
        <f t="shared" si="902"/>
        <v>0.11860798377692609</v>
      </c>
      <c r="R699" s="5">
        <f t="shared" si="903"/>
        <v>3.0345494273570122E-2</v>
      </c>
      <c r="S699" s="5">
        <f t="shared" si="904"/>
        <v>2.2755490510896897E-2</v>
      </c>
      <c r="T699" s="5">
        <f t="shared" si="905"/>
        <v>7.3470849312532865E-2</v>
      </c>
      <c r="U699" s="5">
        <f t="shared" si="906"/>
        <v>3.716252432197524E-2</v>
      </c>
      <c r="V699" s="5">
        <f t="shared" si="907"/>
        <v>1.9180318720878442E-3</v>
      </c>
      <c r="W699" s="5">
        <f t="shared" si="908"/>
        <v>4.841764472130633E-2</v>
      </c>
      <c r="X699" s="5">
        <f t="shared" si="909"/>
        <v>2.9991956410601098E-2</v>
      </c>
      <c r="Y699" s="5">
        <f t="shared" si="910"/>
        <v>9.2891491780842522E-3</v>
      </c>
      <c r="Z699" s="5">
        <f t="shared" si="911"/>
        <v>6.2657649344555234E-3</v>
      </c>
      <c r="AA699" s="5">
        <f t="shared" si="912"/>
        <v>7.6733514265176668E-3</v>
      </c>
      <c r="AB699" s="5">
        <f t="shared" si="913"/>
        <v>4.6985741350634687E-3</v>
      </c>
      <c r="AC699" s="5">
        <f t="shared" si="914"/>
        <v>9.0938537298416007E-5</v>
      </c>
      <c r="AD699" s="5">
        <f t="shared" si="915"/>
        <v>1.4823633150831966E-2</v>
      </c>
      <c r="AE699" s="5">
        <f t="shared" si="916"/>
        <v>9.1823912927935271E-3</v>
      </c>
      <c r="AF699" s="5">
        <f t="shared" si="917"/>
        <v>2.843982611956306E-3</v>
      </c>
      <c r="AG699" s="5">
        <f t="shared" si="918"/>
        <v>5.8722808610560092E-4</v>
      </c>
      <c r="AH699" s="5">
        <f t="shared" si="919"/>
        <v>9.7032058186097053E-4</v>
      </c>
      <c r="AI699" s="5">
        <f t="shared" si="920"/>
        <v>1.188300374956427E-3</v>
      </c>
      <c r="AJ699" s="5">
        <f t="shared" si="921"/>
        <v>7.2762435813399475E-4</v>
      </c>
      <c r="AK699" s="5">
        <f t="shared" si="922"/>
        <v>2.9702770876671714E-4</v>
      </c>
      <c r="AL699" s="5">
        <f t="shared" si="923"/>
        <v>2.7594344594821497E-6</v>
      </c>
      <c r="AM699" s="5">
        <f t="shared" si="924"/>
        <v>3.6307441397494837E-3</v>
      </c>
      <c r="AN699" s="5">
        <f t="shared" si="925"/>
        <v>2.2490379406971267E-3</v>
      </c>
      <c r="AO699" s="5">
        <f t="shared" si="926"/>
        <v>6.9657506340341821E-4</v>
      </c>
      <c r="AP699" s="5">
        <f t="shared" si="927"/>
        <v>1.4382944522642579E-4</v>
      </c>
      <c r="AQ699" s="5">
        <f t="shared" si="928"/>
        <v>2.2273524851435155E-5</v>
      </c>
      <c r="AR699" s="5">
        <f t="shared" si="929"/>
        <v>1.2021159956455702E-4</v>
      </c>
      <c r="AS699" s="5">
        <f t="shared" si="930"/>
        <v>1.4721679773370245E-4</v>
      </c>
      <c r="AT699" s="5">
        <f t="shared" si="931"/>
        <v>9.0144318907124161E-5</v>
      </c>
      <c r="AU699" s="5">
        <f t="shared" si="932"/>
        <v>3.6798328978410271E-5</v>
      </c>
      <c r="AV699" s="5">
        <f t="shared" si="933"/>
        <v>1.1266242554329388E-5</v>
      </c>
      <c r="AW699" s="5">
        <f t="shared" si="934"/>
        <v>5.8147320969523282E-8</v>
      </c>
      <c r="AX699" s="5">
        <f t="shared" si="935"/>
        <v>7.4106343533745264E-4</v>
      </c>
      <c r="AY699" s="5">
        <f t="shared" si="936"/>
        <v>4.5904633275873898E-4</v>
      </c>
      <c r="AZ699" s="5">
        <f t="shared" si="937"/>
        <v>1.4217644912091175E-4</v>
      </c>
      <c r="BA699" s="5">
        <f t="shared" si="938"/>
        <v>2.9356721013541154E-5</v>
      </c>
      <c r="BB699" s="5">
        <f t="shared" si="939"/>
        <v>4.5462016072048407E-6</v>
      </c>
      <c r="BC699" s="5">
        <f t="shared" si="940"/>
        <v>5.6322227659740438E-7</v>
      </c>
      <c r="BD699" s="5">
        <f t="shared" si="941"/>
        <v>1.2410699566730021E-5</v>
      </c>
      <c r="BE699" s="5">
        <f t="shared" si="942"/>
        <v>1.5198728362880303E-5</v>
      </c>
      <c r="BF699" s="5">
        <f t="shared" si="943"/>
        <v>9.3065399982720977E-6</v>
      </c>
      <c r="BG699" s="5">
        <f t="shared" si="944"/>
        <v>3.7990760223058846E-6</v>
      </c>
      <c r="BH699" s="5">
        <f t="shared" si="945"/>
        <v>1.1631319447887617E-6</v>
      </c>
      <c r="BI699" s="5">
        <f t="shared" si="946"/>
        <v>2.8488525379219883E-7</v>
      </c>
      <c r="BJ699" s="8">
        <f t="shared" si="947"/>
        <v>0.50903550626244964</v>
      </c>
      <c r="BK699" s="8">
        <f t="shared" si="948"/>
        <v>0.30338243800820081</v>
      </c>
      <c r="BL699" s="8">
        <f t="shared" si="949"/>
        <v>0.18148777773273206</v>
      </c>
      <c r="BM699" s="8">
        <f t="shared" si="950"/>
        <v>0.280924613932935</v>
      </c>
      <c r="BN699" s="8">
        <f t="shared" si="951"/>
        <v>0.71878788481946565</v>
      </c>
    </row>
    <row r="700" spans="1:66" x14ac:dyDescent="0.25">
      <c r="A700" t="s">
        <v>19</v>
      </c>
      <c r="B700" t="s">
        <v>249</v>
      </c>
      <c r="C700" t="s">
        <v>243</v>
      </c>
      <c r="D700" s="10"/>
      <c r="E700">
        <f>VLOOKUP(A700,home!$A$2:$E$405,3,FALSE)</f>
        <v>1.61797752808989</v>
      </c>
      <c r="F700">
        <f>VLOOKUP(B700,home!$B$2:$E$405,3,FALSE)</f>
        <v>0.99</v>
      </c>
      <c r="G700">
        <f>VLOOKUP(C700,away!$B$2:$E$405,4,FALSE)</f>
        <v>1.24</v>
      </c>
      <c r="H700">
        <f>VLOOKUP(A700,away!$A$2:$E$405,3,FALSE)</f>
        <v>1.28089887640449</v>
      </c>
      <c r="I700">
        <f>VLOOKUP(C700,away!$B$2:$E$405,3,FALSE)</f>
        <v>0.62</v>
      </c>
      <c r="J700">
        <f>VLOOKUP(B700,home!$B$2:$E$405,4,FALSE)</f>
        <v>0.94</v>
      </c>
      <c r="K700" s="3">
        <f t="shared" si="896"/>
        <v>1.986229213483149</v>
      </c>
      <c r="L700" s="3">
        <f t="shared" si="897"/>
        <v>0.74650786516853662</v>
      </c>
      <c r="M700" s="5">
        <f t="shared" si="898"/>
        <v>6.5041023418363667E-2</v>
      </c>
      <c r="N700" s="5">
        <f t="shared" si="899"/>
        <v>0.12918638078839553</v>
      </c>
      <c r="O700" s="5">
        <f t="shared" si="900"/>
        <v>4.8553635540419457E-2</v>
      </c>
      <c r="P700" s="5">
        <f t="shared" si="901"/>
        <v>9.6438649331194795E-2</v>
      </c>
      <c r="Q700" s="5">
        <f t="shared" si="902"/>
        <v>0.12829688175303475</v>
      </c>
      <c r="R700" s="5">
        <f t="shared" si="903"/>
        <v>1.8122835406724856E-2</v>
      </c>
      <c r="S700" s="5">
        <f t="shared" si="904"/>
        <v>3.5748257776488504E-2</v>
      </c>
      <c r="T700" s="5">
        <f t="shared" si="905"/>
        <v>9.5774631305238139E-2</v>
      </c>
      <c r="U700" s="5">
        <f t="shared" si="906"/>
        <v>3.5996105115983668E-2</v>
      </c>
      <c r="V700" s="5">
        <f t="shared" si="907"/>
        <v>5.8894687874015148E-3</v>
      </c>
      <c r="W700" s="5">
        <f t="shared" si="908"/>
        <v>8.4942338178890284E-2</v>
      </c>
      <c r="X700" s="5">
        <f t="shared" si="909"/>
        <v>6.3410123536347257E-2</v>
      </c>
      <c r="Y700" s="5">
        <f t="shared" si="910"/>
        <v>2.3668077975595884E-2</v>
      </c>
      <c r="Z700" s="5">
        <f t="shared" si="911"/>
        <v>4.5096130567583133E-3</v>
      </c>
      <c r="AA700" s="5">
        <f t="shared" si="912"/>
        <v>8.9571251948384039E-3</v>
      </c>
      <c r="AB700" s="5">
        <f t="shared" si="913"/>
        <v>8.8954518654069913E-3</v>
      </c>
      <c r="AC700" s="5">
        <f t="shared" si="914"/>
        <v>5.4578286257299835E-4</v>
      </c>
      <c r="AD700" s="5">
        <f t="shared" si="915"/>
        <v>4.2178738388119183E-2</v>
      </c>
      <c r="AE700" s="5">
        <f t="shared" si="916"/>
        <v>3.1486759949617048E-2</v>
      </c>
      <c r="AF700" s="5">
        <f t="shared" si="917"/>
        <v>1.1752556975531401E-2</v>
      </c>
      <c r="AG700" s="5">
        <f t="shared" si="918"/>
        <v>2.9244587393585132E-3</v>
      </c>
      <c r="AH700" s="5">
        <f t="shared" si="919"/>
        <v>8.4161540393420172E-4</v>
      </c>
      <c r="AI700" s="5">
        <f t="shared" si="920"/>
        <v>1.6716411018115323E-3</v>
      </c>
      <c r="AJ700" s="5">
        <f t="shared" si="921"/>
        <v>1.6601311954386124E-3</v>
      </c>
      <c r="AK700" s="5">
        <f t="shared" si="922"/>
        <v>1.0991336928649587E-3</v>
      </c>
      <c r="AL700" s="5">
        <f t="shared" si="923"/>
        <v>3.2370070044003831E-5</v>
      </c>
      <c r="AM700" s="5">
        <f t="shared" si="924"/>
        <v>1.6755328474869106E-2</v>
      </c>
      <c r="AN700" s="5">
        <f t="shared" si="925"/>
        <v>1.2507984489972127E-2</v>
      </c>
      <c r="AO700" s="5">
        <f t="shared" si="926"/>
        <v>4.6686543995851293E-3</v>
      </c>
      <c r="AP700" s="5">
        <f t="shared" si="927"/>
        <v>1.161729076347997E-3</v>
      </c>
      <c r="AQ700" s="5">
        <f t="shared" si="928"/>
        <v>2.1680997317218977E-4</v>
      </c>
      <c r="AR700" s="5">
        <f t="shared" si="929"/>
        <v>1.2565450369677537E-4</v>
      </c>
      <c r="AS700" s="5">
        <f t="shared" si="930"/>
        <v>2.4957864604826157E-4</v>
      </c>
      <c r="AT700" s="5">
        <f t="shared" si="931"/>
        <v>2.4786019892131391E-4</v>
      </c>
      <c r="AU700" s="5">
        <f t="shared" si="932"/>
        <v>1.6410238931908612E-4</v>
      </c>
      <c r="AV700" s="5">
        <f t="shared" si="933"/>
        <v>8.1486239916988401E-5</v>
      </c>
      <c r="AW700" s="5">
        <f t="shared" si="934"/>
        <v>1.3332294287048161E-6</v>
      </c>
      <c r="AX700" s="5">
        <f t="shared" si="935"/>
        <v>5.5466538163818436E-3</v>
      </c>
      <c r="AY700" s="5">
        <f t="shared" si="936"/>
        <v>4.1406206992961256E-3</v>
      </c>
      <c r="AZ700" s="5">
        <f t="shared" si="937"/>
        <v>1.5455029593521019E-3</v>
      </c>
      <c r="BA700" s="5">
        <f t="shared" si="938"/>
        <v>3.845767049325311E-4</v>
      </c>
      <c r="BB700" s="5">
        <f t="shared" si="939"/>
        <v>7.1772383748183502E-5</v>
      </c>
      <c r="BC700" s="5">
        <f t="shared" si="940"/>
        <v>1.0715729793982692E-5</v>
      </c>
      <c r="BD700" s="5">
        <f t="shared" si="941"/>
        <v>1.5633679217248618E-5</v>
      </c>
      <c r="BE700" s="5">
        <f t="shared" si="942"/>
        <v>3.1052070375523572E-5</v>
      </c>
      <c r="BF700" s="5">
        <f t="shared" si="943"/>
        <v>3.0838264659499792E-5</v>
      </c>
      <c r="BG700" s="5">
        <f t="shared" si="944"/>
        <v>2.0417287386607829E-5</v>
      </c>
      <c r="BH700" s="5">
        <f t="shared" si="945"/>
        <v>1.013835316684036E-5</v>
      </c>
      <c r="BI700" s="5">
        <f t="shared" si="946"/>
        <v>4.0274186473175469E-6</v>
      </c>
      <c r="BJ700" s="8">
        <f t="shared" si="947"/>
        <v>0.66063129629757922</v>
      </c>
      <c r="BK700" s="8">
        <f t="shared" si="948"/>
        <v>0.20783617294536164</v>
      </c>
      <c r="BL700" s="8">
        <f t="shared" si="949"/>
        <v>0.12677846356877817</v>
      </c>
      <c r="BM700" s="8">
        <f t="shared" si="950"/>
        <v>0.50997685216047683</v>
      </c>
      <c r="BN700" s="8">
        <f t="shared" si="951"/>
        <v>0.48563940623813306</v>
      </c>
    </row>
    <row r="701" spans="1:66" x14ac:dyDescent="0.25">
      <c r="A701" t="s">
        <v>19</v>
      </c>
      <c r="B701" t="s">
        <v>251</v>
      </c>
      <c r="C701" t="s">
        <v>20</v>
      </c>
      <c r="D701" s="10"/>
      <c r="E701">
        <f>VLOOKUP(A701,home!$A$2:$E$405,3,FALSE)</f>
        <v>1.61797752808989</v>
      </c>
      <c r="F701">
        <f>VLOOKUP(B701,home!$B$2:$E$405,3,FALSE)</f>
        <v>0.93</v>
      </c>
      <c r="G701">
        <f>VLOOKUP(C701,away!$B$2:$E$405,4,FALSE)</f>
        <v>1.24</v>
      </c>
      <c r="H701">
        <f>VLOOKUP(A701,away!$A$2:$E$405,3,FALSE)</f>
        <v>1.28089887640449</v>
      </c>
      <c r="I701">
        <f>VLOOKUP(C701,away!$B$2:$E$405,3,FALSE)</f>
        <v>0.77</v>
      </c>
      <c r="J701">
        <f>VLOOKUP(B701,home!$B$2:$E$405,4,FALSE)</f>
        <v>1.17</v>
      </c>
      <c r="K701" s="3">
        <f t="shared" si="896"/>
        <v>1.8658516853932614</v>
      </c>
      <c r="L701" s="3">
        <f t="shared" si="897"/>
        <v>1.1539617977528049</v>
      </c>
      <c r="M701" s="5">
        <f t="shared" si="898"/>
        <v>4.8810321460644235E-2</v>
      </c>
      <c r="N701" s="5">
        <f t="shared" si="899"/>
        <v>9.1072820561929918E-2</v>
      </c>
      <c r="O701" s="5">
        <f t="shared" si="900"/>
        <v>5.6325246301617331E-2</v>
      </c>
      <c r="P701" s="5">
        <f t="shared" si="901"/>
        <v>0.10509455574206326</v>
      </c>
      <c r="Q701" s="5">
        <f t="shared" si="902"/>
        <v>8.4964187869497526E-2</v>
      </c>
      <c r="R701" s="5">
        <f t="shared" si="903"/>
        <v>3.2498591240541948E-2</v>
      </c>
      <c r="S701" s="5">
        <f t="shared" si="904"/>
        <v>5.6570338588771266E-2</v>
      </c>
      <c r="T701" s="5">
        <f t="shared" si="905"/>
        <v>9.8045426978492431E-2</v>
      </c>
      <c r="U701" s="5">
        <f t="shared" si="906"/>
        <v>6.0637551239071871E-2</v>
      </c>
      <c r="V701" s="5">
        <f t="shared" si="907"/>
        <v>1.3533646218564781E-2</v>
      </c>
      <c r="W701" s="5">
        <f t="shared" si="908"/>
        <v>5.2843524378123903E-2</v>
      </c>
      <c r="X701" s="5">
        <f t="shared" si="909"/>
        <v>6.0979408390974023E-2</v>
      </c>
      <c r="Y701" s="5">
        <f t="shared" si="910"/>
        <v>3.5183953866375448E-2</v>
      </c>
      <c r="Z701" s="5">
        <f t="shared" si="911"/>
        <v>1.250071092412311E-2</v>
      </c>
      <c r="AA701" s="5">
        <f t="shared" si="912"/>
        <v>2.3324472546389058E-2</v>
      </c>
      <c r="AB701" s="5">
        <f t="shared" si="913"/>
        <v>2.1760003205794444E-2</v>
      </c>
      <c r="AC701" s="5">
        <f t="shared" si="914"/>
        <v>1.821224095575168E-3</v>
      </c>
      <c r="AD701" s="5">
        <f t="shared" si="915"/>
        <v>2.4649544755760585E-2</v>
      </c>
      <c r="AE701" s="5">
        <f t="shared" si="916"/>
        <v>2.8444632980145705E-2</v>
      </c>
      <c r="AF701" s="5">
        <f t="shared" si="917"/>
        <v>1.6412009905093838E-2</v>
      </c>
      <c r="AG701" s="5">
        <f t="shared" si="918"/>
        <v>6.3129441516063065E-3</v>
      </c>
      <c r="AH701" s="5">
        <f t="shared" si="919"/>
        <v>3.6063357127973086E-3</v>
      </c>
      <c r="AI701" s="5">
        <f t="shared" si="920"/>
        <v>6.7288875678167669E-3</v>
      </c>
      <c r="AJ701" s="5">
        <f t="shared" si="921"/>
        <v>6.2775531046163416E-3</v>
      </c>
      <c r="AK701" s="5">
        <f t="shared" si="922"/>
        <v>3.9043276801313679E-3</v>
      </c>
      <c r="AL701" s="5">
        <f t="shared" si="923"/>
        <v>1.5685267501099303E-4</v>
      </c>
      <c r="AM701" s="5">
        <f t="shared" si="924"/>
        <v>9.1984789253425035E-3</v>
      </c>
      <c r="AN701" s="5">
        <f t="shared" si="925"/>
        <v>1.0614693277279524E-2</v>
      </c>
      <c r="AO701" s="5">
        <f t="shared" si="926"/>
        <v>6.1244752684220484E-3</v>
      </c>
      <c r="AP701" s="5">
        <f t="shared" si="927"/>
        <v>2.3558034970136321E-3</v>
      </c>
      <c r="AQ701" s="5">
        <f t="shared" si="928"/>
        <v>6.7962680964154913E-4</v>
      </c>
      <c r="AR701" s="5">
        <f t="shared" si="929"/>
        <v>8.3231472848794489E-4</v>
      </c>
      <c r="AS701" s="5">
        <f t="shared" si="930"/>
        <v>1.5529758389268668E-3</v>
      </c>
      <c r="AT701" s="5">
        <f t="shared" si="931"/>
        <v>1.4488112932183547E-3</v>
      </c>
      <c r="AU701" s="5">
        <f t="shared" si="932"/>
        <v>9.0108899775608606E-4</v>
      </c>
      <c r="AV701" s="5">
        <f t="shared" si="933"/>
        <v>4.2032460628812932E-4</v>
      </c>
      <c r="AW701" s="5">
        <f t="shared" si="934"/>
        <v>9.3811910313351653E-6</v>
      </c>
      <c r="AX701" s="5">
        <f t="shared" si="935"/>
        <v>2.8604995676507847E-3</v>
      </c>
      <c r="AY701" s="5">
        <f t="shared" si="936"/>
        <v>3.3009072235574205E-3</v>
      </c>
      <c r="AZ701" s="5">
        <f t="shared" si="937"/>
        <v>1.9045604169557711E-3</v>
      </c>
      <c r="BA701" s="5">
        <f t="shared" si="938"/>
        <v>7.3259665422637085E-4</v>
      </c>
      <c r="BB701" s="5">
        <f t="shared" si="939"/>
        <v>2.113471380346883E-4</v>
      </c>
      <c r="BC701" s="5">
        <f t="shared" si="940"/>
        <v>4.8777304671283818E-5</v>
      </c>
      <c r="BD701" s="5">
        <f t="shared" si="941"/>
        <v>1.6007656673034789E-4</v>
      </c>
      <c r="BE701" s="5">
        <f t="shared" si="942"/>
        <v>2.9867913182578644E-4</v>
      </c>
      <c r="BF701" s="5">
        <f t="shared" si="943"/>
        <v>2.7864548075446998E-4</v>
      </c>
      <c r="BG701" s="5">
        <f t="shared" si="944"/>
        <v>1.7330371329764781E-4</v>
      </c>
      <c r="BH701" s="5">
        <f t="shared" si="945"/>
        <v>8.0839756385331664E-5</v>
      </c>
      <c r="BI701" s="5">
        <f t="shared" si="946"/>
        <v>3.0166999139670351E-5</v>
      </c>
      <c r="BJ701" s="8">
        <f t="shared" si="947"/>
        <v>0.53694021992079533</v>
      </c>
      <c r="BK701" s="8">
        <f t="shared" si="948"/>
        <v>0.22928784600418714</v>
      </c>
      <c r="BL701" s="8">
        <f t="shared" si="949"/>
        <v>0.22124019571158707</v>
      </c>
      <c r="BM701" s="8">
        <f t="shared" si="950"/>
        <v>0.57791172335187246</v>
      </c>
      <c r="BN701" s="8">
        <f t="shared" si="951"/>
        <v>0.41876572317629418</v>
      </c>
    </row>
    <row r="702" spans="1:66" x14ac:dyDescent="0.25">
      <c r="A702" t="s">
        <v>19</v>
      </c>
      <c r="B702" t="s">
        <v>252</v>
      </c>
      <c r="C702" t="s">
        <v>142</v>
      </c>
      <c r="D702" s="10"/>
      <c r="E702">
        <f>VLOOKUP(A702,home!$A$2:$E$405,3,FALSE)</f>
        <v>1.61797752808989</v>
      </c>
      <c r="F702">
        <f>VLOOKUP(B702,home!$B$2:$E$405,3,FALSE)</f>
        <v>0.93</v>
      </c>
      <c r="G702">
        <f>VLOOKUP(C702,away!$B$2:$E$405,4,FALSE)</f>
        <v>0.74</v>
      </c>
      <c r="H702">
        <f>VLOOKUP(A702,away!$A$2:$E$405,3,FALSE)</f>
        <v>1.28089887640449</v>
      </c>
      <c r="I702">
        <f>VLOOKUP(C702,away!$B$2:$E$405,3,FALSE)</f>
        <v>1.24</v>
      </c>
      <c r="J702">
        <f>VLOOKUP(B702,home!$B$2:$E$405,4,FALSE)</f>
        <v>1.17</v>
      </c>
      <c r="K702" s="3">
        <f t="shared" si="896"/>
        <v>1.1134921348314624</v>
      </c>
      <c r="L702" s="3">
        <f t="shared" si="897"/>
        <v>1.8583280898876338</v>
      </c>
      <c r="M702" s="5">
        <f t="shared" si="898"/>
        <v>5.1210011716264624E-2</v>
      </c>
      <c r="N702" s="5">
        <f t="shared" si="899"/>
        <v>5.7021945270687699E-2</v>
      </c>
      <c r="O702" s="5">
        <f t="shared" si="900"/>
        <v>9.5165003255809372E-2</v>
      </c>
      <c r="P702" s="5">
        <f t="shared" si="901"/>
        <v>0.10596548263655425</v>
      </c>
      <c r="Q702" s="5">
        <f t="shared" si="902"/>
        <v>3.1746743785850427E-2</v>
      </c>
      <c r="R702" s="5">
        <f t="shared" si="903"/>
        <v>8.8423899362259362E-2</v>
      </c>
      <c r="S702" s="5">
        <f t="shared" si="904"/>
        <v>5.4816837245672718E-2</v>
      </c>
      <c r="T702" s="5">
        <f t="shared" si="905"/>
        <v>5.899586573971153E-2</v>
      </c>
      <c r="U702" s="5">
        <f t="shared" si="906"/>
        <v>9.845931647100456E-2</v>
      </c>
      <c r="V702" s="5">
        <f t="shared" si="907"/>
        <v>1.2603205290600274E-2</v>
      </c>
      <c r="W702" s="5">
        <f t="shared" si="908"/>
        <v>1.1783249837351358E-2</v>
      </c>
      <c r="X702" s="5">
        <f t="shared" si="909"/>
        <v>2.1897144162913915E-2</v>
      </c>
      <c r="Y702" s="5">
        <f t="shared" si="910"/>
        <v>2.0346039043130988E-2</v>
      </c>
      <c r="Z702" s="5">
        <f t="shared" si="911"/>
        <v>5.4773538667427922E-2</v>
      </c>
      <c r="AA702" s="5">
        <f t="shared" si="912"/>
        <v>6.0989904503067967E-2</v>
      </c>
      <c r="AB702" s="5">
        <f t="shared" si="913"/>
        <v>3.3955889484144089E-2</v>
      </c>
      <c r="AC702" s="5">
        <f t="shared" si="914"/>
        <v>1.6299360791811103E-3</v>
      </c>
      <c r="AD702" s="5">
        <f t="shared" si="915"/>
        <v>3.2801390041612109E-3</v>
      </c>
      <c r="AE702" s="5">
        <f t="shared" si="916"/>
        <v>6.0955744501688279E-3</v>
      </c>
      <c r="AF702" s="5">
        <f t="shared" si="917"/>
        <v>5.6637886123750512E-3</v>
      </c>
      <c r="AG702" s="5">
        <f t="shared" si="918"/>
        <v>3.5083924911874197E-3</v>
      </c>
      <c r="AH702" s="5">
        <f t="shared" si="919"/>
        <v>2.544680137205697E-2</v>
      </c>
      <c r="AI702" s="5">
        <f t="shared" si="920"/>
        <v>2.8334813184403899E-2</v>
      </c>
      <c r="AJ702" s="5">
        <f t="shared" si="921"/>
        <v>1.5775295811376284E-2</v>
      </c>
      <c r="AK702" s="5">
        <f t="shared" si="922"/>
        <v>5.8552226035357372E-3</v>
      </c>
      <c r="AL702" s="5">
        <f t="shared" si="923"/>
        <v>1.3490874733957788E-4</v>
      </c>
      <c r="AM702" s="5">
        <f t="shared" si="924"/>
        <v>7.304817964574827E-4</v>
      </c>
      <c r="AN702" s="5">
        <f t="shared" si="925"/>
        <v>1.3574748415085211E-3</v>
      </c>
      <c r="AO702" s="5">
        <f t="shared" si="926"/>
        <v>1.2613168146455244E-3</v>
      </c>
      <c r="AP702" s="5">
        <f t="shared" si="927"/>
        <v>7.8131348896779047E-4</v>
      </c>
      <c r="AQ702" s="5">
        <f t="shared" si="928"/>
        <v>3.629842008892396E-4</v>
      </c>
      <c r="AR702" s="5">
        <f t="shared" si="929"/>
        <v>9.4577011574969241E-3</v>
      </c>
      <c r="AS702" s="5">
        <f t="shared" si="930"/>
        <v>1.0531075852459243E-2</v>
      </c>
      <c r="AT702" s="5">
        <f t="shared" si="931"/>
        <v>5.863135066513453E-3</v>
      </c>
      <c r="AU702" s="5">
        <f t="shared" si="932"/>
        <v>2.1761849273390921E-3</v>
      </c>
      <c r="AV702" s="5">
        <f t="shared" si="933"/>
        <v>6.0579120013271406E-4</v>
      </c>
      <c r="AW702" s="5">
        <f t="shared" si="934"/>
        <v>7.7543813345079657E-6</v>
      </c>
      <c r="AX702" s="5">
        <f t="shared" si="935"/>
        <v>1.3556428916549398E-4</v>
      </c>
      <c r="AY702" s="5">
        <f t="shared" si="936"/>
        <v>2.5192292654188723E-4</v>
      </c>
      <c r="AZ702" s="5">
        <f t="shared" si="937"/>
        <v>2.3407772543974402E-4</v>
      </c>
      <c r="BA702" s="5">
        <f t="shared" si="938"/>
        <v>1.4499773746722713E-4</v>
      </c>
      <c r="BB702" s="5">
        <f t="shared" si="939"/>
        <v>6.7363342126375257E-5</v>
      </c>
      <c r="BC702" s="5">
        <f t="shared" si="940"/>
        <v>2.5036638180430812E-5</v>
      </c>
      <c r="BD702" s="5">
        <f t="shared" si="941"/>
        <v>2.9292519544565536E-3</v>
      </c>
      <c r="BE702" s="5">
        <f t="shared" si="942"/>
        <v>3.2616990122270617E-3</v>
      </c>
      <c r="BF702" s="5">
        <f t="shared" si="943"/>
        <v>1.8159380981511916E-3</v>
      </c>
      <c r="BG702" s="5">
        <f t="shared" si="944"/>
        <v>6.7401092987738566E-4</v>
      </c>
      <c r="BH702" s="5">
        <f t="shared" si="945"/>
        <v>1.8762646730222728E-4</v>
      </c>
      <c r="BI702" s="5">
        <f t="shared" si="946"/>
        <v>4.1784119125448524E-5</v>
      </c>
      <c r="BJ702" s="8">
        <f t="shared" si="947"/>
        <v>0.22569141619892813</v>
      </c>
      <c r="BK702" s="8">
        <f t="shared" si="948"/>
        <v>0.22661230464215443</v>
      </c>
      <c r="BL702" s="8">
        <f t="shared" si="949"/>
        <v>0.48995034483273942</v>
      </c>
      <c r="BM702" s="8">
        <f t="shared" si="950"/>
        <v>0.56725034976861677</v>
      </c>
      <c r="BN702" s="8">
        <f t="shared" si="951"/>
        <v>0.42953308602742568</v>
      </c>
    </row>
    <row r="703" spans="1:66" x14ac:dyDescent="0.25">
      <c r="A703" t="s">
        <v>22</v>
      </c>
      <c r="B703" t="s">
        <v>262</v>
      </c>
      <c r="C703" t="s">
        <v>255</v>
      </c>
      <c r="D703" s="10"/>
      <c r="E703">
        <f>VLOOKUP(A703,home!$A$2:$E$405,3,FALSE)</f>
        <v>1.7</v>
      </c>
      <c r="F703">
        <f>VLOOKUP(B703,home!$B$2:$E$405,3,FALSE)</f>
        <v>0.98</v>
      </c>
      <c r="G703">
        <f>VLOOKUP(C703,away!$B$2:$E$405,4,FALSE)</f>
        <v>0.28999999999999998</v>
      </c>
      <c r="H703">
        <f>VLOOKUP(A703,away!$A$2:$E$405,3,FALSE)</f>
        <v>1.5</v>
      </c>
      <c r="I703">
        <f>VLOOKUP(C703,away!$B$2:$E$405,3,FALSE)</f>
        <v>1.76</v>
      </c>
      <c r="J703">
        <f>VLOOKUP(B703,home!$B$2:$E$405,4,FALSE)</f>
        <v>1.56</v>
      </c>
      <c r="K703" s="3">
        <f t="shared" si="896"/>
        <v>0.48313999999999996</v>
      </c>
      <c r="L703" s="3">
        <f t="shared" si="897"/>
        <v>4.1184000000000003</v>
      </c>
      <c r="M703" s="5">
        <f t="shared" si="898"/>
        <v>1.0036367830937365E-2</v>
      </c>
      <c r="N703" s="5">
        <f t="shared" si="899"/>
        <v>4.8489707538390782E-3</v>
      </c>
      <c r="O703" s="5">
        <f t="shared" si="900"/>
        <v>4.133377727493244E-2</v>
      </c>
      <c r="P703" s="5">
        <f t="shared" si="901"/>
        <v>1.9970001152610859E-2</v>
      </c>
      <c r="Q703" s="5">
        <f t="shared" si="902"/>
        <v>1.171365865004906E-3</v>
      </c>
      <c r="R703" s="5">
        <f t="shared" si="903"/>
        <v>8.5114514164540911E-2</v>
      </c>
      <c r="S703" s="5">
        <f t="shared" si="904"/>
        <v>9.9338962250358365E-3</v>
      </c>
      <c r="T703" s="5">
        <f t="shared" si="905"/>
        <v>4.8241531784362053E-3</v>
      </c>
      <c r="U703" s="5">
        <f t="shared" si="906"/>
        <v>4.1122226373456298E-2</v>
      </c>
      <c r="V703" s="5">
        <f t="shared" si="907"/>
        <v>2.1962340959021612E-3</v>
      </c>
      <c r="W703" s="5">
        <f t="shared" si="908"/>
        <v>1.8864456800615678E-4</v>
      </c>
      <c r="X703" s="5">
        <f t="shared" si="909"/>
        <v>7.7691378887655605E-4</v>
      </c>
      <c r="Y703" s="5">
        <f t="shared" si="910"/>
        <v>1.5998208740546048E-3</v>
      </c>
      <c r="Z703" s="5">
        <f t="shared" si="911"/>
        <v>0.11684520504508175</v>
      </c>
      <c r="AA703" s="5">
        <f t="shared" si="912"/>
        <v>5.6452592365480794E-2</v>
      </c>
      <c r="AB703" s="5">
        <f t="shared" si="913"/>
        <v>1.3637252737729194E-2</v>
      </c>
      <c r="AC703" s="5">
        <f t="shared" si="914"/>
        <v>2.7312419047763938E-4</v>
      </c>
      <c r="AD703" s="5">
        <f t="shared" si="915"/>
        <v>2.2785434146623639E-5</v>
      </c>
      <c r="AE703" s="5">
        <f t="shared" si="916"/>
        <v>9.3839531989454802E-5</v>
      </c>
      <c r="AF703" s="5">
        <f t="shared" si="917"/>
        <v>1.9323436427268539E-4</v>
      </c>
      <c r="AG703" s="5">
        <f t="shared" si="918"/>
        <v>2.6527213527354247E-4</v>
      </c>
      <c r="AH703" s="5">
        <f t="shared" si="919"/>
        <v>0.1203038231144162</v>
      </c>
      <c r="AI703" s="5">
        <f t="shared" si="920"/>
        <v>5.8123589099499044E-2</v>
      </c>
      <c r="AJ703" s="5">
        <f t="shared" si="921"/>
        <v>1.4040915418765983E-2</v>
      </c>
      <c r="AK703" s="5">
        <f t="shared" si="922"/>
        <v>2.2612426251408658E-3</v>
      </c>
      <c r="AL703" s="5">
        <f t="shared" si="923"/>
        <v>2.1738104822469248E-5</v>
      </c>
      <c r="AM703" s="5">
        <f t="shared" si="924"/>
        <v>2.2017109307199501E-6</v>
      </c>
      <c r="AN703" s="5">
        <f t="shared" si="925"/>
        <v>9.0675262970770419E-6</v>
      </c>
      <c r="AO703" s="5">
        <f t="shared" si="926"/>
        <v>1.8671850150941051E-5</v>
      </c>
      <c r="AP703" s="5">
        <f t="shared" si="927"/>
        <v>2.5632715887211871E-5</v>
      </c>
      <c r="AQ703" s="5">
        <f t="shared" si="928"/>
        <v>2.639144427747335E-5</v>
      </c>
      <c r="AR703" s="5">
        <f t="shared" si="929"/>
        <v>9.9091853022882329E-2</v>
      </c>
      <c r="AS703" s="5">
        <f t="shared" si="930"/>
        <v>4.7875237869475368E-2</v>
      </c>
      <c r="AT703" s="5">
        <f t="shared" si="931"/>
        <v>1.1565221212129164E-2</v>
      </c>
      <c r="AU703" s="5">
        <f t="shared" si="932"/>
        <v>1.8625403254760281E-3</v>
      </c>
      <c r="AV703" s="5">
        <f t="shared" si="933"/>
        <v>2.2496693321262201E-4</v>
      </c>
      <c r="AW703" s="5">
        <f t="shared" si="934"/>
        <v>1.2014914870733386E-6</v>
      </c>
      <c r="AX703" s="5">
        <f t="shared" si="935"/>
        <v>1.7728910317800601E-7</v>
      </c>
      <c r="AY703" s="5">
        <f t="shared" si="936"/>
        <v>7.301474425283E-7</v>
      </c>
      <c r="AZ703" s="5">
        <f t="shared" si="937"/>
        <v>1.503519613654276E-6</v>
      </c>
      <c r="BA703" s="5">
        <f t="shared" si="938"/>
        <v>2.0640317256245897E-6</v>
      </c>
      <c r="BB703" s="5">
        <f t="shared" si="939"/>
        <v>2.1251270647030781E-6</v>
      </c>
      <c r="BC703" s="5">
        <f t="shared" si="940"/>
        <v>1.7504246606546312E-6</v>
      </c>
      <c r="BD703" s="5">
        <f t="shared" si="941"/>
        <v>6.8016647914906428E-2</v>
      </c>
      <c r="BE703" s="5">
        <f t="shared" si="942"/>
        <v>3.286156327360789E-2</v>
      </c>
      <c r="BF703" s="5">
        <f t="shared" si="943"/>
        <v>7.9383678400054558E-3</v>
      </c>
      <c r="BG703" s="5">
        <f t="shared" si="944"/>
        <v>1.2784476794067455E-3</v>
      </c>
      <c r="BH703" s="5">
        <f t="shared" si="945"/>
        <v>1.5441730295714373E-4</v>
      </c>
      <c r="BI703" s="5">
        <f t="shared" si="946"/>
        <v>1.4921035150142889E-5</v>
      </c>
      <c r="BJ703" s="8">
        <f t="shared" si="947"/>
        <v>1.4075316281053575E-2</v>
      </c>
      <c r="BK703" s="8">
        <f t="shared" si="948"/>
        <v>4.243209174722886E-2</v>
      </c>
      <c r="BL703" s="8">
        <f t="shared" si="949"/>
        <v>0.70327411758317115</v>
      </c>
      <c r="BM703" s="8">
        <f t="shared" si="950"/>
        <v>0.71415220495871445</v>
      </c>
      <c r="BN703" s="8">
        <f t="shared" si="951"/>
        <v>0.16247499704186558</v>
      </c>
    </row>
    <row r="704" spans="1:66" x14ac:dyDescent="0.25">
      <c r="A704" t="s">
        <v>22</v>
      </c>
      <c r="B704" t="s">
        <v>259</v>
      </c>
      <c r="C704" t="s">
        <v>166</v>
      </c>
      <c r="D704" s="10"/>
      <c r="E704">
        <f>VLOOKUP(A704,home!$A$2:$E$405,3,FALSE)</f>
        <v>1.7</v>
      </c>
      <c r="F704">
        <f>VLOOKUP(B704,home!$B$2:$E$405,3,FALSE)</f>
        <v>0.28999999999999998</v>
      </c>
      <c r="G704">
        <f>VLOOKUP(C704,away!$B$2:$E$405,4,FALSE)</f>
        <v>0.59</v>
      </c>
      <c r="H704">
        <f>VLOOKUP(A704,away!$A$2:$E$405,3,FALSE)</f>
        <v>1.5</v>
      </c>
      <c r="I704">
        <f>VLOOKUP(C704,away!$B$2:$E$405,3,FALSE)</f>
        <v>0.98</v>
      </c>
      <c r="J704">
        <f>VLOOKUP(B704,home!$B$2:$E$405,4,FALSE)</f>
        <v>0.5</v>
      </c>
      <c r="K704" s="3">
        <f t="shared" si="896"/>
        <v>0.29086999999999996</v>
      </c>
      <c r="L704" s="3">
        <f t="shared" si="897"/>
        <v>0.73499999999999999</v>
      </c>
      <c r="M704" s="5">
        <f t="shared" si="898"/>
        <v>0.35848444822820125</v>
      </c>
      <c r="N704" s="5">
        <f t="shared" si="899"/>
        <v>0.10427237145613687</v>
      </c>
      <c r="O704" s="5">
        <f t="shared" si="900"/>
        <v>0.2634860694477279</v>
      </c>
      <c r="P704" s="5">
        <f t="shared" si="901"/>
        <v>7.6640193020260594E-2</v>
      </c>
      <c r="Q704" s="5">
        <f t="shared" si="902"/>
        <v>1.5164852342723262E-2</v>
      </c>
      <c r="R704" s="5">
        <f t="shared" si="903"/>
        <v>9.6831130522039996E-2</v>
      </c>
      <c r="S704" s="5">
        <f t="shared" si="904"/>
        <v>4.0962161784238362E-3</v>
      </c>
      <c r="T704" s="5">
        <f t="shared" si="905"/>
        <v>1.1146166471901598E-2</v>
      </c>
      <c r="U704" s="5">
        <f t="shared" si="906"/>
        <v>2.8165270934945766E-2</v>
      </c>
      <c r="V704" s="5">
        <f t="shared" si="907"/>
        <v>9.7303089318481552E-5</v>
      </c>
      <c r="W704" s="5">
        <f t="shared" si="908"/>
        <v>1.4703335336426384E-3</v>
      </c>
      <c r="X704" s="5">
        <f t="shared" si="909"/>
        <v>1.0806951472273391E-3</v>
      </c>
      <c r="Y704" s="5">
        <f t="shared" si="910"/>
        <v>3.9715546660604704E-4</v>
      </c>
      <c r="Z704" s="5">
        <f t="shared" si="911"/>
        <v>2.3723626977899804E-2</v>
      </c>
      <c r="AA704" s="5">
        <f t="shared" si="912"/>
        <v>6.9004913790617142E-3</v>
      </c>
      <c r="AB704" s="5">
        <f t="shared" si="913"/>
        <v>1.0035729637138402E-3</v>
      </c>
      <c r="AC704" s="5">
        <f t="shared" si="914"/>
        <v>1.3001483717936896E-6</v>
      </c>
      <c r="AD704" s="5">
        <f t="shared" si="915"/>
        <v>1.0691897873265851E-4</v>
      </c>
      <c r="AE704" s="5">
        <f t="shared" si="916"/>
        <v>7.8585449368504003E-5</v>
      </c>
      <c r="AF704" s="5">
        <f t="shared" si="917"/>
        <v>2.8880152642925217E-5</v>
      </c>
      <c r="AG704" s="5">
        <f t="shared" si="918"/>
        <v>7.0756373975166805E-6</v>
      </c>
      <c r="AH704" s="5">
        <f t="shared" si="919"/>
        <v>4.3592164571890878E-3</v>
      </c>
      <c r="AI704" s="5">
        <f t="shared" si="920"/>
        <v>1.2679652909025896E-3</v>
      </c>
      <c r="AJ704" s="5">
        <f t="shared" si="921"/>
        <v>1.8440653208241808E-4</v>
      </c>
      <c r="AK704" s="5">
        <f t="shared" si="922"/>
        <v>1.787944266227098E-5</v>
      </c>
      <c r="AL704" s="5">
        <f t="shared" si="923"/>
        <v>1.1118320212966741E-8</v>
      </c>
      <c r="AM704" s="5">
        <f t="shared" si="924"/>
        <v>6.2199046687936774E-6</v>
      </c>
      <c r="AN704" s="5">
        <f t="shared" si="925"/>
        <v>4.571629931563353E-6</v>
      </c>
      <c r="AO704" s="5">
        <f t="shared" si="926"/>
        <v>1.6800739998495317E-6</v>
      </c>
      <c r="AP704" s="5">
        <f t="shared" si="927"/>
        <v>4.116181299631354E-7</v>
      </c>
      <c r="AQ704" s="5">
        <f t="shared" si="928"/>
        <v>7.5634831380726101E-8</v>
      </c>
      <c r="AR704" s="5">
        <f t="shared" si="929"/>
        <v>6.4080481920679618E-4</v>
      </c>
      <c r="AS704" s="5">
        <f t="shared" si="930"/>
        <v>1.8639089776268075E-4</v>
      </c>
      <c r="AT704" s="5">
        <f t="shared" si="931"/>
        <v>2.7107760216115471E-5</v>
      </c>
      <c r="AU704" s="5">
        <f t="shared" si="932"/>
        <v>2.6282780713538354E-6</v>
      </c>
      <c r="AV704" s="5">
        <f t="shared" si="933"/>
        <v>1.9112181065367246E-7</v>
      </c>
      <c r="AW704" s="5">
        <f t="shared" si="934"/>
        <v>6.6027210090389989E-11</v>
      </c>
      <c r="AX704" s="5">
        <f t="shared" si="935"/>
        <v>3.0153061183533602E-7</v>
      </c>
      <c r="AY704" s="5">
        <f t="shared" si="936"/>
        <v>2.2162499969897196E-7</v>
      </c>
      <c r="AZ704" s="5">
        <f t="shared" si="937"/>
        <v>8.1447187389372183E-8</v>
      </c>
      <c r="BA704" s="5">
        <f t="shared" si="938"/>
        <v>1.9954560910396188E-8</v>
      </c>
      <c r="BB704" s="5">
        <f t="shared" si="939"/>
        <v>3.6666505672852985E-9</v>
      </c>
      <c r="BC704" s="5">
        <f t="shared" si="940"/>
        <v>5.3899763339093913E-10</v>
      </c>
      <c r="BD704" s="5">
        <f t="shared" si="941"/>
        <v>7.8498590352832476E-5</v>
      </c>
      <c r="BE704" s="5">
        <f t="shared" si="942"/>
        <v>2.2832884975928376E-5</v>
      </c>
      <c r="BF704" s="5">
        <f t="shared" si="943"/>
        <v>3.3207006264741425E-6</v>
      </c>
      <c r="BG704" s="5">
        <f t="shared" si="944"/>
        <v>3.2196406374084458E-7</v>
      </c>
      <c r="BH704" s="5">
        <f t="shared" si="945"/>
        <v>2.3412421805074859E-8</v>
      </c>
      <c r="BI704" s="5">
        <f t="shared" si="946"/>
        <v>1.361994226088425E-9</v>
      </c>
      <c r="BJ704" s="8">
        <f t="shared" si="947"/>
        <v>0.1337666222609489</v>
      </c>
      <c r="BK704" s="8">
        <f t="shared" si="948"/>
        <v>0.43931969340789584</v>
      </c>
      <c r="BL704" s="8">
        <f t="shared" si="949"/>
        <v>0.40317812476182824</v>
      </c>
      <c r="BM704" s="8">
        <f t="shared" si="950"/>
        <v>8.5108780832510444E-2</v>
      </c>
      <c r="BN704" s="8">
        <f t="shared" si="951"/>
        <v>0.91487906501708982</v>
      </c>
    </row>
    <row r="705" spans="1:66" x14ac:dyDescent="0.25">
      <c r="A705" t="s">
        <v>22</v>
      </c>
      <c r="B705" t="s">
        <v>291</v>
      </c>
      <c r="C705" t="s">
        <v>290</v>
      </c>
      <c r="D705" s="10"/>
      <c r="E705">
        <f>VLOOKUP(A705,home!$A$2:$E$405,3,FALSE)</f>
        <v>1.7</v>
      </c>
      <c r="F705">
        <f>VLOOKUP(B705,home!$B$2:$E$405,3,FALSE)</f>
        <v>1.57</v>
      </c>
      <c r="G705">
        <f>VLOOKUP(C705,away!$B$2:$E$405,4,FALSE)</f>
        <v>1.57</v>
      </c>
      <c r="H705">
        <f>VLOOKUP(A705,away!$A$2:$E$405,3,FALSE)</f>
        <v>1.5</v>
      </c>
      <c r="I705">
        <f>VLOOKUP(C705,away!$B$2:$E$405,3,FALSE)</f>
        <v>0.59</v>
      </c>
      <c r="J705">
        <f>VLOOKUP(B705,home!$B$2:$E$405,4,FALSE)</f>
        <v>0.22</v>
      </c>
      <c r="K705" s="3">
        <f t="shared" si="896"/>
        <v>4.1903300000000003</v>
      </c>
      <c r="L705" s="3">
        <f t="shared" si="897"/>
        <v>0.19470000000000001</v>
      </c>
      <c r="M705" s="5">
        <f t="shared" si="898"/>
        <v>1.2462514253296869E-2</v>
      </c>
      <c r="N705" s="5">
        <f t="shared" si="899"/>
        <v>5.2222047351017473E-2</v>
      </c>
      <c r="O705" s="5">
        <f t="shared" si="900"/>
        <v>2.4264515251169001E-3</v>
      </c>
      <c r="P705" s="5">
        <f t="shared" si="901"/>
        <v>1.0167632619243101E-2</v>
      </c>
      <c r="Q705" s="5">
        <f t="shared" si="902"/>
        <v>0.10941380583819454</v>
      </c>
      <c r="R705" s="5">
        <f t="shared" si="903"/>
        <v>2.3621505597013024E-4</v>
      </c>
      <c r="S705" s="5">
        <f t="shared" si="904"/>
        <v>2.0738341994784018E-3</v>
      </c>
      <c r="T705" s="5">
        <f t="shared" si="905"/>
        <v>2.1302867996696475E-2</v>
      </c>
      <c r="U705" s="5">
        <f t="shared" si="906"/>
        <v>9.8981903548331579E-4</v>
      </c>
      <c r="V705" s="5">
        <f t="shared" si="907"/>
        <v>1.8799474100180392E-4</v>
      </c>
      <c r="W705" s="5">
        <f t="shared" si="908"/>
        <v>0.15282665100598725</v>
      </c>
      <c r="X705" s="5">
        <f t="shared" si="909"/>
        <v>2.9755348950865713E-2</v>
      </c>
      <c r="Y705" s="5">
        <f t="shared" si="910"/>
        <v>2.8966832203667771E-3</v>
      </c>
      <c r="Z705" s="5">
        <f t="shared" si="911"/>
        <v>1.5330357132461459E-5</v>
      </c>
      <c r="AA705" s="5">
        <f t="shared" si="912"/>
        <v>6.4239255402867224E-5</v>
      </c>
      <c r="AB705" s="5">
        <f t="shared" si="913"/>
        <v>1.3459183954614835E-4</v>
      </c>
      <c r="AC705" s="5">
        <f t="shared" si="914"/>
        <v>9.5860545372617943E-6</v>
      </c>
      <c r="AD705" s="5">
        <f t="shared" si="915"/>
        <v>0.16009852512747966</v>
      </c>
      <c r="AE705" s="5">
        <f t="shared" si="916"/>
        <v>3.1171182842320289E-2</v>
      </c>
      <c r="AF705" s="5">
        <f t="shared" si="917"/>
        <v>3.0345146496998801E-3</v>
      </c>
      <c r="AG705" s="5">
        <f t="shared" si="918"/>
        <v>1.9694000076552232E-4</v>
      </c>
      <c r="AH705" s="5">
        <f t="shared" si="919"/>
        <v>7.4620513342256127E-7</v>
      </c>
      <c r="AI705" s="5">
        <f t="shared" si="920"/>
        <v>3.1268457567345612E-6</v>
      </c>
      <c r="AJ705" s="5">
        <f t="shared" si="921"/>
        <v>6.5512577899087685E-6</v>
      </c>
      <c r="AK705" s="5">
        <f t="shared" si="922"/>
        <v>9.1506440182628033E-6</v>
      </c>
      <c r="AL705" s="5">
        <f t="shared" si="923"/>
        <v>3.1283408410825967E-7</v>
      </c>
      <c r="AM705" s="5">
        <f t="shared" si="924"/>
        <v>0.13417313055948638</v>
      </c>
      <c r="AN705" s="5">
        <f t="shared" si="925"/>
        <v>2.6123508519931993E-2</v>
      </c>
      <c r="AO705" s="5">
        <f t="shared" si="926"/>
        <v>2.5431235544153795E-3</v>
      </c>
      <c r="AP705" s="5">
        <f t="shared" si="927"/>
        <v>1.6504871868155822E-4</v>
      </c>
      <c r="AQ705" s="5">
        <f t="shared" si="928"/>
        <v>8.0337463818248426E-6</v>
      </c>
      <c r="AR705" s="5">
        <f t="shared" si="929"/>
        <v>2.9057227895474563E-8</v>
      </c>
      <c r="AS705" s="5">
        <f t="shared" si="930"/>
        <v>1.2175937376724393E-7</v>
      </c>
      <c r="AT705" s="5">
        <f t="shared" si="931"/>
        <v>2.5510597833904768E-7</v>
      </c>
      <c r="AU705" s="5">
        <f t="shared" si="932"/>
        <v>3.5632607807115387E-7</v>
      </c>
      <c r="AV705" s="5">
        <f t="shared" si="933"/>
        <v>3.7328096368097464E-7</v>
      </c>
      <c r="AW705" s="5">
        <f t="shared" si="934"/>
        <v>7.0896654411018703E-9</v>
      </c>
      <c r="AX705" s="5">
        <f t="shared" si="935"/>
        <v>9.3704949029555409E-2</v>
      </c>
      <c r="AY705" s="5">
        <f t="shared" si="936"/>
        <v>1.8244353576054435E-2</v>
      </c>
      <c r="AZ705" s="5">
        <f t="shared" si="937"/>
        <v>1.7760878206288994E-3</v>
      </c>
      <c r="BA705" s="5">
        <f t="shared" si="938"/>
        <v>1.1526809955881563E-4</v>
      </c>
      <c r="BB705" s="5">
        <f t="shared" si="939"/>
        <v>5.6106747460253483E-6</v>
      </c>
      <c r="BC705" s="5">
        <f t="shared" si="940"/>
        <v>2.1847967461022727E-7</v>
      </c>
      <c r="BD705" s="5">
        <f t="shared" si="941"/>
        <v>9.4290704520814901E-10</v>
      </c>
      <c r="BE705" s="5">
        <f t="shared" si="942"/>
        <v>3.9510916787470628E-9</v>
      </c>
      <c r="BF705" s="5">
        <f t="shared" si="943"/>
        <v>8.2781889971020923E-9</v>
      </c>
      <c r="BG705" s="5">
        <f t="shared" si="944"/>
        <v>1.1562781233408935E-8</v>
      </c>
      <c r="BH705" s="5">
        <f t="shared" si="945"/>
        <v>1.211296727144762E-8</v>
      </c>
      <c r="BI705" s="5">
        <f t="shared" si="946"/>
        <v>1.015146602931302E-8</v>
      </c>
      <c r="BJ705" s="8">
        <f t="shared" si="947"/>
        <v>0.83977789976250861</v>
      </c>
      <c r="BK705" s="8">
        <f t="shared" si="948"/>
        <v>4.3146228277695986E-2</v>
      </c>
      <c r="BL705" s="8">
        <f t="shared" si="949"/>
        <v>3.8720741932416992E-3</v>
      </c>
      <c r="BM705" s="8">
        <f t="shared" si="950"/>
        <v>0.6816385194613509</v>
      </c>
      <c r="BN705" s="8">
        <f t="shared" si="951"/>
        <v>0.186928666642839</v>
      </c>
    </row>
    <row r="706" spans="1:66" x14ac:dyDescent="0.25">
      <c r="A706" t="s">
        <v>22</v>
      </c>
      <c r="B706" t="s">
        <v>267</v>
      </c>
      <c r="C706" t="s">
        <v>24</v>
      </c>
      <c r="D706" s="10"/>
      <c r="E706">
        <f>VLOOKUP(A706,home!$A$2:$E$405,3,FALSE)</f>
        <v>1.7</v>
      </c>
      <c r="F706">
        <f>VLOOKUP(B706,home!$B$2:$E$405,3,FALSE)</f>
        <v>0.44</v>
      </c>
      <c r="G706">
        <f>VLOOKUP(C706,away!$B$2:$E$405,4,FALSE)</f>
        <v>1.18</v>
      </c>
      <c r="H706">
        <f>VLOOKUP(A706,away!$A$2:$E$405,3,FALSE)</f>
        <v>1.5</v>
      </c>
      <c r="I706">
        <f>VLOOKUP(C706,away!$B$2:$E$405,3,FALSE)</f>
        <v>1.57</v>
      </c>
      <c r="J706">
        <f>VLOOKUP(B706,home!$B$2:$E$405,4,FALSE)</f>
        <v>1.17</v>
      </c>
      <c r="K706" s="3">
        <f t="shared" si="896"/>
        <v>0.88263999999999998</v>
      </c>
      <c r="L706" s="3">
        <f t="shared" si="897"/>
        <v>2.75535</v>
      </c>
      <c r="M706" s="5">
        <f t="shared" si="898"/>
        <v>2.6305164243655088E-2</v>
      </c>
      <c r="N706" s="5">
        <f t="shared" si="899"/>
        <v>2.3217990168019727E-2</v>
      </c>
      <c r="O706" s="5">
        <f t="shared" si="900"/>
        <v>7.2479934298755058E-2</v>
      </c>
      <c r="P706" s="5">
        <f t="shared" si="901"/>
        <v>6.3973689209453163E-2</v>
      </c>
      <c r="Q706" s="5">
        <f t="shared" si="902"/>
        <v>1.0246563420950464E-2</v>
      </c>
      <c r="R706" s="5">
        <f t="shared" si="903"/>
        <v>9.9853793485037368E-2</v>
      </c>
      <c r="S706" s="5">
        <f t="shared" si="904"/>
        <v>3.8895717140930437E-2</v>
      </c>
      <c r="T706" s="5">
        <f t="shared" si="905"/>
        <v>2.8232868521915866E-2</v>
      </c>
      <c r="U706" s="5">
        <f t="shared" si="906"/>
        <v>8.8134952281633386E-2</v>
      </c>
      <c r="V706" s="5">
        <f t="shared" si="907"/>
        <v>1.051040986521147E-2</v>
      </c>
      <c r="W706" s="5">
        <f t="shared" si="908"/>
        <v>3.0146755792892399E-3</v>
      </c>
      <c r="X706" s="5">
        <f t="shared" si="909"/>
        <v>8.306486357394607E-3</v>
      </c>
      <c r="Y706" s="5">
        <f t="shared" si="910"/>
        <v>1.1443638592423616E-2</v>
      </c>
      <c r="Z706" s="5">
        <f t="shared" si="911"/>
        <v>9.1710716626332567E-2</v>
      </c>
      <c r="AA706" s="5">
        <f t="shared" si="912"/>
        <v>8.0947546923066174E-2</v>
      </c>
      <c r="AB706" s="5">
        <f t="shared" si="913"/>
        <v>3.5723771408087558E-2</v>
      </c>
      <c r="AC706" s="5">
        <f t="shared" si="914"/>
        <v>1.5975705567567208E-3</v>
      </c>
      <c r="AD706" s="5">
        <f t="shared" si="915"/>
        <v>6.6521831332596345E-4</v>
      </c>
      <c r="AE706" s="5">
        <f t="shared" si="916"/>
        <v>1.8329092796226935E-3</v>
      </c>
      <c r="AF706" s="5">
        <f t="shared" si="917"/>
        <v>2.5251532918041941E-3</v>
      </c>
      <c r="AG706" s="5">
        <f t="shared" si="918"/>
        <v>2.3192270408575622E-3</v>
      </c>
      <c r="AH706" s="5">
        <f t="shared" si="919"/>
        <v>6.3173780764091358E-2</v>
      </c>
      <c r="AI706" s="5">
        <f t="shared" si="920"/>
        <v>5.5759705853617593E-2</v>
      </c>
      <c r="AJ706" s="5">
        <f t="shared" si="921"/>
        <v>2.4607873387318513E-2</v>
      </c>
      <c r="AK706" s="5">
        <f t="shared" si="922"/>
        <v>7.239964455527605E-3</v>
      </c>
      <c r="AL706" s="5">
        <f t="shared" si="923"/>
        <v>1.5541052143444299E-4</v>
      </c>
      <c r="AM706" s="5">
        <f t="shared" si="924"/>
        <v>1.1742965841480573E-4</v>
      </c>
      <c r="AN706" s="5">
        <f t="shared" si="925"/>
        <v>3.2355980931323498E-4</v>
      </c>
      <c r="AO706" s="5">
        <f t="shared" si="926"/>
        <v>4.4576026029561103E-4</v>
      </c>
      <c r="AP706" s="5">
        <f t="shared" si="927"/>
        <v>4.0940851106850392E-4</v>
      </c>
      <c r="AQ706" s="5">
        <f t="shared" si="928"/>
        <v>2.8201593524315055E-4</v>
      </c>
      <c r="AR706" s="5">
        <f t="shared" si="929"/>
        <v>3.4813175365667824E-2</v>
      </c>
      <c r="AS706" s="5">
        <f t="shared" si="930"/>
        <v>3.0727501104753051E-2</v>
      </c>
      <c r="AT706" s="5">
        <f t="shared" si="931"/>
        <v>1.3560660787549614E-2</v>
      </c>
      <c r="AU706" s="5">
        <f t="shared" si="932"/>
        <v>3.9897272125075977E-3</v>
      </c>
      <c r="AV706" s="5">
        <f t="shared" si="933"/>
        <v>8.8037320671192616E-4</v>
      </c>
      <c r="AW706" s="5">
        <f t="shared" si="934"/>
        <v>1.0498766944724553E-5</v>
      </c>
      <c r="AX706" s="5">
        <f t="shared" si="935"/>
        <v>1.7274685617207347E-5</v>
      </c>
      <c r="AY706" s="5">
        <f t="shared" si="936"/>
        <v>4.7597805015372259E-5</v>
      </c>
      <c r="AZ706" s="5">
        <f t="shared" si="937"/>
        <v>6.5574306024552981E-5</v>
      </c>
      <c r="BA706" s="5">
        <f t="shared" si="938"/>
        <v>6.0226721368250685E-5</v>
      </c>
      <c r="BB706" s="5">
        <f t="shared" si="939"/>
        <v>4.1486424180502378E-5</v>
      </c>
      <c r="BC706" s="5">
        <f t="shared" si="940"/>
        <v>2.2861923773149446E-5</v>
      </c>
      <c r="BD706" s="5">
        <f t="shared" si="941"/>
        <v>1.5987080457298804E-2</v>
      </c>
      <c r="BE706" s="5">
        <f t="shared" si="942"/>
        <v>1.4110836694830216E-2</v>
      </c>
      <c r="BF706" s="5">
        <f t="shared" si="943"/>
        <v>6.2273944501624696E-3</v>
      </c>
      <c r="BG706" s="5">
        <f t="shared" si="944"/>
        <v>1.8321824791638012E-3</v>
      </c>
      <c r="BH706" s="5">
        <f t="shared" si="945"/>
        <v>4.0428938585228421E-4</v>
      </c>
      <c r="BI706" s="5">
        <f t="shared" si="946"/>
        <v>7.1368396705732065E-5</v>
      </c>
      <c r="BJ706" s="8">
        <f t="shared" si="947"/>
        <v>9.3637926605918284E-2</v>
      </c>
      <c r="BK706" s="8">
        <f t="shared" si="948"/>
        <v>0.14148555934245668</v>
      </c>
      <c r="BL706" s="8">
        <f t="shared" si="949"/>
        <v>0.65052591239833812</v>
      </c>
      <c r="BM706" s="8">
        <f t="shared" si="950"/>
        <v>0.681245881109104</v>
      </c>
      <c r="BN706" s="8">
        <f t="shared" si="951"/>
        <v>0.29607713482587084</v>
      </c>
    </row>
    <row r="707" spans="1:66" x14ac:dyDescent="0.25">
      <c r="A707" t="s">
        <v>25</v>
      </c>
      <c r="B707" t="s">
        <v>168</v>
      </c>
      <c r="C707" t="s">
        <v>257</v>
      </c>
      <c r="D707" s="10"/>
      <c r="E707">
        <f>VLOOKUP(A707,home!$A$2:$E$405,3,FALSE)</f>
        <v>1.47142857142857</v>
      </c>
      <c r="F707">
        <f>VLOOKUP(B707,home!$B$2:$E$405,3,FALSE)</f>
        <v>1.19</v>
      </c>
      <c r="G707">
        <f>VLOOKUP(C707,away!$B$2:$E$405,4,FALSE)</f>
        <v>1.59</v>
      </c>
      <c r="H707">
        <f>VLOOKUP(A707,away!$A$2:$E$405,3,FALSE)</f>
        <v>1.3142857142857101</v>
      </c>
      <c r="I707">
        <f>VLOOKUP(C707,away!$B$2:$E$405,3,FALSE)</f>
        <v>0.91</v>
      </c>
      <c r="J707">
        <f>VLOOKUP(B707,home!$B$2:$E$405,4,FALSE)</f>
        <v>0.76</v>
      </c>
      <c r="K707" s="3">
        <f t="shared" si="896"/>
        <v>2.7840899999999973</v>
      </c>
      <c r="L707" s="3">
        <f t="shared" si="897"/>
        <v>0.9089599999999971</v>
      </c>
      <c r="M707" s="5">
        <f t="shared" si="898"/>
        <v>2.4895953469074961E-2</v>
      </c>
      <c r="N707" s="5">
        <f t="shared" si="899"/>
        <v>6.9312575093716841E-2</v>
      </c>
      <c r="O707" s="5">
        <f t="shared" si="900"/>
        <v>2.2629425865250304E-2</v>
      </c>
      <c r="P707" s="5">
        <f t="shared" si="901"/>
        <v>6.3002358257184657E-2</v>
      </c>
      <c r="Q707" s="5">
        <f t="shared" si="902"/>
        <v>9.6486223596332979E-2</v>
      </c>
      <c r="R707" s="5">
        <f t="shared" si="903"/>
        <v>1.0284621467238925E-2</v>
      </c>
      <c r="S707" s="5">
        <f t="shared" si="904"/>
        <v>3.9858858497799569E-2</v>
      </c>
      <c r="T707" s="5">
        <f t="shared" si="905"/>
        <v>8.7702117800122548E-2</v>
      </c>
      <c r="U707" s="5">
        <f t="shared" si="906"/>
        <v>2.8633311780725194E-2</v>
      </c>
      <c r="V707" s="5">
        <f t="shared" si="907"/>
        <v>1.120754238198295E-2</v>
      </c>
      <c r="W707" s="5">
        <f t="shared" si="908"/>
        <v>8.9542110084104815E-2</v>
      </c>
      <c r="X707" s="5">
        <f t="shared" si="909"/>
        <v>8.1390196382047655E-2</v>
      </c>
      <c r="Y707" s="5">
        <f t="shared" si="910"/>
        <v>3.6990216451712903E-2</v>
      </c>
      <c r="Z707" s="5">
        <f t="shared" si="911"/>
        <v>3.1161031762871544E-3</v>
      </c>
      <c r="AA707" s="5">
        <f t="shared" si="912"/>
        <v>8.6755116920692963E-3</v>
      </c>
      <c r="AB707" s="5">
        <f t="shared" si="913"/>
        <v>1.2076702673386593E-2</v>
      </c>
      <c r="AC707" s="5">
        <f t="shared" si="914"/>
        <v>1.7726314469371737E-3</v>
      </c>
      <c r="AD707" s="5">
        <f t="shared" si="915"/>
        <v>6.2323323316013785E-2</v>
      </c>
      <c r="AE707" s="5">
        <f t="shared" si="916"/>
        <v>5.6649407961323707E-2</v>
      </c>
      <c r="AF707" s="5">
        <f t="shared" si="917"/>
        <v>2.5746022930262315E-2</v>
      </c>
      <c r="AG707" s="5">
        <f t="shared" si="918"/>
        <v>7.8007016675637197E-3</v>
      </c>
      <c r="AH707" s="5">
        <f t="shared" si="919"/>
        <v>7.0810328577949064E-4</v>
      </c>
      <c r="AI707" s="5">
        <f t="shared" si="920"/>
        <v>1.9714232769058202E-3</v>
      </c>
      <c r="AJ707" s="5">
        <f t="shared" si="921"/>
        <v>2.7443099155003603E-3</v>
      </c>
      <c r="AK707" s="5">
        <f t="shared" si="922"/>
        <v>2.546801930881797E-3</v>
      </c>
      <c r="AL707" s="5">
        <f t="shared" si="923"/>
        <v>1.794347207735797E-4</v>
      </c>
      <c r="AM707" s="5">
        <f t="shared" si="924"/>
        <v>3.4702748242176125E-2</v>
      </c>
      <c r="AN707" s="5">
        <f t="shared" si="925"/>
        <v>3.1543410042208307E-2</v>
      </c>
      <c r="AO707" s="5">
        <f t="shared" si="926"/>
        <v>1.4335848995982788E-2</v>
      </c>
      <c r="AP707" s="5">
        <f t="shared" si="927"/>
        <v>4.3435711011294903E-3</v>
      </c>
      <c r="AQ707" s="5">
        <f t="shared" si="928"/>
        <v>9.8703309702066213E-4</v>
      </c>
      <c r="AR707" s="5">
        <f t="shared" si="929"/>
        <v>1.2872751252842479E-4</v>
      </c>
      <c r="AS707" s="5">
        <f t="shared" si="930"/>
        <v>3.5838898035526188E-4</v>
      </c>
      <c r="AT707" s="5">
        <f t="shared" si="931"/>
        <v>4.988935881586401E-4</v>
      </c>
      <c r="AU707" s="5">
        <f t="shared" si="932"/>
        <v>4.6298821661886234E-4</v>
      </c>
      <c r="AV707" s="5">
        <f t="shared" si="933"/>
        <v>3.222502160016018E-4</v>
      </c>
      <c r="AW707" s="5">
        <f t="shared" si="934"/>
        <v>1.2613395827556055E-5</v>
      </c>
      <c r="AX707" s="5">
        <f t="shared" si="935"/>
        <v>1.6102595725593333E-2</v>
      </c>
      <c r="AY707" s="5">
        <f t="shared" si="936"/>
        <v>1.4636615410735269E-2</v>
      </c>
      <c r="AZ707" s="5">
        <f t="shared" si="937"/>
        <v>6.6520489718709438E-3</v>
      </c>
      <c r="BA707" s="5">
        <f t="shared" si="938"/>
        <v>2.0154821444905977E-3</v>
      </c>
      <c r="BB707" s="5">
        <f t="shared" si="939"/>
        <v>4.5799816251404193E-4</v>
      </c>
      <c r="BC707" s="5">
        <f t="shared" si="940"/>
        <v>8.3260401959752483E-5</v>
      </c>
      <c r="BD707" s="5">
        <f t="shared" si="941"/>
        <v>1.9501359964639427E-5</v>
      </c>
      <c r="BE707" s="5">
        <f t="shared" si="942"/>
        <v>5.4293541263952939E-5</v>
      </c>
      <c r="BF707" s="5">
        <f t="shared" si="943"/>
        <v>7.55790526487793E-5</v>
      </c>
      <c r="BG707" s="5">
        <f t="shared" si="944"/>
        <v>7.0139628229646582E-5</v>
      </c>
      <c r="BH707" s="5">
        <f t="shared" si="945"/>
        <v>4.8818759389469146E-5</v>
      </c>
      <c r="BI707" s="5">
        <f t="shared" si="946"/>
        <v>2.71831639657254E-5</v>
      </c>
      <c r="BJ707" s="8">
        <f t="shared" si="947"/>
        <v>0.73980350757888247</v>
      </c>
      <c r="BK707" s="8">
        <f t="shared" si="948"/>
        <v>0.15555339418448819</v>
      </c>
      <c r="BL707" s="8">
        <f t="shared" si="949"/>
        <v>9.2336975906862781E-2</v>
      </c>
      <c r="BM707" s="8">
        <f t="shared" si="950"/>
        <v>0.68957482108281432</v>
      </c>
      <c r="BN707" s="8">
        <f t="shared" si="951"/>
        <v>0.28661115774879864</v>
      </c>
    </row>
    <row r="708" spans="1:66" x14ac:dyDescent="0.25">
      <c r="A708" t="s">
        <v>25</v>
      </c>
      <c r="B708" t="s">
        <v>177</v>
      </c>
      <c r="C708" t="s">
        <v>479</v>
      </c>
      <c r="D708" s="10"/>
      <c r="E708">
        <f>VLOOKUP(A708,home!$A$2:$E$405,3,FALSE)</f>
        <v>1.47142857142857</v>
      </c>
      <c r="F708">
        <f>VLOOKUP(B708,home!$B$2:$E$405,3,FALSE)</f>
        <v>1.59</v>
      </c>
      <c r="G708">
        <f>VLOOKUP(C708,away!$B$2:$E$405,4,FALSE)</f>
        <v>1.19</v>
      </c>
      <c r="H708">
        <f>VLOOKUP(A708,away!$A$2:$E$405,3,FALSE)</f>
        <v>1.3142857142857101</v>
      </c>
      <c r="I708">
        <f>VLOOKUP(C708,away!$B$2:$E$405,3,FALSE)</f>
        <v>1.19</v>
      </c>
      <c r="J708">
        <f>VLOOKUP(B708,home!$B$2:$E$405,4,FALSE)</f>
        <v>0.76</v>
      </c>
      <c r="K708" s="3">
        <f t="shared" si="896"/>
        <v>2.7840899999999968</v>
      </c>
      <c r="L708" s="3">
        <f t="shared" si="897"/>
        <v>1.1886399999999961</v>
      </c>
      <c r="M708" s="5">
        <f t="shared" si="898"/>
        <v>1.8821978929640097E-2</v>
      </c>
      <c r="N708" s="5">
        <f t="shared" si="899"/>
        <v>5.2402083318221639E-2</v>
      </c>
      <c r="O708" s="5">
        <f t="shared" si="900"/>
        <v>2.237255703492733E-2</v>
      </c>
      <c r="P708" s="5">
        <f t="shared" si="901"/>
        <v>6.2287212315370759E-2</v>
      </c>
      <c r="Q708" s="5">
        <f t="shared" si="902"/>
        <v>7.2946058072713774E-2</v>
      </c>
      <c r="R708" s="5">
        <f t="shared" si="903"/>
        <v>1.3296458096997973E-2</v>
      </c>
      <c r="S708" s="5">
        <f t="shared" si="904"/>
        <v>5.1531467978514288E-2</v>
      </c>
      <c r="T708" s="5">
        <f t="shared" si="905"/>
        <v>8.6706602467550201E-2</v>
      </c>
      <c r="U708" s="5">
        <f t="shared" si="906"/>
        <v>3.7018536023271043E-2</v>
      </c>
      <c r="V708" s="5">
        <f t="shared" si="907"/>
        <v>1.8948010484616421E-2</v>
      </c>
      <c r="W708" s="5">
        <f t="shared" si="908"/>
        <v>6.7696130273220481E-2</v>
      </c>
      <c r="X708" s="5">
        <f t="shared" si="909"/>
        <v>8.0466328287960534E-2</v>
      </c>
      <c r="Y708" s="5">
        <f t="shared" si="910"/>
        <v>4.7822748228100564E-2</v>
      </c>
      <c r="Z708" s="5">
        <f t="shared" si="911"/>
        <v>5.2682339841385387E-3</v>
      </c>
      <c r="AA708" s="5">
        <f t="shared" si="912"/>
        <v>1.4667237552900248E-2</v>
      </c>
      <c r="AB708" s="5">
        <f t="shared" si="913"/>
        <v>2.0417454699327008E-2</v>
      </c>
      <c r="AC708" s="5">
        <f t="shared" si="914"/>
        <v>3.9190178820364824E-3</v>
      </c>
      <c r="AD708" s="5">
        <f t="shared" si="915"/>
        <v>4.7118029833092552E-2</v>
      </c>
      <c r="AE708" s="5">
        <f t="shared" si="916"/>
        <v>5.6006374980806947E-2</v>
      </c>
      <c r="AF708" s="5">
        <f t="shared" si="917"/>
        <v>3.328570877859309E-2</v>
      </c>
      <c r="AG708" s="5">
        <f t="shared" si="918"/>
        <v>1.3188241627528919E-2</v>
      </c>
      <c r="AH708" s="5">
        <f t="shared" si="919"/>
        <v>1.5655084107266037E-3</v>
      </c>
      <c r="AI708" s="5">
        <f t="shared" si="920"/>
        <v>4.3585163112198249E-3</v>
      </c>
      <c r="AJ708" s="5">
        <f t="shared" si="921"/>
        <v>6.0672508384519959E-3</v>
      </c>
      <c r="AK708" s="5">
        <f t="shared" si="922"/>
        <v>5.6305907956085994E-3</v>
      </c>
      <c r="AL708" s="5">
        <f t="shared" si="923"/>
        <v>5.187652154933285E-4</v>
      </c>
      <c r="AM708" s="5">
        <f t="shared" si="924"/>
        <v>2.6236167135602891E-2</v>
      </c>
      <c r="AN708" s="5">
        <f t="shared" si="925"/>
        <v>3.1185357704062919E-2</v>
      </c>
      <c r="AO708" s="5">
        <f t="shared" si="926"/>
        <v>1.8534081790678621E-2</v>
      </c>
      <c r="AP708" s="5">
        <f t="shared" si="927"/>
        <v>7.3434503265573875E-3</v>
      </c>
      <c r="AQ708" s="5">
        <f t="shared" si="928"/>
        <v>2.1821796990397868E-3</v>
      </c>
      <c r="AR708" s="5">
        <f t="shared" si="929"/>
        <v>3.7216518346521263E-4</v>
      </c>
      <c r="AS708" s="5">
        <f t="shared" si="930"/>
        <v>1.0361413656336626E-3</v>
      </c>
      <c r="AT708" s="5">
        <f t="shared" si="931"/>
        <v>1.4423554073235106E-3</v>
      </c>
      <c r="AU708" s="5">
        <f t="shared" si="932"/>
        <v>1.3385490886584361E-3</v>
      </c>
      <c r="AV708" s="5">
        <f t="shared" si="933"/>
        <v>9.3166028306076532E-4</v>
      </c>
      <c r="AW708" s="5">
        <f t="shared" si="934"/>
        <v>4.7687214860249343E-5</v>
      </c>
      <c r="AX708" s="5">
        <f t="shared" si="935"/>
        <v>1.2173975093426761E-2</v>
      </c>
      <c r="AY708" s="5">
        <f t="shared" si="936"/>
        <v>1.4470473755050738E-2</v>
      </c>
      <c r="AZ708" s="5">
        <f t="shared" si="937"/>
        <v>8.6000919621017306E-3</v>
      </c>
      <c r="BA708" s="5">
        <f t="shared" si="938"/>
        <v>3.407471103277522E-3</v>
      </c>
      <c r="BB708" s="5">
        <f t="shared" si="939"/>
        <v>1.0125641130499456E-3</v>
      </c>
      <c r="BC708" s="5">
        <f t="shared" si="940"/>
        <v>2.4071484146713653E-4</v>
      </c>
      <c r="BD708" s="5">
        <f t="shared" si="941"/>
        <v>7.3728403945681439E-5</v>
      </c>
      <c r="BE708" s="5">
        <f t="shared" si="942"/>
        <v>2.05266512141132E-4</v>
      </c>
      <c r="BF708" s="5">
        <f t="shared" si="943"/>
        <v>2.8574022189350182E-4</v>
      </c>
      <c r="BG708" s="5">
        <f t="shared" si="944"/>
        <v>2.6517549812382624E-4</v>
      </c>
      <c r="BH708" s="5">
        <f t="shared" si="945"/>
        <v>1.8456811314289062E-4</v>
      </c>
      <c r="BI708" s="5">
        <f t="shared" si="946"/>
        <v>1.0277084762399793E-4</v>
      </c>
      <c r="BJ708" s="8">
        <f t="shared" si="947"/>
        <v>0.68302483339210407</v>
      </c>
      <c r="BK708" s="8">
        <f t="shared" si="948"/>
        <v>0.17049692656072207</v>
      </c>
      <c r="BL708" s="8">
        <f t="shared" si="949"/>
        <v>0.13163223068844326</v>
      </c>
      <c r="BM708" s="8">
        <f t="shared" si="950"/>
        <v>0.73387309031734582</v>
      </c>
      <c r="BN708" s="8">
        <f t="shared" si="951"/>
        <v>0.24212634776787156</v>
      </c>
    </row>
    <row r="709" spans="1:66" x14ac:dyDescent="0.25">
      <c r="A709" t="s">
        <v>25</v>
      </c>
      <c r="B709" t="s">
        <v>170</v>
      </c>
      <c r="C709" t="s">
        <v>265</v>
      </c>
      <c r="D709" s="10"/>
      <c r="E709">
        <f>VLOOKUP(A709,home!$A$2:$E$405,3,FALSE)</f>
        <v>1.47142857142857</v>
      </c>
      <c r="F709">
        <f>VLOOKUP(B709,home!$B$2:$E$405,3,FALSE)</f>
        <v>1.1299999999999999</v>
      </c>
      <c r="G709">
        <f>VLOOKUP(C709,away!$B$2:$E$405,4,FALSE)</f>
        <v>0.45</v>
      </c>
      <c r="H709">
        <f>VLOOKUP(A709,away!$A$2:$E$405,3,FALSE)</f>
        <v>1.3142857142857101</v>
      </c>
      <c r="I709">
        <f>VLOOKUP(C709,away!$B$2:$E$405,3,FALSE)</f>
        <v>0.68</v>
      </c>
      <c r="J709">
        <f>VLOOKUP(B709,home!$B$2:$E$405,4,FALSE)</f>
        <v>0.51</v>
      </c>
      <c r="K709" s="3">
        <f t="shared" si="896"/>
        <v>0.7482214285714277</v>
      </c>
      <c r="L709" s="3">
        <f t="shared" si="897"/>
        <v>0.45579428571428426</v>
      </c>
      <c r="M709" s="5">
        <f t="shared" si="898"/>
        <v>0.29998712728825294</v>
      </c>
      <c r="N709" s="5">
        <f t="shared" si="899"/>
        <v>0.22445679693265533</v>
      </c>
      <c r="O709" s="5">
        <f t="shared" si="900"/>
        <v>0.13673241840582931</v>
      </c>
      <c r="P709" s="5">
        <f t="shared" si="901"/>
        <v>0.10230612543163578</v>
      </c>
      <c r="Q709" s="5">
        <f t="shared" si="902"/>
        <v>8.3971692626759104E-2</v>
      </c>
      <c r="R709" s="5">
        <f t="shared" si="903"/>
        <v>3.1160927490635815E-2</v>
      </c>
      <c r="S709" s="5">
        <f t="shared" si="904"/>
        <v>8.7224936911846698E-3</v>
      </c>
      <c r="T709" s="5">
        <f t="shared" si="905"/>
        <v>3.8273817661033098E-2</v>
      </c>
      <c r="U709" s="5">
        <f t="shared" si="906"/>
        <v>2.3315273682654201E-2</v>
      </c>
      <c r="V709" s="5">
        <f t="shared" si="907"/>
        <v>3.3051956510918019E-4</v>
      </c>
      <c r="W709" s="5">
        <f t="shared" si="908"/>
        <v>2.0943139938918179E-2</v>
      </c>
      <c r="X709" s="5">
        <f t="shared" si="909"/>
        <v>9.5457635090735096E-3</v>
      </c>
      <c r="Y709" s="5">
        <f t="shared" si="910"/>
        <v>2.17545223010782E-3</v>
      </c>
      <c r="Z709" s="5">
        <f t="shared" si="911"/>
        <v>4.7343242292629852E-3</v>
      </c>
      <c r="AA709" s="5">
        <f t="shared" si="912"/>
        <v>3.5423228381394737E-3</v>
      </c>
      <c r="AB709" s="5">
        <f t="shared" si="913"/>
        <v>1.3252209272069555E-3</v>
      </c>
      <c r="AC709" s="5">
        <f t="shared" si="914"/>
        <v>7.044922308695011E-6</v>
      </c>
      <c r="AD709" s="5">
        <f t="shared" si="915"/>
        <v>3.9175265209671697E-3</v>
      </c>
      <c r="AE709" s="5">
        <f t="shared" si="916"/>
        <v>1.7855862023909964E-3</v>
      </c>
      <c r="AF709" s="5">
        <f t="shared" si="917"/>
        <v>4.0692999385004278E-4</v>
      </c>
      <c r="AG709" s="5">
        <f t="shared" si="918"/>
        <v>6.1825455294199449E-5</v>
      </c>
      <c r="AH709" s="5">
        <f t="shared" si="919"/>
        <v>5.3946948260418784E-4</v>
      </c>
      <c r="AI709" s="5">
        <f t="shared" si="920"/>
        <v>4.0364262694479437E-4</v>
      </c>
      <c r="AJ709" s="5">
        <f t="shared" si="921"/>
        <v>1.5100703148247894E-4</v>
      </c>
      <c r="AK709" s="5">
        <f t="shared" si="922"/>
        <v>3.7662232273383659E-5</v>
      </c>
      <c r="AL709" s="5">
        <f t="shared" si="923"/>
        <v>9.6102617720251065E-8</v>
      </c>
      <c r="AM709" s="5">
        <f t="shared" si="924"/>
        <v>5.862354579969025E-4</v>
      </c>
      <c r="AN709" s="5">
        <f t="shared" si="925"/>
        <v>2.6720277183808446E-4</v>
      </c>
      <c r="AO709" s="5">
        <f t="shared" si="926"/>
        <v>6.0894748265408283E-5</v>
      </c>
      <c r="AP709" s="5">
        <f t="shared" si="927"/>
        <v>9.2518260964609722E-6</v>
      </c>
      <c r="AQ709" s="5">
        <f t="shared" si="928"/>
        <v>1.0542323667973008E-6</v>
      </c>
      <c r="AR709" s="5">
        <f t="shared" si="929"/>
        <v>4.9177421497646085E-5</v>
      </c>
      <c r="AS709" s="5">
        <f t="shared" si="930"/>
        <v>3.6795600566427992E-5</v>
      </c>
      <c r="AT709" s="5">
        <f t="shared" si="931"/>
        <v>1.3765628410478191E-5</v>
      </c>
      <c r="AU709" s="5">
        <f t="shared" si="932"/>
        <v>3.4332460514904756E-6</v>
      </c>
      <c r="AV709" s="5">
        <f t="shared" si="933"/>
        <v>6.4220706632085415E-7</v>
      </c>
      <c r="AW709" s="5">
        <f t="shared" si="934"/>
        <v>9.1039892200933899E-10</v>
      </c>
      <c r="AX709" s="5">
        <f t="shared" si="935"/>
        <v>7.3105655310277883E-5</v>
      </c>
      <c r="AY709" s="5">
        <f t="shared" si="936"/>
        <v>3.3321139943822781E-5</v>
      </c>
      <c r="AZ709" s="5">
        <f t="shared" si="937"/>
        <v>7.5937925899402059E-6</v>
      </c>
      <c r="BA709" s="5">
        <f t="shared" si="938"/>
        <v>1.1537357564647403E-6</v>
      </c>
      <c r="BB709" s="5">
        <f t="shared" si="939"/>
        <v>1.3146654125521889E-7</v>
      </c>
      <c r="BC709" s="5">
        <f t="shared" si="940"/>
        <v>1.1984339653350004E-8</v>
      </c>
      <c r="BD709" s="5">
        <f t="shared" si="941"/>
        <v>3.735797950798311E-6</v>
      </c>
      <c r="BE709" s="5">
        <f t="shared" si="942"/>
        <v>2.7952040796005248E-6</v>
      </c>
      <c r="BF709" s="5">
        <f t="shared" si="943"/>
        <v>1.0457157947936935E-6</v>
      </c>
      <c r="BG709" s="5">
        <f t="shared" si="944"/>
        <v>2.6080898862008116E-7</v>
      </c>
      <c r="BH709" s="5">
        <f t="shared" si="945"/>
        <v>4.8785718512396581E-8</v>
      </c>
      <c r="BI709" s="5">
        <f t="shared" si="946"/>
        <v>7.3005039998457864E-9</v>
      </c>
      <c r="BJ709" s="8">
        <f t="shared" si="947"/>
        <v>0.38657848788209453</v>
      </c>
      <c r="BK709" s="8">
        <f t="shared" si="948"/>
        <v>0.4113867281410527</v>
      </c>
      <c r="BL709" s="8">
        <f t="shared" si="949"/>
        <v>0.19731965243439936</v>
      </c>
      <c r="BM709" s="8">
        <f t="shared" si="950"/>
        <v>0.1213707842814964</v>
      </c>
      <c r="BN709" s="8">
        <f t="shared" si="951"/>
        <v>0.87861508817576817</v>
      </c>
    </row>
    <row r="710" spans="1:66" x14ac:dyDescent="0.25">
      <c r="A710" t="s">
        <v>25</v>
      </c>
      <c r="B710" t="s">
        <v>260</v>
      </c>
      <c r="C710" t="s">
        <v>258</v>
      </c>
      <c r="D710" s="10"/>
      <c r="E710">
        <f>VLOOKUP(A710,home!$A$2:$E$405,3,FALSE)</f>
        <v>1.47142857142857</v>
      </c>
      <c r="F710">
        <f>VLOOKUP(B710,home!$B$2:$E$405,3,FALSE)</f>
        <v>0.68</v>
      </c>
      <c r="G710">
        <f>VLOOKUP(C710,away!$B$2:$E$405,4,FALSE)</f>
        <v>0.45</v>
      </c>
      <c r="H710">
        <f>VLOOKUP(A710,away!$A$2:$E$405,3,FALSE)</f>
        <v>1.3142857142857101</v>
      </c>
      <c r="I710">
        <f>VLOOKUP(C710,away!$B$2:$E$405,3,FALSE)</f>
        <v>0.68</v>
      </c>
      <c r="J710">
        <f>VLOOKUP(B710,home!$B$2:$E$405,4,FALSE)</f>
        <v>0.76</v>
      </c>
      <c r="K710" s="3">
        <f t="shared" si="896"/>
        <v>0.45025714285714241</v>
      </c>
      <c r="L710" s="3">
        <f t="shared" si="897"/>
        <v>0.67922285714285502</v>
      </c>
      <c r="M710" s="5">
        <f t="shared" si="898"/>
        <v>0.32320127739726073</v>
      </c>
      <c r="N710" s="5">
        <f t="shared" si="899"/>
        <v>0.14552368372866933</v>
      </c>
      <c r="O710" s="5">
        <f t="shared" si="900"/>
        <v>0.2195256950659879</v>
      </c>
      <c r="P710" s="5">
        <f t="shared" si="901"/>
        <v>9.884301224413998E-2</v>
      </c>
      <c r="Q710" s="5">
        <f t="shared" si="902"/>
        <v>3.2761539026858535E-2</v>
      </c>
      <c r="R710" s="5">
        <f t="shared" si="903"/>
        <v>7.4553434909495717E-2</v>
      </c>
      <c r="S710" s="5">
        <f t="shared" si="904"/>
        <v>7.5571646468823722E-3</v>
      </c>
      <c r="T710" s="5">
        <f t="shared" si="905"/>
        <v>2.2252386142220006E-2</v>
      </c>
      <c r="U710" s="5">
        <f t="shared" si="906"/>
        <v>3.3568216592535477E-2</v>
      </c>
      <c r="V710" s="5">
        <f t="shared" si="907"/>
        <v>2.5679660528095952E-4</v>
      </c>
      <c r="W710" s="5">
        <f t="shared" si="908"/>
        <v>4.9170389859453639E-3</v>
      </c>
      <c r="X710" s="5">
        <f t="shared" si="909"/>
        <v>3.3397652687166168E-3</v>
      </c>
      <c r="Y710" s="5">
        <f t="shared" si="910"/>
        <v>1.1342224540020877E-3</v>
      </c>
      <c r="Z710" s="5">
        <f t="shared" si="911"/>
        <v>1.6879465689680521E-2</v>
      </c>
      <c r="AA710" s="5">
        <f t="shared" si="912"/>
        <v>7.6000999943907147E-3</v>
      </c>
      <c r="AB710" s="5">
        <f t="shared" si="913"/>
        <v>1.7109996544514736E-3</v>
      </c>
      <c r="AC710" s="5">
        <f t="shared" si="914"/>
        <v>4.9084254486177075E-6</v>
      </c>
      <c r="AD710" s="5">
        <f t="shared" si="915"/>
        <v>5.5348298128223494E-4</v>
      </c>
      <c r="AE710" s="5">
        <f t="shared" si="916"/>
        <v>3.7593829192646502E-4</v>
      </c>
      <c r="AF710" s="5">
        <f t="shared" si="917"/>
        <v>1.2767294037584911E-4</v>
      </c>
      <c r="AG710" s="5">
        <f t="shared" si="918"/>
        <v>2.8906126447304542E-5</v>
      </c>
      <c r="AH710" s="5">
        <f t="shared" si="919"/>
        <v>2.8662297281973979E-3</v>
      </c>
      <c r="AI710" s="5">
        <f t="shared" si="920"/>
        <v>1.2905404081903641E-3</v>
      </c>
      <c r="AJ710" s="5">
        <f t="shared" si="921"/>
        <v>2.9053751846674182E-4</v>
      </c>
      <c r="AK710" s="5">
        <f t="shared" si="922"/>
        <v>4.3605530985879811E-5</v>
      </c>
      <c r="AL710" s="5">
        <f t="shared" si="923"/>
        <v>6.0044757325737079E-8</v>
      </c>
      <c r="AM710" s="5">
        <f t="shared" si="924"/>
        <v>4.9841933154438492E-5</v>
      </c>
      <c r="AN710" s="5">
        <f t="shared" si="925"/>
        <v>3.3853780242680906E-5</v>
      </c>
      <c r="AO710" s="5">
        <f t="shared" si="926"/>
        <v>1.149713067076003E-5</v>
      </c>
      <c r="AP710" s="5">
        <f t="shared" si="927"/>
        <v>2.6030379810461259E-6</v>
      </c>
      <c r="AQ710" s="5">
        <f t="shared" si="928"/>
        <v>4.4201072368437949E-7</v>
      </c>
      <c r="AR710" s="5">
        <f t="shared" si="929"/>
        <v>3.8936174904280528E-4</v>
      </c>
      <c r="AS710" s="5">
        <f t="shared" si="930"/>
        <v>1.7531290866187318E-4</v>
      </c>
      <c r="AT710" s="5">
        <f t="shared" si="931"/>
        <v>3.9467944680035098E-5</v>
      </c>
      <c r="AU710" s="5">
        <f t="shared" si="932"/>
        <v>5.9235746686921194E-6</v>
      </c>
      <c r="AV710" s="5">
        <f t="shared" si="933"/>
        <v>6.6678295145656421E-7</v>
      </c>
      <c r="AW710" s="5">
        <f t="shared" si="934"/>
        <v>5.1008845799493571E-10</v>
      </c>
      <c r="AX710" s="5">
        <f t="shared" si="935"/>
        <v>3.7402810694323572E-6</v>
      </c>
      <c r="AY710" s="5">
        <f t="shared" si="936"/>
        <v>2.5404843944971791E-6</v>
      </c>
      <c r="AZ710" s="5">
        <f t="shared" si="937"/>
        <v>8.627775344786049E-7</v>
      </c>
      <c r="BA710" s="5">
        <f t="shared" si="938"/>
        <v>1.953394073490754E-7</v>
      </c>
      <c r="BB710" s="5">
        <f t="shared" si="939"/>
        <v>3.3169747593057742E-8</v>
      </c>
      <c r="BC710" s="5">
        <f t="shared" si="940"/>
        <v>4.5059301461728057E-9</v>
      </c>
      <c r="BD710" s="5">
        <f t="shared" si="941"/>
        <v>4.4077233274498891E-5</v>
      </c>
      <c r="BE710" s="5">
        <f t="shared" si="942"/>
        <v>1.9846089119223637E-5</v>
      </c>
      <c r="BF710" s="5">
        <f t="shared" si="943"/>
        <v>4.4679216918549282E-6</v>
      </c>
      <c r="BG710" s="5">
        <f t="shared" si="944"/>
        <v>6.7057121849468331E-7</v>
      </c>
      <c r="BH710" s="5">
        <f t="shared" si="945"/>
        <v>7.5482370230412158E-8</v>
      </c>
      <c r="BI710" s="5">
        <f t="shared" si="946"/>
        <v>6.7972952712060822E-9</v>
      </c>
      <c r="BJ710" s="8">
        <f t="shared" si="947"/>
        <v>0.2111202503972999</v>
      </c>
      <c r="BK710" s="8">
        <f t="shared" si="948"/>
        <v>0.4298657598481645</v>
      </c>
      <c r="BL710" s="8">
        <f t="shared" si="949"/>
        <v>0.34212923645767601</v>
      </c>
      <c r="BM710" s="8">
        <f t="shared" si="950"/>
        <v>0.10558353004610277</v>
      </c>
      <c r="BN710" s="8">
        <f t="shared" si="951"/>
        <v>0.89440864237241213</v>
      </c>
    </row>
    <row r="711" spans="1:66" x14ac:dyDescent="0.25">
      <c r="A711" t="s">
        <v>25</v>
      </c>
      <c r="B711" t="s">
        <v>176</v>
      </c>
      <c r="C711" t="s">
        <v>477</v>
      </c>
      <c r="D711" s="10"/>
      <c r="E711">
        <f>VLOOKUP(A711,home!$A$2:$E$405,3,FALSE)</f>
        <v>1.47142857142857</v>
      </c>
      <c r="F711">
        <f>VLOOKUP(B711,home!$B$2:$E$405,3,FALSE)</f>
        <v>0.85</v>
      </c>
      <c r="G711">
        <f>VLOOKUP(C711,away!$B$2:$E$405,4,FALSE)</f>
        <v>1.36</v>
      </c>
      <c r="H711">
        <f>VLOOKUP(A711,away!$A$2:$E$405,3,FALSE)</f>
        <v>1.3142857142857101</v>
      </c>
      <c r="I711">
        <f>VLOOKUP(C711,away!$B$2:$E$405,3,FALSE)</f>
        <v>0.68</v>
      </c>
      <c r="J711">
        <f>VLOOKUP(B711,home!$B$2:$E$405,4,FALSE)</f>
        <v>0.56999999999999995</v>
      </c>
      <c r="K711" s="3">
        <f t="shared" si="896"/>
        <v>1.700971428571427</v>
      </c>
      <c r="L711" s="3">
        <f t="shared" si="897"/>
        <v>0.50941714285714124</v>
      </c>
      <c r="M711" s="5">
        <f t="shared" si="898"/>
        <v>0.10965803025845762</v>
      </c>
      <c r="N711" s="5">
        <f t="shared" si="899"/>
        <v>0.18652517638305741</v>
      </c>
      <c r="O711" s="5">
        <f t="shared" si="900"/>
        <v>5.5861680465605419E-2</v>
      </c>
      <c r="P711" s="5">
        <f t="shared" si="901"/>
        <v>9.5019122423981417E-2</v>
      </c>
      <c r="Q711" s="5">
        <f t="shared" si="902"/>
        <v>0.15863699786841332</v>
      </c>
      <c r="R711" s="5">
        <f t="shared" si="903"/>
        <v>1.4228448828993646E-2</v>
      </c>
      <c r="S711" s="5">
        <f t="shared" si="904"/>
        <v>2.0583612538323928E-2</v>
      </c>
      <c r="T711" s="5">
        <f t="shared" si="905"/>
        <v>8.0812406205561516E-2</v>
      </c>
      <c r="U711" s="5">
        <f t="shared" si="906"/>
        <v>2.4202184931008765E-2</v>
      </c>
      <c r="V711" s="5">
        <f t="shared" si="907"/>
        <v>1.9817536340496272E-3</v>
      </c>
      <c r="W711" s="5">
        <f t="shared" si="908"/>
        <v>8.9945666962839149E-2</v>
      </c>
      <c r="X711" s="5">
        <f t="shared" si="909"/>
        <v>4.5819864676589474E-2</v>
      </c>
      <c r="Y711" s="5">
        <f t="shared" si="910"/>
        <v>1.1670712274824531E-2</v>
      </c>
      <c r="Z711" s="5">
        <f t="shared" si="911"/>
        <v>2.4160719165849942E-3</v>
      </c>
      <c r="AA711" s="5">
        <f t="shared" si="912"/>
        <v>4.1096692994848829E-3</v>
      </c>
      <c r="AB711" s="5">
        <f t="shared" si="913"/>
        <v>3.4952150296504694E-3</v>
      </c>
      <c r="AC711" s="5">
        <f t="shared" si="914"/>
        <v>1.0732484132951139E-4</v>
      </c>
      <c r="AD711" s="5">
        <f t="shared" si="915"/>
        <v>3.8248752406897575E-2</v>
      </c>
      <c r="AE711" s="5">
        <f t="shared" si="916"/>
        <v>1.9484570168971968E-2</v>
      </c>
      <c r="AF711" s="5">
        <f t="shared" si="917"/>
        <v>4.9628870326385924E-3</v>
      </c>
      <c r="AG711" s="5">
        <f t="shared" si="918"/>
        <v>8.427265774965029E-4</v>
      </c>
      <c r="AH711" s="5">
        <f t="shared" si="919"/>
        <v>3.0769711317102616E-4</v>
      </c>
      <c r="AI711" s="5">
        <f t="shared" si="920"/>
        <v>5.2338399815782439E-4</v>
      </c>
      <c r="AJ711" s="5">
        <f t="shared" si="921"/>
        <v>4.4513061351896991E-4</v>
      </c>
      <c r="AK711" s="5">
        <f t="shared" si="922"/>
        <v>2.5238481852607936E-4</v>
      </c>
      <c r="AL711" s="5">
        <f t="shared" si="923"/>
        <v>3.7198961948841623E-6</v>
      </c>
      <c r="AM711" s="5">
        <f t="shared" si="924"/>
        <v>1.301200700452707E-2</v>
      </c>
      <c r="AN711" s="5">
        <f t="shared" si="925"/>
        <v>6.6285394310832881E-3</v>
      </c>
      <c r="AO711" s="5">
        <f t="shared" si="926"/>
        <v>1.6883458091491747E-3</v>
      </c>
      <c r="AP711" s="5">
        <f t="shared" si="927"/>
        <v>2.8669076608386706E-4</v>
      </c>
      <c r="AQ711" s="5">
        <f t="shared" si="928"/>
        <v>3.6511297735492127E-5</v>
      </c>
      <c r="AR711" s="5">
        <f t="shared" si="929"/>
        <v>3.1349236851394916E-5</v>
      </c>
      <c r="AS711" s="5">
        <f t="shared" si="930"/>
        <v>5.3324156191741235E-5</v>
      </c>
      <c r="AT711" s="5">
        <f t="shared" si="931"/>
        <v>4.5351433067416007E-5</v>
      </c>
      <c r="AU711" s="5">
        <f t="shared" si="932"/>
        <v>2.5713830630814689E-5</v>
      </c>
      <c r="AV711" s="5">
        <f t="shared" si="933"/>
        <v>1.0934622805535145E-5</v>
      </c>
      <c r="AW711" s="5">
        <f t="shared" si="934"/>
        <v>8.9536248663512593E-8</v>
      </c>
      <c r="AX711" s="5">
        <f t="shared" si="935"/>
        <v>3.6888420238453032E-3</v>
      </c>
      <c r="AY711" s="5">
        <f t="shared" si="936"/>
        <v>1.8791593642386289E-3</v>
      </c>
      <c r="AZ711" s="5">
        <f t="shared" si="937"/>
        <v>4.7863799715184213E-4</v>
      </c>
      <c r="BA711" s="5">
        <f t="shared" si="938"/>
        <v>8.127546699065201E-5</v>
      </c>
      <c r="BB711" s="5">
        <f t="shared" si="939"/>
        <v>1.0350779044689457E-5</v>
      </c>
      <c r="BC711" s="5">
        <f t="shared" si="940"/>
        <v>1.0545728574582547E-6</v>
      </c>
      <c r="BD711" s="5">
        <f t="shared" si="941"/>
        <v>2.6616397779315679E-6</v>
      </c>
      <c r="BE711" s="5">
        <f t="shared" si="942"/>
        <v>4.527373215410794E-6</v>
      </c>
      <c r="BF711" s="5">
        <f t="shared" si="943"/>
        <v>3.8504662429466575E-6</v>
      </c>
      <c r="BG711" s="5">
        <f t="shared" si="944"/>
        <v>2.1831776886436778E-6</v>
      </c>
      <c r="BH711" s="5">
        <f t="shared" si="945"/>
        <v>9.2838071796937565E-7</v>
      </c>
      <c r="BI711" s="5">
        <f t="shared" si="946"/>
        <v>3.1582981522050704E-7</v>
      </c>
      <c r="BJ711" s="8">
        <f t="shared" si="947"/>
        <v>0.66474117506999786</v>
      </c>
      <c r="BK711" s="8">
        <f t="shared" si="948"/>
        <v>0.22923272295657557</v>
      </c>
      <c r="BL711" s="8">
        <f t="shared" si="949"/>
        <v>0.10360693524512209</v>
      </c>
      <c r="BM711" s="8">
        <f t="shared" si="950"/>
        <v>0.37818837913178149</v>
      </c>
      <c r="BN711" s="8">
        <f t="shared" si="951"/>
        <v>0.61992945622850881</v>
      </c>
    </row>
    <row r="712" spans="1:66" x14ac:dyDescent="0.25">
      <c r="A712" t="s">
        <v>25</v>
      </c>
      <c r="B712" t="s">
        <v>292</v>
      </c>
      <c r="C712" t="s">
        <v>174</v>
      </c>
      <c r="D712" s="10"/>
      <c r="E712">
        <f>VLOOKUP(A712,home!$A$2:$E$405,3,FALSE)</f>
        <v>1.47142857142857</v>
      </c>
      <c r="F712">
        <f>VLOOKUP(B712,home!$B$2:$E$405,3,FALSE)</f>
        <v>1.87</v>
      </c>
      <c r="G712">
        <f>VLOOKUP(C712,away!$B$2:$E$405,4,FALSE)</f>
        <v>2.04</v>
      </c>
      <c r="H712">
        <f>VLOOKUP(A712,away!$A$2:$E$405,3,FALSE)</f>
        <v>1.3142857142857101</v>
      </c>
      <c r="I712">
        <f>VLOOKUP(C712,away!$B$2:$E$405,3,FALSE)</f>
        <v>0.23</v>
      </c>
      <c r="J712">
        <f>VLOOKUP(B712,home!$B$2:$E$405,4,FALSE)</f>
        <v>0.95</v>
      </c>
      <c r="K712" s="3">
        <f t="shared" si="896"/>
        <v>5.6132057142857095</v>
      </c>
      <c r="L712" s="3">
        <f t="shared" si="897"/>
        <v>0.28717142857142763</v>
      </c>
      <c r="M712" s="5">
        <f t="shared" si="898"/>
        <v>2.7384118515228024E-3</v>
      </c>
      <c r="N712" s="5">
        <f t="shared" si="899"/>
        <v>1.5371269053035505E-2</v>
      </c>
      <c r="O712" s="5">
        <f t="shared" si="900"/>
        <v>7.863936434187313E-4</v>
      </c>
      <c r="P712" s="5">
        <f t="shared" si="901"/>
        <v>4.4141892929159821E-3</v>
      </c>
      <c r="Q712" s="5">
        <f t="shared" si="902"/>
        <v>4.3141047642160993E-2</v>
      </c>
      <c r="R712" s="5">
        <f t="shared" si="903"/>
        <v>1.1291489300002348E-4</v>
      </c>
      <c r="S712" s="5">
        <f t="shared" si="904"/>
        <v>1.778865650071834E-3</v>
      </c>
      <c r="T712" s="5">
        <f t="shared" si="905"/>
        <v>1.2388876281467393E-2</v>
      </c>
      <c r="U712" s="5">
        <f t="shared" si="906"/>
        <v>6.338145226156913E-4</v>
      </c>
      <c r="V712" s="5">
        <f t="shared" si="907"/>
        <v>3.186051758721458E-4</v>
      </c>
      <c r="W712" s="5">
        <f t="shared" si="908"/>
        <v>8.071985838175004E-2</v>
      </c>
      <c r="X712" s="5">
        <f t="shared" si="909"/>
        <v>2.3180437045570487E-2</v>
      </c>
      <c r="Y712" s="5">
        <f t="shared" si="910"/>
        <v>3.3283796106432606E-3</v>
      </c>
      <c r="Z712" s="5">
        <f t="shared" si="911"/>
        <v>1.0808643709935548E-5</v>
      </c>
      <c r="AA712" s="5">
        <f t="shared" si="912"/>
        <v>6.0671140636288513E-5</v>
      </c>
      <c r="AB712" s="5">
        <f t="shared" si="913"/>
        <v>1.7027979665592329E-4</v>
      </c>
      <c r="AC712" s="5">
        <f t="shared" si="914"/>
        <v>3.2098521703838208E-5</v>
      </c>
      <c r="AD712" s="5">
        <f t="shared" si="915"/>
        <v>0.11327429258119313</v>
      </c>
      <c r="AE712" s="5">
        <f t="shared" si="916"/>
        <v>3.2529140420959106E-2</v>
      </c>
      <c r="AF712" s="5">
        <f t="shared" si="917"/>
        <v>4.6707198624436983E-3</v>
      </c>
      <c r="AG712" s="5">
        <f t="shared" si="918"/>
        <v>4.4709909845163303E-4</v>
      </c>
      <c r="AH712" s="5">
        <f t="shared" si="919"/>
        <v>7.7598341377544165E-7</v>
      </c>
      <c r="AI712" s="5">
        <f t="shared" si="920"/>
        <v>4.3557545323952422E-6</v>
      </c>
      <c r="AJ712" s="5">
        <f t="shared" si="921"/>
        <v>1.2224873115633426E-5</v>
      </c>
      <c r="AK712" s="5">
        <f t="shared" si="922"/>
        <v>2.2873575876363763E-5</v>
      </c>
      <c r="AL712" s="5">
        <f t="shared" si="923"/>
        <v>2.0696514404102103E-6</v>
      </c>
      <c r="AM712" s="5">
        <f t="shared" si="924"/>
        <v>0.12716638127968494</v>
      </c>
      <c r="AN712" s="5">
        <f t="shared" si="925"/>
        <v>3.6518551378345983E-2</v>
      </c>
      <c r="AO712" s="5">
        <f t="shared" si="926"/>
        <v>5.2435422843393467E-3</v>
      </c>
      <c r="AP712" s="5">
        <f t="shared" si="927"/>
        <v>5.0193184285613911E-4</v>
      </c>
      <c r="AQ712" s="5">
        <f t="shared" si="928"/>
        <v>3.6035121089621704E-5</v>
      </c>
      <c r="AR712" s="5">
        <f t="shared" si="929"/>
        <v>4.4568053096325394E-8</v>
      </c>
      <c r="AS712" s="5">
        <f t="shared" si="930"/>
        <v>2.5016965031488267E-7</v>
      </c>
      <c r="AT712" s="5">
        <f t="shared" si="931"/>
        <v>7.0212685534417853E-7</v>
      </c>
      <c r="AU712" s="5">
        <f t="shared" si="932"/>
        <v>1.3137274921904662E-6</v>
      </c>
      <c r="AV712" s="5">
        <f t="shared" si="933"/>
        <v>1.8435556665444399E-6</v>
      </c>
      <c r="AW712" s="5">
        <f t="shared" si="934"/>
        <v>9.2671650208562155E-8</v>
      </c>
      <c r="AX712" s="5">
        <f t="shared" si="935"/>
        <v>0.11896850967736045</v>
      </c>
      <c r="AY712" s="5">
        <f t="shared" si="936"/>
        <v>3.4164356879061317E-2</v>
      </c>
      <c r="AZ712" s="5">
        <f t="shared" si="937"/>
        <v>4.9055135855920603E-3</v>
      </c>
      <c r="BA712" s="5">
        <f t="shared" si="938"/>
        <v>4.6957444808367276E-4</v>
      </c>
      <c r="BB712" s="5">
        <f t="shared" si="939"/>
        <v>3.3712091269207E-5</v>
      </c>
      <c r="BC712" s="5">
        <f t="shared" si="940"/>
        <v>1.9362298819817066E-6</v>
      </c>
      <c r="BD712" s="5">
        <f t="shared" si="941"/>
        <v>2.1331119127198318E-9</v>
      </c>
      <c r="BE712" s="5">
        <f t="shared" si="942"/>
        <v>1.1973595977689881E-8</v>
      </c>
      <c r="BF712" s="5">
        <f t="shared" si="943"/>
        <v>3.360512868125861E-8</v>
      </c>
      <c r="BG712" s="5">
        <f t="shared" si="944"/>
        <v>6.287750011431582E-8</v>
      </c>
      <c r="BH712" s="5">
        <f t="shared" si="945"/>
        <v>8.8236085735419469E-8</v>
      </c>
      <c r="BI712" s="5">
        <f t="shared" si="946"/>
        <v>9.9057460131252082E-8</v>
      </c>
      <c r="BJ712" s="8">
        <f t="shared" si="947"/>
        <v>0.65706116479524002</v>
      </c>
      <c r="BK712" s="8">
        <f t="shared" si="948"/>
        <v>4.3448597022588326E-2</v>
      </c>
      <c r="BL712" s="8">
        <f t="shared" si="949"/>
        <v>1.8087562138648691E-3</v>
      </c>
      <c r="BM712" s="8">
        <f t="shared" si="950"/>
        <v>0.60160083609193804</v>
      </c>
      <c r="BN712" s="8">
        <f t="shared" si="951"/>
        <v>6.6564226376054039E-2</v>
      </c>
    </row>
    <row r="713" spans="1:66" x14ac:dyDescent="0.25">
      <c r="A713" t="s">
        <v>178</v>
      </c>
      <c r="B713" t="s">
        <v>182</v>
      </c>
      <c r="C713" t="s">
        <v>274</v>
      </c>
      <c r="D713" s="10"/>
      <c r="E713">
        <f>VLOOKUP(A713,home!$A$2:$E$405,3,FALSE)</f>
        <v>1.77142857142857</v>
      </c>
      <c r="F713">
        <f>VLOOKUP(B713,home!$B$2:$E$405,3,FALSE)</f>
        <v>1.98</v>
      </c>
      <c r="G713">
        <f>VLOOKUP(C713,away!$B$2:$E$405,4,FALSE)</f>
        <v>0.71</v>
      </c>
      <c r="H713">
        <f>VLOOKUP(A713,away!$A$2:$E$405,3,FALSE)</f>
        <v>1.3857142857142899</v>
      </c>
      <c r="I713">
        <f>VLOOKUP(C713,away!$B$2:$E$405,3,FALSE)</f>
        <v>1.41</v>
      </c>
      <c r="J713">
        <f>VLOOKUP(B713,home!$B$2:$E$405,4,FALSE)</f>
        <v>0.72</v>
      </c>
      <c r="K713" s="3">
        <f t="shared" si="896"/>
        <v>2.4902742857142837</v>
      </c>
      <c r="L713" s="3">
        <f t="shared" si="897"/>
        <v>1.4067771428571469</v>
      </c>
      <c r="M713" s="5">
        <f t="shared" si="898"/>
        <v>2.0301684246433437E-2</v>
      </c>
      <c r="N713" s="5">
        <f t="shared" si="899"/>
        <v>5.0556762235583946E-2</v>
      </c>
      <c r="O713" s="5">
        <f t="shared" si="900"/>
        <v>2.8559945359385584E-2</v>
      </c>
      <c r="P713" s="5">
        <f t="shared" si="901"/>
        <v>7.1122097529882897E-2</v>
      </c>
      <c r="Q713" s="5">
        <f t="shared" si="902"/>
        <v>6.2950102482122849E-2</v>
      </c>
      <c r="R713" s="5">
        <f t="shared" si="903"/>
        <v>2.0088739166416344E-2</v>
      </c>
      <c r="S713" s="5">
        <f t="shared" si="904"/>
        <v>6.2289816643400144E-2</v>
      </c>
      <c r="T713" s="5">
        <f t="shared" si="905"/>
        <v>8.8556765312365379E-2</v>
      </c>
      <c r="U713" s="5">
        <f t="shared" si="906"/>
        <v>5.0026470578548012E-2</v>
      </c>
      <c r="V713" s="5">
        <f t="shared" si="907"/>
        <v>2.4246386876928504E-2</v>
      </c>
      <c r="W713" s="5">
        <f t="shared" si="908"/>
        <v>5.2254340498103152E-2</v>
      </c>
      <c r="X713" s="5">
        <f t="shared" si="909"/>
        <v>7.3510211827806066E-2</v>
      </c>
      <c r="Y713" s="5">
        <f t="shared" si="910"/>
        <v>5.1706242882972341E-2</v>
      </c>
      <c r="Z713" s="5">
        <f t="shared" si="911"/>
        <v>9.4201263627112161E-3</v>
      </c>
      <c r="AA713" s="5">
        <f t="shared" si="912"/>
        <v>2.3458698449238962E-2</v>
      </c>
      <c r="AB713" s="5">
        <f t="shared" si="913"/>
        <v>2.9209296762232669E-2</v>
      </c>
      <c r="AC713" s="5">
        <f t="shared" si="914"/>
        <v>5.3088387620818063E-3</v>
      </c>
      <c r="AD713" s="5">
        <f t="shared" si="915"/>
        <v>3.2531910114846199E-2</v>
      </c>
      <c r="AE713" s="5">
        <f t="shared" si="916"/>
        <v>4.5765147563048857E-2</v>
      </c>
      <c r="AF713" s="5">
        <f t="shared" si="917"/>
        <v>3.2190681765590805E-2</v>
      </c>
      <c r="AG713" s="5">
        <f t="shared" si="918"/>
        <v>1.5095038440273828E-2</v>
      </c>
      <c r="AH713" s="5">
        <f t="shared" si="919"/>
        <v>3.3130046124720436E-3</v>
      </c>
      <c r="AI713" s="5">
        <f t="shared" si="920"/>
        <v>8.250290194891945E-3</v>
      </c>
      <c r="AJ713" s="5">
        <f t="shared" si="921"/>
        <v>1.027274276101005E-2</v>
      </c>
      <c r="AK713" s="5">
        <f t="shared" si="922"/>
        <v>8.5273157138336265E-3</v>
      </c>
      <c r="AL713" s="5">
        <f t="shared" si="923"/>
        <v>7.4392989985259386E-4</v>
      </c>
      <c r="AM713" s="5">
        <f t="shared" si="924"/>
        <v>1.6202675844833984E-2</v>
      </c>
      <c r="AN713" s="5">
        <f t="shared" si="925"/>
        <v>2.2793554031636062E-2</v>
      </c>
      <c r="AO713" s="5">
        <f t="shared" si="926"/>
        <v>1.6032725408092495E-2</v>
      </c>
      <c r="AP713" s="5">
        <f t="shared" si="927"/>
        <v>7.5181572139365145E-3</v>
      </c>
      <c r="AQ713" s="5">
        <f t="shared" si="928"/>
        <v>2.644092931243115E-3</v>
      </c>
      <c r="AR713" s="5">
        <f t="shared" si="929"/>
        <v>9.3213183260119447E-4</v>
      </c>
      <c r="AS713" s="5">
        <f t="shared" si="930"/>
        <v>2.3212639336224854E-3</v>
      </c>
      <c r="AT713" s="5">
        <f t="shared" si="931"/>
        <v>2.890291942128032E-3</v>
      </c>
      <c r="AU713" s="5">
        <f t="shared" si="932"/>
        <v>2.3992065672295451E-3</v>
      </c>
      <c r="AV713" s="5">
        <f t="shared" si="933"/>
        <v>1.4936706051221437E-3</v>
      </c>
      <c r="AW713" s="5">
        <f t="shared" si="934"/>
        <v>7.2393904546240979E-5</v>
      </c>
      <c r="AX713" s="5">
        <f t="shared" si="935"/>
        <v>6.7248511693590004E-3</v>
      </c>
      <c r="AY713" s="5">
        <f t="shared" si="936"/>
        <v>9.4603669141703987E-3</v>
      </c>
      <c r="AZ713" s="5">
        <f t="shared" si="937"/>
        <v>6.6543139689484599E-3</v>
      </c>
      <c r="BA713" s="5">
        <f t="shared" si="938"/>
        <v>3.1203789309705719E-3</v>
      </c>
      <c r="BB713" s="5">
        <f t="shared" si="939"/>
        <v>1.0974194392856052E-3</v>
      </c>
      <c r="BC713" s="5">
        <f t="shared" si="940"/>
        <v>3.0876491666281927E-4</v>
      </c>
      <c r="BD713" s="5">
        <f t="shared" si="941"/>
        <v>2.1855029270548409E-4</v>
      </c>
      <c r="BE713" s="5">
        <f t="shared" si="942"/>
        <v>5.4425017405979699E-4</v>
      </c>
      <c r="BF713" s="5">
        <f t="shared" si="943"/>
        <v>6.7766610672831775E-4</v>
      </c>
      <c r="BG713" s="5">
        <f t="shared" si="944"/>
        <v>5.6252482662854709E-4</v>
      </c>
      <c r="BH713" s="5">
        <f t="shared" si="945"/>
        <v>3.5021027770723909E-4</v>
      </c>
      <c r="BI713" s="5">
        <f t="shared" si="946"/>
        <v>1.7442392983343922E-4</v>
      </c>
      <c r="BJ713" s="8">
        <f t="shared" si="947"/>
        <v>0.59767450389185262</v>
      </c>
      <c r="BK713" s="8">
        <f t="shared" si="948"/>
        <v>0.19347312087274976</v>
      </c>
      <c r="BL713" s="8">
        <f t="shared" si="949"/>
        <v>0.1942706940863955</v>
      </c>
      <c r="BM713" s="8">
        <f t="shared" si="950"/>
        <v>0.73187114118426022</v>
      </c>
      <c r="BN713" s="8">
        <f t="shared" si="951"/>
        <v>0.25357933101982505</v>
      </c>
    </row>
    <row r="714" spans="1:66" x14ac:dyDescent="0.25">
      <c r="A714" t="s">
        <v>178</v>
      </c>
      <c r="B714" t="s">
        <v>273</v>
      </c>
      <c r="C714" t="s">
        <v>179</v>
      </c>
      <c r="D714" s="10"/>
      <c r="E714">
        <f>VLOOKUP(A714,home!$A$2:$E$405,3,FALSE)</f>
        <v>1.77142857142857</v>
      </c>
      <c r="F714">
        <f>VLOOKUP(B714,home!$B$2:$E$405,3,FALSE)</f>
        <v>2.48</v>
      </c>
      <c r="G714">
        <f>VLOOKUP(C714,away!$B$2:$E$405,4,FALSE)</f>
        <v>0.85</v>
      </c>
      <c r="H714">
        <f>VLOOKUP(A714,away!$A$2:$E$405,3,FALSE)</f>
        <v>1.3857142857142899</v>
      </c>
      <c r="I714">
        <f>VLOOKUP(C714,away!$B$2:$E$405,3,FALSE)</f>
        <v>0.56000000000000005</v>
      </c>
      <c r="J714">
        <f>VLOOKUP(B714,home!$B$2:$E$405,4,FALSE)</f>
        <v>0.14000000000000001</v>
      </c>
      <c r="K714" s="3">
        <f t="shared" si="896"/>
        <v>3.7341714285714254</v>
      </c>
      <c r="L714" s="3">
        <f t="shared" si="897"/>
        <v>0.10864000000000036</v>
      </c>
      <c r="M714" s="5">
        <f t="shared" si="898"/>
        <v>2.1433258484732827E-2</v>
      </c>
      <c r="N714" s="5">
        <f t="shared" si="899"/>
        <v>8.0035461454875417E-2</v>
      </c>
      <c r="O714" s="5">
        <f t="shared" si="900"/>
        <v>2.3285092017813823E-3</v>
      </c>
      <c r="P714" s="5">
        <f t="shared" si="901"/>
        <v>8.6950525324576942E-3</v>
      </c>
      <c r="Q714" s="5">
        <f t="shared" si="902"/>
        <v>0.14943306671866272</v>
      </c>
      <c r="R714" s="5">
        <f t="shared" si="903"/>
        <v>1.2648461984076509E-4</v>
      </c>
      <c r="S714" s="5">
        <f t="shared" si="904"/>
        <v>8.8185306256690482E-4</v>
      </c>
      <c r="T714" s="5">
        <f t="shared" si="905"/>
        <v>1.6234408368315571E-2</v>
      </c>
      <c r="U714" s="5">
        <f t="shared" si="906"/>
        <v>4.7231525356310352E-4</v>
      </c>
      <c r="V714" s="5">
        <f t="shared" si="907"/>
        <v>3.9750054339302071E-5</v>
      </c>
      <c r="W714" s="5">
        <f t="shared" si="908"/>
        <v>0.18600289607487924</v>
      </c>
      <c r="X714" s="5">
        <f t="shared" si="909"/>
        <v>2.0207354629574948E-2</v>
      </c>
      <c r="Y714" s="5">
        <f t="shared" si="910"/>
        <v>1.0976635034785148E-3</v>
      </c>
      <c r="Z714" s="5">
        <f t="shared" si="911"/>
        <v>4.5804296998335876E-6</v>
      </c>
      <c r="AA714" s="5">
        <f t="shared" si="912"/>
        <v>1.7104109715698574E-5</v>
      </c>
      <c r="AB714" s="5">
        <f t="shared" si="913"/>
        <v>3.193483890575628E-5</v>
      </c>
      <c r="AC714" s="5">
        <f t="shared" si="914"/>
        <v>1.0078635817743112E-6</v>
      </c>
      <c r="AD714" s="5">
        <f t="shared" si="915"/>
        <v>0.17364167503858854</v>
      </c>
      <c r="AE714" s="5">
        <f t="shared" si="916"/>
        <v>1.8864431576192324E-2</v>
      </c>
      <c r="AF714" s="5">
        <f t="shared" si="917"/>
        <v>1.0247159232187706E-3</v>
      </c>
      <c r="AG714" s="5">
        <f t="shared" si="918"/>
        <v>3.7108379299495856E-5</v>
      </c>
      <c r="AH714" s="5">
        <f t="shared" si="919"/>
        <v>1.2440447064748068E-7</v>
      </c>
      <c r="AI714" s="5">
        <f t="shared" si="920"/>
        <v>4.6454761987837497E-7</v>
      </c>
      <c r="AJ714" s="5">
        <f t="shared" si="921"/>
        <v>8.6735022468034365E-7</v>
      </c>
      <c r="AK714" s="5">
        <f t="shared" si="922"/>
        <v>1.0796114758554482E-6</v>
      </c>
      <c r="AL714" s="5">
        <f t="shared" si="923"/>
        <v>1.6354819394952774E-8</v>
      </c>
      <c r="AM714" s="5">
        <f t="shared" si="924"/>
        <v>0.12968155634767628</v>
      </c>
      <c r="AN714" s="5">
        <f t="shared" si="925"/>
        <v>1.4088604281611598E-2</v>
      </c>
      <c r="AO714" s="5">
        <f t="shared" si="926"/>
        <v>7.6529298457714452E-4</v>
      </c>
      <c r="AP714" s="5">
        <f t="shared" si="927"/>
        <v>2.7713809948153743E-5</v>
      </c>
      <c r="AQ714" s="5">
        <f t="shared" si="928"/>
        <v>7.5270707819185843E-7</v>
      </c>
      <c r="AR714" s="5">
        <f t="shared" si="929"/>
        <v>2.7030603382284722E-9</v>
      </c>
      <c r="AS714" s="5">
        <f t="shared" si="930"/>
        <v>1.0093690684717377E-8</v>
      </c>
      <c r="AT714" s="5">
        <f t="shared" si="931"/>
        <v>1.8845785681854591E-8</v>
      </c>
      <c r="AU714" s="5">
        <f t="shared" si="932"/>
        <v>2.3457798147387282E-8</v>
      </c>
      <c r="AV714" s="5">
        <f t="shared" si="933"/>
        <v>2.1898859904792327E-8</v>
      </c>
      <c r="AW714" s="5">
        <f t="shared" si="934"/>
        <v>1.843008170109749E-10</v>
      </c>
      <c r="AX714" s="5">
        <f t="shared" si="935"/>
        <v>8.0708860421028053E-2</v>
      </c>
      <c r="AY714" s="5">
        <f t="shared" si="936"/>
        <v>8.7682105961405174E-3</v>
      </c>
      <c r="AZ714" s="5">
        <f t="shared" si="937"/>
        <v>4.7628919958235452E-4</v>
      </c>
      <c r="BA714" s="5">
        <f t="shared" si="938"/>
        <v>1.7248019547542382E-5</v>
      </c>
      <c r="BB714" s="5">
        <f t="shared" si="939"/>
        <v>4.6845621091125288E-7</v>
      </c>
      <c r="BC714" s="5">
        <f t="shared" si="940"/>
        <v>1.0178616550679748E-8</v>
      </c>
      <c r="BD714" s="5">
        <f t="shared" si="941"/>
        <v>4.894341252419028E-11</v>
      </c>
      <c r="BE714" s="5">
        <f t="shared" si="942"/>
        <v>1.8276309266461623E-10</v>
      </c>
      <c r="BF714" s="5">
        <f t="shared" si="943"/>
        <v>3.4123435941278097E-10</v>
      </c>
      <c r="BG714" s="5">
        <f t="shared" si="944"/>
        <v>4.24742531788693E-10</v>
      </c>
      <c r="BH714" s="5">
        <f t="shared" si="945"/>
        <v>3.9651535667610701E-10</v>
      </c>
      <c r="BI714" s="5">
        <f t="shared" si="946"/>
        <v>2.9613126317794532E-10</v>
      </c>
      <c r="BJ714" s="8">
        <f t="shared" si="947"/>
        <v>0.88111378866910284</v>
      </c>
      <c r="BK714" s="8">
        <f t="shared" si="948"/>
        <v>3.9819148948638416E-2</v>
      </c>
      <c r="BL714" s="8">
        <f t="shared" si="949"/>
        <v>2.9789626271225409E-3</v>
      </c>
      <c r="BM714" s="8">
        <f t="shared" si="950"/>
        <v>0.65309643725037325</v>
      </c>
      <c r="BN714" s="8">
        <f t="shared" si="951"/>
        <v>0.2620518330123508</v>
      </c>
    </row>
    <row r="715" spans="1:66" x14ac:dyDescent="0.25">
      <c r="A715" t="s">
        <v>178</v>
      </c>
      <c r="B715" t="s">
        <v>183</v>
      </c>
      <c r="C715" t="s">
        <v>468</v>
      </c>
      <c r="D715" s="10"/>
      <c r="E715">
        <f>VLOOKUP(A715,home!$A$2:$E$405,3,FALSE)</f>
        <v>1.77142857142857</v>
      </c>
      <c r="F715">
        <f>VLOOKUP(B715,home!$B$2:$E$405,3,FALSE)</f>
        <v>0.79</v>
      </c>
      <c r="G715">
        <f>VLOOKUP(C715,away!$B$2:$E$405,4,FALSE)</f>
        <v>1.35</v>
      </c>
      <c r="H715">
        <f>VLOOKUP(A715,away!$A$2:$E$405,3,FALSE)</f>
        <v>1.3857142857142899</v>
      </c>
      <c r="I715">
        <f>VLOOKUP(C715,away!$B$2:$E$405,3,FALSE)</f>
        <v>0.9</v>
      </c>
      <c r="J715">
        <f>VLOOKUP(B715,home!$B$2:$E$405,4,FALSE)</f>
        <v>1.01</v>
      </c>
      <c r="K715" s="3">
        <f t="shared" si="896"/>
        <v>1.8892285714285701</v>
      </c>
      <c r="L715" s="3">
        <f t="shared" si="897"/>
        <v>1.2596142857142896</v>
      </c>
      <c r="M715" s="5">
        <f t="shared" si="898"/>
        <v>4.2901741599688292E-2</v>
      </c>
      <c r="N715" s="5">
        <f t="shared" si="899"/>
        <v>8.1051195994176789E-2</v>
      </c>
      <c r="O715" s="5">
        <f t="shared" si="900"/>
        <v>5.4039646600990386E-2</v>
      </c>
      <c r="P715" s="5">
        <f t="shared" si="901"/>
        <v>0.10209324434849387</v>
      </c>
      <c r="Q715" s="5">
        <f t="shared" si="902"/>
        <v>7.6562117610327829E-2</v>
      </c>
      <c r="R715" s="5">
        <f t="shared" si="903"/>
        <v>3.4034555426779578E-2</v>
      </c>
      <c r="S715" s="5">
        <f t="shared" si="904"/>
        <v>6.0737805465204048E-2</v>
      </c>
      <c r="T715" s="5">
        <f t="shared" si="905"/>
        <v>9.6438737086506521E-2</v>
      </c>
      <c r="U715" s="5">
        <f t="shared" si="906"/>
        <v>6.4299054528141275E-2</v>
      </c>
      <c r="V715" s="5">
        <f t="shared" si="907"/>
        <v>1.6059745888926322E-2</v>
      </c>
      <c r="W715" s="5">
        <f t="shared" si="908"/>
        <v>4.8214446692835269E-2</v>
      </c>
      <c r="X715" s="5">
        <f t="shared" si="909"/>
        <v>6.0731605832105386E-2</v>
      </c>
      <c r="Y715" s="5">
        <f t="shared" si="910"/>
        <v>3.8249199150244613E-2</v>
      </c>
      <c r="Z715" s="5">
        <f t="shared" si="911"/>
        <v>1.4290137407835449E-2</v>
      </c>
      <c r="AA715" s="5">
        <f t="shared" si="912"/>
        <v>2.699733588052294E-2</v>
      </c>
      <c r="AB715" s="5">
        <f t="shared" si="913"/>
        <v>2.5502069148968819E-2</v>
      </c>
      <c r="AC715" s="5">
        <f t="shared" si="914"/>
        <v>2.388585375670371E-3</v>
      </c>
      <c r="AD715" s="5">
        <f t="shared" si="915"/>
        <v>2.2772027561931019E-2</v>
      </c>
      <c r="AE715" s="5">
        <f t="shared" si="916"/>
        <v>2.8683971231687855E-2</v>
      </c>
      <c r="AF715" s="5">
        <f t="shared" si="917"/>
        <v>1.8065369967225867E-2</v>
      </c>
      <c r="AG715" s="5">
        <f t="shared" si="918"/>
        <v>7.5851326958105286E-3</v>
      </c>
      <c r="AH715" s="5">
        <f t="shared" si="919"/>
        <v>4.5000153059324257E-3</v>
      </c>
      <c r="AI715" s="5">
        <f t="shared" si="920"/>
        <v>8.5015574878334176E-3</v>
      </c>
      <c r="AJ715" s="5">
        <f t="shared" si="921"/>
        <v>8.0306926538286968E-3</v>
      </c>
      <c r="AK715" s="5">
        <f t="shared" si="922"/>
        <v>5.0572713366582329E-3</v>
      </c>
      <c r="AL715" s="5">
        <f t="shared" si="923"/>
        <v>2.2736459762493755E-4</v>
      </c>
      <c r="AM715" s="5">
        <f t="shared" si="924"/>
        <v>8.6043130198717992E-3</v>
      </c>
      <c r="AN715" s="5">
        <f t="shared" si="925"/>
        <v>1.0838115598587977E-2</v>
      </c>
      <c r="AO715" s="5">
        <f t="shared" si="926"/>
        <v>6.8259226191021479E-3</v>
      </c>
      <c r="AP715" s="5">
        <f t="shared" si="927"/>
        <v>2.8660098814004544E-3</v>
      </c>
      <c r="AQ715" s="5">
        <f t="shared" si="928"/>
        <v>9.0251674740258244E-4</v>
      </c>
      <c r="AR715" s="5">
        <f t="shared" si="929"/>
        <v>1.1336567130570884E-3</v>
      </c>
      <c r="AS715" s="5">
        <f t="shared" si="930"/>
        <v>2.1417366524992517E-3</v>
      </c>
      <c r="AT715" s="5">
        <f t="shared" si="931"/>
        <v>2.0231150381886851E-3</v>
      </c>
      <c r="AU715" s="5">
        <f t="shared" si="932"/>
        <v>1.2740422444776219E-3</v>
      </c>
      <c r="AV715" s="5">
        <f t="shared" si="933"/>
        <v>6.0173925236852647E-4</v>
      </c>
      <c r="AW715" s="5">
        <f t="shared" si="934"/>
        <v>1.5029427034889849E-5</v>
      </c>
      <c r="AX715" s="5">
        <f t="shared" si="935"/>
        <v>2.7092523324427713E-3</v>
      </c>
      <c r="AY715" s="5">
        <f t="shared" si="936"/>
        <v>3.4126129415496739E-3</v>
      </c>
      <c r="AZ715" s="5">
        <f t="shared" si="937"/>
        <v>2.1492880063947169E-3</v>
      </c>
      <c r="BA715" s="5">
        <f t="shared" si="938"/>
        <v>9.0242462565639017E-4</v>
      </c>
      <c r="BB715" s="5">
        <f t="shared" si="939"/>
        <v>2.8417673756428978E-4</v>
      </c>
      <c r="BC715" s="5">
        <f t="shared" si="940"/>
        <v>7.1590615660732001E-5</v>
      </c>
      <c r="BD715" s="5">
        <f t="shared" si="941"/>
        <v>2.3799503181043543E-4</v>
      </c>
      <c r="BE715" s="5">
        <f t="shared" si="942"/>
        <v>4.4962701395432611E-4</v>
      </c>
      <c r="BF715" s="5">
        <f t="shared" si="943"/>
        <v>4.2472410062431267E-4</v>
      </c>
      <c r="BG715" s="5">
        <f t="shared" si="944"/>
        <v>2.6746696862458479E-4</v>
      </c>
      <c r="BH715" s="5">
        <f t="shared" si="945"/>
        <v>1.2632655975973857E-4</v>
      </c>
      <c r="BI715" s="5">
        <f t="shared" si="946"/>
        <v>4.7731949205675385E-5</v>
      </c>
      <c r="BJ715" s="8">
        <f t="shared" si="947"/>
        <v>0.51792002694848527</v>
      </c>
      <c r="BK715" s="8">
        <f t="shared" si="948"/>
        <v>0.22782110021715751</v>
      </c>
      <c r="BL715" s="8">
        <f t="shared" si="949"/>
        <v>0.23969035989422605</v>
      </c>
      <c r="BM715" s="8">
        <f t="shared" si="950"/>
        <v>0.60564153937273268</v>
      </c>
      <c r="BN715" s="8">
        <f t="shared" si="951"/>
        <v>0.39068250158045675</v>
      </c>
    </row>
    <row r="716" spans="1:66" x14ac:dyDescent="0.25">
      <c r="A716" t="s">
        <v>178</v>
      </c>
      <c r="B716" t="s">
        <v>272</v>
      </c>
      <c r="C716" t="s">
        <v>186</v>
      </c>
      <c r="D716" s="10"/>
      <c r="E716">
        <f>VLOOKUP(A716,home!$A$2:$E$405,3,FALSE)</f>
        <v>1.77142857142857</v>
      </c>
      <c r="F716">
        <f>VLOOKUP(B716,home!$B$2:$E$405,3,FALSE)</f>
        <v>0.99</v>
      </c>
      <c r="G716">
        <f>VLOOKUP(C716,away!$B$2:$E$405,4,FALSE)</f>
        <v>1.02</v>
      </c>
      <c r="H716">
        <f>VLOOKUP(A716,away!$A$2:$E$405,3,FALSE)</f>
        <v>1.3857142857142899</v>
      </c>
      <c r="I716">
        <f>VLOOKUP(C716,away!$B$2:$E$405,3,FALSE)</f>
        <v>1.02</v>
      </c>
      <c r="J716">
        <f>VLOOKUP(B716,home!$B$2:$E$405,4,FALSE)</f>
        <v>1.44</v>
      </c>
      <c r="K716" s="3">
        <f t="shared" si="896"/>
        <v>1.7887885714285698</v>
      </c>
      <c r="L716" s="3">
        <f t="shared" si="897"/>
        <v>2.035337142857149</v>
      </c>
      <c r="M716" s="5">
        <f t="shared" si="898"/>
        <v>2.1837519418705095E-2</v>
      </c>
      <c r="N716" s="5">
        <f t="shared" si="899"/>
        <v>3.9062705164529136E-2</v>
      </c>
      <c r="O716" s="5">
        <f t="shared" si="900"/>
        <v>4.4446714380754739E-2</v>
      </c>
      <c r="P716" s="5">
        <f t="shared" si="901"/>
        <v>7.9505774721843933E-2</v>
      </c>
      <c r="Q716" s="5">
        <f t="shared" si="902"/>
        <v>3.4937460283696757E-2</v>
      </c>
      <c r="R716" s="5">
        <f t="shared" si="903"/>
        <v>4.5232024328556567E-2</v>
      </c>
      <c r="S716" s="5">
        <f t="shared" si="904"/>
        <v>7.2365914059659128E-2</v>
      </c>
      <c r="T716" s="5">
        <f t="shared" si="905"/>
        <v>7.1109510592504477E-2</v>
      </c>
      <c r="U716" s="5">
        <f t="shared" si="906"/>
        <v>8.0910528181501004E-2</v>
      </c>
      <c r="V716" s="5">
        <f t="shared" si="907"/>
        <v>2.9274326500245303E-2</v>
      </c>
      <c r="W716" s="5">
        <f t="shared" si="908"/>
        <v>2.0831909890072112E-2</v>
      </c>
      <c r="X716" s="5">
        <f t="shared" si="909"/>
        <v>4.2399959955916958E-2</v>
      </c>
      <c r="Y716" s="5">
        <f t="shared" si="910"/>
        <v>4.3149106676966788E-2</v>
      </c>
      <c r="Z716" s="5">
        <f t="shared" si="911"/>
        <v>3.0687473054176458E-2</v>
      </c>
      <c r="AA716" s="5">
        <f t="shared" si="912"/>
        <v>5.4893401085333027E-2</v>
      </c>
      <c r="AB716" s="5">
        <f t="shared" si="913"/>
        <v>4.9096344254144199E-2</v>
      </c>
      <c r="AC716" s="5">
        <f t="shared" si="914"/>
        <v>6.6613507103186302E-3</v>
      </c>
      <c r="AD716" s="5">
        <f t="shared" si="915"/>
        <v>9.3159705830976984E-3</v>
      </c>
      <c r="AE716" s="5">
        <f t="shared" si="916"/>
        <v>1.896114094954332E-2</v>
      </c>
      <c r="AF716" s="5">
        <f t="shared" si="917"/>
        <v>1.92961572227776E-2</v>
      </c>
      <c r="AG716" s="5">
        <f t="shared" si="918"/>
        <v>1.3091395169976832E-2</v>
      </c>
      <c r="AH716" s="5">
        <f t="shared" si="919"/>
        <v>1.5614838431898313E-2</v>
      </c>
      <c r="AI716" s="5">
        <f t="shared" si="920"/>
        <v>2.793164453168331E-2</v>
      </c>
      <c r="AJ716" s="5">
        <f t="shared" si="921"/>
        <v>2.4981903259740212E-2</v>
      </c>
      <c r="AK716" s="5">
        <f t="shared" si="922"/>
        <v>1.4895781014519147E-2</v>
      </c>
      <c r="AL716" s="5">
        <f t="shared" si="923"/>
        <v>9.7010258127421098E-4</v>
      </c>
      <c r="AM716" s="5">
        <f t="shared" si="924"/>
        <v>3.3328603421619828E-3</v>
      </c>
      <c r="AN716" s="5">
        <f t="shared" si="925"/>
        <v>6.7834944463578701E-3</v>
      </c>
      <c r="AO716" s="5">
        <f t="shared" si="926"/>
        <v>6.9033491025186841E-3</v>
      </c>
      <c r="AP716" s="5">
        <f t="shared" si="927"/>
        <v>4.6835476128219474E-3</v>
      </c>
      <c r="AQ716" s="5">
        <f t="shared" si="928"/>
        <v>2.3831496041791102E-3</v>
      </c>
      <c r="AR716" s="5">
        <f t="shared" si="929"/>
        <v>6.3562921280311815E-3</v>
      </c>
      <c r="AS716" s="5">
        <f t="shared" si="930"/>
        <v>1.137006271528356E-2</v>
      </c>
      <c r="AT716" s="5">
        <f t="shared" si="931"/>
        <v>1.0169319120762665E-2</v>
      </c>
      <c r="AU716" s="5">
        <f t="shared" si="932"/>
        <v>6.0635872741434315E-3</v>
      </c>
      <c r="AV716" s="5">
        <f t="shared" si="933"/>
        <v>2.7116189044618716E-3</v>
      </c>
      <c r="AW716" s="5">
        <f t="shared" si="934"/>
        <v>9.8109379505451687E-5</v>
      </c>
      <c r="AX716" s="5">
        <f t="shared" si="935"/>
        <v>9.9363041503781153E-4</v>
      </c>
      <c r="AY716" s="5">
        <f t="shared" si="936"/>
        <v>2.0223728899990225E-3</v>
      </c>
      <c r="AZ716" s="5">
        <f t="shared" si="937"/>
        <v>2.0581053298611833E-3</v>
      </c>
      <c r="BA716" s="5">
        <f t="shared" si="938"/>
        <v>1.3963127405929102E-3</v>
      </c>
      <c r="BB716" s="5">
        <f t="shared" si="939"/>
        <v>7.1049179599335223E-4</v>
      </c>
      <c r="BC716" s="5">
        <f t="shared" si="940"/>
        <v>2.8921806841611072E-4</v>
      </c>
      <c r="BD716" s="5">
        <f t="shared" si="941"/>
        <v>2.1561995765053952E-3</v>
      </c>
      <c r="BE716" s="5">
        <f t="shared" si="942"/>
        <v>3.8569851601719723E-3</v>
      </c>
      <c r="BF716" s="5">
        <f t="shared" si="943"/>
        <v>3.4496654873426087E-3</v>
      </c>
      <c r="BG716" s="5">
        <f t="shared" si="944"/>
        <v>2.0569073996700095E-3</v>
      </c>
      <c r="BH716" s="5">
        <f t="shared" si="945"/>
        <v>9.1984311225414288E-4</v>
      </c>
      <c r="BI716" s="5">
        <f t="shared" si="946"/>
        <v>3.2908096934149952E-4</v>
      </c>
      <c r="BJ716" s="8">
        <f t="shared" si="947"/>
        <v>0.34371184883702166</v>
      </c>
      <c r="BK716" s="8">
        <f t="shared" si="948"/>
        <v>0.21263736088204532</v>
      </c>
      <c r="BL716" s="8">
        <f t="shared" si="949"/>
        <v>0.40744274131609881</v>
      </c>
      <c r="BM716" s="8">
        <f t="shared" si="950"/>
        <v>0.72753296228076236</v>
      </c>
      <c r="BN716" s="8">
        <f t="shared" si="951"/>
        <v>0.26502219829808621</v>
      </c>
    </row>
    <row r="717" spans="1:66" x14ac:dyDescent="0.25">
      <c r="A717" t="s">
        <v>28</v>
      </c>
      <c r="B717" t="s">
        <v>31</v>
      </c>
      <c r="C717" t="s">
        <v>190</v>
      </c>
      <c r="D717" s="10"/>
      <c r="E717">
        <f>VLOOKUP(A717,home!$A$2:$E$405,3,FALSE)</f>
        <v>1.3611111111111101</v>
      </c>
      <c r="F717">
        <f>VLOOKUP(B717,home!$B$2:$E$405,3,FALSE)</f>
        <v>1.29</v>
      </c>
      <c r="G717">
        <f>VLOOKUP(C717,away!$B$2:$E$405,4,FALSE)</f>
        <v>1.29</v>
      </c>
      <c r="H717">
        <f>VLOOKUP(A717,away!$A$2:$E$405,3,FALSE)</f>
        <v>1.1666666666666701</v>
      </c>
      <c r="I717">
        <f>VLOOKUP(C717,away!$B$2:$E$405,3,FALSE)</f>
        <v>0.92</v>
      </c>
      <c r="J717">
        <f>VLOOKUP(B717,home!$B$2:$E$405,4,FALSE)</f>
        <v>0.64</v>
      </c>
      <c r="K717" s="3">
        <f t="shared" si="896"/>
        <v>2.2650249999999983</v>
      </c>
      <c r="L717" s="3">
        <f t="shared" si="897"/>
        <v>0.68693333333333539</v>
      </c>
      <c r="M717" s="5">
        <f t="shared" si="898"/>
        <v>5.2237307655337392E-2</v>
      </c>
      <c r="N717" s="5">
        <f t="shared" si="899"/>
        <v>0.11831880777203049</v>
      </c>
      <c r="O717" s="5">
        <f t="shared" si="900"/>
        <v>3.5883547872039873E-2</v>
      </c>
      <c r="P717" s="5">
        <f t="shared" si="901"/>
        <v>8.1277133018867048E-2</v>
      </c>
      <c r="Q717" s="5">
        <f t="shared" si="902"/>
        <v>0.13399752878692159</v>
      </c>
      <c r="R717" s="5">
        <f t="shared" si="903"/>
        <v>1.2324802575783332E-2</v>
      </c>
      <c r="S717" s="5">
        <f t="shared" si="904"/>
        <v>3.1615203042971329E-2</v>
      </c>
      <c r="T717" s="5">
        <f t="shared" si="905"/>
        <v>9.2047369108029603E-2</v>
      </c>
      <c r="U717" s="5">
        <f t="shared" si="906"/>
        <v>2.7915985954213619E-2</v>
      </c>
      <c r="V717" s="5">
        <f t="shared" si="907"/>
        <v>5.465640423754625E-3</v>
      </c>
      <c r="W717" s="5">
        <f t="shared" si="908"/>
        <v>0.10116925088019893</v>
      </c>
      <c r="X717" s="5">
        <f t="shared" si="909"/>
        <v>6.9496530737971518E-2</v>
      </c>
      <c r="Y717" s="5">
        <f t="shared" si="910"/>
        <v>2.3869741757468692E-2</v>
      </c>
      <c r="Z717" s="5">
        <f t="shared" si="911"/>
        <v>2.8221059053527074E-3</v>
      </c>
      <c r="AA717" s="5">
        <f t="shared" si="912"/>
        <v>6.3921404282715113E-3</v>
      </c>
      <c r="AB717" s="5">
        <f t="shared" si="913"/>
        <v>7.2391789367728353E-3</v>
      </c>
      <c r="AC717" s="5">
        <f t="shared" si="914"/>
        <v>5.3150660382165094E-4</v>
      </c>
      <c r="AD717" s="5">
        <f t="shared" si="915"/>
        <v>5.7287720618730623E-2</v>
      </c>
      <c r="AE717" s="5">
        <f t="shared" si="916"/>
        <v>3.9352844883693471E-2</v>
      </c>
      <c r="AF717" s="5">
        <f t="shared" si="917"/>
        <v>1.3516390456052624E-2</v>
      </c>
      <c r="AG717" s="5">
        <f t="shared" si="918"/>
        <v>3.0949530502037037E-3</v>
      </c>
      <c r="AH717" s="5">
        <f t="shared" si="919"/>
        <v>4.8464965414590642E-4</v>
      </c>
      <c r="AI717" s="5">
        <f t="shared" si="920"/>
        <v>1.0977435828818307E-3</v>
      </c>
      <c r="AJ717" s="5">
        <f t="shared" si="921"/>
        <v>1.2432083294084586E-3</v>
      </c>
      <c r="AK717" s="5">
        <f t="shared" si="922"/>
        <v>9.386326487727971E-4</v>
      </c>
      <c r="AL717" s="5">
        <f t="shared" si="923"/>
        <v>3.3079295146104015E-5</v>
      </c>
      <c r="AM717" s="5">
        <f t="shared" si="924"/>
        <v>2.5951623878888042E-2</v>
      </c>
      <c r="AN717" s="5">
        <f t="shared" si="925"/>
        <v>1.7827035496537545E-2</v>
      </c>
      <c r="AO717" s="5">
        <f t="shared" si="926"/>
        <v>6.122992458544114E-3</v>
      </c>
      <c r="AP717" s="5">
        <f t="shared" si="927"/>
        <v>1.4020292065075276E-3</v>
      </c>
      <c r="AQ717" s="5">
        <f t="shared" si="928"/>
        <v>2.4077514906422677E-4</v>
      </c>
      <c r="AR717" s="5">
        <f t="shared" si="929"/>
        <v>6.6584400484259157E-5</v>
      </c>
      <c r="AS717" s="5">
        <f t="shared" si="930"/>
        <v>1.5081533170685897E-4</v>
      </c>
      <c r="AT717" s="5">
        <f t="shared" si="931"/>
        <v>1.70800248349664E-4</v>
      </c>
      <c r="AU717" s="5">
        <f t="shared" si="932"/>
        <v>1.2895561083939912E-4</v>
      </c>
      <c r="AV717" s="5">
        <f t="shared" si="933"/>
        <v>7.3021920610377459E-5</v>
      </c>
      <c r="AW717" s="5">
        <f t="shared" si="934"/>
        <v>1.4296882143546077E-6</v>
      </c>
      <c r="AX717" s="5">
        <f t="shared" si="935"/>
        <v>9.7968461460463899E-3</v>
      </c>
      <c r="AY717" s="5">
        <f t="shared" si="936"/>
        <v>6.7297801792574859E-3</v>
      </c>
      <c r="AZ717" s="5">
        <f t="shared" si="937"/>
        <v>2.3114551655689783E-3</v>
      </c>
      <c r="BA717" s="5">
        <f t="shared" si="938"/>
        <v>5.2927186724495163E-4</v>
      </c>
      <c r="BB717" s="5">
        <f t="shared" si="939"/>
        <v>9.0893622001533299E-5</v>
      </c>
      <c r="BC717" s="5">
        <f t="shared" si="940"/>
        <v>1.2487571748050696E-5</v>
      </c>
      <c r="BD717" s="5">
        <f t="shared" si="941"/>
        <v>7.6231740287756445E-6</v>
      </c>
      <c r="BE717" s="5">
        <f t="shared" si="942"/>
        <v>1.7266679754527542E-5</v>
      </c>
      <c r="BF717" s="5">
        <f t="shared" si="943"/>
        <v>1.9554730655499356E-5</v>
      </c>
      <c r="BG717" s="5">
        <f t="shared" si="944"/>
        <v>1.4763984600990799E-5</v>
      </c>
      <c r="BH717" s="5">
        <f t="shared" si="945"/>
        <v>8.3601985552147906E-6</v>
      </c>
      <c r="BI717" s="5">
        <f t="shared" si="946"/>
        <v>3.7872117465050734E-6</v>
      </c>
      <c r="BJ717" s="8">
        <f t="shared" si="947"/>
        <v>0.72316632879271014</v>
      </c>
      <c r="BK717" s="8">
        <f t="shared" si="948"/>
        <v>0.17788965021915562</v>
      </c>
      <c r="BL717" s="8">
        <f t="shared" si="949"/>
        <v>9.4181423473622197E-2</v>
      </c>
      <c r="BM717" s="8">
        <f t="shared" si="950"/>
        <v>0.55729203021881801</v>
      </c>
      <c r="BN717" s="8">
        <f t="shared" si="951"/>
        <v>0.43403912768097969</v>
      </c>
    </row>
    <row r="718" spans="1:66" x14ac:dyDescent="0.25">
      <c r="A718" t="s">
        <v>28</v>
      </c>
      <c r="B718" t="s">
        <v>188</v>
      </c>
      <c r="C718" t="s">
        <v>189</v>
      </c>
      <c r="D718" s="10"/>
      <c r="E718">
        <f>VLOOKUP(A718,home!$A$2:$E$405,3,FALSE)</f>
        <v>1.3611111111111101</v>
      </c>
      <c r="F718">
        <f>VLOOKUP(B718,home!$B$2:$E$405,3,FALSE)</f>
        <v>1.1000000000000001</v>
      </c>
      <c r="G718">
        <f>VLOOKUP(C718,away!$B$2:$E$405,4,FALSE)</f>
        <v>0.55000000000000004</v>
      </c>
      <c r="H718">
        <f>VLOOKUP(A718,away!$A$2:$E$405,3,FALSE)</f>
        <v>1.1666666666666701</v>
      </c>
      <c r="I718">
        <f>VLOOKUP(C718,away!$B$2:$E$405,3,FALSE)</f>
        <v>0.73</v>
      </c>
      <c r="J718">
        <f>VLOOKUP(B718,home!$B$2:$E$405,4,FALSE)</f>
        <v>1.07</v>
      </c>
      <c r="K718" s="3">
        <f t="shared" si="896"/>
        <v>0.82347222222222172</v>
      </c>
      <c r="L718" s="3">
        <f t="shared" si="897"/>
        <v>0.911283333333336</v>
      </c>
      <c r="M718" s="5">
        <f t="shared" si="898"/>
        <v>0.17644332560595616</v>
      </c>
      <c r="N718" s="5">
        <f t="shared" si="899"/>
        <v>0.14529617743301576</v>
      </c>
      <c r="O718" s="5">
        <f t="shared" si="900"/>
        <v>0.16078986190261488</v>
      </c>
      <c r="P718" s="5">
        <f t="shared" si="901"/>
        <v>0.13240598489175043</v>
      </c>
      <c r="Q718" s="5">
        <f t="shared" si="902"/>
        <v>5.9823683055579842E-2</v>
      </c>
      <c r="R718" s="5">
        <f t="shared" si="903"/>
        <v>7.3262560660410828E-2</v>
      </c>
      <c r="S718" s="5">
        <f t="shared" si="904"/>
        <v>2.4839909323499283E-2</v>
      </c>
      <c r="T718" s="5">
        <f t="shared" si="905"/>
        <v>5.4516325307165811E-2</v>
      </c>
      <c r="U718" s="5">
        <f t="shared" si="906"/>
        <v>6.0329683632718831E-2</v>
      </c>
      <c r="V718" s="5">
        <f t="shared" si="907"/>
        <v>2.0711420113729666E-3</v>
      </c>
      <c r="W718" s="5">
        <f t="shared" si="908"/>
        <v>1.6421047075765405E-2</v>
      </c>
      <c r="X718" s="5">
        <f t="shared" si="909"/>
        <v>1.4964226516027126E-2</v>
      </c>
      <c r="Y718" s="5">
        <f t="shared" si="910"/>
        <v>6.8183251101401471E-3</v>
      </c>
      <c r="Z718" s="5">
        <f t="shared" si="911"/>
        <v>2.225431682905164E-2</v>
      </c>
      <c r="AA718" s="5">
        <f t="shared" si="912"/>
        <v>1.8325811733256543E-2</v>
      </c>
      <c r="AB718" s="5">
        <f t="shared" si="913"/>
        <v>7.545398456005414E-3</v>
      </c>
      <c r="AC718" s="5">
        <f t="shared" si="914"/>
        <v>9.7138697696813481E-5</v>
      </c>
      <c r="AD718" s="5">
        <f t="shared" si="915"/>
        <v>3.3805690316740622E-3</v>
      </c>
      <c r="AE718" s="5">
        <f t="shared" si="916"/>
        <v>3.0806562157473872E-3</v>
      </c>
      <c r="AF718" s="5">
        <f t="shared" si="917"/>
        <v>1.40367533257017E-3</v>
      </c>
      <c r="AG718" s="5">
        <f t="shared" si="918"/>
        <v>4.2638197866077458E-4</v>
      </c>
      <c r="AH718" s="5">
        <f t="shared" si="919"/>
        <v>5.0699970052585823E-3</v>
      </c>
      <c r="AI718" s="5">
        <f t="shared" si="920"/>
        <v>4.1750017005802945E-3</v>
      </c>
      <c r="AJ718" s="5">
        <f t="shared" si="921"/>
        <v>1.7189989640792047E-3</v>
      </c>
      <c r="AK718" s="5">
        <f t="shared" si="922"/>
        <v>4.7184929898266663E-4</v>
      </c>
      <c r="AL718" s="5">
        <f t="shared" si="923"/>
        <v>2.9157793065796613E-6</v>
      </c>
      <c r="AM718" s="5">
        <f t="shared" si="924"/>
        <v>5.5676093857765321E-4</v>
      </c>
      <c r="AN718" s="5">
        <f t="shared" si="925"/>
        <v>5.073669639768405E-4</v>
      </c>
      <c r="AO718" s="5">
        <f t="shared" si="926"/>
        <v>2.3117752907801493E-4</v>
      </c>
      <c r="AP718" s="5">
        <f t="shared" si="927"/>
        <v>7.0222743096659231E-5</v>
      </c>
      <c r="AQ718" s="5">
        <f t="shared" si="928"/>
        <v>1.599820385123353E-5</v>
      </c>
      <c r="AR718" s="5">
        <f t="shared" si="929"/>
        <v>9.2404075418841452E-4</v>
      </c>
      <c r="AS718" s="5">
        <f t="shared" si="930"/>
        <v>7.6092189327543161E-4</v>
      </c>
      <c r="AT718" s="5">
        <f t="shared" si="931"/>
        <v>3.1329902119652989E-4</v>
      </c>
      <c r="AU718" s="5">
        <f t="shared" si="932"/>
        <v>8.5997680401584477E-5</v>
      </c>
      <c r="AV718" s="5">
        <f t="shared" si="933"/>
        <v>1.7704175246562289E-5</v>
      </c>
      <c r="AW718" s="5">
        <f t="shared" si="934"/>
        <v>6.0779137104538489E-8</v>
      </c>
      <c r="AX718" s="5">
        <f t="shared" si="935"/>
        <v>7.6412861222844951E-5</v>
      </c>
      <c r="AY718" s="5">
        <f t="shared" si="936"/>
        <v>6.9633766884691752E-5</v>
      </c>
      <c r="AZ718" s="5">
        <f t="shared" si="937"/>
        <v>3.1728045599619185E-5</v>
      </c>
      <c r="BA718" s="5">
        <f t="shared" si="938"/>
        <v>9.6377463847243535E-6</v>
      </c>
      <c r="BB718" s="5">
        <f t="shared" si="939"/>
        <v>2.1956794128232286E-6</v>
      </c>
      <c r="BC718" s="5">
        <f t="shared" si="940"/>
        <v>4.0017721084978683E-7</v>
      </c>
      <c r="BD718" s="5">
        <f t="shared" si="941"/>
        <v>1.4034382310211134E-4</v>
      </c>
      <c r="BE718" s="5">
        <f t="shared" si="942"/>
        <v>1.1556923988505802E-4</v>
      </c>
      <c r="BF718" s="5">
        <f t="shared" si="943"/>
        <v>4.7584029394340861E-5</v>
      </c>
      <c r="BG718" s="5">
        <f t="shared" si="944"/>
        <v>1.3061375475881799E-5</v>
      </c>
      <c r="BH718" s="5">
        <f t="shared" si="945"/>
        <v>2.6889199721008027E-6</v>
      </c>
      <c r="BI718" s="5">
        <f t="shared" si="946"/>
        <v>4.428501809607127E-7</v>
      </c>
      <c r="BJ718" s="8">
        <f t="shared" si="947"/>
        <v>0.30770260171164254</v>
      </c>
      <c r="BK718" s="8">
        <f t="shared" si="948"/>
        <v>0.33593005007646687</v>
      </c>
      <c r="BL718" s="8">
        <f t="shared" si="949"/>
        <v>0.33411081711622626</v>
      </c>
      <c r="BM718" s="8">
        <f t="shared" si="950"/>
        <v>0.25190661919631185</v>
      </c>
      <c r="BN718" s="8">
        <f t="shared" si="951"/>
        <v>0.74802159354932785</v>
      </c>
    </row>
    <row r="719" spans="1:66" x14ac:dyDescent="0.25">
      <c r="A719" t="s">
        <v>28</v>
      </c>
      <c r="B719" t="s">
        <v>293</v>
      </c>
      <c r="C719" t="s">
        <v>187</v>
      </c>
      <c r="D719" s="10"/>
      <c r="E719">
        <f>VLOOKUP(A719,home!$A$2:$E$405,3,FALSE)</f>
        <v>1.3611111111111101</v>
      </c>
      <c r="F719">
        <f>VLOOKUP(B719,home!$B$2:$E$405,3,FALSE)</f>
        <v>0.37</v>
      </c>
      <c r="G719">
        <f>VLOOKUP(C719,away!$B$2:$E$405,4,FALSE)</f>
        <v>1.1000000000000001</v>
      </c>
      <c r="H719">
        <f>VLOOKUP(A719,away!$A$2:$E$405,3,FALSE)</f>
        <v>1.1666666666666701</v>
      </c>
      <c r="I719">
        <f>VLOOKUP(C719,away!$B$2:$E$405,3,FALSE)</f>
        <v>0.55000000000000004</v>
      </c>
      <c r="J719">
        <f>VLOOKUP(B719,home!$B$2:$E$405,4,FALSE)</f>
        <v>0.64</v>
      </c>
      <c r="K719" s="3">
        <f t="shared" si="896"/>
        <v>0.55397222222222176</v>
      </c>
      <c r="L719" s="3">
        <f t="shared" si="897"/>
        <v>0.4106666666666679</v>
      </c>
      <c r="M719" s="5">
        <f t="shared" si="898"/>
        <v>0.38112080184923958</v>
      </c>
      <c r="N719" s="5">
        <f t="shared" si="899"/>
        <v>0.21113033753553831</v>
      </c>
      <c r="O719" s="5">
        <f t="shared" si="900"/>
        <v>0.15651360929275485</v>
      </c>
      <c r="P719" s="5">
        <f t="shared" si="901"/>
        <v>8.6704191947927986E-2</v>
      </c>
      <c r="Q719" s="5">
        <f t="shared" si="902"/>
        <v>5.8480171131544953E-2</v>
      </c>
      <c r="R719" s="5">
        <f t="shared" si="903"/>
        <v>3.2137461108112428E-2</v>
      </c>
      <c r="S719" s="5">
        <f t="shared" si="904"/>
        <v>4.931255959309256E-3</v>
      </c>
      <c r="T719" s="5">
        <f t="shared" si="905"/>
        <v>2.4015856944687865E-2</v>
      </c>
      <c r="U719" s="5">
        <f t="shared" si="906"/>
        <v>1.7803260746641267E-2</v>
      </c>
      <c r="V719" s="5">
        <f t="shared" si="907"/>
        <v>1.2465005588363558E-4</v>
      </c>
      <c r="W719" s="5">
        <f t="shared" si="908"/>
        <v>1.0798796785892593E-2</v>
      </c>
      <c r="X719" s="5">
        <f t="shared" si="909"/>
        <v>4.434705880073238E-3</v>
      </c>
      <c r="Y719" s="5">
        <f t="shared" si="910"/>
        <v>9.1059294070837426E-4</v>
      </c>
      <c r="Z719" s="5">
        <f t="shared" si="911"/>
        <v>4.3992613427994024E-3</v>
      </c>
      <c r="AA719" s="5">
        <f t="shared" si="912"/>
        <v>2.4370685822069004E-3</v>
      </c>
      <c r="AB719" s="5">
        <f t="shared" si="913"/>
        <v>6.7503414909655794E-4</v>
      </c>
      <c r="AC719" s="5">
        <f t="shared" si="914"/>
        <v>1.7723518237548698E-6</v>
      </c>
      <c r="AD719" s="5">
        <f t="shared" si="915"/>
        <v>1.4955583632017763E-3</v>
      </c>
      <c r="AE719" s="5">
        <f t="shared" si="916"/>
        <v>6.1417596782153126E-4</v>
      </c>
      <c r="AF719" s="5">
        <f t="shared" si="917"/>
        <v>1.2611079872602146E-4</v>
      </c>
      <c r="AG719" s="5">
        <f t="shared" si="918"/>
        <v>1.7263167114495433E-5</v>
      </c>
      <c r="AH719" s="5">
        <f t="shared" si="919"/>
        <v>4.5165749786074005E-4</v>
      </c>
      <c r="AI719" s="5">
        <f t="shared" si="920"/>
        <v>2.5020570777324256E-4</v>
      </c>
      <c r="AJ719" s="5">
        <f t="shared" si="921"/>
        <v>6.9303505973913494E-5</v>
      </c>
      <c r="AK719" s="5">
        <f t="shared" si="922"/>
        <v>1.2797405737386627E-5</v>
      </c>
      <c r="AL719" s="5">
        <f t="shared" si="923"/>
        <v>1.6128254556610654E-8</v>
      </c>
      <c r="AM719" s="5">
        <f t="shared" si="924"/>
        <v>1.6569955798518342E-4</v>
      </c>
      <c r="AN719" s="5">
        <f t="shared" si="925"/>
        <v>6.8047285145915527E-5</v>
      </c>
      <c r="AO719" s="5">
        <f t="shared" si="926"/>
        <v>1.3972375883294696E-5</v>
      </c>
      <c r="AP719" s="5">
        <f t="shared" si="927"/>
        <v>1.912663009802124E-6</v>
      </c>
      <c r="AQ719" s="5">
        <f t="shared" si="928"/>
        <v>1.9636673567301865E-7</v>
      </c>
      <c r="AR719" s="5">
        <f t="shared" si="929"/>
        <v>3.7096135824295576E-5</v>
      </c>
      <c r="AS719" s="5">
        <f t="shared" si="930"/>
        <v>2.0550228798442392E-5</v>
      </c>
      <c r="AT719" s="5">
        <f t="shared" si="931"/>
        <v>5.6921279573241144E-6</v>
      </c>
      <c r="AU719" s="5">
        <f t="shared" si="932"/>
        <v>1.0510935912306919E-6</v>
      </c>
      <c r="AV719" s="5">
        <f t="shared" si="933"/>
        <v>1.4556916312440048E-7</v>
      </c>
      <c r="AW719" s="5">
        <f t="shared" si="934"/>
        <v>1.0192067945650805E-10</v>
      </c>
      <c r="AX719" s="5">
        <f t="shared" si="935"/>
        <v>1.5298825393048646E-5</v>
      </c>
      <c r="AY719" s="5">
        <f t="shared" si="936"/>
        <v>6.2827176280786631E-6</v>
      </c>
      <c r="AZ719" s="5">
        <f t="shared" si="937"/>
        <v>1.2900513529654893E-6</v>
      </c>
      <c r="BA719" s="5">
        <f t="shared" si="938"/>
        <v>1.7659369631705416E-7</v>
      </c>
      <c r="BB719" s="5">
        <f t="shared" si="939"/>
        <v>1.8130286155217616E-8</v>
      </c>
      <c r="BC719" s="5">
        <f t="shared" si="940"/>
        <v>1.4891008362152119E-9</v>
      </c>
      <c r="BD719" s="5">
        <f t="shared" si="941"/>
        <v>2.5390244075295691E-6</v>
      </c>
      <c r="BE719" s="5">
        <f t="shared" si="942"/>
        <v>1.4065489933156154E-6</v>
      </c>
      <c r="BF719" s="5">
        <f t="shared" si="943"/>
        <v>3.8959453574574022E-7</v>
      </c>
      <c r="BG719" s="5">
        <f t="shared" si="944"/>
        <v>7.1941516910900834E-8</v>
      </c>
      <c r="BH719" s="5">
        <f t="shared" si="945"/>
        <v>9.9634004982923203E-9</v>
      </c>
      <c r="BI719" s="5">
        <f t="shared" si="946"/>
        <v>1.1038894229857983E-9</v>
      </c>
      <c r="BJ719" s="8">
        <f t="shared" si="947"/>
        <v>0.3122964655715264</v>
      </c>
      <c r="BK719" s="8">
        <f t="shared" si="948"/>
        <v>0.47288897101006688</v>
      </c>
      <c r="BL719" s="8">
        <f t="shared" si="949"/>
        <v>0.21041935132823505</v>
      </c>
      <c r="BM719" s="8">
        <f t="shared" si="950"/>
        <v>7.3911193771802317E-2</v>
      </c>
      <c r="BN719" s="8">
        <f t="shared" si="951"/>
        <v>0.92608657286511809</v>
      </c>
    </row>
    <row r="720" spans="1:66" x14ac:dyDescent="0.25">
      <c r="A720" t="s">
        <v>28</v>
      </c>
      <c r="B720" t="s">
        <v>276</v>
      </c>
      <c r="C720" t="s">
        <v>278</v>
      </c>
      <c r="D720" s="10"/>
      <c r="E720">
        <f>VLOOKUP(A720,home!$A$2:$E$405,3,FALSE)</f>
        <v>1.3611111111111101</v>
      </c>
      <c r="F720">
        <f>VLOOKUP(B720,home!$B$2:$E$405,3,FALSE)</f>
        <v>0.73</v>
      </c>
      <c r="G720">
        <f>VLOOKUP(C720,away!$B$2:$E$405,4,FALSE)</f>
        <v>0.73</v>
      </c>
      <c r="H720">
        <f>VLOOKUP(A720,away!$A$2:$E$405,3,FALSE)</f>
        <v>1.1666666666666701</v>
      </c>
      <c r="I720">
        <f>VLOOKUP(C720,away!$B$2:$E$405,3,FALSE)</f>
        <v>0.73</v>
      </c>
      <c r="J720">
        <f>VLOOKUP(B720,home!$B$2:$E$405,4,FALSE)</f>
        <v>1.71</v>
      </c>
      <c r="K720" s="3">
        <f t="shared" si="896"/>
        <v>0.72533611111111052</v>
      </c>
      <c r="L720" s="3">
        <f t="shared" si="897"/>
        <v>1.4563500000000043</v>
      </c>
      <c r="M720" s="5">
        <f t="shared" si="898"/>
        <v>0.11285109065622423</v>
      </c>
      <c r="N720" s="5">
        <f t="shared" si="899"/>
        <v>8.1854971231233059E-2</v>
      </c>
      <c r="O720" s="5">
        <f t="shared" si="900"/>
        <v>0.16435068587719262</v>
      </c>
      <c r="P720" s="5">
        <f t="shared" si="901"/>
        <v>0.11920948735260661</v>
      </c>
      <c r="Q720" s="5">
        <f t="shared" si="902"/>
        <v>2.9686183253987204E-2</v>
      </c>
      <c r="R720" s="5">
        <f t="shared" si="903"/>
        <v>0.11967606068862512</v>
      </c>
      <c r="S720" s="5">
        <f t="shared" si="904"/>
        <v>3.1481534188627459E-2</v>
      </c>
      <c r="T720" s="5">
        <f t="shared" si="905"/>
        <v>4.3233472981944396E-2</v>
      </c>
      <c r="U720" s="5">
        <f t="shared" si="906"/>
        <v>8.6805368452984588E-2</v>
      </c>
      <c r="V720" s="5">
        <f t="shared" si="907"/>
        <v>3.6950339995011705E-3</v>
      </c>
      <c r="W720" s="5">
        <f t="shared" si="908"/>
        <v>7.1774869050596169E-3</v>
      </c>
      <c r="X720" s="5">
        <f t="shared" si="909"/>
        <v>1.0452933054183605E-2</v>
      </c>
      <c r="Y720" s="5">
        <f t="shared" si="910"/>
        <v>7.6115645267301702E-3</v>
      </c>
      <c r="Z720" s="5">
        <f t="shared" si="911"/>
        <v>5.8096743661293214E-2</v>
      </c>
      <c r="AA720" s="5">
        <f t="shared" si="912"/>
        <v>4.2139666115501476E-2</v>
      </c>
      <c r="AB720" s="5">
        <f t="shared" si="913"/>
        <v>1.5282710771869238E-2</v>
      </c>
      <c r="AC720" s="5">
        <f t="shared" si="914"/>
        <v>2.4395151293487519E-4</v>
      </c>
      <c r="AD720" s="5">
        <f t="shared" si="915"/>
        <v>1.3015226098167156E-3</v>
      </c>
      <c r="AE720" s="5">
        <f t="shared" si="916"/>
        <v>1.8954724528065794E-3</v>
      </c>
      <c r="AF720" s="5">
        <f t="shared" si="917"/>
        <v>1.3802356533224353E-3</v>
      </c>
      <c r="AG720" s="5">
        <f t="shared" si="918"/>
        <v>6.7003539790537795E-4</v>
      </c>
      <c r="AH720" s="5">
        <f t="shared" si="919"/>
        <v>2.115229815778117E-2</v>
      </c>
      <c r="AI720" s="5">
        <f t="shared" si="920"/>
        <v>1.5342525686827702E-2</v>
      </c>
      <c r="AJ720" s="5">
        <f t="shared" si="921"/>
        <v>5.5642439581529623E-3</v>
      </c>
      <c r="AK720" s="5">
        <f t="shared" si="922"/>
        <v>1.3453156912933873E-3</v>
      </c>
      <c r="AL720" s="5">
        <f t="shared" si="923"/>
        <v>1.0307861315917297E-5</v>
      </c>
      <c r="AM720" s="5">
        <f t="shared" si="924"/>
        <v>1.8880826966552802E-4</v>
      </c>
      <c r="AN720" s="5">
        <f t="shared" si="925"/>
        <v>2.7497092352739256E-4</v>
      </c>
      <c r="AO720" s="5">
        <f t="shared" si="926"/>
        <v>2.0022695223955968E-4</v>
      </c>
      <c r="AP720" s="5">
        <f t="shared" si="927"/>
        <v>9.7200173964694502E-5</v>
      </c>
      <c r="AQ720" s="5">
        <f t="shared" si="928"/>
        <v>3.5389368338370841E-5</v>
      </c>
      <c r="AR720" s="5">
        <f t="shared" si="929"/>
        <v>6.1610298844169357E-3</v>
      </c>
      <c r="AS720" s="5">
        <f t="shared" si="930"/>
        <v>4.4688174568023147E-3</v>
      </c>
      <c r="AT720" s="5">
        <f t="shared" si="931"/>
        <v>1.6206973376912169E-3</v>
      </c>
      <c r="AU720" s="5">
        <f t="shared" si="932"/>
        <v>3.9185010140302585E-4</v>
      </c>
      <c r="AV720" s="5">
        <f t="shared" si="933"/>
        <v>7.1055757172541263E-5</v>
      </c>
      <c r="AW720" s="5">
        <f t="shared" si="934"/>
        <v>3.0246221321558355E-7</v>
      </c>
      <c r="AX720" s="5">
        <f t="shared" si="935"/>
        <v>2.2824909344135314E-5</v>
      </c>
      <c r="AY720" s="5">
        <f t="shared" si="936"/>
        <v>3.324105672333156E-5</v>
      </c>
      <c r="AZ720" s="5">
        <f t="shared" si="937"/>
        <v>2.4205306479512036E-5</v>
      </c>
      <c r="BA720" s="5">
        <f t="shared" si="938"/>
        <v>1.1750466030479148E-5</v>
      </c>
      <c r="BB720" s="5">
        <f t="shared" si="939"/>
        <v>4.2781978008720929E-6</v>
      </c>
      <c r="BC720" s="5">
        <f t="shared" si="940"/>
        <v>1.2461106734600173E-6</v>
      </c>
      <c r="BD720" s="5">
        <f t="shared" si="941"/>
        <v>1.495435978695105E-3</v>
      </c>
      <c r="BE720" s="5">
        <f t="shared" si="942"/>
        <v>1.0846937172023451E-3</v>
      </c>
      <c r="BF720" s="5">
        <f t="shared" si="943"/>
        <v>3.933837612911018E-4</v>
      </c>
      <c r="BG720" s="5">
        <f t="shared" si="944"/>
        <v>9.5111815863049718E-5</v>
      </c>
      <c r="BH720" s="5">
        <f t="shared" si="945"/>
        <v>1.7247008659705127E-5</v>
      </c>
      <c r="BI720" s="5">
        <f t="shared" si="946"/>
        <v>2.5019756379060334E-6</v>
      </c>
      <c r="BJ720" s="8">
        <f t="shared" si="947"/>
        <v>0.18615801980177649</v>
      </c>
      <c r="BK720" s="8">
        <f t="shared" si="948"/>
        <v>0.26752464662793357</v>
      </c>
      <c r="BL720" s="8">
        <f t="shared" si="949"/>
        <v>0.48746070019506338</v>
      </c>
      <c r="BM720" s="8">
        <f t="shared" si="950"/>
        <v>0.37157869263168775</v>
      </c>
      <c r="BN720" s="8">
        <f t="shared" si="951"/>
        <v>0.62762847905986885</v>
      </c>
    </row>
    <row r="721" spans="1:66" x14ac:dyDescent="0.25">
      <c r="A721" t="s">
        <v>192</v>
      </c>
      <c r="B721" t="s">
        <v>281</v>
      </c>
      <c r="C721" t="s">
        <v>193</v>
      </c>
      <c r="D721" s="10"/>
      <c r="E721">
        <f>VLOOKUP(A721,home!$A$2:$E$405,3,FALSE)</f>
        <v>1.5208333333333299</v>
      </c>
      <c r="F721">
        <f>VLOOKUP(B721,home!$B$2:$E$405,3,FALSE)</f>
        <v>1.1499999999999999</v>
      </c>
      <c r="G721">
        <f>VLOOKUP(C721,away!$B$2:$E$405,4,FALSE)</f>
        <v>0.82</v>
      </c>
      <c r="H721">
        <f>VLOOKUP(A721,away!$A$2:$E$405,3,FALSE)</f>
        <v>0.875</v>
      </c>
      <c r="I721">
        <f>VLOOKUP(C721,away!$B$2:$E$405,3,FALSE)</f>
        <v>0.49</v>
      </c>
      <c r="J721">
        <f>VLOOKUP(B721,home!$B$2:$E$405,4,FALSE)</f>
        <v>0.56999999999999995</v>
      </c>
      <c r="K721" s="3">
        <f t="shared" si="896"/>
        <v>1.4341458333333299</v>
      </c>
      <c r="L721" s="3">
        <f t="shared" si="897"/>
        <v>0.24438749999999995</v>
      </c>
      <c r="M721" s="5">
        <f t="shared" si="898"/>
        <v>0.18664752509120355</v>
      </c>
      <c r="N721" s="5">
        <f t="shared" si="899"/>
        <v>0.26767977041152768</v>
      </c>
      <c r="O721" s="5">
        <f t="shared" si="900"/>
        <v>4.5614322038226497E-2</v>
      </c>
      <c r="P721" s="5">
        <f t="shared" si="901"/>
        <v>6.5417589891447206E-2</v>
      </c>
      <c r="Q721" s="5">
        <f t="shared" si="902"/>
        <v>0.19194591370165742</v>
      </c>
      <c r="R721" s="5">
        <f t="shared" si="903"/>
        <v>5.5737850635585381E-3</v>
      </c>
      <c r="S721" s="5">
        <f t="shared" si="904"/>
        <v>5.7320088561507295E-3</v>
      </c>
      <c r="T721" s="5">
        <f t="shared" si="905"/>
        <v>4.6909181984763793E-2</v>
      </c>
      <c r="U721" s="5">
        <f t="shared" si="906"/>
        <v>7.9936206247980257E-3</v>
      </c>
      <c r="V721" s="5">
        <f t="shared" si="907"/>
        <v>2.2322182140587318E-4</v>
      </c>
      <c r="W721" s="5">
        <f t="shared" si="908"/>
        <v>9.1759477453530316E-2</v>
      </c>
      <c r="X721" s="5">
        <f t="shared" si="909"/>
        <v>2.2424869296174633E-2</v>
      </c>
      <c r="Y721" s="5">
        <f t="shared" si="910"/>
        <v>2.7401788725594386E-3</v>
      </c>
      <c r="Z721" s="5">
        <f t="shared" si="911"/>
        <v>4.5405446574013723E-4</v>
      </c>
      <c r="AA721" s="5">
        <f t="shared" si="912"/>
        <v>6.5118032014760885E-4</v>
      </c>
      <c r="AB721" s="5">
        <f t="shared" si="913"/>
        <v>4.6694377144417866E-4</v>
      </c>
      <c r="AC721" s="5">
        <f t="shared" si="914"/>
        <v>4.8897760499422132E-6</v>
      </c>
      <c r="AD721" s="5">
        <f t="shared" si="915"/>
        <v>3.2899118064706023E-2</v>
      </c>
      <c r="AE721" s="5">
        <f t="shared" si="916"/>
        <v>8.0401332160383414E-3</v>
      </c>
      <c r="AF721" s="5">
        <f t="shared" si="917"/>
        <v>9.8245402816728492E-4</v>
      </c>
      <c r="AG721" s="5">
        <f t="shared" si="918"/>
        <v>8.0033161269577415E-5</v>
      </c>
      <c r="AH721" s="5">
        <f t="shared" si="919"/>
        <v>2.774130893651695E-5</v>
      </c>
      <c r="AI721" s="5">
        <f t="shared" si="920"/>
        <v>3.9785082622518445E-5</v>
      </c>
      <c r="AJ721" s="5">
        <f t="shared" si="921"/>
        <v>2.8528805235953554E-5</v>
      </c>
      <c r="AK721" s="5">
        <f t="shared" si="922"/>
        <v>1.3638155719706959E-5</v>
      </c>
      <c r="AL721" s="5">
        <f t="shared" si="923"/>
        <v>6.8552179117260864E-8</v>
      </c>
      <c r="AM721" s="5">
        <f t="shared" si="924"/>
        <v>9.4364266185678856E-3</v>
      </c>
      <c r="AN721" s="5">
        <f t="shared" si="925"/>
        <v>2.3061447102452589E-3</v>
      </c>
      <c r="AO721" s="5">
        <f t="shared" si="926"/>
        <v>2.8179647018753155E-4</v>
      </c>
      <c r="AP721" s="5">
        <f t="shared" si="927"/>
        <v>2.2955844952651778E-5</v>
      </c>
      <c r="AQ721" s="5">
        <f t="shared" si="928"/>
        <v>1.4025303895915468E-6</v>
      </c>
      <c r="AR721" s="5">
        <f t="shared" si="929"/>
        <v>1.3559258275446081E-6</v>
      </c>
      <c r="AS721" s="5">
        <f t="shared" si="930"/>
        <v>1.9445953758821465E-6</v>
      </c>
      <c r="AT721" s="5">
        <f t="shared" si="931"/>
        <v>1.3944166779203208E-6</v>
      </c>
      <c r="AU721" s="5">
        <f t="shared" si="932"/>
        <v>6.6659895618997734E-7</v>
      </c>
      <c r="AV721" s="5">
        <f t="shared" si="933"/>
        <v>2.390000288810507E-7</v>
      </c>
      <c r="AW721" s="5">
        <f t="shared" si="934"/>
        <v>6.6740747737490109E-10</v>
      </c>
      <c r="AX721" s="5">
        <f t="shared" si="935"/>
        <v>2.2555353194291419E-3</v>
      </c>
      <c r="AY721" s="5">
        <f t="shared" si="936"/>
        <v>5.512246378769893E-4</v>
      </c>
      <c r="AZ721" s="5">
        <f t="shared" si="937"/>
        <v>6.7356205594581341E-5</v>
      </c>
      <c r="BA721" s="5">
        <f t="shared" si="938"/>
        <v>5.4870048982485804E-6</v>
      </c>
      <c r="BB721" s="5">
        <f t="shared" si="939"/>
        <v>3.3523885239268129E-7</v>
      </c>
      <c r="BC721" s="5">
        <f t="shared" si="940"/>
        <v>1.6385637007823288E-8</v>
      </c>
      <c r="BD721" s="5">
        <f t="shared" si="941"/>
        <v>5.5228553863176215E-8</v>
      </c>
      <c r="BE721" s="5">
        <f t="shared" si="942"/>
        <v>7.9205800403899538E-8</v>
      </c>
      <c r="BF721" s="5">
        <f t="shared" si="943"/>
        <v>5.6796334312541957E-8</v>
      </c>
      <c r="BG721" s="5">
        <f t="shared" si="944"/>
        <v>2.7151408734312963E-8</v>
      </c>
      <c r="BH721" s="5">
        <f t="shared" si="945"/>
        <v>9.7347699263612769E-9</v>
      </c>
      <c r="BI721" s="5">
        <f t="shared" si="946"/>
        <v>2.7922159456699263E-9</v>
      </c>
      <c r="BJ721" s="8">
        <f t="shared" si="947"/>
        <v>0.68038981115702568</v>
      </c>
      <c r="BK721" s="8">
        <f t="shared" si="948"/>
        <v>0.25857652862631342</v>
      </c>
      <c r="BL721" s="8">
        <f t="shared" si="949"/>
        <v>6.0415376616639149E-2</v>
      </c>
      <c r="BM721" s="8">
        <f t="shared" si="950"/>
        <v>0.23640564069762821</v>
      </c>
      <c r="BN721" s="8">
        <f t="shared" si="951"/>
        <v>0.762878906197621</v>
      </c>
    </row>
    <row r="722" spans="1:66" x14ac:dyDescent="0.25">
      <c r="A722" t="s">
        <v>192</v>
      </c>
      <c r="B722" t="s">
        <v>200</v>
      </c>
      <c r="C722" t="s">
        <v>199</v>
      </c>
      <c r="D722" s="10"/>
      <c r="E722">
        <f>VLOOKUP(A722,home!$A$2:$E$405,3,FALSE)</f>
        <v>1.5208333333333299</v>
      </c>
      <c r="F722">
        <f>VLOOKUP(B722,home!$B$2:$E$405,3,FALSE)</f>
        <v>0.66</v>
      </c>
      <c r="G722">
        <f>VLOOKUP(C722,away!$B$2:$E$405,4,FALSE)</f>
        <v>1.32</v>
      </c>
      <c r="H722">
        <f>VLOOKUP(A722,away!$A$2:$E$405,3,FALSE)</f>
        <v>0.875</v>
      </c>
      <c r="I722">
        <f>VLOOKUP(C722,away!$B$2:$E$405,3,FALSE)</f>
        <v>0.26</v>
      </c>
      <c r="J722">
        <f>VLOOKUP(B722,home!$B$2:$E$405,4,FALSE)</f>
        <v>1.1399999999999999</v>
      </c>
      <c r="K722" s="3">
        <f t="shared" si="896"/>
        <v>1.324949999999997</v>
      </c>
      <c r="L722" s="3">
        <f t="shared" si="897"/>
        <v>0.25934999999999997</v>
      </c>
      <c r="M722" s="5">
        <f t="shared" si="898"/>
        <v>0.20509130679590723</v>
      </c>
      <c r="N722" s="5">
        <f t="shared" si="899"/>
        <v>0.27173572693923664</v>
      </c>
      <c r="O722" s="5">
        <f t="shared" si="900"/>
        <v>5.3190430417518544E-2</v>
      </c>
      <c r="P722" s="5">
        <f t="shared" si="901"/>
        <v>7.0474660781691026E-2</v>
      </c>
      <c r="Q722" s="5">
        <f t="shared" si="902"/>
        <v>0.18001812570407041</v>
      </c>
      <c r="R722" s="5">
        <f t="shared" si="903"/>
        <v>6.8974690643917157E-3</v>
      </c>
      <c r="S722" s="5">
        <f t="shared" si="904"/>
        <v>6.0542276143826469E-3</v>
      </c>
      <c r="T722" s="5">
        <f t="shared" si="905"/>
        <v>4.6687700901350666E-2</v>
      </c>
      <c r="U722" s="5">
        <f t="shared" si="906"/>
        <v>9.1388016368657825E-3</v>
      </c>
      <c r="V722" s="5">
        <f t="shared" si="907"/>
        <v>2.3115430015837132E-4</v>
      </c>
      <c r="W722" s="5">
        <f t="shared" si="908"/>
        <v>7.9505005217202551E-2</v>
      </c>
      <c r="X722" s="5">
        <f t="shared" si="909"/>
        <v>2.0619623103081481E-2</v>
      </c>
      <c r="Y722" s="5">
        <f t="shared" si="910"/>
        <v>2.6738496258920906E-3</v>
      </c>
      <c r="Z722" s="5">
        <f t="shared" si="911"/>
        <v>5.9628620061666403E-4</v>
      </c>
      <c r="AA722" s="5">
        <f t="shared" si="912"/>
        <v>7.9004940150704714E-4</v>
      </c>
      <c r="AB722" s="5">
        <f t="shared" si="913"/>
        <v>5.2338797726337997E-4</v>
      </c>
      <c r="AC722" s="5">
        <f t="shared" si="914"/>
        <v>4.9644110793849997E-6</v>
      </c>
      <c r="AD722" s="5">
        <f t="shared" si="915"/>
        <v>2.6335039165633071E-2</v>
      </c>
      <c r="AE722" s="5">
        <f t="shared" si="916"/>
        <v>6.8299924076069369E-3</v>
      </c>
      <c r="AF722" s="5">
        <f t="shared" si="917"/>
        <v>8.8567926545642941E-4</v>
      </c>
      <c r="AG722" s="5">
        <f t="shared" si="918"/>
        <v>7.6566972498708351E-5</v>
      </c>
      <c r="AH722" s="5">
        <f t="shared" si="919"/>
        <v>3.8661706532482938E-5</v>
      </c>
      <c r="AI722" s="5">
        <f t="shared" si="920"/>
        <v>5.1224828070213151E-5</v>
      </c>
      <c r="AJ722" s="5">
        <f t="shared" si="921"/>
        <v>3.3935167975814383E-5</v>
      </c>
      <c r="AK722" s="5">
        <f t="shared" si="922"/>
        <v>1.4987466936518394E-5</v>
      </c>
      <c r="AL722" s="5">
        <f t="shared" si="923"/>
        <v>6.8235985672213435E-8</v>
      </c>
      <c r="AM722" s="5">
        <f t="shared" si="924"/>
        <v>6.9785220285010895E-3</v>
      </c>
      <c r="AN722" s="5">
        <f t="shared" si="925"/>
        <v>1.8098796880917575E-3</v>
      </c>
      <c r="AO722" s="5">
        <f t="shared" si="926"/>
        <v>2.3469614855329863E-4</v>
      </c>
      <c r="AP722" s="5">
        <f t="shared" si="927"/>
        <v>2.0289482042432671E-5</v>
      </c>
      <c r="AQ722" s="5">
        <f t="shared" si="928"/>
        <v>1.3155192919262277E-6</v>
      </c>
      <c r="AR722" s="5">
        <f t="shared" si="929"/>
        <v>2.0053827178398901E-6</v>
      </c>
      <c r="AS722" s="5">
        <f t="shared" si="930"/>
        <v>2.6570318320019562E-6</v>
      </c>
      <c r="AT722" s="5">
        <f t="shared" si="931"/>
        <v>1.7602171629054921E-6</v>
      </c>
      <c r="AU722" s="5">
        <f t="shared" si="932"/>
        <v>7.7739990999720908E-7</v>
      </c>
      <c r="AV722" s="5">
        <f t="shared" si="933"/>
        <v>2.5750400268769994E-7</v>
      </c>
      <c r="AW722" s="5">
        <f t="shared" si="934"/>
        <v>6.5132344364647487E-10</v>
      </c>
      <c r="AX722" s="5">
        <f t="shared" si="935"/>
        <v>1.5410321269437503E-3</v>
      </c>
      <c r="AY722" s="5">
        <f t="shared" si="936"/>
        <v>3.9966668212286163E-4</v>
      </c>
      <c r="AZ722" s="5">
        <f t="shared" si="937"/>
        <v>5.1826777004282077E-5</v>
      </c>
      <c r="BA722" s="5">
        <f t="shared" si="938"/>
        <v>4.4804248720201873E-6</v>
      </c>
      <c r="BB722" s="5">
        <f t="shared" si="939"/>
        <v>2.9049954763960873E-7</v>
      </c>
      <c r="BC722" s="5">
        <f t="shared" si="940"/>
        <v>1.5068211536066507E-8</v>
      </c>
      <c r="BD722" s="5">
        <f t="shared" si="941"/>
        <v>8.6682667978629275E-8</v>
      </c>
      <c r="BE722" s="5">
        <f t="shared" si="942"/>
        <v>1.1485020093828458E-7</v>
      </c>
      <c r="BF722" s="5">
        <f t="shared" si="943"/>
        <v>7.6085386866589926E-8</v>
      </c>
      <c r="BG722" s="5">
        <f t="shared" si="944"/>
        <v>3.3603111109629375E-8</v>
      </c>
      <c r="BH722" s="5">
        <f t="shared" si="945"/>
        <v>1.1130610516175835E-8</v>
      </c>
      <c r="BI722" s="5">
        <f t="shared" si="946"/>
        <v>2.9495004806814267E-9</v>
      </c>
      <c r="BJ722" s="8">
        <f t="shared" si="947"/>
        <v>0.64640932374721183</v>
      </c>
      <c r="BK722" s="8">
        <f t="shared" si="948"/>
        <v>0.28225604882132721</v>
      </c>
      <c r="BL722" s="8">
        <f t="shared" si="949"/>
        <v>7.0686730504164824E-2</v>
      </c>
      <c r="BM722" s="8">
        <f t="shared" si="950"/>
        <v>0.21214100353970525</v>
      </c>
      <c r="BN722" s="8">
        <f t="shared" si="951"/>
        <v>0.78740771970281564</v>
      </c>
    </row>
    <row r="723" spans="1:66" x14ac:dyDescent="0.25">
      <c r="A723" t="s">
        <v>192</v>
      </c>
      <c r="B723" t="s">
        <v>202</v>
      </c>
      <c r="C723" t="s">
        <v>201</v>
      </c>
      <c r="D723" s="10"/>
      <c r="E723">
        <f>VLOOKUP(A723,home!$A$2:$E$405,3,FALSE)</f>
        <v>1.5208333333333299</v>
      </c>
      <c r="F723">
        <f>VLOOKUP(B723,home!$B$2:$E$405,3,FALSE)</f>
        <v>0.66</v>
      </c>
      <c r="G723">
        <f>VLOOKUP(C723,away!$B$2:$E$405,4,FALSE)</f>
        <v>0.16</v>
      </c>
      <c r="H723">
        <f>VLOOKUP(A723,away!$A$2:$E$405,3,FALSE)</f>
        <v>0.875</v>
      </c>
      <c r="I723">
        <f>VLOOKUP(C723,away!$B$2:$E$405,3,FALSE)</f>
        <v>0.16</v>
      </c>
      <c r="J723">
        <f>VLOOKUP(B723,home!$B$2:$E$405,4,FALSE)</f>
        <v>1.1399999999999999</v>
      </c>
      <c r="K723" s="3">
        <f t="shared" si="896"/>
        <v>0.16059999999999963</v>
      </c>
      <c r="L723" s="3">
        <f t="shared" si="897"/>
        <v>0.15959999999999999</v>
      </c>
      <c r="M723" s="5">
        <f t="shared" si="898"/>
        <v>0.72600382178828904</v>
      </c>
      <c r="N723" s="5">
        <f t="shared" si="899"/>
        <v>0.11659621377919895</v>
      </c>
      <c r="O723" s="5">
        <f t="shared" si="900"/>
        <v>0.11587020995741093</v>
      </c>
      <c r="P723" s="5">
        <f t="shared" si="901"/>
        <v>1.8608755719160149E-2</v>
      </c>
      <c r="Q723" s="5">
        <f t="shared" si="902"/>
        <v>9.3626759664696517E-3</v>
      </c>
      <c r="R723" s="5">
        <f t="shared" si="903"/>
        <v>9.2464427546013906E-3</v>
      </c>
      <c r="S723" s="5">
        <f t="shared" si="904"/>
        <v>1.1924379012303477E-4</v>
      </c>
      <c r="T723" s="5">
        <f t="shared" si="905"/>
        <v>1.4942830842485562E-3</v>
      </c>
      <c r="U723" s="5">
        <f t="shared" si="906"/>
        <v>1.4849787063889797E-3</v>
      </c>
      <c r="V723" s="5">
        <f t="shared" si="907"/>
        <v>3.3960313443599902E-7</v>
      </c>
      <c r="W723" s="5">
        <f t="shared" si="908"/>
        <v>5.0121525340500776E-4</v>
      </c>
      <c r="X723" s="5">
        <f t="shared" si="909"/>
        <v>7.9993954443439232E-5</v>
      </c>
      <c r="Y723" s="5">
        <f t="shared" si="910"/>
        <v>6.3835175645864498E-6</v>
      </c>
      <c r="Z723" s="5">
        <f t="shared" si="911"/>
        <v>4.9191075454479386E-4</v>
      </c>
      <c r="AA723" s="5">
        <f t="shared" si="912"/>
        <v>7.9000867179893712E-5</v>
      </c>
      <c r="AB723" s="5">
        <f t="shared" si="913"/>
        <v>6.3437696345454485E-6</v>
      </c>
      <c r="AC723" s="5">
        <f t="shared" si="914"/>
        <v>5.4403912731945264E-10</v>
      </c>
      <c r="AD723" s="5">
        <f t="shared" si="915"/>
        <v>2.0123792424211004E-5</v>
      </c>
      <c r="AE723" s="5">
        <f t="shared" si="916"/>
        <v>3.2117572709040761E-6</v>
      </c>
      <c r="AF723" s="5">
        <f t="shared" si="917"/>
        <v>2.5629823021814526E-7</v>
      </c>
      <c r="AG723" s="5">
        <f t="shared" si="918"/>
        <v>1.3635065847605323E-8</v>
      </c>
      <c r="AH723" s="5">
        <f t="shared" si="919"/>
        <v>1.9627239106337283E-5</v>
      </c>
      <c r="AI723" s="5">
        <f t="shared" si="920"/>
        <v>3.15213460047776E-6</v>
      </c>
      <c r="AJ723" s="5">
        <f t="shared" si="921"/>
        <v>2.5311640841836347E-7</v>
      </c>
      <c r="AK723" s="5">
        <f t="shared" si="922"/>
        <v>1.3550165063996367E-8</v>
      </c>
      <c r="AL723" s="5">
        <f t="shared" si="923"/>
        <v>5.5778721368246569E-13</v>
      </c>
      <c r="AM723" s="5">
        <f t="shared" si="924"/>
        <v>6.4637621266565648E-7</v>
      </c>
      <c r="AN723" s="5">
        <f t="shared" si="925"/>
        <v>1.0316164354143877E-7</v>
      </c>
      <c r="AO723" s="5">
        <f t="shared" si="926"/>
        <v>8.2322991546068128E-9</v>
      </c>
      <c r="AP723" s="5">
        <f t="shared" si="927"/>
        <v>4.3795831502508233E-10</v>
      </c>
      <c r="AQ723" s="5">
        <f t="shared" si="928"/>
        <v>1.7474536769500792E-11</v>
      </c>
      <c r="AR723" s="5">
        <f t="shared" si="929"/>
        <v>6.2650147227428652E-7</v>
      </c>
      <c r="AS723" s="5">
        <f t="shared" si="930"/>
        <v>1.0061613644725017E-7</v>
      </c>
      <c r="AT723" s="5">
        <f t="shared" si="931"/>
        <v>8.0794757567141682E-9</v>
      </c>
      <c r="AU723" s="5">
        <f t="shared" si="932"/>
        <v>4.3252126884276434E-10</v>
      </c>
      <c r="AV723" s="5">
        <f t="shared" si="933"/>
        <v>1.7365728944036941E-11</v>
      </c>
      <c r="AW723" s="5">
        <f t="shared" si="934"/>
        <v>3.971407775604891E-16</v>
      </c>
      <c r="AX723" s="5">
        <f t="shared" si="935"/>
        <v>1.730133662568402E-8</v>
      </c>
      <c r="AY723" s="5">
        <f t="shared" si="936"/>
        <v>2.7612933254591691E-9</v>
      </c>
      <c r="AZ723" s="5">
        <f t="shared" si="937"/>
        <v>2.2035120737164168E-10</v>
      </c>
      <c r="BA723" s="5">
        <f t="shared" si="938"/>
        <v>1.1722684232171335E-11</v>
      </c>
      <c r="BB723" s="5">
        <f t="shared" si="939"/>
        <v>4.6773510086363642E-13</v>
      </c>
      <c r="BC723" s="5">
        <f t="shared" si="940"/>
        <v>1.4930104419567284E-14</v>
      </c>
      <c r="BD723" s="5">
        <f t="shared" si="941"/>
        <v>1.6664939162495993E-8</v>
      </c>
      <c r="BE723" s="5">
        <f t="shared" si="942"/>
        <v>2.6763892294968502E-9</v>
      </c>
      <c r="BF723" s="5">
        <f t="shared" si="943"/>
        <v>2.149140551285965E-10</v>
      </c>
      <c r="BG723" s="5">
        <f t="shared" si="944"/>
        <v>1.1505065751217512E-11</v>
      </c>
      <c r="BH723" s="5">
        <f t="shared" si="945"/>
        <v>4.6192838991138185E-13</v>
      </c>
      <c r="BI723" s="5">
        <f t="shared" si="946"/>
        <v>1.4837139883953563E-14</v>
      </c>
      <c r="BJ723" s="8">
        <f t="shared" si="947"/>
        <v>0.12806514955909612</v>
      </c>
      <c r="BK723" s="8">
        <f t="shared" si="948"/>
        <v>0.74473216420659683</v>
      </c>
      <c r="BL723" s="8">
        <f t="shared" si="949"/>
        <v>0.12671077731069183</v>
      </c>
      <c r="BM723" s="8">
        <f t="shared" si="950"/>
        <v>4.3118791045065373E-3</v>
      </c>
      <c r="BN723" s="8">
        <f t="shared" si="951"/>
        <v>0.99568811996513007</v>
      </c>
    </row>
    <row r="724" spans="1:66" x14ac:dyDescent="0.25">
      <c r="A724" t="s">
        <v>301</v>
      </c>
      <c r="B724" t="s">
        <v>314</v>
      </c>
      <c r="C724" t="s">
        <v>341</v>
      </c>
      <c r="D724" s="10"/>
      <c r="E724">
        <f>VLOOKUP(A724,home!$A$2:$E$405,3,FALSE)</f>
        <v>1.32051282051282</v>
      </c>
      <c r="F724">
        <f>VLOOKUP(B724,home!$B$2:$E$405,3,FALSE)</f>
        <v>1.89</v>
      </c>
      <c r="G724">
        <f>VLOOKUP(C724,away!$B$2:$E$405,4,FALSE)</f>
        <v>1.51</v>
      </c>
      <c r="H724">
        <f>VLOOKUP(A724,away!$A$2:$E$405,3,FALSE)</f>
        <v>0.93589743589743601</v>
      </c>
      <c r="I724">
        <f>VLOOKUP(C724,away!$B$2:$E$405,3,FALSE)</f>
        <v>0.19</v>
      </c>
      <c r="J724">
        <f>VLOOKUP(B724,home!$B$2:$E$405,4,FALSE)</f>
        <v>1.07</v>
      </c>
      <c r="K724" s="3">
        <f t="shared" si="896"/>
        <v>3.7686115384615366</v>
      </c>
      <c r="L724" s="3">
        <f t="shared" si="897"/>
        <v>0.19026794871794875</v>
      </c>
      <c r="M724" s="5">
        <f t="shared" si="898"/>
        <v>1.9084486727382288E-2</v>
      </c>
      <c r="N724" s="5">
        <f t="shared" si="899"/>
        <v>7.1922016886428936E-2</v>
      </c>
      <c r="O724" s="5">
        <f t="shared" si="900"/>
        <v>3.6311661419539459E-3</v>
      </c>
      <c r="P724" s="5">
        <f t="shared" si="901"/>
        <v>1.3684454620638503E-2</v>
      </c>
      <c r="Q724" s="5">
        <f t="shared" si="902"/>
        <v>0.13552307135381078</v>
      </c>
      <c r="R724" s="5">
        <f t="shared" si="903"/>
        <v>3.4544726664182264E-4</v>
      </c>
      <c r="S724" s="5">
        <f t="shared" si="904"/>
        <v>2.4530958172905566E-3</v>
      </c>
      <c r="T724" s="5">
        <f t="shared" si="905"/>
        <v>2.5785696790445779E-2</v>
      </c>
      <c r="U724" s="5">
        <f t="shared" si="906"/>
        <v>1.3018565549963719E-3</v>
      </c>
      <c r="V724" s="5">
        <f t="shared" si="907"/>
        <v>1.9544250126247415E-4</v>
      </c>
      <c r="W724" s="5">
        <f t="shared" si="908"/>
        <v>0.17024460347723921</v>
      </c>
      <c r="X724" s="5">
        <f t="shared" si="909"/>
        <v>3.2392091483914864E-2</v>
      </c>
      <c r="Y724" s="5">
        <f t="shared" si="910"/>
        <v>3.0815884006643091E-3</v>
      </c>
      <c r="Z724" s="5">
        <f t="shared" si="911"/>
        <v>2.1909180938053958E-5</v>
      </c>
      <c r="AA724" s="5">
        <f t="shared" si="912"/>
        <v>8.2567192081391697E-5</v>
      </c>
      <c r="AB724" s="5">
        <f t="shared" si="913"/>
        <v>1.5558183638815138E-4</v>
      </c>
      <c r="AC724" s="5">
        <f t="shared" si="914"/>
        <v>8.7588288254597853E-6</v>
      </c>
      <c r="AD724" s="5">
        <f t="shared" si="915"/>
        <v>0.16039644425628319</v>
      </c>
      <c r="AE724" s="5">
        <f t="shared" si="916"/>
        <v>3.051830243029581E-2</v>
      </c>
      <c r="AF724" s="5">
        <f t="shared" si="917"/>
        <v>2.9033274008831871E-3</v>
      </c>
      <c r="AG724" s="5">
        <f t="shared" si="918"/>
        <v>1.8413671634088589E-4</v>
      </c>
      <c r="AH724" s="5">
        <f t="shared" si="919"/>
        <v>1.0421537287934774E-6</v>
      </c>
      <c r="AI724" s="5">
        <f t="shared" si="920"/>
        <v>3.9274725671818141E-6</v>
      </c>
      <c r="AJ724" s="5">
        <f t="shared" si="921"/>
        <v>7.4005592168362682E-6</v>
      </c>
      <c r="AK724" s="5">
        <f t="shared" si="922"/>
        <v>9.2966109518790132E-6</v>
      </c>
      <c r="AL724" s="5">
        <f t="shared" si="923"/>
        <v>2.5121932238286707E-7</v>
      </c>
      <c r="AM724" s="5">
        <f t="shared" si="924"/>
        <v>0.12089437811048628</v>
      </c>
      <c r="AN724" s="5">
        <f t="shared" si="925"/>
        <v>2.3002325334614309E-2</v>
      </c>
      <c r="AO724" s="5">
        <f t="shared" si="926"/>
        <v>2.1883026285799845E-3</v>
      </c>
      <c r="AP724" s="5">
        <f t="shared" si="927"/>
        <v>1.3878795077133631E-4</v>
      </c>
      <c r="AQ724" s="5">
        <f t="shared" si="928"/>
        <v>6.601724675007451E-6</v>
      </c>
      <c r="AR724" s="5">
        <f t="shared" si="929"/>
        <v>3.965769044525931E-8</v>
      </c>
      <c r="AS724" s="5">
        <f t="shared" si="930"/>
        <v>1.4945442980074006E-7</v>
      </c>
      <c r="AT724" s="5">
        <f t="shared" si="931"/>
        <v>2.8161784431062939E-7</v>
      </c>
      <c r="AU724" s="5">
        <f t="shared" si="932"/>
        <v>3.5376941916856758E-7</v>
      </c>
      <c r="AV724" s="5">
        <f t="shared" si="933"/>
        <v>3.3330487875837492E-7</v>
      </c>
      <c r="AW724" s="5">
        <f t="shared" si="934"/>
        <v>5.0037724154412691E-9</v>
      </c>
      <c r="AX724" s="5">
        <f t="shared" si="935"/>
        <v>7.5933991380385077E-2</v>
      </c>
      <c r="AY724" s="5">
        <f t="shared" si="936"/>
        <v>1.4447804777912269E-2</v>
      </c>
      <c r="AZ724" s="5">
        <f t="shared" si="937"/>
        <v>1.3744770892853734E-3</v>
      </c>
      <c r="BA724" s="5">
        <f t="shared" si="938"/>
        <v>8.7172978779381625E-5</v>
      </c>
      <c r="BB724" s="5">
        <f t="shared" si="939"/>
        <v>4.1465559639965536E-6</v>
      </c>
      <c r="BC724" s="5">
        <f t="shared" si="940"/>
        <v>1.5779133950276024E-7</v>
      </c>
      <c r="BD724" s="5">
        <f t="shared" si="941"/>
        <v>1.2575979019851469E-9</v>
      </c>
      <c r="BE724" s="5">
        <f t="shared" si="942"/>
        <v>4.7393979641662453E-9</v>
      </c>
      <c r="BF724" s="5">
        <f t="shared" si="943"/>
        <v>8.9304749265590129E-9</v>
      </c>
      <c r="BG724" s="5">
        <f t="shared" si="944"/>
        <v>1.1218496950723917E-8</v>
      </c>
      <c r="BH724" s="5">
        <f t="shared" si="945"/>
        <v>1.056953926317343E-8</v>
      </c>
      <c r="BI724" s="5">
        <f t="shared" si="946"/>
        <v>7.9664975246835275E-9</v>
      </c>
      <c r="BJ724" s="8">
        <f t="shared" si="947"/>
        <v>0.87102942551909968</v>
      </c>
      <c r="BK724" s="8">
        <f t="shared" si="948"/>
        <v>4.9874294492633926E-2</v>
      </c>
      <c r="BL724" s="8">
        <f t="shared" si="949"/>
        <v>5.5394882747933898E-3</v>
      </c>
      <c r="BM724" s="8">
        <f t="shared" si="950"/>
        <v>0.66782667469646884</v>
      </c>
      <c r="BN724" s="8">
        <f t="shared" si="951"/>
        <v>0.24419064299685628</v>
      </c>
    </row>
    <row r="725" spans="1:66" x14ac:dyDescent="0.25">
      <c r="A725" t="s">
        <v>301</v>
      </c>
      <c r="B725" t="s">
        <v>319</v>
      </c>
      <c r="C725" t="s">
        <v>360</v>
      </c>
      <c r="D725" s="10"/>
      <c r="E725">
        <f>VLOOKUP(A725,home!$A$2:$E$405,3,FALSE)</f>
        <v>1.32051282051282</v>
      </c>
      <c r="F725">
        <f>VLOOKUP(B725,home!$B$2:$E$405,3,FALSE)</f>
        <v>0.45</v>
      </c>
      <c r="G725">
        <f>VLOOKUP(C725,away!$B$2:$E$405,4,FALSE)</f>
        <v>1.01</v>
      </c>
      <c r="H725">
        <f>VLOOKUP(A725,away!$A$2:$E$405,3,FALSE)</f>
        <v>0.93589743589743601</v>
      </c>
      <c r="I725">
        <f>VLOOKUP(C725,away!$B$2:$E$405,3,FALSE)</f>
        <v>2.02</v>
      </c>
      <c r="J725">
        <f>VLOOKUP(B725,home!$B$2:$E$405,4,FALSE)</f>
        <v>1.28</v>
      </c>
      <c r="K725" s="3">
        <f t="shared" si="896"/>
        <v>0.60017307692307675</v>
      </c>
      <c r="L725" s="3">
        <f t="shared" si="897"/>
        <v>2.4198564102564109</v>
      </c>
      <c r="M725" s="5">
        <f t="shared" si="898"/>
        <v>4.8799779372943886E-2</v>
      </c>
      <c r="N725" s="5">
        <f t="shared" si="899"/>
        <v>2.9288313739427023E-2</v>
      </c>
      <c r="O725" s="5">
        <f t="shared" si="900"/>
        <v>0.11808845893471683</v>
      </c>
      <c r="P725" s="5">
        <f t="shared" si="901"/>
        <v>7.0873513747953393E-2</v>
      </c>
      <c r="Q725" s="5">
        <f t="shared" si="902"/>
        <v>8.7890286874401664E-3</v>
      </c>
      <c r="R725" s="5">
        <f t="shared" si="903"/>
        <v>0.14287855716523776</v>
      </c>
      <c r="S725" s="5">
        <f t="shared" si="904"/>
        <v>2.5732979818379444E-2</v>
      </c>
      <c r="T725" s="5">
        <f t="shared" si="905"/>
        <v>2.1268187409229575E-2</v>
      </c>
      <c r="U725" s="5">
        <f t="shared" si="906"/>
        <v>8.5751863280190452E-2</v>
      </c>
      <c r="V725" s="5">
        <f t="shared" si="907"/>
        <v>4.1525385801342981E-3</v>
      </c>
      <c r="W725" s="5">
        <f t="shared" si="908"/>
        <v>1.7583127968353854E-3</v>
      </c>
      <c r="X725" s="5">
        <f t="shared" si="909"/>
        <v>4.2548644926579853E-3</v>
      </c>
      <c r="Y725" s="5">
        <f t="shared" si="910"/>
        <v>5.1480805586654093E-3</v>
      </c>
      <c r="Z725" s="5">
        <f t="shared" si="911"/>
        <v>0.11524853081482918</v>
      </c>
      <c r="AA725" s="5">
        <f t="shared" si="912"/>
        <v>6.9169065350000045E-2</v>
      </c>
      <c r="AB725" s="5">
        <f t="shared" si="913"/>
        <v>2.0756705389501445E-2</v>
      </c>
      <c r="AC725" s="5">
        <f t="shared" si="914"/>
        <v>3.7692921454992635E-4</v>
      </c>
      <c r="AD725" s="5">
        <f t="shared" si="915"/>
        <v>2.6382300036747845E-4</v>
      </c>
      <c r="AE725" s="5">
        <f t="shared" si="916"/>
        <v>6.3841377861232219E-4</v>
      </c>
      <c r="AF725" s="5">
        <f t="shared" si="917"/>
        <v>7.7243483728552261E-4</v>
      </c>
      <c r="AG725" s="5">
        <f t="shared" si="918"/>
        <v>6.2306046417024633E-4</v>
      </c>
      <c r="AH725" s="5">
        <f t="shared" si="919"/>
        <v>6.9721224016224465E-2</v>
      </c>
      <c r="AI725" s="5">
        <f t="shared" si="920"/>
        <v>4.1844801544660547E-2</v>
      </c>
      <c r="AJ725" s="5">
        <f t="shared" si="921"/>
        <v>1.2557061648147214E-2</v>
      </c>
      <c r="AK725" s="5">
        <f t="shared" si="922"/>
        <v>2.5121367754937585E-3</v>
      </c>
      <c r="AL725" s="5">
        <f t="shared" si="923"/>
        <v>2.1897064464369878E-5</v>
      </c>
      <c r="AM725" s="5">
        <f t="shared" si="924"/>
        <v>3.1667892378725528E-5</v>
      </c>
      <c r="AN725" s="5">
        <f t="shared" si="925"/>
        <v>7.6631752371969093E-5</v>
      </c>
      <c r="AO725" s="5">
        <f t="shared" si="926"/>
        <v>9.2718918603245691E-5</v>
      </c>
      <c r="AP725" s="5">
        <f t="shared" si="927"/>
        <v>7.4788823178035464E-5</v>
      </c>
      <c r="AQ725" s="5">
        <f t="shared" si="928"/>
        <v>4.5244553295725591E-5</v>
      </c>
      <c r="AR725" s="5">
        <f t="shared" si="929"/>
        <v>3.3743070173316798E-2</v>
      </c>
      <c r="AS725" s="5">
        <f t="shared" si="930"/>
        <v>2.025168225075084E-2</v>
      </c>
      <c r="AT725" s="5">
        <f t="shared" si="931"/>
        <v>6.0772572246507936E-3</v>
      </c>
      <c r="AU725" s="5">
        <f t="shared" si="932"/>
        <v>1.2158020559238886E-3</v>
      </c>
      <c r="AV725" s="5">
        <f t="shared" si="933"/>
        <v>1.8242291520831065E-4</v>
      </c>
      <c r="AW725" s="5">
        <f t="shared" si="934"/>
        <v>8.8338394563849945E-7</v>
      </c>
      <c r="AX725" s="5">
        <f t="shared" si="935"/>
        <v>3.1677027347680892E-6</v>
      </c>
      <c r="AY725" s="5">
        <f t="shared" si="936"/>
        <v>7.6653857685153242E-6</v>
      </c>
      <c r="AZ725" s="5">
        <f t="shared" si="937"/>
        <v>9.2745664445150366E-6</v>
      </c>
      <c r="BA725" s="5">
        <f t="shared" si="938"/>
        <v>7.4810396877029049E-6</v>
      </c>
      <c r="BB725" s="5">
        <f t="shared" si="939"/>
        <v>4.5257604609176231E-6</v>
      </c>
      <c r="BC725" s="5">
        <f t="shared" si="940"/>
        <v>2.190338092527304E-6</v>
      </c>
      <c r="BD725" s="5">
        <f t="shared" si="941"/>
        <v>1.3608897443438763E-2</v>
      </c>
      <c r="BE725" s="5">
        <f t="shared" si="942"/>
        <v>8.167693852159234E-3</v>
      </c>
      <c r="BF725" s="5">
        <f t="shared" si="943"/>
        <v>2.4510149753080518E-3</v>
      </c>
      <c r="BG725" s="5">
        <f t="shared" si="944"/>
        <v>4.9034439977172428E-4</v>
      </c>
      <c r="BH725" s="5">
        <f t="shared" si="945"/>
        <v>7.3572876790748722E-5</v>
      </c>
      <c r="BI725" s="5">
        <f t="shared" si="946"/>
        <v>8.8312919683172199E-6</v>
      </c>
      <c r="BJ725" s="8">
        <f t="shared" si="947"/>
        <v>7.3159876497707763E-2</v>
      </c>
      <c r="BK725" s="8">
        <f t="shared" si="948"/>
        <v>0.14996530318419382</v>
      </c>
      <c r="BL725" s="8">
        <f t="shared" si="949"/>
        <v>0.64955046356345991</v>
      </c>
      <c r="BM725" s="8">
        <f t="shared" si="950"/>
        <v>0.56919974041064891</v>
      </c>
      <c r="BN725" s="8">
        <f t="shared" si="951"/>
        <v>0.41871765164771901</v>
      </c>
    </row>
    <row r="726" spans="1:66" x14ac:dyDescent="0.25">
      <c r="A726" t="s">
        <v>301</v>
      </c>
      <c r="B726" t="s">
        <v>384</v>
      </c>
      <c r="C726" t="s">
        <v>343</v>
      </c>
      <c r="D726" s="10"/>
      <c r="E726">
        <f>VLOOKUP(A726,home!$A$2:$E$405,3,FALSE)</f>
        <v>1.32051282051282</v>
      </c>
      <c r="F726">
        <f>VLOOKUP(B726,home!$B$2:$E$405,3,FALSE)</f>
        <v>2.52</v>
      </c>
      <c r="G726">
        <f>VLOOKUP(C726,away!$B$2:$E$405,4,FALSE)</f>
        <v>1.1399999999999999</v>
      </c>
      <c r="H726">
        <f>VLOOKUP(A726,away!$A$2:$E$405,3,FALSE)</f>
        <v>0.93589743589743601</v>
      </c>
      <c r="I726">
        <f>VLOOKUP(C726,away!$B$2:$E$405,3,FALSE)</f>
        <v>0.19</v>
      </c>
      <c r="J726">
        <f>VLOOKUP(B726,home!$B$2:$E$405,4,FALSE)</f>
        <v>0.36</v>
      </c>
      <c r="K726" s="3">
        <f t="shared" si="896"/>
        <v>3.7935692307692293</v>
      </c>
      <c r="L726" s="3">
        <f t="shared" si="897"/>
        <v>6.4015384615384613E-2</v>
      </c>
      <c r="M726" s="5">
        <f t="shared" si="898"/>
        <v>2.1118948350703631E-2</v>
      </c>
      <c r="N726" s="5">
        <f t="shared" si="899"/>
        <v>8.0116192649433857E-2</v>
      </c>
      <c r="O726" s="5">
        <f t="shared" si="900"/>
        <v>1.3519376013427355E-3</v>
      </c>
      <c r="P726" s="5">
        <f t="shared" si="901"/>
        <v>5.1286688863737577E-3</v>
      </c>
      <c r="Q726" s="5">
        <f t="shared" si="902"/>
        <v>0.15196316166063606</v>
      </c>
      <c r="R726" s="5">
        <f t="shared" si="903"/>
        <v>4.3272402762977865E-5</v>
      </c>
      <c r="S726" s="5">
        <f t="shared" si="904"/>
        <v>3.1137019833165464E-4</v>
      </c>
      <c r="T726" s="5">
        <f t="shared" si="905"/>
        <v>9.7279802410754866E-3</v>
      </c>
      <c r="U726" s="5">
        <f t="shared" si="906"/>
        <v>1.6415685566308619E-4</v>
      </c>
      <c r="V726" s="5">
        <f t="shared" si="907"/>
        <v>8.4016949129654614E-6</v>
      </c>
      <c r="W726" s="5">
        <f t="shared" si="908"/>
        <v>0.19216092476206645</v>
      </c>
      <c r="X726" s="5">
        <f t="shared" si="909"/>
        <v>1.2301255506691668E-2</v>
      </c>
      <c r="Y726" s="5">
        <f t="shared" si="910"/>
        <v>3.9373480125649255E-4</v>
      </c>
      <c r="Z726" s="5">
        <f t="shared" si="911"/>
        <v>9.2336650203461978E-7</v>
      </c>
      <c r="AA726" s="5">
        <f t="shared" si="912"/>
        <v>3.5028547508415462E-6</v>
      </c>
      <c r="AB726" s="5">
        <f t="shared" si="913"/>
        <v>6.6441610013231517E-6</v>
      </c>
      <c r="AC726" s="5">
        <f t="shared" si="914"/>
        <v>1.2752029178187932E-7</v>
      </c>
      <c r="AD726" s="5">
        <f t="shared" si="915"/>
        <v>0.18224394288338402</v>
      </c>
      <c r="AE726" s="5">
        <f t="shared" si="916"/>
        <v>1.1666416097504014E-2</v>
      </c>
      <c r="AF726" s="5">
        <f t="shared" si="917"/>
        <v>3.7341505678241697E-4</v>
      </c>
      <c r="AG726" s="5">
        <f t="shared" si="918"/>
        <v>7.9681028270340331E-6</v>
      </c>
      <c r="AH726" s="5">
        <f t="shared" si="919"/>
        <v>1.4777415442177131E-8</v>
      </c>
      <c r="AI726" s="5">
        <f t="shared" si="920"/>
        <v>5.6059148531737221E-8</v>
      </c>
      <c r="AJ726" s="5">
        <f t="shared" si="921"/>
        <v>1.0633213048656017E-7</v>
      </c>
      <c r="AK726" s="5">
        <f t="shared" si="922"/>
        <v>1.3445943281865115E-7</v>
      </c>
      <c r="AL726" s="5">
        <f t="shared" si="923"/>
        <v>1.2387157579676323E-9</v>
      </c>
      <c r="AM726" s="5">
        <f t="shared" si="924"/>
        <v>0.13827100284329408</v>
      </c>
      <c r="AN726" s="5">
        <f t="shared" si="925"/>
        <v>8.8514714281684101E-3</v>
      </c>
      <c r="AO726" s="5">
        <f t="shared" si="926"/>
        <v>2.8331517394314425E-4</v>
      </c>
      <c r="AP726" s="5">
        <f t="shared" si="927"/>
        <v>6.0455099424483234E-6</v>
      </c>
      <c r="AQ726" s="5">
        <f t="shared" si="928"/>
        <v>9.6751411040490305E-8</v>
      </c>
      <c r="AR726" s="5">
        <f t="shared" si="929"/>
        <v>1.8919638663045873E-10</v>
      </c>
      <c r="AS726" s="5">
        <f t="shared" si="930"/>
        <v>7.1772959089402693E-10</v>
      </c>
      <c r="AT726" s="5">
        <f t="shared" si="931"/>
        <v>1.3613784460140836E-9</v>
      </c>
      <c r="AU726" s="5">
        <f t="shared" si="932"/>
        <v>1.7214944614104857E-9</v>
      </c>
      <c r="AV726" s="5">
        <f t="shared" si="933"/>
        <v>1.6326521049366162E-9</v>
      </c>
      <c r="AW726" s="5">
        <f t="shared" si="934"/>
        <v>8.3560597145214716E-12</v>
      </c>
      <c r="AX726" s="5">
        <f t="shared" si="935"/>
        <v>8.7423436982320871E-2</v>
      </c>
      <c r="AY726" s="5">
        <f t="shared" si="936"/>
        <v>5.5964449428221102E-3</v>
      </c>
      <c r="AZ726" s="5">
        <f t="shared" si="937"/>
        <v>1.7912928774679076E-4</v>
      </c>
      <c r="BA726" s="5">
        <f t="shared" si="938"/>
        <v>3.8223434169969033E-6</v>
      </c>
      <c r="BB726" s="5">
        <f t="shared" si="939"/>
        <v>6.1172195992785076E-8</v>
      </c>
      <c r="BC726" s="5">
        <f t="shared" si="940"/>
        <v>7.8319233084916583E-10</v>
      </c>
      <c r="BD726" s="5">
        <f t="shared" si="941"/>
        <v>2.0185799096649677E-12</v>
      </c>
      <c r="BE726" s="5">
        <f t="shared" si="942"/>
        <v>7.6576226351539515E-12</v>
      </c>
      <c r="BF726" s="5">
        <f t="shared" si="943"/>
        <v>1.4524860804781007E-11</v>
      </c>
      <c r="BG726" s="5">
        <f t="shared" si="944"/>
        <v>1.8367021676741074E-11</v>
      </c>
      <c r="BH726" s="5">
        <f t="shared" si="945"/>
        <v>1.74191420734391E-11</v>
      </c>
      <c r="BI726" s="5">
        <f t="shared" si="946"/>
        <v>1.3216144279239254E-11</v>
      </c>
      <c r="BJ726" s="8">
        <f t="shared" si="947"/>
        <v>0.88156981898011155</v>
      </c>
      <c r="BK726" s="8">
        <f t="shared" si="948"/>
        <v>3.2163962832151657E-2</v>
      </c>
      <c r="BL726" s="8">
        <f t="shared" si="949"/>
        <v>1.569831199302604E-3</v>
      </c>
      <c r="BM726" s="8">
        <f t="shared" si="950"/>
        <v>0.64998590989234895</v>
      </c>
      <c r="BN726" s="8">
        <f t="shared" si="951"/>
        <v>0.25972218155125298</v>
      </c>
    </row>
    <row r="727" spans="1:66" s="10" customFormat="1" x14ac:dyDescent="0.25">
      <c r="A727" t="s">
        <v>301</v>
      </c>
      <c r="B727" t="s">
        <v>313</v>
      </c>
      <c r="C727" t="s">
        <v>385</v>
      </c>
      <c r="E727">
        <f>VLOOKUP(A727,home!$A$2:$E$405,3,FALSE)</f>
        <v>1.32051282051282</v>
      </c>
      <c r="F727">
        <f>VLOOKUP(B727,home!$B$2:$E$405,3,FALSE)</f>
        <v>0.95</v>
      </c>
      <c r="G727">
        <f>VLOOKUP(C727,away!$B$2:$E$405,4,FALSE)</f>
        <v>0.38</v>
      </c>
      <c r="H727">
        <f>VLOOKUP(A727,away!$A$2:$E$405,3,FALSE)</f>
        <v>0.93589743589743601</v>
      </c>
      <c r="I727">
        <f>VLOOKUP(C727,away!$B$2:$E$405,3,FALSE)</f>
        <v>0.38</v>
      </c>
      <c r="J727">
        <f>VLOOKUP(B727,home!$B$2:$E$405,4,FALSE)</f>
        <v>0.53</v>
      </c>
      <c r="K727" s="3">
        <f t="shared" si="896"/>
        <v>0.47670512820512806</v>
      </c>
      <c r="L727" s="3">
        <f t="shared" si="897"/>
        <v>0.18848974358974363</v>
      </c>
      <c r="M727" s="5">
        <f t="shared" si="898"/>
        <v>0.51417332006537131</v>
      </c>
      <c r="N727" s="5">
        <f t="shared" si="899"/>
        <v>0.24510905846141917</v>
      </c>
      <c r="O727" s="5">
        <f t="shared" si="900"/>
        <v>9.6916397259809023E-2</v>
      </c>
      <c r="P727" s="5">
        <f t="shared" si="901"/>
        <v>4.6200543580916374E-2</v>
      </c>
      <c r="Q727" s="5">
        <f t="shared" si="902"/>
        <v>5.8422372569044527E-2</v>
      </c>
      <c r="R727" s="5">
        <f t="shared" si="903"/>
        <v>9.1338734345715652E-3</v>
      </c>
      <c r="S727" s="5">
        <f t="shared" si="904"/>
        <v>1.0378262270107563E-3</v>
      </c>
      <c r="T727" s="5">
        <f t="shared" si="905"/>
        <v>1.1012018025443673E-2</v>
      </c>
      <c r="U727" s="5">
        <f t="shared" si="906"/>
        <v>4.3541643066368511E-3</v>
      </c>
      <c r="V727" s="5">
        <f t="shared" si="907"/>
        <v>1.0361429580103543E-5</v>
      </c>
      <c r="W727" s="5">
        <f t="shared" si="908"/>
        <v>9.2834148685247107E-3</v>
      </c>
      <c r="X727" s="5">
        <f t="shared" si="909"/>
        <v>1.7498284882054361E-3</v>
      </c>
      <c r="Y727" s="5">
        <f t="shared" si="910"/>
        <v>1.6491236153393565E-4</v>
      </c>
      <c r="Z727" s="5">
        <f t="shared" si="911"/>
        <v>5.7388048722118834E-4</v>
      </c>
      <c r="AA727" s="5">
        <f t="shared" si="912"/>
        <v>2.735717712351979E-4</v>
      </c>
      <c r="AB727" s="5">
        <f t="shared" si="913"/>
        <v>6.5206533139989498E-5</v>
      </c>
      <c r="AC727" s="5">
        <f t="shared" si="914"/>
        <v>5.8188511076297663E-8</v>
      </c>
      <c r="AD727" s="5">
        <f t="shared" si="915"/>
        <v>1.1063628687703656E-3</v>
      </c>
      <c r="AE727" s="5">
        <f t="shared" si="916"/>
        <v>2.0853805345173937E-4</v>
      </c>
      <c r="AF727" s="5">
        <f t="shared" si="917"/>
        <v>1.96536421119113E-5</v>
      </c>
      <c r="AG727" s="5">
        <f t="shared" si="918"/>
        <v>1.2348366540929159E-6</v>
      </c>
      <c r="AH727" s="5">
        <f t="shared" si="919"/>
        <v>2.7042646471869732E-5</v>
      </c>
      <c r="AI727" s="5">
        <f t="shared" si="920"/>
        <v>1.2891368253378613E-5</v>
      </c>
      <c r="AJ727" s="5">
        <f t="shared" si="921"/>
        <v>3.0726906779831848E-6</v>
      </c>
      <c r="AK727" s="5">
        <f t="shared" si="922"/>
        <v>4.8825580119422542E-7</v>
      </c>
      <c r="AL727" s="5">
        <f t="shared" si="923"/>
        <v>2.0913888270572522E-10</v>
      </c>
      <c r="AM727" s="5">
        <f t="shared" si="924"/>
        <v>1.054817706397141E-4</v>
      </c>
      <c r="AN727" s="5">
        <f t="shared" si="925"/>
        <v>1.9882231901271857E-5</v>
      </c>
      <c r="AO727" s="5">
        <f t="shared" si="926"/>
        <v>1.8737983965312761E-6</v>
      </c>
      <c r="AP727" s="5">
        <f t="shared" si="927"/>
        <v>1.1773059310035097E-7</v>
      </c>
      <c r="AQ727" s="5">
        <f t="shared" si="928"/>
        <v>5.5477523265383991E-9</v>
      </c>
      <c r="AR727" s="5">
        <f t="shared" si="929"/>
        <v>1.0194522998941619E-6</v>
      </c>
      <c r="AS727" s="5">
        <f t="shared" si="930"/>
        <v>4.8597813932005901E-7</v>
      </c>
      <c r="AT727" s="5">
        <f t="shared" si="931"/>
        <v>1.1583413560472916E-7</v>
      </c>
      <c r="AU727" s="5">
        <f t="shared" si="932"/>
        <v>1.8406242154660868E-8</v>
      </c>
      <c r="AV727" s="5">
        <f t="shared" si="933"/>
        <v>2.1935875065280599E-9</v>
      </c>
      <c r="AW727" s="5">
        <f t="shared" si="934"/>
        <v>5.2199919148758584E-13</v>
      </c>
      <c r="AX727" s="5">
        <f t="shared" si="935"/>
        <v>8.3806168326848032E-6</v>
      </c>
      <c r="AY727" s="5">
        <f t="shared" si="936"/>
        <v>1.5796603179166479E-6</v>
      </c>
      <c r="AZ727" s="5">
        <f t="shared" si="937"/>
        <v>1.4887488414150089E-7</v>
      </c>
      <c r="BA727" s="5">
        <f t="shared" si="938"/>
        <v>9.3537962462614292E-9</v>
      </c>
      <c r="BB727" s="5">
        <f t="shared" si="939"/>
        <v>4.4077366401213077E-10</v>
      </c>
      <c r="BC727" s="5">
        <f t="shared" si="940"/>
        <v>1.6616262982151663E-11</v>
      </c>
      <c r="BD727" s="5">
        <f t="shared" si="941"/>
        <v>3.2026050434837494E-8</v>
      </c>
      <c r="BE727" s="5">
        <f t="shared" si="942"/>
        <v>1.5266982478443104E-8</v>
      </c>
      <c r="BF727" s="5">
        <f t="shared" si="943"/>
        <v>3.6389244198458317E-9</v>
      </c>
      <c r="BG727" s="5">
        <f t="shared" si="944"/>
        <v>5.7823131069712613E-10</v>
      </c>
      <c r="BH727" s="5">
        <f t="shared" si="945"/>
        <v>6.8911457774523166E-11</v>
      </c>
      <c r="BI727" s="5">
        <f t="shared" si="946"/>
        <v>6.5700890626412675E-12</v>
      </c>
      <c r="BJ727" s="8">
        <f t="shared" si="947"/>
        <v>0.32721487421766338</v>
      </c>
      <c r="BK727" s="8">
        <f t="shared" si="948"/>
        <v>0.56142368936084652</v>
      </c>
      <c r="BL727" s="8">
        <f t="shared" si="949"/>
        <v>0.11078840171667172</v>
      </c>
      <c r="BM727" s="8">
        <f t="shared" si="950"/>
        <v>3.0043700751474865E-2</v>
      </c>
      <c r="BN727" s="8">
        <f t="shared" si="951"/>
        <v>0.96995556537113203</v>
      </c>
    </row>
    <row r="728" spans="1:66" x14ac:dyDescent="0.25">
      <c r="A728" t="s">
        <v>303</v>
      </c>
      <c r="B728" t="s">
        <v>470</v>
      </c>
      <c r="C728" t="s">
        <v>308</v>
      </c>
      <c r="D728" s="10"/>
      <c r="E728">
        <f>VLOOKUP(A728,home!$A$2:$E$405,3,FALSE)</f>
        <v>1.2840909090909101</v>
      </c>
      <c r="F728">
        <f>VLOOKUP(B728,home!$B$2:$E$405,3,FALSE)</f>
        <v>1.17</v>
      </c>
      <c r="G728">
        <f>VLOOKUP(C728,away!$B$2:$E$405,4,FALSE)</f>
        <v>0.78</v>
      </c>
      <c r="H728">
        <f>VLOOKUP(A728,away!$A$2:$E$405,3,FALSE)</f>
        <v>0.96590909090909105</v>
      </c>
      <c r="I728">
        <f>VLOOKUP(C728,away!$B$2:$E$405,3,FALSE)</f>
        <v>1.56</v>
      </c>
      <c r="J728">
        <f>VLOOKUP(B728,home!$B$2:$E$405,4,FALSE)</f>
        <v>1.29</v>
      </c>
      <c r="K728" s="3">
        <f t="shared" si="896"/>
        <v>1.1718613636363644</v>
      </c>
      <c r="L728" s="3">
        <f t="shared" si="897"/>
        <v>1.943795454545455</v>
      </c>
      <c r="M728" s="5">
        <f t="shared" si="898"/>
        <v>4.4349368107685333E-2</v>
      </c>
      <c r="N728" s="5">
        <f t="shared" si="899"/>
        <v>5.1971310987083227E-2</v>
      </c>
      <c r="O728" s="5">
        <f t="shared" si="900"/>
        <v>8.6206100139681913E-2</v>
      </c>
      <c r="P728" s="5">
        <f t="shared" si="901"/>
        <v>0.10102159806346064</v>
      </c>
      <c r="Q728" s="5">
        <f t="shared" si="902"/>
        <v>3.0451585681646461E-2</v>
      </c>
      <c r="R728" s="5">
        <f t="shared" si="903"/>
        <v>8.3783512802802024E-2</v>
      </c>
      <c r="S728" s="5">
        <f t="shared" si="904"/>
        <v>5.7528233832529529E-2</v>
      </c>
      <c r="T728" s="5">
        <f t="shared" si="905"/>
        <v>5.9191653831685849E-2</v>
      </c>
      <c r="U728" s="5">
        <f t="shared" si="906"/>
        <v>9.8182661563336396E-2</v>
      </c>
      <c r="V728" s="5">
        <f t="shared" si="907"/>
        <v>1.4560132580366975E-2</v>
      </c>
      <c r="W728" s="5">
        <f t="shared" si="908"/>
        <v>1.1895012240594601E-2</v>
      </c>
      <c r="X728" s="5">
        <f t="shared" si="909"/>
        <v>2.3121470725030333E-2</v>
      </c>
      <c r="Y728" s="5">
        <f t="shared" si="910"/>
        <v>2.2471704848859891E-2</v>
      </c>
      <c r="Z728" s="5">
        <f t="shared" si="911"/>
        <v>5.428600378397918E-2</v>
      </c>
      <c r="AA728" s="5">
        <f t="shared" si="912"/>
        <v>6.3615670420662684E-2</v>
      </c>
      <c r="AB728" s="5">
        <f t="shared" si="913"/>
        <v>3.7274373143899656E-2</v>
      </c>
      <c r="AC728" s="5">
        <f t="shared" si="914"/>
        <v>2.0728703756740228E-3</v>
      </c>
      <c r="AD728" s="5">
        <f t="shared" si="915"/>
        <v>3.4848263161836113E-3</v>
      </c>
      <c r="AE728" s="5">
        <f t="shared" si="916"/>
        <v>6.7737895532780862E-3</v>
      </c>
      <c r="AF728" s="5">
        <f t="shared" si="917"/>
        <v>6.5834306718547181E-3</v>
      </c>
      <c r="AG728" s="5">
        <f t="shared" si="918"/>
        <v>4.2656142050887776E-3</v>
      </c>
      <c r="AH728" s="5">
        <f t="shared" si="919"/>
        <v>2.6380221850184026E-2</v>
      </c>
      <c r="AI728" s="5">
        <f t="shared" si="920"/>
        <v>3.0913962750386475E-2</v>
      </c>
      <c r="AJ728" s="5">
        <f t="shared" si="921"/>
        <v>1.8113439272035833E-2</v>
      </c>
      <c r="AK728" s="5">
        <f t="shared" si="922"/>
        <v>7.0754798818241284E-3</v>
      </c>
      <c r="AL728" s="5">
        <f t="shared" si="923"/>
        <v>1.8886824039570266E-4</v>
      </c>
      <c r="AM728" s="5">
        <f t="shared" si="924"/>
        <v>8.1674666378376225E-4</v>
      </c>
      <c r="AN728" s="5">
        <f t="shared" si="925"/>
        <v>1.5875884525780419E-3</v>
      </c>
      <c r="AO728" s="5">
        <f t="shared" si="926"/>
        <v>1.5429736089050258E-3</v>
      </c>
      <c r="AP728" s="5">
        <f t="shared" si="927"/>
        <v>9.9974169582439545E-4</v>
      </c>
      <c r="AQ728" s="5">
        <f t="shared" si="928"/>
        <v>4.8582334101575619E-4</v>
      </c>
      <c r="AR728" s="5">
        <f t="shared" si="929"/>
        <v>1.025555106445768E-2</v>
      </c>
      <c r="AS728" s="5">
        <f t="shared" si="930"/>
        <v>1.2018084055237747E-2</v>
      </c>
      <c r="AT728" s="5">
        <f t="shared" si="931"/>
        <v>7.0417641846336771E-3</v>
      </c>
      <c r="AU728" s="5">
        <f t="shared" si="932"/>
        <v>2.7506571266035103E-3</v>
      </c>
      <c r="AV728" s="5">
        <f t="shared" si="933"/>
        <v>8.0584720281941886E-4</v>
      </c>
      <c r="AW728" s="5">
        <f t="shared" si="934"/>
        <v>1.1950421719826387E-5</v>
      </c>
      <c r="AX728" s="5">
        <f t="shared" si="935"/>
        <v>1.5951897652784834E-4</v>
      </c>
      <c r="AY728" s="5">
        <f t="shared" si="936"/>
        <v>3.1007226148857471E-4</v>
      </c>
      <c r="AZ728" s="5">
        <f t="shared" si="937"/>
        <v>3.0135852623106073E-4</v>
      </c>
      <c r="BA728" s="5">
        <f t="shared" si="938"/>
        <v>1.952597778254844E-4</v>
      </c>
      <c r="BB728" s="5">
        <f t="shared" si="939"/>
        <v>9.488626714818301E-5</v>
      </c>
      <c r="BC728" s="5">
        <f t="shared" si="940"/>
        <v>3.6887898956284765E-5</v>
      </c>
      <c r="BD728" s="5">
        <f t="shared" si="941"/>
        <v>3.3224489238252715E-3</v>
      </c>
      <c r="BE728" s="5">
        <f t="shared" si="942"/>
        <v>3.8934495264860546E-3</v>
      </c>
      <c r="BF728" s="5">
        <f t="shared" si="943"/>
        <v>2.2812915356786529E-3</v>
      </c>
      <c r="BG728" s="5">
        <f t="shared" si="944"/>
        <v>8.911191366174938E-4</v>
      </c>
      <c r="BH728" s="5">
        <f t="shared" si="945"/>
        <v>2.6106702164975916E-4</v>
      </c>
      <c r="BI728" s="5">
        <f t="shared" si="946"/>
        <v>6.1186871198194145E-5</v>
      </c>
      <c r="BJ728" s="8">
        <f t="shared" si="947"/>
        <v>0.22674125653158994</v>
      </c>
      <c r="BK728" s="8">
        <f t="shared" si="948"/>
        <v>0.2200311434616008</v>
      </c>
      <c r="BL728" s="8">
        <f t="shared" si="949"/>
        <v>0.49512788847402056</v>
      </c>
      <c r="BM728" s="8">
        <f t="shared" si="950"/>
        <v>0.59810469462906191</v>
      </c>
      <c r="BN728" s="8">
        <f t="shared" si="951"/>
        <v>0.39778347578235962</v>
      </c>
    </row>
    <row r="729" spans="1:66" x14ac:dyDescent="0.25">
      <c r="A729" t="s">
        <v>303</v>
      </c>
      <c r="B729" t="s">
        <v>353</v>
      </c>
      <c r="C729" t="s">
        <v>383</v>
      </c>
      <c r="D729" s="10"/>
      <c r="E729">
        <f>VLOOKUP(A729,home!$A$2:$E$405,3,FALSE)</f>
        <v>1.2840909090909101</v>
      </c>
      <c r="F729">
        <f>VLOOKUP(B729,home!$B$2:$E$405,3,FALSE)</f>
        <v>0.78</v>
      </c>
      <c r="G729">
        <f>VLOOKUP(C729,away!$B$2:$E$405,4,FALSE)</f>
        <v>1.0900000000000001</v>
      </c>
      <c r="H729">
        <f>VLOOKUP(A729,away!$A$2:$E$405,3,FALSE)</f>
        <v>0.96590909090909105</v>
      </c>
      <c r="I729">
        <f>VLOOKUP(C729,away!$B$2:$E$405,3,FALSE)</f>
        <v>0.78</v>
      </c>
      <c r="J729">
        <f>VLOOKUP(B729,home!$B$2:$E$405,4,FALSE)</f>
        <v>1.29</v>
      </c>
      <c r="K729" s="3">
        <f t="shared" si="896"/>
        <v>1.0917340909090918</v>
      </c>
      <c r="L729" s="3">
        <f t="shared" si="897"/>
        <v>0.9718977272727275</v>
      </c>
      <c r="M729" s="5">
        <f t="shared" si="898"/>
        <v>0.12699191979845606</v>
      </c>
      <c r="N729" s="5">
        <f t="shared" si="899"/>
        <v>0.13864140811396772</v>
      </c>
      <c r="O729" s="5">
        <f t="shared" si="900"/>
        <v>0.12342315823411994</v>
      </c>
      <c r="P729" s="5">
        <f t="shared" si="901"/>
        <v>0.13474526945185589</v>
      </c>
      <c r="Q729" s="5">
        <f t="shared" si="902"/>
        <v>7.5679775824829473E-2</v>
      </c>
      <c r="R729" s="5">
        <f t="shared" si="903"/>
        <v>5.9977343490281693E-2</v>
      </c>
      <c r="S729" s="5">
        <f t="shared" si="904"/>
        <v>3.574299779952219E-2</v>
      </c>
      <c r="T729" s="5">
        <f t="shared" si="905"/>
        <v>7.355300212466126E-2</v>
      </c>
      <c r="U729" s="5">
        <f t="shared" si="906"/>
        <v>6.5479310570505003E-2</v>
      </c>
      <c r="V729" s="5">
        <f t="shared" si="907"/>
        <v>4.2139162844702718E-3</v>
      </c>
      <c r="W729" s="5">
        <f t="shared" si="908"/>
        <v>2.7540730420108021E-2</v>
      </c>
      <c r="X729" s="5">
        <f t="shared" si="909"/>
        <v>2.6766773302733853E-2</v>
      </c>
      <c r="Y729" s="5">
        <f t="shared" si="910"/>
        <v>1.3007283069675675E-2</v>
      </c>
      <c r="Z729" s="5">
        <f t="shared" si="911"/>
        <v>1.9430614608686832E-2</v>
      </c>
      <c r="AA729" s="5">
        <f t="shared" si="912"/>
        <v>2.1213064375619636E-2</v>
      </c>
      <c r="AB729" s="5">
        <f t="shared" si="913"/>
        <v>1.1579512775756572E-2</v>
      </c>
      <c r="AC729" s="5">
        <f t="shared" si="914"/>
        <v>2.7944951443547146E-4</v>
      </c>
      <c r="AD729" s="5">
        <f t="shared" si="915"/>
        <v>7.5167885720422494E-3</v>
      </c>
      <c r="AE729" s="5">
        <f t="shared" si="916"/>
        <v>7.3055497295574723E-3</v>
      </c>
      <c r="AF729" s="5">
        <f t="shared" si="917"/>
        <v>3.5501235893173983E-3</v>
      </c>
      <c r="AG729" s="5">
        <f t="shared" si="918"/>
        <v>1.1501190159982925E-3</v>
      </c>
      <c r="AH729" s="5">
        <f t="shared" si="919"/>
        <v>4.7211425444237468E-3</v>
      </c>
      <c r="AI729" s="5">
        <f t="shared" si="920"/>
        <v>5.1542322637886948E-3</v>
      </c>
      <c r="AJ729" s="5">
        <f t="shared" si="921"/>
        <v>2.8135255374208308E-3</v>
      </c>
      <c r="AK729" s="5">
        <f t="shared" si="922"/>
        <v>1.0238739149485481E-3</v>
      </c>
      <c r="AL729" s="5">
        <f t="shared" si="923"/>
        <v>1.1860439681692478E-5</v>
      </c>
      <c r="AM729" s="5">
        <f t="shared" si="924"/>
        <v>1.6412668676508795E-3</v>
      </c>
      <c r="AN729" s="5">
        <f t="shared" si="925"/>
        <v>1.595143538517918E-3</v>
      </c>
      <c r="AO729" s="5">
        <f t="shared" si="926"/>
        <v>7.7515818987967044E-4</v>
      </c>
      <c r="AP729" s="5">
        <f t="shared" si="927"/>
        <v>2.5112482767363105E-4</v>
      </c>
      <c r="AQ729" s="5">
        <f t="shared" si="928"/>
        <v>6.1016912319439328E-5</v>
      </c>
      <c r="AR729" s="5">
        <f t="shared" si="929"/>
        <v>9.1769354181120454E-4</v>
      </c>
      <c r="AS729" s="5">
        <f t="shared" si="930"/>
        <v>1.0018773246023998E-3</v>
      </c>
      <c r="AT729" s="5">
        <f t="shared" si="931"/>
        <v>5.4689181508861713E-4</v>
      </c>
      <c r="AU729" s="5">
        <f t="shared" si="932"/>
        <v>1.9902014619046485E-4</v>
      </c>
      <c r="AV729" s="5">
        <f t="shared" si="933"/>
        <v>5.4319269593460416E-5</v>
      </c>
      <c r="AW729" s="5">
        <f t="shared" si="934"/>
        <v>3.49571265650313E-7</v>
      </c>
      <c r="AX729" s="5">
        <f t="shared" si="935"/>
        <v>2.9863783194900749E-4</v>
      </c>
      <c r="AY729" s="5">
        <f t="shared" si="936"/>
        <v>2.9024543014889508E-4</v>
      </c>
      <c r="AZ729" s="5">
        <f t="shared" si="937"/>
        <v>1.4104443695650315E-4</v>
      </c>
      <c r="BA729" s="5">
        <f t="shared" si="938"/>
        <v>4.5693589240828972E-5</v>
      </c>
      <c r="BB729" s="5">
        <f t="shared" si="939"/>
        <v>1.1102373883523806E-5</v>
      </c>
      <c r="BC729" s="5">
        <f t="shared" si="940"/>
        <v>2.1580743889457754E-6</v>
      </c>
      <c r="BD729" s="5">
        <f t="shared" si="941"/>
        <v>1.4865071126986151E-4</v>
      </c>
      <c r="BE729" s="5">
        <f t="shared" si="942"/>
        <v>1.6228704913119212E-4</v>
      </c>
      <c r="BF729" s="5">
        <f t="shared" si="943"/>
        <v>8.8587152024780579E-5</v>
      </c>
      <c r="BG729" s="5">
        <f t="shared" si="944"/>
        <v>3.2237871293999775E-5</v>
      </c>
      <c r="BH729" s="5">
        <f t="shared" si="945"/>
        <v>8.7987957774997882E-6</v>
      </c>
      <c r="BI729" s="5">
        <f t="shared" si="946"/>
        <v>1.9211890618486977E-6</v>
      </c>
      <c r="BJ729" s="8">
        <f t="shared" si="947"/>
        <v>0.37982414583550073</v>
      </c>
      <c r="BK729" s="8">
        <f t="shared" si="948"/>
        <v>0.30227565871857048</v>
      </c>
      <c r="BL729" s="8">
        <f t="shared" si="949"/>
        <v>0.29854744857270993</v>
      </c>
      <c r="BM729" s="8">
        <f t="shared" si="950"/>
        <v>0.34032909696307395</v>
      </c>
      <c r="BN729" s="8">
        <f t="shared" si="951"/>
        <v>0.65945887491351074</v>
      </c>
    </row>
    <row r="730" spans="1:66" x14ac:dyDescent="0.25">
      <c r="A730" t="s">
        <v>303</v>
      </c>
      <c r="B730" t="s">
        <v>469</v>
      </c>
      <c r="C730" t="s">
        <v>340</v>
      </c>
      <c r="D730" s="10"/>
      <c r="E730">
        <f>VLOOKUP(A730,home!$A$2:$E$405,3,FALSE)</f>
        <v>1.2840909090909101</v>
      </c>
      <c r="F730">
        <f>VLOOKUP(B730,home!$B$2:$E$405,3,FALSE)</f>
        <v>0.57999999999999996</v>
      </c>
      <c r="G730">
        <f>VLOOKUP(C730,away!$B$2:$E$405,4,FALSE)</f>
        <v>0.19</v>
      </c>
      <c r="H730">
        <f>VLOOKUP(A730,away!$A$2:$E$405,3,FALSE)</f>
        <v>0.96590909090909105</v>
      </c>
      <c r="I730">
        <f>VLOOKUP(C730,away!$B$2:$E$405,3,FALSE)</f>
        <v>0.39</v>
      </c>
      <c r="J730">
        <f>VLOOKUP(B730,home!$B$2:$E$405,4,FALSE)</f>
        <v>1.29</v>
      </c>
      <c r="K730" s="3">
        <f t="shared" si="896"/>
        <v>0.14150681818181829</v>
      </c>
      <c r="L730" s="3">
        <f t="shared" si="897"/>
        <v>0.48594886363636375</v>
      </c>
      <c r="M730" s="5">
        <f t="shared" si="898"/>
        <v>0.53394860935381161</v>
      </c>
      <c r="N730" s="5">
        <f t="shared" si="899"/>
        <v>7.5557368782264558E-2</v>
      </c>
      <c r="O730" s="5">
        <f t="shared" si="900"/>
        <v>0.25947171995570145</v>
      </c>
      <c r="P730" s="5">
        <f t="shared" si="901"/>
        <v>3.6717017499095117E-2</v>
      </c>
      <c r="Q730" s="5">
        <f t="shared" si="902"/>
        <v>5.3459414232842504E-3</v>
      </c>
      <c r="R730" s="5">
        <f t="shared" si="903"/>
        <v>6.304499372912295E-2</v>
      </c>
      <c r="S730" s="5">
        <f t="shared" si="904"/>
        <v>6.3121213840241326E-4</v>
      </c>
      <c r="T730" s="5">
        <f t="shared" si="905"/>
        <v>2.5978541597115462E-3</v>
      </c>
      <c r="U730" s="5">
        <f t="shared" si="906"/>
        <v>8.9212964649008769E-3</v>
      </c>
      <c r="V730" s="5">
        <f t="shared" si="907"/>
        <v>4.8228168456991222E-6</v>
      </c>
      <c r="W730" s="5">
        <f t="shared" si="908"/>
        <v>2.5216238699844501E-4</v>
      </c>
      <c r="X730" s="5">
        <f t="shared" si="909"/>
        <v>1.2253802541372733E-4</v>
      </c>
      <c r="Y730" s="5">
        <f t="shared" si="910"/>
        <v>2.9773607101022324E-5</v>
      </c>
      <c r="Z730" s="5">
        <f t="shared" si="911"/>
        <v>1.0212214353542992E-2</v>
      </c>
      <c r="AA730" s="5">
        <f t="shared" si="912"/>
        <v>1.4450979597605633E-3</v>
      </c>
      <c r="AB730" s="5">
        <f t="shared" si="913"/>
        <v>1.0224560712337728E-4</v>
      </c>
      <c r="AC730" s="5">
        <f t="shared" si="914"/>
        <v>2.0727585882839954E-8</v>
      </c>
      <c r="AD730" s="5">
        <f t="shared" si="915"/>
        <v>8.9206742623205673E-6</v>
      </c>
      <c r="AE730" s="5">
        <f t="shared" si="916"/>
        <v>4.3349915206448366E-6</v>
      </c>
      <c r="AF730" s="5">
        <f t="shared" si="917"/>
        <v>1.0532921016653153E-6</v>
      </c>
      <c r="AG730" s="5">
        <f t="shared" si="918"/>
        <v>1.7061536662713909E-7</v>
      </c>
      <c r="AH730" s="5">
        <f t="shared" si="919"/>
        <v>1.240653490078795E-3</v>
      </c>
      <c r="AI730" s="5">
        <f t="shared" si="920"/>
        <v>1.7556092784721836E-4</v>
      </c>
      <c r="AJ730" s="5">
        <f t="shared" si="921"/>
        <v>1.242153414835382E-5</v>
      </c>
      <c r="AK730" s="5">
        <f t="shared" si="922"/>
        <v>5.8591059142345015E-7</v>
      </c>
      <c r="AL730" s="5">
        <f t="shared" si="923"/>
        <v>5.7013361978432113E-11</v>
      </c>
      <c r="AM730" s="5">
        <f t="shared" si="924"/>
        <v>2.5246724617948475E-7</v>
      </c>
      <c r="AN730" s="5">
        <f t="shared" si="925"/>
        <v>1.226861713863227E-7</v>
      </c>
      <c r="AO730" s="5">
        <f t="shared" si="926"/>
        <v>2.9809602784539835E-8</v>
      </c>
      <c r="AP730" s="5">
        <f t="shared" si="927"/>
        <v>4.8286475328661728E-9</v>
      </c>
      <c r="AQ730" s="5">
        <f t="shared" si="928"/>
        <v>5.866189453742119E-10</v>
      </c>
      <c r="AR730" s="5">
        <f t="shared" si="929"/>
        <v>1.2057883073405587E-4</v>
      </c>
      <c r="AS730" s="5">
        <f t="shared" si="930"/>
        <v>1.706272667726029E-5</v>
      </c>
      <c r="AT730" s="5">
        <f t="shared" si="931"/>
        <v>1.207246080802566E-6</v>
      </c>
      <c r="AU730" s="5">
        <f t="shared" si="932"/>
        <v>5.6944517218947111E-8</v>
      </c>
      <c r="AV730" s="5">
        <f t="shared" si="933"/>
        <v>2.0145093611382431E-9</v>
      </c>
      <c r="AW730" s="5">
        <f t="shared" si="934"/>
        <v>1.0890356262613042E-13</v>
      </c>
      <c r="AX730" s="5">
        <f t="shared" si="935"/>
        <v>5.9543061169974406E-9</v>
      </c>
      <c r="AY730" s="5">
        <f t="shared" si="936"/>
        <v>2.8934882912979553E-9</v>
      </c>
      <c r="AZ730" s="5">
        <f t="shared" si="937"/>
        <v>7.030436735506826E-10</v>
      </c>
      <c r="BA730" s="5">
        <f t="shared" si="938"/>
        <v>1.1388109141622962E-10</v>
      </c>
      <c r="BB730" s="5">
        <f t="shared" si="939"/>
        <v>1.3835096740846409E-11</v>
      </c>
      <c r="BC730" s="5">
        <f t="shared" si="940"/>
        <v>1.344629907902695E-12</v>
      </c>
      <c r="BD730" s="5">
        <f t="shared" si="941"/>
        <v>9.7658576289693089E-6</v>
      </c>
      <c r="BE730" s="5">
        <f t="shared" si="942"/>
        <v>1.3819354398920832E-6</v>
      </c>
      <c r="BF730" s="5">
        <f t="shared" si="943"/>
        <v>9.7776643515910025E-8</v>
      </c>
      <c r="BG730" s="5">
        <f t="shared" si="944"/>
        <v>4.6120205721447782E-9</v>
      </c>
      <c r="BH730" s="5">
        <f t="shared" si="945"/>
        <v>1.6315808913832425E-10</v>
      </c>
      <c r="BI730" s="5">
        <f t="shared" si="946"/>
        <v>4.6175964109179541E-12</v>
      </c>
      <c r="BJ730" s="8">
        <f t="shared" si="947"/>
        <v>8.392053801621055E-2</v>
      </c>
      <c r="BK730" s="8">
        <f t="shared" si="948"/>
        <v>0.57130168548624238</v>
      </c>
      <c r="BL730" s="8">
        <f t="shared" si="949"/>
        <v>0.33456473369130235</v>
      </c>
      <c r="BM730" s="8">
        <f t="shared" si="950"/>
        <v>2.5913517910638919E-2</v>
      </c>
      <c r="BN730" s="8">
        <f t="shared" si="951"/>
        <v>0.97408565074328002</v>
      </c>
    </row>
    <row r="731" spans="1:66" x14ac:dyDescent="0.25">
      <c r="A731" s="10" t="s">
        <v>303</v>
      </c>
      <c r="B731" s="10" t="s">
        <v>473</v>
      </c>
      <c r="C731" s="10" t="s">
        <v>333</v>
      </c>
      <c r="D731" s="10"/>
      <c r="E731">
        <f>VLOOKUP(A731,home!$A$2:$E$405,3,FALSE)</f>
        <v>1.2840909090909101</v>
      </c>
      <c r="F731">
        <f>VLOOKUP(B731,home!$B$2:$E$405,3,FALSE)</f>
        <v>0.78</v>
      </c>
      <c r="G731">
        <f>VLOOKUP(C731,away!$B$2:$E$405,4,FALSE)</f>
        <v>0.97</v>
      </c>
      <c r="H731">
        <f>VLOOKUP(A731,away!$A$2:$E$405,3,FALSE)</f>
        <v>0.96590909090909105</v>
      </c>
      <c r="I731">
        <f>VLOOKUP(C731,away!$B$2:$E$405,3,FALSE)</f>
        <v>0.97</v>
      </c>
      <c r="J731">
        <f>VLOOKUP(B731,home!$B$2:$E$405,4,FALSE)</f>
        <v>0.26</v>
      </c>
      <c r="K731" s="3">
        <f t="shared" si="896"/>
        <v>0.97154318181818256</v>
      </c>
      <c r="L731" s="3">
        <f t="shared" si="897"/>
        <v>0.24360227272727275</v>
      </c>
      <c r="M731" s="5">
        <f t="shared" si="898"/>
        <v>0.29666685961238254</v>
      </c>
      <c r="N731" s="5">
        <f t="shared" si="899"/>
        <v>0.28822466472782216</v>
      </c>
      <c r="O731" s="5">
        <f t="shared" si="900"/>
        <v>7.2268721244439144E-2</v>
      </c>
      <c r="P731" s="5">
        <f t="shared" si="901"/>
        <v>7.0212183383753693E-2</v>
      </c>
      <c r="Q731" s="5">
        <f t="shared" si="902"/>
        <v>0.1400113539240736</v>
      </c>
      <c r="R731" s="5">
        <f t="shared" si="903"/>
        <v>8.802412371119556E-3</v>
      </c>
      <c r="S731" s="5">
        <f t="shared" si="904"/>
        <v>4.1542815921156015E-3</v>
      </c>
      <c r="T731" s="5">
        <f t="shared" si="905"/>
        <v>3.4107084023526892E-2</v>
      </c>
      <c r="U731" s="5">
        <f t="shared" si="906"/>
        <v>8.5519237227132255E-3</v>
      </c>
      <c r="V731" s="5">
        <f t="shared" si="907"/>
        <v>1.092438169551441E-4</v>
      </c>
      <c r="W731" s="5">
        <f t="shared" si="908"/>
        <v>4.5342358760688727E-2</v>
      </c>
      <c r="X731" s="5">
        <f t="shared" si="909"/>
        <v>1.104550164491914E-2</v>
      </c>
      <c r="Y731" s="5">
        <f t="shared" si="910"/>
        <v>1.3453546520575659E-3</v>
      </c>
      <c r="Z731" s="5">
        <f t="shared" si="911"/>
        <v>7.1476255302912854E-4</v>
      </c>
      <c r="AA731" s="5">
        <f t="shared" si="912"/>
        <v>6.9442268501440695E-4</v>
      </c>
      <c r="AB731" s="5">
        <f t="shared" si="913"/>
        <v>3.3733081246281122E-4</v>
      </c>
      <c r="AC731" s="5">
        <f t="shared" si="914"/>
        <v>1.6159217530265997E-6</v>
      </c>
      <c r="AD731" s="5">
        <f t="shared" si="915"/>
        <v>1.1013014875375263E-2</v>
      </c>
      <c r="AE731" s="5">
        <f t="shared" si="916"/>
        <v>2.6827954532206771E-3</v>
      </c>
      <c r="AF731" s="5">
        <f t="shared" si="917"/>
        <v>3.2676753483347525E-4</v>
      </c>
      <c r="AG731" s="5">
        <f t="shared" si="918"/>
        <v>2.6533771379640947E-5</v>
      </c>
      <c r="AH731" s="5">
        <f t="shared" si="919"/>
        <v>4.3529445594560886E-5</v>
      </c>
      <c r="AI731" s="5">
        <f t="shared" si="920"/>
        <v>4.2290736075721151E-5</v>
      </c>
      <c r="AJ731" s="5">
        <f t="shared" si="921"/>
        <v>2.0543638144219562E-5</v>
      </c>
      <c r="AK731" s="5">
        <f t="shared" si="922"/>
        <v>6.6530105229188202E-6</v>
      </c>
      <c r="AL731" s="5">
        <f t="shared" si="923"/>
        <v>1.529761626971628E-8</v>
      </c>
      <c r="AM731" s="5">
        <f t="shared" si="924"/>
        <v>2.1399239026866127E-3</v>
      </c>
      <c r="AN731" s="5">
        <f t="shared" si="925"/>
        <v>5.2129032615787414E-4</v>
      </c>
      <c r="AO731" s="5">
        <f t="shared" si="926"/>
        <v>6.3493754101399703E-5</v>
      </c>
      <c r="AP731" s="5">
        <f t="shared" si="927"/>
        <v>5.1557409343625209E-6</v>
      </c>
      <c r="AQ731" s="5">
        <f t="shared" si="928"/>
        <v>3.1398755230093575E-7</v>
      </c>
      <c r="AR731" s="5">
        <f t="shared" si="929"/>
        <v>2.1207743754786418E-6</v>
      </c>
      <c r="AS731" s="5">
        <f t="shared" si="930"/>
        <v>2.0604238846709882E-6</v>
      </c>
      <c r="AT731" s="5">
        <f t="shared" si="931"/>
        <v>1.0008953884037158E-6</v>
      </c>
      <c r="AU731" s="5">
        <f t="shared" si="932"/>
        <v>3.2413769677229732E-7</v>
      </c>
      <c r="AV731" s="5">
        <f t="shared" si="933"/>
        <v>7.872844231734373E-8</v>
      </c>
      <c r="AW731" s="5">
        <f t="shared" si="934"/>
        <v>1.0056913298743552E-10</v>
      </c>
      <c r="AX731" s="5">
        <f t="shared" si="935"/>
        <v>3.4650474621082233E-4</v>
      </c>
      <c r="AY731" s="5">
        <f t="shared" si="936"/>
        <v>8.4409343687743166E-5</v>
      </c>
      <c r="AZ731" s="5">
        <f t="shared" si="937"/>
        <v>1.0281153980875853E-5</v>
      </c>
      <c r="BA731" s="5">
        <f t="shared" si="938"/>
        <v>8.3483749200013519E-7</v>
      </c>
      <c r="BB731" s="5">
        <f t="shared" si="939"/>
        <v>5.0842077602292334E-8</v>
      </c>
      <c r="BC731" s="5">
        <f t="shared" si="940"/>
        <v>2.4770491308189579E-9</v>
      </c>
      <c r="BD731" s="5">
        <f t="shared" si="941"/>
        <v>8.6104242968059853E-8</v>
      </c>
      <c r="BE731" s="5">
        <f t="shared" si="942"/>
        <v>8.3653990181234736E-8</v>
      </c>
      <c r="BF731" s="5">
        <f t="shared" si="943"/>
        <v>4.0636731896231895E-8</v>
      </c>
      <c r="BG731" s="5">
        <f t="shared" si="944"/>
        <v>1.3160113268385857E-8</v>
      </c>
      <c r="BH731" s="5">
        <f t="shared" si="945"/>
        <v>3.1964045794638182E-9</v>
      </c>
      <c r="BI731" s="5">
        <f t="shared" si="946"/>
        <v>6.210890151020978E-10</v>
      </c>
      <c r="BJ731" s="8">
        <f t="shared" si="947"/>
        <v>0.53729769047982778</v>
      </c>
      <c r="BK731" s="8">
        <f t="shared" si="948"/>
        <v>0.37122860896826404</v>
      </c>
      <c r="BL731" s="8">
        <f t="shared" si="949"/>
        <v>9.0773639998446121E-2</v>
      </c>
      <c r="BM731" s="8">
        <f t="shared" si="950"/>
        <v>0.12374409749285784</v>
      </c>
      <c r="BN731" s="8">
        <f t="shared" si="951"/>
        <v>0.87618619526359065</v>
      </c>
    </row>
    <row r="732" spans="1:66" x14ac:dyDescent="0.25">
      <c r="A732" t="s">
        <v>35</v>
      </c>
      <c r="B732" t="s">
        <v>296</v>
      </c>
      <c r="C732" t="s">
        <v>286</v>
      </c>
      <c r="D732" s="10"/>
      <c r="E732">
        <f>VLOOKUP(A732,home!$A$2:$E$405,3,FALSE)</f>
        <v>1.575</v>
      </c>
      <c r="F732">
        <f>VLOOKUP(B732,home!$B$2:$E$405,3,FALSE)</f>
        <v>0.95</v>
      </c>
      <c r="G732">
        <f>VLOOKUP(C732,away!$B$2:$E$405,4,FALSE)</f>
        <v>1.1399999999999999</v>
      </c>
      <c r="H732">
        <f>VLOOKUP(A732,away!$A$2:$E$405,3,FALSE)</f>
        <v>1.1000000000000001</v>
      </c>
      <c r="I732">
        <f>VLOOKUP(C732,away!$B$2:$E$405,3,FALSE)</f>
        <v>1.1399999999999999</v>
      </c>
      <c r="J732">
        <f>VLOOKUP(B732,home!$B$2:$E$405,4,FALSE)</f>
        <v>1.1399999999999999</v>
      </c>
      <c r="K732" s="3">
        <f t="shared" si="896"/>
        <v>1.7057249999999997</v>
      </c>
      <c r="L732" s="3">
        <f t="shared" si="897"/>
        <v>1.4295599999999999</v>
      </c>
      <c r="M732" s="5">
        <f t="shared" si="898"/>
        <v>4.3487358165927345E-2</v>
      </c>
      <c r="N732" s="5">
        <f t="shared" si="899"/>
        <v>7.4177474007576405E-2</v>
      </c>
      <c r="O732" s="5">
        <f t="shared" si="900"/>
        <v>6.2167787739683088E-2</v>
      </c>
      <c r="P732" s="5">
        <f t="shared" si="901"/>
        <v>0.10604114974227091</v>
      </c>
      <c r="Q732" s="5">
        <f t="shared" si="902"/>
        <v>6.3263185925786627E-2</v>
      </c>
      <c r="R732" s="5">
        <f t="shared" si="903"/>
        <v>4.4436291320570691E-2</v>
      </c>
      <c r="S732" s="5">
        <f t="shared" si="904"/>
        <v>6.4643645377112438E-2</v>
      </c>
      <c r="T732" s="5">
        <f t="shared" si="905"/>
        <v>9.0438520072067513E-2</v>
      </c>
      <c r="U732" s="5">
        <f t="shared" si="906"/>
        <v>7.5796093012780424E-2</v>
      </c>
      <c r="V732" s="5">
        <f t="shared" si="907"/>
        <v>1.7514378554607399E-2</v>
      </c>
      <c r="W732" s="5">
        <f t="shared" si="908"/>
        <v>3.5969865937754142E-2</v>
      </c>
      <c r="X732" s="5">
        <f t="shared" si="909"/>
        <v>5.1421081549975801E-2</v>
      </c>
      <c r="Y732" s="5">
        <f t="shared" si="910"/>
        <v>3.6754760670291715E-2</v>
      </c>
      <c r="Z732" s="5">
        <f t="shared" si="911"/>
        <v>2.1174781540078336E-2</v>
      </c>
      <c r="AA732" s="5">
        <f t="shared" si="912"/>
        <v>3.6118354242450114E-2</v>
      </c>
      <c r="AB732" s="5">
        <f t="shared" si="913"/>
        <v>3.0803989895101604E-2</v>
      </c>
      <c r="AC732" s="5">
        <f t="shared" si="914"/>
        <v>2.6692309519377564E-3</v>
      </c>
      <c r="AD732" s="5">
        <f t="shared" si="915"/>
        <v>1.533867489416892E-2</v>
      </c>
      <c r="AE732" s="5">
        <f t="shared" si="916"/>
        <v>2.1927556081708117E-2</v>
      </c>
      <c r="AF732" s="5">
        <f t="shared" si="917"/>
        <v>1.5673378536083332E-2</v>
      </c>
      <c r="AG732" s="5">
        <f t="shared" si="918"/>
        <v>7.4686783400144266E-3</v>
      </c>
      <c r="AH732" s="5">
        <f t="shared" si="919"/>
        <v>7.5676551746085979E-3</v>
      </c>
      <c r="AI732" s="5">
        <f t="shared" si="920"/>
        <v>1.2908338622709249E-2</v>
      </c>
      <c r="AJ732" s="5">
        <f t="shared" si="921"/>
        <v>1.1009037948610365E-2</v>
      </c>
      <c r="AK732" s="5">
        <f t="shared" si="922"/>
        <v>6.25946375163114E-3</v>
      </c>
      <c r="AL732" s="5">
        <f t="shared" si="923"/>
        <v>2.603499784844656E-4</v>
      </c>
      <c r="AM732" s="5">
        <f t="shared" si="924"/>
        <v>5.2327122467712523E-3</v>
      </c>
      <c r="AN732" s="5">
        <f t="shared" si="925"/>
        <v>7.4804761194943101E-3</v>
      </c>
      <c r="AO732" s="5">
        <f t="shared" si="926"/>
        <v>5.3468947206921445E-3</v>
      </c>
      <c r="AP732" s="5">
        <f t="shared" si="927"/>
        <v>2.5479022723042194E-3</v>
      </c>
      <c r="AQ732" s="5">
        <f t="shared" si="928"/>
        <v>9.105947930988053E-4</v>
      </c>
      <c r="AR732" s="5">
        <f t="shared" si="929"/>
        <v>2.1636834262826936E-3</v>
      </c>
      <c r="AS732" s="5">
        <f t="shared" si="930"/>
        <v>3.6906489122960468E-3</v>
      </c>
      <c r="AT732" s="5">
        <f t="shared" si="931"/>
        <v>3.1476160579630868E-3</v>
      </c>
      <c r="AU732" s="5">
        <f t="shared" si="932"/>
        <v>1.7896558001563624E-3</v>
      </c>
      <c r="AV732" s="5">
        <f t="shared" si="933"/>
        <v>7.6316515993042784E-4</v>
      </c>
      <c r="AW732" s="5">
        <f t="shared" si="934"/>
        <v>1.763463389657197E-5</v>
      </c>
      <c r="AX732" s="5">
        <f t="shared" si="935"/>
        <v>1.4875946828539831E-3</v>
      </c>
      <c r="AY732" s="5">
        <f t="shared" si="936"/>
        <v>2.1266058548207395E-3</v>
      </c>
      <c r="AZ732" s="5">
        <f t="shared" si="937"/>
        <v>1.5200553329087687E-3</v>
      </c>
      <c r="BA732" s="5">
        <f t="shared" si="938"/>
        <v>7.2433676723768616E-4</v>
      </c>
      <c r="BB732" s="5">
        <f t="shared" si="939"/>
        <v>2.5887071724307669E-4</v>
      </c>
      <c r="BC732" s="5">
        <f t="shared" si="940"/>
        <v>7.4014244508402552E-5</v>
      </c>
      <c r="BD732" s="5">
        <f t="shared" si="941"/>
        <v>5.1551921314611402E-4</v>
      </c>
      <c r="BE732" s="5">
        <f t="shared" si="942"/>
        <v>8.7933400984365514E-4</v>
      </c>
      <c r="BF732" s="5">
        <f t="shared" si="943"/>
        <v>7.4995100197028429E-4</v>
      </c>
      <c r="BG732" s="5">
        <f t="shared" si="944"/>
        <v>4.2640339094525442E-4</v>
      </c>
      <c r="BH732" s="5">
        <f t="shared" si="945"/>
        <v>1.8183173100502355E-4</v>
      </c>
      <c r="BI732" s="5">
        <f t="shared" si="946"/>
        <v>6.2030985873708707E-5</v>
      </c>
      <c r="BJ732" s="8">
        <f t="shared" si="947"/>
        <v>0.44014323376736036</v>
      </c>
      <c r="BK732" s="8">
        <f t="shared" si="948"/>
        <v>0.23674271862516105</v>
      </c>
      <c r="BL732" s="8">
        <f t="shared" si="949"/>
        <v>0.30143685139755794</v>
      </c>
      <c r="BM732" s="8">
        <f t="shared" si="950"/>
        <v>0.60381536720741846</v>
      </c>
      <c r="BN732" s="8">
        <f t="shared" si="951"/>
        <v>0.39357324690181505</v>
      </c>
    </row>
    <row r="733" spans="1:66" x14ac:dyDescent="0.25">
      <c r="A733" t="s">
        <v>35</v>
      </c>
      <c r="B733" t="s">
        <v>214</v>
      </c>
      <c r="C733" t="s">
        <v>212</v>
      </c>
      <c r="D733" s="10"/>
      <c r="E733">
        <f>VLOOKUP(A733,home!$A$2:$E$405,3,FALSE)</f>
        <v>1.575</v>
      </c>
      <c r="F733">
        <f>VLOOKUP(B733,home!$B$2:$E$405,3,FALSE)</f>
        <v>1.1100000000000001</v>
      </c>
      <c r="G733">
        <f>VLOOKUP(C733,away!$B$2:$E$405,4,FALSE)</f>
        <v>1.1100000000000001</v>
      </c>
      <c r="H733">
        <f>VLOOKUP(A733,away!$A$2:$E$405,3,FALSE)</f>
        <v>1.1000000000000001</v>
      </c>
      <c r="I733">
        <f>VLOOKUP(C733,away!$B$2:$E$405,3,FALSE)</f>
        <v>0.79</v>
      </c>
      <c r="J733">
        <f>VLOOKUP(B733,home!$B$2:$E$405,4,FALSE)</f>
        <v>0.91</v>
      </c>
      <c r="K733" s="3">
        <f t="shared" si="896"/>
        <v>1.9405575000000002</v>
      </c>
      <c r="L733" s="3">
        <f t="shared" si="897"/>
        <v>0.7907900000000001</v>
      </c>
      <c r="M733" s="5">
        <f t="shared" si="898"/>
        <v>6.5131465859879403E-2</v>
      </c>
      <c r="N733" s="5">
        <f t="shared" si="899"/>
        <v>0.12639135456038292</v>
      </c>
      <c r="O733" s="5">
        <f t="shared" si="900"/>
        <v>5.1505311887334038E-2</v>
      </c>
      <c r="P733" s="5">
        <f t="shared" si="901"/>
        <v>9.9949019272805209E-2</v>
      </c>
      <c r="Q733" s="5">
        <f t="shared" si="902"/>
        <v>0.12263484551365519</v>
      </c>
      <c r="R733" s="5">
        <f t="shared" si="903"/>
        <v>2.0364942793692442E-2</v>
      </c>
      <c r="S733" s="5">
        <f t="shared" si="904"/>
        <v>3.834477821782472E-2</v>
      </c>
      <c r="T733" s="5">
        <f t="shared" si="905"/>
        <v>9.6978409483743394E-2</v>
      </c>
      <c r="U733" s="5">
        <f t="shared" si="906"/>
        <v>3.9519342475370818E-2</v>
      </c>
      <c r="V733" s="5">
        <f t="shared" si="907"/>
        <v>6.5380976878533729E-3</v>
      </c>
      <c r="W733" s="5">
        <f t="shared" si="908"/>
        <v>7.932665640762164E-2</v>
      </c>
      <c r="X733" s="5">
        <f t="shared" si="909"/>
        <v>6.2730726620583127E-2</v>
      </c>
      <c r="Y733" s="5">
        <f t="shared" si="910"/>
        <v>2.4803415652145465E-2</v>
      </c>
      <c r="Z733" s="5">
        <f t="shared" si="911"/>
        <v>5.3681310372746833E-3</v>
      </c>
      <c r="AA733" s="5">
        <f t="shared" si="912"/>
        <v>1.0417166945366166E-2</v>
      </c>
      <c r="AB733" s="5">
        <f t="shared" si="913"/>
        <v>1.0107555722291207E-2</v>
      </c>
      <c r="AC733" s="5">
        <f t="shared" si="914"/>
        <v>6.2707445163352055E-4</v>
      </c>
      <c r="AD733" s="5">
        <f t="shared" si="915"/>
        <v>3.8484484510433299E-2</v>
      </c>
      <c r="AE733" s="5">
        <f t="shared" si="916"/>
        <v>3.0433145506005552E-2</v>
      </c>
      <c r="AF733" s="5">
        <f t="shared" si="917"/>
        <v>1.2033113567347067E-2</v>
      </c>
      <c r="AG733" s="5">
        <f t="shared" si="918"/>
        <v>3.1718886259741296E-3</v>
      </c>
      <c r="AH733" s="5">
        <f t="shared" si="919"/>
        <v>1.0612660857416117E-3</v>
      </c>
      <c r="AI733" s="5">
        <f t="shared" si="920"/>
        <v>2.0594478621815274E-3</v>
      </c>
      <c r="AJ733" s="5">
        <f t="shared" si="921"/>
        <v>1.9982384974076657E-3</v>
      </c>
      <c r="AK733" s="5">
        <f t="shared" si="922"/>
        <v>1.2925655676443921E-3</v>
      </c>
      <c r="AL733" s="5">
        <f t="shared" si="923"/>
        <v>3.8491672572909334E-5</v>
      </c>
      <c r="AM733" s="5">
        <f t="shared" si="924"/>
        <v>1.4936271010071032E-2</v>
      </c>
      <c r="AN733" s="5">
        <f t="shared" si="925"/>
        <v>1.1811453752054073E-2</v>
      </c>
      <c r="AO733" s="5">
        <f t="shared" si="926"/>
        <v>4.6701897562934202E-3</v>
      </c>
      <c r="AP733" s="5">
        <f t="shared" si="927"/>
        <v>1.2310464524597582E-3</v>
      </c>
      <c r="AQ733" s="5">
        <f t="shared" si="928"/>
        <v>2.4337480603516307E-4</v>
      </c>
      <c r="AR733" s="5">
        <f t="shared" si="929"/>
        <v>1.678477215887219E-4</v>
      </c>
      <c r="AS733" s="5">
        <f t="shared" si="930"/>
        <v>3.2571815498690614E-4</v>
      </c>
      <c r="AT733" s="5">
        <f t="shared" si="931"/>
        <v>3.1603740427300171E-4</v>
      </c>
      <c r="AU733" s="5">
        <f t="shared" si="932"/>
        <v>2.0442958504750185E-4</v>
      </c>
      <c r="AV733" s="5">
        <f t="shared" si="933"/>
        <v>9.9176841121454375E-5</v>
      </c>
      <c r="AW733" s="5">
        <f t="shared" si="934"/>
        <v>1.6407860936170522E-6</v>
      </c>
      <c r="AX733" s="5">
        <f t="shared" si="935"/>
        <v>4.8307821217709835E-3</v>
      </c>
      <c r="AY733" s="5">
        <f t="shared" si="936"/>
        <v>3.8201341940752765E-3</v>
      </c>
      <c r="AZ733" s="5">
        <f t="shared" si="937"/>
        <v>1.5104619596663941E-3</v>
      </c>
      <c r="BA733" s="5">
        <f t="shared" si="938"/>
        <v>3.9815273769486269E-4</v>
      </c>
      <c r="BB733" s="5">
        <f t="shared" si="939"/>
        <v>7.8713800860430113E-5</v>
      </c>
      <c r="BC733" s="5">
        <f t="shared" si="940"/>
        <v>1.2449217316483911E-5</v>
      </c>
      <c r="BD733" s="5">
        <f t="shared" si="941"/>
        <v>2.2122049959190897E-5</v>
      </c>
      <c r="BE733" s="5">
        <f t="shared" si="942"/>
        <v>4.2929109963682584E-5</v>
      </c>
      <c r="BF733" s="5">
        <f t="shared" si="943"/>
        <v>4.1653203154174509E-5</v>
      </c>
      <c r="BG733" s="5">
        <f t="shared" si="944"/>
        <v>2.6943478593285665E-5</v>
      </c>
      <c r="BH733" s="5">
        <f t="shared" si="945"/>
        <v>1.3071342365072484E-5</v>
      </c>
      <c r="BI733" s="5">
        <f t="shared" si="946"/>
        <v>5.0731382923218286E-6</v>
      </c>
      <c r="BJ733" s="8">
        <f t="shared" si="947"/>
        <v>0.64053107025618961</v>
      </c>
      <c r="BK733" s="8">
        <f t="shared" si="948"/>
        <v>0.21444906135664443</v>
      </c>
      <c r="BL733" s="8">
        <f t="shared" si="949"/>
        <v>0.13959083986637516</v>
      </c>
      <c r="BM733" s="8">
        <f t="shared" si="950"/>
        <v>0.51014366922075305</v>
      </c>
      <c r="BN733" s="8">
        <f t="shared" si="951"/>
        <v>0.4859769398877492</v>
      </c>
    </row>
    <row r="734" spans="1:66" x14ac:dyDescent="0.25">
      <c r="A734" t="s">
        <v>35</v>
      </c>
      <c r="B734" t="s">
        <v>471</v>
      </c>
      <c r="C734" t="s">
        <v>295</v>
      </c>
      <c r="D734" s="10"/>
      <c r="E734">
        <f>VLOOKUP(A734,home!$A$2:$E$405,3,FALSE)</f>
        <v>1.575</v>
      </c>
      <c r="F734">
        <f>VLOOKUP(B734,home!$B$2:$E$405,3,FALSE)</f>
        <v>1.1100000000000001</v>
      </c>
      <c r="G734">
        <f>VLOOKUP(C734,away!$B$2:$E$405,4,FALSE)</f>
        <v>0.48</v>
      </c>
      <c r="H734">
        <f>VLOOKUP(A734,away!$A$2:$E$405,3,FALSE)</f>
        <v>1.1000000000000001</v>
      </c>
      <c r="I734">
        <f>VLOOKUP(C734,away!$B$2:$E$405,3,FALSE)</f>
        <v>0.79</v>
      </c>
      <c r="J734">
        <f>VLOOKUP(B734,home!$B$2:$E$405,4,FALSE)</f>
        <v>0.91</v>
      </c>
      <c r="K734" s="3">
        <f t="shared" si="896"/>
        <v>0.83916000000000002</v>
      </c>
      <c r="L734" s="3">
        <f t="shared" si="897"/>
        <v>0.7907900000000001</v>
      </c>
      <c r="M734" s="5">
        <f t="shared" si="898"/>
        <v>0.19593937085053173</v>
      </c>
      <c r="N734" s="5">
        <f t="shared" si="899"/>
        <v>0.16442448244293223</v>
      </c>
      <c r="O734" s="5">
        <f t="shared" si="900"/>
        <v>0.15494689507489198</v>
      </c>
      <c r="P734" s="5">
        <f t="shared" si="901"/>
        <v>0.13002523647104638</v>
      </c>
      <c r="Q734" s="5">
        <f t="shared" si="902"/>
        <v>6.8989224343405486E-2</v>
      </c>
      <c r="R734" s="5">
        <f t="shared" si="903"/>
        <v>6.1265227578136926E-2</v>
      </c>
      <c r="S734" s="5">
        <f t="shared" si="904"/>
        <v>2.1571165159359862E-2</v>
      </c>
      <c r="T734" s="5">
        <f t="shared" si="905"/>
        <v>5.4555988718521631E-2</v>
      </c>
      <c r="U734" s="5">
        <f t="shared" si="906"/>
        <v>5.1411328374469385E-2</v>
      </c>
      <c r="V734" s="5">
        <f t="shared" si="907"/>
        <v>1.5905123205695567E-3</v>
      </c>
      <c r="W734" s="5">
        <f t="shared" si="908"/>
        <v>1.9297665833337387E-2</v>
      </c>
      <c r="X734" s="5">
        <f t="shared" si="909"/>
        <v>1.5260401164344873E-2</v>
      </c>
      <c r="Y734" s="5">
        <f t="shared" si="910"/>
        <v>6.033886318376141E-3</v>
      </c>
      <c r="Z734" s="5">
        <f t="shared" si="911"/>
        <v>1.6149309772171636E-2</v>
      </c>
      <c r="AA734" s="5">
        <f t="shared" si="912"/>
        <v>1.3551854788415552E-2</v>
      </c>
      <c r="AB734" s="5">
        <f t="shared" si="913"/>
        <v>5.6860872321233963E-3</v>
      </c>
      <c r="AC734" s="5">
        <f t="shared" si="914"/>
        <v>6.5966432529123871E-5</v>
      </c>
      <c r="AD734" s="5">
        <f t="shared" si="915"/>
        <v>4.0484573151758508E-3</v>
      </c>
      <c r="AE734" s="5">
        <f t="shared" si="916"/>
        <v>3.2014795602679112E-3</v>
      </c>
      <c r="AF734" s="5">
        <f t="shared" si="917"/>
        <v>1.2658490107321308E-3</v>
      </c>
      <c r="AG734" s="5">
        <f t="shared" si="918"/>
        <v>3.3367357973228734E-4</v>
      </c>
      <c r="AH734" s="5">
        <f t="shared" si="919"/>
        <v>3.1926781686839024E-3</v>
      </c>
      <c r="AI734" s="5">
        <f t="shared" si="920"/>
        <v>2.6791678120327836E-3</v>
      </c>
      <c r="AJ734" s="5">
        <f t="shared" si="921"/>
        <v>1.1241252305727151E-3</v>
      </c>
      <c r="AK734" s="5">
        <f t="shared" si="922"/>
        <v>3.1444030949579995E-4</v>
      </c>
      <c r="AL734" s="5">
        <f t="shared" si="923"/>
        <v>1.75101123404008E-6</v>
      </c>
      <c r="AM734" s="5">
        <f t="shared" si="924"/>
        <v>6.794606881205935E-4</v>
      </c>
      <c r="AN734" s="5">
        <f t="shared" si="925"/>
        <v>5.373107175588841E-4</v>
      </c>
      <c r="AO734" s="5">
        <f t="shared" si="926"/>
        <v>2.12449971169195E-4</v>
      </c>
      <c r="AP734" s="5">
        <f t="shared" si="927"/>
        <v>5.6001104233629257E-5</v>
      </c>
      <c r="AQ734" s="5">
        <f t="shared" si="928"/>
        <v>1.1071278304227921E-5</v>
      </c>
      <c r="AR734" s="5">
        <f t="shared" si="929"/>
        <v>5.0494759380270877E-4</v>
      </c>
      <c r="AS734" s="5">
        <f t="shared" si="930"/>
        <v>4.2373182281548117E-4</v>
      </c>
      <c r="AT734" s="5">
        <f t="shared" si="931"/>
        <v>1.7778939821691954E-4</v>
      </c>
      <c r="AU734" s="5">
        <f t="shared" si="932"/>
        <v>4.9731250469236743E-5</v>
      </c>
      <c r="AV734" s="5">
        <f t="shared" si="933"/>
        <v>1.0433119035941177E-5</v>
      </c>
      <c r="AW734" s="5">
        <f t="shared" si="934"/>
        <v>3.2276941470498376E-8</v>
      </c>
      <c r="AX734" s="5">
        <f t="shared" si="935"/>
        <v>9.5029371840546148E-5</v>
      </c>
      <c r="AY734" s="5">
        <f t="shared" si="936"/>
        <v>7.5148276957785501E-5</v>
      </c>
      <c r="AZ734" s="5">
        <f t="shared" si="937"/>
        <v>2.97132529677236E-5</v>
      </c>
      <c r="BA734" s="5">
        <f t="shared" si="938"/>
        <v>7.8323144381153841E-6</v>
      </c>
      <c r="BB734" s="5">
        <f t="shared" si="939"/>
        <v>1.5484289836293161E-6</v>
      </c>
      <c r="BC734" s="5">
        <f t="shared" si="940"/>
        <v>2.4489643119284547E-7</v>
      </c>
      <c r="BD734" s="5">
        <f t="shared" si="941"/>
        <v>6.6551251283874019E-5</v>
      </c>
      <c r="BE734" s="5">
        <f t="shared" si="942"/>
        <v>5.5847148027375726E-5</v>
      </c>
      <c r="BF734" s="5">
        <f t="shared" si="943"/>
        <v>2.3432346369326303E-5</v>
      </c>
      <c r="BG734" s="5">
        <f t="shared" si="944"/>
        <v>6.5544959264279544E-6</v>
      </c>
      <c r="BH734" s="5">
        <f t="shared" si="945"/>
        <v>1.3750677004053206E-6</v>
      </c>
      <c r="BI734" s="5">
        <f t="shared" si="946"/>
        <v>2.3078036229442582E-7</v>
      </c>
      <c r="BJ734" s="8">
        <f t="shared" si="947"/>
        <v>0.33911691858783138</v>
      </c>
      <c r="BK734" s="8">
        <f t="shared" si="948"/>
        <v>0.34926915052222846</v>
      </c>
      <c r="BL734" s="8">
        <f t="shared" si="949"/>
        <v>0.29549242884283233</v>
      </c>
      <c r="BM734" s="8">
        <f t="shared" si="950"/>
        <v>0.22436225496410295</v>
      </c>
      <c r="BN734" s="8">
        <f t="shared" si="951"/>
        <v>0.77559043676094475</v>
      </c>
    </row>
    <row r="735" spans="1:66" x14ac:dyDescent="0.25">
      <c r="A735" t="s">
        <v>35</v>
      </c>
      <c r="B735" t="s">
        <v>475</v>
      </c>
      <c r="C735" t="s">
        <v>218</v>
      </c>
      <c r="D735" s="10"/>
      <c r="E735">
        <f>VLOOKUP(A735,home!$A$2:$E$405,3,FALSE)</f>
        <v>1.575</v>
      </c>
      <c r="F735">
        <f>VLOOKUP(B735,home!$B$2:$E$405,3,FALSE)</f>
        <v>0.16</v>
      </c>
      <c r="G735">
        <f>VLOOKUP(C735,away!$B$2:$E$405,4,FALSE)</f>
        <v>0.51</v>
      </c>
      <c r="H735">
        <f>VLOOKUP(A735,away!$A$2:$E$405,3,FALSE)</f>
        <v>1.1000000000000001</v>
      </c>
      <c r="I735">
        <f>VLOOKUP(C735,away!$B$2:$E$405,3,FALSE)</f>
        <v>1.4</v>
      </c>
      <c r="J735">
        <f>VLOOKUP(B735,home!$B$2:$E$405,4,FALSE)</f>
        <v>0.91</v>
      </c>
      <c r="K735" s="3">
        <f t="shared" si="896"/>
        <v>0.12852</v>
      </c>
      <c r="L735" s="3">
        <f t="shared" si="897"/>
        <v>1.4014</v>
      </c>
      <c r="M735" s="5">
        <f t="shared" si="898"/>
        <v>0.21655299086232496</v>
      </c>
      <c r="N735" s="5">
        <f t="shared" si="899"/>
        <v>2.7831390385626001E-2</v>
      </c>
      <c r="O735" s="5">
        <f t="shared" si="900"/>
        <v>0.30347736139446213</v>
      </c>
      <c r="P735" s="5">
        <f t="shared" si="901"/>
        <v>3.900291048641627E-2</v>
      </c>
      <c r="Q735" s="5">
        <f t="shared" si="902"/>
        <v>1.7884451461803264E-3</v>
      </c>
      <c r="R735" s="5">
        <f t="shared" si="903"/>
        <v>0.21264658712909967</v>
      </c>
      <c r="S735" s="5">
        <f t="shared" si="904"/>
        <v>1.7561833484194766E-3</v>
      </c>
      <c r="T735" s="5">
        <f t="shared" si="905"/>
        <v>2.5063270278571086E-3</v>
      </c>
      <c r="U735" s="5">
        <f t="shared" si="906"/>
        <v>2.7329339377831885E-2</v>
      </c>
      <c r="V735" s="5">
        <f t="shared" si="907"/>
        <v>3.5144727119103786E-5</v>
      </c>
      <c r="W735" s="5">
        <f t="shared" si="908"/>
        <v>7.6616990062365194E-5</v>
      </c>
      <c r="X735" s="5">
        <f t="shared" si="909"/>
        <v>1.0737104987339857E-4</v>
      </c>
      <c r="Y735" s="5">
        <f t="shared" si="910"/>
        <v>7.5234894646290391E-5</v>
      </c>
      <c r="Z735" s="5">
        <f t="shared" si="911"/>
        <v>9.9334309067573415E-2</v>
      </c>
      <c r="AA735" s="5">
        <f t="shared" si="912"/>
        <v>1.2766445401364533E-2</v>
      </c>
      <c r="AB735" s="5">
        <f t="shared" si="913"/>
        <v>8.203717814916847E-4</v>
      </c>
      <c r="AC735" s="5">
        <f t="shared" si="914"/>
        <v>3.956152488466996E-7</v>
      </c>
      <c r="AD735" s="5">
        <f t="shared" si="915"/>
        <v>2.4617038907037921E-6</v>
      </c>
      <c r="AE735" s="5">
        <f t="shared" si="916"/>
        <v>3.4498318324322933E-6</v>
      </c>
      <c r="AF735" s="5">
        <f t="shared" si="917"/>
        <v>2.4172971649853085E-6</v>
      </c>
      <c r="AG735" s="5">
        <f t="shared" si="918"/>
        <v>1.1292000823368036E-6</v>
      </c>
      <c r="AH735" s="5">
        <f t="shared" si="919"/>
        <v>3.4801775181824382E-2</v>
      </c>
      <c r="AI735" s="5">
        <f t="shared" si="920"/>
        <v>4.4727241463680687E-3</v>
      </c>
      <c r="AJ735" s="5">
        <f t="shared" si="921"/>
        <v>2.8741725364561204E-4</v>
      </c>
      <c r="AK735" s="5">
        <f t="shared" si="922"/>
        <v>1.2312955146178023E-5</v>
      </c>
      <c r="AL735" s="5">
        <f t="shared" si="923"/>
        <v>2.8501377101993346E-9</v>
      </c>
      <c r="AM735" s="5">
        <f t="shared" si="924"/>
        <v>6.3275636806650261E-8</v>
      </c>
      <c r="AN735" s="5">
        <f t="shared" si="925"/>
        <v>8.8674477420839651E-8</v>
      </c>
      <c r="AO735" s="5">
        <f t="shared" si="926"/>
        <v>6.2134206328782362E-8</v>
      </c>
      <c r="AP735" s="5">
        <f t="shared" si="927"/>
        <v>2.9024958916385199E-8</v>
      </c>
      <c r="AQ735" s="5">
        <f t="shared" si="928"/>
        <v>1.0168894356355565E-8</v>
      </c>
      <c r="AR735" s="5">
        <f t="shared" si="929"/>
        <v>9.7542415479617266E-3</v>
      </c>
      <c r="AS735" s="5">
        <f t="shared" si="930"/>
        <v>1.2536151237440411E-3</v>
      </c>
      <c r="AT735" s="5">
        <f t="shared" si="931"/>
        <v>8.0557307851792054E-5</v>
      </c>
      <c r="AU735" s="5">
        <f t="shared" si="932"/>
        <v>3.4510750683707726E-6</v>
      </c>
      <c r="AV735" s="5">
        <f t="shared" si="933"/>
        <v>1.1088304194675283E-7</v>
      </c>
      <c r="AW735" s="5">
        <f t="shared" si="934"/>
        <v>1.4259233263851858E-11</v>
      </c>
      <c r="AX735" s="5">
        <f t="shared" si="935"/>
        <v>1.3553641403984496E-9</v>
      </c>
      <c r="AY735" s="5">
        <f t="shared" si="936"/>
        <v>1.8994073063543867E-9</v>
      </c>
      <c r="AZ735" s="5">
        <f t="shared" si="937"/>
        <v>1.3309146995625192E-9</v>
      </c>
      <c r="BA735" s="5">
        <f t="shared" si="938"/>
        <v>6.2171461998897133E-10</v>
      </c>
      <c r="BB735" s="5">
        <f t="shared" si="939"/>
        <v>2.1781771711313636E-10</v>
      </c>
      <c r="BC735" s="5">
        <f t="shared" si="940"/>
        <v>6.104994975246979E-11</v>
      </c>
      <c r="BD735" s="5">
        <f t="shared" si="941"/>
        <v>2.278265684218927E-3</v>
      </c>
      <c r="BE735" s="5">
        <f t="shared" si="942"/>
        <v>2.9280270573581646E-4</v>
      </c>
      <c r="BF735" s="5">
        <f t="shared" si="943"/>
        <v>1.8815501870583562E-5</v>
      </c>
      <c r="BG735" s="5">
        <f t="shared" si="944"/>
        <v>8.0605610013579992E-7</v>
      </c>
      <c r="BH735" s="5">
        <f t="shared" si="945"/>
        <v>2.5898582497363233E-8</v>
      </c>
      <c r="BI735" s="5">
        <f t="shared" si="946"/>
        <v>6.6569716451222449E-10</v>
      </c>
      <c r="BJ735" s="8">
        <f t="shared" si="947"/>
        <v>3.2395102291658207E-2</v>
      </c>
      <c r="BK735" s="8">
        <f t="shared" si="948"/>
        <v>0.25734762978907372</v>
      </c>
      <c r="BL735" s="8">
        <f t="shared" si="949"/>
        <v>0.610297027071107</v>
      </c>
      <c r="BM735" s="8">
        <f t="shared" si="950"/>
        <v>0.19807438093015503</v>
      </c>
      <c r="BN735" s="8">
        <f t="shared" si="951"/>
        <v>0.80129968540410934</v>
      </c>
    </row>
    <row r="736" spans="1:66" s="15" customFormat="1" x14ac:dyDescent="0.25">
      <c r="A736" s="15" t="s">
        <v>303</v>
      </c>
      <c r="B736" s="15" t="s">
        <v>390</v>
      </c>
      <c r="C736" s="15" t="s">
        <v>321</v>
      </c>
      <c r="E736" s="15">
        <f>VLOOKUP(A736,home!$A$2:$E$405,3,FALSE)</f>
        <v>1.2840909090909101</v>
      </c>
      <c r="F736" s="15">
        <f>VLOOKUP(B736,home!$B$2:$E$405,3,FALSE)</f>
        <v>0.19</v>
      </c>
      <c r="G736" s="15">
        <f>VLOOKUP(C736,away!$B$2:$E$405,4,FALSE)</f>
        <v>1.56</v>
      </c>
      <c r="H736" s="15">
        <f>VLOOKUP(A736,away!$A$2:$E$405,3,FALSE)</f>
        <v>0.96590909090909105</v>
      </c>
      <c r="I736" s="15">
        <f>VLOOKUP(C736,away!$B$2:$E$405,3,FALSE)</f>
        <v>0.47</v>
      </c>
      <c r="J736" s="15">
        <f>VLOOKUP(B736,home!$B$2:$E$405,4,FALSE)</f>
        <v>0.52</v>
      </c>
      <c r="K736" s="20">
        <f t="shared" si="896"/>
        <v>0.38060454545454575</v>
      </c>
      <c r="L736" s="20">
        <f t="shared" si="897"/>
        <v>0.23606818181818184</v>
      </c>
      <c r="M736" s="21">
        <f t="shared" si="898"/>
        <v>0.53973730647850915</v>
      </c>
      <c r="N736" s="21">
        <f t="shared" si="899"/>
        <v>0.20542647219711382</v>
      </c>
      <c r="O736" s="21">
        <f t="shared" si="900"/>
        <v>0.12741480459982443</v>
      </c>
      <c r="P736" s="21">
        <f t="shared" si="901"/>
        <v>4.849465378889594E-2</v>
      </c>
      <c r="Q736" s="21">
        <f t="shared" si="902"/>
        <v>3.9093124537456683E-2</v>
      </c>
      <c r="R736" s="21">
        <f t="shared" si="903"/>
        <v>1.5039290629299731E-2</v>
      </c>
      <c r="S736" s="21">
        <f t="shared" si="904"/>
        <v>1.0892944668993889E-3</v>
      </c>
      <c r="T736" s="21">
        <f t="shared" si="905"/>
        <v>9.2286428311491517E-3</v>
      </c>
      <c r="U736" s="21">
        <f t="shared" si="906"/>
        <v>5.7240223739234335E-3</v>
      </c>
      <c r="V736" s="21">
        <f t="shared" si="907"/>
        <v>1.0874623103660028E-5</v>
      </c>
      <c r="W736" s="21">
        <f t="shared" si="908"/>
        <v>4.9596736316588853E-3</v>
      </c>
      <c r="X736" s="21">
        <f t="shared" si="909"/>
        <v>1.170821136637292E-3</v>
      </c>
      <c r="Y736" s="21">
        <f t="shared" si="910"/>
        <v>1.3819680848013127E-4</v>
      </c>
      <c r="Z736" s="21">
        <f t="shared" si="911"/>
        <v>1.1834326648980024E-3</v>
      </c>
      <c r="AA736" s="21">
        <f t="shared" si="912"/>
        <v>4.5041985149956598E-4</v>
      </c>
      <c r="AB736" s="21">
        <f t="shared" si="913"/>
        <v>8.5715921421848138E-5</v>
      </c>
      <c r="AC736" s="21">
        <f t="shared" si="914"/>
        <v>6.1066869494516775E-8</v>
      </c>
      <c r="AD736" s="21">
        <f t="shared" si="915"/>
        <v>4.7191858204510633E-4</v>
      </c>
      <c r="AE736" s="21">
        <f t="shared" si="916"/>
        <v>1.1140496162960274E-4</v>
      </c>
      <c r="AF736" s="21">
        <f t="shared" si="917"/>
        <v>1.3149583368712314E-5</v>
      </c>
      <c r="AG736" s="21">
        <f t="shared" si="918"/>
        <v>1.0347327458395061E-6</v>
      </c>
      <c r="AH736" s="21">
        <f t="shared" si="919"/>
        <v>6.9842699376679277E-5</v>
      </c>
      <c r="AI736" s="21">
        <f t="shared" si="920"/>
        <v>2.6582448849579504E-5</v>
      </c>
      <c r="AJ736" s="21">
        <f t="shared" si="921"/>
        <v>5.0587004307314591E-6</v>
      </c>
      <c r="AK736" s="21">
        <f t="shared" si="922"/>
        <v>6.4178812600975407E-7</v>
      </c>
      <c r="AL736" s="21">
        <f t="shared" si="923"/>
        <v>2.1947096549096527E-10</v>
      </c>
      <c r="AM736" s="21">
        <f t="shared" si="924"/>
        <v>3.5922871482166311E-5</v>
      </c>
      <c r="AN736" s="21">
        <f t="shared" si="925"/>
        <v>8.4802469564832173E-6</v>
      </c>
      <c r="AO736" s="21">
        <f t="shared" si="926"/>
        <v>1.0009582401930815E-6</v>
      </c>
      <c r="AP736" s="21">
        <f t="shared" si="927"/>
        <v>7.87647972794359E-8</v>
      </c>
      <c r="AQ736" s="21">
        <f t="shared" si="928"/>
        <v>4.6484656212585277E-9</v>
      </c>
      <c r="AR736" s="21">
        <f t="shared" si="929"/>
        <v>3.2975278110253102E-6</v>
      </c>
      <c r="AS736" s="21">
        <f t="shared" si="930"/>
        <v>1.2550540736390114E-6</v>
      </c>
      <c r="AT736" s="21">
        <f t="shared" si="931"/>
        <v>2.3883964260912591E-7</v>
      </c>
      <c r="AU736" s="21">
        <f t="shared" si="932"/>
        <v>3.0301151203924188E-8</v>
      </c>
      <c r="AV736" s="21">
        <f t="shared" si="933"/>
        <v>2.8831889701797555E-9</v>
      </c>
      <c r="AW736" s="21">
        <f t="shared" si="934"/>
        <v>5.4775455683349642E-13</v>
      </c>
      <c r="AX736" s="21">
        <f t="shared" si="935"/>
        <v>2.2787346953153276E-6</v>
      </c>
      <c r="AY736" s="21">
        <f t="shared" si="936"/>
        <v>5.3793675636909789E-7</v>
      </c>
      <c r="AZ736" s="21">
        <f t="shared" si="937"/>
        <v>6.3494876004611592E-8</v>
      </c>
      <c r="BA736" s="21">
        <f t="shared" si="938"/>
        <v>4.9963733110598535E-9</v>
      </c>
      <c r="BB736" s="21">
        <f t="shared" si="939"/>
        <v>2.948711908066972E-10</v>
      </c>
      <c r="BC736" s="21">
        <f t="shared" si="940"/>
        <v>1.3921941176859847E-11</v>
      </c>
      <c r="BD736" s="21">
        <f t="shared" si="941"/>
        <v>1.2974023247393885E-7</v>
      </c>
      <c r="BE736" s="21">
        <f t="shared" si="942"/>
        <v>4.937972220791059E-8</v>
      </c>
      <c r="BF736" s="21">
        <f t="shared" si="943"/>
        <v>9.3970733628067733E-9</v>
      </c>
      <c r="BG736" s="21">
        <f t="shared" si="944"/>
        <v>1.1921896119513643E-9</v>
      </c>
      <c r="BH736" s="21">
        <f t="shared" si="945"/>
        <v>1.1343819633809502E-10</v>
      </c>
      <c r="BI736" s="21">
        <f t="shared" si="946"/>
        <v>8.635018630888839E-12</v>
      </c>
      <c r="BJ736" s="22">
        <f t="shared" si="947"/>
        <v>0.26066281196372115</v>
      </c>
      <c r="BK736" s="22">
        <f t="shared" si="948"/>
        <v>0.58933272858050501</v>
      </c>
      <c r="BL736" s="22">
        <f t="shared" si="949"/>
        <v>0.14882139344991036</v>
      </c>
      <c r="BM736" s="22">
        <f t="shared" si="950"/>
        <v>2.4794176491726026E-2</v>
      </c>
      <c r="BN736" s="22">
        <f t="shared" si="951"/>
        <v>0.9752056522310999</v>
      </c>
    </row>
    <row r="737" spans="1:66" x14ac:dyDescent="0.25">
      <c r="A737" t="s">
        <v>10</v>
      </c>
      <c r="B737" t="s">
        <v>224</v>
      </c>
      <c r="C737" t="s">
        <v>37</v>
      </c>
      <c r="D737" s="10"/>
      <c r="E737" s="10">
        <f>VLOOKUP(A737,home!$A$2:$E$405,3,FALSE)</f>
        <v>1.56666666666667</v>
      </c>
      <c r="F737" s="10">
        <f>VLOOKUP(B737,home!$B$2:$E$405,3,FALSE)</f>
        <v>1.28</v>
      </c>
      <c r="G737" s="10">
        <f>VLOOKUP(C737,away!$B$2:$E$405,4,FALSE)</f>
        <v>1.28</v>
      </c>
      <c r="H737" s="10">
        <f>VLOOKUP(A737,away!$A$2:$E$405,3,FALSE)</f>
        <v>1.4666666666666699</v>
      </c>
      <c r="I737" s="10">
        <f>VLOOKUP(C737,away!$B$2:$E$405,3,FALSE)</f>
        <v>1.02</v>
      </c>
      <c r="J737" s="10">
        <f>VLOOKUP(B737,home!$B$2:$E$405,4,FALSE)</f>
        <v>0.82</v>
      </c>
      <c r="K737" s="12">
        <f t="shared" ref="K737:K800" si="952">E737*F737*G737</f>
        <v>2.5668266666666724</v>
      </c>
      <c r="L737" s="12">
        <f t="shared" ref="L737:L800" si="953">H737*I737*J737</f>
        <v>1.2267200000000027</v>
      </c>
      <c r="M737" s="13">
        <f t="shared" ref="M737:M800" si="954">_xlfn.POISSON.DIST(0,K737,FALSE) * _xlfn.POISSON.DIST(0,L737,FALSE)</f>
        <v>2.2515604728642821E-2</v>
      </c>
      <c r="N737" s="13">
        <f t="shared" ref="N737:N800" si="955">_xlfn.POISSON.DIST(1,K737,FALSE) * _xlfn.POISSON.DIST(0,L737,FALSE)</f>
        <v>5.7793654633606611E-2</v>
      </c>
      <c r="O737" s="13">
        <f t="shared" ref="O737:O800" si="956">_xlfn.POISSON.DIST(0,K737,FALSE) * _xlfn.POISSON.DIST(1,L737,FALSE)</f>
        <v>2.7620342632720781E-2</v>
      </c>
      <c r="P737" s="13">
        <f t="shared" ref="P737:P800" si="957">_xlfn.POISSON.DIST(1,K737,FALSE) * _xlfn.POISSON.DIST(1,L737,FALSE)</f>
        <v>7.0896632012138056E-2</v>
      </c>
      <c r="Q737" s="13">
        <f t="shared" ref="Q737:Q800" si="958">_xlfn.POISSON.DIST(2,K737,FALSE) * _xlfn.POISSON.DIST(0,L737,FALSE)</f>
        <v>7.4173146938832701E-2</v>
      </c>
      <c r="R737" s="13">
        <f t="shared" ref="R737:R800" si="959">_xlfn.POISSON.DIST(0,K737,FALSE) * _xlfn.POISSON.DIST(2,L737,FALSE)</f>
        <v>1.6941213357205661E-2</v>
      </c>
      <c r="S737" s="13">
        <f t="shared" ref="S737:S800" si="960">_xlfn.POISSON.DIST(2,K737,FALSE) * _xlfn.POISSON.DIST(2,L737,FALSE)</f>
        <v>5.5809431850062236E-2</v>
      </c>
      <c r="T737" s="13">
        <f t="shared" ref="T737:T800" si="961">_xlfn.POISSON.DIST(2,K737,FALSE) * _xlfn.POISSON.DIST(1,L737,FALSE)</f>
        <v>9.0989682812805034E-2</v>
      </c>
      <c r="U737" s="13">
        <f t="shared" ref="U737:U800" si="962">_xlfn.POISSON.DIST(1,K737,FALSE) * _xlfn.POISSON.DIST(2,L737,FALSE)</f>
        <v>4.3485158210965109E-2</v>
      </c>
      <c r="V737" s="13">
        <f t="shared" ref="V737:V800" si="963">_xlfn.POISSON.DIST(3,K737,FALSE) * _xlfn.POISSON.DIST(3,L737,FALSE)</f>
        <v>1.9525721039382646E-2</v>
      </c>
      <c r="W737" s="13">
        <f t="shared" ref="W737:W800" si="964">_xlfn.POISSON.DIST(3,K737,FALSE) * _xlfn.POISSON.DIST(0,L737,FALSE)</f>
        <v>6.3463203837727064E-2</v>
      </c>
      <c r="X737" s="13">
        <f t="shared" ref="X737:X800" si="965">_xlfn.POISSON.DIST(3,K737,FALSE) * _xlfn.POISSON.DIST(1,L737,FALSE)</f>
        <v>7.7851581411816709E-2</v>
      </c>
      <c r="Y737" s="13">
        <f t="shared" ref="Y737:Y800" si="966">_xlfn.POISSON.DIST(3,K737,FALSE) * _xlfn.POISSON.DIST(2,L737,FALSE)</f>
        <v>4.7751045974752014E-2</v>
      </c>
      <c r="Z737" s="13">
        <f t="shared" ref="Z737:Z800" si="967">_xlfn.POISSON.DIST(0,K737,FALSE) * _xlfn.POISSON.DIST(3,L737,FALSE)</f>
        <v>6.9273750831837927E-3</v>
      </c>
      <c r="AA737" s="13">
        <f t="shared" ref="AA737:AA800" si="968">_xlfn.POISSON.DIST(1,K737,FALSE) * _xlfn.POISSON.DIST(3,L737,FALSE)</f>
        <v>1.7781371093518416E-2</v>
      </c>
      <c r="AB737" s="13">
        <f t="shared" ref="AB737:AB800" si="969">_xlfn.POISSON.DIST(2,K737,FALSE) * _xlfn.POISSON.DIST(3,L737,FALSE)</f>
        <v>2.2820848746369506E-2</v>
      </c>
      <c r="AC737" s="13">
        <f t="shared" ref="AC737:AC800" si="970">_xlfn.POISSON.DIST(4,K737,FALSE) * _xlfn.POISSON.DIST(4,L737,FALSE)</f>
        <v>3.842634574954781E-3</v>
      </c>
      <c r="AD737" s="13">
        <f t="shared" ref="AD737:AD800" si="971">_xlfn.POISSON.DIST(4,K737,FALSE) * _xlfn.POISSON.DIST(0,L737,FALSE)</f>
        <v>4.0724760990695122E-2</v>
      </c>
      <c r="AE737" s="13">
        <f t="shared" ref="AE737:AE800" si="972">_xlfn.POISSON.DIST(4,K737,FALSE) * _xlfn.POISSON.DIST(1,L737,FALSE)</f>
        <v>4.9957878802505629E-2</v>
      </c>
      <c r="AF737" s="13">
        <f t="shared" ref="AF737:AF800" si="973">_xlfn.POISSON.DIST(4,K737,FALSE) * _xlfn.POISSON.DIST(2,L737,FALSE)</f>
        <v>3.0642164542304926E-2</v>
      </c>
      <c r="AG737" s="13">
        <f t="shared" ref="AG737:AG800" si="974">_xlfn.POISSON.DIST(4,K737,FALSE) * _xlfn.POISSON.DIST(3,L737,FALSE)</f>
        <v>1.2529785362445464E-2</v>
      </c>
      <c r="AH737" s="13">
        <f t="shared" ref="AH737:AH800" si="975">_xlfn.POISSON.DIST(0,K737,FALSE) * _xlfn.POISSON.DIST(4,L737,FALSE)</f>
        <v>2.124487390510809E-3</v>
      </c>
      <c r="AI737" s="13">
        <f t="shared" ref="AI737:AI800" si="976">_xlfn.POISSON.DIST(1,K737,FALSE) * _xlfn.POISSON.DIST(4,L737,FALSE)</f>
        <v>5.4531908869602363E-3</v>
      </c>
      <c r="AJ737" s="13">
        <f t="shared" ref="AJ737:AJ800" si="977">_xlfn.POISSON.DIST(2,K737,FALSE) * _xlfn.POISSON.DIST(4,L737,FALSE)</f>
        <v>6.9986978935366109E-3</v>
      </c>
      <c r="AK737" s="13">
        <f t="shared" ref="AK737:AK800" si="978">_xlfn.POISSON.DIST(3,K737,FALSE) * _xlfn.POISSON.DIST(4,L737,FALSE)</f>
        <v>5.9881481283578786E-3</v>
      </c>
      <c r="AL737" s="13">
        <f t="shared" ref="AL737:AL800" si="979">_xlfn.POISSON.DIST(5,K737,FALSE) * _xlfn.POISSON.DIST(5,L737,FALSE)</f>
        <v>4.8398406829574679E-4</v>
      </c>
      <c r="AM737" s="13">
        <f t="shared" ref="AM737:AM800" si="980">_xlfn.POISSON.DIST(5,K737,FALSE) * _xlfn.POISSON.DIST(0,L737,FALSE)</f>
        <v>2.0906680500908582E-2</v>
      </c>
      <c r="AN737" s="13">
        <f t="shared" ref="AN737:AN800" si="981">_xlfn.POISSON.DIST(5,K737,FALSE) * _xlfn.POISSON.DIST(1,L737,FALSE)</f>
        <v>2.5646643104074631E-2</v>
      </c>
      <c r="AO737" s="13">
        <f t="shared" ref="AO737:AO800" si="982">_xlfn.POISSON.DIST(5,K737,FALSE) * _xlfn.POISSON.DIST(2,L737,FALSE)</f>
        <v>1.5730625014315255E-2</v>
      </c>
      <c r="AP737" s="13">
        <f t="shared" ref="AP737:AP800" si="983">_xlfn.POISSON.DIST(5,K737,FALSE) * _xlfn.POISSON.DIST(3,L737,FALSE)</f>
        <v>6.4323574391869521E-3</v>
      </c>
      <c r="AQ737" s="13">
        <f t="shared" ref="AQ737:AQ800" si="984">_xlfn.POISSON.DIST(5,K737,FALSE) * _xlfn.POISSON.DIST(4,L737,FALSE)</f>
        <v>1.9726753794498575E-3</v>
      </c>
      <c r="AR737" s="13">
        <f t="shared" ref="AR737:AR800" si="985">_xlfn.POISSON.DIST(0,K737,FALSE) * _xlfn.POISSON.DIST(5,L737,FALSE)</f>
        <v>5.2123023433748488E-4</v>
      </c>
      <c r="AS737" s="13">
        <f t="shared" ref="AS737:AS800" si="986">_xlfn.POISSON.DIST(1,K737,FALSE) * _xlfn.POISSON.DIST(5,L737,FALSE)</f>
        <v>1.3379076649703747E-3</v>
      </c>
      <c r="AT737" s="13">
        <f t="shared" ref="AT737:AT800" si="987">_xlfn.POISSON.DIST(2,K737,FALSE) * _xlfn.POISSON.DIST(5,L737,FALSE)</f>
        <v>1.7170885359918495E-3</v>
      </c>
      <c r="AU737" s="13">
        <f t="shared" ref="AU737:AU800" si="988">_xlfn.POISSON.DIST(3,K737,FALSE) * _xlfn.POISSON.DIST(5,L737,FALSE)</f>
        <v>1.4691562144038383E-3</v>
      </c>
      <c r="AV737" s="13">
        <f t="shared" ref="AV737:AV800" si="989">_xlfn.POISSON.DIST(4,K737,FALSE) * _xlfn.POISSON.DIST(5,L737,FALSE)</f>
        <v>9.4276733715770763E-4</v>
      </c>
      <c r="AW737" s="13">
        <f t="shared" ref="AW737:AW800" si="990">_xlfn.POISSON.DIST(6,K737,FALSE) * _xlfn.POISSON.DIST(6,L737,FALSE)</f>
        <v>4.2332172142681159E-5</v>
      </c>
      <c r="AX737" s="13">
        <f t="shared" ref="AX737:AX800" si="991">_xlfn.POISSON.DIST(6,K737,FALSE) * _xlfn.POISSON.DIST(0,L737,FALSE)</f>
        <v>8.9439708368687174E-3</v>
      </c>
      <c r="AY737" s="13">
        <f t="shared" ref="AY737:AY800" si="992">_xlfn.POISSON.DIST(6,K737,FALSE) * _xlfn.POISSON.DIST(1,L737,FALSE)</f>
        <v>1.0971747905003616E-2</v>
      </c>
      <c r="AZ737" s="13">
        <f t="shared" ref="AZ737:AZ800" si="993">_xlfn.POISSON.DIST(6,K737,FALSE) * _xlfn.POISSON.DIST(2,L737,FALSE)</f>
        <v>6.7296312950130346E-3</v>
      </c>
      <c r="BA737" s="13">
        <f t="shared" ref="BA737:BA800" si="994">_xlfn.POISSON.DIST(6,K737,FALSE) * _xlfn.POISSON.DIST(3,L737,FALSE)</f>
        <v>2.7517911007394701E-3</v>
      </c>
      <c r="BB737" s="13">
        <f t="shared" ref="BB737:BB800" si="995">_xlfn.POISSON.DIST(6,K737,FALSE) * _xlfn.POISSON.DIST(4,L737,FALSE)</f>
        <v>8.43919294774782E-4</v>
      </c>
      <c r="BC737" s="13">
        <f t="shared" ref="BC737:BC800" si="996">_xlfn.POISSON.DIST(6,K737,FALSE) * _xlfn.POISSON.DIST(5,L737,FALSE)</f>
        <v>2.070505354572245E-4</v>
      </c>
      <c r="BD737" s="13">
        <f t="shared" ref="BD737:BD800" si="997">_xlfn.POISSON.DIST(0,K737,FALSE) * _xlfn.POISSON.DIST(6,L737,FALSE)</f>
        <v>1.0656725884441347E-4</v>
      </c>
      <c r="BE737" s="13">
        <f t="shared" ref="BE737:BE800" si="998">_xlfn.POISSON.DIST(1,K737,FALSE) * _xlfn.POISSON.DIST(6,L737,FALSE)</f>
        <v>2.7353968179541022E-4</v>
      </c>
      <c r="BF737" s="13">
        <f t="shared" ref="BF737:BF800" si="999">_xlfn.POISSON.DIST(2,K737,FALSE) * _xlfn.POISSON.DIST(6,L737,FALSE)</f>
        <v>3.5106447481198769E-4</v>
      </c>
      <c r="BG737" s="13">
        <f t="shared" ref="BG737:BG800" si="1000">_xlfn.POISSON.DIST(3,K737,FALSE) * _xlfn.POISSON.DIST(6,L737,FALSE)</f>
        <v>3.0037388522224668E-4</v>
      </c>
      <c r="BH737" s="13">
        <f t="shared" ref="BH737:BH800" si="1001">_xlfn.POISSON.DIST(4,K737,FALSE) * _xlfn.POISSON.DIST(6,L737,FALSE)</f>
        <v>1.9275192463968425E-4</v>
      </c>
      <c r="BI737" s="13">
        <f t="shared" ref="BI737:BI800" si="1002">_xlfn.POISSON.DIST(5,K737,FALSE) * _xlfn.POISSON.DIST(6,L737,FALSE)</f>
        <v>9.8952156043293288E-5</v>
      </c>
      <c r="BJ737" s="14">
        <f t="shared" ref="BJ737:BJ800" si="1003">SUM(N737,Q737,T737,W737,X737,Y737,AD737,AE737,AF737,AG737,AM737,AN737,AO737,AP737,AQ737,AX737,AY737,AZ737,BA737,BB737,BC737)</f>
        <v>0.64701399771328327</v>
      </c>
      <c r="BK737" s="14">
        <f t="shared" ref="BK737:BK800" si="1004">SUM(M737,P737,S737,V737,AC737,AL737,AY737)</f>
        <v>0.18404575617847993</v>
      </c>
      <c r="BL737" s="14">
        <f t="shared" ref="BL737:BL800" si="1005">SUM(O737,R737,U737,AA737,AB737,AH737,AI737,AJ737,AK737,AR737,AS737,AT737,AU737,AV737,BD737,BE737,BF737,BG737,BH737,BI737)</f>
        <v>0.15652485770836327</v>
      </c>
      <c r="BM737" s="14">
        <f t="shared" ref="BM737:BM800" si="1006">SUM(S737:BI737)</f>
        <v>0.71364197664730256</v>
      </c>
      <c r="BN737" s="14">
        <f t="shared" ref="BN737:BN800" si="1007">SUM(M737:R737)</f>
        <v>0.26994059430314665</v>
      </c>
    </row>
    <row r="738" spans="1:66" x14ac:dyDescent="0.25">
      <c r="A738" t="s">
        <v>72</v>
      </c>
      <c r="B738" t="s">
        <v>74</v>
      </c>
      <c r="C738" t="s">
        <v>83</v>
      </c>
      <c r="D738" s="10"/>
      <c r="E738" s="10">
        <f>VLOOKUP(A738,home!$A$2:$E$405,3,FALSE)</f>
        <v>1.39393939393939</v>
      </c>
      <c r="F738" s="10">
        <f>VLOOKUP(B738,home!$B$2:$E$405,3,FALSE)</f>
        <v>0.36</v>
      </c>
      <c r="G738" s="10">
        <f>VLOOKUP(C738,away!$B$2:$E$405,4,FALSE)</f>
        <v>0.72</v>
      </c>
      <c r="H738" s="10">
        <f>VLOOKUP(A738,away!$A$2:$E$405,3,FALSE)</f>
        <v>1.15151515151515</v>
      </c>
      <c r="I738" s="10">
        <f>VLOOKUP(C738,away!$B$2:$E$405,3,FALSE)</f>
        <v>0.28999999999999998</v>
      </c>
      <c r="J738" s="10">
        <f>VLOOKUP(B738,home!$B$2:$E$405,4,FALSE)</f>
        <v>1.3</v>
      </c>
      <c r="K738" s="12">
        <f t="shared" si="952"/>
        <v>0.36130909090908986</v>
      </c>
      <c r="L738" s="12">
        <f t="shared" si="953"/>
        <v>0.43412121212121152</v>
      </c>
      <c r="M738" s="13">
        <f t="shared" si="954"/>
        <v>0.45138695995033007</v>
      </c>
      <c r="N738" s="13">
        <f t="shared" si="955"/>
        <v>0.16309021214787153</v>
      </c>
      <c r="O738" s="13">
        <f t="shared" si="956"/>
        <v>0.19595665418934607</v>
      </c>
      <c r="P738" s="13">
        <f t="shared" si="957"/>
        <v>7.0800920582739527E-2</v>
      </c>
      <c r="Q738" s="13">
        <f t="shared" si="958"/>
        <v>2.9462988143659028E-2</v>
      </c>
      <c r="R738" s="13">
        <f t="shared" si="959"/>
        <v>4.2534470119947994E-2</v>
      </c>
      <c r="S738" s="13">
        <f t="shared" si="960"/>
        <v>2.7763154455741172E-3</v>
      </c>
      <c r="T738" s="13">
        <f t="shared" si="961"/>
        <v>1.2790508125638141E-2</v>
      </c>
      <c r="U738" s="13">
        <f t="shared" si="962"/>
        <v>1.5368090731338256E-2</v>
      </c>
      <c r="V738" s="13">
        <f t="shared" si="963"/>
        <v>4.8385607229660948E-5</v>
      </c>
      <c r="W738" s="13">
        <f t="shared" si="964"/>
        <v>3.5484151538835804E-3</v>
      </c>
      <c r="X738" s="13">
        <f t="shared" si="965"/>
        <v>1.5404422877132154E-3</v>
      </c>
      <c r="Y738" s="13">
        <f t="shared" si="966"/>
        <v>3.3436933657241653E-4</v>
      </c>
      <c r="Z738" s="13">
        <f t="shared" si="967"/>
        <v>6.1550385751350939E-3</v>
      </c>
      <c r="AA738" s="13">
        <f t="shared" si="968"/>
        <v>2.2238713920924406E-3</v>
      </c>
      <c r="AB738" s="13">
        <f t="shared" si="969"/>
        <v>4.0175247548782588E-4</v>
      </c>
      <c r="AC738" s="13">
        <f t="shared" si="970"/>
        <v>4.7433602412769813E-7</v>
      </c>
      <c r="AD738" s="13">
        <f t="shared" si="971"/>
        <v>3.2051866335442857E-4</v>
      </c>
      <c r="AE738" s="13">
        <f t="shared" si="972"/>
        <v>1.3914395064289507E-4</v>
      </c>
      <c r="AF738" s="13">
        <f t="shared" si="973"/>
        <v>3.0202670256213815E-5</v>
      </c>
      <c r="AG738" s="13">
        <f t="shared" si="974"/>
        <v>4.3705399403082695E-6</v>
      </c>
      <c r="AH738" s="13">
        <f t="shared" si="975"/>
        <v>6.6800820172261517E-4</v>
      </c>
      <c r="AI738" s="13">
        <f t="shared" si="976"/>
        <v>2.41357436084214E-4</v>
      </c>
      <c r="AJ738" s="13">
        <f t="shared" si="977"/>
        <v>4.3602317907868054E-5</v>
      </c>
      <c r="AK738" s="13">
        <f t="shared" si="978"/>
        <v>5.2513046149403142E-6</v>
      </c>
      <c r="AL738" s="13">
        <f t="shared" si="979"/>
        <v>2.9760210332609561E-9</v>
      </c>
      <c r="AM738" s="13">
        <f t="shared" si="980"/>
        <v>2.316126137519704E-5</v>
      </c>
      <c r="AN738" s="13">
        <f t="shared" si="981"/>
        <v>1.0054794862456739E-5</v>
      </c>
      <c r="AO738" s="13">
        <f t="shared" si="982"/>
        <v>2.1824998666599246E-6</v>
      </c>
      <c r="AP738" s="13">
        <f t="shared" si="983"/>
        <v>3.1582316252292973E-7</v>
      </c>
      <c r="AQ738" s="13">
        <f t="shared" si="984"/>
        <v>3.4276383532602149E-8</v>
      </c>
      <c r="AR738" s="13">
        <f t="shared" si="985"/>
        <v>5.7999306047746504E-5</v>
      </c>
      <c r="AS738" s="13">
        <f t="shared" si="986"/>
        <v>2.0955676541469367E-5</v>
      </c>
      <c r="AT738" s="13">
        <f t="shared" si="987"/>
        <v>3.785738220291618E-6</v>
      </c>
      <c r="AU738" s="13">
        <f t="shared" si="988"/>
        <v>4.5594054493112035E-7</v>
      </c>
      <c r="AV738" s="13">
        <f t="shared" si="989"/>
        <v>4.1183865949414514E-8</v>
      </c>
      <c r="AW738" s="13">
        <f t="shared" si="990"/>
        <v>1.2966518722874904E-11</v>
      </c>
      <c r="AX738" s="13">
        <f t="shared" si="991"/>
        <v>1.3947290486300437E-6</v>
      </c>
      <c r="AY738" s="13">
        <f t="shared" si="992"/>
        <v>6.0548146517193875E-7</v>
      </c>
      <c r="AZ738" s="13">
        <f t="shared" si="993"/>
        <v>1.3142617378868457E-7</v>
      </c>
      <c r="BA738" s="13">
        <f t="shared" si="994"/>
        <v>1.9018296623198919E-8</v>
      </c>
      <c r="BB738" s="13">
        <f t="shared" si="995"/>
        <v>2.0640614956359639E-9</v>
      </c>
      <c r="BC738" s="13">
        <f t="shared" si="996"/>
        <v>1.7921057567564112E-10</v>
      </c>
      <c r="BD738" s="13">
        <f t="shared" si="997"/>
        <v>4.1964548406061377E-6</v>
      </c>
      <c r="BE738" s="13">
        <f t="shared" si="998"/>
        <v>1.5162172835004532E-6</v>
      </c>
      <c r="BF738" s="13">
        <f t="shared" si="999"/>
        <v>2.7391154416109919E-7</v>
      </c>
      <c r="BG738" s="13">
        <f t="shared" si="1000"/>
        <v>3.2988910336783942E-8</v>
      </c>
      <c r="BH738" s="13">
        <f t="shared" si="1001"/>
        <v>2.9797983009662196E-9</v>
      </c>
      <c r="BI738" s="13">
        <f t="shared" si="1002"/>
        <v>2.153256430429111E-10</v>
      </c>
      <c r="BJ738" s="14">
        <f t="shared" si="1003"/>
        <v>0.21129907257343841</v>
      </c>
      <c r="BK738" s="14">
        <f t="shared" si="1004"/>
        <v>0.52501366437938368</v>
      </c>
      <c r="BL738" s="14">
        <f t="shared" si="1005"/>
        <v>0.25753231878146521</v>
      </c>
      <c r="BM738" s="14">
        <f t="shared" si="1006"/>
        <v>4.6767283707029525E-2</v>
      </c>
      <c r="BN738" s="14">
        <f t="shared" si="1007"/>
        <v>0.95323220513389428</v>
      </c>
    </row>
    <row r="739" spans="1:66" x14ac:dyDescent="0.25">
      <c r="A739" t="s">
        <v>114</v>
      </c>
      <c r="B739" t="s">
        <v>115</v>
      </c>
      <c r="C739" t="s">
        <v>121</v>
      </c>
      <c r="D739" s="10"/>
      <c r="E739" s="10">
        <f>VLOOKUP(A739,home!$A$2:$E$405,3,FALSE)</f>
        <v>1.2436974789916</v>
      </c>
      <c r="F739" s="10">
        <f>VLOOKUP(B739,home!$B$2:$E$405,3,FALSE)</f>
        <v>1.29</v>
      </c>
      <c r="G739" s="10">
        <f>VLOOKUP(C739,away!$B$2:$E$405,4,FALSE)</f>
        <v>0.64</v>
      </c>
      <c r="H739" s="10">
        <f>VLOOKUP(A739,away!$A$2:$E$405,3,FALSE)</f>
        <v>1.0588235294117601</v>
      </c>
      <c r="I739" s="10">
        <f>VLOOKUP(C739,away!$B$2:$E$405,3,FALSE)</f>
        <v>0.96</v>
      </c>
      <c r="J739" s="10">
        <f>VLOOKUP(B739,home!$B$2:$E$405,4,FALSE)</f>
        <v>1.32</v>
      </c>
      <c r="K739" s="12">
        <f t="shared" si="952"/>
        <v>1.026796638655465</v>
      </c>
      <c r="L739" s="12">
        <f t="shared" si="953"/>
        <v>1.3417411764705822</v>
      </c>
      <c r="M739" s="13">
        <f t="shared" si="954"/>
        <v>9.3617512360928509E-2</v>
      </c>
      <c r="N739" s="13">
        <f t="shared" si="955"/>
        <v>9.6126147011487834E-2</v>
      </c>
      <c r="O739" s="13">
        <f t="shared" si="956"/>
        <v>0.12561047117340149</v>
      </c>
      <c r="P739" s="13">
        <f t="shared" si="957"/>
        <v>0.12897640958077783</v>
      </c>
      <c r="Q739" s="13">
        <f t="shared" si="958"/>
        <v>4.9351002319148379E-2</v>
      </c>
      <c r="R739" s="13">
        <f t="shared" si="959"/>
        <v>8.4268370684611946E-2</v>
      </c>
      <c r="S739" s="13">
        <f t="shared" si="960"/>
        <v>4.4422549288147872E-2</v>
      </c>
      <c r="T739" s="13">
        <f t="shared" si="961"/>
        <v>6.6216271911696586E-2</v>
      </c>
      <c r="U739" s="13">
        <f t="shared" si="962"/>
        <v>8.6526479763932268E-2</v>
      </c>
      <c r="V739" s="13">
        <f t="shared" si="963"/>
        <v>6.800082077617846E-3</v>
      </c>
      <c r="W739" s="13">
        <f t="shared" si="964"/>
        <v>1.689114776519321E-2</v>
      </c>
      <c r="X739" s="13">
        <f t="shared" si="965"/>
        <v>2.2663548474408782E-2</v>
      </c>
      <c r="Y739" s="13">
        <f t="shared" si="966"/>
        <v>1.5204308096525655E-2</v>
      </c>
      <c r="Z739" s="13">
        <f t="shared" si="967"/>
        <v>3.7688780940543461E-2</v>
      </c>
      <c r="AA739" s="13">
        <f t="shared" si="968"/>
        <v>3.8698713584772178E-2</v>
      </c>
      <c r="AB739" s="13">
        <f t="shared" si="969"/>
        <v>1.9867854514567324E-2</v>
      </c>
      <c r="AC739" s="13">
        <f t="shared" si="970"/>
        <v>5.8552758259881497E-4</v>
      </c>
      <c r="AD739" s="13">
        <f t="shared" si="971"/>
        <v>4.3359434370832889E-3</v>
      </c>
      <c r="AE739" s="13">
        <f t="shared" si="972"/>
        <v>5.8177138483820326E-3</v>
      </c>
      <c r="AF739" s="13">
        <f t="shared" si="973"/>
        <v>3.9029331116486534E-3</v>
      </c>
      <c r="AG739" s="13">
        <f t="shared" si="974"/>
        <v>1.7455753549698188E-3</v>
      </c>
      <c r="AH739" s="13">
        <f t="shared" si="975"/>
        <v>1.2642147319726715E-2</v>
      </c>
      <c r="AI739" s="13">
        <f t="shared" si="976"/>
        <v>1.2980914373282589E-2</v>
      </c>
      <c r="AJ739" s="13">
        <f t="shared" si="977"/>
        <v>6.6643796225804852E-3</v>
      </c>
      <c r="AK739" s="13">
        <f t="shared" si="978"/>
        <v>2.2809875317298736E-3</v>
      </c>
      <c r="AL739" s="13">
        <f t="shared" si="979"/>
        <v>3.2267144644029503E-5</v>
      </c>
      <c r="AM739" s="13">
        <f t="shared" si="980"/>
        <v>8.9042642931946923E-4</v>
      </c>
      <c r="AN739" s="13">
        <f t="shared" si="981"/>
        <v>1.1947218048356043E-3</v>
      </c>
      <c r="AO739" s="13">
        <f t="shared" si="982"/>
        <v>8.0150371998759067E-4</v>
      </c>
      <c r="AP739" s="13">
        <f t="shared" si="983"/>
        <v>3.5847018140056612E-4</v>
      </c>
      <c r="AQ739" s="13">
        <f t="shared" si="984"/>
        <v>1.2024355073050471E-4</v>
      </c>
      <c r="AR739" s="13">
        <f t="shared" si="985"/>
        <v>3.3924979235769085E-3</v>
      </c>
      <c r="AS739" s="13">
        <f t="shared" si="986"/>
        <v>3.4834054645744138E-3</v>
      </c>
      <c r="AT739" s="13">
        <f t="shared" si="987"/>
        <v>1.7883745110495431E-3</v>
      </c>
      <c r="AU739" s="13">
        <f t="shared" si="988"/>
        <v>6.1209897886759402E-4</v>
      </c>
      <c r="AV739" s="13">
        <f t="shared" si="989"/>
        <v>1.57125293506422E-4</v>
      </c>
      <c r="AW739" s="13">
        <f t="shared" si="990"/>
        <v>1.2348415135210927E-6</v>
      </c>
      <c r="AX739" s="13">
        <f t="shared" si="991"/>
        <v>1.5238114409920307E-4</v>
      </c>
      <c r="AY739" s="13">
        <f t="shared" si="992"/>
        <v>2.0445605555559804E-4</v>
      </c>
      <c r="AZ739" s="13">
        <f t="shared" si="993"/>
        <v>1.3716355425885142E-4</v>
      </c>
      <c r="BA739" s="13">
        <f t="shared" si="994"/>
        <v>6.1345996220052635E-5</v>
      </c>
      <c r="BB739" s="13">
        <f t="shared" si="995"/>
        <v>2.057761228501334E-5</v>
      </c>
      <c r="BC739" s="13">
        <f t="shared" si="996"/>
        <v>5.5219659432498608E-6</v>
      </c>
      <c r="BD739" s="13">
        <f t="shared" si="997"/>
        <v>7.5864235919234798E-4</v>
      </c>
      <c r="BE739" s="13">
        <f t="shared" si="998"/>
        <v>7.7897142436035485E-4</v>
      </c>
      <c r="BF739" s="13">
        <f t="shared" si="999"/>
        <v>3.9992262007093599E-4</v>
      </c>
      <c r="BG739" s="13">
        <f t="shared" si="1000"/>
        <v>1.3687973400370793E-4</v>
      </c>
      <c r="BH739" s="13">
        <f t="shared" si="1001"/>
        <v>3.5136912693765363E-5</v>
      </c>
      <c r="BI739" s="13">
        <f t="shared" si="1002"/>
        <v>7.2156927693377651E-6</v>
      </c>
      <c r="BJ739" s="14">
        <f t="shared" si="1003"/>
        <v>0.28620140334517991</v>
      </c>
      <c r="BK739" s="14">
        <f t="shared" si="1004"/>
        <v>0.27463880409027053</v>
      </c>
      <c r="BL739" s="14">
        <f t="shared" si="1005"/>
        <v>0.4010905894832702</v>
      </c>
      <c r="BM739" s="14">
        <f t="shared" si="1006"/>
        <v>0.42146644351486612</v>
      </c>
      <c r="BN739" s="14">
        <f t="shared" si="1007"/>
        <v>0.57794991313035593</v>
      </c>
    </row>
    <row r="740" spans="1:66" x14ac:dyDescent="0.25">
      <c r="A740" t="s">
        <v>114</v>
      </c>
      <c r="B740" t="s">
        <v>126</v>
      </c>
      <c r="C740" t="s">
        <v>130</v>
      </c>
      <c r="D740" s="10"/>
      <c r="E740" s="10">
        <f>VLOOKUP(A740,home!$A$2:$E$405,3,FALSE)</f>
        <v>1.2436974789916</v>
      </c>
      <c r="F740" s="10">
        <f>VLOOKUP(B740,home!$B$2:$E$405,3,FALSE)</f>
        <v>1.29</v>
      </c>
      <c r="G740" s="10">
        <f>VLOOKUP(C740,away!$B$2:$E$405,4,FALSE)</f>
        <v>1.21</v>
      </c>
      <c r="H740" s="10">
        <f>VLOOKUP(A740,away!$A$2:$E$405,3,FALSE)</f>
        <v>1.0588235294117601</v>
      </c>
      <c r="I740" s="10">
        <f>VLOOKUP(C740,away!$B$2:$E$405,3,FALSE)</f>
        <v>0.8</v>
      </c>
      <c r="J740" s="10">
        <f>VLOOKUP(B740,home!$B$2:$E$405,4,FALSE)</f>
        <v>1.1299999999999999</v>
      </c>
      <c r="K740" s="12">
        <f t="shared" si="952"/>
        <v>1.9412873949579885</v>
      </c>
      <c r="L740" s="12">
        <f t="shared" si="953"/>
        <v>0.95717647058823108</v>
      </c>
      <c r="M740" s="13">
        <f t="shared" si="954"/>
        <v>5.5107808073143673E-2</v>
      </c>
      <c r="N740" s="13">
        <f t="shared" si="955"/>
        <v>0.10698009317615786</v>
      </c>
      <c r="O740" s="13">
        <f t="shared" si="956"/>
        <v>5.2747897233305287E-2</v>
      </c>
      <c r="P740" s="13">
        <f t="shared" si="957"/>
        <v>0.10239882800955488</v>
      </c>
      <c r="Q740" s="13">
        <f t="shared" si="958"/>
        <v>0.10383955319715325</v>
      </c>
      <c r="R740" s="13">
        <f t="shared" si="959"/>
        <v>2.5244523052362931E-2</v>
      </c>
      <c r="S740" s="13">
        <f t="shared" si="960"/>
        <v>4.7568213762980524E-2</v>
      </c>
      <c r="T740" s="13">
        <f t="shared" si="961"/>
        <v>9.9392777036710012E-2</v>
      </c>
      <c r="U740" s="13">
        <f t="shared" si="962"/>
        <v>4.9006874393278513E-2</v>
      </c>
      <c r="V740" s="13">
        <f t="shared" si="963"/>
        <v>9.8210106701154942E-3</v>
      </c>
      <c r="W740" s="13">
        <f t="shared" si="964"/>
        <v>6.7194138573234363E-2</v>
      </c>
      <c r="X740" s="13">
        <f t="shared" si="965"/>
        <v>6.4316648403744986E-2</v>
      </c>
      <c r="Y740" s="13">
        <f t="shared" si="966"/>
        <v>3.0781191259580402E-2</v>
      </c>
      <c r="Z740" s="13">
        <f t="shared" si="967"/>
        <v>8.054487825647997E-3</v>
      </c>
      <c r="AA740" s="13">
        <f t="shared" si="968"/>
        <v>1.5636075688773031E-2</v>
      </c>
      <c r="AB740" s="13">
        <f t="shared" si="969"/>
        <v>1.5177058320612075E-2</v>
      </c>
      <c r="AC740" s="13">
        <f t="shared" si="970"/>
        <v>1.140559770080997E-3</v>
      </c>
      <c r="AD740" s="13">
        <f t="shared" si="971"/>
        <v>3.2610783556820039E-2</v>
      </c>
      <c r="AE740" s="13">
        <f t="shared" si="972"/>
        <v>3.1214274708033729E-2</v>
      </c>
      <c r="AF740" s="13">
        <f t="shared" si="973"/>
        <v>1.4938784648503603E-2</v>
      </c>
      <c r="AG740" s="13">
        <f t="shared" si="974"/>
        <v>4.7663510549107758E-3</v>
      </c>
      <c r="AH740" s="13">
        <f t="shared" si="975"/>
        <v>1.9273915573374061E-3</v>
      </c>
      <c r="AI740" s="13">
        <f t="shared" si="976"/>
        <v>3.7416209354075528E-3</v>
      </c>
      <c r="AJ740" s="13">
        <f t="shared" si="977"/>
        <v>3.6317807793088022E-3</v>
      </c>
      <c r="AK740" s="13">
        <f t="shared" si="978"/>
        <v>2.3501100827076262E-3</v>
      </c>
      <c r="AL740" s="13">
        <f t="shared" si="979"/>
        <v>8.4773456114331779E-5</v>
      </c>
      <c r="AM740" s="13">
        <f t="shared" si="980"/>
        <v>1.2661380611711601E-2</v>
      </c>
      <c r="AN740" s="13">
        <f t="shared" si="981"/>
        <v>1.2119175606692368E-2</v>
      </c>
      <c r="AO740" s="13">
        <f t="shared" si="982"/>
        <v>5.8000948668263915E-3</v>
      </c>
      <c r="AP740" s="13">
        <f t="shared" si="983"/>
        <v>1.8505714445686008E-3</v>
      </c>
      <c r="AQ740" s="13">
        <f t="shared" si="984"/>
        <v>4.4283086097088434E-4</v>
      </c>
      <c r="AR740" s="13">
        <f t="shared" si="985"/>
        <v>3.6897076965875468E-4</v>
      </c>
      <c r="AS740" s="13">
        <f t="shared" si="986"/>
        <v>7.162783042464878E-4</v>
      </c>
      <c r="AT740" s="13">
        <f t="shared" si="987"/>
        <v>6.9525102165779527E-4</v>
      </c>
      <c r="AU740" s="13">
        <f t="shared" si="988"/>
        <v>4.498940148919805E-4</v>
      </c>
      <c r="AV740" s="13">
        <f t="shared" si="989"/>
        <v>2.1834339504421072E-4</v>
      </c>
      <c r="AW740" s="13">
        <f t="shared" si="990"/>
        <v>4.3756163579625107E-6</v>
      </c>
      <c r="AX740" s="13">
        <f t="shared" si="991"/>
        <v>4.0965630973802021E-3</v>
      </c>
      <c r="AY740" s="13">
        <f t="shared" si="992"/>
        <v>3.9211338070923741E-3</v>
      </c>
      <c r="AZ740" s="13">
        <f t="shared" si="993"/>
        <v>1.8766085090884358E-3</v>
      </c>
      <c r="BA740" s="13">
        <f t="shared" si="994"/>
        <v>5.9874850313503729E-4</v>
      </c>
      <c r="BB740" s="13">
        <f t="shared" si="995"/>
        <v>1.4327699475019532E-4</v>
      </c>
      <c r="BC740" s="13">
        <f t="shared" si="996"/>
        <v>2.7428273630296107E-5</v>
      </c>
      <c r="BD740" s="13">
        <f t="shared" si="997"/>
        <v>5.886168984203164E-5</v>
      </c>
      <c r="BE740" s="13">
        <f t="shared" si="998"/>
        <v>1.1426745653626267E-4</v>
      </c>
      <c r="BF740" s="13">
        <f t="shared" si="999"/>
        <v>1.1091298651387833E-4</v>
      </c>
      <c r="BG740" s="13">
        <f t="shared" si="1000"/>
        <v>7.1771327552179134E-5</v>
      </c>
      <c r="BH740" s="13">
        <f t="shared" si="1001"/>
        <v>3.4832193374111565E-5</v>
      </c>
      <c r="BI740" s="13">
        <f t="shared" si="1002"/>
        <v>1.3523859587180394E-5</v>
      </c>
      <c r="BJ740" s="14">
        <f t="shared" si="1003"/>
        <v>0.59957240819069535</v>
      </c>
      <c r="BK740" s="14">
        <f t="shared" si="1004"/>
        <v>0.22004232754908226</v>
      </c>
      <c r="BL740" s="14">
        <f t="shared" si="1005"/>
        <v>0.17231623906199808</v>
      </c>
      <c r="BM740" s="14">
        <f t="shared" si="1006"/>
        <v>0.54975000169501131</v>
      </c>
      <c r="BN740" s="14">
        <f t="shared" si="1007"/>
        <v>0.4463187027416779</v>
      </c>
    </row>
    <row r="741" spans="1:66" x14ac:dyDescent="0.25">
      <c r="A741" t="s">
        <v>19</v>
      </c>
      <c r="B741" t="s">
        <v>352</v>
      </c>
      <c r="C741" t="s">
        <v>251</v>
      </c>
      <c r="D741" s="10"/>
      <c r="E741" s="10">
        <f>VLOOKUP(A741,home!$A$2:$E$405,3,FALSE)</f>
        <v>1.61797752808989</v>
      </c>
      <c r="F741" s="10">
        <f>VLOOKUP(B741,home!$B$2:$E$405,3,FALSE)</f>
        <v>0.77</v>
      </c>
      <c r="G741" s="10">
        <f>VLOOKUP(C741,away!$B$2:$E$405,4,FALSE)</f>
        <v>0.99</v>
      </c>
      <c r="H741" s="10">
        <f>VLOOKUP(A741,away!$A$2:$E$405,3,FALSE)</f>
        <v>1.28089887640449</v>
      </c>
      <c r="I741" s="10">
        <f>VLOOKUP(C741,away!$B$2:$E$405,3,FALSE)</f>
        <v>0.87</v>
      </c>
      <c r="J741" s="10">
        <f>VLOOKUP(B741,home!$B$2:$E$405,4,FALSE)</f>
        <v>0.39</v>
      </c>
      <c r="K741" s="12">
        <f t="shared" si="952"/>
        <v>1.2333842696629231</v>
      </c>
      <c r="L741" s="12">
        <f t="shared" si="953"/>
        <v>0.43460898876404347</v>
      </c>
      <c r="M741" s="13">
        <f t="shared" si="954"/>
        <v>0.18862520814160741</v>
      </c>
      <c r="N741" s="13">
        <f t="shared" si="955"/>
        <v>0.23264736458375326</v>
      </c>
      <c r="O741" s="13">
        <f t="shared" si="956"/>
        <v>8.1978210965831202E-2</v>
      </c>
      <c r="P741" s="13">
        <f t="shared" si="957"/>
        <v>0.10111063586036474</v>
      </c>
      <c r="Q741" s="13">
        <f t="shared" si="958"/>
        <v>0.14347179992806822</v>
      </c>
      <c r="R741" s="13">
        <f t="shared" si="959"/>
        <v>1.7814233684272665E-2</v>
      </c>
      <c r="S741" s="13">
        <f t="shared" si="960"/>
        <v>1.3549833536051365E-2</v>
      </c>
      <c r="T741" s="13">
        <f t="shared" si="961"/>
        <v>6.2354133882894888E-2</v>
      </c>
      <c r="U741" s="13">
        <f t="shared" si="962"/>
        <v>2.1971795602281279E-2</v>
      </c>
      <c r="V741" s="13">
        <f t="shared" si="963"/>
        <v>8.0702792009274818E-4</v>
      </c>
      <c r="W741" s="13">
        <f t="shared" si="964"/>
        <v>5.8985287057168483E-2</v>
      </c>
      <c r="X741" s="13">
        <f t="shared" si="965"/>
        <v>2.5635535959872814E-2</v>
      </c>
      <c r="Y741" s="13">
        <f t="shared" si="966"/>
        <v>5.5707171799722994E-3</v>
      </c>
      <c r="Z741" s="13">
        <f t="shared" si="967"/>
        <v>2.5807420290427006E-3</v>
      </c>
      <c r="AA741" s="13">
        <f t="shared" si="968"/>
        <v>3.1830466226792412E-3</v>
      </c>
      <c r="AB741" s="13">
        <f t="shared" si="969"/>
        <v>1.9629598170081359E-3</v>
      </c>
      <c r="AC741" s="13">
        <f t="shared" si="970"/>
        <v>2.7037447354460359E-5</v>
      </c>
      <c r="AD741" s="13">
        <f t="shared" si="971"/>
        <v>1.8187881299465899E-2</v>
      </c>
      <c r="AE741" s="13">
        <f t="shared" si="972"/>
        <v>7.9046166993213315E-3</v>
      </c>
      <c r="AF741" s="13">
        <f t="shared" si="973"/>
        <v>1.7177087351297078E-3</v>
      </c>
      <c r="AG741" s="13">
        <f t="shared" si="974"/>
        <v>2.4884388545529546E-4</v>
      </c>
      <c r="AH741" s="13">
        <f t="shared" si="975"/>
        <v>2.8040342087577843E-4</v>
      </c>
      <c r="AI741" s="13">
        <f t="shared" si="976"/>
        <v>3.4584516846785718E-4</v>
      </c>
      <c r="AJ741" s="13">
        <f t="shared" si="977"/>
        <v>2.1327999526358943E-4</v>
      </c>
      <c r="AK741" s="13">
        <f t="shared" si="978"/>
        <v>8.7685397063964646E-5</v>
      </c>
      <c r="AL741" s="13">
        <f t="shared" si="979"/>
        <v>5.7972601244225756E-7</v>
      </c>
      <c r="AM741" s="13">
        <f t="shared" si="980"/>
        <v>4.486529338651536E-3</v>
      </c>
      <c r="AN741" s="13">
        <f t="shared" si="981"/>
        <v>1.9498859789315566E-3</v>
      </c>
      <c r="AO741" s="13">
        <f t="shared" si="982"/>
        <v>4.2371898675431548E-4</v>
      </c>
      <c r="AP741" s="13">
        <f t="shared" si="983"/>
        <v>6.1384026784472718E-5</v>
      </c>
      <c r="AQ741" s="13">
        <f t="shared" si="984"/>
        <v>6.6695124517661623E-6</v>
      </c>
      <c r="AR741" s="13">
        <f t="shared" si="985"/>
        <v>2.4373169438560108E-5</v>
      </c>
      <c r="AS741" s="13">
        <f t="shared" si="986"/>
        <v>3.0061483787349132E-5</v>
      </c>
      <c r="AT741" s="13">
        <f t="shared" si="987"/>
        <v>1.8538680613021716E-5</v>
      </c>
      <c r="AU741" s="13">
        <f t="shared" si="988"/>
        <v>7.6217723494686599E-6</v>
      </c>
      <c r="AV741" s="13">
        <f t="shared" si="989"/>
        <v>2.3501435306966155E-6</v>
      </c>
      <c r="AW741" s="13">
        <f t="shared" si="990"/>
        <v>8.6321185570313178E-9</v>
      </c>
      <c r="AX741" s="13">
        <f t="shared" si="991"/>
        <v>9.2226911861233239E-4</v>
      </c>
      <c r="AY741" s="13">
        <f t="shared" si="992"/>
        <v>4.0082644900841141E-4</v>
      </c>
      <c r="AZ741" s="13">
        <f t="shared" si="993"/>
        <v>8.710138883671408E-5</v>
      </c>
      <c r="BA741" s="13">
        <f t="shared" si="994"/>
        <v>1.2618348840756015E-5</v>
      </c>
      <c r="BB741" s="13">
        <f t="shared" si="995"/>
        <v>1.371011957388228E-6</v>
      </c>
      <c r="BC741" s="13">
        <f t="shared" si="996"/>
        <v>1.1917082407678192E-7</v>
      </c>
      <c r="BD741" s="13">
        <f t="shared" si="997"/>
        <v>1.7654664204445494E-6</v>
      </c>
      <c r="BE741" s="13">
        <f t="shared" si="998"/>
        <v>2.1774985115944152E-6</v>
      </c>
      <c r="BF741" s="13">
        <f t="shared" si="999"/>
        <v>1.3428462057074905E-6</v>
      </c>
      <c r="BG741" s="13">
        <f t="shared" si="1000"/>
        <v>5.5208179556538687E-7</v>
      </c>
      <c r="BH741" s="13">
        <f t="shared" si="1001"/>
        <v>1.7023225055440243E-7</v>
      </c>
      <c r="BI741" s="13">
        <f t="shared" si="1002"/>
        <v>4.1992356004623467E-8</v>
      </c>
      <c r="BJ741" s="14">
        <f t="shared" si="1003"/>
        <v>0.56507638254275561</v>
      </c>
      <c r="BK741" s="14">
        <f t="shared" si="1004"/>
        <v>0.30452114908049155</v>
      </c>
      <c r="BL741" s="14">
        <f t="shared" si="1005"/>
        <v>0.12792645604100267</v>
      </c>
      <c r="BM741" s="14">
        <f t="shared" si="1006"/>
        <v>0.23405645871250511</v>
      </c>
      <c r="BN741" s="14">
        <f t="shared" si="1007"/>
        <v>0.7656474531638976</v>
      </c>
    </row>
    <row r="742" spans="1:66" x14ac:dyDescent="0.25">
      <c r="A742" t="s">
        <v>25</v>
      </c>
      <c r="B742" t="s">
        <v>258</v>
      </c>
      <c r="C742" t="s">
        <v>177</v>
      </c>
      <c r="D742" s="10"/>
      <c r="E742" s="10">
        <f>VLOOKUP(A742,home!$A$2:$E$405,3,FALSE)</f>
        <v>1.47142857142857</v>
      </c>
      <c r="F742" s="10">
        <f>VLOOKUP(B742,home!$B$2:$E$405,3,FALSE)</f>
        <v>1.36</v>
      </c>
      <c r="G742" s="10">
        <f>VLOOKUP(C742,away!$B$2:$E$405,4,FALSE)</f>
        <v>0.68</v>
      </c>
      <c r="H742" s="10">
        <f>VLOOKUP(A742,away!$A$2:$E$405,3,FALSE)</f>
        <v>1.3142857142857101</v>
      </c>
      <c r="I742" s="10">
        <f>VLOOKUP(C742,away!$B$2:$E$405,3,FALSE)</f>
        <v>0.85</v>
      </c>
      <c r="J742" s="10">
        <f>VLOOKUP(B742,home!$B$2:$E$405,4,FALSE)</f>
        <v>0.76</v>
      </c>
      <c r="K742" s="12">
        <f t="shared" si="952"/>
        <v>1.3607771428571416</v>
      </c>
      <c r="L742" s="12">
        <f t="shared" si="953"/>
        <v>0.84902857142856858</v>
      </c>
      <c r="M742" s="13">
        <f t="shared" si="954"/>
        <v>0.10972196385493221</v>
      </c>
      <c r="N742" s="13">
        <f t="shared" si="955"/>
        <v>0.14930714048318922</v>
      </c>
      <c r="O742" s="13">
        <f t="shared" si="956"/>
        <v>9.3157082226090149E-2</v>
      </c>
      <c r="P742" s="13">
        <f t="shared" si="957"/>
        <v>0.12676602818852675</v>
      </c>
      <c r="Q742" s="13">
        <f t="shared" si="958"/>
        <v>0.10158687201744206</v>
      </c>
      <c r="R742" s="13">
        <f t="shared" si="959"/>
        <v>3.9546512220435502E-2</v>
      </c>
      <c r="S742" s="13">
        <f t="shared" si="960"/>
        <v>3.6614423717252841E-2</v>
      </c>
      <c r="T742" s="13">
        <f t="shared" si="961"/>
        <v>8.625015682486567E-2</v>
      </c>
      <c r="U742" s="13">
        <f t="shared" si="962"/>
        <v>5.3813989909289248E-2</v>
      </c>
      <c r="V742" s="13">
        <f t="shared" si="963"/>
        <v>4.7002288592571852E-3</v>
      </c>
      <c r="W742" s="13">
        <f t="shared" si="964"/>
        <v>4.6079031151896301E-2</v>
      </c>
      <c r="X742" s="13">
        <f t="shared" si="965"/>
        <v>3.9122413991707024E-2</v>
      </c>
      <c r="Y742" s="13">
        <f t="shared" si="966"/>
        <v>1.6608023631108026E-2</v>
      </c>
      <c r="Z742" s="13">
        <f t="shared" si="967"/>
        <v>1.1192039591832927E-2</v>
      </c>
      <c r="AA742" s="13">
        <f t="shared" si="968"/>
        <v>1.5229871658518418E-2</v>
      </c>
      <c r="AB742" s="13">
        <f t="shared" si="969"/>
        <v>1.0362230620779827E-2</v>
      </c>
      <c r="AC742" s="13">
        <f t="shared" si="970"/>
        <v>3.3939726100150569E-4</v>
      </c>
      <c r="AD742" s="13">
        <f t="shared" si="971"/>
        <v>1.5675823089125667E-2</v>
      </c>
      <c r="AE742" s="13">
        <f t="shared" si="972"/>
        <v>1.3309221683327337E-2</v>
      </c>
      <c r="AF742" s="13">
        <f t="shared" si="973"/>
        <v>5.649954736310768E-3</v>
      </c>
      <c r="AG742" s="13">
        <f t="shared" si="974"/>
        <v>1.5989909994686686E-3</v>
      </c>
      <c r="AH742" s="13">
        <f t="shared" si="975"/>
        <v>2.3755903465064723E-3</v>
      </c>
      <c r="AI742" s="13">
        <f t="shared" si="976"/>
        <v>3.2326490443180841E-3</v>
      </c>
      <c r="AJ742" s="13">
        <f t="shared" si="977"/>
        <v>2.1994574651935162E-3</v>
      </c>
      <c r="AK742" s="13">
        <f t="shared" si="978"/>
        <v>9.976571484406145E-4</v>
      </c>
      <c r="AL742" s="13">
        <f t="shared" si="979"/>
        <v>1.5684751254401337E-5</v>
      </c>
      <c r="AM742" s="13">
        <f t="shared" si="980"/>
        <v>4.2662603510308875E-3</v>
      </c>
      <c r="AN742" s="13">
        <f t="shared" si="981"/>
        <v>3.6221769311780981E-3</v>
      </c>
      <c r="AO742" s="13">
        <f t="shared" si="982"/>
        <v>1.5376658526698283E-3</v>
      </c>
      <c r="AP742" s="13">
        <f t="shared" si="983"/>
        <v>4.3517408074225205E-4</v>
      </c>
      <c r="AQ742" s="13">
        <f t="shared" si="984"/>
        <v>9.2368807023833699E-5</v>
      </c>
      <c r="AR742" s="13">
        <f t="shared" si="985"/>
        <v>4.0338881563877778E-4</v>
      </c>
      <c r="AS742" s="13">
        <f t="shared" si="986"/>
        <v>5.4892228000546226E-4</v>
      </c>
      <c r="AT742" s="13">
        <f t="shared" si="987"/>
        <v>3.7348044591823044E-4</v>
      </c>
      <c r="AU742" s="13">
        <f t="shared" si="988"/>
        <v>1.6940788470320693E-4</v>
      </c>
      <c r="AV742" s="13">
        <f t="shared" si="989"/>
        <v>5.7631594330975498E-5</v>
      </c>
      <c r="AW742" s="13">
        <f t="shared" si="990"/>
        <v>5.03366658625501E-7</v>
      </c>
      <c r="AX742" s="13">
        <f t="shared" si="991"/>
        <v>9.6757159519341883E-4</v>
      </c>
      <c r="AY742" s="13">
        <f t="shared" si="992"/>
        <v>8.2149592922192976E-4</v>
      </c>
      <c r="AZ742" s="13">
        <f t="shared" si="993"/>
        <v>3.4873675761083967E-4</v>
      </c>
      <c r="BA742" s="13">
        <f t="shared" si="994"/>
        <v>9.8695823706320738E-5</v>
      </c>
      <c r="BB742" s="13">
        <f t="shared" si="995"/>
        <v>2.0948893551835835E-5</v>
      </c>
      <c r="BC742" s="13">
        <f t="shared" si="996"/>
        <v>3.5572418330648671E-6</v>
      </c>
      <c r="BD742" s="13">
        <f t="shared" si="997"/>
        <v>5.7081438312008939E-5</v>
      </c>
      <c r="BE742" s="13">
        <f t="shared" si="998"/>
        <v>7.7675116536391693E-5</v>
      </c>
      <c r="BF742" s="13">
        <f t="shared" si="999"/>
        <v>5.2849261575743313E-5</v>
      </c>
      <c r="BG742" s="13">
        <f t="shared" si="1000"/>
        <v>2.3972022389716566E-5</v>
      </c>
      <c r="BH742" s="13">
        <f t="shared" si="1001"/>
        <v>8.1551450339964846E-6</v>
      </c>
      <c r="BI742" s="13">
        <f t="shared" si="1002"/>
        <v>2.2194669917894685E-6</v>
      </c>
      <c r="BJ742" s="14">
        <f t="shared" si="1003"/>
        <v>0.48740228087220294</v>
      </c>
      <c r="BK742" s="14">
        <f t="shared" si="1004"/>
        <v>0.27897922256144686</v>
      </c>
      <c r="BL742" s="14">
        <f t="shared" si="1005"/>
        <v>0.2226898241110081</v>
      </c>
      <c r="BM742" s="14">
        <f t="shared" si="1006"/>
        <v>0.37935677558331171</v>
      </c>
      <c r="BN742" s="14">
        <f t="shared" si="1007"/>
        <v>0.62008559899061588</v>
      </c>
    </row>
    <row r="743" spans="1:66" x14ac:dyDescent="0.25">
      <c r="A743" t="s">
        <v>303</v>
      </c>
      <c r="B743" t="s">
        <v>374</v>
      </c>
      <c r="C743" t="s">
        <v>349</v>
      </c>
      <c r="D743" s="10"/>
      <c r="E743" s="10">
        <f>VLOOKUP(A743,home!$A$2:$E$405,3,FALSE)</f>
        <v>1.2840909090909101</v>
      </c>
      <c r="F743" s="10">
        <f>VLOOKUP(B743,home!$B$2:$E$405,3,FALSE)</f>
        <v>1.36</v>
      </c>
      <c r="G743" s="10">
        <f>VLOOKUP(C743,away!$B$2:$E$405,4,FALSE)</f>
        <v>0.97</v>
      </c>
      <c r="H743" s="10">
        <f>VLOOKUP(A743,away!$A$2:$E$405,3,FALSE)</f>
        <v>0.96590909090909105</v>
      </c>
      <c r="I743" s="10">
        <f>VLOOKUP(C743,away!$B$2:$E$405,3,FALSE)</f>
        <v>0.78</v>
      </c>
      <c r="J743" s="10">
        <f>VLOOKUP(B743,home!$B$2:$E$405,4,FALSE)</f>
        <v>0.78</v>
      </c>
      <c r="K743" s="12">
        <f t="shared" si="952"/>
        <v>1.6939727272727287</v>
      </c>
      <c r="L743" s="12">
        <f t="shared" si="953"/>
        <v>0.58765909090909108</v>
      </c>
      <c r="M743" s="13">
        <f t="shared" si="954"/>
        <v>0.10211743359601777</v>
      </c>
      <c r="N743" s="13">
        <f t="shared" si="955"/>
        <v>0.17298414749073798</v>
      </c>
      <c r="O743" s="13">
        <f t="shared" si="956"/>
        <v>6.0010238193005265E-2</v>
      </c>
      <c r="P743" s="13">
        <f t="shared" si="957"/>
        <v>0.1016557068560912</v>
      </c>
      <c r="Q743" s="13">
        <f t="shared" si="958"/>
        <v>0.14651521404991669</v>
      </c>
      <c r="R743" s="13">
        <f t="shared" si="959"/>
        <v>1.7632781010869746E-2</v>
      </c>
      <c r="S743" s="13">
        <f t="shared" si="960"/>
        <v>2.5299016956529096E-2</v>
      </c>
      <c r="T743" s="13">
        <f t="shared" si="961"/>
        <v>8.6100997492924922E-2</v>
      </c>
      <c r="U743" s="13">
        <f t="shared" si="962"/>
        <v>2.9869450138385809E-2</v>
      </c>
      <c r="V743" s="13">
        <f t="shared" si="963"/>
        <v>2.7982918629571177E-3</v>
      </c>
      <c r="W743" s="13">
        <f t="shared" si="964"/>
        <v>8.2730925577028325E-2</v>
      </c>
      <c r="X743" s="13">
        <f t="shared" si="965"/>
        <v>4.8617580514664124E-2</v>
      </c>
      <c r="Y743" s="13">
        <f t="shared" si="966"/>
        <v>1.4285281583723532E-2</v>
      </c>
      <c r="Z743" s="13">
        <f t="shared" si="967"/>
        <v>3.4540213530156005E-3</v>
      </c>
      <c r="AA743" s="13">
        <f t="shared" si="968"/>
        <v>5.8510179714260776E-3</v>
      </c>
      <c r="AB743" s="13">
        <f t="shared" si="969"/>
        <v>4.9557324351891903E-3</v>
      </c>
      <c r="AC743" s="13">
        <f t="shared" si="970"/>
        <v>1.7410245690999181E-4</v>
      </c>
      <c r="AD743" s="13">
        <f t="shared" si="971"/>
        <v>3.5035982907378957E-2</v>
      </c>
      <c r="AE743" s="13">
        <f t="shared" si="972"/>
        <v>2.0589213864456769E-2</v>
      </c>
      <c r="AF743" s="13">
        <f t="shared" si="973"/>
        <v>6.0497193510597597E-3</v>
      </c>
      <c r="AG743" s="13">
        <f t="shared" si="974"/>
        <v>1.1850575246996385E-3</v>
      </c>
      <c r="AH743" s="13">
        <f t="shared" si="975"/>
        <v>5.0744676207343403E-4</v>
      </c>
      <c r="AI743" s="13">
        <f t="shared" si="976"/>
        <v>8.5960097549525063E-4</v>
      </c>
      <c r="AJ743" s="13">
        <f t="shared" si="977"/>
        <v>7.2807030441299388E-4</v>
      </c>
      <c r="AK743" s="13">
        <f t="shared" si="978"/>
        <v>4.1111041307092161E-4</v>
      </c>
      <c r="AL743" s="13">
        <f t="shared" si="979"/>
        <v>6.9326099175518477E-6</v>
      </c>
      <c r="AM743" s="13">
        <f t="shared" si="980"/>
        <v>1.1869999903658683E-2</v>
      </c>
      <c r="AN743" s="13">
        <f t="shared" si="981"/>
        <v>6.9755133524750604E-3</v>
      </c>
      <c r="AO743" s="13">
        <f t="shared" si="982"/>
        <v>2.04961191766986E-3</v>
      </c>
      <c r="AP743" s="13">
        <f t="shared" si="983"/>
        <v>4.0149102541810303E-4</v>
      </c>
      <c r="AQ743" s="13">
        <f t="shared" si="984"/>
        <v>5.8984962751340296E-5</v>
      </c>
      <c r="AR743" s="13">
        <f t="shared" si="985"/>
        <v>5.9641140576967222E-5</v>
      </c>
      <c r="AS743" s="13">
        <f t="shared" si="986"/>
        <v>1.0103046556082137E-4</v>
      </c>
      <c r="AT743" s="13">
        <f t="shared" si="987"/>
        <v>8.5571426641849031E-5</v>
      </c>
      <c r="AU743" s="13">
        <f t="shared" si="988"/>
        <v>4.8318554321703746E-5</v>
      </c>
      <c r="AV743" s="13">
        <f t="shared" si="989"/>
        <v>2.0462578310552998E-5</v>
      </c>
      <c r="AW743" s="13">
        <f t="shared" si="990"/>
        <v>1.9170177594918942E-7</v>
      </c>
      <c r="AX743" s="13">
        <f t="shared" si="991"/>
        <v>3.3512426849212863E-3</v>
      </c>
      <c r="AY743" s="13">
        <f t="shared" si="992"/>
        <v>1.9693882296365844E-3</v>
      </c>
      <c r="AZ743" s="13">
        <f t="shared" si="993"/>
        <v>5.7866444833764978E-4</v>
      </c>
      <c r="BA743" s="13">
        <f t="shared" si="994"/>
        <v>1.1335247455050468E-4</v>
      </c>
      <c r="BB743" s="13">
        <f t="shared" si="995"/>
        <v>1.6653153036661365E-5</v>
      </c>
      <c r="BC743" s="13">
        <f t="shared" si="996"/>
        <v>1.9572753548588775E-6</v>
      </c>
      <c r="BD743" s="13">
        <f t="shared" si="997"/>
        <v>5.8414430753736434E-6</v>
      </c>
      <c r="BE743" s="13">
        <f t="shared" si="998"/>
        <v>9.8952452575990868E-6</v>
      </c>
      <c r="BF743" s="13">
        <f t="shared" si="999"/>
        <v>8.3811377980238289E-6</v>
      </c>
      <c r="BG743" s="13">
        <f t="shared" si="1000"/>
        <v>4.7324729511223258E-6</v>
      </c>
      <c r="BH743" s="13">
        <f t="shared" si="1001"/>
        <v>2.0041700279392766E-6</v>
      </c>
      <c r="BI743" s="13">
        <f t="shared" si="1002"/>
        <v>6.7900187362931117E-7</v>
      </c>
      <c r="BJ743" s="14">
        <f t="shared" si="1003"/>
        <v>0.64148097978440133</v>
      </c>
      <c r="BK743" s="14">
        <f t="shared" si="1004"/>
        <v>0.23402087256805931</v>
      </c>
      <c r="BL743" s="14">
        <f t="shared" si="1005"/>
        <v>0.12117200584032428</v>
      </c>
      <c r="BM743" s="14">
        <f t="shared" si="1006"/>
        <v>0.39724316182130121</v>
      </c>
      <c r="BN743" s="14">
        <f t="shared" si="1007"/>
        <v>0.60091552119663871</v>
      </c>
    </row>
    <row r="744" spans="1:66" x14ac:dyDescent="0.25">
      <c r="A744" t="s">
        <v>10</v>
      </c>
      <c r="B744" t="s">
        <v>11</v>
      </c>
      <c r="C744" t="s">
        <v>220</v>
      </c>
      <c r="D744" s="10"/>
      <c r="E744" s="10">
        <f>VLOOKUP(A744,home!$A$2:$E$405,3,FALSE)</f>
        <v>1.56666666666667</v>
      </c>
      <c r="F744" s="10">
        <f>VLOOKUP(B744,home!$B$2:$E$405,3,FALSE)</f>
        <v>0.89</v>
      </c>
      <c r="G744" s="10">
        <f>VLOOKUP(C744,away!$B$2:$E$405,4,FALSE)</f>
        <v>0.89</v>
      </c>
      <c r="H744" s="10">
        <f>VLOOKUP(A744,away!$A$2:$E$405,3,FALSE)</f>
        <v>1.4666666666666699</v>
      </c>
      <c r="I744" s="10">
        <f>VLOOKUP(C744,away!$B$2:$E$405,3,FALSE)</f>
        <v>1.4</v>
      </c>
      <c r="J744" s="10">
        <f>VLOOKUP(B744,home!$B$2:$E$405,4,FALSE)</f>
        <v>0.95</v>
      </c>
      <c r="K744" s="12">
        <f t="shared" si="952"/>
        <v>1.2409566666666694</v>
      </c>
      <c r="L744" s="12">
        <f t="shared" si="953"/>
        <v>1.9506666666666708</v>
      </c>
      <c r="M744" s="13">
        <f t="shared" si="954"/>
        <v>4.1105089487519807E-2</v>
      </c>
      <c r="N744" s="13">
        <f t="shared" si="955"/>
        <v>5.1009634833467737E-2</v>
      </c>
      <c r="O744" s="13">
        <f t="shared" si="956"/>
        <v>8.0182327893655467E-2</v>
      </c>
      <c r="P744" s="13">
        <f t="shared" si="957"/>
        <v>9.9502794348484594E-2</v>
      </c>
      <c r="Q744" s="13">
        <f t="shared" si="958"/>
        <v>3.1650373205412079E-2</v>
      </c>
      <c r="R744" s="13">
        <f t="shared" si="959"/>
        <v>7.8204497138945478E-2</v>
      </c>
      <c r="S744" s="13">
        <f t="shared" si="960"/>
        <v>6.0216424575373281E-2</v>
      </c>
      <c r="T744" s="13">
        <f t="shared" si="961"/>
        <v>6.1739327999357288E-2</v>
      </c>
      <c r="U744" s="13">
        <f t="shared" si="962"/>
        <v>9.704839208788886E-2</v>
      </c>
      <c r="V744" s="13">
        <f t="shared" si="963"/>
        <v>1.6196162853219814E-2</v>
      </c>
      <c r="W744" s="13">
        <f t="shared" si="964"/>
        <v>1.3092247210581415E-2</v>
      </c>
      <c r="X744" s="13">
        <f t="shared" si="965"/>
        <v>2.5538610225440864E-2</v>
      </c>
      <c r="Y744" s="13">
        <f t="shared" si="966"/>
        <v>2.4908657839880045E-2</v>
      </c>
      <c r="Z744" s="13">
        <f t="shared" si="967"/>
        <v>5.0850301917456653E-2</v>
      </c>
      <c r="AA744" s="13">
        <f t="shared" si="968"/>
        <v>6.3103021166480755E-2</v>
      </c>
      <c r="AB744" s="13">
        <f t="shared" si="969"/>
        <v>3.9154057401676129E-2</v>
      </c>
      <c r="AC744" s="13">
        <f t="shared" si="970"/>
        <v>2.4503709298999885E-3</v>
      </c>
      <c r="AD744" s="13">
        <f t="shared" si="971"/>
        <v>4.0617278644047815E-3</v>
      </c>
      <c r="AE744" s="13">
        <f t="shared" si="972"/>
        <v>7.9230771541656097E-3</v>
      </c>
      <c r="AF744" s="13">
        <f t="shared" si="973"/>
        <v>7.7276412510295421E-3</v>
      </c>
      <c r="AG744" s="13">
        <f t="shared" si="974"/>
        <v>5.0246840667805531E-3</v>
      </c>
      <c r="AH744" s="13">
        <f t="shared" si="975"/>
        <v>2.479799723507975E-2</v>
      </c>
      <c r="AI744" s="13">
        <f t="shared" si="976"/>
        <v>3.077323998885385E-2</v>
      </c>
      <c r="AJ744" s="13">
        <f t="shared" si="977"/>
        <v>1.9094128659550767E-2</v>
      </c>
      <c r="AK744" s="13">
        <f t="shared" si="978"/>
        <v>7.8983287514202138E-3</v>
      </c>
      <c r="AL744" s="13">
        <f t="shared" si="979"/>
        <v>2.3726381112915089E-4</v>
      </c>
      <c r="AM744" s="13">
        <f t="shared" si="980"/>
        <v>1.0080856543037775E-3</v>
      </c>
      <c r="AN744" s="13">
        <f t="shared" si="981"/>
        <v>1.9664390829952395E-3</v>
      </c>
      <c r="AO744" s="13">
        <f t="shared" si="982"/>
        <v>1.9179335856146945E-3</v>
      </c>
      <c r="AP744" s="13">
        <f t="shared" si="983"/>
        <v>1.247083038113024E-3</v>
      </c>
      <c r="AQ744" s="13">
        <f t="shared" si="984"/>
        <v>6.0816082825311936E-4</v>
      </c>
      <c r="AR744" s="13">
        <f t="shared" si="985"/>
        <v>9.6745253213124712E-3</v>
      </c>
      <c r="AS744" s="13">
        <f t="shared" si="986"/>
        <v>1.2005666694318212E-2</v>
      </c>
      <c r="AT744" s="13">
        <f t="shared" si="987"/>
        <v>7.4492560610460922E-3</v>
      </c>
      <c r="AU744" s="13">
        <f t="shared" si="988"/>
        <v>3.0814013235540803E-3</v>
      </c>
      <c r="AV744" s="13">
        <f t="shared" si="989"/>
        <v>9.5597137878498451E-4</v>
      </c>
      <c r="AW744" s="13">
        <f t="shared" si="990"/>
        <v>1.5953966676538951E-5</v>
      </c>
      <c r="AX744" s="13">
        <f t="shared" si="991"/>
        <v>2.0849843554655035E-4</v>
      </c>
      <c r="AY744" s="13">
        <f t="shared" si="992"/>
        <v>4.0671094827280502E-4</v>
      </c>
      <c r="AZ744" s="13">
        <f t="shared" si="993"/>
        <v>3.9667874488207673E-4</v>
      </c>
      <c r="BA744" s="13">
        <f t="shared" si="994"/>
        <v>2.5792933500554642E-4</v>
      </c>
      <c r="BB744" s="13">
        <f t="shared" si="995"/>
        <v>1.2578353903770507E-4</v>
      </c>
      <c r="BC744" s="13">
        <f t="shared" si="996"/>
        <v>4.9072351363243466E-5</v>
      </c>
      <c r="BD744" s="13">
        <f t="shared" si="997"/>
        <v>3.1452956766844808E-3</v>
      </c>
      <c r="BE744" s="13">
        <f t="shared" si="998"/>
        <v>3.9031756386194594E-3</v>
      </c>
      <c r="BF744" s="13">
        <f t="shared" si="999"/>
        <v>2.421835914957877E-3</v>
      </c>
      <c r="BG744" s="13">
        <f t="shared" si="1000"/>
        <v>1.0017978080799168E-3</v>
      </c>
      <c r="BH744" s="13">
        <f t="shared" si="1001"/>
        <v>3.1079691714720764E-4</v>
      </c>
      <c r="BI744" s="13">
        <f t="shared" si="1002"/>
        <v>7.7137101262655166E-5</v>
      </c>
      <c r="BJ744" s="14">
        <f t="shared" si="1003"/>
        <v>0.24086835719390773</v>
      </c>
      <c r="BK744" s="14">
        <f t="shared" si="1004"/>
        <v>0.22011481695389942</v>
      </c>
      <c r="BL744" s="14">
        <f t="shared" si="1005"/>
        <v>0.48428285015931871</v>
      </c>
      <c r="BM744" s="14">
        <f t="shared" si="1006"/>
        <v>0.61407085233550096</v>
      </c>
      <c r="BN744" s="14">
        <f t="shared" si="1007"/>
        <v>0.3816547169074852</v>
      </c>
    </row>
    <row r="745" spans="1:66" x14ac:dyDescent="0.25">
      <c r="A745" t="s">
        <v>10</v>
      </c>
      <c r="B745" t="s">
        <v>40</v>
      </c>
      <c r="C745" t="s">
        <v>221</v>
      </c>
      <c r="D745" s="10"/>
      <c r="E745" s="10">
        <f>VLOOKUP(A745,home!$A$2:$E$405,3,FALSE)</f>
        <v>1.56666666666667</v>
      </c>
      <c r="F745" s="10">
        <f>VLOOKUP(B745,home!$B$2:$E$405,3,FALSE)</f>
        <v>0.89</v>
      </c>
      <c r="G745" s="10">
        <f>VLOOKUP(C745,away!$B$2:$E$405,4,FALSE)</f>
        <v>0.89</v>
      </c>
      <c r="H745" s="10">
        <f>VLOOKUP(A745,away!$A$2:$E$405,3,FALSE)</f>
        <v>1.4666666666666699</v>
      </c>
      <c r="I745" s="10">
        <f>VLOOKUP(C745,away!$B$2:$E$405,3,FALSE)</f>
        <v>1.02</v>
      </c>
      <c r="J745" s="10">
        <f>VLOOKUP(B745,home!$B$2:$E$405,4,FALSE)</f>
        <v>1.91</v>
      </c>
      <c r="K745" s="12">
        <f t="shared" si="952"/>
        <v>1.2409566666666694</v>
      </c>
      <c r="L745" s="12">
        <f t="shared" si="953"/>
        <v>2.8573600000000061</v>
      </c>
      <c r="M745" s="13">
        <f t="shared" si="954"/>
        <v>1.6600596232126556E-2</v>
      </c>
      <c r="N745" s="13">
        <f t="shared" si="955"/>
        <v>2.0600620564899044E-2</v>
      </c>
      <c r="O745" s="13">
        <f t="shared" si="956"/>
        <v>4.7433879649829237E-2</v>
      </c>
      <c r="P745" s="13">
        <f t="shared" si="957"/>
        <v>5.8863389177320057E-2</v>
      </c>
      <c r="Q745" s="13">
        <f t="shared" si="958"/>
        <v>1.2782238713740983E-2</v>
      </c>
      <c r="R745" s="13">
        <f t="shared" si="959"/>
        <v>6.7767835178118199E-2</v>
      </c>
      <c r="S745" s="13">
        <f t="shared" si="960"/>
        <v>5.2180333419819341E-2</v>
      </c>
      <c r="T745" s="13">
        <f t="shared" si="961"/>
        <v>3.6523457611095003E-2</v>
      </c>
      <c r="U745" s="13">
        <f t="shared" si="962"/>
        <v>8.4096946849853818E-2</v>
      </c>
      <c r="V745" s="13">
        <f t="shared" si="963"/>
        <v>2.0558239331648936E-2</v>
      </c>
      <c r="W745" s="13">
        <f t="shared" si="964"/>
        <v>5.2874014489138884E-3</v>
      </c>
      <c r="X745" s="13">
        <f t="shared" si="965"/>
        <v>1.5108009404068617E-2</v>
      </c>
      <c r="Y745" s="13">
        <f t="shared" si="966"/>
        <v>2.1584510875404805E-2</v>
      </c>
      <c r="Z745" s="13">
        <f t="shared" si="967"/>
        <v>6.4545700508182743E-2</v>
      </c>
      <c r="AA745" s="13">
        <f t="shared" si="968"/>
        <v>8.0098417350299614E-2</v>
      </c>
      <c r="AB745" s="13">
        <f t="shared" si="969"/>
        <v>4.9699332500151773E-2</v>
      </c>
      <c r="AC745" s="13">
        <f t="shared" si="970"/>
        <v>4.5560398315597191E-3</v>
      </c>
      <c r="AD745" s="13">
        <f t="shared" si="971"/>
        <v>1.6403590193431756E-3</v>
      </c>
      <c r="AE745" s="13">
        <f t="shared" si="972"/>
        <v>4.6870962475104253E-3</v>
      </c>
      <c r="AF745" s="13">
        <f t="shared" si="973"/>
        <v>6.696360666893211E-3</v>
      </c>
      <c r="AG745" s="13">
        <f t="shared" si="974"/>
        <v>6.3779710383846762E-3</v>
      </c>
      <c r="AH745" s="13">
        <f t="shared" si="975"/>
        <v>4.6107575701015369E-2</v>
      </c>
      <c r="AI745" s="13">
        <f t="shared" si="976"/>
        <v>5.7217503450013155E-2</v>
      </c>
      <c r="AJ745" s="13">
        <f t="shared" si="977"/>
        <v>3.5502221178158495E-2</v>
      </c>
      <c r="AK745" s="13">
        <f t="shared" si="978"/>
        <v>1.4685572684170135E-2</v>
      </c>
      <c r="AL745" s="13">
        <f t="shared" si="979"/>
        <v>6.4620316514527184E-4</v>
      </c>
      <c r="AM745" s="13">
        <f t="shared" si="980"/>
        <v>4.0712289215614279E-4</v>
      </c>
      <c r="AN745" s="13">
        <f t="shared" si="981"/>
        <v>1.1632966671312785E-3</v>
      </c>
      <c r="AO745" s="13">
        <f t="shared" si="982"/>
        <v>1.661978682397119E-3</v>
      </c>
      <c r="AP745" s="13">
        <f t="shared" si="983"/>
        <v>1.5829571359780809E-3</v>
      </c>
      <c r="AQ745" s="13">
        <f t="shared" si="984"/>
        <v>1.1307696005145847E-3</v>
      </c>
      <c r="AR745" s="13">
        <f t="shared" si="985"/>
        <v>2.6349188501010697E-2</v>
      </c>
      <c r="AS745" s="13">
        <f t="shared" si="986"/>
        <v>3.2698201131585974E-2</v>
      </c>
      <c r="AT745" s="13">
        <f t="shared" si="987"/>
        <v>2.0288525341124627E-2</v>
      </c>
      <c r="AU745" s="13">
        <f t="shared" si="988"/>
        <v>8.3923935929680893E-3</v>
      </c>
      <c r="AV745" s="13">
        <f t="shared" si="989"/>
        <v>2.6036491946211005E-3</v>
      </c>
      <c r="AW745" s="13">
        <f t="shared" si="990"/>
        <v>6.3648497696642035E-5</v>
      </c>
      <c r="AX745" s="13">
        <f t="shared" si="991"/>
        <v>8.4203644528963329E-5</v>
      </c>
      <c r="AY745" s="13">
        <f t="shared" si="992"/>
        <v>2.4060012573127914E-4</v>
      </c>
      <c r="AZ745" s="13">
        <f t="shared" si="993"/>
        <v>3.4374058762976471E-4</v>
      </c>
      <c r="BA745" s="13">
        <f t="shared" si="994"/>
        <v>3.2739686848992888E-4</v>
      </c>
      <c r="BB745" s="13">
        <f t="shared" si="995"/>
        <v>2.3387267903709634E-4</v>
      </c>
      <c r="BC745" s="13">
        <f t="shared" si="996"/>
        <v>1.3365168763468773E-4</v>
      </c>
      <c r="BD745" s="13">
        <f t="shared" si="997"/>
        <v>1.2548186209208015E-2</v>
      </c>
      <c r="BE745" s="13">
        <f t="shared" si="998"/>
        <v>1.5571755330891448E-2</v>
      </c>
      <c r="BF745" s="13">
        <f t="shared" si="999"/>
        <v>9.6619367947859969E-3</v>
      </c>
      <c r="BG745" s="13">
        <f t="shared" si="1000"/>
        <v>3.9966816261338915E-3</v>
      </c>
      <c r="BH745" s="13">
        <f t="shared" si="1001"/>
        <v>1.2399271771237606E-3</v>
      </c>
      <c r="BI745" s="13">
        <f t="shared" si="1002"/>
        <v>3.07739179326583E-4</v>
      </c>
      <c r="BJ745" s="14">
        <f t="shared" si="1003"/>
        <v>0.13859761616148272</v>
      </c>
      <c r="BK745" s="14">
        <f t="shared" si="1004"/>
        <v>0.15364540128335116</v>
      </c>
      <c r="BL745" s="14">
        <f t="shared" si="1005"/>
        <v>0.61626746862038984</v>
      </c>
      <c r="BM745" s="14">
        <f t="shared" si="1006"/>
        <v>0.74883067542933801</v>
      </c>
      <c r="BN745" s="14">
        <f t="shared" si="1007"/>
        <v>0.22404855951603408</v>
      </c>
    </row>
    <row r="746" spans="1:66" x14ac:dyDescent="0.25">
      <c r="A746" t="s">
        <v>13</v>
      </c>
      <c r="B746" t="s">
        <v>228</v>
      </c>
      <c r="C746" t="s">
        <v>45</v>
      </c>
      <c r="D746" s="10"/>
      <c r="E746" s="10">
        <f>VLOOKUP(A746,home!$A$2:$E$405,3,FALSE)</f>
        <v>1.82539682539683</v>
      </c>
      <c r="F746" s="10">
        <f>VLOOKUP(B746,home!$B$2:$E$405,3,FALSE)</f>
        <v>1.1000000000000001</v>
      </c>
      <c r="G746" s="10">
        <f>VLOOKUP(C746,away!$B$2:$E$405,4,FALSE)</f>
        <v>0.91</v>
      </c>
      <c r="H746" s="10">
        <f>VLOOKUP(A746,away!$A$2:$E$405,3,FALSE)</f>
        <v>1.2222222222222201</v>
      </c>
      <c r="I746" s="10">
        <f>VLOOKUP(C746,away!$B$2:$E$405,3,FALSE)</f>
        <v>0.73</v>
      </c>
      <c r="J746" s="10">
        <f>VLOOKUP(B746,home!$B$2:$E$405,4,FALSE)</f>
        <v>0.55000000000000004</v>
      </c>
      <c r="K746" s="12">
        <f t="shared" si="952"/>
        <v>1.8272222222222272</v>
      </c>
      <c r="L746" s="12">
        <f t="shared" si="953"/>
        <v>0.49072222222222145</v>
      </c>
      <c r="M746" s="13">
        <f t="shared" si="954"/>
        <v>9.8475800179659789E-2</v>
      </c>
      <c r="N746" s="13">
        <f t="shared" si="955"/>
        <v>0.17993717043938995</v>
      </c>
      <c r="O746" s="13">
        <f t="shared" si="956"/>
        <v>4.832426349927408E-2</v>
      </c>
      <c r="P746" s="13">
        <f t="shared" si="957"/>
        <v>8.8299168138396042E-2</v>
      </c>
      <c r="Q746" s="13">
        <f t="shared" si="958"/>
        <v>0.1643925982153209</v>
      </c>
      <c r="R746" s="13">
        <f t="shared" si="959"/>
        <v>1.185689498580798E-2</v>
      </c>
      <c r="S746" s="13">
        <f t="shared" si="960"/>
        <v>1.9793551003668711E-2</v>
      </c>
      <c r="T746" s="13">
        <f t="shared" si="961"/>
        <v>8.0671101113107047E-2</v>
      </c>
      <c r="U746" s="13">
        <f t="shared" si="962"/>
        <v>2.166518200462364E-2</v>
      </c>
      <c r="V746" s="13">
        <f t="shared" si="963"/>
        <v>1.9720063033424906E-3</v>
      </c>
      <c r="W746" s="13">
        <f t="shared" si="964"/>
        <v>0.10012726954262816</v>
      </c>
      <c r="X746" s="13">
        <f t="shared" si="965"/>
        <v>4.9134676215001831E-2</v>
      </c>
      <c r="Y746" s="13">
        <f t="shared" si="966"/>
        <v>1.2055738750197515E-2</v>
      </c>
      <c r="Z746" s="13">
        <f t="shared" si="967"/>
        <v>1.9394806186970694E-3</v>
      </c>
      <c r="AA746" s="13">
        <f t="shared" si="968"/>
        <v>3.5438620860525991E-3</v>
      </c>
      <c r="AB746" s="13">
        <f t="shared" si="969"/>
        <v>3.237711778063064E-3</v>
      </c>
      <c r="AC746" s="13">
        <f t="shared" si="970"/>
        <v>1.1051351945804067E-4</v>
      </c>
      <c r="AD746" s="13">
        <f t="shared" si="971"/>
        <v>4.5738692989681223E-2</v>
      </c>
      <c r="AE746" s="13">
        <f t="shared" si="972"/>
        <v>2.2444993065436306E-2</v>
      </c>
      <c r="AF746" s="13">
        <f t="shared" si="973"/>
        <v>5.5071284374166281E-3</v>
      </c>
      <c r="AG746" s="13">
        <f t="shared" si="974"/>
        <v>9.0082343495742601E-4</v>
      </c>
      <c r="AH746" s="13">
        <f t="shared" si="975"/>
        <v>2.3793655979098861E-4</v>
      </c>
      <c r="AI746" s="13">
        <f t="shared" si="976"/>
        <v>4.3476296952920203E-4</v>
      </c>
      <c r="AJ746" s="13">
        <f t="shared" si="977"/>
        <v>3.972042796615415E-4</v>
      </c>
      <c r="AK746" s="13">
        <f t="shared" si="978"/>
        <v>2.4192682885311369E-4</v>
      </c>
      <c r="AL746" s="13">
        <f t="shared" si="979"/>
        <v>3.9637156817770167E-6</v>
      </c>
      <c r="AM746" s="13">
        <f t="shared" si="980"/>
        <v>1.6714951249229098E-2</v>
      </c>
      <c r="AN746" s="13">
        <f t="shared" si="981"/>
        <v>8.2023980213577988E-3</v>
      </c>
      <c r="AO746" s="13">
        <f t="shared" si="982"/>
        <v>2.012549492295926E-3</v>
      </c>
      <c r="AP746" s="13">
        <f t="shared" si="983"/>
        <v>3.2920091973055347E-4</v>
      </c>
      <c r="AQ746" s="13">
        <f t="shared" si="984"/>
        <v>4.0386551721944074E-5</v>
      </c>
      <c r="AR746" s="13">
        <f t="shared" si="985"/>
        <v>2.3352151473708884E-5</v>
      </c>
      <c r="AS746" s="13">
        <f t="shared" si="986"/>
        <v>4.2669570109460401E-5</v>
      </c>
      <c r="AT746" s="13">
        <f t="shared" si="987"/>
        <v>3.8983393358337686E-5</v>
      </c>
      <c r="AU746" s="13">
        <f t="shared" si="988"/>
        <v>2.3743774213995004E-5</v>
      </c>
      <c r="AV746" s="13">
        <f t="shared" si="989"/>
        <v>1.0846287970809688E-5</v>
      </c>
      <c r="AW746" s="13">
        <f t="shared" si="990"/>
        <v>9.8724987594103084E-8</v>
      </c>
      <c r="AX746" s="13">
        <f t="shared" si="991"/>
        <v>5.090321727658771E-3</v>
      </c>
      <c r="AY746" s="13">
        <f t="shared" si="992"/>
        <v>2.497933990022769E-3</v>
      </c>
      <c r="AZ746" s="13">
        <f t="shared" si="993"/>
        <v>6.1289585927419685E-4</v>
      </c>
      <c r="BA746" s="13">
        <f t="shared" si="994"/>
        <v>1.0025387268461061E-4</v>
      </c>
      <c r="BB746" s="13">
        <f t="shared" si="995"/>
        <v>1.2299200797543942E-5</v>
      </c>
      <c r="BC746" s="13">
        <f t="shared" si="996"/>
        <v>1.2070982293856165E-6</v>
      </c>
      <c r="BD746" s="13">
        <f t="shared" si="997"/>
        <v>1.9099032774747243E-6</v>
      </c>
      <c r="BE746" s="13">
        <f t="shared" si="998"/>
        <v>3.4898177108968805E-6</v>
      </c>
      <c r="BF746" s="13">
        <f t="shared" si="999"/>
        <v>3.1883362364277421E-6</v>
      </c>
      <c r="BG746" s="13">
        <f t="shared" si="1000"/>
        <v>1.9419329410390511E-6</v>
      </c>
      <c r="BH746" s="13">
        <f t="shared" si="1001"/>
        <v>8.8708575598297977E-7</v>
      </c>
      <c r="BI746" s="13">
        <f t="shared" si="1002"/>
        <v>3.2418056126978085E-7</v>
      </c>
      <c r="BJ746" s="14">
        <f t="shared" si="1003"/>
        <v>0.69652459018613955</v>
      </c>
      <c r="BK746" s="14">
        <f t="shared" si="1004"/>
        <v>0.21115293685022962</v>
      </c>
      <c r="BL746" s="14">
        <f t="shared" si="1005"/>
        <v>9.009108142526559E-2</v>
      </c>
      <c r="BM746" s="14">
        <f t="shared" si="1006"/>
        <v>0.405924358357448</v>
      </c>
      <c r="BN746" s="14">
        <f t="shared" si="1007"/>
        <v>0.59128589545784882</v>
      </c>
    </row>
    <row r="747" spans="1:66" x14ac:dyDescent="0.25">
      <c r="A747" t="s">
        <v>13</v>
      </c>
      <c r="B747" t="s">
        <v>17</v>
      </c>
      <c r="C747" t="s">
        <v>51</v>
      </c>
      <c r="D747" s="10"/>
      <c r="E747" s="10">
        <f>VLOOKUP(A747,home!$A$2:$E$405,3,FALSE)</f>
        <v>1.82539682539683</v>
      </c>
      <c r="F747" s="10">
        <f>VLOOKUP(B747,home!$B$2:$E$405,3,FALSE)</f>
        <v>0.37</v>
      </c>
      <c r="G747" s="10">
        <f>VLOOKUP(C747,away!$B$2:$E$405,4,FALSE)</f>
        <v>0.73</v>
      </c>
      <c r="H747" s="10">
        <f>VLOOKUP(A747,away!$A$2:$E$405,3,FALSE)</f>
        <v>1.2222222222222201</v>
      </c>
      <c r="I747" s="10">
        <f>VLOOKUP(C747,away!$B$2:$E$405,3,FALSE)</f>
        <v>0.91</v>
      </c>
      <c r="J747" s="10">
        <f>VLOOKUP(B747,home!$B$2:$E$405,4,FALSE)</f>
        <v>1.64</v>
      </c>
      <c r="K747" s="12">
        <f t="shared" si="952"/>
        <v>0.49303968253968378</v>
      </c>
      <c r="L747" s="12">
        <f t="shared" si="953"/>
        <v>1.824044444444441</v>
      </c>
      <c r="M747" s="13">
        <f t="shared" si="954"/>
        <v>9.8560557083668204E-2</v>
      </c>
      <c r="N747" s="13">
        <f t="shared" si="955"/>
        <v>4.8594265775466154E-2</v>
      </c>
      <c r="O747" s="13">
        <f t="shared" si="956"/>
        <v>0.17977883658981417</v>
      </c>
      <c r="P747" s="13">
        <f t="shared" si="957"/>
        <v>8.8638100519595669E-2</v>
      </c>
      <c r="Q747" s="13">
        <f t="shared" si="958"/>
        <v>1.1979450685592424E-2</v>
      </c>
      <c r="R747" s="13">
        <f t="shared" si="959"/>
        <v>0.16396229405516782</v>
      </c>
      <c r="S747" s="13">
        <f t="shared" si="960"/>
        <v>1.9928643608041838E-2</v>
      </c>
      <c r="T747" s="13">
        <f t="shared" si="961"/>
        <v>2.1851050470551008E-2</v>
      </c>
      <c r="U747" s="13">
        <f t="shared" si="962"/>
        <v>8.0839917409438231E-2</v>
      </c>
      <c r="V747" s="13">
        <f t="shared" si="963"/>
        <v>1.9913725774469561E-3</v>
      </c>
      <c r="W747" s="13">
        <f t="shared" si="964"/>
        <v>1.9687815210080954E-3</v>
      </c>
      <c r="X747" s="13">
        <f t="shared" si="965"/>
        <v>3.5911449957196926E-3</v>
      </c>
      <c r="Y747" s="13">
        <f t="shared" si="966"/>
        <v>3.2752040393184819E-3</v>
      </c>
      <c r="Z747" s="13">
        <f t="shared" si="967"/>
        <v>9.9691503856564875E-2</v>
      </c>
      <c r="AA747" s="13">
        <f t="shared" si="968"/>
        <v>4.9151867413344409E-2</v>
      </c>
      <c r="AB747" s="13">
        <f t="shared" si="969"/>
        <v>1.2116910552853976E-2</v>
      </c>
      <c r="AC747" s="13">
        <f t="shared" si="970"/>
        <v>1.119308574815258E-4</v>
      </c>
      <c r="AD747" s="13">
        <f t="shared" si="971"/>
        <v>2.4267185402695673E-4</v>
      </c>
      <c r="AE747" s="13">
        <f t="shared" si="972"/>
        <v>4.4264424716090276E-4</v>
      </c>
      <c r="AF747" s="13">
        <f t="shared" si="973"/>
        <v>4.0370138994956853E-4</v>
      </c>
      <c r="AG747" s="13">
        <f t="shared" si="974"/>
        <v>2.4545642585066974E-4</v>
      </c>
      <c r="AH747" s="13">
        <f t="shared" si="975"/>
        <v>4.5460433441969698E-2</v>
      </c>
      <c r="AI747" s="13">
        <f t="shared" si="976"/>
        <v>2.2413797672345165E-2</v>
      </c>
      <c r="AJ747" s="13">
        <f t="shared" si="977"/>
        <v>5.5254458444408804E-3</v>
      </c>
      <c r="AK747" s="13">
        <f t="shared" si="978"/>
        <v>9.0808802167778222E-4</v>
      </c>
      <c r="AL747" s="13">
        <f t="shared" si="979"/>
        <v>4.0264945289502718E-6</v>
      </c>
      <c r="AM747" s="13">
        <f t="shared" si="980"/>
        <v>2.392937077415346E-5</v>
      </c>
      <c r="AN747" s="13">
        <f t="shared" si="981"/>
        <v>4.3648235819645786E-5</v>
      </c>
      <c r="AO747" s="13">
        <f t="shared" si="982"/>
        <v>3.9808161028312892E-5</v>
      </c>
      <c r="AP747" s="13">
        <f t="shared" si="983"/>
        <v>2.4203951655747941E-5</v>
      </c>
      <c r="AQ747" s="13">
        <f t="shared" si="984"/>
        <v>1.1037270887817219E-5</v>
      </c>
      <c r="AR747" s="13">
        <f t="shared" si="985"/>
        <v>1.6584370212372218E-2</v>
      </c>
      <c r="AS747" s="13">
        <f t="shared" si="986"/>
        <v>8.1767526246285874E-3</v>
      </c>
      <c r="AT747" s="13">
        <f t="shared" si="987"/>
        <v>2.0157317591262018E-3</v>
      </c>
      <c r="AU747" s="13">
        <f t="shared" si="988"/>
        <v>3.312785822015803E-4</v>
      </c>
      <c r="AV747" s="13">
        <f t="shared" si="989"/>
        <v>4.0833371750215918E-5</v>
      </c>
      <c r="AW747" s="13">
        <f t="shared" si="990"/>
        <v>1.0058701116211615E-7</v>
      </c>
      <c r="AX747" s="13">
        <f t="shared" si="991"/>
        <v>1.9663548949771664E-6</v>
      </c>
      <c r="AY747" s="13">
        <f t="shared" si="992"/>
        <v>3.5867187219892328E-6</v>
      </c>
      <c r="AZ747" s="13">
        <f t="shared" si="993"/>
        <v>3.271167179314664E-6</v>
      </c>
      <c r="BA747" s="13">
        <f t="shared" si="994"/>
        <v>1.9889181067593015E-6</v>
      </c>
      <c r="BB747" s="13">
        <f t="shared" si="995"/>
        <v>9.0696875577231523E-7</v>
      </c>
      <c r="BC747" s="13">
        <f t="shared" si="996"/>
        <v>3.3087026405023567E-7</v>
      </c>
      <c r="BD747" s="13">
        <f t="shared" si="997"/>
        <v>5.0417713917478976E-3</v>
      </c>
      <c r="BE747" s="13">
        <f t="shared" si="998"/>
        <v>2.4857933664250431E-3</v>
      </c>
      <c r="BF747" s="13">
        <f t="shared" si="999"/>
        <v>6.127973861207274E-4</v>
      </c>
      <c r="BG747" s="13">
        <f t="shared" si="1000"/>
        <v>1.0071114290470382E-4</v>
      </c>
      <c r="BH747" s="13">
        <f t="shared" si="1001"/>
        <v>1.2413647481485973E-5</v>
      </c>
      <c r="BI747" s="13">
        <f t="shared" si="1002"/>
        <v>1.2240841626862786E-6</v>
      </c>
      <c r="BJ747" s="14">
        <f t="shared" si="1003"/>
        <v>9.2749049392732527E-2</v>
      </c>
      <c r="BK747" s="14">
        <f t="shared" si="1004"/>
        <v>0.20923821785948513</v>
      </c>
      <c r="BL747" s="14">
        <f t="shared" si="1005"/>
        <v>0.5955612685699736</v>
      </c>
      <c r="BM747" s="14">
        <f t="shared" si="1006"/>
        <v>0.40572304883774074</v>
      </c>
      <c r="BN747" s="14">
        <f t="shared" si="1007"/>
        <v>0.59151350470930453</v>
      </c>
    </row>
    <row r="748" spans="1:66" s="10" customFormat="1" x14ac:dyDescent="0.25">
      <c r="A748" t="s">
        <v>13</v>
      </c>
      <c r="B748" t="s">
        <v>47</v>
      </c>
      <c r="C748" t="s">
        <v>44</v>
      </c>
      <c r="E748" s="10">
        <f>VLOOKUP(A748,home!$A$2:$E$405,3,FALSE)</f>
        <v>1.82539682539683</v>
      </c>
      <c r="F748" s="10">
        <f>VLOOKUP(B748,home!$B$2:$E$405,3,FALSE)</f>
        <v>0.91</v>
      </c>
      <c r="G748" s="10">
        <f>VLOOKUP(C748,away!$B$2:$E$405,4,FALSE)</f>
        <v>0.55000000000000004</v>
      </c>
      <c r="H748" s="10">
        <f>VLOOKUP(A748,away!$A$2:$E$405,3,FALSE)</f>
        <v>1.2222222222222201</v>
      </c>
      <c r="I748" s="10">
        <f>VLOOKUP(C748,away!$B$2:$E$405,3,FALSE)</f>
        <v>0.37</v>
      </c>
      <c r="J748" s="10">
        <f>VLOOKUP(B748,home!$B$2:$E$405,4,FALSE)</f>
        <v>1.36</v>
      </c>
      <c r="K748" s="12">
        <f t="shared" si="952"/>
        <v>0.91361111111111359</v>
      </c>
      <c r="L748" s="12">
        <f t="shared" si="953"/>
        <v>0.61502222222222114</v>
      </c>
      <c r="M748" s="13">
        <f t="shared" si="954"/>
        <v>0.21683180170707975</v>
      </c>
      <c r="N748" s="13">
        <f t="shared" si="955"/>
        <v>0.19809994328182978</v>
      </c>
      <c r="O748" s="13">
        <f t="shared" si="956"/>
        <v>0.13335637653433619</v>
      </c>
      <c r="P748" s="13">
        <f t="shared" si="957"/>
        <v>0.1218358673392869</v>
      </c>
      <c r="Q748" s="13">
        <f t="shared" si="958"/>
        <v>9.0493154646380539E-2</v>
      </c>
      <c r="R748" s="13">
        <f t="shared" si="959"/>
        <v>4.1008567521825343E-2</v>
      </c>
      <c r="S748" s="13">
        <f t="shared" si="960"/>
        <v>1.7114623470187731E-2</v>
      </c>
      <c r="T748" s="13">
        <f t="shared" si="961"/>
        <v>5.5655301066516068E-2</v>
      </c>
      <c r="U748" s="13">
        <f t="shared" si="962"/>
        <v>3.7465882938689979E-2</v>
      </c>
      <c r="V748" s="13">
        <f t="shared" si="963"/>
        <v>1.0685061356105992E-3</v>
      </c>
      <c r="W748" s="13">
        <f t="shared" si="964"/>
        <v>2.7558517188143193E-2</v>
      </c>
      <c r="X748" s="13">
        <f t="shared" si="965"/>
        <v>1.69491004822011E-2</v>
      </c>
      <c r="Y748" s="13">
        <f t="shared" si="966"/>
        <v>5.2120367216155197E-3</v>
      </c>
      <c r="Z748" s="13">
        <f t="shared" si="967"/>
        <v>8.4070601091410097E-3</v>
      </c>
      <c r="AA748" s="13">
        <f t="shared" si="968"/>
        <v>7.6807835274902382E-3</v>
      </c>
      <c r="AB748" s="13">
        <f t="shared" si="969"/>
        <v>3.5086245863771475E-3</v>
      </c>
      <c r="AC748" s="13">
        <f t="shared" si="970"/>
        <v>3.7524007884384187E-5</v>
      </c>
      <c r="AD748" s="13">
        <f t="shared" si="971"/>
        <v>6.2944418772085545E-3</v>
      </c>
      <c r="AE748" s="13">
        <f t="shared" si="972"/>
        <v>3.8712216309694136E-3</v>
      </c>
      <c r="AF748" s="13">
        <f t="shared" si="973"/>
        <v>1.19044366509677E-3</v>
      </c>
      <c r="AG748" s="13">
        <f t="shared" si="974"/>
        <v>2.4404976944606037E-4</v>
      </c>
      <c r="AH748" s="13">
        <f t="shared" si="975"/>
        <v>1.2926321976699229E-3</v>
      </c>
      <c r="AI748" s="13">
        <f t="shared" si="976"/>
        <v>1.1809631383712189E-3</v>
      </c>
      <c r="AJ748" s="13">
        <f t="shared" si="977"/>
        <v>5.3947052251429855E-4</v>
      </c>
      <c r="AK748" s="13">
        <f t="shared" si="978"/>
        <v>1.6428875449532715E-4</v>
      </c>
      <c r="AL748" s="13">
        <f t="shared" si="979"/>
        <v>8.4337629640069892E-7</v>
      </c>
      <c r="AM748" s="13">
        <f t="shared" si="980"/>
        <v>1.1501344074521663E-3</v>
      </c>
      <c r="AN748" s="13">
        <f t="shared" si="981"/>
        <v>7.073582191254688E-4</v>
      </c>
      <c r="AO748" s="13">
        <f t="shared" si="982"/>
        <v>2.1752051191684931E-4</v>
      </c>
      <c r="AP748" s="13">
        <f t="shared" si="983"/>
        <v>4.4593316206005273E-5</v>
      </c>
      <c r="AQ748" s="13">
        <f t="shared" si="984"/>
        <v>6.8564701073188863E-6</v>
      </c>
      <c r="AR748" s="13">
        <f t="shared" si="985"/>
        <v>1.5899950534538999E-4</v>
      </c>
      <c r="AS748" s="13">
        <f t="shared" si="986"/>
        <v>1.4526371474471919E-4</v>
      </c>
      <c r="AT748" s="13">
        <f t="shared" si="987"/>
        <v>6.635727191602537E-5</v>
      </c>
      <c r="AU748" s="13">
        <f t="shared" si="988"/>
        <v>2.0208246975167416E-5</v>
      </c>
      <c r="AV748" s="13">
        <f t="shared" si="989"/>
        <v>4.6156197431476248E-6</v>
      </c>
      <c r="AW748" s="13">
        <f t="shared" si="990"/>
        <v>1.3163490697040796E-8</v>
      </c>
      <c r="AX748" s="13">
        <f t="shared" si="991"/>
        <v>1.7512926231991595E-4</v>
      </c>
      <c r="AY748" s="13">
        <f t="shared" si="992"/>
        <v>1.0770838808813299E-4</v>
      </c>
      <c r="AZ748" s="13">
        <f t="shared" si="993"/>
        <v>3.3121526096968477E-5</v>
      </c>
      <c r="BA748" s="13">
        <f t="shared" si="994"/>
        <v>6.7901581945162822E-6</v>
      </c>
      <c r="BB748" s="13">
        <f t="shared" si="995"/>
        <v>1.0440245455079571E-6</v>
      </c>
      <c r="BC748" s="13">
        <f t="shared" si="996"/>
        <v>1.284196592065697E-7</v>
      </c>
      <c r="BD748" s="13">
        <f t="shared" si="997"/>
        <v>1.6298038184959269E-5</v>
      </c>
      <c r="BE748" s="13">
        <f t="shared" si="998"/>
        <v>1.4890068775091995E-5</v>
      </c>
      <c r="BF748" s="13">
        <f t="shared" si="999"/>
        <v>6.8018661390663474E-6</v>
      </c>
      <c r="BG748" s="13">
        <f t="shared" si="1000"/>
        <v>2.0714201603138224E-6</v>
      </c>
      <c r="BH748" s="13">
        <f t="shared" si="1001"/>
        <v>4.7311811856056799E-7</v>
      </c>
      <c r="BI748" s="13">
        <f t="shared" si="1002"/>
        <v>8.6449193996984031E-8</v>
      </c>
      <c r="BJ748" s="14">
        <f t="shared" si="1003"/>
        <v>0.4080185950331191</v>
      </c>
      <c r="BK748" s="14">
        <f t="shared" si="1004"/>
        <v>0.3569968744244339</v>
      </c>
      <c r="BL748" s="14">
        <f t="shared" si="1005"/>
        <v>0.22663365504106614</v>
      </c>
      <c r="BM748" s="14">
        <f t="shared" si="1006"/>
        <v>0.19832277835242415</v>
      </c>
      <c r="BN748" s="14">
        <f t="shared" si="1007"/>
        <v>0.80162571103073843</v>
      </c>
    </row>
    <row r="749" spans="1:66" x14ac:dyDescent="0.25">
      <c r="A749" t="s">
        <v>13</v>
      </c>
      <c r="B749" t="s">
        <v>15</v>
      </c>
      <c r="C749" t="s">
        <v>43</v>
      </c>
      <c r="D749" s="10"/>
      <c r="E749" s="10">
        <f>VLOOKUP(A749,home!$A$2:$E$405,3,FALSE)</f>
        <v>1.82539682539683</v>
      </c>
      <c r="F749" s="10">
        <f>VLOOKUP(B749,home!$B$2:$E$405,3,FALSE)</f>
        <v>1.46</v>
      </c>
      <c r="G749" s="10">
        <f>VLOOKUP(C749,away!$B$2:$E$405,4,FALSE)</f>
        <v>1.1000000000000001</v>
      </c>
      <c r="H749" s="10">
        <f>VLOOKUP(A749,away!$A$2:$E$405,3,FALSE)</f>
        <v>1.2222222222222201</v>
      </c>
      <c r="I749" s="10">
        <f>VLOOKUP(C749,away!$B$2:$E$405,3,FALSE)</f>
        <v>0.91</v>
      </c>
      <c r="J749" s="10">
        <f>VLOOKUP(B749,home!$B$2:$E$405,4,FALSE)</f>
        <v>1.0900000000000001</v>
      </c>
      <c r="K749" s="12">
        <f t="shared" si="952"/>
        <v>2.9315873015873088</v>
      </c>
      <c r="L749" s="12">
        <f t="shared" si="953"/>
        <v>1.2123222222222201</v>
      </c>
      <c r="M749" s="13">
        <f t="shared" si="954"/>
        <v>1.5860722264444734E-2</v>
      </c>
      <c r="N749" s="13">
        <f t="shared" si="955"/>
        <v>4.649709198444929E-2</v>
      </c>
      <c r="O749" s="13">
        <f t="shared" si="956"/>
        <v>1.9228306061681084E-2</v>
      </c>
      <c r="P749" s="13">
        <f t="shared" si="957"/>
        <v>5.6369457881458543E-2</v>
      </c>
      <c r="Q749" s="13">
        <f t="shared" si="958"/>
        <v>6.8155142211174302E-2</v>
      </c>
      <c r="R749" s="13">
        <f t="shared" si="959"/>
        <v>1.1655451367133101E-2</v>
      </c>
      <c r="S749" s="13">
        <f t="shared" si="960"/>
        <v>5.0084664003174434E-2</v>
      </c>
      <c r="T749" s="13">
        <f t="shared" si="961"/>
        <v>8.2625993461322281E-2</v>
      </c>
      <c r="U749" s="13">
        <f t="shared" si="962"/>
        <v>3.4168973222155841E-2</v>
      </c>
      <c r="V749" s="13">
        <f t="shared" si="963"/>
        <v>1.9778035542155067E-2</v>
      </c>
      <c r="W749" s="13">
        <f t="shared" si="964"/>
        <v>6.6600916481385247E-2</v>
      </c>
      <c r="X749" s="13">
        <f t="shared" si="965"/>
        <v>8.0741771070749452E-2</v>
      </c>
      <c r="Y749" s="13">
        <f t="shared" si="966"/>
        <v>4.8942521665324382E-2</v>
      </c>
      <c r="Z749" s="13">
        <f t="shared" si="967"/>
        <v>4.710054234135271E-3</v>
      </c>
      <c r="AA749" s="13">
        <f t="shared" si="968"/>
        <v>1.3807935182578498E-2</v>
      </c>
      <c r="AB749" s="13">
        <f t="shared" si="969"/>
        <v>2.0239583721193888E-2</v>
      </c>
      <c r="AC749" s="13">
        <f t="shared" si="970"/>
        <v>4.3932312904924444E-3</v>
      </c>
      <c r="AD749" s="13">
        <f t="shared" si="971"/>
        <v>4.8811600257726476E-2</v>
      </c>
      <c r="AE749" s="13">
        <f t="shared" si="972"/>
        <v>5.9175387694669658E-2</v>
      </c>
      <c r="AF749" s="13">
        <f t="shared" si="973"/>
        <v>3.5869818755431673E-2</v>
      </c>
      <c r="AG749" s="13">
        <f t="shared" si="974"/>
        <v>1.4495259461431065E-2</v>
      </c>
      <c r="AH749" s="13">
        <f t="shared" si="975"/>
        <v>1.4275258539785129E-3</v>
      </c>
      <c r="AI749" s="13">
        <f t="shared" si="976"/>
        <v>4.1849166662109869E-3</v>
      </c>
      <c r="AJ749" s="13">
        <f t="shared" si="977"/>
        <v>6.1342242784326135E-3</v>
      </c>
      <c r="AK749" s="13">
        <f t="shared" si="978"/>
        <v>5.9943379999138728E-3</v>
      </c>
      <c r="AL749" s="13">
        <f t="shared" si="979"/>
        <v>6.2454675660784476E-4</v>
      </c>
      <c r="AM749" s="13">
        <f t="shared" si="980"/>
        <v>2.8619093497141351E-2</v>
      </c>
      <c r="AN749" s="13">
        <f t="shared" si="981"/>
        <v>3.4695563026439891E-2</v>
      </c>
      <c r="AO749" s="13">
        <f t="shared" si="982"/>
        <v>2.1031101034732356E-2</v>
      </c>
      <c r="AP749" s="13">
        <f t="shared" si="983"/>
        <v>8.4988237140689211E-3</v>
      </c>
      <c r="AQ749" s="13">
        <f t="shared" si="984"/>
        <v>2.5758282128287352E-3</v>
      </c>
      <c r="AR749" s="13">
        <f t="shared" si="985"/>
        <v>3.4612426311498082E-4</v>
      </c>
      <c r="AS749" s="13">
        <f t="shared" si="986"/>
        <v>1.0146934945191423E-3</v>
      </c>
      <c r="AT749" s="13">
        <f t="shared" si="987"/>
        <v>1.487331281767785E-3</v>
      </c>
      <c r="AU749" s="13">
        <f t="shared" si="988"/>
        <v>1.4534138329613379E-3</v>
      </c>
      <c r="AV749" s="13">
        <f t="shared" si="989"/>
        <v>1.0652023841651989E-3</v>
      </c>
      <c r="AW749" s="13">
        <f t="shared" si="990"/>
        <v>6.1657136948870643E-5</v>
      </c>
      <c r="AX749" s="13">
        <f t="shared" si="991"/>
        <v>1.398322851319325E-2</v>
      </c>
      <c r="AY749" s="13">
        <f t="shared" si="992"/>
        <v>1.6952178664955551E-2</v>
      </c>
      <c r="AZ749" s="13">
        <f t="shared" si="993"/>
        <v>1.0275751455303513E-2</v>
      </c>
      <c r="BA749" s="13">
        <f t="shared" si="994"/>
        <v>4.1525072797655889E-3</v>
      </c>
      <c r="BB749" s="13">
        <f t="shared" si="995"/>
        <v>1.2585442132998419E-3</v>
      </c>
      <c r="BC749" s="13">
        <f t="shared" si="996"/>
        <v>3.0515222348651618E-4</v>
      </c>
      <c r="BD749" s="13">
        <f t="shared" si="997"/>
        <v>6.9935689304096807E-5</v>
      </c>
      <c r="BE749" s="13">
        <f t="shared" si="998"/>
        <v>2.0502257869164559E-4</v>
      </c>
      <c r="BF749" s="13">
        <f t="shared" si="999"/>
        <v>3.0052079411555655E-4</v>
      </c>
      <c r="BG749" s="13">
        <f t="shared" si="1000"/>
        <v>2.9366764796403318E-4</v>
      </c>
      <c r="BH749" s="13">
        <f t="shared" si="1001"/>
        <v>2.1522808691459293E-4</v>
      </c>
      <c r="BI749" s="13">
        <f t="shared" si="1002"/>
        <v>1.2619198530875006E-4</v>
      </c>
      <c r="BJ749" s="14">
        <f t="shared" si="1003"/>
        <v>0.69426327487887918</v>
      </c>
      <c r="BK749" s="14">
        <f t="shared" si="1004"/>
        <v>0.16406283640328859</v>
      </c>
      <c r="BL749" s="14">
        <f t="shared" si="1005"/>
        <v>0.12341858639210553</v>
      </c>
      <c r="BM749" s="14">
        <f t="shared" si="1006"/>
        <v>0.75179805861006088</v>
      </c>
      <c r="BN749" s="14">
        <f t="shared" si="1007"/>
        <v>0.21776617177034105</v>
      </c>
    </row>
    <row r="750" spans="1:66" x14ac:dyDescent="0.25">
      <c r="A750" t="s">
        <v>13</v>
      </c>
      <c r="B750" t="s">
        <v>14</v>
      </c>
      <c r="C750" t="s">
        <v>50</v>
      </c>
      <c r="D750" s="10"/>
      <c r="E750" s="10">
        <f>VLOOKUP(A750,home!$A$2:$E$405,3,FALSE)</f>
        <v>1.82539682539683</v>
      </c>
      <c r="F750" s="10">
        <f>VLOOKUP(B750,home!$B$2:$E$405,3,FALSE)</f>
        <v>0.55000000000000004</v>
      </c>
      <c r="G750" s="10">
        <f>VLOOKUP(C750,away!$B$2:$E$405,4,FALSE)</f>
        <v>0.68</v>
      </c>
      <c r="H750" s="10">
        <f>VLOOKUP(A750,away!$A$2:$E$405,3,FALSE)</f>
        <v>1.2222222222222201</v>
      </c>
      <c r="I750" s="10">
        <f>VLOOKUP(C750,away!$B$2:$E$405,3,FALSE)</f>
        <v>0.14000000000000001</v>
      </c>
      <c r="J750" s="10">
        <f>VLOOKUP(B750,home!$B$2:$E$405,4,FALSE)</f>
        <v>0.41</v>
      </c>
      <c r="K750" s="12">
        <f t="shared" si="952"/>
        <v>0.68269841269841458</v>
      </c>
      <c r="L750" s="12">
        <f t="shared" si="953"/>
        <v>7.0155555555555429E-2</v>
      </c>
      <c r="M750" s="13">
        <f t="shared" si="954"/>
        <v>0.47102035551107985</v>
      </c>
      <c r="N750" s="13">
        <f t="shared" si="955"/>
        <v>0.32156484905605714</v>
      </c>
      <c r="O750" s="13">
        <f t="shared" si="956"/>
        <v>3.3044694718855031E-2</v>
      </c>
      <c r="P750" s="13">
        <f t="shared" si="957"/>
        <v>2.2559560632666013E-2</v>
      </c>
      <c r="Q750" s="13">
        <f t="shared" si="958"/>
        <v>0.10976590601508775</v>
      </c>
      <c r="R750" s="13">
        <f t="shared" si="959"/>
        <v>1.1591344580825012E-3</v>
      </c>
      <c r="S750" s="13">
        <f t="shared" si="960"/>
        <v>2.7012302652329971E-4</v>
      </c>
      <c r="T750" s="13">
        <f t="shared" si="961"/>
        <v>7.7006881175473631E-3</v>
      </c>
      <c r="U750" s="13">
        <f t="shared" si="962"/>
        <v>7.9133925463696056E-4</v>
      </c>
      <c r="V750" s="13">
        <f t="shared" si="963"/>
        <v>1.4375072999220789E-6</v>
      </c>
      <c r="W750" s="13">
        <f t="shared" si="964"/>
        <v>2.4979003268301256E-2</v>
      </c>
      <c r="X750" s="13">
        <f t="shared" si="965"/>
        <v>1.7524158515117092E-3</v>
      </c>
      <c r="Y750" s="13">
        <f t="shared" si="966"/>
        <v>6.1470853813582829E-5</v>
      </c>
      <c r="Z750" s="13">
        <f t="shared" si="967"/>
        <v>2.7106573956788521E-5</v>
      </c>
      <c r="AA750" s="13">
        <f t="shared" si="968"/>
        <v>1.8505615013991706E-5</v>
      </c>
      <c r="AB750" s="13">
        <f t="shared" si="969"/>
        <v>6.3168769980300428E-6</v>
      </c>
      <c r="AC750" s="13">
        <f t="shared" si="970"/>
        <v>4.3030960224246213E-9</v>
      </c>
      <c r="AD750" s="13">
        <f t="shared" si="971"/>
        <v>4.2632814705144441E-3</v>
      </c>
      <c r="AE750" s="13">
        <f t="shared" si="972"/>
        <v>2.990928800536461E-4</v>
      </c>
      <c r="AF750" s="13">
        <f t="shared" si="973"/>
        <v>1.049151358143732E-5</v>
      </c>
      <c r="AG750" s="13">
        <f t="shared" si="974"/>
        <v>2.4534598797479676E-7</v>
      </c>
      <c r="AH750" s="13">
        <f t="shared" si="975"/>
        <v>4.7541918878656212E-7</v>
      </c>
      <c r="AI750" s="13">
        <f t="shared" si="976"/>
        <v>3.245679255509539E-7</v>
      </c>
      <c r="AJ750" s="13">
        <f t="shared" si="977"/>
        <v>1.107910037932267E-7</v>
      </c>
      <c r="AK750" s="13">
        <f t="shared" si="978"/>
        <v>2.5212280810299968E-8</v>
      </c>
      <c r="AL750" s="13">
        <f t="shared" si="979"/>
        <v>8.2438862346609321E-12</v>
      </c>
      <c r="AM750" s="13">
        <f t="shared" si="980"/>
        <v>5.8210709856135483E-4</v>
      </c>
      <c r="AN750" s="13">
        <f t="shared" si="981"/>
        <v>4.0838046892404305E-5</v>
      </c>
      <c r="AO750" s="13">
        <f t="shared" si="982"/>
        <v>1.4325079337702237E-6</v>
      </c>
      <c r="AP750" s="13">
        <f t="shared" si="983"/>
        <v>3.3499463310463615E-8</v>
      </c>
      <c r="AQ750" s="13">
        <f t="shared" si="984"/>
        <v>5.8754336483963017E-10</v>
      </c>
      <c r="AR750" s="13">
        <f t="shared" si="985"/>
        <v>6.6706594622185525E-9</v>
      </c>
      <c r="AS750" s="13">
        <f t="shared" si="986"/>
        <v>4.5540486265082662E-9</v>
      </c>
      <c r="AT750" s="13">
        <f t="shared" si="987"/>
        <v>1.554520884334294E-9</v>
      </c>
      <c r="AU750" s="13">
        <f t="shared" si="988"/>
        <v>3.5375631341385279E-10</v>
      </c>
      <c r="AV750" s="13">
        <f t="shared" si="989"/>
        <v>6.0377218412420039E-11</v>
      </c>
      <c r="AW750" s="13">
        <f t="shared" si="990"/>
        <v>1.0967823434547174E-14</v>
      </c>
      <c r="AX750" s="13">
        <f t="shared" si="991"/>
        <v>6.623393203471941E-5</v>
      </c>
      <c r="AY750" s="13">
        <f t="shared" si="992"/>
        <v>4.6466782985246393E-6</v>
      </c>
      <c r="AZ750" s="13">
        <f t="shared" si="993"/>
        <v>1.6299514876046951E-7</v>
      </c>
      <c r="BA750" s="13">
        <f t="shared" si="994"/>
        <v>3.8116717380503802E-9</v>
      </c>
      <c r="BB750" s="13">
        <f t="shared" si="995"/>
        <v>6.685248709458349E-11</v>
      </c>
      <c r="BC750" s="13">
        <f t="shared" si="996"/>
        <v>9.3801467447822113E-13</v>
      </c>
      <c r="BD750" s="13">
        <f t="shared" si="997"/>
        <v>7.799730341564416E-11</v>
      </c>
      <c r="BE750" s="13">
        <f t="shared" si="998"/>
        <v>5.3248635236616892E-11</v>
      </c>
      <c r="BF750" s="13">
        <f t="shared" si="999"/>
        <v>1.8176379377197609E-11</v>
      </c>
      <c r="BG750" s="13">
        <f t="shared" si="1000"/>
        <v>4.136328449805669E-12</v>
      </c>
      <c r="BH750" s="13">
        <f t="shared" si="1001"/>
        <v>7.0596621677040595E-13</v>
      </c>
      <c r="BI750" s="13">
        <f t="shared" si="1002"/>
        <v>9.6392403121572221E-14</v>
      </c>
      <c r="BJ750" s="14">
        <f t="shared" si="1003"/>
        <v>0.47109290359779482</v>
      </c>
      <c r="BK750" s="14">
        <f t="shared" si="1004"/>
        <v>0.49385612766720755</v>
      </c>
      <c r="BL750" s="14">
        <f t="shared" si="1005"/>
        <v>3.5020940261708967E-2</v>
      </c>
      <c r="BM750" s="14">
        <f t="shared" si="1006"/>
        <v>4.0877931030552192E-2</v>
      </c>
      <c r="BN750" s="14">
        <f t="shared" si="1007"/>
        <v>0.95911450039182833</v>
      </c>
    </row>
    <row r="751" spans="1:66" x14ac:dyDescent="0.25">
      <c r="A751" t="s">
        <v>13</v>
      </c>
      <c r="B751" t="s">
        <v>52</v>
      </c>
      <c r="C751" t="s">
        <v>227</v>
      </c>
      <c r="D751" s="10"/>
      <c r="E751" s="10">
        <f>VLOOKUP(A751,home!$A$2:$E$405,3,FALSE)</f>
        <v>1.82539682539683</v>
      </c>
      <c r="F751" s="10">
        <f>VLOOKUP(B751,home!$B$2:$E$405,3,FALSE)</f>
        <v>1.92</v>
      </c>
      <c r="G751" s="10">
        <f>VLOOKUP(C751,away!$B$2:$E$405,4,FALSE)</f>
        <v>0.55000000000000004</v>
      </c>
      <c r="H751" s="10">
        <f>VLOOKUP(A751,away!$A$2:$E$405,3,FALSE)</f>
        <v>1.2222222222222201</v>
      </c>
      <c r="I751" s="10">
        <f>VLOOKUP(C751,away!$B$2:$E$405,3,FALSE)</f>
        <v>1.46</v>
      </c>
      <c r="J751" s="10">
        <f>VLOOKUP(B751,home!$B$2:$E$405,4,FALSE)</f>
        <v>0.82</v>
      </c>
      <c r="K751" s="12">
        <f t="shared" si="952"/>
        <v>1.9276190476190527</v>
      </c>
      <c r="L751" s="12">
        <f t="shared" si="953"/>
        <v>1.4632444444444419</v>
      </c>
      <c r="M751" s="13">
        <f t="shared" si="954"/>
        <v>3.3679582287889649E-2</v>
      </c>
      <c r="N751" s="13">
        <f t="shared" si="955"/>
        <v>6.4921404333989366E-2</v>
      </c>
      <c r="O751" s="13">
        <f t="shared" si="956"/>
        <v>4.928146167396396E-2</v>
      </c>
      <c r="P751" s="13">
        <f t="shared" si="957"/>
        <v>9.4995884217241242E-2</v>
      </c>
      <c r="Q751" s="13">
        <f t="shared" si="958"/>
        <v>6.2571867796188008E-2</v>
      </c>
      <c r="R751" s="13">
        <f t="shared" si="959"/>
        <v>3.6055412504264729E-2</v>
      </c>
      <c r="S751" s="13">
        <f t="shared" si="960"/>
        <v>6.6985822011370322E-2</v>
      </c>
      <c r="T751" s="13">
        <f t="shared" si="961"/>
        <v>9.1557937931284195E-2</v>
      </c>
      <c r="U751" s="13">
        <f t="shared" si="962"/>
        <v>6.9501099912982867E-2</v>
      </c>
      <c r="V751" s="13">
        <f t="shared" si="963"/>
        <v>2.0993191851356258E-2</v>
      </c>
      <c r="W751" s="13">
        <f t="shared" si="964"/>
        <v>4.020490806967774E-2</v>
      </c>
      <c r="X751" s="13">
        <f t="shared" si="965"/>
        <v>5.8829608372355457E-2</v>
      </c>
      <c r="Y751" s="13">
        <f t="shared" si="966"/>
        <v>4.3041048809845682E-2</v>
      </c>
      <c r="Z751" s="13">
        <f t="shared" si="967"/>
        <v>1.758596067967268E-2</v>
      </c>
      <c r="AA751" s="13">
        <f t="shared" si="968"/>
        <v>3.3899032776816759E-2</v>
      </c>
      <c r="AB751" s="13">
        <f t="shared" si="969"/>
        <v>3.2672210638227291E-2</v>
      </c>
      <c r="AC751" s="13">
        <f t="shared" si="970"/>
        <v>3.7008082623601552E-3</v>
      </c>
      <c r="AD751" s="13">
        <f t="shared" si="971"/>
        <v>1.9374936650720941E-2</v>
      </c>
      <c r="AE751" s="13">
        <f t="shared" si="972"/>
        <v>2.8350268415630417E-2</v>
      </c>
      <c r="AF751" s="13">
        <f t="shared" si="973"/>
        <v>2.0741686378839972E-2</v>
      </c>
      <c r="AG751" s="13">
        <f t="shared" si="974"/>
        <v>1.011671912074885E-2</v>
      </c>
      <c r="AH751" s="13">
        <f t="shared" si="975"/>
        <v>6.4331398161873651E-3</v>
      </c>
      <c r="AI751" s="13">
        <f t="shared" si="976"/>
        <v>1.2400642845679297E-2</v>
      </c>
      <c r="AJ751" s="13">
        <f t="shared" si="977"/>
        <v>1.1951857676026174E-2</v>
      </c>
      <c r="AK751" s="13">
        <f t="shared" si="978"/>
        <v>7.6795428369133461E-3</v>
      </c>
      <c r="AL751" s="13">
        <f t="shared" si="979"/>
        <v>4.1753671431701578E-4</v>
      </c>
      <c r="AM751" s="13">
        <f t="shared" si="980"/>
        <v>7.4694993868684358E-3</v>
      </c>
      <c r="AN751" s="13">
        <f t="shared" si="981"/>
        <v>1.0929703480616403E-2</v>
      </c>
      <c r="AO751" s="13">
        <f t="shared" si="982"/>
        <v>7.9964139487185178E-3</v>
      </c>
      <c r="AP751" s="13">
        <f t="shared" si="983"/>
        <v>3.900236095313472E-3</v>
      </c>
      <c r="AQ751" s="13">
        <f t="shared" si="984"/>
        <v>1.4267496996222808E-3</v>
      </c>
      <c r="AR751" s="13">
        <f t="shared" si="985"/>
        <v>1.8826512192741003E-3</v>
      </c>
      <c r="AS751" s="13">
        <f t="shared" si="986"/>
        <v>3.6290343502959894E-3</v>
      </c>
      <c r="AT751" s="13">
        <f t="shared" si="987"/>
        <v>3.497697869047192E-3</v>
      </c>
      <c r="AU751" s="13">
        <f t="shared" si="988"/>
        <v>2.2474096783973128E-3</v>
      </c>
      <c r="AV751" s="13">
        <f t="shared" si="989"/>
        <v>1.0830374259705173E-3</v>
      </c>
      <c r="AW751" s="13">
        <f t="shared" si="990"/>
        <v>3.27137448098874E-5</v>
      </c>
      <c r="AX751" s="13">
        <f t="shared" si="991"/>
        <v>2.3997248823844023E-3</v>
      </c>
      <c r="AY751" s="13">
        <f t="shared" si="992"/>
        <v>3.5113841023440688E-3</v>
      </c>
      <c r="AZ751" s="13">
        <f t="shared" si="993"/>
        <v>2.5690066400327464E-3</v>
      </c>
      <c r="BA751" s="13">
        <f t="shared" si="994"/>
        <v>1.2530282312562665E-3</v>
      </c>
      <c r="BB751" s="13">
        <f t="shared" si="995"/>
        <v>4.583716495294445E-4</v>
      </c>
      <c r="BC751" s="13">
        <f t="shared" si="996"/>
        <v>1.3414195393295891E-4</v>
      </c>
      <c r="BD751" s="13">
        <f t="shared" si="997"/>
        <v>4.5912982290489707E-4</v>
      </c>
      <c r="BE751" s="13">
        <f t="shared" si="998"/>
        <v>8.8502739196144196E-4</v>
      </c>
      <c r="BF751" s="13">
        <f t="shared" si="999"/>
        <v>8.5299782920474445E-4</v>
      </c>
      <c r="BG751" s="13">
        <f t="shared" si="1000"/>
        <v>5.4808495438425631E-4</v>
      </c>
      <c r="BH751" s="13">
        <f t="shared" si="1001"/>
        <v>2.6412474944612801E-4</v>
      </c>
      <c r="BI751" s="13">
        <f t="shared" si="1002"/>
        <v>1.0182637959599324E-4</v>
      </c>
      <c r="BJ751" s="14">
        <f t="shared" si="1003"/>
        <v>0.48175864594989959</v>
      </c>
      <c r="BK751" s="14">
        <f t="shared" si="1004"/>
        <v>0.22428420944687871</v>
      </c>
      <c r="BL751" s="14">
        <f t="shared" si="1005"/>
        <v>0.27532542235154434</v>
      </c>
      <c r="BM751" s="14">
        <f t="shared" si="1006"/>
        <v>0.65396995525692392</v>
      </c>
      <c r="BN751" s="14">
        <f t="shared" si="1007"/>
        <v>0.34150561281353697</v>
      </c>
    </row>
    <row r="752" spans="1:66" x14ac:dyDescent="0.25">
      <c r="A752" t="s">
        <v>16</v>
      </c>
      <c r="B752" t="s">
        <v>59</v>
      </c>
      <c r="C752" t="s">
        <v>60</v>
      </c>
      <c r="D752" s="10"/>
      <c r="E752" s="10">
        <f>VLOOKUP(A752,home!$A$2:$E$405,3,FALSE)</f>
        <v>1.4567901234567899</v>
      </c>
      <c r="F752" s="10">
        <f>VLOOKUP(B752,home!$B$2:$E$405,3,FALSE)</f>
        <v>0.51</v>
      </c>
      <c r="G752" s="10">
        <f>VLOOKUP(C752,away!$B$2:$E$405,4,FALSE)</f>
        <v>0.86</v>
      </c>
      <c r="H752" s="10">
        <f>VLOOKUP(A752,away!$A$2:$E$405,3,FALSE)</f>
        <v>1.4074074074074101</v>
      </c>
      <c r="I752" s="10">
        <f>VLOOKUP(C752,away!$B$2:$E$405,3,FALSE)</f>
        <v>0.69</v>
      </c>
      <c r="J752" s="10">
        <f>VLOOKUP(B752,home!$B$2:$E$405,4,FALSE)</f>
        <v>0.89</v>
      </c>
      <c r="K752" s="12">
        <f t="shared" si="952"/>
        <v>0.63894814814814804</v>
      </c>
      <c r="L752" s="12">
        <f t="shared" si="953"/>
        <v>0.86428888888889055</v>
      </c>
      <c r="M752" s="13">
        <f t="shared" si="954"/>
        <v>0.22240904732009179</v>
      </c>
      <c r="N752" s="13">
        <f t="shared" si="955"/>
        <v>0.14210784891656644</v>
      </c>
      <c r="O752" s="13">
        <f t="shared" si="956"/>
        <v>0.19222566838711877</v>
      </c>
      <c r="P752" s="13">
        <f t="shared" si="957"/>
        <v>0.12282223484248952</v>
      </c>
      <c r="Q752" s="13">
        <f t="shared" si="958"/>
        <v>4.5399773451278463E-2</v>
      </c>
      <c r="R752" s="13">
        <f t="shared" si="959"/>
        <v>8.3069254673113616E-2</v>
      </c>
      <c r="S752" s="13">
        <f t="shared" si="960"/>
        <v>1.695670831905597E-2</v>
      </c>
      <c r="T752" s="13">
        <f t="shared" si="961"/>
        <v>3.9238519752012813E-2</v>
      </c>
      <c r="U752" s="13">
        <f t="shared" si="962"/>
        <v>5.3076946441432828E-2</v>
      </c>
      <c r="V752" s="13">
        <f t="shared" si="963"/>
        <v>1.040455681104314E-3</v>
      </c>
      <c r="W752" s="13">
        <f t="shared" si="964"/>
        <v>9.6693670576799458E-3</v>
      </c>
      <c r="X752" s="13">
        <f t="shared" si="965"/>
        <v>8.3571265105410394E-3</v>
      </c>
      <c r="Y752" s="13">
        <f t="shared" si="966"/>
        <v>3.6114857930497034E-3</v>
      </c>
      <c r="Z752" s="13">
        <f t="shared" si="967"/>
        <v>2.3931944607417883E-2</v>
      </c>
      <c r="AA752" s="13">
        <f t="shared" si="968"/>
        <v>1.5291271688493712E-2</v>
      </c>
      <c r="AB752" s="13">
        <f t="shared" si="969"/>
        <v>4.8851648640966302E-3</v>
      </c>
      <c r="AC752" s="13">
        <f t="shared" si="970"/>
        <v>3.5911053739609993E-5</v>
      </c>
      <c r="AD752" s="13">
        <f t="shared" si="971"/>
        <v>1.5445560438173268E-3</v>
      </c>
      <c r="AE752" s="13">
        <f t="shared" si="972"/>
        <v>1.3349426269374978E-3</v>
      </c>
      <c r="AF752" s="13">
        <f t="shared" si="973"/>
        <v>5.7688803988311332E-4</v>
      </c>
      <c r="AG752" s="13">
        <f t="shared" si="974"/>
        <v>1.6619930766795536E-4</v>
      </c>
      <c r="AH752" s="13">
        <f t="shared" si="975"/>
        <v>5.1710284534239185E-3</v>
      </c>
      <c r="AI752" s="13">
        <f t="shared" si="976"/>
        <v>3.3040190543365943E-3</v>
      </c>
      <c r="AJ752" s="13">
        <f t="shared" si="977"/>
        <v>1.0555484281072811E-3</v>
      </c>
      <c r="AK752" s="13">
        <f t="shared" si="978"/>
        <v>2.2481357113994532E-4</v>
      </c>
      <c r="AL752" s="13">
        <f t="shared" si="979"/>
        <v>7.9325475811238675E-7</v>
      </c>
      <c r="AM752" s="13">
        <f t="shared" si="980"/>
        <v>1.973782447816222E-4</v>
      </c>
      <c r="AN752" s="13">
        <f t="shared" si="981"/>
        <v>1.7059182387314768E-4</v>
      </c>
      <c r="AO752" s="13">
        <f t="shared" si="982"/>
        <v>7.3720308954426067E-5</v>
      </c>
      <c r="AP752" s="13">
        <f t="shared" si="983"/>
        <v>2.123854797158888E-5</v>
      </c>
      <c r="AQ752" s="13">
        <f t="shared" si="984"/>
        <v>4.5890602569944875E-6</v>
      </c>
      <c r="AR752" s="13">
        <f t="shared" si="985"/>
        <v>8.9385248728451969E-4</v>
      </c>
      <c r="AS752" s="13">
        <f t="shared" si="986"/>
        <v>5.7112539146805981E-4</v>
      </c>
      <c r="AT752" s="13">
        <f t="shared" si="987"/>
        <v>1.8245975561945144E-4</v>
      </c>
      <c r="AU752" s="13">
        <f t="shared" si="988"/>
        <v>3.8860774321537394E-5</v>
      </c>
      <c r="AV752" s="13">
        <f t="shared" si="989"/>
        <v>6.2075049470873542E-6</v>
      </c>
      <c r="AW752" s="13">
        <f t="shared" si="990"/>
        <v>1.2168435112986156E-8</v>
      </c>
      <c r="AX752" s="13">
        <f t="shared" si="991"/>
        <v>2.1019077331324893E-5</v>
      </c>
      <c r="AY752" s="13">
        <f t="shared" si="992"/>
        <v>1.8166554992160456E-5</v>
      </c>
      <c r="AZ752" s="13">
        <f t="shared" si="993"/>
        <v>7.8505758145566442E-6</v>
      </c>
      <c r="BA752" s="13">
        <f t="shared" si="994"/>
        <v>2.2617218159670532E-6</v>
      </c>
      <c r="BB752" s="13">
        <f t="shared" si="995"/>
        <v>4.8869525882448189E-7</v>
      </c>
      <c r="BC752" s="13">
        <f t="shared" si="996"/>
        <v>8.4474776450936083E-8</v>
      </c>
      <c r="BD752" s="13">
        <f t="shared" si="997"/>
        <v>1.287577955109514E-4</v>
      </c>
      <c r="BE752" s="13">
        <f t="shared" si="998"/>
        <v>8.2269555001360307E-5</v>
      </c>
      <c r="BF752" s="13">
        <f t="shared" si="999"/>
        <v>2.6282989908545685E-5</v>
      </c>
      <c r="BG752" s="13">
        <f t="shared" si="1000"/>
        <v>5.5978225766205776E-6</v>
      </c>
      <c r="BH752" s="13">
        <f t="shared" si="1001"/>
        <v>8.9417959224840303E-7</v>
      </c>
      <c r="BI752" s="13">
        <f t="shared" si="1002"/>
        <v>1.1426687891579666E-7</v>
      </c>
      <c r="BJ752" s="14">
        <f t="shared" si="1003"/>
        <v>0.25252409658526132</v>
      </c>
      <c r="BK752" s="14">
        <f t="shared" si="1004"/>
        <v>0.36328331702623151</v>
      </c>
      <c r="BL752" s="14">
        <f t="shared" si="1005"/>
        <v>0.36024013808437261</v>
      </c>
      <c r="BM752" s="14">
        <f t="shared" si="1006"/>
        <v>0.19192751432606761</v>
      </c>
      <c r="BN752" s="14">
        <f t="shared" si="1007"/>
        <v>0.80803382759065867</v>
      </c>
    </row>
    <row r="753" spans="1:66" x14ac:dyDescent="0.25">
      <c r="A753" t="s">
        <v>16</v>
      </c>
      <c r="B753" t="s">
        <v>449</v>
      </c>
      <c r="C753" t="s">
        <v>49</v>
      </c>
      <c r="D753" s="10"/>
      <c r="E753" s="10">
        <f>VLOOKUP(A753,home!$A$2:$E$405,3,FALSE)</f>
        <v>1.4567901234567899</v>
      </c>
      <c r="F753" s="10">
        <f>VLOOKUP(B753,home!$B$2:$E$405,3,FALSE)</f>
        <v>0.34</v>
      </c>
      <c r="G753" s="10">
        <f>VLOOKUP(C753,away!$B$2:$E$405,4,FALSE)</f>
        <v>0.86</v>
      </c>
      <c r="H753" s="10">
        <f>VLOOKUP(A753,away!$A$2:$E$405,3,FALSE)</f>
        <v>1.4074074074074101</v>
      </c>
      <c r="I753" s="10">
        <f>VLOOKUP(C753,away!$B$2:$E$405,3,FALSE)</f>
        <v>1.03</v>
      </c>
      <c r="J753" s="10">
        <f>VLOOKUP(B753,home!$B$2:$E$405,4,FALSE)</f>
        <v>1.24</v>
      </c>
      <c r="K753" s="12">
        <f t="shared" si="952"/>
        <v>0.42596543209876542</v>
      </c>
      <c r="L753" s="12">
        <f t="shared" si="953"/>
        <v>1.7975407407407442</v>
      </c>
      <c r="M753" s="13">
        <f t="shared" si="954"/>
        <v>0.10822897331729366</v>
      </c>
      <c r="N753" s="13">
        <f t="shared" si="955"/>
        <v>4.610180138470675E-2</v>
      </c>
      <c r="O753" s="13">
        <f t="shared" si="956"/>
        <v>0.19454598886637828</v>
      </c>
      <c r="P753" s="13">
        <f t="shared" si="957"/>
        <v>8.286986621054844E-2</v>
      </c>
      <c r="Q753" s="13">
        <f t="shared" si="958"/>
        <v>9.8188868736840355E-3</v>
      </c>
      <c r="R753" s="13">
        <f t="shared" si="959"/>
        <v>0.17485217046750512</v>
      </c>
      <c r="S753" s="13">
        <f t="shared" si="960"/>
        <v>1.5863161488239096E-2</v>
      </c>
      <c r="T753" s="13">
        <f t="shared" si="961"/>
        <v>1.7649849184171569E-2</v>
      </c>
      <c r="U753" s="13">
        <f t="shared" si="962"/>
        <v>7.4480980346597822E-2</v>
      </c>
      <c r="V753" s="13">
        <f t="shared" si="963"/>
        <v>1.3495852870631197E-3</v>
      </c>
      <c r="W753" s="13">
        <f t="shared" si="964"/>
        <v>1.3941687966259057E-3</v>
      </c>
      <c r="X753" s="13">
        <f t="shared" si="965"/>
        <v>2.5060752114045627E-3</v>
      </c>
      <c r="Y753" s="13">
        <f t="shared" si="966"/>
        <v>2.2523861459300878E-3</v>
      </c>
      <c r="Z753" s="13">
        <f t="shared" si="967"/>
        <v>0.10476796667409533</v>
      </c>
      <c r="AA753" s="13">
        <f t="shared" si="968"/>
        <v>4.462753219444008E-2</v>
      </c>
      <c r="AB753" s="13">
        <f t="shared" si="969"/>
        <v>9.5048930173531141E-3</v>
      </c>
      <c r="AC753" s="13">
        <f t="shared" si="970"/>
        <v>6.4585265820390255E-5</v>
      </c>
      <c r="AD753" s="13">
        <f t="shared" si="971"/>
        <v>1.484669284683424E-4</v>
      </c>
      <c r="AE753" s="13">
        <f t="shared" si="972"/>
        <v>2.6687535257448731E-4</v>
      </c>
      <c r="AF753" s="13">
        <f t="shared" si="973"/>
        <v>2.3985965947609562E-4</v>
      </c>
      <c r="AG753" s="13">
        <f t="shared" si="974"/>
        <v>1.4371916998949451E-4</v>
      </c>
      <c r="AH753" s="13">
        <f t="shared" si="975"/>
        <v>4.7081172105313755E-2</v>
      </c>
      <c r="AI753" s="13">
        <f t="shared" si="976"/>
        <v>2.0054951819556317E-2</v>
      </c>
      <c r="AJ753" s="13">
        <f t="shared" si="977"/>
        <v>4.2713581087686133E-3</v>
      </c>
      <c r="AK753" s="13">
        <f t="shared" si="978"/>
        <v>6.0648363415006287E-4</v>
      </c>
      <c r="AL753" s="13">
        <f t="shared" si="979"/>
        <v>1.9780922515147747E-6</v>
      </c>
      <c r="AM753" s="13">
        <f t="shared" si="980"/>
        <v>1.2648355867478796E-5</v>
      </c>
      <c r="AN753" s="13">
        <f t="shared" si="981"/>
        <v>2.2735934975180372E-5</v>
      </c>
      <c r="AO753" s="13">
        <f t="shared" si="982"/>
        <v>2.0434384698359564E-5</v>
      </c>
      <c r="AP753" s="13">
        <f t="shared" si="983"/>
        <v>1.2243879669090191E-5</v>
      </c>
      <c r="AQ753" s="13">
        <f t="shared" si="984"/>
        <v>5.5022181324792323E-6</v>
      </c>
      <c r="AR753" s="13">
        <f t="shared" si="985"/>
        <v>1.6926064996225627E-2</v>
      </c>
      <c r="AS753" s="13">
        <f t="shared" si="986"/>
        <v>7.2099185898490395E-3</v>
      </c>
      <c r="AT753" s="13">
        <f t="shared" si="987"/>
        <v>1.5355880437609834E-3</v>
      </c>
      <c r="AU753" s="13">
        <f t="shared" si="988"/>
        <v>2.1803580819544847E-4</v>
      </c>
      <c r="AV753" s="13">
        <f t="shared" si="989"/>
        <v>2.3218929312744434E-5</v>
      </c>
      <c r="AW753" s="13">
        <f t="shared" si="990"/>
        <v>4.2072385776901049E-8</v>
      </c>
      <c r="AX753" s="13">
        <f t="shared" si="991"/>
        <v>8.9796039540492689E-7</v>
      </c>
      <c r="AY753" s="13">
        <f t="shared" si="992"/>
        <v>1.6141203943120239E-6</v>
      </c>
      <c r="AZ753" s="13">
        <f t="shared" si="993"/>
        <v>1.4507235846181889E-6</v>
      </c>
      <c r="BA753" s="13">
        <f t="shared" si="994"/>
        <v>8.6924491563488217E-7</v>
      </c>
      <c r="BB753" s="13">
        <f t="shared" si="995"/>
        <v>3.9062578738386317E-7</v>
      </c>
      <c r="BC753" s="13">
        <f t="shared" si="996"/>
        <v>1.4043315344128516E-7</v>
      </c>
      <c r="BD753" s="13">
        <f t="shared" si="997"/>
        <v>5.0708819018568992E-3</v>
      </c>
      <c r="BE753" s="13">
        <f t="shared" si="998"/>
        <v>2.1600204004462841E-3</v>
      </c>
      <c r="BF753" s="13">
        <f t="shared" si="999"/>
        <v>4.6004701160912474E-4</v>
      </c>
      <c r="BG753" s="13">
        <f t="shared" si="1000"/>
        <v>6.5321374695275546E-5</v>
      </c>
      <c r="BH753" s="13">
        <f t="shared" si="1001"/>
        <v>6.9561618993396013E-6</v>
      </c>
      <c r="BI753" s="13">
        <f t="shared" si="1002"/>
        <v>5.9261690184023239E-7</v>
      </c>
      <c r="BJ753" s="14">
        <f t="shared" si="1003"/>
        <v>8.060101658860469E-2</v>
      </c>
      <c r="BK753" s="14">
        <f t="shared" si="1004"/>
        <v>0.20837976378161055</v>
      </c>
      <c r="BL753" s="14">
        <f t="shared" si="1005"/>
        <v>0.60370217639481594</v>
      </c>
      <c r="BM753" s="14">
        <f t="shared" si="1006"/>
        <v>0.38103166427100149</v>
      </c>
      <c r="BN753" s="14">
        <f t="shared" si="1007"/>
        <v>0.61641768712011635</v>
      </c>
    </row>
    <row r="754" spans="1:66" x14ac:dyDescent="0.25">
      <c r="A754" t="s">
        <v>16</v>
      </c>
      <c r="B754" t="s">
        <v>467</v>
      </c>
      <c r="C754" t="s">
        <v>233</v>
      </c>
      <c r="D754" s="10"/>
      <c r="E754" s="10">
        <f>VLOOKUP(A754,home!$A$2:$E$405,3,FALSE)</f>
        <v>1.4567901234567899</v>
      </c>
      <c r="F754" s="10" t="e">
        <f>VLOOKUP(B754,home!$B$2:$E$405,3,FALSE)</f>
        <v>#N/A</v>
      </c>
      <c r="G754" s="10">
        <f>VLOOKUP(C754,away!$B$2:$E$405,4,FALSE)</f>
        <v>1.37</v>
      </c>
      <c r="H754" s="10">
        <f>VLOOKUP(A754,away!$A$2:$E$405,3,FALSE)</f>
        <v>1.4074074074074101</v>
      </c>
      <c r="I754" s="10">
        <f>VLOOKUP(C754,away!$B$2:$E$405,3,FALSE)</f>
        <v>1.03</v>
      </c>
      <c r="J754" s="10" t="e">
        <f>VLOOKUP(B754,home!$B$2:$E$405,4,FALSE)</f>
        <v>#N/A</v>
      </c>
      <c r="K754" s="12" t="e">
        <f t="shared" si="952"/>
        <v>#N/A</v>
      </c>
      <c r="L754" s="12" t="e">
        <f t="shared" si="953"/>
        <v>#N/A</v>
      </c>
      <c r="M754" s="13" t="e">
        <f t="shared" si="954"/>
        <v>#N/A</v>
      </c>
      <c r="N754" s="13" t="e">
        <f t="shared" si="955"/>
        <v>#N/A</v>
      </c>
      <c r="O754" s="13" t="e">
        <f t="shared" si="956"/>
        <v>#N/A</v>
      </c>
      <c r="P754" s="13" t="e">
        <f t="shared" si="957"/>
        <v>#N/A</v>
      </c>
      <c r="Q754" s="13" t="e">
        <f t="shared" si="958"/>
        <v>#N/A</v>
      </c>
      <c r="R754" s="13" t="e">
        <f t="shared" si="959"/>
        <v>#N/A</v>
      </c>
      <c r="S754" s="13" t="e">
        <f t="shared" si="960"/>
        <v>#N/A</v>
      </c>
      <c r="T754" s="13" t="e">
        <f t="shared" si="961"/>
        <v>#N/A</v>
      </c>
      <c r="U754" s="13" t="e">
        <f t="shared" si="962"/>
        <v>#N/A</v>
      </c>
      <c r="V754" s="13" t="e">
        <f t="shared" si="963"/>
        <v>#N/A</v>
      </c>
      <c r="W754" s="13" t="e">
        <f t="shared" si="964"/>
        <v>#N/A</v>
      </c>
      <c r="X754" s="13" t="e">
        <f t="shared" si="965"/>
        <v>#N/A</v>
      </c>
      <c r="Y754" s="13" t="e">
        <f t="shared" si="966"/>
        <v>#N/A</v>
      </c>
      <c r="Z754" s="13" t="e">
        <f t="shared" si="967"/>
        <v>#N/A</v>
      </c>
      <c r="AA754" s="13" t="e">
        <f t="shared" si="968"/>
        <v>#N/A</v>
      </c>
      <c r="AB754" s="13" t="e">
        <f t="shared" si="969"/>
        <v>#N/A</v>
      </c>
      <c r="AC754" s="13" t="e">
        <f t="shared" si="970"/>
        <v>#N/A</v>
      </c>
      <c r="AD754" s="13" t="e">
        <f t="shared" si="971"/>
        <v>#N/A</v>
      </c>
      <c r="AE754" s="13" t="e">
        <f t="shared" si="972"/>
        <v>#N/A</v>
      </c>
      <c r="AF754" s="13" t="e">
        <f t="shared" si="973"/>
        <v>#N/A</v>
      </c>
      <c r="AG754" s="13" t="e">
        <f t="shared" si="974"/>
        <v>#N/A</v>
      </c>
      <c r="AH754" s="13" t="e">
        <f t="shared" si="975"/>
        <v>#N/A</v>
      </c>
      <c r="AI754" s="13" t="e">
        <f t="shared" si="976"/>
        <v>#N/A</v>
      </c>
      <c r="AJ754" s="13" t="e">
        <f t="shared" si="977"/>
        <v>#N/A</v>
      </c>
      <c r="AK754" s="13" t="e">
        <f t="shared" si="978"/>
        <v>#N/A</v>
      </c>
      <c r="AL754" s="13" t="e">
        <f t="shared" si="979"/>
        <v>#N/A</v>
      </c>
      <c r="AM754" s="13" t="e">
        <f t="shared" si="980"/>
        <v>#N/A</v>
      </c>
      <c r="AN754" s="13" t="e">
        <f t="shared" si="981"/>
        <v>#N/A</v>
      </c>
      <c r="AO754" s="13" t="e">
        <f t="shared" si="982"/>
        <v>#N/A</v>
      </c>
      <c r="AP754" s="13" t="e">
        <f t="shared" si="983"/>
        <v>#N/A</v>
      </c>
      <c r="AQ754" s="13" t="e">
        <f t="shared" si="984"/>
        <v>#N/A</v>
      </c>
      <c r="AR754" s="13" t="e">
        <f t="shared" si="985"/>
        <v>#N/A</v>
      </c>
      <c r="AS754" s="13" t="e">
        <f t="shared" si="986"/>
        <v>#N/A</v>
      </c>
      <c r="AT754" s="13" t="e">
        <f t="shared" si="987"/>
        <v>#N/A</v>
      </c>
      <c r="AU754" s="13" t="e">
        <f t="shared" si="988"/>
        <v>#N/A</v>
      </c>
      <c r="AV754" s="13" t="e">
        <f t="shared" si="989"/>
        <v>#N/A</v>
      </c>
      <c r="AW754" s="13" t="e">
        <f t="shared" si="990"/>
        <v>#N/A</v>
      </c>
      <c r="AX754" s="13" t="e">
        <f t="shared" si="991"/>
        <v>#N/A</v>
      </c>
      <c r="AY754" s="13" t="e">
        <f t="shared" si="992"/>
        <v>#N/A</v>
      </c>
      <c r="AZ754" s="13" t="e">
        <f t="shared" si="993"/>
        <v>#N/A</v>
      </c>
      <c r="BA754" s="13" t="e">
        <f t="shared" si="994"/>
        <v>#N/A</v>
      </c>
      <c r="BB754" s="13" t="e">
        <f t="shared" si="995"/>
        <v>#N/A</v>
      </c>
      <c r="BC754" s="13" t="e">
        <f t="shared" si="996"/>
        <v>#N/A</v>
      </c>
      <c r="BD754" s="13" t="e">
        <f t="shared" si="997"/>
        <v>#N/A</v>
      </c>
      <c r="BE754" s="13" t="e">
        <f t="shared" si="998"/>
        <v>#N/A</v>
      </c>
      <c r="BF754" s="13" t="e">
        <f t="shared" si="999"/>
        <v>#N/A</v>
      </c>
      <c r="BG754" s="13" t="e">
        <f t="shared" si="1000"/>
        <v>#N/A</v>
      </c>
      <c r="BH754" s="13" t="e">
        <f t="shared" si="1001"/>
        <v>#N/A</v>
      </c>
      <c r="BI754" s="13" t="e">
        <f t="shared" si="1002"/>
        <v>#N/A</v>
      </c>
      <c r="BJ754" s="14" t="e">
        <f t="shared" si="1003"/>
        <v>#N/A</v>
      </c>
      <c r="BK754" s="14" t="e">
        <f t="shared" si="1004"/>
        <v>#N/A</v>
      </c>
      <c r="BL754" s="14" t="e">
        <f t="shared" si="1005"/>
        <v>#N/A</v>
      </c>
      <c r="BM754" s="14" t="e">
        <f t="shared" si="1006"/>
        <v>#N/A</v>
      </c>
      <c r="BN754" s="14" t="e">
        <f t="shared" si="1007"/>
        <v>#N/A</v>
      </c>
    </row>
    <row r="755" spans="1:66" x14ac:dyDescent="0.25">
      <c r="A755" t="s">
        <v>16</v>
      </c>
      <c r="B755" t="s">
        <v>287</v>
      </c>
      <c r="C755" t="s">
        <v>236</v>
      </c>
      <c r="D755" s="10"/>
      <c r="E755" s="10">
        <f>VLOOKUP(A755,home!$A$2:$E$405,3,FALSE)</f>
        <v>1.4567901234567899</v>
      </c>
      <c r="F755" s="10">
        <f>VLOOKUP(B755,home!$B$2:$E$405,3,FALSE)</f>
        <v>1.2</v>
      </c>
      <c r="G755" s="10">
        <f>VLOOKUP(C755,away!$B$2:$E$405,4,FALSE)</f>
        <v>1.2</v>
      </c>
      <c r="H755" s="10">
        <f>VLOOKUP(A755,away!$A$2:$E$405,3,FALSE)</f>
        <v>1.4074074074074101</v>
      </c>
      <c r="I755" s="10">
        <f>VLOOKUP(C755,away!$B$2:$E$405,3,FALSE)</f>
        <v>1.03</v>
      </c>
      <c r="J755" s="10">
        <f>VLOOKUP(B755,home!$B$2:$E$405,4,FALSE)</f>
        <v>1.07</v>
      </c>
      <c r="K755" s="12">
        <f t="shared" si="952"/>
        <v>2.0977777777777771</v>
      </c>
      <c r="L755" s="12">
        <f t="shared" si="953"/>
        <v>1.5511037037037068</v>
      </c>
      <c r="M755" s="13">
        <f t="shared" si="954"/>
        <v>2.6020216602213514E-2</v>
      </c>
      <c r="N755" s="13">
        <f t="shared" si="955"/>
        <v>5.4584632161087887E-2</v>
      </c>
      <c r="O755" s="13">
        <f t="shared" si="956"/>
        <v>4.0360054342866061E-2</v>
      </c>
      <c r="P755" s="13">
        <f t="shared" si="957"/>
        <v>8.4666425110367885E-2</v>
      </c>
      <c r="Q755" s="13">
        <f t="shared" si="958"/>
        <v>5.7253214177852167E-2</v>
      </c>
      <c r="R755" s="13">
        <f t="shared" si="959"/>
        <v>3.1301314886451222E-2</v>
      </c>
      <c r="S755" s="13">
        <f t="shared" si="960"/>
        <v>6.8873403809018713E-2</v>
      </c>
      <c r="T755" s="13">
        <f t="shared" si="961"/>
        <v>8.8805672560208077E-2</v>
      </c>
      <c r="U755" s="13">
        <f t="shared" si="962"/>
        <v>6.5663202784022087E-2</v>
      </c>
      <c r="V755" s="13">
        <f t="shared" si="963"/>
        <v>2.4900573678444008E-2</v>
      </c>
      <c r="W755" s="13">
        <f t="shared" si="964"/>
        <v>4.003484013621661E-2</v>
      </c>
      <c r="X755" s="13">
        <f t="shared" si="965"/>
        <v>6.2098188812471394E-2</v>
      </c>
      <c r="Y755" s="13">
        <f t="shared" si="966"/>
        <v>4.8160365330158238E-2</v>
      </c>
      <c r="Z755" s="13">
        <f t="shared" si="967"/>
        <v>1.6183861817056815E-2</v>
      </c>
      <c r="AA755" s="13">
        <f t="shared" si="968"/>
        <v>3.3950145678448063E-2</v>
      </c>
      <c r="AB755" s="13">
        <f t="shared" si="969"/>
        <v>3.5609930578283287E-2</v>
      </c>
      <c r="AC755" s="13">
        <f t="shared" si="970"/>
        <v>5.0639532252486899E-3</v>
      </c>
      <c r="AD755" s="13">
        <f t="shared" si="971"/>
        <v>2.0996049493660265E-2</v>
      </c>
      <c r="AE755" s="13">
        <f t="shared" si="972"/>
        <v>3.256705013276278E-2</v>
      </c>
      <c r="AF755" s="13">
        <f t="shared" si="973"/>
        <v>2.5257436039816325E-2</v>
      </c>
      <c r="AG755" s="13">
        <f t="shared" si="974"/>
        <v>1.3058967529139525E-2</v>
      </c>
      <c r="AH755" s="13">
        <f t="shared" si="975"/>
        <v>6.2757120011664568E-3</v>
      </c>
      <c r="AI755" s="13">
        <f t="shared" si="976"/>
        <v>1.3165049175780295E-2</v>
      </c>
      <c r="AJ755" s="13">
        <f t="shared" si="977"/>
        <v>1.3808673802151773E-2</v>
      </c>
      <c r="AK755" s="13">
        <f t="shared" si="978"/>
        <v>9.6558430142453834E-3</v>
      </c>
      <c r="AL755" s="13">
        <f t="shared" si="979"/>
        <v>6.5909799762612405E-4</v>
      </c>
      <c r="AM755" s="13">
        <f t="shared" si="980"/>
        <v>8.8090092097845695E-3</v>
      </c>
      <c r="AN755" s="13">
        <f t="shared" si="981"/>
        <v>1.3663686811256908E-2</v>
      </c>
      <c r="AO755" s="13">
        <f t="shared" si="982"/>
        <v>1.0596897609594043E-2</v>
      </c>
      <c r="AP755" s="13">
        <f t="shared" si="983"/>
        <v>5.4789623766700914E-3</v>
      </c>
      <c r="AQ755" s="13">
        <f t="shared" si="984"/>
        <v>2.1246097087265605E-3</v>
      </c>
      <c r="AR755" s="13">
        <f t="shared" si="985"/>
        <v>1.9468560256774177E-3</v>
      </c>
      <c r="AS755" s="13">
        <f t="shared" si="986"/>
        <v>4.0840713071988478E-3</v>
      </c>
      <c r="AT755" s="13">
        <f t="shared" si="987"/>
        <v>4.2837370155507908E-3</v>
      </c>
      <c r="AU755" s="13">
        <f t="shared" si="988"/>
        <v>2.9954427723555143E-3</v>
      </c>
      <c r="AV755" s="13">
        <f t="shared" si="989"/>
        <v>1.5709433206131142E-3</v>
      </c>
      <c r="AW755" s="13">
        <f t="shared" si="990"/>
        <v>5.9572771721553656E-5</v>
      </c>
      <c r="AX755" s="13">
        <f t="shared" si="991"/>
        <v>3.0798906274209742E-3</v>
      </c>
      <c r="AY755" s="13">
        <f t="shared" si="992"/>
        <v>4.7772297591950064E-3</v>
      </c>
      <c r="AZ755" s="13">
        <f t="shared" si="993"/>
        <v>3.7049893864654717E-3</v>
      </c>
      <c r="BA755" s="13">
        <f t="shared" si="994"/>
        <v>1.9156075865098385E-3</v>
      </c>
      <c r="BB755" s="13">
        <f t="shared" si="995"/>
        <v>7.4282650556958233E-4</v>
      </c>
      <c r="BC755" s="13">
        <f t="shared" si="996"/>
        <v>2.3044018879965218E-4</v>
      </c>
      <c r="BD755" s="13">
        <f t="shared" si="997"/>
        <v>5.0329593200102026E-4</v>
      </c>
      <c r="BE755" s="13">
        <f t="shared" si="998"/>
        <v>1.0558030217976955E-3</v>
      </c>
      <c r="BF755" s="13">
        <f t="shared" si="999"/>
        <v>1.1074200584189158E-3</v>
      </c>
      <c r="BG755" s="13">
        <f t="shared" si="1000"/>
        <v>7.7437372973885633E-4</v>
      </c>
      <c r="BH755" s="13">
        <f t="shared" si="1001"/>
        <v>4.0611600048526687E-4</v>
      </c>
      <c r="BI755" s="13">
        <f t="shared" si="1002"/>
        <v>1.7038822420359633E-4</v>
      </c>
      <c r="BJ755" s="14">
        <f t="shared" si="1003"/>
        <v>0.4979405661433659</v>
      </c>
      <c r="BK755" s="14">
        <f t="shared" si="1004"/>
        <v>0.21496090018211392</v>
      </c>
      <c r="BL755" s="14">
        <f t="shared" si="1005"/>
        <v>0.26868837367145576</v>
      </c>
      <c r="BM755" s="14">
        <f t="shared" si="1006"/>
        <v>0.6988701875456802</v>
      </c>
      <c r="BN755" s="14">
        <f t="shared" si="1007"/>
        <v>0.29418585728083874</v>
      </c>
    </row>
    <row r="756" spans="1:66" x14ac:dyDescent="0.25">
      <c r="A756" t="s">
        <v>61</v>
      </c>
      <c r="B756" t="s">
        <v>242</v>
      </c>
      <c r="C756" t="s">
        <v>238</v>
      </c>
      <c r="D756" s="10"/>
      <c r="E756" s="10">
        <f>VLOOKUP(A756,home!$A$2:$E$405,3,FALSE)</f>
        <v>1.5</v>
      </c>
      <c r="F756" s="10">
        <f>VLOOKUP(B756,home!$B$2:$E$405,3,FALSE)</f>
        <v>1</v>
      </c>
      <c r="G756" s="10">
        <f>VLOOKUP(C756,away!$B$2:$E$405,4,FALSE)</f>
        <v>1.33</v>
      </c>
      <c r="H756" s="10">
        <f>VLOOKUP(A756,away!$A$2:$E$405,3,FALSE)</f>
        <v>1.1000000000000001</v>
      </c>
      <c r="I756" s="10">
        <f>VLOOKUP(C756,away!$B$2:$E$405,3,FALSE)</f>
        <v>0.44</v>
      </c>
      <c r="J756" s="10">
        <f>VLOOKUP(B756,home!$B$2:$E$405,4,FALSE)</f>
        <v>0.68</v>
      </c>
      <c r="K756" s="12">
        <f t="shared" si="952"/>
        <v>1.9950000000000001</v>
      </c>
      <c r="L756" s="12">
        <f t="shared" si="953"/>
        <v>0.32912000000000008</v>
      </c>
      <c r="M756" s="13">
        <f t="shared" si="954"/>
        <v>9.7869531354973338E-2</v>
      </c>
      <c r="N756" s="13">
        <f t="shared" si="955"/>
        <v>0.19524971505317179</v>
      </c>
      <c r="O756" s="13">
        <f t="shared" si="956"/>
        <v>3.2210820159548834E-2</v>
      </c>
      <c r="P756" s="13">
        <f t="shared" si="957"/>
        <v>6.4260586218299914E-2</v>
      </c>
      <c r="Q756" s="13">
        <f t="shared" si="958"/>
        <v>0.19476159076553895</v>
      </c>
      <c r="R756" s="13">
        <f t="shared" si="959"/>
        <v>5.3006125654553558E-3</v>
      </c>
      <c r="S756" s="13">
        <f t="shared" si="960"/>
        <v>1.054828526291323E-2</v>
      </c>
      <c r="T756" s="13">
        <f t="shared" si="961"/>
        <v>6.409993475275419E-2</v>
      </c>
      <c r="U756" s="13">
        <f t="shared" si="962"/>
        <v>1.0574722068083435E-2</v>
      </c>
      <c r="V756" s="13">
        <f t="shared" si="963"/>
        <v>7.6954944813681727E-4</v>
      </c>
      <c r="W756" s="13">
        <f t="shared" si="964"/>
        <v>0.12951645785908336</v>
      </c>
      <c r="X756" s="13">
        <f t="shared" si="965"/>
        <v>4.262645661058153E-2</v>
      </c>
      <c r="Y756" s="13">
        <f t="shared" si="966"/>
        <v>7.0146096998372973E-3</v>
      </c>
      <c r="Z756" s="13">
        <f t="shared" si="967"/>
        <v>5.8151253584755574E-4</v>
      </c>
      <c r="AA756" s="13">
        <f t="shared" si="968"/>
        <v>1.1601175090158737E-3</v>
      </c>
      <c r="AB756" s="13">
        <f t="shared" si="969"/>
        <v>1.1572172152433345E-3</v>
      </c>
      <c r="AC756" s="13">
        <f t="shared" si="970"/>
        <v>3.1580116135607803E-5</v>
      </c>
      <c r="AD756" s="13">
        <f t="shared" si="971"/>
        <v>6.4596333357217844E-2</v>
      </c>
      <c r="AE756" s="13">
        <f t="shared" si="972"/>
        <v>2.1259945234527539E-2</v>
      </c>
      <c r="AF756" s="13">
        <f t="shared" si="973"/>
        <v>3.4985365877938527E-3</v>
      </c>
      <c r="AG756" s="13">
        <f t="shared" si="974"/>
        <v>3.8381278725823769E-4</v>
      </c>
      <c r="AH756" s="13">
        <f t="shared" si="975"/>
        <v>4.7846851449536902E-5</v>
      </c>
      <c r="AI756" s="13">
        <f t="shared" si="976"/>
        <v>9.5454468641826109E-5</v>
      </c>
      <c r="AJ756" s="13">
        <f t="shared" si="977"/>
        <v>9.5215832470221584E-5</v>
      </c>
      <c r="AK756" s="13">
        <f t="shared" si="978"/>
        <v>6.3318528592697343E-5</v>
      </c>
      <c r="AL756" s="13">
        <f t="shared" si="979"/>
        <v>8.2941309623958943E-7</v>
      </c>
      <c r="AM756" s="13">
        <f t="shared" si="980"/>
        <v>2.5773937009529908E-2</v>
      </c>
      <c r="AN756" s="13">
        <f t="shared" si="981"/>
        <v>8.4827181485764847E-3</v>
      </c>
      <c r="AO756" s="13">
        <f t="shared" si="982"/>
        <v>1.3959160985297465E-3</v>
      </c>
      <c r="AP756" s="13">
        <f t="shared" si="983"/>
        <v>1.5314130211603678E-4</v>
      </c>
      <c r="AQ756" s="13">
        <f t="shared" si="984"/>
        <v>1.260046633810751E-5</v>
      </c>
      <c r="AR756" s="13">
        <f t="shared" si="985"/>
        <v>3.1494711498143196E-6</v>
      </c>
      <c r="AS756" s="13">
        <f t="shared" si="986"/>
        <v>6.2831949438795669E-6</v>
      </c>
      <c r="AT756" s="13">
        <f t="shared" si="987"/>
        <v>6.267486956519871E-6</v>
      </c>
      <c r="AU756" s="13">
        <f t="shared" si="988"/>
        <v>4.1678788260857134E-6</v>
      </c>
      <c r="AV756" s="13">
        <f t="shared" si="989"/>
        <v>2.0787295645102499E-6</v>
      </c>
      <c r="AW756" s="13">
        <f t="shared" si="990"/>
        <v>1.512744428548819E-8</v>
      </c>
      <c r="AX756" s="13">
        <f t="shared" si="991"/>
        <v>8.569834055668692E-3</v>
      </c>
      <c r="AY756" s="13">
        <f t="shared" si="992"/>
        <v>2.8205037844016806E-3</v>
      </c>
      <c r="AZ756" s="13">
        <f t="shared" si="993"/>
        <v>4.641421027611406E-4</v>
      </c>
      <c r="BA756" s="13">
        <f t="shared" si="994"/>
        <v>5.0919482953582214E-5</v>
      </c>
      <c r="BB756" s="13">
        <f t="shared" si="995"/>
        <v>4.1896550574207456E-6</v>
      </c>
      <c r="BC756" s="13">
        <f t="shared" si="996"/>
        <v>2.7577985449966341E-7</v>
      </c>
      <c r="BD756" s="13">
        <f t="shared" si="997"/>
        <v>1.7275899080448133E-7</v>
      </c>
      <c r="BE756" s="13">
        <f t="shared" si="998"/>
        <v>3.4465418665494022E-7</v>
      </c>
      <c r="BF756" s="13">
        <f t="shared" si="999"/>
        <v>3.4379255118830302E-7</v>
      </c>
      <c r="BG756" s="13">
        <f t="shared" si="1000"/>
        <v>2.2862204654022147E-7</v>
      </c>
      <c r="BH756" s="13">
        <f t="shared" si="1001"/>
        <v>1.1402524571193547E-7</v>
      </c>
      <c r="BI756" s="13">
        <f t="shared" si="1002"/>
        <v>4.5496073039062241E-8</v>
      </c>
      <c r="BJ756" s="14">
        <f t="shared" si="1003"/>
        <v>0.7707355705935518</v>
      </c>
      <c r="BK756" s="14">
        <f t="shared" si="1004"/>
        <v>0.17630086559795682</v>
      </c>
      <c r="BL756" s="14">
        <f t="shared" si="1005"/>
        <v>5.0728521309035872E-2</v>
      </c>
      <c r="BM756" s="14">
        <f t="shared" si="1006"/>
        <v>0.40587312526244662</v>
      </c>
      <c r="BN756" s="14">
        <f t="shared" si="1007"/>
        <v>0.58965285611698826</v>
      </c>
    </row>
    <row r="757" spans="1:66" x14ac:dyDescent="0.25">
      <c r="A757" t="s">
        <v>61</v>
      </c>
      <c r="B757" t="s">
        <v>288</v>
      </c>
      <c r="C757" t="s">
        <v>82</v>
      </c>
      <c r="D757" s="10"/>
      <c r="E757" s="10">
        <f>VLOOKUP(A757,home!$A$2:$E$405,3,FALSE)</f>
        <v>1.5</v>
      </c>
      <c r="F757" s="10">
        <f>VLOOKUP(B757,home!$B$2:$E$405,3,FALSE)</f>
        <v>0.89</v>
      </c>
      <c r="G757" s="10">
        <f>VLOOKUP(C757,away!$B$2:$E$405,4,FALSE)</f>
        <v>1.33</v>
      </c>
      <c r="H757" s="10">
        <f>VLOOKUP(A757,away!$A$2:$E$405,3,FALSE)</f>
        <v>1.1000000000000001</v>
      </c>
      <c r="I757" s="10">
        <f>VLOOKUP(C757,away!$B$2:$E$405,3,FALSE)</f>
        <v>0</v>
      </c>
      <c r="J757" s="10">
        <f>VLOOKUP(B757,home!$B$2:$E$405,4,FALSE)</f>
        <v>0.91</v>
      </c>
      <c r="K757" s="12">
        <f t="shared" si="952"/>
        <v>1.77555</v>
      </c>
      <c r="L757" s="12">
        <f t="shared" si="953"/>
        <v>0</v>
      </c>
      <c r="M757" s="13">
        <f t="shared" si="954"/>
        <v>0.16939025923191814</v>
      </c>
      <c r="N757" s="13">
        <f t="shared" si="955"/>
        <v>0.30076087477923225</v>
      </c>
      <c r="O757" s="13">
        <f t="shared" si="956"/>
        <v>0</v>
      </c>
      <c r="P757" s="13">
        <f t="shared" si="957"/>
        <v>0</v>
      </c>
      <c r="Q757" s="13">
        <f t="shared" si="958"/>
        <v>0.26700798560713296</v>
      </c>
      <c r="R757" s="13">
        <f t="shared" si="959"/>
        <v>0</v>
      </c>
      <c r="S757" s="13">
        <f t="shared" si="960"/>
        <v>0</v>
      </c>
      <c r="T757" s="13">
        <f t="shared" si="961"/>
        <v>0</v>
      </c>
      <c r="U757" s="13">
        <f t="shared" si="962"/>
        <v>0</v>
      </c>
      <c r="V757" s="13">
        <f t="shared" si="963"/>
        <v>0</v>
      </c>
      <c r="W757" s="13">
        <f t="shared" si="964"/>
        <v>0.1580286762815816</v>
      </c>
      <c r="X757" s="13">
        <f t="shared" si="965"/>
        <v>0</v>
      </c>
      <c r="Y757" s="13">
        <f t="shared" si="966"/>
        <v>0</v>
      </c>
      <c r="Z757" s="13">
        <f t="shared" si="967"/>
        <v>0</v>
      </c>
      <c r="AA757" s="13">
        <f t="shared" si="968"/>
        <v>0</v>
      </c>
      <c r="AB757" s="13">
        <f t="shared" si="969"/>
        <v>0</v>
      </c>
      <c r="AC757" s="13">
        <f t="shared" si="970"/>
        <v>0</v>
      </c>
      <c r="AD757" s="13">
        <f t="shared" si="971"/>
        <v>7.0146954042940579E-2</v>
      </c>
      <c r="AE757" s="13">
        <f t="shared" si="972"/>
        <v>0</v>
      </c>
      <c r="AF757" s="13">
        <f t="shared" si="973"/>
        <v>0</v>
      </c>
      <c r="AG757" s="13">
        <f t="shared" si="974"/>
        <v>0</v>
      </c>
      <c r="AH757" s="13">
        <f t="shared" si="975"/>
        <v>0</v>
      </c>
      <c r="AI757" s="13">
        <f t="shared" si="976"/>
        <v>0</v>
      </c>
      <c r="AJ757" s="13">
        <f t="shared" si="977"/>
        <v>0</v>
      </c>
      <c r="AK757" s="13">
        <f t="shared" si="978"/>
        <v>0</v>
      </c>
      <c r="AL757" s="13">
        <f t="shared" si="979"/>
        <v>0</v>
      </c>
      <c r="AM757" s="13">
        <f t="shared" si="980"/>
        <v>2.4909884850188607E-2</v>
      </c>
      <c r="AN757" s="13">
        <f t="shared" si="981"/>
        <v>0</v>
      </c>
      <c r="AO757" s="13">
        <f t="shared" si="982"/>
        <v>0</v>
      </c>
      <c r="AP757" s="13">
        <f t="shared" si="983"/>
        <v>0</v>
      </c>
      <c r="AQ757" s="13">
        <f t="shared" si="984"/>
        <v>0</v>
      </c>
      <c r="AR757" s="13">
        <f t="shared" si="985"/>
        <v>0</v>
      </c>
      <c r="AS757" s="13">
        <f t="shared" si="986"/>
        <v>0</v>
      </c>
      <c r="AT757" s="13">
        <f t="shared" si="987"/>
        <v>0</v>
      </c>
      <c r="AU757" s="13">
        <f t="shared" si="988"/>
        <v>0</v>
      </c>
      <c r="AV757" s="13">
        <f t="shared" si="989"/>
        <v>0</v>
      </c>
      <c r="AW757" s="13">
        <f t="shared" si="990"/>
        <v>0</v>
      </c>
      <c r="AX757" s="13">
        <f t="shared" si="991"/>
        <v>7.3714576742920706E-3</v>
      </c>
      <c r="AY757" s="13">
        <f t="shared" si="992"/>
        <v>0</v>
      </c>
      <c r="AZ757" s="13">
        <f t="shared" si="993"/>
        <v>0</v>
      </c>
      <c r="BA757" s="13">
        <f t="shared" si="994"/>
        <v>0</v>
      </c>
      <c r="BB757" s="13">
        <f t="shared" si="995"/>
        <v>0</v>
      </c>
      <c r="BC757" s="13">
        <f t="shared" si="996"/>
        <v>0</v>
      </c>
      <c r="BD757" s="13">
        <f t="shared" si="997"/>
        <v>0</v>
      </c>
      <c r="BE757" s="13">
        <f t="shared" si="998"/>
        <v>0</v>
      </c>
      <c r="BF757" s="13">
        <f t="shared" si="999"/>
        <v>0</v>
      </c>
      <c r="BG757" s="13">
        <f t="shared" si="1000"/>
        <v>0</v>
      </c>
      <c r="BH757" s="13">
        <f t="shared" si="1001"/>
        <v>0</v>
      </c>
      <c r="BI757" s="13">
        <f t="shared" si="1002"/>
        <v>0</v>
      </c>
      <c r="BJ757" s="14">
        <f t="shared" si="1003"/>
        <v>0.82822583323536803</v>
      </c>
      <c r="BK757" s="14">
        <f t="shared" si="1004"/>
        <v>0.16939025923191814</v>
      </c>
      <c r="BL757" s="14">
        <f t="shared" si="1005"/>
        <v>0</v>
      </c>
      <c r="BM757" s="14">
        <f t="shared" si="1006"/>
        <v>0.26045697284900288</v>
      </c>
      <c r="BN757" s="14">
        <f t="shared" si="1007"/>
        <v>0.7371591196182834</v>
      </c>
    </row>
    <row r="758" spans="1:66" x14ac:dyDescent="0.25">
      <c r="A758" t="s">
        <v>61</v>
      </c>
      <c r="B758" t="s">
        <v>318</v>
      </c>
      <c r="C758" t="s">
        <v>65</v>
      </c>
      <c r="D758" s="10"/>
      <c r="E758" s="10">
        <f>VLOOKUP(A758,home!$A$2:$E$405,3,FALSE)</f>
        <v>1.5</v>
      </c>
      <c r="F758" s="10">
        <f>VLOOKUP(B758,home!$B$2:$E$405,3,FALSE)</f>
        <v>1.1100000000000001</v>
      </c>
      <c r="G758" s="10">
        <f>VLOOKUP(C758,away!$B$2:$E$405,4,FALSE)</f>
        <v>0.44</v>
      </c>
      <c r="H758" s="10">
        <f>VLOOKUP(A758,away!$A$2:$E$405,3,FALSE)</f>
        <v>1.1000000000000001</v>
      </c>
      <c r="I758" s="10">
        <f>VLOOKUP(C758,away!$B$2:$E$405,3,FALSE)</f>
        <v>0.89</v>
      </c>
      <c r="J758" s="10">
        <f>VLOOKUP(B758,home!$B$2:$E$405,4,FALSE)</f>
        <v>1.21</v>
      </c>
      <c r="K758" s="12">
        <f t="shared" si="952"/>
        <v>0.73260000000000003</v>
      </c>
      <c r="L758" s="12">
        <f t="shared" si="953"/>
        <v>1.18459</v>
      </c>
      <c r="M758" s="13">
        <f t="shared" si="954"/>
        <v>0.14701950704808789</v>
      </c>
      <c r="N758" s="13">
        <f t="shared" si="955"/>
        <v>0.10770649086342918</v>
      </c>
      <c r="O758" s="13">
        <f t="shared" si="956"/>
        <v>0.17415783785409442</v>
      </c>
      <c r="P758" s="13">
        <f t="shared" si="957"/>
        <v>0.12758803201190955</v>
      </c>
      <c r="Q758" s="13">
        <f t="shared" si="958"/>
        <v>3.945288760327411E-2</v>
      </c>
      <c r="R758" s="13">
        <f t="shared" si="959"/>
        <v>0.10315281657179089</v>
      </c>
      <c r="S758" s="13">
        <f t="shared" si="960"/>
        <v>2.7681200677926954E-2</v>
      </c>
      <c r="T758" s="13">
        <f t="shared" si="961"/>
        <v>4.6735496125962471E-2</v>
      </c>
      <c r="U758" s="13">
        <f t="shared" si="962"/>
        <v>7.5569753420494004E-2</v>
      </c>
      <c r="V758" s="13">
        <f t="shared" si="963"/>
        <v>2.6691771038007302E-3</v>
      </c>
      <c r="W758" s="13">
        <f t="shared" si="964"/>
        <v>9.6343951527195371E-3</v>
      </c>
      <c r="X758" s="13">
        <f t="shared" si="965"/>
        <v>1.1412808153960036E-2</v>
      </c>
      <c r="Y758" s="13">
        <f t="shared" si="966"/>
        <v>6.7597492055497619E-3</v>
      </c>
      <c r="Z758" s="13">
        <f t="shared" si="967"/>
        <v>4.0731264994259248E-2</v>
      </c>
      <c r="AA758" s="13">
        <f t="shared" si="968"/>
        <v>2.9839724734794321E-2</v>
      </c>
      <c r="AB758" s="13">
        <f t="shared" si="969"/>
        <v>1.093029117035516E-2</v>
      </c>
      <c r="AC758" s="13">
        <f t="shared" si="970"/>
        <v>1.4477460364060451E-4</v>
      </c>
      <c r="AD758" s="13">
        <f t="shared" si="971"/>
        <v>1.7645394722205835E-3</v>
      </c>
      <c r="AE758" s="13">
        <f t="shared" si="972"/>
        <v>2.0902558133977806E-3</v>
      </c>
      <c r="AF758" s="13">
        <f t="shared" si="973"/>
        <v>1.2380480669964391E-3</v>
      </c>
      <c r="AG758" s="13">
        <f t="shared" si="974"/>
        <v>4.8885978656110381E-4</v>
      </c>
      <c r="AH758" s="13">
        <f t="shared" si="975"/>
        <v>1.2062462299887392E-2</v>
      </c>
      <c r="AI758" s="13">
        <f t="shared" si="976"/>
        <v>8.8369598808975026E-3</v>
      </c>
      <c r="AJ758" s="13">
        <f t="shared" si="977"/>
        <v>3.2369784043727555E-3</v>
      </c>
      <c r="AK758" s="13">
        <f t="shared" si="978"/>
        <v>7.9047012634782688E-4</v>
      </c>
      <c r="AL758" s="13">
        <f t="shared" si="979"/>
        <v>5.0255934425809811E-6</v>
      </c>
      <c r="AM758" s="13">
        <f t="shared" si="980"/>
        <v>2.5854032346975996E-4</v>
      </c>
      <c r="AN758" s="13">
        <f t="shared" si="981"/>
        <v>3.0626428177904291E-4</v>
      </c>
      <c r="AO758" s="13">
        <f t="shared" si="982"/>
        <v>1.8139880277631831E-4</v>
      </c>
      <c r="AP758" s="13">
        <f t="shared" si="983"/>
        <v>7.1627735926932943E-5</v>
      </c>
      <c r="AQ758" s="13">
        <f t="shared" si="984"/>
        <v>2.121237492542138E-5</v>
      </c>
      <c r="AR758" s="13">
        <f t="shared" si="985"/>
        <v>2.8578144431647204E-3</v>
      </c>
      <c r="AS758" s="13">
        <f t="shared" si="986"/>
        <v>2.093634861062474E-3</v>
      </c>
      <c r="AT758" s="13">
        <f t="shared" si="987"/>
        <v>7.6689844960718429E-4</v>
      </c>
      <c r="AU758" s="13">
        <f t="shared" si="988"/>
        <v>1.8727660139407441E-4</v>
      </c>
      <c r="AV758" s="13">
        <f t="shared" si="989"/>
        <v>3.4299709545324729E-5</v>
      </c>
      <c r="AW758" s="13">
        <f t="shared" si="990"/>
        <v>1.2114899843059133E-7</v>
      </c>
      <c r="AX758" s="13">
        <f t="shared" si="991"/>
        <v>3.1567773495657672E-5</v>
      </c>
      <c r="AY758" s="13">
        <f t="shared" si="992"/>
        <v>3.739486880522112E-5</v>
      </c>
      <c r="AZ758" s="13">
        <f t="shared" si="993"/>
        <v>2.2148793818988453E-5</v>
      </c>
      <c r="BA758" s="13">
        <f t="shared" si="994"/>
        <v>8.7457465566785071E-6</v>
      </c>
      <c r="BB758" s="13">
        <f t="shared" si="995"/>
        <v>2.5900309783939492E-6</v>
      </c>
      <c r="BC758" s="13">
        <f t="shared" si="996"/>
        <v>6.1362495933913743E-7</v>
      </c>
      <c r="BD758" s="13">
        <f t="shared" si="997"/>
        <v>5.6422306853808209E-4</v>
      </c>
      <c r="BE758" s="13">
        <f t="shared" si="998"/>
        <v>4.1334982001099891E-4</v>
      </c>
      <c r="BF758" s="13">
        <f t="shared" si="999"/>
        <v>1.5141003907002891E-4</v>
      </c>
      <c r="BG758" s="13">
        <f t="shared" si="1000"/>
        <v>3.6974331540901058E-5</v>
      </c>
      <c r="BH758" s="13">
        <f t="shared" si="1001"/>
        <v>6.7718488217160292E-6</v>
      </c>
      <c r="BI758" s="13">
        <f t="shared" si="1002"/>
        <v>9.9221128935783286E-7</v>
      </c>
      <c r="BJ758" s="14">
        <f t="shared" si="1003"/>
        <v>0.22822563460156273</v>
      </c>
      <c r="BK758" s="14">
        <f t="shared" si="1004"/>
        <v>0.30514511190761351</v>
      </c>
      <c r="BL758" s="14">
        <f t="shared" si="1005"/>
        <v>0.42569093984707917</v>
      </c>
      <c r="BM758" s="14">
        <f t="shared" si="1006"/>
        <v>0.30067810567812203</v>
      </c>
      <c r="BN758" s="14">
        <f t="shared" si="1007"/>
        <v>0.69907757195258613</v>
      </c>
    </row>
    <row r="759" spans="1:66" x14ac:dyDescent="0.25">
      <c r="A759" t="s">
        <v>61</v>
      </c>
      <c r="B759" t="s">
        <v>70</v>
      </c>
      <c r="C759" t="s">
        <v>241</v>
      </c>
      <c r="D759" s="10"/>
      <c r="E759" s="10">
        <f>VLOOKUP(A759,home!$A$2:$E$405,3,FALSE)</f>
        <v>1.5</v>
      </c>
      <c r="F759" s="10">
        <f>VLOOKUP(B759,home!$B$2:$E$405,3,FALSE)</f>
        <v>0.67</v>
      </c>
      <c r="G759" s="10">
        <f>VLOOKUP(C759,away!$B$2:$E$405,4,FALSE)</f>
        <v>0.5</v>
      </c>
      <c r="H759" s="10">
        <f>VLOOKUP(A759,away!$A$2:$E$405,3,FALSE)</f>
        <v>1.1000000000000001</v>
      </c>
      <c r="I759" s="10">
        <f>VLOOKUP(C759,away!$B$2:$E$405,3,FALSE)</f>
        <v>0.67</v>
      </c>
      <c r="J759" s="10">
        <f>VLOOKUP(B759,home!$B$2:$E$405,4,FALSE)</f>
        <v>0.91</v>
      </c>
      <c r="K759" s="12">
        <f t="shared" si="952"/>
        <v>0.50250000000000006</v>
      </c>
      <c r="L759" s="12">
        <f t="shared" si="953"/>
        <v>0.6706700000000001</v>
      </c>
      <c r="M759" s="13">
        <f t="shared" si="954"/>
        <v>0.30938463583836595</v>
      </c>
      <c r="N759" s="13">
        <f t="shared" si="955"/>
        <v>0.15546577950877893</v>
      </c>
      <c r="O759" s="13">
        <f t="shared" si="956"/>
        <v>0.20749499371771696</v>
      </c>
      <c r="P759" s="13">
        <f t="shared" si="957"/>
        <v>0.1042662343431528</v>
      </c>
      <c r="Q759" s="13">
        <f t="shared" si="958"/>
        <v>3.90607771015807E-2</v>
      </c>
      <c r="R759" s="13">
        <f t="shared" si="959"/>
        <v>6.9580333718330598E-2</v>
      </c>
      <c r="S759" s="13">
        <f t="shared" si="960"/>
        <v>8.7847345704821084E-3</v>
      </c>
      <c r="T759" s="13">
        <f t="shared" si="961"/>
        <v>2.6196891378717134E-2</v>
      </c>
      <c r="U759" s="13">
        <f t="shared" si="962"/>
        <v>3.4964117693461139E-2</v>
      </c>
      <c r="V759" s="13">
        <f t="shared" si="963"/>
        <v>3.2895090133650923E-4</v>
      </c>
      <c r="W759" s="13">
        <f t="shared" si="964"/>
        <v>6.5426801645147694E-3</v>
      </c>
      <c r="X759" s="13">
        <f t="shared" si="965"/>
        <v>4.3879793059351212E-3</v>
      </c>
      <c r="Y759" s="13">
        <f t="shared" si="966"/>
        <v>1.4714430405557536E-3</v>
      </c>
      <c r="Z759" s="13">
        <f t="shared" si="967"/>
        <v>1.5555147471624266E-2</v>
      </c>
      <c r="AA759" s="13">
        <f t="shared" si="968"/>
        <v>7.8164616044911952E-3</v>
      </c>
      <c r="AB759" s="13">
        <f t="shared" si="969"/>
        <v>1.9638859781284128E-3</v>
      </c>
      <c r="AC759" s="13">
        <f t="shared" si="970"/>
        <v>6.9287683907610451E-6</v>
      </c>
      <c r="AD759" s="13">
        <f t="shared" si="971"/>
        <v>8.2192419566716793E-4</v>
      </c>
      <c r="AE759" s="13">
        <f t="shared" si="972"/>
        <v>5.5123990030809958E-4</v>
      </c>
      <c r="AF759" s="13">
        <f t="shared" si="973"/>
        <v>1.8485003196981654E-4</v>
      </c>
      <c r="AG759" s="13">
        <f t="shared" si="974"/>
        <v>4.1324456980398969E-5</v>
      </c>
      <c r="AH759" s="13">
        <f t="shared" si="975"/>
        <v>2.6080926886985619E-3</v>
      </c>
      <c r="AI759" s="13">
        <f t="shared" si="976"/>
        <v>1.3105665760710277E-3</v>
      </c>
      <c r="AJ759" s="13">
        <f t="shared" si="977"/>
        <v>3.2927985223784565E-4</v>
      </c>
      <c r="AK759" s="13">
        <f t="shared" si="978"/>
        <v>5.5154375249839164E-5</v>
      </c>
      <c r="AL759" s="13">
        <f t="shared" si="979"/>
        <v>9.3403033642297467E-8</v>
      </c>
      <c r="AM759" s="13">
        <f t="shared" si="980"/>
        <v>8.2603381664550436E-5</v>
      </c>
      <c r="AN759" s="13">
        <f t="shared" si="981"/>
        <v>5.5399609980964051E-5</v>
      </c>
      <c r="AO759" s="13">
        <f t="shared" si="982"/>
        <v>1.8577428212966576E-5</v>
      </c>
      <c r="AP759" s="13">
        <f t="shared" si="983"/>
        <v>4.1531079265300997E-6</v>
      </c>
      <c r="AQ759" s="13">
        <f t="shared" si="984"/>
        <v>6.9634122327148543E-7</v>
      </c>
      <c r="AR759" s="13">
        <f t="shared" si="985"/>
        <v>3.4983390470589302E-4</v>
      </c>
      <c r="AS759" s="13">
        <f t="shared" si="986"/>
        <v>1.7579153711471131E-4</v>
      </c>
      <c r="AT759" s="13">
        <f t="shared" si="987"/>
        <v>4.4167623700071203E-5</v>
      </c>
      <c r="AU759" s="13">
        <f t="shared" si="988"/>
        <v>7.3980769697619292E-6</v>
      </c>
      <c r="AV759" s="13">
        <f t="shared" si="989"/>
        <v>9.2938341932634236E-7</v>
      </c>
      <c r="AW759" s="13">
        <f t="shared" si="990"/>
        <v>8.743864671631111E-10</v>
      </c>
      <c r="AX759" s="13">
        <f t="shared" si="991"/>
        <v>6.9180332144060956E-6</v>
      </c>
      <c r="AY759" s="13">
        <f t="shared" si="992"/>
        <v>4.6397173359057371E-6</v>
      </c>
      <c r="AZ759" s="13">
        <f t="shared" si="993"/>
        <v>1.5558596128359502E-6</v>
      </c>
      <c r="BA759" s="13">
        <f t="shared" si="994"/>
        <v>3.4782278884689568E-7</v>
      </c>
      <c r="BB759" s="13">
        <f t="shared" si="995"/>
        <v>5.8318577448986882E-8</v>
      </c>
      <c r="BC759" s="13">
        <f t="shared" si="996"/>
        <v>7.8225040675424095E-9</v>
      </c>
      <c r="BD759" s="13">
        <f t="shared" si="997"/>
        <v>3.9103850811516869E-5</v>
      </c>
      <c r="BE759" s="13">
        <f t="shared" si="998"/>
        <v>1.9649685032787231E-5</v>
      </c>
      <c r="BF759" s="13">
        <f t="shared" si="999"/>
        <v>4.9369833644877916E-6</v>
      </c>
      <c r="BG759" s="13">
        <f t="shared" si="1000"/>
        <v>8.2694471355170534E-7</v>
      </c>
      <c r="BH759" s="13">
        <f t="shared" si="1001"/>
        <v>1.0388492963993298E-7</v>
      </c>
      <c r="BI759" s="13">
        <f t="shared" si="1002"/>
        <v>1.0440435428813271E-8</v>
      </c>
      <c r="BJ759" s="14">
        <f t="shared" si="1003"/>
        <v>0.23489984652804968</v>
      </c>
      <c r="BK759" s="14">
        <f t="shared" si="1004"/>
        <v>0.42277621754209765</v>
      </c>
      <c r="BL759" s="14">
        <f t="shared" si="1005"/>
        <v>0.32676563851958274</v>
      </c>
      <c r="BM759" s="14">
        <f t="shared" si="1006"/>
        <v>0.11473945699047899</v>
      </c>
      <c r="BN759" s="14">
        <f t="shared" si="1007"/>
        <v>0.88525275422792593</v>
      </c>
    </row>
    <row r="760" spans="1:66" x14ac:dyDescent="0.25">
      <c r="A760" t="s">
        <v>61</v>
      </c>
      <c r="B760" t="s">
        <v>240</v>
      </c>
      <c r="C760" t="s">
        <v>289</v>
      </c>
      <c r="D760" s="10"/>
      <c r="E760" s="10">
        <f>VLOOKUP(A760,home!$A$2:$E$405,3,FALSE)</f>
        <v>1.5</v>
      </c>
      <c r="F760" s="10">
        <f>VLOOKUP(B760,home!$B$2:$E$405,3,FALSE)</f>
        <v>1.67</v>
      </c>
      <c r="G760" s="10">
        <f>VLOOKUP(C760,away!$B$2:$E$405,4,FALSE)</f>
        <v>1.5</v>
      </c>
      <c r="H760" s="10">
        <f>VLOOKUP(A760,away!$A$2:$E$405,3,FALSE)</f>
        <v>1.1000000000000001</v>
      </c>
      <c r="I760" s="10">
        <f>VLOOKUP(C760,away!$B$2:$E$405,3,FALSE)</f>
        <v>0.5</v>
      </c>
      <c r="J760" s="10">
        <f>VLOOKUP(B760,home!$B$2:$E$405,4,FALSE)</f>
        <v>0.91</v>
      </c>
      <c r="K760" s="12">
        <f t="shared" si="952"/>
        <v>3.7574999999999998</v>
      </c>
      <c r="L760" s="12">
        <f t="shared" si="953"/>
        <v>0.50050000000000006</v>
      </c>
      <c r="M760" s="13">
        <f t="shared" si="954"/>
        <v>1.4150575278428262E-2</v>
      </c>
      <c r="N760" s="13">
        <f t="shared" si="955"/>
        <v>5.3170786608694197E-2</v>
      </c>
      <c r="O760" s="13">
        <f t="shared" si="956"/>
        <v>7.0823629268533458E-3</v>
      </c>
      <c r="P760" s="13">
        <f t="shared" si="957"/>
        <v>2.6611978697651448E-2</v>
      </c>
      <c r="Q760" s="13">
        <f t="shared" si="958"/>
        <v>9.9894615341084195E-2</v>
      </c>
      <c r="R760" s="13">
        <f t="shared" si="959"/>
        <v>1.7723613224450497E-3</v>
      </c>
      <c r="S760" s="13">
        <f t="shared" si="960"/>
        <v>1.2511813058297714E-2</v>
      </c>
      <c r="T760" s="13">
        <f t="shared" si="961"/>
        <v>4.9997254978212648E-2</v>
      </c>
      <c r="U760" s="13">
        <f t="shared" si="962"/>
        <v>6.6596476690872737E-3</v>
      </c>
      <c r="V760" s="13">
        <f t="shared" si="963"/>
        <v>2.6144528168955687E-3</v>
      </c>
      <c r="W760" s="13">
        <f t="shared" si="964"/>
        <v>0.12511800571470799</v>
      </c>
      <c r="X760" s="13">
        <f t="shared" si="965"/>
        <v>6.2621561860211353E-2</v>
      </c>
      <c r="Y760" s="13">
        <f t="shared" si="966"/>
        <v>1.5671045855517891E-2</v>
      </c>
      <c r="Z760" s="13">
        <f t="shared" si="967"/>
        <v>2.9568894729458252E-4</v>
      </c>
      <c r="AA760" s="13">
        <f t="shared" si="968"/>
        <v>1.1110512194593939E-3</v>
      </c>
      <c r="AB760" s="13">
        <f t="shared" si="969"/>
        <v>2.0873874785593358E-3</v>
      </c>
      <c r="AC760" s="13">
        <f t="shared" si="970"/>
        <v>3.0730094581076823E-4</v>
      </c>
      <c r="AD760" s="13">
        <f t="shared" si="971"/>
        <v>0.11753272661825381</v>
      </c>
      <c r="AE760" s="13">
        <f t="shared" si="972"/>
        <v>5.8825129672436041E-2</v>
      </c>
      <c r="AF760" s="13">
        <f t="shared" si="973"/>
        <v>1.4720988700527118E-2</v>
      </c>
      <c r="AG760" s="13">
        <f t="shared" si="974"/>
        <v>2.4559516148712746E-3</v>
      </c>
      <c r="AH760" s="13">
        <f t="shared" si="975"/>
        <v>3.6998079530234632E-5</v>
      </c>
      <c r="AI760" s="13">
        <f t="shared" si="976"/>
        <v>1.3902028383485664E-4</v>
      </c>
      <c r="AJ760" s="13">
        <f t="shared" si="977"/>
        <v>2.6118435825473683E-4</v>
      </c>
      <c r="AK760" s="13">
        <f t="shared" si="978"/>
        <v>3.27133408714058E-4</v>
      </c>
      <c r="AL760" s="13">
        <f t="shared" si="979"/>
        <v>2.3116759743756913E-5</v>
      </c>
      <c r="AM760" s="13">
        <f t="shared" si="980"/>
        <v>8.8325844053617736E-2</v>
      </c>
      <c r="AN760" s="13">
        <f t="shared" si="981"/>
        <v>4.4207084948835684E-2</v>
      </c>
      <c r="AO760" s="13">
        <f t="shared" si="982"/>
        <v>1.1062823008446129E-2</v>
      </c>
      <c r="AP760" s="13">
        <f t="shared" si="983"/>
        <v>1.845647638575763E-3</v>
      </c>
      <c r="AQ760" s="13">
        <f t="shared" si="984"/>
        <v>2.309366607767923E-4</v>
      </c>
      <c r="AR760" s="13">
        <f t="shared" si="985"/>
        <v>3.7035077609764875E-6</v>
      </c>
      <c r="AS760" s="13">
        <f t="shared" si="986"/>
        <v>1.3915930411869153E-5</v>
      </c>
      <c r="AT760" s="13">
        <f t="shared" si="987"/>
        <v>2.6144554261299166E-5</v>
      </c>
      <c r="AU760" s="13">
        <f t="shared" si="988"/>
        <v>3.2746054212277213E-5</v>
      </c>
      <c r="AV760" s="13">
        <f t="shared" si="989"/>
        <v>3.0760824675657905E-5</v>
      </c>
      <c r="AW760" s="13">
        <f t="shared" si="990"/>
        <v>1.207612305026442E-6</v>
      </c>
      <c r="AX760" s="13">
        <f t="shared" si="991"/>
        <v>5.5314059838578129E-2</v>
      </c>
      <c r="AY760" s="13">
        <f t="shared" si="992"/>
        <v>2.7684686949208358E-2</v>
      </c>
      <c r="AZ760" s="13">
        <f t="shared" si="993"/>
        <v>6.9280929090393909E-3</v>
      </c>
      <c r="BA760" s="13">
        <f t="shared" si="994"/>
        <v>1.155836833658072E-3</v>
      </c>
      <c r="BB760" s="13">
        <f t="shared" si="995"/>
        <v>1.4462408381146625E-4</v>
      </c>
      <c r="BC760" s="13">
        <f t="shared" si="996"/>
        <v>1.4476870789527774E-5</v>
      </c>
      <c r="BD760" s="13">
        <f t="shared" si="997"/>
        <v>3.0893427239478876E-7</v>
      </c>
      <c r="BE760" s="13">
        <f t="shared" si="998"/>
        <v>1.1608205285234186E-6</v>
      </c>
      <c r="BF760" s="13">
        <f t="shared" si="999"/>
        <v>2.1808915679633722E-6</v>
      </c>
      <c r="BG760" s="13">
        <f t="shared" si="1000"/>
        <v>2.7315666888741246E-6</v>
      </c>
      <c r="BH760" s="13">
        <f t="shared" si="1001"/>
        <v>2.5659654583611307E-6</v>
      </c>
      <c r="BI760" s="13">
        <f t="shared" si="1002"/>
        <v>1.9283230419583897E-6</v>
      </c>
      <c r="BJ760" s="14">
        <f t="shared" si="1003"/>
        <v>0.83692218075985325</v>
      </c>
      <c r="BK760" s="14">
        <f t="shared" si="1004"/>
        <v>8.3903924506035871E-2</v>
      </c>
      <c r="BL760" s="14">
        <f t="shared" si="1005"/>
        <v>1.9595294119618439E-2</v>
      </c>
      <c r="BM760" s="14">
        <f t="shared" si="1006"/>
        <v>0.71035092882074258</v>
      </c>
      <c r="BN760" s="14">
        <f t="shared" si="1007"/>
        <v>0.20268268017515648</v>
      </c>
    </row>
    <row r="761" spans="1:66" x14ac:dyDescent="0.25">
      <c r="A761" t="s">
        <v>61</v>
      </c>
      <c r="B761" t="s">
        <v>71</v>
      </c>
      <c r="C761" t="s">
        <v>66</v>
      </c>
      <c r="D761" s="10"/>
      <c r="E761" s="10">
        <f>VLOOKUP(A761,home!$A$2:$E$405,3,FALSE)</f>
        <v>1.5</v>
      </c>
      <c r="F761" s="10">
        <f>VLOOKUP(B761,home!$B$2:$E$405,3,FALSE)</f>
        <v>0.22</v>
      </c>
      <c r="G761" s="10">
        <f>VLOOKUP(C761,away!$B$2:$E$405,4,FALSE)</f>
        <v>0.67</v>
      </c>
      <c r="H761" s="10">
        <f>VLOOKUP(A761,away!$A$2:$E$405,3,FALSE)</f>
        <v>1.1000000000000001</v>
      </c>
      <c r="I761" s="10">
        <f>VLOOKUP(C761,away!$B$2:$E$405,3,FALSE)</f>
        <v>1.33</v>
      </c>
      <c r="J761" s="10">
        <f>VLOOKUP(B761,home!$B$2:$E$405,4,FALSE)</f>
        <v>0.61</v>
      </c>
      <c r="K761" s="12">
        <f t="shared" si="952"/>
        <v>0.22110000000000002</v>
      </c>
      <c r="L761" s="12">
        <f t="shared" si="953"/>
        <v>0.89243000000000017</v>
      </c>
      <c r="M761" s="13">
        <f t="shared" si="954"/>
        <v>0.32839766882930288</v>
      </c>
      <c r="N761" s="13">
        <f t="shared" si="955"/>
        <v>7.2608724578158867E-2</v>
      </c>
      <c r="O761" s="13">
        <f t="shared" si="956"/>
        <v>0.29307193159333483</v>
      </c>
      <c r="P761" s="13">
        <f t="shared" si="957"/>
        <v>6.4798204075286331E-2</v>
      </c>
      <c r="Q761" s="13">
        <f t="shared" si="958"/>
        <v>8.0268945021154635E-3</v>
      </c>
      <c r="R761" s="13">
        <f t="shared" si="959"/>
        <v>0.13077309195591991</v>
      </c>
      <c r="S761" s="13">
        <f t="shared" si="960"/>
        <v>3.1964350313072286E-3</v>
      </c>
      <c r="T761" s="13">
        <f t="shared" si="961"/>
        <v>7.163441460522905E-3</v>
      </c>
      <c r="U761" s="13">
        <f t="shared" si="962"/>
        <v>2.8913930631453894E-2</v>
      </c>
      <c r="V761" s="13">
        <f t="shared" si="963"/>
        <v>7.0078738584908987E-5</v>
      </c>
      <c r="W761" s="13">
        <f t="shared" si="964"/>
        <v>5.9158212480590975E-4</v>
      </c>
      <c r="X761" s="13">
        <f t="shared" si="965"/>
        <v>5.2794563564053818E-4</v>
      </c>
      <c r="Y761" s="13">
        <f t="shared" si="966"/>
        <v>2.3557726180734278E-4</v>
      </c>
      <c r="Z761" s="13">
        <f t="shared" si="967"/>
        <v>3.8901943484740548E-2</v>
      </c>
      <c r="AA761" s="13">
        <f t="shared" si="968"/>
        <v>8.6012197044761339E-3</v>
      </c>
      <c r="AB761" s="13">
        <f t="shared" si="969"/>
        <v>9.5086483832983681E-4</v>
      </c>
      <c r="AC761" s="13">
        <f t="shared" si="970"/>
        <v>8.6422971963222088E-7</v>
      </c>
      <c r="AD761" s="13">
        <f t="shared" si="971"/>
        <v>3.2699701948646663E-5</v>
      </c>
      <c r="AE761" s="13">
        <f t="shared" si="972"/>
        <v>2.9182195010030747E-5</v>
      </c>
      <c r="AF761" s="13">
        <f t="shared" si="973"/>
        <v>1.3021533146400871E-5</v>
      </c>
      <c r="AG761" s="13">
        <f t="shared" si="974"/>
        <v>3.8736022752808443E-6</v>
      </c>
      <c r="AH761" s="13">
        <f t="shared" si="975"/>
        <v>8.679315356021752E-3</v>
      </c>
      <c r="AI761" s="13">
        <f t="shared" si="976"/>
        <v>1.9189966252164093E-3</v>
      </c>
      <c r="AJ761" s="13">
        <f t="shared" si="977"/>
        <v>2.1214507691767409E-4</v>
      </c>
      <c r="AK761" s="13">
        <f t="shared" si="978"/>
        <v>1.5635092168832583E-5</v>
      </c>
      <c r="AL761" s="13">
        <f t="shared" si="979"/>
        <v>6.8210634917465969E-9</v>
      </c>
      <c r="AM761" s="13">
        <f t="shared" si="980"/>
        <v>1.445980820169156E-6</v>
      </c>
      <c r="AN761" s="13">
        <f t="shared" si="981"/>
        <v>1.29043666334356E-6</v>
      </c>
      <c r="AO761" s="13">
        <f t="shared" si="982"/>
        <v>5.7581219573384673E-7</v>
      </c>
      <c r="AP761" s="13">
        <f t="shared" si="983"/>
        <v>1.7129069261291899E-7</v>
      </c>
      <c r="AQ761" s="13">
        <f t="shared" si="984"/>
        <v>3.8216238202136822E-8</v>
      </c>
      <c r="AR761" s="13">
        <f t="shared" si="985"/>
        <v>1.5491362806348992E-3</v>
      </c>
      <c r="AS761" s="13">
        <f t="shared" si="986"/>
        <v>3.4251403164837617E-4</v>
      </c>
      <c r="AT761" s="13">
        <f t="shared" si="987"/>
        <v>3.7864926198727992E-5</v>
      </c>
      <c r="AU761" s="13">
        <f t="shared" si="988"/>
        <v>2.7906450608462537E-6</v>
      </c>
      <c r="AV761" s="13">
        <f t="shared" si="989"/>
        <v>1.5425290573827667E-7</v>
      </c>
      <c r="AW761" s="13">
        <f t="shared" si="990"/>
        <v>3.738630072466122E-11</v>
      </c>
      <c r="AX761" s="13">
        <f t="shared" si="991"/>
        <v>5.3284393223233381E-8</v>
      </c>
      <c r="AY761" s="13">
        <f t="shared" si="992"/>
        <v>4.7552591044210178E-8</v>
      </c>
      <c r="AZ761" s="13">
        <f t="shared" si="993"/>
        <v>2.1218679412792249E-8</v>
      </c>
      <c r="BA761" s="13">
        <f t="shared" si="994"/>
        <v>6.3120620227860635E-9</v>
      </c>
      <c r="BB761" s="13">
        <f t="shared" si="995"/>
        <v>1.4082683777487417E-9</v>
      </c>
      <c r="BC761" s="13">
        <f t="shared" si="996"/>
        <v>2.5135618967086203E-10</v>
      </c>
      <c r="BD761" s="13">
        <f t="shared" si="997"/>
        <v>2.3041594848783377E-4</v>
      </c>
      <c r="BE761" s="13">
        <f t="shared" si="998"/>
        <v>5.094496621066005E-5</v>
      </c>
      <c r="BF761" s="13">
        <f t="shared" si="999"/>
        <v>5.6319660145884696E-6</v>
      </c>
      <c r="BG761" s="13">
        <f t="shared" si="1000"/>
        <v>4.1507589527517027E-7</v>
      </c>
      <c r="BH761" s="13">
        <f t="shared" si="1001"/>
        <v>2.2943320111335035E-8</v>
      </c>
      <c r="BI761" s="13">
        <f t="shared" si="1002"/>
        <v>1.0145536153232356E-9</v>
      </c>
      <c r="BJ761" s="14">
        <f t="shared" si="1003"/>
        <v>8.9236594359391713E-2</v>
      </c>
      <c r="BK761" s="14">
        <f t="shared" si="1004"/>
        <v>0.3964633052778555</v>
      </c>
      <c r="BL761" s="14">
        <f t="shared" si="1005"/>
        <v>0.47535702292477</v>
      </c>
      <c r="BM761" s="14">
        <f t="shared" si="1006"/>
        <v>0.1022823029974347</v>
      </c>
      <c r="BN761" s="14">
        <f t="shared" si="1007"/>
        <v>0.89767651553411831</v>
      </c>
    </row>
    <row r="762" spans="1:66" x14ac:dyDescent="0.25">
      <c r="A762" t="s">
        <v>61</v>
      </c>
      <c r="B762" t="s">
        <v>87</v>
      </c>
      <c r="C762" t="s">
        <v>62</v>
      </c>
      <c r="D762" s="10"/>
      <c r="E762" s="10">
        <f>VLOOKUP(A762,home!$A$2:$E$405,3,FALSE)</f>
        <v>1.5</v>
      </c>
      <c r="F762" s="10">
        <f>VLOOKUP(B762,home!$B$2:$E$405,3,FALSE)</f>
        <v>0.89</v>
      </c>
      <c r="G762" s="10">
        <f>VLOOKUP(C762,away!$B$2:$E$405,4,FALSE)</f>
        <v>0.22</v>
      </c>
      <c r="H762" s="10">
        <f>VLOOKUP(A762,away!$A$2:$E$405,3,FALSE)</f>
        <v>1.1000000000000001</v>
      </c>
      <c r="I762" s="10">
        <f>VLOOKUP(C762,away!$B$2:$E$405,3,FALSE)</f>
        <v>0.67</v>
      </c>
      <c r="J762" s="10">
        <f>VLOOKUP(B762,home!$B$2:$E$405,4,FALSE)</f>
        <v>1.52</v>
      </c>
      <c r="K762" s="12">
        <f t="shared" si="952"/>
        <v>0.29370000000000002</v>
      </c>
      <c r="L762" s="12">
        <f t="shared" si="953"/>
        <v>1.1202400000000001</v>
      </c>
      <c r="M762" s="13">
        <f t="shared" si="954"/>
        <v>0.24318325112284189</v>
      </c>
      <c r="N762" s="13">
        <f t="shared" si="955"/>
        <v>7.1422920854778665E-2</v>
      </c>
      <c r="O762" s="13">
        <f t="shared" si="956"/>
        <v>0.27242360523785242</v>
      </c>
      <c r="P762" s="13">
        <f t="shared" si="957"/>
        <v>8.0010812858357261E-2</v>
      </c>
      <c r="Q762" s="13">
        <f t="shared" si="958"/>
        <v>1.0488455927524246E-2</v>
      </c>
      <c r="R762" s="13">
        <f t="shared" si="959"/>
        <v>0.15258990976582595</v>
      </c>
      <c r="S762" s="13">
        <f t="shared" si="960"/>
        <v>6.5811791567640596E-3</v>
      </c>
      <c r="T762" s="13">
        <f t="shared" si="961"/>
        <v>1.1749587868249763E-2</v>
      </c>
      <c r="U762" s="13">
        <f t="shared" si="962"/>
        <v>4.4815656498223083E-2</v>
      </c>
      <c r="V762" s="13">
        <f t="shared" si="963"/>
        <v>2.4058925452211094E-4</v>
      </c>
      <c r="W762" s="13">
        <f t="shared" si="964"/>
        <v>1.0268198353046236E-3</v>
      </c>
      <c r="X762" s="13">
        <f t="shared" si="965"/>
        <v>1.1502846523016516E-3</v>
      </c>
      <c r="Y762" s="13">
        <f t="shared" si="966"/>
        <v>6.4429743944720134E-4</v>
      </c>
      <c r="Z762" s="13">
        <f t="shared" si="967"/>
        <v>5.6979106838689619E-2</v>
      </c>
      <c r="AA762" s="13">
        <f t="shared" si="968"/>
        <v>1.673476367852314E-2</v>
      </c>
      <c r="AB762" s="13">
        <f t="shared" si="969"/>
        <v>2.457500046191123E-3</v>
      </c>
      <c r="AC762" s="13">
        <f t="shared" si="970"/>
        <v>4.9473343996808798E-6</v>
      </c>
      <c r="AD762" s="13">
        <f t="shared" si="971"/>
        <v>7.5394246407241999E-5</v>
      </c>
      <c r="AE762" s="13">
        <f t="shared" si="972"/>
        <v>8.4459650595248775E-5</v>
      </c>
      <c r="AF762" s="13">
        <f t="shared" si="973"/>
        <v>4.7307539491410766E-5</v>
      </c>
      <c r="AG762" s="13">
        <f t="shared" si="974"/>
        <v>1.7665266013285998E-5</v>
      </c>
      <c r="AH762" s="13">
        <f t="shared" si="975"/>
        <v>1.5957568661243423E-2</v>
      </c>
      <c r="AI762" s="13">
        <f t="shared" si="976"/>
        <v>4.6867379158071938E-3</v>
      </c>
      <c r="AJ762" s="13">
        <f t="shared" si="977"/>
        <v>6.8824746293628643E-4</v>
      </c>
      <c r="AK762" s="13">
        <f t="shared" si="978"/>
        <v>6.7379426621462434E-5</v>
      </c>
      <c r="AL762" s="13">
        <f t="shared" si="979"/>
        <v>6.5109787779031726E-8</v>
      </c>
      <c r="AM762" s="13">
        <f t="shared" si="980"/>
        <v>4.4286580339613978E-6</v>
      </c>
      <c r="AN762" s="13">
        <f t="shared" si="981"/>
        <v>4.9611598759649165E-6</v>
      </c>
      <c r="AO762" s="13">
        <f t="shared" si="982"/>
        <v>2.7788448697254702E-6</v>
      </c>
      <c r="AP762" s="13">
        <f t="shared" si="983"/>
        <v>1.0376577256204202E-6</v>
      </c>
      <c r="AQ762" s="13">
        <f t="shared" si="984"/>
        <v>2.9060642263725504E-7</v>
      </c>
      <c r="AR762" s="13">
        <f t="shared" si="985"/>
        <v>3.5752613434142672E-3</v>
      </c>
      <c r="AS762" s="13">
        <f t="shared" si="986"/>
        <v>1.0500542565607704E-3</v>
      </c>
      <c r="AT762" s="13">
        <f t="shared" si="987"/>
        <v>1.5420046757594913E-4</v>
      </c>
      <c r="AU762" s="13">
        <f t="shared" si="988"/>
        <v>1.5096225775685419E-5</v>
      </c>
      <c r="AV762" s="13">
        <f t="shared" si="989"/>
        <v>1.108440377579702E-6</v>
      </c>
      <c r="AW762" s="13">
        <f t="shared" si="990"/>
        <v>5.9505731916407636E-10</v>
      </c>
      <c r="AX762" s="13">
        <f t="shared" si="991"/>
        <v>2.1678281076241019E-7</v>
      </c>
      <c r="AY762" s="13">
        <f t="shared" si="992"/>
        <v>2.428487759284824E-7</v>
      </c>
      <c r="AZ762" s="13">
        <f t="shared" si="993"/>
        <v>1.3602445637306162E-7</v>
      </c>
      <c r="BA762" s="13">
        <f t="shared" si="994"/>
        <v>5.0793345669119511E-8</v>
      </c>
      <c r="BB762" s="13">
        <f t="shared" si="995"/>
        <v>1.4225184388093619E-8</v>
      </c>
      <c r="BC762" s="13">
        <f t="shared" si="996"/>
        <v>3.1871241117835999E-9</v>
      </c>
      <c r="BD762" s="13">
        <f t="shared" si="997"/>
        <v>6.6752512789106609E-4</v>
      </c>
      <c r="BE762" s="13">
        <f t="shared" si="998"/>
        <v>1.9605213006160612E-4</v>
      </c>
      <c r="BF762" s="13">
        <f t="shared" si="999"/>
        <v>2.8790255299546857E-5</v>
      </c>
      <c r="BG762" s="13">
        <f t="shared" si="1000"/>
        <v>2.8185659938256371E-6</v>
      </c>
      <c r="BH762" s="13">
        <f t="shared" si="1001"/>
        <v>2.0695320809664744E-7</v>
      </c>
      <c r="BI762" s="13">
        <f t="shared" si="1002"/>
        <v>1.2156431443597077E-8</v>
      </c>
      <c r="BJ762" s="14">
        <f t="shared" si="1003"/>
        <v>9.6721354068738483E-2</v>
      </c>
      <c r="BK762" s="14">
        <f t="shared" si="1004"/>
        <v>0.33002108768544869</v>
      </c>
      <c r="BL762" s="14">
        <f t="shared" si="1005"/>
        <v>0.51611249461581377</v>
      </c>
      <c r="BM762" s="14">
        <f t="shared" si="1006"/>
        <v>0.16971484518779176</v>
      </c>
      <c r="BN762" s="14">
        <f t="shared" si="1007"/>
        <v>0.83011895576718031</v>
      </c>
    </row>
    <row r="763" spans="1:66" x14ac:dyDescent="0.25">
      <c r="A763" t="s">
        <v>61</v>
      </c>
      <c r="B763" t="s">
        <v>69</v>
      </c>
      <c r="C763" t="s">
        <v>311</v>
      </c>
      <c r="D763" s="10"/>
      <c r="E763" s="10">
        <f>VLOOKUP(A763,home!$A$2:$E$405,3,FALSE)</f>
        <v>1.5</v>
      </c>
      <c r="F763" s="10">
        <f>VLOOKUP(B763,home!$B$2:$E$405,3,FALSE)</f>
        <v>1.5</v>
      </c>
      <c r="G763" s="10">
        <f>VLOOKUP(C763,away!$B$2:$E$405,4,FALSE)</f>
        <v>1.33</v>
      </c>
      <c r="H763" s="10">
        <f>VLOOKUP(A763,away!$A$2:$E$405,3,FALSE)</f>
        <v>1.1000000000000001</v>
      </c>
      <c r="I763" s="10">
        <f>VLOOKUP(C763,away!$B$2:$E$405,3,FALSE)</f>
        <v>0.67</v>
      </c>
      <c r="J763" s="10">
        <f>VLOOKUP(B763,home!$B$2:$E$405,4,FALSE)</f>
        <v>0.45</v>
      </c>
      <c r="K763" s="12">
        <f t="shared" si="952"/>
        <v>2.9925000000000002</v>
      </c>
      <c r="L763" s="12">
        <f t="shared" si="953"/>
        <v>0.33165000000000006</v>
      </c>
      <c r="M763" s="13">
        <f t="shared" si="954"/>
        <v>3.6003108393125177E-2</v>
      </c>
      <c r="N763" s="13">
        <f t="shared" si="955"/>
        <v>0.10773930186642712</v>
      </c>
      <c r="O763" s="13">
        <f t="shared" si="956"/>
        <v>1.1940430898579968E-2</v>
      </c>
      <c r="P763" s="13">
        <f t="shared" si="957"/>
        <v>3.5731739464000559E-2</v>
      </c>
      <c r="Q763" s="13">
        <f t="shared" si="958"/>
        <v>0.16120493041764161</v>
      </c>
      <c r="R763" s="13">
        <f t="shared" si="959"/>
        <v>1.9800219537570232E-3</v>
      </c>
      <c r="S763" s="13">
        <f t="shared" si="960"/>
        <v>8.8656039860645248E-3</v>
      </c>
      <c r="T763" s="13">
        <f t="shared" si="961"/>
        <v>5.3463615173010848E-2</v>
      </c>
      <c r="U763" s="13">
        <f t="shared" si="962"/>
        <v>5.9252156966178929E-3</v>
      </c>
      <c r="V763" s="13">
        <f t="shared" si="963"/>
        <v>9.7764228935778462E-4</v>
      </c>
      <c r="W763" s="13">
        <f t="shared" si="964"/>
        <v>0.1608019180915975</v>
      </c>
      <c r="X763" s="13">
        <f t="shared" si="965"/>
        <v>5.3329956135078321E-2</v>
      </c>
      <c r="Y763" s="13">
        <f t="shared" si="966"/>
        <v>8.8434399760993626E-3</v>
      </c>
      <c r="Z763" s="13">
        <f t="shared" si="967"/>
        <v>2.1889142698783894E-4</v>
      </c>
      <c r="AA763" s="13">
        <f t="shared" si="968"/>
        <v>6.5503259526110815E-4</v>
      </c>
      <c r="AB763" s="13">
        <f t="shared" si="969"/>
        <v>9.8009252065943322E-4</v>
      </c>
      <c r="AC763" s="13">
        <f t="shared" si="970"/>
        <v>6.0642089550439804E-5</v>
      </c>
      <c r="AD763" s="13">
        <f t="shared" si="971"/>
        <v>0.1202999349722764</v>
      </c>
      <c r="AE763" s="13">
        <f t="shared" si="972"/>
        <v>3.9897473433555472E-2</v>
      </c>
      <c r="AF763" s="13">
        <f t="shared" si="973"/>
        <v>6.615998532119337E-3</v>
      </c>
      <c r="AG763" s="13">
        <f t="shared" si="974"/>
        <v>7.3139863772579282E-4</v>
      </c>
      <c r="AH763" s="13">
        <f t="shared" si="975"/>
        <v>1.8148835440129199E-5</v>
      </c>
      <c r="AI763" s="13">
        <f t="shared" si="976"/>
        <v>5.4310390054586639E-5</v>
      </c>
      <c r="AJ763" s="13">
        <f t="shared" si="977"/>
        <v>8.1261921119175272E-5</v>
      </c>
      <c r="AK763" s="13">
        <f t="shared" si="978"/>
        <v>8.1058766316377334E-5</v>
      </c>
      <c r="AL763" s="13">
        <f t="shared" si="979"/>
        <v>2.4074002952285828E-6</v>
      </c>
      <c r="AM763" s="13">
        <f t="shared" si="980"/>
        <v>7.1999511080907394E-2</v>
      </c>
      <c r="AN763" s="13">
        <f t="shared" si="981"/>
        <v>2.3878637849982943E-2</v>
      </c>
      <c r="AO763" s="13">
        <f t="shared" si="982"/>
        <v>3.9596751214734218E-3</v>
      </c>
      <c r="AP763" s="13">
        <f t="shared" si="983"/>
        <v>4.3774208467888681E-4</v>
      </c>
      <c r="AQ763" s="13">
        <f t="shared" si="984"/>
        <v>3.6294290595938211E-5</v>
      </c>
      <c r="AR763" s="13">
        <f t="shared" si="985"/>
        <v>1.2038122547437705E-6</v>
      </c>
      <c r="AS763" s="13">
        <f t="shared" si="986"/>
        <v>3.6024081723207337E-6</v>
      </c>
      <c r="AT763" s="13">
        <f t="shared" si="987"/>
        <v>5.3901032278348986E-6</v>
      </c>
      <c r="AU763" s="13">
        <f t="shared" si="988"/>
        <v>5.3766279697653117E-6</v>
      </c>
      <c r="AV763" s="13">
        <f t="shared" si="989"/>
        <v>4.0223897998806743E-6</v>
      </c>
      <c r="AW763" s="13">
        <f t="shared" si="990"/>
        <v>6.6368189345231452E-8</v>
      </c>
      <c r="AX763" s="13">
        <f t="shared" si="991"/>
        <v>3.5909756151602565E-2</v>
      </c>
      <c r="AY763" s="13">
        <f t="shared" si="992"/>
        <v>1.1909470627678992E-2</v>
      </c>
      <c r="AZ763" s="13">
        <f t="shared" si="993"/>
        <v>1.9748879668348689E-3</v>
      </c>
      <c r="BA763" s="13">
        <f t="shared" si="994"/>
        <v>2.1832386473359479E-4</v>
      </c>
      <c r="BB763" s="13">
        <f t="shared" si="995"/>
        <v>1.8101777434724184E-5</v>
      </c>
      <c r="BC763" s="13">
        <f t="shared" si="996"/>
        <v>1.2006908972452555E-6</v>
      </c>
      <c r="BD763" s="13">
        <f t="shared" si="997"/>
        <v>6.6540722380961867E-8</v>
      </c>
      <c r="BE763" s="13">
        <f t="shared" si="998"/>
        <v>1.9912311172502839E-7</v>
      </c>
      <c r="BF763" s="13">
        <f t="shared" si="999"/>
        <v>2.979379559185738E-7</v>
      </c>
      <c r="BG763" s="13">
        <f t="shared" si="1000"/>
        <v>2.971931110287774E-7</v>
      </c>
      <c r="BH763" s="13">
        <f t="shared" si="1001"/>
        <v>2.2233759618840411E-7</v>
      </c>
      <c r="BI763" s="13">
        <f t="shared" si="1002"/>
        <v>1.3306905131875982E-7</v>
      </c>
      <c r="BJ763" s="14">
        <f t="shared" si="1003"/>
        <v>0.86327156874235234</v>
      </c>
      <c r="BK763" s="14">
        <f t="shared" si="1004"/>
        <v>9.3550614250072703E-2</v>
      </c>
      <c r="BL763" s="14">
        <f t="shared" si="1005"/>
        <v>2.1736385120778801E-2</v>
      </c>
      <c r="BM763" s="14">
        <f t="shared" si="1006"/>
        <v>0.61226852228717077</v>
      </c>
      <c r="BN763" s="14">
        <f t="shared" si="1007"/>
        <v>0.35459953299353147</v>
      </c>
    </row>
    <row r="764" spans="1:66" x14ac:dyDescent="0.25">
      <c r="A764" t="s">
        <v>72</v>
      </c>
      <c r="B764" t="s">
        <v>75</v>
      </c>
      <c r="C764" t="s">
        <v>78</v>
      </c>
      <c r="D764" s="10"/>
      <c r="E764" s="10">
        <f>VLOOKUP(A764,home!$A$2:$E$405,3,FALSE)</f>
        <v>1.39393939393939</v>
      </c>
      <c r="F764" s="10">
        <f>VLOOKUP(B764,home!$B$2:$E$405,3,FALSE)</f>
        <v>1.72</v>
      </c>
      <c r="G764" s="10">
        <f>VLOOKUP(C764,away!$B$2:$E$405,4,FALSE)</f>
        <v>1.1499999999999999</v>
      </c>
      <c r="H764" s="10">
        <f>VLOOKUP(A764,away!$A$2:$E$405,3,FALSE)</f>
        <v>1.15151515151515</v>
      </c>
      <c r="I764" s="10">
        <f>VLOOKUP(C764,away!$B$2:$E$405,3,FALSE)</f>
        <v>1</v>
      </c>
      <c r="J764" s="10">
        <f>VLOOKUP(B764,home!$B$2:$E$405,4,FALSE)</f>
        <v>1.04</v>
      </c>
      <c r="K764" s="12">
        <f t="shared" si="952"/>
        <v>2.7572121212121132</v>
      </c>
      <c r="L764" s="12">
        <f t="shared" si="953"/>
        <v>1.1975757575757562</v>
      </c>
      <c r="M764" s="13">
        <f t="shared" si="954"/>
        <v>1.9162732940695582E-2</v>
      </c>
      <c r="N764" s="13">
        <f t="shared" si="955"/>
        <v>5.2835719539636491E-2</v>
      </c>
      <c r="O764" s="13">
        <f t="shared" si="956"/>
        <v>2.2948824418675413E-2</v>
      </c>
      <c r="P764" s="13">
        <f t="shared" si="957"/>
        <v>6.3274776854740353E-2</v>
      </c>
      <c r="Q764" s="13">
        <f t="shared" si="958"/>
        <v>7.2839643173824742E-2</v>
      </c>
      <c r="R764" s="13">
        <f t="shared" si="959"/>
        <v>1.3741477894334109E-2</v>
      </c>
      <c r="S764" s="13">
        <f t="shared" si="960"/>
        <v>5.2232859978894264E-2</v>
      </c>
      <c r="T764" s="13">
        <f t="shared" si="961"/>
        <v>8.7230990855440921E-2</v>
      </c>
      <c r="U764" s="13">
        <f t="shared" si="962"/>
        <v>3.7888169413626299E-2</v>
      </c>
      <c r="V764" s="13">
        <f t="shared" si="963"/>
        <v>1.9163484143228229E-2</v>
      </c>
      <c r="W764" s="13">
        <f t="shared" si="964"/>
        <v>6.6944782354544916E-2</v>
      </c>
      <c r="X764" s="13">
        <f t="shared" si="965"/>
        <v>8.0171448443988241E-2</v>
      </c>
      <c r="Y764" s="13">
        <f t="shared" si="966"/>
        <v>4.8005691553127443E-2</v>
      </c>
      <c r="Z764" s="13">
        <f t="shared" si="967"/>
        <v>5.4854869331725595E-3</v>
      </c>
      <c r="AA764" s="13">
        <f t="shared" si="968"/>
        <v>1.512465106289404E-2</v>
      </c>
      <c r="AB764" s="13">
        <f t="shared" si="969"/>
        <v>2.0850935619857566E-2</v>
      </c>
      <c r="AC764" s="13">
        <f t="shared" si="970"/>
        <v>3.9548285814539784E-3</v>
      </c>
      <c r="AD764" s="13">
        <f t="shared" si="971"/>
        <v>4.6145241339964505E-2</v>
      </c>
      <c r="AE764" s="13">
        <f t="shared" si="972"/>
        <v>5.5262422356224097E-2</v>
      </c>
      <c r="AF764" s="13">
        <f t="shared" si="973"/>
        <v>3.3090468659363236E-2</v>
      </c>
      <c r="AG764" s="13">
        <f t="shared" si="974"/>
        <v>1.3209447691091251E-2</v>
      </c>
      <c r="AH764" s="13">
        <f t="shared" si="975"/>
        <v>1.6423215424165086E-3</v>
      </c>
      <c r="AI764" s="13">
        <f t="shared" si="976"/>
        <v>4.5282288636785701E-3</v>
      </c>
      <c r="AJ764" s="13">
        <f t="shared" si="977"/>
        <v>6.2426437552785558E-3</v>
      </c>
      <c r="AK764" s="13">
        <f t="shared" si="978"/>
        <v>5.7374310101543794E-3</v>
      </c>
      <c r="AL764" s="13">
        <f t="shared" si="979"/>
        <v>5.2234907570791755E-4</v>
      </c>
      <c r="AM764" s="13">
        <f t="shared" si="980"/>
        <v>2.5446443751761687E-2</v>
      </c>
      <c r="AN764" s="13">
        <f t="shared" si="981"/>
        <v>3.0474044153624869E-2</v>
      </c>
      <c r="AO764" s="13">
        <f t="shared" si="982"/>
        <v>1.8247488256837172E-2</v>
      </c>
      <c r="AP764" s="13">
        <f t="shared" si="983"/>
        <v>7.2842498576788312E-3</v>
      </c>
      <c r="AQ764" s="13">
        <f t="shared" si="984"/>
        <v>2.1808602604202034E-3</v>
      </c>
      <c r="AR764" s="13">
        <f t="shared" si="985"/>
        <v>3.9336089306848721E-4</v>
      </c>
      <c r="AS764" s="13">
        <f t="shared" si="986"/>
        <v>1.0845794223792546E-3</v>
      </c>
      <c r="AT764" s="13">
        <f t="shared" si="987"/>
        <v>1.4952077649006571E-3</v>
      </c>
      <c r="AU764" s="13">
        <f t="shared" si="988"/>
        <v>1.3742016577048544E-3</v>
      </c>
      <c r="AV764" s="13">
        <f t="shared" si="989"/>
        <v>9.4724136690340092E-4</v>
      </c>
      <c r="AW764" s="13">
        <f t="shared" si="990"/>
        <v>4.7910588438022308E-5</v>
      </c>
      <c r="AX764" s="13">
        <f t="shared" si="991"/>
        <v>1.1693540525683251E-2</v>
      </c>
      <c r="AY764" s="13">
        <f t="shared" si="992"/>
        <v>1.4003900653787926E-2</v>
      </c>
      <c r="AZ764" s="13">
        <f t="shared" si="993"/>
        <v>8.3853659672378511E-3</v>
      </c>
      <c r="BA764" s="13">
        <f t="shared" si="994"/>
        <v>3.3473703335882778E-3</v>
      </c>
      <c r="BB764" s="13">
        <f t="shared" si="995"/>
        <v>1.0021823907833975E-3</v>
      </c>
      <c r="BC764" s="13">
        <f t="shared" si="996"/>
        <v>2.4003786717430214E-4</v>
      </c>
      <c r="BD764" s="13">
        <f t="shared" si="997"/>
        <v>7.8513244919528315E-5</v>
      </c>
      <c r="BE764" s="13">
        <f t="shared" si="998"/>
        <v>2.164776705678188E-4</v>
      </c>
      <c r="BF764" s="13">
        <f t="shared" si="999"/>
        <v>2.9843742863067645E-4</v>
      </c>
      <c r="BG764" s="13">
        <f t="shared" si="1000"/>
        <v>2.7428509854795867E-4</v>
      </c>
      <c r="BH764" s="13">
        <f t="shared" si="1001"/>
        <v>1.8906554959607268E-4</v>
      </c>
      <c r="BI764" s="13">
        <f t="shared" si="1002"/>
        <v>1.0425876500998431E-4</v>
      </c>
      <c r="BJ764" s="14">
        <f t="shared" si="1003"/>
        <v>0.67804133998578364</v>
      </c>
      <c r="BK764" s="14">
        <f t="shared" si="1004"/>
        <v>0.17231493222850827</v>
      </c>
      <c r="BL764" s="14">
        <f t="shared" si="1005"/>
        <v>0.13516031244314416</v>
      </c>
      <c r="BM764" s="14">
        <f t="shared" si="1006"/>
        <v>0.7322429067033519</v>
      </c>
      <c r="BN764" s="14">
        <f t="shared" si="1007"/>
        <v>0.24480317482190667</v>
      </c>
    </row>
    <row r="765" spans="1:66" x14ac:dyDescent="0.25">
      <c r="A765" t="s">
        <v>72</v>
      </c>
      <c r="B765" t="s">
        <v>103</v>
      </c>
      <c r="C765" t="s">
        <v>68</v>
      </c>
      <c r="D765" s="10"/>
      <c r="E765" s="10">
        <f>VLOOKUP(A765,home!$A$2:$E$405,3,FALSE)</f>
        <v>1.39393939393939</v>
      </c>
      <c r="F765" s="10">
        <f>VLOOKUP(B765,home!$B$2:$E$405,3,FALSE)</f>
        <v>0.48</v>
      </c>
      <c r="G765" s="10">
        <f>VLOOKUP(C765,away!$B$2:$E$405,4,FALSE)</f>
        <v>1.08</v>
      </c>
      <c r="H765" s="10">
        <f>VLOOKUP(A765,away!$A$2:$E$405,3,FALSE)</f>
        <v>1.15151515151515</v>
      </c>
      <c r="I765" s="10">
        <f>VLOOKUP(C765,away!$B$2:$E$405,3,FALSE)</f>
        <v>1.55</v>
      </c>
      <c r="J765" s="10">
        <f>VLOOKUP(B765,home!$B$2:$E$405,4,FALSE)</f>
        <v>1.01</v>
      </c>
      <c r="K765" s="12">
        <f t="shared" si="952"/>
        <v>0.72261818181817983</v>
      </c>
      <c r="L765" s="12">
        <f t="shared" si="953"/>
        <v>1.8026969696969675</v>
      </c>
      <c r="M765" s="13">
        <f t="shared" si="954"/>
        <v>8.0033086263442979E-2</v>
      </c>
      <c r="N765" s="13">
        <f t="shared" si="955"/>
        <v>5.7833363280986712E-2</v>
      </c>
      <c r="O765" s="13">
        <f t="shared" si="956"/>
        <v>0.14427540208260464</v>
      </c>
      <c r="P765" s="13">
        <f t="shared" si="957"/>
        <v>0.1042560287340186</v>
      </c>
      <c r="Q765" s="13">
        <f t="shared" si="958"/>
        <v>2.0895719911268446E-2</v>
      </c>
      <c r="R765" s="13">
        <f t="shared" si="959"/>
        <v>0.1300424150680615</v>
      </c>
      <c r="S765" s="13">
        <f t="shared" si="960"/>
        <v>3.3952581472399539E-2</v>
      </c>
      <c r="T765" s="13">
        <f t="shared" si="961"/>
        <v>3.766865096368021E-2</v>
      </c>
      <c r="U765" s="13">
        <f t="shared" si="962"/>
        <v>9.3971013535727663E-2</v>
      </c>
      <c r="V765" s="13">
        <f t="shared" si="963"/>
        <v>4.9143027032717852E-3</v>
      </c>
      <c r="W765" s="13">
        <f t="shared" si="964"/>
        <v>5.0332090433542493E-3</v>
      </c>
      <c r="X765" s="13">
        <f t="shared" si="965"/>
        <v>9.073350690306077E-3</v>
      </c>
      <c r="Y765" s="13">
        <f t="shared" si="966"/>
        <v>8.1782508972063281E-3</v>
      </c>
      <c r="Z765" s="13">
        <f t="shared" si="967"/>
        <v>7.814235585842326E-2</v>
      </c>
      <c r="AA765" s="13">
        <f t="shared" si="968"/>
        <v>5.6467087113403001E-2</v>
      </c>
      <c r="AB765" s="13">
        <f t="shared" si="969"/>
        <v>2.0402071911228021E-2</v>
      </c>
      <c r="AC765" s="13">
        <f t="shared" si="970"/>
        <v>4.0010459092622362E-4</v>
      </c>
      <c r="AD765" s="13">
        <f t="shared" si="971"/>
        <v>9.0927209190486678E-4</v>
      </c>
      <c r="AE765" s="13">
        <f t="shared" si="972"/>
        <v>1.6391420447069256E-3</v>
      </c>
      <c r="AF765" s="13">
        <f t="shared" si="973"/>
        <v>1.4774381984480334E-3</v>
      </c>
      <c r="AG765" s="13">
        <f t="shared" si="974"/>
        <v>8.877911210856056E-4</v>
      </c>
      <c r="AH765" s="13">
        <f t="shared" si="975"/>
        <v>3.5216747027740414E-2</v>
      </c>
      <c r="AI765" s="13">
        <f t="shared" si="976"/>
        <v>2.5448261706736565E-2</v>
      </c>
      <c r="AJ765" s="13">
        <f t="shared" si="977"/>
        <v>9.1946883024775911E-3</v>
      </c>
      <c r="AK765" s="13">
        <f t="shared" si="978"/>
        <v>2.2147496478404152E-3</v>
      </c>
      <c r="AL765" s="13">
        <f t="shared" si="979"/>
        <v>2.0848035569144697E-5</v>
      </c>
      <c r="AM765" s="13">
        <f t="shared" si="980"/>
        <v>1.3141130916606157E-4</v>
      </c>
      <c r="AN765" s="13">
        <f t="shared" si="981"/>
        <v>2.3689476881757051E-4</v>
      </c>
      <c r="AO765" s="13">
        <f t="shared" si="982"/>
        <v>2.1352474094224905E-4</v>
      </c>
      <c r="AP765" s="13">
        <f t="shared" si="983"/>
        <v>1.283068011506408E-4</v>
      </c>
      <c r="AQ765" s="13">
        <f t="shared" si="984"/>
        <v>5.7824570406442878E-5</v>
      </c>
      <c r="AR765" s="13">
        <f t="shared" si="985"/>
        <v>1.2697024629898461E-2</v>
      </c>
      <c r="AS765" s="13">
        <f t="shared" si="986"/>
        <v>9.1751008525578735E-3</v>
      </c>
      <c r="AT765" s="13">
        <f t="shared" si="987"/>
        <v>3.3150473480369003E-3</v>
      </c>
      <c r="AU765" s="13">
        <f t="shared" si="988"/>
        <v>7.9850449575986828E-4</v>
      </c>
      <c r="AV765" s="13">
        <f t="shared" si="989"/>
        <v>1.4425346672490956E-4</v>
      </c>
      <c r="AW765" s="13">
        <f t="shared" si="990"/>
        <v>7.543870974776976E-7</v>
      </c>
      <c r="AX765" s="13">
        <f t="shared" si="991"/>
        <v>1.582670021665435E-5</v>
      </c>
      <c r="AY765" s="13">
        <f t="shared" si="992"/>
        <v>2.8530744520865135E-5</v>
      </c>
      <c r="AZ765" s="13">
        <f t="shared" si="993"/>
        <v>2.5716143345480975E-5</v>
      </c>
      <c r="BA765" s="13">
        <f t="shared" si="994"/>
        <v>1.5452804560397133E-5</v>
      </c>
      <c r="BB765" s="13">
        <f t="shared" si="995"/>
        <v>6.9641809885868458E-6</v>
      </c>
      <c r="BC765" s="13">
        <f t="shared" si="996"/>
        <v>2.510861592909347E-6</v>
      </c>
      <c r="BD765" s="13">
        <f t="shared" si="997"/>
        <v>3.8148146374142908E-3</v>
      </c>
      <c r="BE765" s="13">
        <f t="shared" si="998"/>
        <v>2.7566544172616934E-3</v>
      </c>
      <c r="BF765" s="13">
        <f t="shared" si="999"/>
        <v>9.9600430145134933E-4</v>
      </c>
      <c r="BG765" s="13">
        <f t="shared" si="1000"/>
        <v>2.3991027246595352E-4</v>
      </c>
      <c r="BH765" s="13">
        <f t="shared" si="1001"/>
        <v>4.3340881222212858E-5</v>
      </c>
      <c r="BI765" s="13">
        <f t="shared" si="1002"/>
        <v>6.2637817574386308E-6</v>
      </c>
      <c r="BJ765" s="14">
        <f t="shared" si="1003"/>
        <v>0.14445915186865532</v>
      </c>
      <c r="BK765" s="14">
        <f t="shared" si="1004"/>
        <v>0.22360548254414916</v>
      </c>
      <c r="BL765" s="14">
        <f t="shared" si="1005"/>
        <v>0.55121935548037071</v>
      </c>
      <c r="BM765" s="14">
        <f t="shared" si="1006"/>
        <v>0.46006255405379215</v>
      </c>
      <c r="BN765" s="14">
        <f t="shared" si="1007"/>
        <v>0.53733601534038289</v>
      </c>
    </row>
    <row r="766" spans="1:66" x14ac:dyDescent="0.25">
      <c r="A766" t="s">
        <v>72</v>
      </c>
      <c r="B766" t="s">
        <v>77</v>
      </c>
      <c r="C766" t="s">
        <v>89</v>
      </c>
      <c r="D766" s="10"/>
      <c r="E766" s="10">
        <f>VLOOKUP(A766,home!$A$2:$E$405,3,FALSE)</f>
        <v>1.39393939393939</v>
      </c>
      <c r="F766" s="10">
        <f>VLOOKUP(B766,home!$B$2:$E$405,3,FALSE)</f>
        <v>1.55</v>
      </c>
      <c r="G766" s="10">
        <f>VLOOKUP(C766,away!$B$2:$E$405,4,FALSE)</f>
        <v>1.1499999999999999</v>
      </c>
      <c r="H766" s="10">
        <f>VLOOKUP(A766,away!$A$2:$E$405,3,FALSE)</f>
        <v>1.15151515151515</v>
      </c>
      <c r="I766" s="10">
        <f>VLOOKUP(C766,away!$B$2:$E$405,3,FALSE)</f>
        <v>0.56999999999999995</v>
      </c>
      <c r="J766" s="10">
        <f>VLOOKUP(B766,home!$B$2:$E$405,4,FALSE)</f>
        <v>1.01</v>
      </c>
      <c r="K766" s="12">
        <f t="shared" si="952"/>
        <v>2.4846969696969623</v>
      </c>
      <c r="L766" s="12">
        <f t="shared" si="953"/>
        <v>0.66292727272727181</v>
      </c>
      <c r="M766" s="13">
        <f t="shared" si="954"/>
        <v>4.295405416141141E-2</v>
      </c>
      <c r="N766" s="13">
        <f t="shared" si="955"/>
        <v>0.10672780821105814</v>
      </c>
      <c r="O766" s="13">
        <f t="shared" si="956"/>
        <v>2.8475413977803989E-2</v>
      </c>
      <c r="P766" s="13">
        <f t="shared" si="957"/>
        <v>7.0752774821516096E-2</v>
      </c>
      <c r="Q766" s="13">
        <f t="shared" si="958"/>
        <v>0.13259313082220739</v>
      </c>
      <c r="R766" s="13">
        <f t="shared" si="959"/>
        <v>9.4385642640428136E-3</v>
      </c>
      <c r="S766" s="13">
        <f t="shared" si="960"/>
        <v>2.9135521912163044E-2</v>
      </c>
      <c r="T766" s="13">
        <f t="shared" si="961"/>
        <v>8.7899602598336304E-2</v>
      </c>
      <c r="U766" s="13">
        <f t="shared" si="962"/>
        <v>2.3451972025157222E-2</v>
      </c>
      <c r="V766" s="13">
        <f t="shared" si="963"/>
        <v>5.3323618079403941E-3</v>
      </c>
      <c r="W766" s="13">
        <f t="shared" si="964"/>
        <v>0.10981791678552384</v>
      </c>
      <c r="X766" s="13">
        <f t="shared" si="965"/>
        <v>7.2801292071217813E-2</v>
      </c>
      <c r="Y766" s="13">
        <f t="shared" si="966"/>
        <v>2.4130981001896985E-2</v>
      </c>
      <c r="Z766" s="13">
        <f t="shared" si="967"/>
        <v>2.0856938886743316E-3</v>
      </c>
      <c r="AA766" s="13">
        <f t="shared" si="968"/>
        <v>5.1823172849045857E-3</v>
      </c>
      <c r="AB766" s="13">
        <f t="shared" si="969"/>
        <v>6.4382440269053071E-3</v>
      </c>
      <c r="AC766" s="13">
        <f t="shared" si="970"/>
        <v>5.4895777830180233E-4</v>
      </c>
      <c r="AD766" s="13">
        <f t="shared" si="971"/>
        <v>6.8216061263856098E-2</v>
      </c>
      <c r="AE766" s="13">
        <f t="shared" si="972"/>
        <v>4.5222287449844613E-2</v>
      </c>
      <c r="AF766" s="13">
        <f t="shared" si="973"/>
        <v>1.4989543842807106E-2</v>
      </c>
      <c r="AG766" s="13">
        <f t="shared" si="974"/>
        <v>3.3123258063793297E-3</v>
      </c>
      <c r="AH766" s="13">
        <f t="shared" si="975"/>
        <v>3.4566584034070305E-4</v>
      </c>
      <c r="AI766" s="13">
        <f t="shared" si="976"/>
        <v>8.5887486602229883E-4</v>
      </c>
      <c r="AJ766" s="13">
        <f t="shared" si="977"/>
        <v>1.0670218884772454E-3</v>
      </c>
      <c r="AK766" s="13">
        <f t="shared" si="978"/>
        <v>8.8374201763324715E-4</v>
      </c>
      <c r="AL766" s="13">
        <f t="shared" si="979"/>
        <v>3.6169145691118578E-5</v>
      </c>
      <c r="AM766" s="13">
        <f t="shared" si="980"/>
        <v>3.3899248141393119E-2</v>
      </c>
      <c r="AN766" s="13">
        <f t="shared" si="981"/>
        <v>2.2472736117878776E-2</v>
      </c>
      <c r="AO766" s="13">
        <f t="shared" si="982"/>
        <v>7.4488948326725162E-3</v>
      </c>
      <c r="AP766" s="13">
        <f t="shared" si="983"/>
        <v>1.6460251787519537E-3</v>
      </c>
      <c r="AQ766" s="13">
        <f t="shared" si="984"/>
        <v>2.7279874564761308E-4</v>
      </c>
      <c r="AR766" s="13">
        <f t="shared" si="985"/>
        <v>4.5830262562408576E-5</v>
      </c>
      <c r="AS766" s="13">
        <f t="shared" si="986"/>
        <v>1.1387431450923273E-4</v>
      </c>
      <c r="AT766" s="13">
        <f t="shared" si="987"/>
        <v>1.4147158209370473E-4</v>
      </c>
      <c r="AU766" s="13">
        <f t="shared" si="988"/>
        <v>1.1717133710882105E-4</v>
      </c>
      <c r="AV766" s="13">
        <f t="shared" si="989"/>
        <v>7.2783816562407247E-5</v>
      </c>
      <c r="AW766" s="13">
        <f t="shared" si="990"/>
        <v>1.6549126156947035E-6</v>
      </c>
      <c r="AX766" s="13">
        <f t="shared" si="991"/>
        <v>1.4038226521987468E-2</v>
      </c>
      <c r="AY766" s="13">
        <f t="shared" si="992"/>
        <v>9.3063232221488063E-3</v>
      </c>
      <c r="AZ766" s="13">
        <f t="shared" si="993"/>
        <v>3.0847077363887919E-3</v>
      </c>
      <c r="BA766" s="13">
        <f t="shared" si="994"/>
        <v>6.8164562894831285E-4</v>
      </c>
      <c r="BB766" s="13">
        <f t="shared" si="995"/>
        <v>1.1297036944129269E-4</v>
      </c>
      <c r="BC766" s="13">
        <f t="shared" si="996"/>
        <v>1.4978227782541702E-5</v>
      </c>
      <c r="BD766" s="13">
        <f t="shared" si="997"/>
        <v>5.0636884948120508E-6</v>
      </c>
      <c r="BE766" s="13">
        <f t="shared" si="998"/>
        <v>1.2581731458548874E-5</v>
      </c>
      <c r="BF766" s="13">
        <f t="shared" si="999"/>
        <v>1.5630895014298668E-5</v>
      </c>
      <c r="BG766" s="13">
        <f t="shared" si="1000"/>
        <v>1.2946012491893083E-5</v>
      </c>
      <c r="BH766" s="13">
        <f t="shared" si="1001"/>
        <v>8.0417295020664439E-6</v>
      </c>
      <c r="BI766" s="13">
        <f t="shared" si="1002"/>
        <v>3.996252184981432E-6</v>
      </c>
      <c r="BJ766" s="14">
        <f t="shared" si="1003"/>
        <v>0.75868950457616879</v>
      </c>
      <c r="BK766" s="14">
        <f t="shared" si="1004"/>
        <v>0.15806616284917266</v>
      </c>
      <c r="BL766" s="14">
        <f t="shared" si="1005"/>
        <v>7.6691207813270643E-2</v>
      </c>
      <c r="BM766" s="14">
        <f t="shared" si="1006"/>
        <v>0.59528615455971379</v>
      </c>
      <c r="BN766" s="14">
        <f t="shared" si="1007"/>
        <v>0.39094174625803985</v>
      </c>
    </row>
    <row r="767" spans="1:66" x14ac:dyDescent="0.25">
      <c r="A767" t="s">
        <v>72</v>
      </c>
      <c r="B767" t="s">
        <v>79</v>
      </c>
      <c r="C767" t="s">
        <v>80</v>
      </c>
      <c r="D767" s="10"/>
      <c r="E767" s="10">
        <f>VLOOKUP(A767,home!$A$2:$E$405,3,FALSE)</f>
        <v>1.39393939393939</v>
      </c>
      <c r="F767" s="10">
        <f>VLOOKUP(B767,home!$B$2:$E$405,3,FALSE)</f>
        <v>0.43</v>
      </c>
      <c r="G767" s="10">
        <f>VLOOKUP(C767,away!$B$2:$E$405,4,FALSE)</f>
        <v>0.96</v>
      </c>
      <c r="H767" s="10">
        <f>VLOOKUP(A767,away!$A$2:$E$405,3,FALSE)</f>
        <v>1.15151515151515</v>
      </c>
      <c r="I767" s="10">
        <f>VLOOKUP(C767,away!$B$2:$E$405,3,FALSE)</f>
        <v>0.6</v>
      </c>
      <c r="J767" s="10">
        <f>VLOOKUP(B767,home!$B$2:$E$405,4,FALSE)</f>
        <v>0.69</v>
      </c>
      <c r="K767" s="12">
        <f t="shared" si="952"/>
        <v>0.57541818181818016</v>
      </c>
      <c r="L767" s="12">
        <f t="shared" si="953"/>
        <v>0.47672727272727206</v>
      </c>
      <c r="M767" s="13">
        <f t="shared" si="954"/>
        <v>0.3491877783784329</v>
      </c>
      <c r="N767" s="13">
        <f t="shared" si="955"/>
        <v>0.20092899654764751</v>
      </c>
      <c r="O767" s="13">
        <f t="shared" si="956"/>
        <v>0.16646733725604546</v>
      </c>
      <c r="P767" s="13">
        <f t="shared" si="957"/>
        <v>9.578833253598748E-2</v>
      </c>
      <c r="Q767" s="13">
        <f t="shared" si="958"/>
        <v>5.7809098933999367E-2</v>
      </c>
      <c r="R767" s="13">
        <f t="shared" si="959"/>
        <v>3.9679759844122774E-2</v>
      </c>
      <c r="S767" s="13">
        <f t="shared" si="960"/>
        <v>6.5691049473680686E-3</v>
      </c>
      <c r="T767" s="13">
        <f t="shared" si="961"/>
        <v>2.7559174073626572E-2</v>
      </c>
      <c r="U767" s="13">
        <f t="shared" si="962"/>
        <v>2.2832455264487163E-2</v>
      </c>
      <c r="V767" s="13">
        <f t="shared" si="963"/>
        <v>2.0022452360235981E-4</v>
      </c>
      <c r="W767" s="13">
        <f t="shared" si="964"/>
        <v>1.1088135533716403E-2</v>
      </c>
      <c r="X767" s="13">
        <f t="shared" si="965"/>
        <v>5.2860166126189774E-3</v>
      </c>
      <c r="Y767" s="13">
        <f t="shared" si="966"/>
        <v>1.2599941416624489E-3</v>
      </c>
      <c r="Z767" s="13">
        <f t="shared" si="967"/>
        <v>6.3054745643205921E-3</v>
      </c>
      <c r="AA767" s="13">
        <f t="shared" si="968"/>
        <v>3.6282847093021373E-3</v>
      </c>
      <c r="AB767" s="13">
        <f t="shared" si="969"/>
        <v>1.0438904952726701E-3</v>
      </c>
      <c r="AC767" s="13">
        <f t="shared" si="970"/>
        <v>3.4328186788472449E-6</v>
      </c>
      <c r="AD767" s="13">
        <f t="shared" si="971"/>
        <v>1.5950786971411625E-3</v>
      </c>
      <c r="AE767" s="13">
        <f t="shared" si="972"/>
        <v>7.6041751707347691E-4</v>
      </c>
      <c r="AF767" s="13">
        <f t="shared" si="973"/>
        <v>1.8125588452424122E-4</v>
      </c>
      <c r="AG767" s="13">
        <f t="shared" si="974"/>
        <v>2.8803207831670295E-5</v>
      </c>
      <c r="AH767" s="13">
        <f t="shared" si="975"/>
        <v>7.514979230749348E-4</v>
      </c>
      <c r="AI767" s="13">
        <f t="shared" si="976"/>
        <v>4.3242556853591763E-4</v>
      </c>
      <c r="AJ767" s="13">
        <f t="shared" si="977"/>
        <v>1.244127672093153E-4</v>
      </c>
      <c r="AK767" s="13">
        <f t="shared" si="978"/>
        <v>2.3863122767517569E-5</v>
      </c>
      <c r="AL767" s="13">
        <f t="shared" si="979"/>
        <v>3.7667295077985887E-8</v>
      </c>
      <c r="AM767" s="13">
        <f t="shared" si="980"/>
        <v>1.8356745675317596E-4</v>
      </c>
      <c r="AN767" s="13">
        <f t="shared" si="981"/>
        <v>8.7511613019423048E-5</v>
      </c>
      <c r="AO767" s="13">
        <f t="shared" si="982"/>
        <v>2.0859586303356991E-5</v>
      </c>
      <c r="AP767" s="13">
        <f t="shared" si="983"/>
        <v>3.3147778962061795E-6</v>
      </c>
      <c r="AQ767" s="13">
        <f t="shared" si="984"/>
        <v>3.9506125653875403E-7</v>
      </c>
      <c r="AR767" s="13">
        <f t="shared" si="985"/>
        <v>7.1651911065544617E-5</v>
      </c>
      <c r="AS767" s="13">
        <f t="shared" si="986"/>
        <v>4.1229812389133627E-5</v>
      </c>
      <c r="AT767" s="13">
        <f t="shared" si="987"/>
        <v>1.1862191840829976E-5</v>
      </c>
      <c r="AU767" s="13">
        <f t="shared" si="988"/>
        <v>2.2752402871429452E-6</v>
      </c>
      <c r="AV767" s="13">
        <f t="shared" si="989"/>
        <v>3.2730365730681694E-7</v>
      </c>
      <c r="AW767" s="13">
        <f t="shared" si="990"/>
        <v>2.8702221508125385E-10</v>
      </c>
      <c r="AX767" s="13">
        <f t="shared" si="991"/>
        <v>1.7604675367649974E-5</v>
      </c>
      <c r="AY767" s="13">
        <f t="shared" si="992"/>
        <v>8.3926288752687599E-6</v>
      </c>
      <c r="AZ767" s="13">
        <f t="shared" si="993"/>
        <v>2.0004975373595138E-6</v>
      </c>
      <c r="BA767" s="13">
        <f t="shared" si="994"/>
        <v>3.1789724502767507E-7</v>
      </c>
      <c r="BB767" s="13">
        <f t="shared" si="995"/>
        <v>3.7887571657389212E-8</v>
      </c>
      <c r="BC767" s="13">
        <f t="shared" si="996"/>
        <v>3.612407741297251E-9</v>
      </c>
      <c r="BD767" s="13">
        <f t="shared" si="997"/>
        <v>5.6930700246623538E-6</v>
      </c>
      <c r="BE767" s="13">
        <f t="shared" si="998"/>
        <v>3.2758960025547938E-6</v>
      </c>
      <c r="BF767" s="13">
        <f t="shared" si="999"/>
        <v>9.4250506080776187E-7</v>
      </c>
      <c r="BG767" s="13">
        <f t="shared" si="1000"/>
        <v>1.807781828148119E-7</v>
      </c>
      <c r="BH767" s="13">
        <f t="shared" si="1001"/>
        <v>2.6005763316923411E-8</v>
      </c>
      <c r="BI767" s="13">
        <f t="shared" si="1002"/>
        <v>2.9928378089236008E-9</v>
      </c>
      <c r="BJ767" s="14">
        <f t="shared" si="1003"/>
        <v>0.30682097684407517</v>
      </c>
      <c r="BK767" s="14">
        <f t="shared" si="1004"/>
        <v>0.45175730350023996</v>
      </c>
      <c r="BL767" s="14">
        <f t="shared" si="1005"/>
        <v>0.23512139465792981</v>
      </c>
      <c r="BM767" s="14">
        <f t="shared" si="1006"/>
        <v>9.0135453728477144E-2</v>
      </c>
      <c r="BN767" s="14">
        <f t="shared" si="1007"/>
        <v>0.90986130349623551</v>
      </c>
    </row>
    <row r="768" spans="1:66" x14ac:dyDescent="0.25">
      <c r="A768" t="s">
        <v>72</v>
      </c>
      <c r="B768" t="s">
        <v>326</v>
      </c>
      <c r="C768" t="s">
        <v>73</v>
      </c>
      <c r="D768" s="10"/>
      <c r="E768" s="10">
        <f>VLOOKUP(A768,home!$A$2:$E$405,3,FALSE)</f>
        <v>1.39393939393939</v>
      </c>
      <c r="F768" s="10">
        <f>VLOOKUP(B768,home!$B$2:$E$405,3,FALSE)</f>
        <v>1.67</v>
      </c>
      <c r="G768" s="10">
        <f>VLOOKUP(C768,away!$B$2:$E$405,4,FALSE)</f>
        <v>0.72</v>
      </c>
      <c r="H768" s="10">
        <f>VLOOKUP(A768,away!$A$2:$E$405,3,FALSE)</f>
        <v>1.15151515151515</v>
      </c>
      <c r="I768" s="10">
        <f>VLOOKUP(C768,away!$B$2:$E$405,3,FALSE)</f>
        <v>0.36</v>
      </c>
      <c r="J768" s="10">
        <f>VLOOKUP(B768,home!$B$2:$E$405,4,FALSE)</f>
        <v>0.43</v>
      </c>
      <c r="K768" s="12">
        <f t="shared" si="952"/>
        <v>1.6760727272727225</v>
      </c>
      <c r="L768" s="12">
        <f t="shared" si="953"/>
        <v>0.17825454545454522</v>
      </c>
      <c r="M768" s="13">
        <f t="shared" si="954"/>
        <v>0.15655822824665847</v>
      </c>
      <c r="N768" s="13">
        <f t="shared" si="955"/>
        <v>0.26240297659436218</v>
      </c>
      <c r="O768" s="13">
        <f t="shared" si="956"/>
        <v>2.7907215813277049E-2</v>
      </c>
      <c r="P768" s="13">
        <f t="shared" si="957"/>
        <v>4.67745233187477E-2</v>
      </c>
      <c r="Q768" s="13">
        <f t="shared" si="958"/>
        <v>0.21990323631249659</v>
      </c>
      <c r="R768" s="13">
        <f t="shared" si="959"/>
        <v>2.487294034848798E-3</v>
      </c>
      <c r="S768" s="13">
        <f t="shared" si="960"/>
        <v>3.4936778095257513E-3</v>
      </c>
      <c r="T768" s="13">
        <f t="shared" si="961"/>
        <v>3.9198751432867524E-2</v>
      </c>
      <c r="U768" s="13">
        <f t="shared" si="962"/>
        <v>4.1688856965181979E-3</v>
      </c>
      <c r="V768" s="13">
        <f t="shared" si="963"/>
        <v>1.1597751910653127E-4</v>
      </c>
      <c r="W768" s="13">
        <f t="shared" si="964"/>
        <v>0.12285793900746136</v>
      </c>
      <c r="X768" s="13">
        <f t="shared" si="965"/>
        <v>2.1899986073257268E-2</v>
      </c>
      <c r="Y768" s="13">
        <f t="shared" si="966"/>
        <v>1.9518860314746722E-3</v>
      </c>
      <c r="Z768" s="13">
        <f t="shared" si="967"/>
        <v>1.4779048919792476E-4</v>
      </c>
      <c r="AA768" s="13">
        <f t="shared" si="968"/>
        <v>2.4770760829493553E-4</v>
      </c>
      <c r="AB768" s="13">
        <f t="shared" si="969"/>
        <v>2.0758798330054799E-4</v>
      </c>
      <c r="AC768" s="13">
        <f t="shared" si="970"/>
        <v>2.1656451854418674E-6</v>
      </c>
      <c r="AD768" s="13">
        <f t="shared" si="971"/>
        <v>5.1479710224835419E-2</v>
      </c>
      <c r="AE768" s="13">
        <f t="shared" si="972"/>
        <v>9.1764923462597427E-3</v>
      </c>
      <c r="AF768" s="13">
        <f t="shared" si="973"/>
        <v>8.1787573602482163E-4</v>
      </c>
      <c r="AG768" s="13">
        <f t="shared" si="974"/>
        <v>4.8596689187802063E-5</v>
      </c>
      <c r="AH768" s="13">
        <f t="shared" si="975"/>
        <v>6.5860816186202377E-6</v>
      </c>
      <c r="AI768" s="13">
        <f t="shared" si="976"/>
        <v>1.1038751780561567E-5</v>
      </c>
      <c r="AJ768" s="13">
        <f t="shared" si="977"/>
        <v>9.2508754012662274E-6</v>
      </c>
      <c r="AK768" s="13">
        <f t="shared" si="978"/>
        <v>5.1683799878201421E-6</v>
      </c>
      <c r="AL768" s="13">
        <f t="shared" si="979"/>
        <v>2.5880983033862703E-8</v>
      </c>
      <c r="AM768" s="13">
        <f t="shared" si="980"/>
        <v>1.7256747663149861E-2</v>
      </c>
      <c r="AN768" s="13">
        <f t="shared" si="981"/>
        <v>3.0760937107185637E-3</v>
      </c>
      <c r="AO768" s="13">
        <f t="shared" si="982"/>
        <v>2.7416384308986139E-4</v>
      </c>
      <c r="AP768" s="13">
        <f t="shared" si="983"/>
        <v>1.6290317076684836E-5</v>
      </c>
      <c r="AQ768" s="13">
        <f t="shared" si="984"/>
        <v>7.2595576645371782E-7</v>
      </c>
      <c r="AR768" s="13">
        <f t="shared" si="985"/>
        <v>2.3479979705073732E-7</v>
      </c>
      <c r="AS768" s="13">
        <f t="shared" si="986"/>
        <v>3.9354153620591093E-7</v>
      </c>
      <c r="AT768" s="13">
        <f t="shared" si="987"/>
        <v>3.2980211794186914E-7</v>
      </c>
      <c r="AU768" s="13">
        <f t="shared" si="988"/>
        <v>1.8425744509304954E-7</v>
      </c>
      <c r="AV768" s="13">
        <f t="shared" si="989"/>
        <v>7.7207219629352916E-8</v>
      </c>
      <c r="AW768" s="13">
        <f t="shared" si="990"/>
        <v>2.1478885346278366E-10</v>
      </c>
      <c r="AX768" s="13">
        <f t="shared" si="991"/>
        <v>4.8205940199387972E-3</v>
      </c>
      <c r="AY768" s="13">
        <f t="shared" si="992"/>
        <v>8.5929279584508916E-4</v>
      </c>
      <c r="AZ768" s="13">
        <f t="shared" si="993"/>
        <v>7.6586423367865832E-5</v>
      </c>
      <c r="BA768" s="13">
        <f t="shared" si="994"/>
        <v>4.5506260284760953E-6</v>
      </c>
      <c r="BB768" s="13">
        <f t="shared" si="995"/>
        <v>2.0279244355990717E-7</v>
      </c>
      <c r="BC768" s="13">
        <f t="shared" si="996"/>
        <v>7.2297349696775572E-9</v>
      </c>
      <c r="BD768" s="13">
        <f t="shared" si="997"/>
        <v>6.9756885160164334E-9</v>
      </c>
      <c r="BE768" s="13">
        <f t="shared" si="998"/>
        <v>1.1691761275644672E-8</v>
      </c>
      <c r="BF768" s="13">
        <f t="shared" si="999"/>
        <v>9.7981211039456896E-9</v>
      </c>
      <c r="BG768" s="13">
        <f t="shared" si="1000"/>
        <v>5.4741211869462227E-9</v>
      </c>
      <c r="BH768" s="13">
        <f t="shared" si="1001"/>
        <v>2.2937563068065882E-9</v>
      </c>
      <c r="BI768" s="13">
        <f t="shared" si="1002"/>
        <v>7.6890047776966461E-10</v>
      </c>
      <c r="BJ768" s="14">
        <f t="shared" si="1003"/>
        <v>0.75612270582538754</v>
      </c>
      <c r="BK768" s="14">
        <f t="shared" si="1004"/>
        <v>0.207803891216052</v>
      </c>
      <c r="BL768" s="14">
        <f t="shared" si="1005"/>
        <v>3.5051991835492582E-2</v>
      </c>
      <c r="BM768" s="14">
        <f t="shared" si="1006"/>
        <v>0.28223361246468309</v>
      </c>
      <c r="BN768" s="14">
        <f t="shared" si="1007"/>
        <v>0.71603347432039077</v>
      </c>
    </row>
    <row r="769" spans="1:66" x14ac:dyDescent="0.25">
      <c r="A769" t="s">
        <v>72</v>
      </c>
      <c r="B769" t="s">
        <v>367</v>
      </c>
      <c r="C769" t="s">
        <v>365</v>
      </c>
      <c r="D769" s="10"/>
      <c r="E769" s="10">
        <f>VLOOKUP(A769,home!$A$2:$E$405,3,FALSE)</f>
        <v>1.39393939393939</v>
      </c>
      <c r="F769" s="10">
        <f>VLOOKUP(B769,home!$B$2:$E$405,3,FALSE)</f>
        <v>1.58</v>
      </c>
      <c r="G769" s="10">
        <f>VLOOKUP(C769,away!$B$2:$E$405,4,FALSE)</f>
        <v>1.29</v>
      </c>
      <c r="H769" s="10">
        <f>VLOOKUP(A769,away!$A$2:$E$405,3,FALSE)</f>
        <v>1.15151515151515</v>
      </c>
      <c r="I769" s="10">
        <f>VLOOKUP(C769,away!$B$2:$E$405,3,FALSE)</f>
        <v>1.58</v>
      </c>
      <c r="J769" s="10">
        <f>VLOOKUP(B769,home!$B$2:$E$405,4,FALSE)</f>
        <v>1.39</v>
      </c>
      <c r="K769" s="12">
        <f t="shared" si="952"/>
        <v>2.841127272727265</v>
      </c>
      <c r="L769" s="12">
        <f t="shared" si="953"/>
        <v>2.5289575757575724</v>
      </c>
      <c r="M769" s="13">
        <f t="shared" si="954"/>
        <v>4.6537364310460507E-3</v>
      </c>
      <c r="N769" s="13">
        <f t="shared" si="955"/>
        <v>1.3221857494329381E-2</v>
      </c>
      <c r="O769" s="13">
        <f t="shared" si="956"/>
        <v>1.1769102002872915E-2</v>
      </c>
      <c r="P769" s="13">
        <f t="shared" si="957"/>
        <v>3.3437516675871325E-2</v>
      </c>
      <c r="Q769" s="13">
        <f t="shared" si="958"/>
        <v>1.8782489961626295E-2</v>
      </c>
      <c r="R769" s="13">
        <f t="shared" si="959"/>
        <v>1.4881779835014543E-2</v>
      </c>
      <c r="S769" s="13">
        <f t="shared" si="960"/>
        <v>6.0062894515808339E-2</v>
      </c>
      <c r="T769" s="13">
        <f t="shared" si="961"/>
        <v>4.7500120280045376E-2</v>
      </c>
      <c r="U769" s="13">
        <f t="shared" si="962"/>
        <v>4.228103055598248E-2</v>
      </c>
      <c r="V769" s="13">
        <f t="shared" si="963"/>
        <v>4.7950813686808993E-2</v>
      </c>
      <c r="W769" s="13">
        <f t="shared" si="964"/>
        <v>1.7787814826567515E-2</v>
      </c>
      <c r="X769" s="13">
        <f t="shared" si="965"/>
        <v>4.4984629061820783E-2</v>
      </c>
      <c r="Y769" s="13">
        <f t="shared" si="966"/>
        <v>5.6882109229267973E-2</v>
      </c>
      <c r="Z769" s="13">
        <f t="shared" si="967"/>
        <v>1.2545129951505436E-2</v>
      </c>
      <c r="AA769" s="13">
        <f t="shared" si="968"/>
        <v>3.5642310845129768E-2</v>
      </c>
      <c r="AB769" s="13">
        <f t="shared" si="969"/>
        <v>5.0632170702560486E-2</v>
      </c>
      <c r="AC769" s="13">
        <f t="shared" si="970"/>
        <v>2.1533183013679475E-2</v>
      </c>
      <c r="AD769" s="13">
        <f t="shared" si="971"/>
        <v>1.2634361456495843E-2</v>
      </c>
      <c r="AE769" s="13">
        <f t="shared" si="972"/>
        <v>3.1951764120264639E-2</v>
      </c>
      <c r="AF769" s="13">
        <f t="shared" si="973"/>
        <v>4.0402327965381131E-2</v>
      </c>
      <c r="AG769" s="13">
        <f t="shared" si="974"/>
        <v>3.4058591128764214E-2</v>
      </c>
      <c r="AH769" s="13">
        <f t="shared" si="975"/>
        <v>7.9315253574307239E-3</v>
      </c>
      <c r="AI769" s="13">
        <f t="shared" si="976"/>
        <v>2.2534473007324297E-2</v>
      </c>
      <c r="AJ769" s="13">
        <f t="shared" si="977"/>
        <v>3.2011652918822735E-2</v>
      </c>
      <c r="AK769" s="13">
        <f t="shared" si="978"/>
        <v>3.0316393384248869E-2</v>
      </c>
      <c r="AL769" s="13">
        <f t="shared" si="979"/>
        <v>6.1887146104890496E-3</v>
      </c>
      <c r="AM769" s="13">
        <f t="shared" si="980"/>
        <v>7.1791657815089022E-3</v>
      </c>
      <c r="AN769" s="13">
        <f t="shared" si="981"/>
        <v>1.8155805690766469E-2</v>
      </c>
      <c r="AO769" s="13">
        <f t="shared" si="982"/>
        <v>2.2957631172823158E-2</v>
      </c>
      <c r="AP769" s="13">
        <f t="shared" si="983"/>
        <v>1.9352958425319779E-2</v>
      </c>
      <c r="AQ769" s="13">
        <f t="shared" si="984"/>
        <v>1.2235702705758446E-2</v>
      </c>
      <c r="AR769" s="13">
        <f t="shared" si="985"/>
        <v>4.0116982279975429E-3</v>
      </c>
      <c r="AS769" s="13">
        <f t="shared" si="986"/>
        <v>1.1397745245515461E-2</v>
      </c>
      <c r="AT769" s="13">
        <f t="shared" si="987"/>
        <v>1.6191222432315751E-2</v>
      </c>
      <c r="AU769" s="13">
        <f t="shared" si="988"/>
        <v>1.5333774543748586E-2</v>
      </c>
      <c r="AV769" s="13">
        <f t="shared" si="989"/>
        <v>1.0891301262523795E-2</v>
      </c>
      <c r="AW769" s="13">
        <f t="shared" si="990"/>
        <v>1.2351798212550697E-3</v>
      </c>
      <c r="AX769" s="13">
        <f t="shared" si="991"/>
        <v>3.3994872828792149E-3</v>
      </c>
      <c r="AY769" s="13">
        <f t="shared" si="992"/>
        <v>8.5971591177289152E-3</v>
      </c>
      <c r="AZ769" s="13">
        <f t="shared" si="993"/>
        <v>1.0870925340386917E-2</v>
      </c>
      <c r="BA769" s="13">
        <f t="shared" si="994"/>
        <v>9.1640363316888209E-3</v>
      </c>
      <c r="BB769" s="13">
        <f t="shared" si="995"/>
        <v>5.7938647763855185E-3</v>
      </c>
      <c r="BC769" s="13">
        <f t="shared" si="996"/>
        <v>2.9304876438310218E-3</v>
      </c>
      <c r="BD769" s="13">
        <f t="shared" si="997"/>
        <v>1.690902437557935E-3</v>
      </c>
      <c r="BE769" s="13">
        <f t="shared" si="998"/>
        <v>4.8040690308668605E-3</v>
      </c>
      <c r="BF769" s="13">
        <f t="shared" si="999"/>
        <v>6.8244857718301405E-3</v>
      </c>
      <c r="BG769" s="13">
        <f t="shared" si="1000"/>
        <v>6.4630775495619292E-3</v>
      </c>
      <c r="BH769" s="13">
        <f t="shared" si="1001"/>
        <v>4.5906064729529248E-3</v>
      </c>
      <c r="BI769" s="13">
        <f t="shared" si="1002"/>
        <v>2.6084994497329746E-3</v>
      </c>
      <c r="BJ769" s="14">
        <f t="shared" si="1003"/>
        <v>0.43884328979364029</v>
      </c>
      <c r="BK769" s="14">
        <f t="shared" si="1004"/>
        <v>0.18242401805143216</v>
      </c>
      <c r="BL769" s="14">
        <f t="shared" si="1005"/>
        <v>0.33280782103399076</v>
      </c>
      <c r="BM769" s="14">
        <f t="shared" si="1006"/>
        <v>0.86251179713333415</v>
      </c>
      <c r="BN769" s="14">
        <f t="shared" si="1007"/>
        <v>9.6746482400760503E-2</v>
      </c>
    </row>
    <row r="770" spans="1:66" x14ac:dyDescent="0.25">
      <c r="A770" t="s">
        <v>72</v>
      </c>
      <c r="B770" t="s">
        <v>237</v>
      </c>
      <c r="C770" t="s">
        <v>106</v>
      </c>
      <c r="D770" s="10"/>
      <c r="E770" s="10">
        <f>VLOOKUP(A770,home!$A$2:$E$405,3,FALSE)</f>
        <v>1.39393939393939</v>
      </c>
      <c r="F770" s="10">
        <f>VLOOKUP(B770,home!$B$2:$E$405,3,FALSE)</f>
        <v>1.43</v>
      </c>
      <c r="G770" s="10">
        <f>VLOOKUP(C770,away!$B$2:$E$405,4,FALSE)</f>
        <v>2.2999999999999998</v>
      </c>
      <c r="H770" s="10">
        <f>VLOOKUP(A770,away!$A$2:$E$405,3,FALSE)</f>
        <v>1.15151515151515</v>
      </c>
      <c r="I770" s="10">
        <f>VLOOKUP(C770,away!$B$2:$E$405,3,FALSE)</f>
        <v>0.43</v>
      </c>
      <c r="J770" s="10">
        <f>VLOOKUP(B770,home!$B$2:$E$405,4,FALSE)</f>
        <v>1.22</v>
      </c>
      <c r="K770" s="12">
        <f t="shared" si="952"/>
        <v>4.5846666666666529</v>
      </c>
      <c r="L770" s="12">
        <f t="shared" si="953"/>
        <v>0.60408484848484767</v>
      </c>
      <c r="M770" s="13">
        <f t="shared" si="954"/>
        <v>5.5789677253956158E-3</v>
      </c>
      <c r="N770" s="13">
        <f t="shared" si="955"/>
        <v>2.5577707365030358E-2</v>
      </c>
      <c r="O770" s="13">
        <f t="shared" si="956"/>
        <v>3.3701698730974651E-3</v>
      </c>
      <c r="P770" s="13">
        <f t="shared" si="957"/>
        <v>1.5451105478194133E-2</v>
      </c>
      <c r="Q770" s="13">
        <f t="shared" si="958"/>
        <v>5.8632631183104425E-2</v>
      </c>
      <c r="R770" s="13">
        <f t="shared" si="959"/>
        <v>1.0179342785791401E-3</v>
      </c>
      <c r="S770" s="13">
        <f t="shared" si="960"/>
        <v>1.069806603341443E-2</v>
      </c>
      <c r="T770" s="13">
        <f t="shared" si="961"/>
        <v>3.541908412451359E-2</v>
      </c>
      <c r="U770" s="13">
        <f t="shared" si="962"/>
        <v>4.6668893558591508E-3</v>
      </c>
      <c r="V770" s="13">
        <f t="shared" si="963"/>
        <v>3.2920655423311455E-3</v>
      </c>
      <c r="W770" s="13">
        <f t="shared" si="964"/>
        <v>8.9603689921379528E-2</v>
      </c>
      <c r="X770" s="13">
        <f t="shared" si="965"/>
        <v>5.412823144983981E-2</v>
      </c>
      <c r="Y770" s="13">
        <f t="shared" si="966"/>
        <v>1.634902224706462E-2</v>
      </c>
      <c r="Z770" s="13">
        <f t="shared" si="967"/>
        <v>2.0497289148100421E-4</v>
      </c>
      <c r="AA770" s="13">
        <f t="shared" si="968"/>
        <v>9.3973238314324118E-4</v>
      </c>
      <c r="AB770" s="13">
        <f t="shared" si="969"/>
        <v>2.1541798662920173E-3</v>
      </c>
      <c r="AC770" s="13">
        <f t="shared" si="970"/>
        <v>5.6984166291354445E-4</v>
      </c>
      <c r="AD770" s="13">
        <f t="shared" si="971"/>
        <v>0.10270076259822086</v>
      </c>
      <c r="AE770" s="13">
        <f t="shared" si="972"/>
        <v>6.2039974613424552E-2</v>
      </c>
      <c r="AF770" s="13">
        <f t="shared" si="973"/>
        <v>1.873870433217718E-2</v>
      </c>
      <c r="AG770" s="13">
        <f t="shared" si="974"/>
        <v>3.7732557891018703E-3</v>
      </c>
      <c r="AH770" s="13">
        <f t="shared" si="975"/>
        <v>3.0955254523450883E-5</v>
      </c>
      <c r="AI770" s="13">
        <f t="shared" si="976"/>
        <v>1.4191952357184742E-4</v>
      </c>
      <c r="AJ770" s="13">
        <f t="shared" si="977"/>
        <v>3.2532685453453067E-4</v>
      </c>
      <c r="AK770" s="13">
        <f t="shared" si="978"/>
        <v>4.9717172858532448E-4</v>
      </c>
      <c r="AL770" s="13">
        <f t="shared" si="979"/>
        <v>6.3127690088383634E-5</v>
      </c>
      <c r="AM770" s="13">
        <f t="shared" si="980"/>
        <v>9.4169752585061703E-2</v>
      </c>
      <c r="AN770" s="13">
        <f t="shared" si="981"/>
        <v>5.6886520722202585E-2</v>
      </c>
      <c r="AO770" s="13">
        <f t="shared" si="982"/>
        <v>1.7182142625650945E-2</v>
      </c>
      <c r="AP770" s="13">
        <f t="shared" si="983"/>
        <v>3.4598240082204649E-3</v>
      </c>
      <c r="AQ770" s="13">
        <f t="shared" si="984"/>
        <v>5.2250681544752445E-4</v>
      </c>
      <c r="AR770" s="13">
        <f t="shared" si="985"/>
        <v>3.7399200477217466E-6</v>
      </c>
      <c r="AS770" s="13">
        <f t="shared" si="986"/>
        <v>1.7146286778788249E-5</v>
      </c>
      <c r="AT770" s="13">
        <f t="shared" si="987"/>
        <v>3.9305004725908823E-5</v>
      </c>
      <c r="AU770" s="13">
        <f t="shared" si="988"/>
        <v>6.0066781666683133E-5</v>
      </c>
      <c r="AV770" s="13">
        <f t="shared" si="989"/>
        <v>6.8846542920296459E-5</v>
      </c>
      <c r="AW770" s="13">
        <f t="shared" si="990"/>
        <v>4.8564967877796484E-6</v>
      </c>
      <c r="AX770" s="13">
        <f t="shared" si="991"/>
        <v>7.1956154280829701E-2</v>
      </c>
      <c r="AY770" s="13">
        <f t="shared" si="992"/>
        <v>4.3467622556287326E-2</v>
      </c>
      <c r="AZ770" s="13">
        <f t="shared" si="993"/>
        <v>1.3129066092955685E-2</v>
      </c>
      <c r="BA770" s="13">
        <f t="shared" si="994"/>
        <v>2.6436899671702287E-3</v>
      </c>
      <c r="BB770" s="13">
        <f t="shared" si="995"/>
        <v>3.9925326331473489E-4</v>
      </c>
      <c r="BC770" s="13">
        <f t="shared" si="996"/>
        <v>4.8236569415312546E-5</v>
      </c>
      <c r="BD770" s="13">
        <f t="shared" si="997"/>
        <v>3.7653817256223892E-7</v>
      </c>
      <c r="BE770" s="13">
        <f t="shared" si="998"/>
        <v>1.7263020084736731E-6</v>
      </c>
      <c r="BF770" s="13">
        <f t="shared" si="999"/>
        <v>3.9572596374244722E-6</v>
      </c>
      <c r="BG770" s="13">
        <f t="shared" si="1000"/>
        <v>6.0475721170151126E-6</v>
      </c>
      <c r="BH770" s="13">
        <f t="shared" si="1001"/>
        <v>6.9315255747854683E-6</v>
      </c>
      <c r="BI770" s="13">
        <f t="shared" si="1002"/>
        <v>6.3557468503732699E-6</v>
      </c>
      <c r="BJ770" s="14">
        <f t="shared" si="1003"/>
        <v>0.77082783311041292</v>
      </c>
      <c r="BK770" s="14">
        <f t="shared" si="1004"/>
        <v>7.9120796688624595E-2</v>
      </c>
      <c r="BL770" s="14">
        <f t="shared" si="1005"/>
        <v>1.3358778598686203E-2</v>
      </c>
      <c r="BM770" s="14">
        <f t="shared" si="1006"/>
        <v>0.71042109932630393</v>
      </c>
      <c r="BN770" s="14">
        <f t="shared" si="1007"/>
        <v>0.10962851590340114</v>
      </c>
    </row>
    <row r="771" spans="1:66" x14ac:dyDescent="0.25">
      <c r="A771" t="s">
        <v>72</v>
      </c>
      <c r="B771" t="s">
        <v>76</v>
      </c>
      <c r="C771" t="s">
        <v>88</v>
      </c>
      <c r="D771" s="10"/>
      <c r="E771" s="10">
        <f>VLOOKUP(A771,home!$A$2:$E$405,3,FALSE)</f>
        <v>1.39393939393939</v>
      </c>
      <c r="F771" s="10">
        <f>VLOOKUP(B771,home!$B$2:$E$405,3,FALSE)</f>
        <v>1.2</v>
      </c>
      <c r="G771" s="10">
        <f>VLOOKUP(C771,away!$B$2:$E$405,4,FALSE)</f>
        <v>0.6</v>
      </c>
      <c r="H771" s="10">
        <f>VLOOKUP(A771,away!$A$2:$E$405,3,FALSE)</f>
        <v>1.15151515151515</v>
      </c>
      <c r="I771" s="10">
        <f>VLOOKUP(C771,away!$B$2:$E$405,3,FALSE)</f>
        <v>0.84</v>
      </c>
      <c r="J771" s="10">
        <f>VLOOKUP(B771,home!$B$2:$E$405,4,FALSE)</f>
        <v>0.57999999999999996</v>
      </c>
      <c r="K771" s="12">
        <f t="shared" si="952"/>
        <v>1.0036363636363608</v>
      </c>
      <c r="L771" s="12">
        <f t="shared" si="953"/>
        <v>0.56101818181818097</v>
      </c>
      <c r="M771" s="13">
        <f t="shared" si="954"/>
        <v>0.20916025605543206</v>
      </c>
      <c r="N771" s="13">
        <f t="shared" si="955"/>
        <v>0.20992083880472395</v>
      </c>
      <c r="O771" s="13">
        <f t="shared" si="956"/>
        <v>0.11734270656084367</v>
      </c>
      <c r="P771" s="13">
        <f t="shared" si="957"/>
        <v>0.11776940731197368</v>
      </c>
      <c r="Q771" s="13">
        <f t="shared" si="958"/>
        <v>0.10534209365473388</v>
      </c>
      <c r="R771" s="13">
        <f t="shared" si="959"/>
        <v>3.2915695942194428E-2</v>
      </c>
      <c r="S771" s="13">
        <f t="shared" si="960"/>
        <v>1.6577759035322895E-2</v>
      </c>
      <c r="T771" s="13">
        <f t="shared" si="961"/>
        <v>5.9098829851099335E-2</v>
      </c>
      <c r="U771" s="13">
        <f t="shared" si="962"/>
        <v>3.303538938198413E-2</v>
      </c>
      <c r="V771" s="13">
        <f t="shared" si="963"/>
        <v>1.0371382174554434E-3</v>
      </c>
      <c r="W771" s="13">
        <f t="shared" si="964"/>
        <v>3.524171860449269E-2</v>
      </c>
      <c r="X771" s="13">
        <f t="shared" si="965"/>
        <v>1.9771244895640451E-2</v>
      </c>
      <c r="Y771" s="13">
        <f t="shared" si="966"/>
        <v>5.546013931817099E-3</v>
      </c>
      <c r="Z771" s="13">
        <f t="shared" si="967"/>
        <v>6.155434630256665E-3</v>
      </c>
      <c r="AA771" s="13">
        <f t="shared" si="968"/>
        <v>6.177818028912126E-3</v>
      </c>
      <c r="AB771" s="13">
        <f t="shared" si="969"/>
        <v>3.1001414108722575E-3</v>
      </c>
      <c r="AC771" s="13">
        <f t="shared" si="970"/>
        <v>3.6498076724108195E-5</v>
      </c>
      <c r="AD771" s="13">
        <f t="shared" si="971"/>
        <v>8.8424675771272311E-3</v>
      </c>
      <c r="AE771" s="13">
        <f t="shared" si="972"/>
        <v>4.9607850829061348E-3</v>
      </c>
      <c r="AF771" s="13">
        <f t="shared" si="973"/>
        <v>1.3915453138013771E-3</v>
      </c>
      <c r="AG771" s="13">
        <f t="shared" si="974"/>
        <v>2.6022740728881956E-4</v>
      </c>
      <c r="AH771" s="13">
        <f t="shared" si="975"/>
        <v>8.6332768614181524E-4</v>
      </c>
      <c r="AI771" s="13">
        <f t="shared" si="976"/>
        <v>8.6646705954596494E-4</v>
      </c>
      <c r="AJ771" s="13">
        <f t="shared" si="977"/>
        <v>4.3480892442670106E-4</v>
      </c>
      <c r="AK771" s="13">
        <f t="shared" si="978"/>
        <v>1.454633492627505E-4</v>
      </c>
      <c r="AL771" s="13">
        <f t="shared" si="979"/>
        <v>8.220217253293107E-7</v>
      </c>
      <c r="AM771" s="13">
        <f t="shared" si="980"/>
        <v>1.7749244009360799E-3</v>
      </c>
      <c r="AN771" s="13">
        <f t="shared" si="981"/>
        <v>9.9576486027788355E-4</v>
      </c>
      <c r="AO771" s="13">
        <f t="shared" si="982"/>
        <v>2.7932109571576666E-4</v>
      </c>
      <c r="AP771" s="13">
        <f t="shared" si="983"/>
        <v>5.2234737753973833E-5</v>
      </c>
      <c r="AQ771" s="13">
        <f t="shared" si="984"/>
        <v>7.3261594006209729E-6</v>
      </c>
      <c r="AR771" s="13">
        <f t="shared" si="985"/>
        <v>9.6868505758515697E-5</v>
      </c>
      <c r="AS771" s="13">
        <f t="shared" si="986"/>
        <v>9.7220754870364575E-5</v>
      </c>
      <c r="AT771" s="13">
        <f t="shared" si="987"/>
        <v>4.8787142444037345E-5</v>
      </c>
      <c r="AU771" s="13">
        <f t="shared" si="988"/>
        <v>1.6321516744914265E-5</v>
      </c>
      <c r="AV771" s="13">
        <f t="shared" si="989"/>
        <v>4.0952169287239309E-6</v>
      </c>
      <c r="AW771" s="13">
        <f t="shared" si="990"/>
        <v>1.2856836456319665E-8</v>
      </c>
      <c r="AX771" s="13">
        <f t="shared" si="991"/>
        <v>2.9689644524748867E-4</v>
      </c>
      <c r="AY771" s="13">
        <f t="shared" si="992"/>
        <v>1.6656430390102721E-4</v>
      </c>
      <c r="AZ771" s="13">
        <f t="shared" si="993"/>
        <v>4.6722801465182623E-5</v>
      </c>
      <c r="BA771" s="13">
        <f t="shared" si="994"/>
        <v>8.7374470424828653E-6</v>
      </c>
      <c r="BB771" s="13">
        <f t="shared" si="995"/>
        <v>1.2254666633765949E-6</v>
      </c>
      <c r="BC771" s="13">
        <f t="shared" si="996"/>
        <v>1.3750181587326603E-7</v>
      </c>
      <c r="BD771" s="13">
        <f t="shared" si="997"/>
        <v>9.0574988293477417E-6</v>
      </c>
      <c r="BE771" s="13">
        <f t="shared" si="998"/>
        <v>9.0904351887271629E-6</v>
      </c>
      <c r="BF771" s="13">
        <f t="shared" si="999"/>
        <v>4.5617456583430713E-6</v>
      </c>
      <c r="BG771" s="13">
        <f t="shared" si="1000"/>
        <v>1.5261112747911325E-6</v>
      </c>
      <c r="BH771" s="13">
        <f t="shared" si="1001"/>
        <v>3.829151925839557E-7</v>
      </c>
      <c r="BI771" s="13">
        <f t="shared" si="1002"/>
        <v>7.6861522293215652E-8</v>
      </c>
      <c r="BJ771" s="14">
        <f t="shared" si="1003"/>
        <v>0.45400562034385072</v>
      </c>
      <c r="BK771" s="14">
        <f t="shared" si="1004"/>
        <v>0.3447484450225346</v>
      </c>
      <c r="BL771" s="14">
        <f t="shared" si="1005"/>
        <v>0.19516980704859652</v>
      </c>
      <c r="BM771" s="14">
        <f t="shared" si="1006"/>
        <v>0.20746175726827221</v>
      </c>
      <c r="BN771" s="14">
        <f t="shared" si="1007"/>
        <v>0.79245099832990173</v>
      </c>
    </row>
    <row r="772" spans="1:66" x14ac:dyDescent="0.25">
      <c r="A772" t="s">
        <v>72</v>
      </c>
      <c r="B772" t="s">
        <v>90</v>
      </c>
      <c r="C772" t="s">
        <v>102</v>
      </c>
      <c r="D772" s="10"/>
      <c r="E772" s="10">
        <f>VLOOKUP(A772,home!$A$2:$E$405,3,FALSE)</f>
        <v>1.39393939393939</v>
      </c>
      <c r="F772" s="10">
        <f>VLOOKUP(B772,home!$B$2:$E$405,3,FALSE)</f>
        <v>0.28999999999999998</v>
      </c>
      <c r="G772" s="10">
        <f>VLOOKUP(C772,away!$B$2:$E$405,4,FALSE)</f>
        <v>1</v>
      </c>
      <c r="H772" s="10">
        <f>VLOOKUP(A772,away!$A$2:$E$405,3,FALSE)</f>
        <v>1.15151515151515</v>
      </c>
      <c r="I772" s="10">
        <f>VLOOKUP(C772,away!$B$2:$E$405,3,FALSE)</f>
        <v>0.56999999999999995</v>
      </c>
      <c r="J772" s="10">
        <f>VLOOKUP(B772,home!$B$2:$E$405,4,FALSE)</f>
        <v>0.52</v>
      </c>
      <c r="K772" s="12">
        <f t="shared" si="952"/>
        <v>0.40424242424242307</v>
      </c>
      <c r="L772" s="12">
        <f t="shared" si="953"/>
        <v>0.34130909090909045</v>
      </c>
      <c r="M772" s="13">
        <f t="shared" si="954"/>
        <v>0.47447254896700075</v>
      </c>
      <c r="N772" s="13">
        <f t="shared" si="955"/>
        <v>0.19180193343090216</v>
      </c>
      <c r="O772" s="13">
        <f t="shared" si="956"/>
        <v>0.16194179434924594</v>
      </c>
      <c r="P772" s="13">
        <f t="shared" si="957"/>
        <v>6.5463743533907104E-2</v>
      </c>
      <c r="Q772" s="13">
        <f t="shared" si="958"/>
        <v>3.8767239272245874E-2</v>
      </c>
      <c r="R772" s="13">
        <f t="shared" si="959"/>
        <v>2.7636103304764004E-2</v>
      </c>
      <c r="S772" s="13">
        <f t="shared" si="960"/>
        <v>2.2580345937838536E-3</v>
      </c>
      <c r="T772" s="13">
        <f t="shared" si="961"/>
        <v>1.3231611193065429E-2</v>
      </c>
      <c r="U772" s="13">
        <f t="shared" si="962"/>
        <v>1.1171685396531839E-2</v>
      </c>
      <c r="V772" s="13">
        <f t="shared" si="963"/>
        <v>3.4616075345134241E-5</v>
      </c>
      <c r="W772" s="13">
        <f t="shared" si="964"/>
        <v>5.2237875948662471E-3</v>
      </c>
      <c r="X772" s="13">
        <f t="shared" si="965"/>
        <v>1.782926195105983E-3</v>
      </c>
      <c r="Y772" s="13">
        <f t="shared" si="966"/>
        <v>3.0426445940481334E-4</v>
      </c>
      <c r="Z772" s="13">
        <f t="shared" si="967"/>
        <v>3.1441510984062384E-3</v>
      </c>
      <c r="AA772" s="13">
        <f t="shared" si="968"/>
        <v>1.270999262204215E-3</v>
      </c>
      <c r="AB772" s="13">
        <f t="shared" si="969"/>
        <v>2.5689591148188155E-4</v>
      </c>
      <c r="AC772" s="13">
        <f t="shared" si="970"/>
        <v>2.9850223731039781E-7</v>
      </c>
      <c r="AD772" s="13">
        <f t="shared" si="971"/>
        <v>5.2791914026905707E-4</v>
      </c>
      <c r="AE772" s="13">
        <f t="shared" si="972"/>
        <v>1.8018360183874048E-4</v>
      </c>
      <c r="AF772" s="13">
        <f t="shared" si="973"/>
        <v>3.0749150670153017E-5</v>
      </c>
      <c r="AG772" s="13">
        <f t="shared" si="974"/>
        <v>3.4983215538188595E-6</v>
      </c>
      <c r="AH772" s="13">
        <f t="shared" si="975"/>
        <v>2.6828183826946278E-4</v>
      </c>
      <c r="AI772" s="13">
        <f t="shared" si="976"/>
        <v>1.084509006822613E-4</v>
      </c>
      <c r="AJ772" s="13">
        <f t="shared" si="977"/>
        <v>2.1920227501535782E-5</v>
      </c>
      <c r="AK772" s="13">
        <f t="shared" si="978"/>
        <v>2.9536953017220858E-6</v>
      </c>
      <c r="AL772" s="13">
        <f t="shared" si="979"/>
        <v>1.6473934224544095E-9</v>
      </c>
      <c r="AM772" s="13">
        <f t="shared" si="980"/>
        <v>4.2681462613267897E-5</v>
      </c>
      <c r="AN772" s="13">
        <f t="shared" si="981"/>
        <v>1.4567571203204798E-5</v>
      </c>
      <c r="AO772" s="13">
        <f t="shared" si="982"/>
        <v>2.4860222420596371E-6</v>
      </c>
      <c r="AP772" s="13">
        <f t="shared" si="983"/>
        <v>2.828339971390513E-7</v>
      </c>
      <c r="AQ772" s="13">
        <f t="shared" si="984"/>
        <v>2.4133453610428462E-8</v>
      </c>
      <c r="AR772" s="13">
        <f t="shared" si="985"/>
        <v>1.8313406065434E-5</v>
      </c>
      <c r="AS772" s="13">
        <f t="shared" si="986"/>
        <v>7.4030556640269344E-6</v>
      </c>
      <c r="AT772" s="13">
        <f t="shared" si="987"/>
        <v>1.4963145842139247E-6</v>
      </c>
      <c r="AU772" s="13">
        <f t="shared" si="988"/>
        <v>2.0162461165064341E-7</v>
      </c>
      <c r="AV772" s="13">
        <f t="shared" si="989"/>
        <v>2.0376305450148299E-8</v>
      </c>
      <c r="AW772" s="13">
        <f t="shared" si="990"/>
        <v>6.3137091645703883E-12</v>
      </c>
      <c r="AX772" s="13">
        <f t="shared" si="991"/>
        <v>2.8756096528332919E-6</v>
      </c>
      <c r="AY772" s="13">
        <f t="shared" si="992"/>
        <v>9.8147171641793616E-7</v>
      </c>
      <c r="AZ772" s="13">
        <f t="shared" si="993"/>
        <v>1.6749260964179518E-7</v>
      </c>
      <c r="BA772" s="13">
        <f t="shared" si="994"/>
        <v>1.9055583443610763E-8</v>
      </c>
      <c r="BB772" s="13">
        <f t="shared" si="995"/>
        <v>1.6259609654702756E-9</v>
      </c>
      <c r="BC772" s="13">
        <f t="shared" si="996"/>
        <v>1.109910517956654E-10</v>
      </c>
      <c r="BD772" s="13">
        <f t="shared" si="997"/>
        <v>1.041755329273717E-6</v>
      </c>
      <c r="BE772" s="13">
        <f t="shared" si="998"/>
        <v>4.2112169977307101E-7</v>
      </c>
      <c r="BF772" s="13">
        <f t="shared" si="999"/>
        <v>8.5117628408678053E-8</v>
      </c>
      <c r="BG772" s="13">
        <f t="shared" si="1000"/>
        <v>1.1469385484563253E-8</v>
      </c>
      <c r="BH772" s="13">
        <f t="shared" si="1001"/>
        <v>1.1591030482126769E-9</v>
      </c>
      <c r="BI772" s="13">
        <f t="shared" si="1002"/>
        <v>9.3711725231254961E-11</v>
      </c>
      <c r="BJ772" s="14">
        <f t="shared" si="1003"/>
        <v>0.25191819974994589</v>
      </c>
      <c r="BK772" s="14">
        <f t="shared" si="1004"/>
        <v>0.54223022479138405</v>
      </c>
      <c r="BL772" s="14">
        <f t="shared" si="1005"/>
        <v>0.20270808038007135</v>
      </c>
      <c r="BM772" s="14">
        <f t="shared" si="1006"/>
        <v>3.9916311696338948E-2</v>
      </c>
      <c r="BN772" s="14">
        <f t="shared" si="1007"/>
        <v>0.96008336285806584</v>
      </c>
    </row>
    <row r="773" spans="1:66" s="15" customFormat="1" x14ac:dyDescent="0.25">
      <c r="A773" t="s">
        <v>72</v>
      </c>
      <c r="B773" t="s">
        <v>63</v>
      </c>
      <c r="C773" t="s">
        <v>86</v>
      </c>
      <c r="D773" s="10"/>
      <c r="E773" s="10">
        <f>VLOOKUP(A773,home!$A$2:$E$405,3,FALSE)</f>
        <v>1.39393939393939</v>
      </c>
      <c r="F773" s="10">
        <f>VLOOKUP(B773,home!$B$2:$E$405,3,FALSE)</f>
        <v>1.43</v>
      </c>
      <c r="G773" s="10">
        <f>VLOOKUP(C773,away!$B$2:$E$405,4,FALSE)</f>
        <v>0.72</v>
      </c>
      <c r="H773" s="10">
        <f>VLOOKUP(A773,away!$A$2:$E$405,3,FALSE)</f>
        <v>1.15151515151515</v>
      </c>
      <c r="I773" s="10">
        <f>VLOOKUP(C773,away!$B$2:$E$405,3,FALSE)</f>
        <v>0.6</v>
      </c>
      <c r="J773" s="10">
        <f>VLOOKUP(B773,home!$B$2:$E$405,4,FALSE)</f>
        <v>0.69</v>
      </c>
      <c r="K773" s="12">
        <f t="shared" si="952"/>
        <v>1.4351999999999958</v>
      </c>
      <c r="L773" s="12">
        <f t="shared" si="953"/>
        <v>0.47672727272727206</v>
      </c>
      <c r="M773" s="13">
        <f t="shared" si="954"/>
        <v>0.14779527014176896</v>
      </c>
      <c r="N773" s="13">
        <f t="shared" si="955"/>
        <v>0.21211577170746621</v>
      </c>
      <c r="O773" s="13">
        <f t="shared" si="956"/>
        <v>7.0458036056675943E-2</v>
      </c>
      <c r="P773" s="13">
        <f t="shared" si="957"/>
        <v>0.10112137334854103</v>
      </c>
      <c r="Q773" s="13">
        <f t="shared" si="958"/>
        <v>0.15221427777727731</v>
      </c>
      <c r="R773" s="13">
        <f t="shared" si="959"/>
        <v>1.6794633685509458E-2</v>
      </c>
      <c r="S773" s="13">
        <f t="shared" si="960"/>
        <v>1.7296785171281921E-2</v>
      </c>
      <c r="T773" s="13">
        <f t="shared" si="961"/>
        <v>7.2564697514912832E-2</v>
      </c>
      <c r="U773" s="13">
        <f t="shared" si="962"/>
        <v>2.4103658265443108E-2</v>
      </c>
      <c r="V773" s="13">
        <f t="shared" si="963"/>
        <v>1.3149380892132079E-3</v>
      </c>
      <c r="W773" s="13">
        <f t="shared" si="964"/>
        <v>7.2819310488649258E-2</v>
      </c>
      <c r="X773" s="13">
        <f t="shared" si="965"/>
        <v>3.4714951291134208E-2</v>
      </c>
      <c r="Y773" s="13">
        <f t="shared" si="966"/>
        <v>8.2747820259412488E-3</v>
      </c>
      <c r="Z773" s="13">
        <f t="shared" si="967"/>
        <v>2.6688199711154999E-3</v>
      </c>
      <c r="AA773" s="13">
        <f t="shared" si="968"/>
        <v>3.8302904225449544E-3</v>
      </c>
      <c r="AB773" s="13">
        <f t="shared" si="969"/>
        <v>2.7486164072182515E-3</v>
      </c>
      <c r="AC773" s="13">
        <f t="shared" si="970"/>
        <v>5.6229956362101172E-5</v>
      </c>
      <c r="AD773" s="13">
        <f t="shared" si="971"/>
        <v>2.6127568603327295E-2</v>
      </c>
      <c r="AE773" s="13">
        <f t="shared" si="972"/>
        <v>1.2455724523258924E-2</v>
      </c>
      <c r="AF773" s="13">
        <f t="shared" si="973"/>
        <v>2.9689917909077133E-3</v>
      </c>
      <c r="AG773" s="13">
        <f t="shared" si="974"/>
        <v>4.7179978640969785E-4</v>
      </c>
      <c r="AH773" s="13">
        <f t="shared" si="975"/>
        <v>3.1807481655749225E-4</v>
      </c>
      <c r="AI773" s="13">
        <f t="shared" si="976"/>
        <v>4.5650097672331153E-4</v>
      </c>
      <c r="AJ773" s="13">
        <f t="shared" si="977"/>
        <v>3.275851008966474E-4</v>
      </c>
      <c r="AK773" s="13">
        <f t="shared" si="978"/>
        <v>1.567167122689557E-4</v>
      </c>
      <c r="AL773" s="13">
        <f t="shared" si="979"/>
        <v>1.5388991556252107E-6</v>
      </c>
      <c r="AM773" s="13">
        <f t="shared" si="980"/>
        <v>7.4996572918990456E-3</v>
      </c>
      <c r="AN773" s="13">
        <f t="shared" si="981"/>
        <v>3.5752911671562315E-3</v>
      </c>
      <c r="AO773" s="13">
        <f t="shared" si="982"/>
        <v>8.5221940366214763E-4</v>
      </c>
      <c r="AP773" s="13">
        <f t="shared" si="983"/>
        <v>1.3542541069103931E-4</v>
      </c>
      <c r="AQ773" s="13">
        <f t="shared" si="984"/>
        <v>1.6140246674177474E-5</v>
      </c>
      <c r="AR773" s="13">
        <f t="shared" si="985"/>
        <v>3.0326987964136134E-5</v>
      </c>
      <c r="AS773" s="13">
        <f t="shared" si="986"/>
        <v>4.352529312612806E-5</v>
      </c>
      <c r="AT773" s="13">
        <f t="shared" si="987"/>
        <v>3.1233750347309403E-5</v>
      </c>
      <c r="AU773" s="13">
        <f t="shared" si="988"/>
        <v>1.4942226166152777E-5</v>
      </c>
      <c r="AV773" s="13">
        <f t="shared" si="989"/>
        <v>5.3612707484156043E-6</v>
      </c>
      <c r="AW773" s="13">
        <f t="shared" si="990"/>
        <v>2.9247589872211759E-8</v>
      </c>
      <c r="AX773" s="13">
        <f t="shared" si="991"/>
        <v>1.7939180242222453E-3</v>
      </c>
      <c r="AY773" s="13">
        <f t="shared" si="992"/>
        <v>8.5520964718376752E-4</v>
      </c>
      <c r="AZ773" s="13">
        <f t="shared" si="993"/>
        <v>2.0385088135598499E-4</v>
      </c>
      <c r="BA773" s="13">
        <f t="shared" si="994"/>
        <v>3.2393758237296483E-5</v>
      </c>
      <c r="BB773" s="13">
        <f t="shared" si="995"/>
        <v>3.8607470044632381E-6</v>
      </c>
      <c r="BC773" s="13">
        <f t="shared" si="996"/>
        <v>3.681046780255491E-7</v>
      </c>
      <c r="BD773" s="13">
        <f t="shared" si="997"/>
        <v>2.4096170436959035E-6</v>
      </c>
      <c r="BE773" s="13">
        <f t="shared" si="998"/>
        <v>3.4582823811123508E-6</v>
      </c>
      <c r="BF773" s="13">
        <f t="shared" si="999"/>
        <v>2.4816634366862155E-6</v>
      </c>
      <c r="BG773" s="13">
        <f t="shared" si="1000"/>
        <v>1.1872277881106823E-6</v>
      </c>
      <c r="BH773" s="13">
        <f t="shared" si="1001"/>
        <v>4.259773303741118E-7</v>
      </c>
      <c r="BI773" s="13">
        <f t="shared" si="1002"/>
        <v>1.2227253291058471E-7</v>
      </c>
      <c r="BJ773" s="14">
        <f t="shared" si="1003"/>
        <v>0.60969621019204923</v>
      </c>
      <c r="BK773" s="14">
        <f t="shared" si="1004"/>
        <v>0.26844134525350666</v>
      </c>
      <c r="BL773" s="14">
        <f t="shared" si="1005"/>
        <v>0.11932958701270316</v>
      </c>
      <c r="BM773" s="14">
        <f t="shared" si="1006"/>
        <v>0.2987814193125416</v>
      </c>
      <c r="BN773" s="14">
        <f t="shared" si="1007"/>
        <v>0.700499362717239</v>
      </c>
    </row>
    <row r="774" spans="1:66" x14ac:dyDescent="0.25">
      <c r="A774" t="s">
        <v>91</v>
      </c>
      <c r="B774" t="s">
        <v>98</v>
      </c>
      <c r="C774" t="s">
        <v>95</v>
      </c>
      <c r="D774" s="10"/>
      <c r="E774" s="10">
        <f>VLOOKUP(A774,home!$A$2:$E$405,3,FALSE)</f>
        <v>1.515625</v>
      </c>
      <c r="F774" s="10">
        <f>VLOOKUP(B774,home!$B$2:$E$405,3,FALSE)</f>
        <v>0.88</v>
      </c>
      <c r="G774" s="10">
        <f>VLOOKUP(C774,away!$B$2:$E$405,4,FALSE)</f>
        <v>0.66</v>
      </c>
      <c r="H774" s="10">
        <f>VLOOKUP(A774,away!$A$2:$E$405,3,FALSE)</f>
        <v>1.203125</v>
      </c>
      <c r="I774" s="10">
        <f>VLOOKUP(C774,away!$B$2:$E$405,3,FALSE)</f>
        <v>0.66</v>
      </c>
      <c r="J774" s="10">
        <f>VLOOKUP(B774,home!$B$2:$E$405,4,FALSE)</f>
        <v>0.83</v>
      </c>
      <c r="K774" s="12">
        <f t="shared" si="952"/>
        <v>0.88027500000000003</v>
      </c>
      <c r="L774" s="12">
        <f t="shared" si="953"/>
        <v>0.65907187499999997</v>
      </c>
      <c r="M774" s="13">
        <f t="shared" si="954"/>
        <v>0.21452116481831979</v>
      </c>
      <c r="N774" s="13">
        <f t="shared" si="955"/>
        <v>0.18883761836044646</v>
      </c>
      <c r="O774" s="13">
        <f t="shared" si="956"/>
        <v>0.14138486632399402</v>
      </c>
      <c r="P774" s="13">
        <f t="shared" si="957"/>
        <v>0.12445756320335385</v>
      </c>
      <c r="Q774" s="13">
        <f t="shared" si="958"/>
        <v>8.3114517251120984E-2</v>
      </c>
      <c r="R774" s="13">
        <f t="shared" si="959"/>
        <v>4.6591394472389545E-2</v>
      </c>
      <c r="S774" s="13">
        <f t="shared" si="960"/>
        <v>1.8051464818908652E-2</v>
      </c>
      <c r="T774" s="13">
        <f t="shared" si="961"/>
        <v>5.477844072441615E-2</v>
      </c>
      <c r="U774" s="13">
        <f t="shared" si="962"/>
        <v>4.1013239769182711E-2</v>
      </c>
      <c r="V774" s="13">
        <f t="shared" si="963"/>
        <v>1.1636465518268439E-3</v>
      </c>
      <c r="W774" s="13">
        <f t="shared" si="964"/>
        <v>2.438787722441018E-2</v>
      </c>
      <c r="X774" s="13">
        <f t="shared" si="965"/>
        <v>1.6073363969561813E-2</v>
      </c>
      <c r="Y774" s="13">
        <f t="shared" si="966"/>
        <v>5.2967510644882721E-3</v>
      </c>
      <c r="Z774" s="13">
        <f t="shared" si="967"/>
        <v>1.0235692571260805E-2</v>
      </c>
      <c r="AA774" s="13">
        <f t="shared" si="968"/>
        <v>9.0102242781666068E-3</v>
      </c>
      <c r="AB774" s="13">
        <f t="shared" si="969"/>
        <v>3.9657375882315542E-3</v>
      </c>
      <c r="AC774" s="13">
        <f t="shared" si="970"/>
        <v>4.2194150864148901E-5</v>
      </c>
      <c r="AD774" s="13">
        <f t="shared" si="971"/>
        <v>5.3670096559294174E-3</v>
      </c>
      <c r="AE774" s="13">
        <f t="shared" si="972"/>
        <v>3.5372451170765057E-3</v>
      </c>
      <c r="AF774" s="13">
        <f t="shared" si="973"/>
        <v>1.1656493858231034E-3</v>
      </c>
      <c r="AG774" s="13">
        <f t="shared" si="974"/>
        <v>2.5608224210234374E-4</v>
      </c>
      <c r="AH774" s="13">
        <f t="shared" si="975"/>
        <v>1.6865142737161074E-3</v>
      </c>
      <c r="AI774" s="13">
        <f t="shared" si="976"/>
        <v>1.4845963522954464E-3</v>
      </c>
      <c r="AJ774" s="13">
        <f t="shared" si="977"/>
        <v>6.5342652700843703E-4</v>
      </c>
      <c r="AK774" s="13">
        <f t="shared" si="978"/>
        <v>1.9173167868745067E-4</v>
      </c>
      <c r="AL774" s="13">
        <f t="shared" si="979"/>
        <v>9.7918192872654057E-7</v>
      </c>
      <c r="AM774" s="13">
        <f t="shared" si="980"/>
        <v>9.4488888497465374E-4</v>
      </c>
      <c r="AN774" s="13">
        <f t="shared" si="981"/>
        <v>6.2274968908690431E-4</v>
      </c>
      <c r="AO774" s="13">
        <f t="shared" si="982"/>
        <v>2.0521840262108649E-4</v>
      </c>
      <c r="AP774" s="13">
        <f t="shared" si="983"/>
        <v>4.5084559133328136E-5</v>
      </c>
      <c r="AQ774" s="13">
        <f t="shared" si="984"/>
        <v>7.4284912303877368E-6</v>
      </c>
      <c r="AR774" s="13">
        <f t="shared" si="985"/>
        <v>2.2230682491846765E-4</v>
      </c>
      <c r="AS774" s="13">
        <f t="shared" si="986"/>
        <v>1.9569114030510413E-4</v>
      </c>
      <c r="AT774" s="13">
        <f t="shared" si="987"/>
        <v>8.6131009266037759E-5</v>
      </c>
      <c r="AU774" s="13">
        <f t="shared" si="988"/>
        <v>2.5272991393887131E-5</v>
      </c>
      <c r="AV774" s="13">
        <f t="shared" si="989"/>
        <v>5.5617956248134981E-6</v>
      </c>
      <c r="AW774" s="13">
        <f t="shared" si="990"/>
        <v>1.5780183026757313E-8</v>
      </c>
      <c r="AX774" s="13">
        <f t="shared" si="991"/>
        <v>1.3862701053684383E-4</v>
      </c>
      <c r="AY774" s="13">
        <f t="shared" si="992"/>
        <v>9.1365163760162417E-5</v>
      </c>
      <c r="AZ774" s="13">
        <f t="shared" si="993"/>
        <v>3.0108104894546141E-5</v>
      </c>
      <c r="BA774" s="13">
        <f t="shared" si="994"/>
        <v>6.6144683818484021E-6</v>
      </c>
      <c r="BB774" s="13">
        <f t="shared" si="995"/>
        <v>1.0898525196382605E-6</v>
      </c>
      <c r="BC774" s="13">
        <f t="shared" si="996"/>
        <v>1.4365822871829252E-7</v>
      </c>
      <c r="BD774" s="13">
        <f t="shared" si="997"/>
        <v>2.4419362654051857E-5</v>
      </c>
      <c r="BE774" s="13">
        <f t="shared" si="998"/>
        <v>2.1495754460295501E-5</v>
      </c>
      <c r="BF774" s="13">
        <f t="shared" si="999"/>
        <v>9.4610876287683092E-6</v>
      </c>
      <c r="BG774" s="13">
        <f t="shared" si="1000"/>
        <v>2.7761196374713416E-6</v>
      </c>
      <c r="BH774" s="13">
        <f t="shared" si="1001"/>
        <v>6.1093717846877124E-7</v>
      </c>
      <c r="BI774" s="13">
        <f t="shared" si="1002"/>
        <v>1.0755854495531955E-7</v>
      </c>
      <c r="BJ774" s="14">
        <f t="shared" si="1003"/>
        <v>0.38490787328074322</v>
      </c>
      <c r="BK774" s="14">
        <f t="shared" si="1004"/>
        <v>0.3583283778889621</v>
      </c>
      <c r="BL774" s="14">
        <f t="shared" si="1005"/>
        <v>0.24657556584528417</v>
      </c>
      <c r="BM774" s="14">
        <f t="shared" si="1006"/>
        <v>0.20104903577304878</v>
      </c>
      <c r="BN774" s="14">
        <f t="shared" si="1007"/>
        <v>0.79890712442962475</v>
      </c>
    </row>
    <row r="775" spans="1:66" x14ac:dyDescent="0.25">
      <c r="A775" t="s">
        <v>91</v>
      </c>
      <c r="B775" t="s">
        <v>122</v>
      </c>
      <c r="C775" t="s">
        <v>351</v>
      </c>
      <c r="D775" s="10"/>
      <c r="E775" s="10">
        <f>VLOOKUP(A775,home!$A$2:$E$405,3,FALSE)</f>
        <v>1.515625</v>
      </c>
      <c r="F775" s="10">
        <f>VLOOKUP(B775,home!$B$2:$E$405,3,FALSE)</f>
        <v>0.88</v>
      </c>
      <c r="G775" s="10">
        <f>VLOOKUP(C775,away!$B$2:$E$405,4,FALSE)</f>
        <v>0.99</v>
      </c>
      <c r="H775" s="10">
        <f>VLOOKUP(A775,away!$A$2:$E$405,3,FALSE)</f>
        <v>1.203125</v>
      </c>
      <c r="I775" s="10">
        <f>VLOOKUP(C775,away!$B$2:$E$405,3,FALSE)</f>
        <v>0.99</v>
      </c>
      <c r="J775" s="10">
        <f>VLOOKUP(B775,home!$B$2:$E$405,4,FALSE)</f>
        <v>1.39</v>
      </c>
      <c r="K775" s="12">
        <f t="shared" si="952"/>
        <v>1.3204125</v>
      </c>
      <c r="L775" s="12">
        <f t="shared" si="953"/>
        <v>1.6556203125</v>
      </c>
      <c r="M775" s="13">
        <f t="shared" si="954"/>
        <v>5.0994738793042525E-2</v>
      </c>
      <c r="N775" s="13">
        <f t="shared" si="955"/>
        <v>6.7334090536568261E-2</v>
      </c>
      <c r="O775" s="13">
        <f t="shared" si="956"/>
        <v>8.4427925376392932E-2</v>
      </c>
      <c r="P775" s="13">
        <f t="shared" si="957"/>
        <v>0.11147968801605643</v>
      </c>
      <c r="Q775" s="13">
        <f t="shared" si="958"/>
        <v>4.4454387410308223E-2</v>
      </c>
      <c r="R775" s="13">
        <f t="shared" si="959"/>
        <v>6.9890294097695191E-2</v>
      </c>
      <c r="S775" s="13">
        <f t="shared" si="960"/>
        <v>6.0926485429183427E-2</v>
      </c>
      <c r="T775" s="13">
        <f t="shared" si="961"/>
        <v>7.3599586776250558E-2</v>
      </c>
      <c r="U775" s="13">
        <f t="shared" si="962"/>
        <v>9.228401795527294E-2</v>
      </c>
      <c r="V775" s="13">
        <f t="shared" si="963"/>
        <v>1.4799055197363161E-2</v>
      </c>
      <c r="W775" s="13">
        <f t="shared" si="964"/>
        <v>1.9566042938804536E-2</v>
      </c>
      <c r="X775" s="13">
        <f t="shared" si="965"/>
        <v>3.2393938124731986E-2</v>
      </c>
      <c r="Y775" s="13">
        <f t="shared" si="966"/>
        <v>2.681603098058722E-2</v>
      </c>
      <c r="Z775" s="13">
        <f t="shared" si="967"/>
        <v>3.8570596851580992E-2</v>
      </c>
      <c r="AA775" s="13">
        <f t="shared" si="968"/>
        <v>5.0929098215288182E-2</v>
      </c>
      <c r="AB775" s="13">
        <f t="shared" si="969"/>
        <v>3.3623708948597106E-2</v>
      </c>
      <c r="AC775" s="13">
        <f t="shared" si="970"/>
        <v>2.0220150345190298E-3</v>
      </c>
      <c r="AD775" s="13">
        <f t="shared" si="971"/>
        <v>6.4588119179835634E-3</v>
      </c>
      <c r="AE775" s="13">
        <f t="shared" si="972"/>
        <v>1.0693340206030671E-2</v>
      </c>
      <c r="AF775" s="13">
        <f t="shared" si="973"/>
        <v>8.8520556267886585E-3</v>
      </c>
      <c r="AG775" s="13">
        <f t="shared" si="974"/>
        <v>4.8852143676970721E-3</v>
      </c>
      <c r="AH775" s="13">
        <f t="shared" si="975"/>
        <v>1.5964565903181516E-2</v>
      </c>
      <c r="AI775" s="13">
        <f t="shared" si="976"/>
        <v>2.1079812375634659E-2</v>
      </c>
      <c r="AJ775" s="13">
        <f t="shared" si="977"/>
        <v>1.3917023879221353E-2</v>
      </c>
      <c r="AK775" s="13">
        <f t="shared" si="978"/>
        <v>6.1254040976407879E-3</v>
      </c>
      <c r="AL775" s="13">
        <f t="shared" si="979"/>
        <v>1.7681322469502393E-4</v>
      </c>
      <c r="AM775" s="13">
        <f t="shared" si="980"/>
        <v>1.7056591983308951E-3</v>
      </c>
      <c r="AN775" s="13">
        <f t="shared" si="981"/>
        <v>2.8239240149590958E-3</v>
      </c>
      <c r="AO775" s="13">
        <f t="shared" si="982"/>
        <v>2.3376729800614168E-3</v>
      </c>
      <c r="AP775" s="13">
        <f t="shared" si="983"/>
        <v>1.2900996232573627E-3</v>
      </c>
      <c r="AQ775" s="13">
        <f t="shared" si="984"/>
        <v>5.3397878535337191E-4</v>
      </c>
      <c r="AR775" s="13">
        <f t="shared" si="985"/>
        <v>5.2862519179104426E-3</v>
      </c>
      <c r="AS775" s="13">
        <f t="shared" si="986"/>
        <v>6.9800331105579214E-3</v>
      </c>
      <c r="AT775" s="13">
        <f t="shared" si="987"/>
        <v>4.6082614847972811E-3</v>
      </c>
      <c r="AU775" s="13">
        <f t="shared" si="988"/>
        <v>2.0282686892649634E-3</v>
      </c>
      <c r="AV775" s="13">
        <f t="shared" si="989"/>
        <v>6.695378326660186E-4</v>
      </c>
      <c r="AW775" s="13">
        <f t="shared" si="990"/>
        <v>1.073699169356674E-5</v>
      </c>
      <c r="AX775" s="13">
        <f t="shared" si="991"/>
        <v>3.7536228770268163E-4</v>
      </c>
      <c r="AY775" s="13">
        <f t="shared" si="992"/>
        <v>6.2145742806702861E-4</v>
      </c>
      <c r="AZ775" s="13">
        <f t="shared" si="993"/>
        <v>5.1444877063089019E-4</v>
      </c>
      <c r="BA775" s="13">
        <f t="shared" si="994"/>
        <v>2.8391061146571835E-4</v>
      </c>
      <c r="BB775" s="13">
        <f t="shared" si="995"/>
        <v>1.1751204381923471E-4</v>
      </c>
      <c r="BC775" s="13">
        <f t="shared" si="996"/>
        <v>3.8911065342102992E-5</v>
      </c>
      <c r="BD775" s="13">
        <f t="shared" si="997"/>
        <v>1.4586710087141012E-3</v>
      </c>
      <c r="BE775" s="13">
        <f t="shared" si="998"/>
        <v>1.9260474332937077E-3</v>
      </c>
      <c r="BF775" s="13">
        <f t="shared" si="999"/>
        <v>1.2715885532569643E-3</v>
      </c>
      <c r="BG775" s="13">
        <f t="shared" si="1000"/>
        <v>5.5967380685913713E-4</v>
      </c>
      <c r="BH775" s="13">
        <f t="shared" si="1001"/>
        <v>1.8475007262484764E-4</v>
      </c>
      <c r="BI775" s="13">
        <f t="shared" si="1002"/>
        <v>4.8789261053951347E-5</v>
      </c>
      <c r="BJ775" s="14">
        <f t="shared" si="1003"/>
        <v>0.30569643569474059</v>
      </c>
      <c r="BK775" s="14">
        <f t="shared" si="1004"/>
        <v>0.24102025312292663</v>
      </c>
      <c r="BL775" s="14">
        <f t="shared" si="1005"/>
        <v>0.41326372401992412</v>
      </c>
      <c r="BM775" s="14">
        <f t="shared" si="1006"/>
        <v>0.5693591650227352</v>
      </c>
      <c r="BN775" s="14">
        <f t="shared" si="1007"/>
        <v>0.42858112423006356</v>
      </c>
    </row>
    <row r="776" spans="1:66" x14ac:dyDescent="0.25">
      <c r="A776" t="s">
        <v>91</v>
      </c>
      <c r="B776" t="s">
        <v>97</v>
      </c>
      <c r="C776" t="s">
        <v>118</v>
      </c>
      <c r="D776" s="10"/>
      <c r="E776" s="10">
        <f>VLOOKUP(A776,home!$A$2:$E$405,3,FALSE)</f>
        <v>1.515625</v>
      </c>
      <c r="F776" s="10">
        <f>VLOOKUP(B776,home!$B$2:$E$405,3,FALSE)</f>
        <v>0.66</v>
      </c>
      <c r="G776" s="10">
        <f>VLOOKUP(C776,away!$B$2:$E$405,4,FALSE)</f>
        <v>1.43</v>
      </c>
      <c r="H776" s="10">
        <f>VLOOKUP(A776,away!$A$2:$E$405,3,FALSE)</f>
        <v>1.203125</v>
      </c>
      <c r="I776" s="10">
        <f>VLOOKUP(C776,away!$B$2:$E$405,3,FALSE)</f>
        <v>0.66</v>
      </c>
      <c r="J776" s="10">
        <f>VLOOKUP(B776,home!$B$2:$E$405,4,FALSE)</f>
        <v>1.39</v>
      </c>
      <c r="K776" s="12">
        <f t="shared" si="952"/>
        <v>1.4304468749999999</v>
      </c>
      <c r="L776" s="12">
        <f t="shared" si="953"/>
        <v>1.1037468749999999</v>
      </c>
      <c r="M776" s="13">
        <f t="shared" si="954"/>
        <v>7.9325649794420444E-2</v>
      </c>
      <c r="N776" s="13">
        <f t="shared" si="955"/>
        <v>0.11347112785577311</v>
      </c>
      <c r="O776" s="13">
        <f t="shared" si="956"/>
        <v>8.7555438067935934E-2</v>
      </c>
      <c r="P776" s="13">
        <f t="shared" si="957"/>
        <v>0.12524340277353499</v>
      </c>
      <c r="Q776" s="13">
        <f t="shared" si="958"/>
        <v>8.1157210122008064E-2</v>
      </c>
      <c r="R776" s="13">
        <f t="shared" si="959"/>
        <v>4.8319520578370176E-2</v>
      </c>
      <c r="S776" s="13">
        <f t="shared" si="960"/>
        <v>4.9435176323627261E-2</v>
      </c>
      <c r="T776" s="13">
        <f t="shared" si="961"/>
        <v>8.957701705588475E-2</v>
      </c>
      <c r="U776" s="13">
        <f t="shared" si="962"/>
        <v>6.9118507212827807E-2</v>
      </c>
      <c r="V776" s="13">
        <f t="shared" si="963"/>
        <v>8.6723100921138486E-3</v>
      </c>
      <c r="W776" s="13">
        <f t="shared" si="964"/>
        <v>3.8697025867581607E-2</v>
      </c>
      <c r="X776" s="13">
        <f t="shared" si="965"/>
        <v>4.2711721373137349E-2</v>
      </c>
      <c r="Y776" s="13">
        <f t="shared" si="966"/>
        <v>2.3571464495735533E-2</v>
      </c>
      <c r="Z776" s="13">
        <f t="shared" si="967"/>
        <v>1.7777506613291427E-2</v>
      </c>
      <c r="AA776" s="13">
        <f t="shared" si="968"/>
        <v>2.5429778780274553E-2</v>
      </c>
      <c r="AB776" s="13">
        <f t="shared" si="969"/>
        <v>1.8187973794092527E-2</v>
      </c>
      <c r="AC776" s="13">
        <f t="shared" si="970"/>
        <v>8.5576798666199127E-4</v>
      </c>
      <c r="AD776" s="13">
        <f t="shared" si="971"/>
        <v>1.3838509931019054E-2</v>
      </c>
      <c r="AE776" s="13">
        <f t="shared" si="972"/>
        <v>1.5274212091018742E-2</v>
      </c>
      <c r="AF776" s="13">
        <f t="shared" si="973"/>
        <v>8.4294319317745788E-3</v>
      </c>
      <c r="AG776" s="13">
        <f t="shared" si="974"/>
        <v>3.1013197175738015E-3</v>
      </c>
      <c r="AH776" s="13">
        <f t="shared" si="975"/>
        <v>4.9054668424280603E-3</v>
      </c>
      <c r="AI776" s="13">
        <f t="shared" si="976"/>
        <v>7.0170097151673353E-3</v>
      </c>
      <c r="AJ776" s="13">
        <f t="shared" si="977"/>
        <v>5.0187298094528784E-3</v>
      </c>
      <c r="AK776" s="13">
        <f t="shared" si="978"/>
        <v>2.393008790800405E-3</v>
      </c>
      <c r="AL776" s="13">
        <f t="shared" si="979"/>
        <v>5.404521483881685E-5</v>
      </c>
      <c r="AM776" s="13">
        <f t="shared" si="980"/>
        <v>3.9590506570965391E-3</v>
      </c>
      <c r="AN776" s="13">
        <f t="shared" si="981"/>
        <v>4.369789790737E-3</v>
      </c>
      <c r="AO776" s="13">
        <f t="shared" si="982"/>
        <v>2.4115709129664347E-3</v>
      </c>
      <c r="AP776" s="13">
        <f t="shared" si="983"/>
        <v>8.8725461967586647E-4</v>
      </c>
      <c r="AQ776" s="13">
        <f t="shared" si="984"/>
        <v>2.4482612844913774E-4</v>
      </c>
      <c r="AR776" s="13">
        <f t="shared" si="985"/>
        <v>1.0828787395492174E-3</v>
      </c>
      <c r="AS776" s="13">
        <f t="shared" si="986"/>
        <v>1.5490005089921169E-3</v>
      </c>
      <c r="AT776" s="13">
        <f t="shared" si="987"/>
        <v>1.1078814687305917E-3</v>
      </c>
      <c r="AU776" s="13">
        <f t="shared" si="988"/>
        <v>5.28255194938695E-4</v>
      </c>
      <c r="AV776" s="13">
        <f t="shared" si="989"/>
        <v>1.8891024820064285E-4</v>
      </c>
      <c r="AW776" s="13">
        <f t="shared" si="990"/>
        <v>2.3702598884689375E-6</v>
      </c>
      <c r="AX776" s="13">
        <f t="shared" si="991"/>
        <v>9.4386860673507261E-4</v>
      </c>
      <c r="AY776" s="13">
        <f t="shared" si="992"/>
        <v>1.0417920250944399E-3</v>
      </c>
      <c r="AZ776" s="13">
        <f t="shared" si="993"/>
        <v>5.7493734604895498E-4</v>
      </c>
      <c r="BA776" s="13">
        <f t="shared" si="994"/>
        <v>2.1152843300744256E-4</v>
      </c>
      <c r="BB776" s="13">
        <f t="shared" si="995"/>
        <v>5.8368461726402888E-5</v>
      </c>
      <c r="BC776" s="13">
        <f t="shared" si="996"/>
        <v>1.2884801445814853E-5</v>
      </c>
      <c r="BD776" s="13">
        <f t="shared" si="997"/>
        <v>1.9920400413023123E-4</v>
      </c>
      <c r="BE776" s="13">
        <f t="shared" si="998"/>
        <v>2.8495074519557632E-4</v>
      </c>
      <c r="BF776" s="13">
        <f t="shared" si="999"/>
        <v>2.0380345149696675E-4</v>
      </c>
      <c r="BG776" s="13">
        <f t="shared" si="1000"/>
        <v>9.7176670102683391E-5</v>
      </c>
      <c r="BH776" s="13">
        <f t="shared" si="1001"/>
        <v>3.4751516017822317E-5</v>
      </c>
      <c r="BI776" s="13">
        <f t="shared" si="1002"/>
        <v>9.9420394978412861E-6</v>
      </c>
      <c r="BJ776" s="14">
        <f t="shared" si="1003"/>
        <v>0.44454491222448972</v>
      </c>
      <c r="BK776" s="14">
        <f t="shared" si="1004"/>
        <v>0.26462814421029174</v>
      </c>
      <c r="BL776" s="14">
        <f t="shared" si="1005"/>
        <v>0.27323218817820205</v>
      </c>
      <c r="BM776" s="14">
        <f t="shared" si="1006"/>
        <v>0.46407098026902627</v>
      </c>
      <c r="BN776" s="14">
        <f t="shared" si="1007"/>
        <v>0.53507234919204272</v>
      </c>
    </row>
    <row r="777" spans="1:66" x14ac:dyDescent="0.25">
      <c r="A777" t="s">
        <v>91</v>
      </c>
      <c r="B777" t="s">
        <v>99</v>
      </c>
      <c r="C777" t="s">
        <v>117</v>
      </c>
      <c r="D777" s="10"/>
      <c r="E777" s="10">
        <f>VLOOKUP(A777,home!$A$2:$E$405,3,FALSE)</f>
        <v>1.515625</v>
      </c>
      <c r="F777" s="10">
        <f>VLOOKUP(B777,home!$B$2:$E$405,3,FALSE)</f>
        <v>1.65</v>
      </c>
      <c r="G777" s="10">
        <f>VLOOKUP(C777,away!$B$2:$E$405,4,FALSE)</f>
        <v>0.88</v>
      </c>
      <c r="H777" s="10">
        <f>VLOOKUP(A777,away!$A$2:$E$405,3,FALSE)</f>
        <v>1.203125</v>
      </c>
      <c r="I777" s="10">
        <f>VLOOKUP(C777,away!$B$2:$E$405,3,FALSE)</f>
        <v>1.43</v>
      </c>
      <c r="J777" s="10">
        <f>VLOOKUP(B777,home!$B$2:$E$405,4,FALSE)</f>
        <v>1.66</v>
      </c>
      <c r="K777" s="12">
        <f t="shared" si="952"/>
        <v>2.2006874999999999</v>
      </c>
      <c r="L777" s="12">
        <f t="shared" si="953"/>
        <v>2.855978125</v>
      </c>
      <c r="M777" s="13">
        <f t="shared" si="954"/>
        <v>6.366753302294568E-3</v>
      </c>
      <c r="N777" s="13">
        <f t="shared" si="955"/>
        <v>1.4011234407943378E-2</v>
      </c>
      <c r="O777" s="13">
        <f t="shared" si="956"/>
        <v>1.8183308158624803E-2</v>
      </c>
      <c r="P777" s="13">
        <f t="shared" si="957"/>
        <v>4.0015778973333624E-2</v>
      </c>
      <c r="Q777" s="13">
        <f t="shared" si="958"/>
        <v>1.5417174210565448E-2</v>
      </c>
      <c r="R777" s="13">
        <f t="shared" si="959"/>
        <v>2.5965565170583231E-2</v>
      </c>
      <c r="S777" s="13">
        <f t="shared" si="960"/>
        <v>6.2875946766525262E-2</v>
      </c>
      <c r="T777" s="13">
        <f t="shared" si="961"/>
        <v>4.4031112294689069E-2</v>
      </c>
      <c r="U777" s="13">
        <f t="shared" si="962"/>
        <v>5.7142094701337888E-2</v>
      </c>
      <c r="V777" s="13">
        <f t="shared" si="963"/>
        <v>4.3909175421597141E-2</v>
      </c>
      <c r="W777" s="13">
        <f t="shared" si="964"/>
        <v>1.1309460856837917E-2</v>
      </c>
      <c r="X777" s="13">
        <f t="shared" si="965"/>
        <v>3.2299572812672858E-2</v>
      </c>
      <c r="Y777" s="13">
        <f t="shared" si="966"/>
        <v>4.6123436699919196E-2</v>
      </c>
      <c r="Z777" s="13">
        <f t="shared" si="967"/>
        <v>2.4719028710149204E-2</v>
      </c>
      <c r="AA777" s="13">
        <f t="shared" si="968"/>
        <v>5.4398857494566473E-2</v>
      </c>
      <c r="AB777" s="13">
        <f t="shared" si="969"/>
        <v>5.9857442851286885E-2</v>
      </c>
      <c r="AC777" s="13">
        <f t="shared" si="970"/>
        <v>1.7248389555343715E-2</v>
      </c>
      <c r="AD777" s="13">
        <f t="shared" si="971"/>
        <v>6.2221472848456218E-3</v>
      </c>
      <c r="AE777" s="13">
        <f t="shared" si="972"/>
        <v>1.7770316536047246E-2</v>
      </c>
      <c r="AF777" s="13">
        <f t="shared" si="973"/>
        <v>2.5375817650638351E-2</v>
      </c>
      <c r="AG777" s="13">
        <f t="shared" si="974"/>
        <v>2.415759337140401E-2</v>
      </c>
      <c r="AH777" s="13">
        <f t="shared" si="975"/>
        <v>1.7649251316858273E-2</v>
      </c>
      <c r="AI777" s="13">
        <f t="shared" si="976"/>
        <v>3.8840486757368543E-2</v>
      </c>
      <c r="AJ777" s="13">
        <f t="shared" si="977"/>
        <v>4.2737886850428251E-2</v>
      </c>
      <c r="AK777" s="13">
        <f t="shared" si="978"/>
        <v>3.1350911122717276E-2</v>
      </c>
      <c r="AL777" s="13">
        <f t="shared" si="979"/>
        <v>4.3363247251552205E-3</v>
      </c>
      <c r="AM777" s="13">
        <f t="shared" si="980"/>
        <v>2.7386003505837399E-3</v>
      </c>
      <c r="AN777" s="13">
        <f t="shared" si="981"/>
        <v>7.8213826943844943E-3</v>
      </c>
      <c r="AO777" s="13">
        <f t="shared" si="982"/>
        <v>1.1168848941207836E-2</v>
      </c>
      <c r="AP777" s="13">
        <f t="shared" si="983"/>
        <v>1.0632662752506331E-2</v>
      </c>
      <c r="AQ777" s="13">
        <f t="shared" si="984"/>
        <v>7.591663057915094E-3</v>
      </c>
      <c r="AR777" s="13">
        <f t="shared" si="985"/>
        <v>1.0081175136714931E-2</v>
      </c>
      <c r="AS777" s="13">
        <f t="shared" si="986"/>
        <v>2.2185516108679339E-2</v>
      </c>
      <c r="AT777" s="13">
        <f t="shared" si="987"/>
        <v>2.4411693990709631E-2</v>
      </c>
      <c r="AU777" s="13">
        <f t="shared" si="988"/>
        <v>1.7907503273059937E-2</v>
      </c>
      <c r="AV777" s="13">
        <f t="shared" si="989"/>
        <v>9.8522046523080199E-3</v>
      </c>
      <c r="AW777" s="13">
        <f t="shared" si="990"/>
        <v>7.5706392044031954E-4</v>
      </c>
      <c r="AX777" s="13">
        <f t="shared" si="991"/>
        <v>1.004467259837543E-3</v>
      </c>
      <c r="AY777" s="13">
        <f t="shared" si="992"/>
        <v>2.868736521374714E-3</v>
      </c>
      <c r="AZ777" s="13">
        <f t="shared" si="993"/>
        <v>4.0965243757173884E-3</v>
      </c>
      <c r="BA777" s="13">
        <f t="shared" si="994"/>
        <v>3.8998613351927149E-3</v>
      </c>
      <c r="BB777" s="13">
        <f t="shared" si="995"/>
        <v>2.7844796659609221E-3</v>
      </c>
      <c r="BC777" s="13">
        <f t="shared" si="996"/>
        <v>1.5904826030983391E-3</v>
      </c>
      <c r="BD777" s="13">
        <f t="shared" si="997"/>
        <v>4.7986026107919577E-3</v>
      </c>
      <c r="BE777" s="13">
        <f t="shared" si="998"/>
        <v>1.0560224783037225E-2</v>
      </c>
      <c r="BF777" s="13">
        <f t="shared" si="999"/>
        <v>1.1619877338610118E-2</v>
      </c>
      <c r="BG777" s="13">
        <f t="shared" si="1000"/>
        <v>8.5239062702041866E-3</v>
      </c>
      <c r="BH777" s="13">
        <f t="shared" si="1001"/>
        <v>4.6896134950024926E-3</v>
      </c>
      <c r="BI777" s="13">
        <f t="shared" si="1002"/>
        <v>2.0640747596566596E-3</v>
      </c>
      <c r="BJ777" s="14">
        <f t="shared" si="1003"/>
        <v>0.29291557568334214</v>
      </c>
      <c r="BK777" s="14">
        <f t="shared" si="1004"/>
        <v>0.17762110526562422</v>
      </c>
      <c r="BL777" s="14">
        <f t="shared" si="1005"/>
        <v>0.47282019684254617</v>
      </c>
      <c r="BM777" s="14">
        <f t="shared" si="1006"/>
        <v>0.84600441967738227</v>
      </c>
      <c r="BN777" s="14">
        <f t="shared" si="1007"/>
        <v>0.11995981422334503</v>
      </c>
    </row>
    <row r="778" spans="1:66" x14ac:dyDescent="0.25">
      <c r="A778" t="s">
        <v>91</v>
      </c>
      <c r="B778" t="s">
        <v>107</v>
      </c>
      <c r="C778" t="s">
        <v>101</v>
      </c>
      <c r="D778" s="10"/>
      <c r="E778" s="10">
        <f>VLOOKUP(A778,home!$A$2:$E$405,3,FALSE)</f>
        <v>1.515625</v>
      </c>
      <c r="F778" s="10">
        <f>VLOOKUP(B778,home!$B$2:$E$405,3,FALSE)</f>
        <v>1.1000000000000001</v>
      </c>
      <c r="G778" s="10">
        <f>VLOOKUP(C778,away!$B$2:$E$405,4,FALSE)</f>
        <v>0.66</v>
      </c>
      <c r="H778" s="10">
        <f>VLOOKUP(A778,away!$A$2:$E$405,3,FALSE)</f>
        <v>1.203125</v>
      </c>
      <c r="I778" s="10">
        <f>VLOOKUP(C778,away!$B$2:$E$405,3,FALSE)</f>
        <v>0.44</v>
      </c>
      <c r="J778" s="10">
        <f>VLOOKUP(B778,home!$B$2:$E$405,4,FALSE)</f>
        <v>0.83</v>
      </c>
      <c r="K778" s="12">
        <f t="shared" si="952"/>
        <v>1.1003437500000002</v>
      </c>
      <c r="L778" s="12">
        <f t="shared" si="953"/>
        <v>0.43938125</v>
      </c>
      <c r="M778" s="13">
        <f t="shared" si="954"/>
        <v>0.21444006433689886</v>
      </c>
      <c r="N778" s="13">
        <f t="shared" si="955"/>
        <v>0.23595778454270458</v>
      </c>
      <c r="O778" s="13">
        <f t="shared" si="956"/>
        <v>9.4220943518427039E-2</v>
      </c>
      <c r="P778" s="13">
        <f t="shared" si="957"/>
        <v>0.10367542631960422</v>
      </c>
      <c r="Q778" s="13">
        <f t="shared" si="958"/>
        <v>0.12981733674270587</v>
      </c>
      <c r="R778" s="13">
        <f t="shared" si="959"/>
        <v>2.0699457969652932E-2</v>
      </c>
      <c r="S778" s="13">
        <f t="shared" si="960"/>
        <v>1.2531000277150829E-2</v>
      </c>
      <c r="T778" s="13">
        <f t="shared" si="961"/>
        <v>5.7039303689681027E-2</v>
      </c>
      <c r="U778" s="13">
        <f t="shared" si="962"/>
        <v>2.2776519205295293E-2</v>
      </c>
      <c r="V778" s="13">
        <f t="shared" si="963"/>
        <v>6.7315198562047367E-4</v>
      </c>
      <c r="W778" s="13">
        <f t="shared" si="964"/>
        <v>4.7614565042160564E-2</v>
      </c>
      <c r="X778" s="13">
        <f t="shared" si="965"/>
        <v>2.0920947106430811E-2</v>
      </c>
      <c r="Y778" s="13">
        <f t="shared" si="966"/>
        <v>4.5961359454037252E-3</v>
      </c>
      <c r="Z778" s="13">
        <f t="shared" si="967"/>
        <v>3.0316512390095229E-3</v>
      </c>
      <c r="AA778" s="13">
        <f t="shared" si="968"/>
        <v>3.3358584930238853E-3</v>
      </c>
      <c r="AB778" s="13">
        <f t="shared" si="969"/>
        <v>1.8352955218416261E-3</v>
      </c>
      <c r="AC778" s="13">
        <f t="shared" si="970"/>
        <v>2.03405667519781E-5</v>
      </c>
      <c r="AD778" s="13">
        <f t="shared" si="971"/>
        <v>1.3098097263277474E-2</v>
      </c>
      <c r="AE778" s="13">
        <f t="shared" si="972"/>
        <v>5.7550583481604358E-3</v>
      </c>
      <c r="AF778" s="13">
        <f t="shared" si="973"/>
        <v>1.2643323654188334E-3</v>
      </c>
      <c r="AG778" s="13">
        <f t="shared" si="974"/>
        <v>1.8517464504439463E-4</v>
      </c>
      <c r="AH778" s="13">
        <f t="shared" si="975"/>
        <v>3.3301267774001313E-4</v>
      </c>
      <c r="AI778" s="13">
        <f t="shared" si="976"/>
        <v>3.6642841862198763E-4</v>
      </c>
      <c r="AJ778" s="13">
        <f t="shared" si="977"/>
        <v>2.0159861012654395E-4</v>
      </c>
      <c r="AK778" s="13">
        <f t="shared" si="978"/>
        <v>7.3942590220476407E-5</v>
      </c>
      <c r="AL778" s="13">
        <f t="shared" si="979"/>
        <v>3.9336248776359469E-7</v>
      </c>
      <c r="AM778" s="13">
        <f t="shared" si="980"/>
        <v>2.8824818921078946E-3</v>
      </c>
      <c r="AN778" s="13">
        <f t="shared" si="981"/>
        <v>1.2665084968567319E-3</v>
      </c>
      <c r="AO778" s="13">
        <f t="shared" si="982"/>
        <v>2.7824004324226591E-4</v>
      </c>
      <c r="AP778" s="13">
        <f t="shared" si="983"/>
        <v>4.0751152666613621E-5</v>
      </c>
      <c r="AQ778" s="13">
        <f t="shared" si="984"/>
        <v>4.4763230993993801E-6</v>
      </c>
      <c r="AR778" s="13">
        <f t="shared" si="985"/>
        <v>2.9263905322250822E-5</v>
      </c>
      <c r="AS778" s="13">
        <f t="shared" si="986"/>
        <v>3.2200355321930431E-5</v>
      </c>
      <c r="AT778" s="13">
        <f t="shared" si="987"/>
        <v>1.7715729863132702E-5</v>
      </c>
      <c r="AU778" s="13">
        <f t="shared" si="988"/>
        <v>6.4977975438621389E-6</v>
      </c>
      <c r="AV778" s="13">
        <f t="shared" si="989"/>
        <v>1.787452729038515E-6</v>
      </c>
      <c r="AW778" s="13">
        <f t="shared" si="990"/>
        <v>5.2827534484517438E-9</v>
      </c>
      <c r="AX778" s="13">
        <f t="shared" si="991"/>
        <v>5.2862015574484946E-4</v>
      </c>
      <c r="AY778" s="13">
        <f t="shared" si="992"/>
        <v>2.3226578480636662E-4</v>
      </c>
      <c r="AZ778" s="13">
        <f t="shared" si="993"/>
        <v>5.1026615430226179E-5</v>
      </c>
      <c r="BA778" s="13">
        <f t="shared" si="994"/>
        <v>7.4733793570006902E-6</v>
      </c>
      <c r="BB778" s="13">
        <f t="shared" si="995"/>
        <v>8.2091569090078958E-7</v>
      </c>
      <c r="BC778" s="13">
        <f t="shared" si="996"/>
        <v>7.213899248252049E-8</v>
      </c>
      <c r="BD778" s="13">
        <f t="shared" si="997"/>
        <v>2.1430018833953702E-6</v>
      </c>
      <c r="BE778" s="13">
        <f t="shared" si="998"/>
        <v>2.3580387286323245E-6</v>
      </c>
      <c r="BF778" s="13">
        <f t="shared" si="999"/>
        <v>1.2973265886542628E-6</v>
      </c>
      <c r="BG778" s="13">
        <f t="shared" si="1000"/>
        <v>4.7583506784484612E-7</v>
      </c>
      <c r="BH778" s="13">
        <f t="shared" si="1001"/>
        <v>1.3089553573347568E-7</v>
      </c>
      <c r="BI778" s="13">
        <f t="shared" si="1002"/>
        <v>2.8806016929446327E-8</v>
      </c>
      <c r="BJ778" s="14">
        <f t="shared" si="1003"/>
        <v>0.52154147258898254</v>
      </c>
      <c r="BK778" s="14">
        <f t="shared" si="1004"/>
        <v>0.33157264263332042</v>
      </c>
      <c r="BL778" s="14">
        <f t="shared" si="1005"/>
        <v>0.14393695614955132</v>
      </c>
      <c r="BM778" s="14">
        <f t="shared" si="1006"/>
        <v>0.20103944867881735</v>
      </c>
      <c r="BN778" s="14">
        <f t="shared" si="1007"/>
        <v>0.7988110134299935</v>
      </c>
    </row>
    <row r="779" spans="1:66" x14ac:dyDescent="0.25">
      <c r="A779" t="s">
        <v>91</v>
      </c>
      <c r="B779" t="s">
        <v>129</v>
      </c>
      <c r="C779" t="s">
        <v>92</v>
      </c>
      <c r="D779" s="10"/>
      <c r="E779" s="10">
        <f>VLOOKUP(A779,home!$A$2:$E$405,3,FALSE)</f>
        <v>1.515625</v>
      </c>
      <c r="F779" s="10">
        <f>VLOOKUP(B779,home!$B$2:$E$405,3,FALSE)</f>
        <v>1.21</v>
      </c>
      <c r="G779" s="10">
        <f>VLOOKUP(C779,away!$B$2:$E$405,4,FALSE)</f>
        <v>1.32</v>
      </c>
      <c r="H779" s="10">
        <f>VLOOKUP(A779,away!$A$2:$E$405,3,FALSE)</f>
        <v>1.203125</v>
      </c>
      <c r="I779" s="10">
        <f>VLOOKUP(C779,away!$B$2:$E$405,3,FALSE)</f>
        <v>0.99</v>
      </c>
      <c r="J779" s="10">
        <f>VLOOKUP(B779,home!$B$2:$E$405,4,FALSE)</f>
        <v>1.1100000000000001</v>
      </c>
      <c r="K779" s="12">
        <f t="shared" si="952"/>
        <v>2.4207562499999997</v>
      </c>
      <c r="L779" s="12">
        <f t="shared" si="953"/>
        <v>1.3221140625000001</v>
      </c>
      <c r="M779" s="13">
        <f t="shared" si="954"/>
        <v>2.3686019189998381E-2</v>
      </c>
      <c r="N779" s="13">
        <f t="shared" si="955"/>
        <v>5.7338078991808504E-2</v>
      </c>
      <c r="O779" s="13">
        <f t="shared" si="956"/>
        <v>3.131561905574172E-2</v>
      </c>
      <c r="P779" s="13">
        <f t="shared" si="957"/>
        <v>7.5807480551805848E-2</v>
      </c>
      <c r="Q779" s="13">
        <f t="shared" si="958"/>
        <v>6.9400756541207073E-2</v>
      </c>
      <c r="R779" s="13">
        <f t="shared" si="959"/>
        <v>2.0701410164744555E-2</v>
      </c>
      <c r="S779" s="13">
        <f t="shared" si="960"/>
        <v>6.065576133239655E-2</v>
      </c>
      <c r="T779" s="13">
        <f t="shared" si="961"/>
        <v>9.1755716171268736E-2</v>
      </c>
      <c r="U779" s="13">
        <f t="shared" si="962"/>
        <v>5.0113068040118905E-2</v>
      </c>
      <c r="V779" s="13">
        <f t="shared" si="963"/>
        <v>2.1569969706490819E-2</v>
      </c>
      <c r="W779" s="13">
        <f t="shared" si="964"/>
        <v>5.6000771717285125E-2</v>
      </c>
      <c r="X779" s="13">
        <f t="shared" si="965"/>
        <v>7.4039407798274948E-2</v>
      </c>
      <c r="Y779" s="13">
        <f t="shared" si="966"/>
        <v>4.894427111463575E-2</v>
      </c>
      <c r="Z779" s="13">
        <f t="shared" si="967"/>
        <v>9.1232084974630714E-3</v>
      </c>
      <c r="AA779" s="13">
        <f t="shared" si="968"/>
        <v>2.2085063990286834E-2</v>
      </c>
      <c r="AB779" s="13">
        <f t="shared" si="969"/>
        <v>2.6731278343068397E-2</v>
      </c>
      <c r="AC779" s="13">
        <f t="shared" si="970"/>
        <v>4.3146894110595926E-3</v>
      </c>
      <c r="AD779" s="13">
        <f t="shared" si="971"/>
        <v>3.3891054534860292E-2</v>
      </c>
      <c r="AE779" s="13">
        <f t="shared" si="972"/>
        <v>4.480783979349319E-2</v>
      </c>
      <c r="AF779" s="13">
        <f t="shared" si="973"/>
        <v>2.9620537550612232E-2</v>
      </c>
      <c r="AG779" s="13">
        <f t="shared" si="974"/>
        <v>1.3053909744824576E-2</v>
      </c>
      <c r="AH779" s="13">
        <f t="shared" si="975"/>
        <v>3.0154805624038579E-3</v>
      </c>
      <c r="AI779" s="13">
        <f t="shared" si="976"/>
        <v>7.2997434181926524E-3</v>
      </c>
      <c r="AJ779" s="13">
        <f t="shared" si="977"/>
        <v>8.8354497514931147E-3</v>
      </c>
      <c r="AK779" s="13">
        <f t="shared" si="978"/>
        <v>7.1294900691626336E-3</v>
      </c>
      <c r="AL779" s="13">
        <f t="shared" si="979"/>
        <v>5.5236927909624756E-4</v>
      </c>
      <c r="AM779" s="13">
        <f t="shared" si="980"/>
        <v>1.6408396416870769E-2</v>
      </c>
      <c r="AN779" s="13">
        <f t="shared" si="981"/>
        <v>2.1693771645819458E-2</v>
      </c>
      <c r="AO779" s="13">
        <f t="shared" si="982"/>
        <v>1.4340820280800842E-2</v>
      </c>
      <c r="AP779" s="13">
        <f t="shared" si="983"/>
        <v>6.3200667203439954E-3</v>
      </c>
      <c r="AQ779" s="13">
        <f t="shared" si="984"/>
        <v>2.0889622717262645E-3</v>
      </c>
      <c r="AR779" s="13">
        <f t="shared" si="985"/>
        <v>7.9736185134990909E-4</v>
      </c>
      <c r="AS779" s="13">
        <f t="shared" si="986"/>
        <v>1.9302186851668632E-3</v>
      </c>
      <c r="AT779" s="13">
        <f t="shared" si="987"/>
        <v>2.3362944729922331E-3</v>
      </c>
      <c r="AU779" s="13">
        <f t="shared" si="988"/>
        <v>1.8851998157788012E-3</v>
      </c>
      <c r="AV779" s="13">
        <f t="shared" si="989"/>
        <v>1.1409023091363451E-3</v>
      </c>
      <c r="AW779" s="13">
        <f t="shared" si="990"/>
        <v>4.9107406927141305E-5</v>
      </c>
      <c r="AX779" s="13">
        <f t="shared" si="991"/>
        <v>6.6201213631029258E-3</v>
      </c>
      <c r="AY779" s="13">
        <f t="shared" si="992"/>
        <v>8.7525555496150483E-3</v>
      </c>
      <c r="AZ779" s="13">
        <f t="shared" si="993"/>
        <v>5.7859383874792371E-3</v>
      </c>
      <c r="BA779" s="13">
        <f t="shared" si="994"/>
        <v>2.5498901689482907E-3</v>
      </c>
      <c r="BB779" s="13">
        <f t="shared" si="995"/>
        <v>8.4281141254925968E-4</v>
      </c>
      <c r="BC779" s="13">
        <f t="shared" si="996"/>
        <v>2.2285856411337284E-4</v>
      </c>
      <c r="BD779" s="13">
        <f t="shared" si="997"/>
        <v>1.7570055276179143E-4</v>
      </c>
      <c r="BE779" s="13">
        <f t="shared" si="998"/>
        <v>4.253282112265613E-4</v>
      </c>
      <c r="BF779" s="13">
        <f t="shared" si="999"/>
        <v>5.1480796281400923E-4</v>
      </c>
      <c r="BG779" s="13">
        <f t="shared" si="1000"/>
        <v>4.1540819784392677E-4</v>
      </c>
      <c r="BH779" s="13">
        <f t="shared" si="1001"/>
        <v>2.5140049780798048E-4</v>
      </c>
      <c r="BI779" s="13">
        <f t="shared" si="1002"/>
        <v>1.2171586526435593E-4</v>
      </c>
      <c r="BJ779" s="14">
        <f t="shared" si="1003"/>
        <v>0.60447853673963992</v>
      </c>
      <c r="BK779" s="14">
        <f t="shared" si="1004"/>
        <v>0.19533884502046245</v>
      </c>
      <c r="BL779" s="14">
        <f t="shared" si="1005"/>
        <v>0.18722094181735544</v>
      </c>
      <c r="BM779" s="14">
        <f t="shared" si="1006"/>
        <v>0.70920871943692687</v>
      </c>
      <c r="BN779" s="14">
        <f t="shared" si="1007"/>
        <v>0.27824936449530613</v>
      </c>
    </row>
    <row r="780" spans="1:66" x14ac:dyDescent="0.25">
      <c r="A780" t="s">
        <v>91</v>
      </c>
      <c r="B780" t="s">
        <v>105</v>
      </c>
      <c r="C780" t="s">
        <v>389</v>
      </c>
      <c r="D780" s="10"/>
      <c r="E780" s="10">
        <f>VLOOKUP(A780,home!$A$2:$E$405,3,FALSE)</f>
        <v>1.515625</v>
      </c>
      <c r="F780" s="10">
        <f>VLOOKUP(B780,home!$B$2:$E$405,3,FALSE)</f>
        <v>1.32</v>
      </c>
      <c r="G780" s="10">
        <f>VLOOKUP(C780,away!$B$2:$E$405,4,FALSE)</f>
        <v>0.77</v>
      </c>
      <c r="H780" s="10">
        <f>VLOOKUP(A780,away!$A$2:$E$405,3,FALSE)</f>
        <v>1.203125</v>
      </c>
      <c r="I780" s="10">
        <f>VLOOKUP(C780,away!$B$2:$E$405,3,FALSE)</f>
        <v>0.77</v>
      </c>
      <c r="J780" s="10">
        <f>VLOOKUP(B780,home!$B$2:$E$405,4,FALSE)</f>
        <v>0.55000000000000004</v>
      </c>
      <c r="K780" s="12">
        <f t="shared" si="952"/>
        <v>1.54048125</v>
      </c>
      <c r="L780" s="12">
        <f t="shared" si="953"/>
        <v>0.50952343750000006</v>
      </c>
      <c r="M780" s="13">
        <f t="shared" si="954"/>
        <v>0.12873430014435797</v>
      </c>
      <c r="N780" s="13">
        <f t="shared" si="955"/>
        <v>0.19831277560425573</v>
      </c>
      <c r="O780" s="13">
        <f t="shared" si="956"/>
        <v>6.5593143133710022E-2</v>
      </c>
      <c r="P780" s="13">
        <f t="shared" si="957"/>
        <v>0.10104500712604651</v>
      </c>
      <c r="Q780" s="13">
        <f t="shared" si="958"/>
        <v>0.15274855622690672</v>
      </c>
      <c r="R780" s="13">
        <f t="shared" si="959"/>
        <v>1.6710621882958725E-2</v>
      </c>
      <c r="S780" s="13">
        <f t="shared" si="960"/>
        <v>1.9827842023558535E-2</v>
      </c>
      <c r="T780" s="13">
        <f t="shared" si="961"/>
        <v>7.7828969441895546E-2</v>
      </c>
      <c r="U780" s="13">
        <f t="shared" si="962"/>
        <v>2.5742399686537607E-2</v>
      </c>
      <c r="V780" s="13">
        <f t="shared" si="963"/>
        <v>1.7292330329626733E-3</v>
      </c>
      <c r="W780" s="13">
        <f t="shared" si="964"/>
        <v>7.8435428944040195E-2</v>
      </c>
      <c r="X780" s="13">
        <f t="shared" si="965"/>
        <v>3.9964689377354354E-2</v>
      </c>
      <c r="Y780" s="13">
        <f t="shared" si="966"/>
        <v>1.0181472955084663E-2</v>
      </c>
      <c r="Z780" s="13">
        <f t="shared" si="967"/>
        <v>2.8381511681892838E-3</v>
      </c>
      <c r="AA780" s="13">
        <f t="shared" si="968"/>
        <v>4.3721186592611877E-3</v>
      </c>
      <c r="AB780" s="13">
        <f t="shared" si="969"/>
        <v>3.3675834086835006E-3</v>
      </c>
      <c r="AC780" s="13">
        <f t="shared" si="970"/>
        <v>8.4830909449915495E-5</v>
      </c>
      <c r="AD780" s="13">
        <f t="shared" si="971"/>
        <v>3.0207076906000302E-2</v>
      </c>
      <c r="AE780" s="13">
        <f t="shared" si="972"/>
        <v>1.5391213661972138E-2</v>
      </c>
      <c r="AF780" s="13">
        <f t="shared" si="973"/>
        <v>3.9210920461725035E-3</v>
      </c>
      <c r="AG780" s="13">
        <f t="shared" si="974"/>
        <v>6.6596276603990748E-4</v>
      </c>
      <c r="AH780" s="13">
        <f t="shared" si="975"/>
        <v>3.6152613484011123E-4</v>
      </c>
      <c r="AI780" s="13">
        <f t="shared" si="976"/>
        <v>5.5692423210616305E-4</v>
      </c>
      <c r="AJ780" s="13">
        <f t="shared" si="977"/>
        <v>4.2896566861509619E-4</v>
      </c>
      <c r="AK780" s="13">
        <f t="shared" si="978"/>
        <v>2.2027118979842306E-4</v>
      </c>
      <c r="AL780" s="13">
        <f t="shared" si="979"/>
        <v>2.663389583122349E-6</v>
      </c>
      <c r="AM780" s="13">
        <f t="shared" si="980"/>
        <v>9.3066871182002943E-3</v>
      </c>
      <c r="AN780" s="13">
        <f t="shared" si="981"/>
        <v>4.7419752122023831E-3</v>
      </c>
      <c r="AO780" s="13">
        <f t="shared" si="982"/>
        <v>1.208073755330575E-3</v>
      </c>
      <c r="AP780" s="13">
        <f t="shared" si="983"/>
        <v>2.0518063085652282E-4</v>
      </c>
      <c r="AQ780" s="13">
        <f t="shared" si="984"/>
        <v>2.6136085085608527E-5</v>
      </c>
      <c r="AR780" s="13">
        <f t="shared" si="985"/>
        <v>3.6841207793964417E-5</v>
      </c>
      <c r="AS780" s="13">
        <f t="shared" si="986"/>
        <v>5.6753189833956047E-5</v>
      </c>
      <c r="AT780" s="13">
        <f t="shared" si="987"/>
        <v>4.3713612408449967E-5</v>
      </c>
      <c r="AU780" s="13">
        <f t="shared" si="988"/>
        <v>2.2446666761661506E-5</v>
      </c>
      <c r="AV780" s="13">
        <f t="shared" si="989"/>
        <v>8.6446673178344413E-6</v>
      </c>
      <c r="AW780" s="13">
        <f t="shared" si="990"/>
        <v>5.8070127365747318E-8</v>
      </c>
      <c r="AX780" s="13">
        <f t="shared" si="991"/>
        <v>2.3894628342006809E-3</v>
      </c>
      <c r="AY780" s="13">
        <f t="shared" si="992"/>
        <v>1.2174873170604234E-3</v>
      </c>
      <c r="AZ780" s="13">
        <f t="shared" si="993"/>
        <v>3.1016916145063965E-4</v>
      </c>
      <c r="BA780" s="13">
        <f t="shared" si="994"/>
        <v>5.2679485782940798E-5</v>
      </c>
      <c r="BB780" s="13">
        <f t="shared" si="995"/>
        <v>6.7103581704640951E-6</v>
      </c>
      <c r="BC780" s="13">
        <f t="shared" si="996"/>
        <v>6.8381695237421577E-7</v>
      </c>
      <c r="BD780" s="13">
        <f t="shared" si="997"/>
        <v>3.128576472805421E-6</v>
      </c>
      <c r="BE780" s="13">
        <f t="shared" si="998"/>
        <v>4.8195133955478852E-6</v>
      </c>
      <c r="BF780" s="13">
        <f t="shared" si="999"/>
        <v>3.7121850099826767E-6</v>
      </c>
      <c r="BG780" s="13">
        <f t="shared" si="1000"/>
        <v>1.9061838014697923E-6</v>
      </c>
      <c r="BH780" s="13">
        <f t="shared" si="1001"/>
        <v>7.3411010130448431E-7</v>
      </c>
      <c r="BI780" s="13">
        <f t="shared" si="1002"/>
        <v>2.2617656929903169E-7</v>
      </c>
      <c r="BJ780" s="14">
        <f t="shared" si="1003"/>
        <v>0.627122483705015</v>
      </c>
      <c r="BK780" s="14">
        <f t="shared" si="1004"/>
        <v>0.25264136394301917</v>
      </c>
      <c r="BL780" s="14">
        <f t="shared" si="1005"/>
        <v>0.11753648008597709</v>
      </c>
      <c r="BM780" s="14">
        <f t="shared" si="1006"/>
        <v>0.3357766455370319</v>
      </c>
      <c r="BN780" s="14">
        <f t="shared" si="1007"/>
        <v>0.66314440411823561</v>
      </c>
    </row>
    <row r="781" spans="1:66" x14ac:dyDescent="0.25">
      <c r="A781" t="s">
        <v>91</v>
      </c>
      <c r="B781" t="s">
        <v>108</v>
      </c>
      <c r="C781" t="s">
        <v>370</v>
      </c>
      <c r="D781" s="10"/>
      <c r="E781" s="10">
        <f>VLOOKUP(A781,home!$A$2:$E$405,3,FALSE)</f>
        <v>1.515625</v>
      </c>
      <c r="F781" s="10">
        <f>VLOOKUP(B781,home!$B$2:$E$405,3,FALSE)</f>
        <v>0.99</v>
      </c>
      <c r="G781" s="10">
        <f>VLOOKUP(C781,away!$B$2:$E$405,4,FALSE)</f>
        <v>0.66</v>
      </c>
      <c r="H781" s="10">
        <f>VLOOKUP(A781,away!$A$2:$E$405,3,FALSE)</f>
        <v>1.203125</v>
      </c>
      <c r="I781" s="10">
        <f>VLOOKUP(C781,away!$B$2:$E$405,3,FALSE)</f>
        <v>0.55000000000000004</v>
      </c>
      <c r="J781" s="10">
        <f>VLOOKUP(B781,home!$B$2:$E$405,4,FALSE)</f>
        <v>0.55000000000000004</v>
      </c>
      <c r="K781" s="12">
        <f t="shared" si="952"/>
        <v>0.99030937500000005</v>
      </c>
      <c r="L781" s="12">
        <f t="shared" si="953"/>
        <v>0.36394531250000006</v>
      </c>
      <c r="M781" s="13">
        <f t="shared" si="954"/>
        <v>0.25813961745618852</v>
      </c>
      <c r="N781" s="13">
        <f t="shared" si="955"/>
        <v>0.25563808322577719</v>
      </c>
      <c r="O781" s="13">
        <f t="shared" si="956"/>
        <v>9.3948703743723008E-2</v>
      </c>
      <c r="P781" s="13">
        <f t="shared" si="957"/>
        <v>9.303828208650651E-2</v>
      </c>
      <c r="Q781" s="13">
        <f t="shared" si="958"/>
        <v>0.12658039521275868</v>
      </c>
      <c r="R781" s="13">
        <f t="shared" si="959"/>
        <v>1.7096095171489599E-2</v>
      </c>
      <c r="S781" s="13">
        <f t="shared" si="960"/>
        <v>8.3831784703460657E-3</v>
      </c>
      <c r="T781" s="13">
        <f t="shared" si="961"/>
        <v>4.6068341492080972E-2</v>
      </c>
      <c r="U781" s="13">
        <f t="shared" si="962"/>
        <v>1.6930423324218388E-2</v>
      </c>
      <c r="V781" s="13">
        <f t="shared" si="963"/>
        <v>3.3571691465588804E-4</v>
      </c>
      <c r="W781" s="13">
        <f t="shared" si="964"/>
        <v>4.1784584023466687E-2</v>
      </c>
      <c r="X781" s="13">
        <f t="shared" si="965"/>
        <v>1.5207303490103094E-2</v>
      </c>
      <c r="Y781" s="13">
        <f t="shared" si="966"/>
        <v>2.7673134104939565E-3</v>
      </c>
      <c r="Z781" s="13">
        <f t="shared" si="967"/>
        <v>2.0740145665725089E-3</v>
      </c>
      <c r="AA781" s="13">
        <f t="shared" si="968"/>
        <v>2.0539160691633172E-3</v>
      </c>
      <c r="AB781" s="13">
        <f t="shared" si="969"/>
        <v>1.0170061693777906E-3</v>
      </c>
      <c r="AC781" s="13">
        <f t="shared" si="970"/>
        <v>7.5624107301805531E-6</v>
      </c>
      <c r="AD781" s="13">
        <f t="shared" si="971"/>
        <v>1.0344916322228569E-2</v>
      </c>
      <c r="AE781" s="13">
        <f t="shared" si="972"/>
        <v>3.7649838036798284E-3</v>
      </c>
      <c r="AF781" s="13">
        <f t="shared" si="973"/>
        <v>6.8512410349384702E-4</v>
      </c>
      <c r="AG781" s="13">
        <f t="shared" si="974"/>
        <v>8.3115901982450203E-5</v>
      </c>
      <c r="AH781" s="13">
        <f t="shared" si="975"/>
        <v>1.8870696989019595E-4</v>
      </c>
      <c r="AI781" s="13">
        <f t="shared" si="976"/>
        <v>1.8687828141010382E-4</v>
      </c>
      <c r="AJ781" s="13">
        <f t="shared" si="977"/>
        <v>9.2533657032156996E-5</v>
      </c>
      <c r="AK781" s="13">
        <f t="shared" si="978"/>
        <v>3.0545649353993251E-5</v>
      </c>
      <c r="AL781" s="13">
        <f t="shared" si="979"/>
        <v>1.0902529564459067E-7</v>
      </c>
      <c r="AM781" s="13">
        <f t="shared" si="980"/>
        <v>2.0489335234986951E-3</v>
      </c>
      <c r="AN781" s="13">
        <f t="shared" si="981"/>
        <v>7.4569975150145888E-4</v>
      </c>
      <c r="AO781" s="13">
        <f t="shared" si="982"/>
        <v>1.3569696454568544E-4</v>
      </c>
      <c r="AP781" s="13">
        <f t="shared" si="983"/>
        <v>1.6462091388960309E-5</v>
      </c>
      <c r="AQ781" s="13">
        <f t="shared" si="984"/>
        <v>1.4978252487396798E-6</v>
      </c>
      <c r="AR781" s="13">
        <f t="shared" si="985"/>
        <v>1.3735803425523099E-5</v>
      </c>
      <c r="AS781" s="13">
        <f t="shared" si="986"/>
        <v>1.3602694905452643E-5</v>
      </c>
      <c r="AT781" s="13">
        <f t="shared" si="987"/>
        <v>6.7354381450672439E-6</v>
      </c>
      <c r="AU781" s="13">
        <f t="shared" si="988"/>
        <v>2.2233891799309011E-6</v>
      </c>
      <c r="AV781" s="13">
        <f t="shared" si="989"/>
        <v>5.5046078728978322E-7</v>
      </c>
      <c r="AW781" s="13">
        <f t="shared" si="990"/>
        <v>1.0915202390930674E-9</v>
      </c>
      <c r="AX781" s="13">
        <f t="shared" si="991"/>
        <v>3.3817967951209002E-4</v>
      </c>
      <c r="AY781" s="13">
        <f t="shared" si="992"/>
        <v>1.2307890914117748E-4</v>
      </c>
      <c r="AZ781" s="13">
        <f t="shared" si="993"/>
        <v>2.2396996024772476E-5</v>
      </c>
      <c r="BA781" s="13">
        <f t="shared" si="994"/>
        <v>2.7170939057656932E-6</v>
      </c>
      <c r="BB781" s="13">
        <f t="shared" si="995"/>
        <v>2.472183976564352E-7</v>
      </c>
      <c r="BC781" s="13">
        <f t="shared" si="996"/>
        <v>1.7994795398164127E-8</v>
      </c>
      <c r="BD781" s="13">
        <f t="shared" si="997"/>
        <v>8.3318021169009566E-7</v>
      </c>
      <c r="BE781" s="13">
        <f t="shared" si="998"/>
        <v>8.2510617470118647E-7</v>
      </c>
      <c r="BF781" s="13">
        <f t="shared" si="999"/>
        <v>4.0855519008848632E-7</v>
      </c>
      <c r="BG781" s="13">
        <f t="shared" si="1000"/>
        <v>1.3486534498317839E-7</v>
      </c>
      <c r="BH781" s="13">
        <f t="shared" si="1001"/>
        <v>3.338960387486269E-8</v>
      </c>
      <c r="BI781" s="13">
        <f t="shared" si="1002"/>
        <v>6.6132075489625718E-9</v>
      </c>
      <c r="BJ781" s="14">
        <f t="shared" si="1003"/>
        <v>0.5063590890340256</v>
      </c>
      <c r="BK781" s="14">
        <f t="shared" si="1004"/>
        <v>0.36002754527286396</v>
      </c>
      <c r="BL781" s="14">
        <f t="shared" si="1005"/>
        <v>0.13158389853183466</v>
      </c>
      <c r="BM781" s="14">
        <f t="shared" si="1006"/>
        <v>0.1554802926912324</v>
      </c>
      <c r="BN781" s="14">
        <f t="shared" si="1007"/>
        <v>0.84444117689644349</v>
      </c>
    </row>
    <row r="782" spans="1:66" x14ac:dyDescent="0.25">
      <c r="A782" t="s">
        <v>91</v>
      </c>
      <c r="B782" t="s">
        <v>84</v>
      </c>
      <c r="C782" t="s">
        <v>100</v>
      </c>
      <c r="D782" s="10"/>
      <c r="E782" s="10">
        <f>VLOOKUP(A782,home!$A$2:$E$405,3,FALSE)</f>
        <v>1.515625</v>
      </c>
      <c r="F782" s="10">
        <f>VLOOKUP(B782,home!$B$2:$E$405,3,FALSE)</f>
        <v>1.1000000000000001</v>
      </c>
      <c r="G782" s="10">
        <f>VLOOKUP(C782,away!$B$2:$E$405,4,FALSE)</f>
        <v>1.21</v>
      </c>
      <c r="H782" s="10">
        <f>VLOOKUP(A782,away!$A$2:$E$405,3,FALSE)</f>
        <v>1.203125</v>
      </c>
      <c r="I782" s="10">
        <f>VLOOKUP(C782,away!$B$2:$E$405,3,FALSE)</f>
        <v>1.21</v>
      </c>
      <c r="J782" s="10">
        <f>VLOOKUP(B782,home!$B$2:$E$405,4,FALSE)</f>
        <v>0.97</v>
      </c>
      <c r="K782" s="12">
        <f t="shared" si="952"/>
        <v>2.017296875</v>
      </c>
      <c r="L782" s="12">
        <f t="shared" si="953"/>
        <v>1.4121078124999999</v>
      </c>
      <c r="M782" s="13">
        <f t="shared" si="954"/>
        <v>3.2406226863641786E-2</v>
      </c>
      <c r="N782" s="13">
        <f t="shared" si="955"/>
        <v>6.5372980182565613E-2</v>
      </c>
      <c r="O782" s="13">
        <f t="shared" si="956"/>
        <v>4.5761086127795933E-2</v>
      </c>
      <c r="P782" s="13">
        <f t="shared" si="957"/>
        <v>9.2313696042208571E-2</v>
      </c>
      <c r="Q782" s="13">
        <f t="shared" si="958"/>
        <v>6.5938354315863285E-2</v>
      </c>
      <c r="R782" s="13">
        <f t="shared" si="959"/>
        <v>3.2309793614773014E-2</v>
      </c>
      <c r="S782" s="13">
        <f t="shared" si="960"/>
        <v>6.5742137404882106E-2</v>
      </c>
      <c r="T782" s="13">
        <f t="shared" si="961"/>
        <v>9.3112065272823646E-2</v>
      </c>
      <c r="U782" s="13">
        <f t="shared" si="962"/>
        <v>6.5178445690976541E-2</v>
      </c>
      <c r="V782" s="13">
        <f t="shared" si="963"/>
        <v>2.0808414091718245E-2</v>
      </c>
      <c r="W782" s="13">
        <f t="shared" si="964"/>
        <v>4.4339078701344591E-2</v>
      </c>
      <c r="X782" s="13">
        <f t="shared" si="965"/>
        <v>6.261155943322104E-2</v>
      </c>
      <c r="Y782" s="13">
        <f t="shared" si="966"/>
        <v>4.4207136114229759E-2</v>
      </c>
      <c r="Z782" s="13">
        <f t="shared" si="967"/>
        <v>1.5208303994561195E-2</v>
      </c>
      <c r="AA782" s="13">
        <f t="shared" si="968"/>
        <v>3.0679664122278311E-2</v>
      </c>
      <c r="AB782" s="13">
        <f t="shared" si="969"/>
        <v>3.0944995279960835E-2</v>
      </c>
      <c r="AC782" s="13">
        <f t="shared" si="970"/>
        <v>3.7047309257608398E-3</v>
      </c>
      <c r="AD782" s="13">
        <f t="shared" si="971"/>
        <v>2.2361271226150368E-2</v>
      </c>
      <c r="AE782" s="13">
        <f t="shared" si="972"/>
        <v>3.1576525795878392E-2</v>
      </c>
      <c r="AF782" s="13">
        <f t="shared" si="973"/>
        <v>2.229472938398383E-2</v>
      </c>
      <c r="AG782" s="13">
        <f t="shared" si="974"/>
        <v>1.0494187180232293E-2</v>
      </c>
      <c r="AH782" s="13">
        <f t="shared" si="975"/>
        <v>5.3689412213987027E-3</v>
      </c>
      <c r="AI782" s="13">
        <f t="shared" si="976"/>
        <v>1.0830748347986285E-2</v>
      </c>
      <c r="AJ782" s="13">
        <f t="shared" si="977"/>
        <v>1.0924417398152074E-2</v>
      </c>
      <c r="AK782" s="13">
        <f t="shared" si="978"/>
        <v>7.3459310261626033E-3</v>
      </c>
      <c r="AL782" s="13">
        <f t="shared" si="979"/>
        <v>4.2213788854580985E-4</v>
      </c>
      <c r="AM782" s="13">
        <f t="shared" si="980"/>
        <v>9.0218645131081108E-3</v>
      </c>
      <c r="AN782" s="13">
        <f t="shared" si="981"/>
        <v>1.2739845362276472E-2</v>
      </c>
      <c r="AO782" s="13">
        <f t="shared" si="982"/>
        <v>8.9950175830562518E-3</v>
      </c>
      <c r="AP782" s="13">
        <f t="shared" si="983"/>
        <v>4.233978200869533E-3</v>
      </c>
      <c r="AQ782" s="13">
        <f t="shared" si="984"/>
        <v>1.4947084238506399E-3</v>
      </c>
      <c r="AR782" s="13">
        <f t="shared" si="985"/>
        <v>1.5163047687180796E-3</v>
      </c>
      <c r="AS782" s="13">
        <f t="shared" si="986"/>
        <v>3.0588368714825794E-3</v>
      </c>
      <c r="AT782" s="13">
        <f t="shared" si="987"/>
        <v>3.0852910309882926E-3</v>
      </c>
      <c r="AU782" s="13">
        <f t="shared" si="988"/>
        <v>2.0746493184260703E-3</v>
      </c>
      <c r="AV782" s="13">
        <f t="shared" si="989"/>
        <v>1.0462958966954475E-3</v>
      </c>
      <c r="AW782" s="13">
        <f t="shared" si="990"/>
        <v>3.3403310020813598E-5</v>
      </c>
      <c r="AX782" s="13">
        <f t="shared" si="991"/>
        <v>3.0332965148277321E-3</v>
      </c>
      <c r="AY782" s="13">
        <f t="shared" si="992"/>
        <v>4.2833417062172622E-3</v>
      </c>
      <c r="AZ782" s="13">
        <f t="shared" si="993"/>
        <v>3.0242701434782383E-3</v>
      </c>
      <c r="BA782" s="13">
        <f t="shared" si="994"/>
        <v>1.4235318322387055E-3</v>
      </c>
      <c r="BB782" s="13">
        <f t="shared" si="995"/>
        <v>5.0254510541167859E-4</v>
      </c>
      <c r="BC782" s="13">
        <f t="shared" si="996"/>
        <v>1.4192957389709342E-4</v>
      </c>
      <c r="BD782" s="13">
        <f t="shared" si="997"/>
        <v>3.568643016729674E-4</v>
      </c>
      <c r="BE782" s="13">
        <f t="shared" si="998"/>
        <v>7.1990124056393434E-4</v>
      </c>
      <c r="BF782" s="13">
        <f t="shared" si="999"/>
        <v>7.261272614491242E-4</v>
      </c>
      <c r="BG782" s="13">
        <f t="shared" si="1000"/>
        <v>4.8827141845787531E-4</v>
      </c>
      <c r="BH782" s="13">
        <f t="shared" si="1001"/>
        <v>2.4624710165172225E-4</v>
      </c>
      <c r="BI782" s="13">
        <f t="shared" si="1002"/>
        <v>9.9350701727965329E-5</v>
      </c>
      <c r="BJ782" s="14">
        <f t="shared" si="1003"/>
        <v>0.51120221656552478</v>
      </c>
      <c r="BK782" s="14">
        <f t="shared" si="1004"/>
        <v>0.21968068492297463</v>
      </c>
      <c r="BL782" s="14">
        <f t="shared" si="1005"/>
        <v>0.25276216274131835</v>
      </c>
      <c r="BM782" s="14">
        <f t="shared" si="1006"/>
        <v>0.66050129268133451</v>
      </c>
      <c r="BN782" s="14">
        <f t="shared" si="1007"/>
        <v>0.33410213714684822</v>
      </c>
    </row>
    <row r="783" spans="1:66" x14ac:dyDescent="0.25">
      <c r="A783" t="s">
        <v>91</v>
      </c>
      <c r="B783" t="s">
        <v>371</v>
      </c>
      <c r="C783" t="s">
        <v>109</v>
      </c>
      <c r="D783" s="10"/>
      <c r="E783" s="10">
        <f>VLOOKUP(A783,home!$A$2:$E$405,3,FALSE)</f>
        <v>1.515625</v>
      </c>
      <c r="F783" s="10">
        <f>VLOOKUP(B783,home!$B$2:$E$405,3,FALSE)</f>
        <v>0.66</v>
      </c>
      <c r="G783" s="10">
        <f>VLOOKUP(C783,away!$B$2:$E$405,4,FALSE)</f>
        <v>0.88</v>
      </c>
      <c r="H783" s="10">
        <f>VLOOKUP(A783,away!$A$2:$E$405,3,FALSE)</f>
        <v>1.203125</v>
      </c>
      <c r="I783" s="10">
        <f>VLOOKUP(C783,away!$B$2:$E$405,3,FALSE)</f>
        <v>0.33</v>
      </c>
      <c r="J783" s="10">
        <f>VLOOKUP(B783,home!$B$2:$E$405,4,FALSE)</f>
        <v>1.25</v>
      </c>
      <c r="K783" s="12">
        <f t="shared" si="952"/>
        <v>0.88027499999999992</v>
      </c>
      <c r="L783" s="12">
        <f t="shared" si="953"/>
        <v>0.49628906249999999</v>
      </c>
      <c r="M783" s="13">
        <f t="shared" si="954"/>
        <v>0.25244444797293986</v>
      </c>
      <c r="N783" s="13">
        <f t="shared" si="955"/>
        <v>0.22222053643937964</v>
      </c>
      <c r="O783" s="13">
        <f t="shared" si="956"/>
        <v>0.12528541841782034</v>
      </c>
      <c r="P783" s="13">
        <f t="shared" si="957"/>
        <v>0.11028562169774681</v>
      </c>
      <c r="Q783" s="13">
        <f t="shared" si="958"/>
        <v>9.7807591357087414E-2</v>
      </c>
      <c r="R783" s="13">
        <f t="shared" si="959"/>
        <v>3.1088891425750137E-2</v>
      </c>
      <c r="S783" s="13">
        <f t="shared" si="960"/>
        <v>1.2045143447324186E-2</v>
      </c>
      <c r="T783" s="13">
        <f t="shared" si="961"/>
        <v>4.8540837819992015E-2</v>
      </c>
      <c r="U783" s="13">
        <f t="shared" si="962"/>
        <v>2.7366773899802202E-2</v>
      </c>
      <c r="V783" s="13">
        <f t="shared" si="963"/>
        <v>5.8468579003483263E-4</v>
      </c>
      <c r="W783" s="13">
        <f t="shared" si="964"/>
        <v>2.869919249395338E-2</v>
      </c>
      <c r="X783" s="13">
        <f t="shared" si="965"/>
        <v>1.4243095337331159E-2</v>
      </c>
      <c r="Y783" s="13">
        <f t="shared" si="966"/>
        <v>3.5343462160311E-3</v>
      </c>
      <c r="Z783" s="13">
        <f t="shared" si="967"/>
        <v>5.1430255932832765E-3</v>
      </c>
      <c r="AA783" s="13">
        <f t="shared" si="968"/>
        <v>4.5272768541274365E-3</v>
      </c>
      <c r="AB783" s="13">
        <f t="shared" si="969"/>
        <v>1.9926243163835137E-3</v>
      </c>
      <c r="AC783" s="13">
        <f t="shared" si="970"/>
        <v>1.5964511293872304E-5</v>
      </c>
      <c r="AD783" s="13">
        <f t="shared" si="971"/>
        <v>6.3157954181537017E-3</v>
      </c>
      <c r="AE783" s="13">
        <f t="shared" si="972"/>
        <v>3.1344601870172961E-3</v>
      </c>
      <c r="AF783" s="13">
        <f t="shared" si="973"/>
        <v>7.7779915382919409E-4</v>
      </c>
      <c r="AG783" s="13">
        <f t="shared" si="974"/>
        <v>1.2867107095572804E-4</v>
      </c>
      <c r="AH783" s="13">
        <f t="shared" si="975"/>
        <v>6.381068375260156E-4</v>
      </c>
      <c r="AI783" s="13">
        <f t="shared" si="976"/>
        <v>5.6170949640321343E-4</v>
      </c>
      <c r="AJ783" s="13">
        <f t="shared" si="977"/>
        <v>2.4722941347316924E-4</v>
      </c>
      <c r="AK783" s="13">
        <f t="shared" si="978"/>
        <v>7.2543290648364696E-5</v>
      </c>
      <c r="AL783" s="13">
        <f t="shared" si="979"/>
        <v>2.7897718762016691E-7</v>
      </c>
      <c r="AM783" s="13">
        <f t="shared" si="980"/>
        <v>1.1119273623430501E-3</v>
      </c>
      <c r="AN783" s="13">
        <f t="shared" si="981"/>
        <v>5.5183738822533004E-4</v>
      </c>
      <c r="AO783" s="13">
        <f t="shared" si="982"/>
        <v>1.3693543002739876E-4</v>
      </c>
      <c r="AP783" s="13">
        <f t="shared" si="983"/>
        <v>2.2653185397110703E-5</v>
      </c>
      <c r="AQ783" s="13">
        <f t="shared" si="984"/>
        <v>2.810632035842689E-6</v>
      </c>
      <c r="AR783" s="13">
        <f t="shared" si="985"/>
        <v>6.3337088834125216E-5</v>
      </c>
      <c r="AS783" s="13">
        <f t="shared" si="986"/>
        <v>5.5754055873459581E-5</v>
      </c>
      <c r="AT783" s="13">
        <f t="shared" si="987"/>
        <v>2.4539450767004804E-5</v>
      </c>
      <c r="AU783" s="13">
        <f t="shared" si="988"/>
        <v>7.2004883413083859E-6</v>
      </c>
      <c r="AV783" s="13">
        <f t="shared" si="989"/>
        <v>1.5846024686613096E-6</v>
      </c>
      <c r="AW783" s="13">
        <f t="shared" si="990"/>
        <v>3.3854722872069328E-9</v>
      </c>
      <c r="AX783" s="13">
        <f t="shared" si="991"/>
        <v>1.6313364314775463E-4</v>
      </c>
      <c r="AY783" s="13">
        <f t="shared" si="992"/>
        <v>8.0961442820008702E-5</v>
      </c>
      <c r="AZ783" s="13">
        <f t="shared" si="993"/>
        <v>2.0090139277894731E-5</v>
      </c>
      <c r="BA783" s="13">
        <f t="shared" si="994"/>
        <v>3.323505462573602E-6</v>
      </c>
      <c r="BB783" s="13">
        <f t="shared" si="995"/>
        <v>4.1235485255857025E-7</v>
      </c>
      <c r="BC783" s="13">
        <f t="shared" si="996"/>
        <v>4.0929440638723713E-8</v>
      </c>
      <c r="BD783" s="13">
        <f t="shared" si="997"/>
        <v>5.2389174064945383E-6</v>
      </c>
      <c r="BE783" s="13">
        <f t="shared" si="998"/>
        <v>4.6116880200019799E-6</v>
      </c>
      <c r="BF783" s="13">
        <f t="shared" si="999"/>
        <v>2.0297768359036206E-6</v>
      </c>
      <c r="BG783" s="13">
        <f t="shared" si="1000"/>
        <v>5.9558726807501995E-7</v>
      </c>
      <c r="BH783" s="13">
        <f t="shared" si="1001"/>
        <v>1.3107014560118454E-7</v>
      </c>
      <c r="BI783" s="13">
        <f t="shared" si="1002"/>
        <v>2.3075554483816545E-8</v>
      </c>
      <c r="BJ783" s="14">
        <f t="shared" si="1003"/>
        <v>0.42749645150676069</v>
      </c>
      <c r="BK783" s="14">
        <f t="shared" si="1004"/>
        <v>0.37545710383934722</v>
      </c>
      <c r="BL783" s="14">
        <f t="shared" si="1005"/>
        <v>0.19194561975344951</v>
      </c>
      <c r="BM783" s="14">
        <f t="shared" si="1006"/>
        <v>0.16082873532476888</v>
      </c>
      <c r="BN783" s="14">
        <f t="shared" si="1007"/>
        <v>0.8391325073107242</v>
      </c>
    </row>
    <row r="784" spans="1:66" x14ac:dyDescent="0.25">
      <c r="A784" t="s">
        <v>91</v>
      </c>
      <c r="B784" t="s">
        <v>93</v>
      </c>
      <c r="C784" t="s">
        <v>94</v>
      </c>
      <c r="D784" s="10"/>
      <c r="E784" s="10">
        <f>VLOOKUP(A784,home!$A$2:$E$405,3,FALSE)</f>
        <v>1.515625</v>
      </c>
      <c r="F784" s="10">
        <f>VLOOKUP(B784,home!$B$2:$E$405,3,FALSE)</f>
        <v>1.54</v>
      </c>
      <c r="G784" s="10">
        <f>VLOOKUP(C784,away!$B$2:$E$405,4,FALSE)</f>
        <v>1.54</v>
      </c>
      <c r="H784" s="10">
        <f>VLOOKUP(A784,away!$A$2:$E$405,3,FALSE)</f>
        <v>1.203125</v>
      </c>
      <c r="I784" s="10">
        <f>VLOOKUP(C784,away!$B$2:$E$405,3,FALSE)</f>
        <v>0.77</v>
      </c>
      <c r="J784" s="10">
        <f>VLOOKUP(B784,home!$B$2:$E$405,4,FALSE)</f>
        <v>0.42</v>
      </c>
      <c r="K784" s="12">
        <f t="shared" si="952"/>
        <v>3.5944562499999999</v>
      </c>
      <c r="L784" s="12">
        <f t="shared" si="953"/>
        <v>0.38909062499999997</v>
      </c>
      <c r="M784" s="13">
        <f t="shared" si="954"/>
        <v>1.8619481107550732E-2</v>
      </c>
      <c r="N784" s="13">
        <f t="shared" si="955"/>
        <v>6.6926910238792645E-2</v>
      </c>
      <c r="O784" s="13">
        <f t="shared" si="956"/>
        <v>7.2446655413126067E-3</v>
      </c>
      <c r="P784" s="13">
        <f t="shared" si="957"/>
        <v>2.6040633334130731E-2</v>
      </c>
      <c r="Q784" s="13">
        <f t="shared" si="958"/>
        <v>0.12028292540050865</v>
      </c>
      <c r="R784" s="13">
        <f t="shared" si="959"/>
        <v>1.4094157216926425E-3</v>
      </c>
      <c r="S784" s="13">
        <f t="shared" si="960"/>
        <v>9.1049071202049491E-3</v>
      </c>
      <c r="T784" s="13">
        <f t="shared" si="961"/>
        <v>4.680095862091229E-2</v>
      </c>
      <c r="U784" s="13">
        <f t="shared" si="962"/>
        <v>5.0660831496863795E-3</v>
      </c>
      <c r="V784" s="13">
        <f t="shared" si="963"/>
        <v>1.4148714366482853E-3</v>
      </c>
      <c r="W784" s="13">
        <f t="shared" si="964"/>
        <v>0.14411723765804732</v>
      </c>
      <c r="X784" s="13">
        <f t="shared" si="965"/>
        <v>5.607466607364317E-2</v>
      </c>
      <c r="Y784" s="13">
        <f t="shared" si="966"/>
        <v>1.0909063434630056E-2</v>
      </c>
      <c r="Z784" s="13">
        <f t="shared" si="967"/>
        <v>1.8279681467940547E-4</v>
      </c>
      <c r="AA784" s="13">
        <f t="shared" si="968"/>
        <v>6.5705515300448075E-4</v>
      </c>
      <c r="AB784" s="13">
        <f t="shared" si="969"/>
        <v>1.1808780006558315E-3</v>
      </c>
      <c r="AC784" s="13">
        <f t="shared" si="970"/>
        <v>1.2367472837948547E-4</v>
      </c>
      <c r="AD784" s="13">
        <f t="shared" si="971"/>
        <v>0.1295057764081759</v>
      </c>
      <c r="AE784" s="13">
        <f t="shared" si="972"/>
        <v>5.0389483483767421E-2</v>
      </c>
      <c r="AF784" s="13">
        <f t="shared" si="973"/>
        <v>9.80303781106312E-3</v>
      </c>
      <c r="AG784" s="13">
        <f t="shared" si="974"/>
        <v>1.2714233696017273E-3</v>
      </c>
      <c r="AH784" s="13">
        <f t="shared" si="975"/>
        <v>1.7781131717904756E-5</v>
      </c>
      <c r="AI784" s="13">
        <f t="shared" si="976"/>
        <v>6.3913500035495997E-5</v>
      </c>
      <c r="AJ784" s="13">
        <f t="shared" si="977"/>
        <v>1.1486713983098194E-4</v>
      </c>
      <c r="AK784" s="13">
        <f t="shared" si="978"/>
        <v>1.3762830289503226E-4</v>
      </c>
      <c r="AL784" s="13">
        <f t="shared" si="979"/>
        <v>6.9187067799056108E-6</v>
      </c>
      <c r="AM784" s="13">
        <f t="shared" si="980"/>
        <v>9.3100569484294057E-2</v>
      </c>
      <c r="AN784" s="13">
        <f t="shared" si="981"/>
        <v>3.6224558768499907E-2</v>
      </c>
      <c r="AO784" s="13">
        <f t="shared" si="982"/>
        <v>7.0473181057924281E-3</v>
      </c>
      <c r="AP784" s="13">
        <f t="shared" si="983"/>
        <v>9.1401513545219754E-4</v>
      </c>
      <c r="AQ784" s="13">
        <f t="shared" si="984"/>
        <v>8.8908680078138766E-5</v>
      </c>
      <c r="AR784" s="13">
        <f t="shared" si="985"/>
        <v>1.3836943306653769E-6</v>
      </c>
      <c r="AS784" s="13">
        <f t="shared" si="986"/>
        <v>4.9736287349497301E-6</v>
      </c>
      <c r="AT784" s="13">
        <f t="shared" si="987"/>
        <v>8.9387454457598293E-6</v>
      </c>
      <c r="AU784" s="13">
        <f t="shared" si="988"/>
        <v>1.0709976478223481E-5</v>
      </c>
      <c r="AV784" s="13">
        <f t="shared" si="989"/>
        <v>9.624135472375847E-6</v>
      </c>
      <c r="AW784" s="13">
        <f t="shared" si="990"/>
        <v>2.6878584460543466E-7</v>
      </c>
      <c r="AX784" s="13">
        <f t="shared" si="991"/>
        <v>5.5774320643563371E-2</v>
      </c>
      <c r="AY784" s="13">
        <f t="shared" si="992"/>
        <v>2.1701265278154473E-2</v>
      </c>
      <c r="AZ784" s="13">
        <f t="shared" si="993"/>
        <v>4.2218794351839605E-3</v>
      </c>
      <c r="BA784" s="13">
        <f t="shared" si="994"/>
        <v>5.4756456937012489E-4</v>
      </c>
      <c r="BB784" s="13">
        <f t="shared" si="995"/>
        <v>5.3263060131019421E-5</v>
      </c>
      <c r="BC784" s="13">
        <f t="shared" si="996"/>
        <v>4.1448314711581851E-6</v>
      </c>
      <c r="BD784" s="13">
        <f t="shared" si="997"/>
        <v>8.9730415321258044E-8</v>
      </c>
      <c r="BE784" s="13">
        <f t="shared" si="998"/>
        <v>3.2253205216659174E-7</v>
      </c>
      <c r="BF784" s="13">
        <f t="shared" si="999"/>
        <v>5.7966367536776602E-7</v>
      </c>
      <c r="BG784" s="13">
        <f t="shared" si="1000"/>
        <v>6.9452524027454567E-7</v>
      </c>
      <c r="BH784" s="13">
        <f t="shared" si="1001"/>
        <v>6.2411014767189814E-7</v>
      </c>
      <c r="BI784" s="13">
        <f t="shared" si="1002"/>
        <v>4.4866732419753538E-7</v>
      </c>
      <c r="BJ784" s="14">
        <f t="shared" si="1003"/>
        <v>0.85575929049113297</v>
      </c>
      <c r="BK784" s="14">
        <f t="shared" si="1004"/>
        <v>7.7011751711848556E-2</v>
      </c>
      <c r="BL784" s="14">
        <f t="shared" si="1005"/>
        <v>1.5930677050148331E-2</v>
      </c>
      <c r="BM784" s="14">
        <f t="shared" si="1006"/>
        <v>0.68665948823151146</v>
      </c>
      <c r="BN784" s="14">
        <f t="shared" si="1007"/>
        <v>0.240524031343988</v>
      </c>
    </row>
    <row r="785" spans="1:66" x14ac:dyDescent="0.25">
      <c r="A785" t="s">
        <v>91</v>
      </c>
      <c r="B785" t="s">
        <v>111</v>
      </c>
      <c r="C785" t="s">
        <v>113</v>
      </c>
      <c r="D785" s="10"/>
      <c r="E785" s="10">
        <f>VLOOKUP(A785,home!$A$2:$E$405,3,FALSE)</f>
        <v>1.515625</v>
      </c>
      <c r="F785" s="10">
        <f>VLOOKUP(B785,home!$B$2:$E$405,3,FALSE)</f>
        <v>0.88</v>
      </c>
      <c r="G785" s="10">
        <f>VLOOKUP(C785,away!$B$2:$E$405,4,FALSE)</f>
        <v>1.65</v>
      </c>
      <c r="H785" s="10">
        <f>VLOOKUP(A785,away!$A$2:$E$405,3,FALSE)</f>
        <v>1.203125</v>
      </c>
      <c r="I785" s="10">
        <f>VLOOKUP(C785,away!$B$2:$E$405,3,FALSE)</f>
        <v>0.22</v>
      </c>
      <c r="J785" s="10">
        <f>VLOOKUP(B785,home!$B$2:$E$405,4,FALSE)</f>
        <v>0.55000000000000004</v>
      </c>
      <c r="K785" s="12">
        <f t="shared" si="952"/>
        <v>2.2006874999999999</v>
      </c>
      <c r="L785" s="12">
        <f t="shared" si="953"/>
        <v>0.14557812500000003</v>
      </c>
      <c r="M785" s="13">
        <f t="shared" si="954"/>
        <v>9.5725972247269975E-2</v>
      </c>
      <c r="N785" s="13">
        <f t="shared" si="955"/>
        <v>0.21066295054991394</v>
      </c>
      <c r="O785" s="13">
        <f t="shared" si="956"/>
        <v>1.39356075535596E-2</v>
      </c>
      <c r="P785" s="13">
        <f t="shared" si="957"/>
        <v>3.0667917348024192E-2</v>
      </c>
      <c r="Q785" s="13">
        <f t="shared" si="958"/>
        <v>0.23180166099415689</v>
      </c>
      <c r="R785" s="13">
        <f t="shared" si="959"/>
        <v>1.014359809191522E-3</v>
      </c>
      <c r="S785" s="13">
        <f t="shared" si="960"/>
        <v>2.4562851971766378E-3</v>
      </c>
      <c r="T785" s="13">
        <f t="shared" si="961"/>
        <v>3.3745251179415001E-2</v>
      </c>
      <c r="U785" s="13">
        <f t="shared" si="962"/>
        <v>2.232288952590168E-3</v>
      </c>
      <c r="V785" s="13">
        <f t="shared" si="963"/>
        <v>8.7436100315835277E-5</v>
      </c>
      <c r="W785" s="13">
        <f t="shared" si="964"/>
        <v>0.17004100594302624</v>
      </c>
      <c r="X785" s="13">
        <f t="shared" si="965"/>
        <v>2.4754250818299618E-2</v>
      </c>
      <c r="Y785" s="13">
        <f t="shared" si="966"/>
        <v>1.8018387099538874E-3</v>
      </c>
      <c r="Z785" s="13">
        <f t="shared" si="967"/>
        <v>4.9222866365819862E-5</v>
      </c>
      <c r="AA785" s="13">
        <f t="shared" si="968"/>
        <v>1.083241467254302E-4</v>
      </c>
      <c r="AB785" s="13">
        <f t="shared" si="969"/>
        <v>1.191937978234101E-4</v>
      </c>
      <c r="AC785" s="13">
        <f t="shared" si="970"/>
        <v>1.750754676845331E-6</v>
      </c>
      <c r="AD785" s="13">
        <f t="shared" si="971"/>
        <v>9.3551779066560856E-2</v>
      </c>
      <c r="AE785" s="13">
        <f t="shared" si="972"/>
        <v>1.3619092586924182E-2</v>
      </c>
      <c r="AF785" s="13">
        <f t="shared" si="973"/>
        <v>9.9132098150291124E-4</v>
      </c>
      <c r="AG785" s="13">
        <f t="shared" si="974"/>
        <v>4.8104883253451178E-5</v>
      </c>
      <c r="AH785" s="13">
        <f t="shared" si="975"/>
        <v>1.7914431481654054E-6</v>
      </c>
      <c r="AI785" s="13">
        <f t="shared" si="976"/>
        <v>3.9424065431282555E-6</v>
      </c>
      <c r="AJ785" s="13">
        <f t="shared" si="977"/>
        <v>4.3380023996902816E-6</v>
      </c>
      <c r="AK785" s="13">
        <f t="shared" si="978"/>
        <v>3.1821958853228026E-6</v>
      </c>
      <c r="AL785" s="13">
        <f t="shared" si="979"/>
        <v>2.2435708289268666E-8</v>
      </c>
      <c r="AM785" s="13">
        <f t="shared" si="980"/>
        <v>4.1175646158908431E-2</v>
      </c>
      <c r="AN785" s="13">
        <f t="shared" si="981"/>
        <v>5.9942733634773416E-3</v>
      </c>
      <c r="AO785" s="13">
        <f t="shared" si="982"/>
        <v>4.3631753849623754E-4</v>
      </c>
      <c r="AP785" s="13">
        <f t="shared" si="983"/>
        <v>2.1172763052965868E-5</v>
      </c>
      <c r="AQ785" s="13">
        <f t="shared" si="984"/>
        <v>7.7057278658001178E-7</v>
      </c>
      <c r="AR785" s="13">
        <f t="shared" si="985"/>
        <v>5.2158986910803397E-8</v>
      </c>
      <c r="AS785" s="13">
        <f t="shared" si="986"/>
        <v>1.1478563050726866E-7</v>
      </c>
      <c r="AT785" s="13">
        <f t="shared" si="987"/>
        <v>1.2630365111848241E-7</v>
      </c>
      <c r="AU785" s="13">
        <f t="shared" si="988"/>
        <v>9.265162207360177E-8</v>
      </c>
      <c r="AV785" s="13">
        <f t="shared" si="989"/>
        <v>5.097431663802486E-8</v>
      </c>
      <c r="AW785" s="13">
        <f t="shared" si="990"/>
        <v>1.9966032882624605E-10</v>
      </c>
      <c r="AX785" s="13">
        <f t="shared" si="991"/>
        <v>1.510245496772214E-2</v>
      </c>
      <c r="AY785" s="13">
        <f t="shared" si="992"/>
        <v>2.1985870770979249E-3</v>
      </c>
      <c r="AZ785" s="13">
        <f t="shared" si="993"/>
        <v>1.6003309216657322E-4</v>
      </c>
      <c r="BA785" s="13">
        <f t="shared" si="994"/>
        <v>7.7657724985206409E-6</v>
      </c>
      <c r="BB785" s="13">
        <f t="shared" si="995"/>
        <v>2.8263164987780008E-7</v>
      </c>
      <c r="BC785" s="13">
        <f t="shared" si="996"/>
        <v>8.2289971309733276E-9</v>
      </c>
      <c r="BD785" s="13">
        <f t="shared" si="997"/>
        <v>1.2655345860623836E-9</v>
      </c>
      <c r="BE785" s="13">
        <f t="shared" si="998"/>
        <v>2.7850461443651617E-9</v>
      </c>
      <c r="BF785" s="13">
        <f t="shared" si="999"/>
        <v>3.0645081184138035E-9</v>
      </c>
      <c r="BG785" s="13">
        <f t="shared" si="1000"/>
        <v>2.2480082366139258E-9</v>
      </c>
      <c r="BH785" s="13">
        <f t="shared" si="1001"/>
        <v>1.2367909065533271E-9</v>
      </c>
      <c r="BI785" s="13">
        <f t="shared" si="1002"/>
        <v>5.4435805763311492E-10</v>
      </c>
      <c r="BJ785" s="14">
        <f t="shared" si="1003"/>
        <v>0.84611456787986072</v>
      </c>
      <c r="BK785" s="14">
        <f t="shared" si="1004"/>
        <v>0.13113797116026968</v>
      </c>
      <c r="BL785" s="14">
        <f t="shared" si="1005"/>
        <v>1.7423476326319742E-2</v>
      </c>
      <c r="BM785" s="14">
        <f t="shared" si="1006"/>
        <v>0.40871818285326211</v>
      </c>
      <c r="BN785" s="14">
        <f t="shared" si="1007"/>
        <v>0.5838084685021161</v>
      </c>
    </row>
    <row r="786" spans="1:66" x14ac:dyDescent="0.25">
      <c r="A786" t="s">
        <v>114</v>
      </c>
      <c r="B786" t="s">
        <v>120</v>
      </c>
      <c r="C786" t="s">
        <v>320</v>
      </c>
      <c r="D786" s="10"/>
      <c r="E786" s="10">
        <f>VLOOKUP(A786,home!$A$2:$E$405,3,FALSE)</f>
        <v>1.2436974789916</v>
      </c>
      <c r="F786" s="10">
        <f>VLOOKUP(B786,home!$B$2:$E$405,3,FALSE)</f>
        <v>1.29</v>
      </c>
      <c r="G786" s="10">
        <f>VLOOKUP(C786,away!$B$2:$E$405,4,FALSE)</f>
        <v>1.45</v>
      </c>
      <c r="H786" s="10">
        <f>VLOOKUP(A786,away!$A$2:$E$405,3,FALSE)</f>
        <v>1.0588235294117601</v>
      </c>
      <c r="I786" s="10">
        <f>VLOOKUP(C786,away!$B$2:$E$405,3,FALSE)</f>
        <v>0.64</v>
      </c>
      <c r="J786" s="10">
        <f>VLOOKUP(B786,home!$B$2:$E$405,4,FALSE)</f>
        <v>0.94</v>
      </c>
      <c r="K786" s="12">
        <f t="shared" si="952"/>
        <v>2.3263361344537881</v>
      </c>
      <c r="L786" s="12">
        <f t="shared" si="953"/>
        <v>0.63698823529411486</v>
      </c>
      <c r="M786" s="13">
        <f t="shared" si="954"/>
        <v>5.1646937951752202E-2</v>
      </c>
      <c r="N786" s="13">
        <f t="shared" si="955"/>
        <v>0.12014813799105385</v>
      </c>
      <c r="O786" s="13">
        <f t="shared" si="956"/>
        <v>3.2898491864231279E-2</v>
      </c>
      <c r="P786" s="13">
        <f t="shared" si="957"/>
        <v>7.6532950392795188E-2</v>
      </c>
      <c r="Q786" s="13">
        <f t="shared" si="958"/>
        <v>0.13975247744796429</v>
      </c>
      <c r="R786" s="13">
        <f t="shared" si="959"/>
        <v>1.0477976138217238E-2</v>
      </c>
      <c r="S786" s="13">
        <f t="shared" si="960"/>
        <v>2.8352564198955248E-2</v>
      </c>
      <c r="T786" s="13">
        <f t="shared" si="961"/>
        <v>8.9020683987559357E-2</v>
      </c>
      <c r="U786" s="13">
        <f t="shared" si="962"/>
        <v>2.4375294506279319E-2</v>
      </c>
      <c r="V786" s="13">
        <f t="shared" si="963"/>
        <v>4.6682457543095052E-3</v>
      </c>
      <c r="W786" s="13">
        <f t="shared" si="964"/>
        <v>0.10837041272221248</v>
      </c>
      <c r="X786" s="13">
        <f t="shared" si="965"/>
        <v>6.9030677958017025E-2</v>
      </c>
      <c r="Y786" s="13">
        <f t="shared" si="966"/>
        <v>2.1985864866816803E-2</v>
      </c>
      <c r="Z786" s="13">
        <f t="shared" si="967"/>
        <v>2.224782509912281E-3</v>
      </c>
      <c r="AA786" s="13">
        <f t="shared" si="968"/>
        <v>5.1755919441097325E-3</v>
      </c>
      <c r="AB786" s="13">
        <f t="shared" si="969"/>
        <v>6.020083278385201E-3</v>
      </c>
      <c r="AC786" s="13">
        <f t="shared" si="970"/>
        <v>4.3235213318661153E-4</v>
      </c>
      <c r="AD786" s="13">
        <f t="shared" si="971"/>
        <v>6.3026501755338346E-2</v>
      </c>
      <c r="AE786" s="13">
        <f t="shared" si="972"/>
        <v>4.0147140129894399E-2</v>
      </c>
      <c r="AF786" s="13">
        <f t="shared" si="973"/>
        <v>1.2786627971723486E-2</v>
      </c>
      <c r="AG786" s="13">
        <f t="shared" si="974"/>
        <v>2.7149771956901702E-3</v>
      </c>
      <c r="AH786" s="13">
        <f t="shared" si="975"/>
        <v>3.5429007122555881E-4</v>
      </c>
      <c r="AI786" s="13">
        <f t="shared" si="976"/>
        <v>8.2419779477022374E-4</v>
      </c>
      <c r="AJ786" s="13">
        <f t="shared" si="977"/>
        <v>9.5868055595554956E-4</v>
      </c>
      <c r="AK786" s="13">
        <f t="shared" si="978"/>
        <v>7.4340440623921384E-4</v>
      </c>
      <c r="AL786" s="13">
        <f t="shared" si="979"/>
        <v>2.5627218707371614E-5</v>
      </c>
      <c r="AM786" s="13">
        <f t="shared" si="980"/>
        <v>2.9324165692331736E-2</v>
      </c>
      <c r="AN786" s="13">
        <f t="shared" si="981"/>
        <v>1.8679148555830621E-2</v>
      </c>
      <c r="AO786" s="13">
        <f t="shared" si="982"/>
        <v>5.9491989376875797E-3</v>
      </c>
      <c r="AP786" s="13">
        <f t="shared" si="983"/>
        <v>1.2631899109104114E-3</v>
      </c>
      <c r="AQ786" s="13">
        <f t="shared" si="984"/>
        <v>2.0115927804803825E-4</v>
      </c>
      <c r="AR786" s="13">
        <f t="shared" si="985"/>
        <v>4.5135721450439002E-5</v>
      </c>
      <c r="AS786" s="13">
        <f t="shared" si="986"/>
        <v>1.0500085976479719E-4</v>
      </c>
      <c r="AT786" s="13">
        <f t="shared" si="987"/>
        <v>1.2213364710978131E-4</v>
      </c>
      <c r="AU786" s="13">
        <f t="shared" si="988"/>
        <v>9.4707972168037234E-5</v>
      </c>
      <c r="AV786" s="13">
        <f t="shared" si="989"/>
        <v>5.5080644468837164E-5</v>
      </c>
      <c r="AW786" s="13">
        <f t="shared" si="990"/>
        <v>1.054879499486831E-6</v>
      </c>
      <c r="AX786" s="13">
        <f t="shared" si="991"/>
        <v>1.1369644377130231E-2</v>
      </c>
      <c r="AY786" s="13">
        <f t="shared" si="992"/>
        <v>7.2423297077098426E-3</v>
      </c>
      <c r="AZ786" s="13">
        <f t="shared" si="993"/>
        <v>2.3066394099661171E-3</v>
      </c>
      <c r="BA786" s="13">
        <f t="shared" si="994"/>
        <v>4.8976738907139186E-4</v>
      </c>
      <c r="BB786" s="13">
        <f t="shared" si="995"/>
        <v>7.7994016217297998E-5</v>
      </c>
      <c r="BC786" s="13">
        <f t="shared" si="996"/>
        <v>9.9362541507514469E-6</v>
      </c>
      <c r="BD786" s="13">
        <f t="shared" si="997"/>
        <v>4.7918205925736435E-6</v>
      </c>
      <c r="BE786" s="13">
        <f t="shared" si="998"/>
        <v>1.114738539432383E-5</v>
      </c>
      <c r="BF786" s="13">
        <f t="shared" si="999"/>
        <v>1.2966282723748959E-5</v>
      </c>
      <c r="BG786" s="13">
        <f t="shared" si="1000"/>
        <v>1.0054644009933696E-5</v>
      </c>
      <c r="BH786" s="13">
        <f t="shared" si="1001"/>
        <v>5.8476204198445217E-6</v>
      </c>
      <c r="BI786" s="13">
        <f t="shared" si="1002"/>
        <v>2.7207061366508282E-6</v>
      </c>
      <c r="BJ786" s="14">
        <f t="shared" si="1003"/>
        <v>0.74389667555532435</v>
      </c>
      <c r="BK786" s="14">
        <f t="shared" si="1004"/>
        <v>0.16890100735741598</v>
      </c>
      <c r="BL786" s="14">
        <f t="shared" si="1005"/>
        <v>8.2297597863652275E-2</v>
      </c>
      <c r="BM786" s="14">
        <f t="shared" si="1006"/>
        <v>0.55862181667208055</v>
      </c>
      <c r="BN786" s="14">
        <f t="shared" si="1007"/>
        <v>0.43145697178601405</v>
      </c>
    </row>
    <row r="787" spans="1:66" x14ac:dyDescent="0.25">
      <c r="A787" t="s">
        <v>114</v>
      </c>
      <c r="B787" t="s">
        <v>123</v>
      </c>
      <c r="C787" t="s">
        <v>104</v>
      </c>
      <c r="D787" s="10"/>
      <c r="E787" s="10">
        <f>VLOOKUP(A787,home!$A$2:$E$405,3,FALSE)</f>
        <v>1.2436974789916</v>
      </c>
      <c r="F787" s="10">
        <f>VLOOKUP(B787,home!$B$2:$E$405,3,FALSE)</f>
        <v>1.45</v>
      </c>
      <c r="G787" s="10">
        <f>VLOOKUP(C787,away!$B$2:$E$405,4,FALSE)</f>
        <v>0.48</v>
      </c>
      <c r="H787" s="10">
        <f>VLOOKUP(A787,away!$A$2:$E$405,3,FALSE)</f>
        <v>1.0588235294117601</v>
      </c>
      <c r="I787" s="10">
        <f>VLOOKUP(C787,away!$B$2:$E$405,3,FALSE)</f>
        <v>0.64</v>
      </c>
      <c r="J787" s="10">
        <f>VLOOKUP(B787,home!$B$2:$E$405,4,FALSE)</f>
        <v>1.1299999999999999</v>
      </c>
      <c r="K787" s="12">
        <f t="shared" si="952"/>
        <v>0.86561344537815355</v>
      </c>
      <c r="L787" s="12">
        <f t="shared" si="953"/>
        <v>0.76574117647058482</v>
      </c>
      <c r="M787" s="13">
        <f t="shared" si="954"/>
        <v>0.195664343329258</v>
      </c>
      <c r="N787" s="13">
        <f t="shared" si="955"/>
        <v>0.16936968636689295</v>
      </c>
      <c r="O787" s="13">
        <f t="shared" si="956"/>
        <v>0.14982824445429044</v>
      </c>
      <c r="P787" s="13">
        <f t="shared" si="957"/>
        <v>0.12969334289703857</v>
      </c>
      <c r="Q787" s="13">
        <f t="shared" si="958"/>
        <v>7.3304338879331729E-2</v>
      </c>
      <c r="R787" s="13">
        <f t="shared" si="959"/>
        <v>5.7364828088475359E-2</v>
      </c>
      <c r="S787" s="13">
        <f t="shared" si="960"/>
        <v>2.1491349555069449E-2</v>
      </c>
      <c r="T787" s="13">
        <f t="shared" si="961"/>
        <v>5.61321506938579E-2</v>
      </c>
      <c r="U787" s="13">
        <f t="shared" si="962"/>
        <v>4.9655766485190635E-2</v>
      </c>
      <c r="V787" s="13">
        <f t="shared" si="963"/>
        <v>1.5828041247348339E-3</v>
      </c>
      <c r="W787" s="13">
        <f t="shared" si="964"/>
        <v>2.1151073779502028E-2</v>
      </c>
      <c r="X787" s="13">
        <f t="shared" si="965"/>
        <v>1.619624811953202E-2</v>
      </c>
      <c r="Y787" s="13">
        <f t="shared" si="966"/>
        <v>6.2010670447299725E-3</v>
      </c>
      <c r="Z787" s="13">
        <f t="shared" si="967"/>
        <v>1.4642203649500658E-2</v>
      </c>
      <c r="AA787" s="13">
        <f t="shared" si="968"/>
        <v>1.2674488348972838E-2</v>
      </c>
      <c r="AB787" s="13">
        <f t="shared" si="969"/>
        <v>5.4856037640798206E-3</v>
      </c>
      <c r="AC787" s="13">
        <f t="shared" si="970"/>
        <v>6.5571208132261832E-5</v>
      </c>
      <c r="AD787" s="13">
        <f t="shared" si="971"/>
        <v>4.577163461930568E-3</v>
      </c>
      <c r="AE787" s="13">
        <f t="shared" si="972"/>
        <v>3.5049225342368871E-3</v>
      </c>
      <c r="AF787" s="13">
        <f t="shared" si="973"/>
        <v>1.3419317524024088E-3</v>
      </c>
      <c r="AG787" s="13">
        <f t="shared" si="974"/>
        <v>3.4252413294261804E-4</v>
      </c>
      <c r="AH787" s="13">
        <f t="shared" si="975"/>
        <v>2.8030345621726312E-3</v>
      </c>
      <c r="AI787" s="13">
        <f t="shared" si="976"/>
        <v>2.4263444048762952E-3</v>
      </c>
      <c r="AJ787" s="13">
        <f t="shared" si="977"/>
        <v>1.0501381699894875E-3</v>
      </c>
      <c r="AK787" s="13">
        <f t="shared" si="978"/>
        <v>3.0300457314923651E-4</v>
      </c>
      <c r="AL787" s="13">
        <f t="shared" si="979"/>
        <v>1.7385179201833419E-6</v>
      </c>
      <c r="AM787" s="13">
        <f t="shared" si="980"/>
        <v>7.9241084686814344E-4</v>
      </c>
      <c r="AN787" s="13">
        <f t="shared" si="981"/>
        <v>6.0678161412886455E-4</v>
      </c>
      <c r="AO787" s="13">
        <f t="shared" si="982"/>
        <v>2.3231883353187855E-4</v>
      </c>
      <c r="AP787" s="13">
        <f t="shared" si="983"/>
        <v>5.9298698968324884E-5</v>
      </c>
      <c r="AQ787" s="13">
        <f t="shared" si="984"/>
        <v>1.1351863877795037E-5</v>
      </c>
      <c r="AR787" s="13">
        <f t="shared" si="985"/>
        <v>4.2927979666515639E-4</v>
      </c>
      <c r="AS787" s="13">
        <f t="shared" si="986"/>
        <v>3.715903638225592E-4</v>
      </c>
      <c r="AT787" s="13">
        <f t="shared" si="987"/>
        <v>1.6082680754888348E-4</v>
      </c>
      <c r="AU787" s="13">
        <f t="shared" si="988"/>
        <v>4.6404615663852762E-5</v>
      </c>
      <c r="AV787" s="13">
        <f t="shared" si="989"/>
        <v>1.0042114811559153E-5</v>
      </c>
      <c r="AW787" s="13">
        <f t="shared" si="990"/>
        <v>3.2009778259161571E-8</v>
      </c>
      <c r="AX787" s="13">
        <f t="shared" si="991"/>
        <v>1.1432024721875895E-4</v>
      </c>
      <c r="AY787" s="13">
        <f t="shared" si="992"/>
        <v>8.7539720599700573E-5</v>
      </c>
      <c r="AZ787" s="13">
        <f t="shared" si="993"/>
        <v>3.3516384319960502E-5</v>
      </c>
      <c r="BA787" s="13">
        <f t="shared" si="994"/>
        <v>8.554958520068938E-6</v>
      </c>
      <c r="BB787" s="13">
        <f t="shared" si="995"/>
        <v>1.6377210004536606E-6</v>
      </c>
      <c r="BC787" s="13">
        <f t="shared" si="996"/>
        <v>2.5081408112359395E-7</v>
      </c>
      <c r="BD787" s="13">
        <f t="shared" si="997"/>
        <v>5.4786202755571684E-5</v>
      </c>
      <c r="BE787" s="13">
        <f t="shared" si="998"/>
        <v>4.7423673726436493E-5</v>
      </c>
      <c r="BF787" s="13">
        <f t="shared" si="999"/>
        <v>2.0525284803415051E-5</v>
      </c>
      <c r="BG787" s="13">
        <f t="shared" si="1000"/>
        <v>5.9223208320173212E-6</v>
      </c>
      <c r="BH787" s="13">
        <f t="shared" si="1001"/>
        <v>1.2816101350093313E-6</v>
      </c>
      <c r="BI787" s="13">
        <f t="shared" si="1002"/>
        <v>2.2187579291939765E-7</v>
      </c>
      <c r="BJ787" s="14">
        <f t="shared" si="1003"/>
        <v>0.35406908846847418</v>
      </c>
      <c r="BK787" s="14">
        <f t="shared" si="1004"/>
        <v>0.348586689352753</v>
      </c>
      <c r="BL787" s="14">
        <f t="shared" si="1005"/>
        <v>0.2827397575177541</v>
      </c>
      <c r="BM787" s="14">
        <f t="shared" si="1006"/>
        <v>0.22472544726237351</v>
      </c>
      <c r="BN787" s="14">
        <f t="shared" si="1007"/>
        <v>0.77522478401528705</v>
      </c>
    </row>
    <row r="788" spans="1:66" x14ac:dyDescent="0.25">
      <c r="A788" t="s">
        <v>114</v>
      </c>
      <c r="B788" t="s">
        <v>345</v>
      </c>
      <c r="C788" t="s">
        <v>96</v>
      </c>
      <c r="D788" s="10"/>
      <c r="E788" s="10">
        <f>VLOOKUP(A788,home!$A$2:$E$405,3,FALSE)</f>
        <v>1.2436974789916</v>
      </c>
      <c r="F788" s="10">
        <f>VLOOKUP(B788,home!$B$2:$E$405,3,FALSE)</f>
        <v>1.1299999999999999</v>
      </c>
      <c r="G788" s="10">
        <f>VLOOKUP(C788,away!$B$2:$E$405,4,FALSE)</f>
        <v>1.45</v>
      </c>
      <c r="H788" s="10">
        <f>VLOOKUP(A788,away!$A$2:$E$405,3,FALSE)</f>
        <v>1.0588235294117601</v>
      </c>
      <c r="I788" s="10">
        <f>VLOOKUP(C788,away!$B$2:$E$405,3,FALSE)</f>
        <v>0.8</v>
      </c>
      <c r="J788" s="10">
        <f>VLOOKUP(B788,home!$B$2:$E$405,4,FALSE)</f>
        <v>0.38</v>
      </c>
      <c r="K788" s="12">
        <f t="shared" si="952"/>
        <v>2.0377983193277363</v>
      </c>
      <c r="L788" s="12">
        <f t="shared" si="953"/>
        <v>0.32188235294117507</v>
      </c>
      <c r="M788" s="13">
        <f t="shared" si="954"/>
        <v>9.4450379006481483E-2</v>
      </c>
      <c r="N788" s="13">
        <f t="shared" si="955"/>
        <v>0.19247082359927567</v>
      </c>
      <c r="O788" s="13">
        <f t="shared" si="956"/>
        <v>3.0401910230792025E-2</v>
      </c>
      <c r="P788" s="13">
        <f t="shared" si="957"/>
        <v>6.1952961572660704E-2</v>
      </c>
      <c r="Q788" s="13">
        <f t="shared" si="958"/>
        <v>0.19610836042511459</v>
      </c>
      <c r="R788" s="13">
        <f t="shared" si="959"/>
        <v>4.8929191994968591E-3</v>
      </c>
      <c r="S788" s="13">
        <f t="shared" si="960"/>
        <v>1.0159221932185644E-2</v>
      </c>
      <c r="T788" s="13">
        <f t="shared" si="961"/>
        <v>6.312382048507191E-2</v>
      </c>
      <c r="U788" s="13">
        <f t="shared" si="962"/>
        <v>9.9707825213411136E-3</v>
      </c>
      <c r="V788" s="13">
        <f t="shared" si="963"/>
        <v>7.404168700284625E-4</v>
      </c>
      <c r="W788" s="13">
        <f t="shared" si="964"/>
        <v>0.13320976242680552</v>
      </c>
      <c r="X788" s="13">
        <f t="shared" si="965"/>
        <v>4.2877871764675099E-2</v>
      </c>
      <c r="Y788" s="13">
        <f t="shared" si="966"/>
        <v>6.9008151263617963E-3</v>
      </c>
      <c r="Z788" s="13">
        <f t="shared" si="967"/>
        <v>5.2498144822836663E-4</v>
      </c>
      <c r="AA788" s="13">
        <f t="shared" si="968"/>
        <v>1.0698063128780067E-3</v>
      </c>
      <c r="AB788" s="13">
        <f t="shared" si="969"/>
        <v>1.0900247531945022E-3</v>
      </c>
      <c r="AC788" s="13">
        <f t="shared" si="970"/>
        <v>3.0353913332017464E-5</v>
      </c>
      <c r="AD788" s="13">
        <f t="shared" si="971"/>
        <v>6.7863657497847812E-2</v>
      </c>
      <c r="AE788" s="13">
        <f t="shared" si="972"/>
        <v>2.1844113754601272E-2</v>
      </c>
      <c r="AF788" s="13">
        <f t="shared" si="973"/>
        <v>3.5156173666228713E-3</v>
      </c>
      <c r="AG788" s="13">
        <f t="shared" si="974"/>
        <v>3.7720506333647585E-4</v>
      </c>
      <c r="AH788" s="13">
        <f t="shared" si="975"/>
        <v>4.2245565951553091E-5</v>
      </c>
      <c r="AI788" s="13">
        <f t="shared" si="976"/>
        <v>8.6087943295123942E-5</v>
      </c>
      <c r="AJ788" s="13">
        <f t="shared" si="977"/>
        <v>8.7714933080592522E-5</v>
      </c>
      <c r="AK788" s="13">
        <f t="shared" si="978"/>
        <v>5.9581781070525441E-5</v>
      </c>
      <c r="AL788" s="13">
        <f t="shared" si="979"/>
        <v>7.9640329494466281E-7</v>
      </c>
      <c r="AM788" s="13">
        <f t="shared" si="980"/>
        <v>2.7658489438509477E-2</v>
      </c>
      <c r="AN788" s="13">
        <f t="shared" si="981"/>
        <v>8.9027796592660701E-3</v>
      </c>
      <c r="AO788" s="13">
        <f t="shared" si="982"/>
        <v>1.4328238322206977E-3</v>
      </c>
      <c r="AP788" s="13">
        <f t="shared" si="983"/>
        <v>1.5373356882179655E-4</v>
      </c>
      <c r="AQ788" s="13">
        <f t="shared" si="984"/>
        <v>1.2371030714600989E-5</v>
      </c>
      <c r="AR788" s="13">
        <f t="shared" si="985"/>
        <v>2.7196204339635013E-6</v>
      </c>
      <c r="AS788" s="13">
        <f t="shared" si="986"/>
        <v>5.5420379495401918E-6</v>
      </c>
      <c r="AT788" s="13">
        <f t="shared" si="987"/>
        <v>5.6467778096117689E-6</v>
      </c>
      <c r="AU788" s="13">
        <f t="shared" si="988"/>
        <v>3.8356647766813403E-6</v>
      </c>
      <c r="AV788" s="13">
        <f t="shared" si="989"/>
        <v>1.9540778088564575E-6</v>
      </c>
      <c r="AW788" s="13">
        <f t="shared" si="990"/>
        <v>1.4510718410804997E-8</v>
      </c>
      <c r="AX788" s="13">
        <f t="shared" si="991"/>
        <v>9.3937372154897485E-3</v>
      </c>
      <c r="AY788" s="13">
        <f t="shared" si="992"/>
        <v>3.0236782378329223E-3</v>
      </c>
      <c r="AZ788" s="13">
        <f t="shared" si="993"/>
        <v>4.8663433286534342E-4</v>
      </c>
      <c r="BA788" s="13">
        <f t="shared" si="994"/>
        <v>5.221300136155192E-5</v>
      </c>
      <c r="BB788" s="13">
        <f t="shared" si="995"/>
        <v>4.2016109330942776E-6</v>
      </c>
      <c r="BC788" s="13">
        <f t="shared" si="996"/>
        <v>2.7048488265755056E-7</v>
      </c>
      <c r="BD788" s="13">
        <f t="shared" si="997"/>
        <v>1.4589963739851183E-7</v>
      </c>
      <c r="BE788" s="13">
        <f t="shared" si="998"/>
        <v>2.9731403588121356E-7</v>
      </c>
      <c r="BF788" s="13">
        <f t="shared" si="999"/>
        <v>3.0293302131564167E-7</v>
      </c>
      <c r="BG788" s="13">
        <f t="shared" si="1000"/>
        <v>2.0577213390196267E-7</v>
      </c>
      <c r="BH788" s="13">
        <f t="shared" si="1001"/>
        <v>1.0483052715747534E-7</v>
      </c>
      <c r="BI788" s="13">
        <f t="shared" si="1002"/>
        <v>4.2724694411148762E-8</v>
      </c>
      <c r="BJ788" s="14">
        <f t="shared" si="1003"/>
        <v>0.77941297992261083</v>
      </c>
      <c r="BK788" s="14">
        <f t="shared" si="1004"/>
        <v>0.17035780793581617</v>
      </c>
      <c r="BL788" s="14">
        <f t="shared" si="1005"/>
        <v>4.7721870893929028E-2</v>
      </c>
      <c r="BM788" s="14">
        <f t="shared" si="1006"/>
        <v>0.41471662243964874</v>
      </c>
      <c r="BN788" s="14">
        <f t="shared" si="1007"/>
        <v>0.5802773540338213</v>
      </c>
    </row>
    <row r="789" spans="1:66" x14ac:dyDescent="0.25">
      <c r="A789" t="s">
        <v>114</v>
      </c>
      <c r="B789" t="s">
        <v>128</v>
      </c>
      <c r="C789" t="s">
        <v>135</v>
      </c>
      <c r="D789" s="10"/>
      <c r="E789" s="10">
        <f>VLOOKUP(A789,home!$A$2:$E$405,3,FALSE)</f>
        <v>1.2436974789916</v>
      </c>
      <c r="F789" s="10">
        <f>VLOOKUP(B789,home!$B$2:$E$405,3,FALSE)</f>
        <v>1.45</v>
      </c>
      <c r="G789" s="10">
        <f>VLOOKUP(C789,away!$B$2:$E$405,4,FALSE)</f>
        <v>1.29</v>
      </c>
      <c r="H789" s="10">
        <f>VLOOKUP(A789,away!$A$2:$E$405,3,FALSE)</f>
        <v>1.0588235294117601</v>
      </c>
      <c r="I789" s="10">
        <f>VLOOKUP(C789,away!$B$2:$E$405,3,FALSE)</f>
        <v>0.64</v>
      </c>
      <c r="J789" s="10">
        <f>VLOOKUP(B789,home!$B$2:$E$405,4,FALSE)</f>
        <v>0.38</v>
      </c>
      <c r="K789" s="12">
        <f t="shared" si="952"/>
        <v>2.3263361344537881</v>
      </c>
      <c r="L789" s="12">
        <f t="shared" si="953"/>
        <v>0.25750588235294009</v>
      </c>
      <c r="M789" s="13">
        <f t="shared" si="954"/>
        <v>7.5483437563909114E-2</v>
      </c>
      <c r="N789" s="13">
        <f t="shared" si="955"/>
        <v>0.17559984835770817</v>
      </c>
      <c r="O789" s="13">
        <f t="shared" si="956"/>
        <v>1.9437429192927475E-2</v>
      </c>
      <c r="P789" s="13">
        <f t="shared" si="957"/>
        <v>4.5217993892394115E-2</v>
      </c>
      <c r="Q789" s="13">
        <f t="shared" si="958"/>
        <v>0.20425213621957114</v>
      </c>
      <c r="R789" s="13">
        <f t="shared" si="959"/>
        <v>2.5026261774987926E-3</v>
      </c>
      <c r="S789" s="13">
        <f t="shared" si="960"/>
        <v>6.7719059890503997E-3</v>
      </c>
      <c r="T789" s="13">
        <f t="shared" si="961"/>
        <v>5.2596126559693569E-2</v>
      </c>
      <c r="U789" s="13">
        <f t="shared" si="962"/>
        <v>5.8219497077454004E-3</v>
      </c>
      <c r="V789" s="13">
        <f t="shared" si="963"/>
        <v>4.5074200459683546E-4</v>
      </c>
      <c r="W789" s="13">
        <f t="shared" si="964"/>
        <v>0.15838637500898856</v>
      </c>
      <c r="X789" s="13">
        <f t="shared" si="965"/>
        <v>4.0785423249373245E-2</v>
      </c>
      <c r="Y789" s="13">
        <f t="shared" si="966"/>
        <v>5.2512432004839871E-3</v>
      </c>
      <c r="Z789" s="13">
        <f t="shared" si="967"/>
        <v>2.1481365401213075E-4</v>
      </c>
      <c r="AA789" s="13">
        <f t="shared" si="968"/>
        <v>4.9972876550247376E-4</v>
      </c>
      <c r="AB789" s="13">
        <f t="shared" si="969"/>
        <v>5.8126854230719429E-4</v>
      </c>
      <c r="AC789" s="13">
        <f t="shared" si="970"/>
        <v>1.6875928240589841E-5</v>
      </c>
      <c r="AD789" s="13">
        <f t="shared" si="971"/>
        <v>9.2114986847139604E-2</v>
      </c>
      <c r="AE789" s="13">
        <f t="shared" si="972"/>
        <v>2.3720150966002152E-2</v>
      </c>
      <c r="AF789" s="13">
        <f t="shared" si="973"/>
        <v>3.0540392020226639E-3</v>
      </c>
      <c r="AG789" s="13">
        <f t="shared" si="974"/>
        <v>2.6214435315243841E-4</v>
      </c>
      <c r="AH789" s="13">
        <f t="shared" si="975"/>
        <v>1.3828944879463226E-5</v>
      </c>
      <c r="AI789" s="13">
        <f t="shared" si="976"/>
        <v>3.2170774174464985E-5</v>
      </c>
      <c r="AJ789" s="13">
        <f t="shared" si="977"/>
        <v>3.7420017217705327E-5</v>
      </c>
      <c r="AK789" s="13">
        <f t="shared" si="978"/>
        <v>2.9017179401810265E-5</v>
      </c>
      <c r="AL789" s="13">
        <f t="shared" si="979"/>
        <v>4.0437777861687214E-7</v>
      </c>
      <c r="AM789" s="13">
        <f t="shared" si="980"/>
        <v>4.2858084485447256E-2</v>
      </c>
      <c r="AN789" s="13">
        <f t="shared" si="981"/>
        <v>1.1036208861381947E-2</v>
      </c>
      <c r="AO789" s="13">
        <f t="shared" si="982"/>
        <v>1.420944350340747E-3</v>
      </c>
      <c r="AP789" s="13">
        <f t="shared" si="983"/>
        <v>1.2196717623630645E-4</v>
      </c>
      <c r="AQ789" s="13">
        <f t="shared" si="984"/>
        <v>7.8518163337066582E-6</v>
      </c>
      <c r="AR789" s="13">
        <f t="shared" si="985"/>
        <v>7.1220693063927046E-7</v>
      </c>
      <c r="AS789" s="13">
        <f t="shared" si="986"/>
        <v>1.6568327179545574E-6</v>
      </c>
      <c r="AT789" s="13">
        <f t="shared" si="987"/>
        <v>1.9271749102614848E-6</v>
      </c>
      <c r="AU789" s="13">
        <f t="shared" si="988"/>
        <v>1.4944188770513425E-6</v>
      </c>
      <c r="AV789" s="13">
        <f t="shared" si="989"/>
        <v>8.6913015842359767E-7</v>
      </c>
      <c r="AW789" s="13">
        <f t="shared" si="990"/>
        <v>6.7289050838456513E-9</v>
      </c>
      <c r="AX789" s="13">
        <f t="shared" si="991"/>
        <v>1.6617051765328204E-2</v>
      </c>
      <c r="AY789" s="13">
        <f t="shared" si="992"/>
        <v>4.278988576935319E-3</v>
      </c>
      <c r="AZ789" s="13">
        <f t="shared" si="993"/>
        <v>5.5093236454094037E-4</v>
      </c>
      <c r="BA789" s="13">
        <f t="shared" si="994"/>
        <v>4.7289441549302168E-5</v>
      </c>
      <c r="BB789" s="13">
        <f t="shared" si="995"/>
        <v>3.0443273430327094E-6</v>
      </c>
      <c r="BC789" s="13">
        <f t="shared" si="996"/>
        <v>1.5678643972776397E-7</v>
      </c>
      <c r="BD789" s="13">
        <f t="shared" si="997"/>
        <v>3.0566245682024079E-8</v>
      </c>
      <c r="BE789" s="13">
        <f t="shared" si="998"/>
        <v>7.1107361824684673E-8</v>
      </c>
      <c r="BF789" s="13">
        <f t="shared" si="999"/>
        <v>8.2709812619221924E-8</v>
      </c>
      <c r="BG789" s="13">
        <f t="shared" si="1000"/>
        <v>6.4136941923332615E-8</v>
      </c>
      <c r="BH789" s="13">
        <f t="shared" si="1001"/>
        <v>3.7301021387403172E-8</v>
      </c>
      <c r="BI789" s="13">
        <f t="shared" si="1002"/>
        <v>1.7354942781109915E-8</v>
      </c>
      <c r="BJ789" s="14">
        <f t="shared" si="1003"/>
        <v>0.83296499391601198</v>
      </c>
      <c r="BK789" s="14">
        <f t="shared" si="1004"/>
        <v>0.132220348332905</v>
      </c>
      <c r="BL789" s="14">
        <f t="shared" si="1005"/>
        <v>2.8962402241575331E-2</v>
      </c>
      <c r="BM789" s="14">
        <f t="shared" si="1006"/>
        <v>0.46759010489246527</v>
      </c>
      <c r="BN789" s="14">
        <f t="shared" si="1007"/>
        <v>0.5224934714040087</v>
      </c>
    </row>
    <row r="790" spans="1:66" x14ac:dyDescent="0.25">
      <c r="A790" t="s">
        <v>114</v>
      </c>
      <c r="B790" t="s">
        <v>110</v>
      </c>
      <c r="C790" t="s">
        <v>133</v>
      </c>
      <c r="D790" s="10"/>
      <c r="E790" s="10">
        <f>VLOOKUP(A790,home!$A$2:$E$405,3,FALSE)</f>
        <v>1.2436974789916</v>
      </c>
      <c r="F790" s="10">
        <f>VLOOKUP(B790,home!$B$2:$E$405,3,FALSE)</f>
        <v>0.48</v>
      </c>
      <c r="G790" s="10">
        <f>VLOOKUP(C790,away!$B$2:$E$405,4,FALSE)</f>
        <v>0.32</v>
      </c>
      <c r="H790" s="10">
        <f>VLOOKUP(A790,away!$A$2:$E$405,3,FALSE)</f>
        <v>1.0588235294117601</v>
      </c>
      <c r="I790" s="10">
        <f>VLOOKUP(C790,away!$B$2:$E$405,3,FALSE)</f>
        <v>0</v>
      </c>
      <c r="J790" s="10">
        <f>VLOOKUP(B790,home!$B$2:$E$405,4,FALSE)</f>
        <v>0.76</v>
      </c>
      <c r="K790" s="12">
        <f t="shared" si="952"/>
        <v>0.19103193277310976</v>
      </c>
      <c r="L790" s="12">
        <f t="shared" si="953"/>
        <v>0</v>
      </c>
      <c r="M790" s="13">
        <f t="shared" si="954"/>
        <v>0.8261062078678979</v>
      </c>
      <c r="N790" s="13">
        <f t="shared" si="955"/>
        <v>0.15781266556486889</v>
      </c>
      <c r="O790" s="13">
        <f t="shared" si="956"/>
        <v>0</v>
      </c>
      <c r="P790" s="13">
        <f t="shared" si="957"/>
        <v>0</v>
      </c>
      <c r="Q790" s="13">
        <f t="shared" si="958"/>
        <v>1.5073629259466644E-2</v>
      </c>
      <c r="R790" s="13">
        <f t="shared" si="959"/>
        <v>0</v>
      </c>
      <c r="S790" s="13">
        <f t="shared" si="960"/>
        <v>0</v>
      </c>
      <c r="T790" s="13">
        <f t="shared" si="961"/>
        <v>0</v>
      </c>
      <c r="U790" s="13">
        <f t="shared" si="962"/>
        <v>0</v>
      </c>
      <c r="V790" s="13">
        <f t="shared" si="963"/>
        <v>0</v>
      </c>
      <c r="W790" s="13">
        <f t="shared" si="964"/>
        <v>9.5984817711373721E-4</v>
      </c>
      <c r="X790" s="13">
        <f t="shared" si="965"/>
        <v>0</v>
      </c>
      <c r="Y790" s="13">
        <f t="shared" si="966"/>
        <v>0</v>
      </c>
      <c r="Z790" s="13">
        <f t="shared" si="967"/>
        <v>0</v>
      </c>
      <c r="AA790" s="13">
        <f t="shared" si="968"/>
        <v>0</v>
      </c>
      <c r="AB790" s="13">
        <f t="shared" si="969"/>
        <v>0</v>
      </c>
      <c r="AC790" s="13">
        <f t="shared" si="970"/>
        <v>0</v>
      </c>
      <c r="AD790" s="13">
        <f t="shared" si="971"/>
        <v>4.5840413110695867E-5</v>
      </c>
      <c r="AE790" s="13">
        <f t="shared" si="972"/>
        <v>0</v>
      </c>
      <c r="AF790" s="13">
        <f t="shared" si="973"/>
        <v>0</v>
      </c>
      <c r="AG790" s="13">
        <f t="shared" si="974"/>
        <v>0</v>
      </c>
      <c r="AH790" s="13">
        <f t="shared" si="975"/>
        <v>0</v>
      </c>
      <c r="AI790" s="13">
        <f t="shared" si="976"/>
        <v>0</v>
      </c>
      <c r="AJ790" s="13">
        <f t="shared" si="977"/>
        <v>0</v>
      </c>
      <c r="AK790" s="13">
        <f t="shared" si="978"/>
        <v>0</v>
      </c>
      <c r="AL790" s="13">
        <f t="shared" si="979"/>
        <v>0</v>
      </c>
      <c r="AM790" s="13">
        <f t="shared" si="980"/>
        <v>1.7513965431308076E-6</v>
      </c>
      <c r="AN790" s="13">
        <f t="shared" si="981"/>
        <v>0</v>
      </c>
      <c r="AO790" s="13">
        <f t="shared" si="982"/>
        <v>0</v>
      </c>
      <c r="AP790" s="13">
        <f t="shared" si="983"/>
        <v>0</v>
      </c>
      <c r="AQ790" s="13">
        <f t="shared" si="984"/>
        <v>0</v>
      </c>
      <c r="AR790" s="13">
        <f t="shared" si="985"/>
        <v>0</v>
      </c>
      <c r="AS790" s="13">
        <f t="shared" si="986"/>
        <v>0</v>
      </c>
      <c r="AT790" s="13">
        <f t="shared" si="987"/>
        <v>0</v>
      </c>
      <c r="AU790" s="13">
        <f t="shared" si="988"/>
        <v>0</v>
      </c>
      <c r="AV790" s="13">
        <f t="shared" si="989"/>
        <v>0</v>
      </c>
      <c r="AW790" s="13">
        <f t="shared" si="990"/>
        <v>0</v>
      </c>
      <c r="AX790" s="13">
        <f t="shared" si="991"/>
        <v>5.5762111114403445E-8</v>
      </c>
      <c r="AY790" s="13">
        <f t="shared" si="992"/>
        <v>0</v>
      </c>
      <c r="AZ790" s="13">
        <f t="shared" si="993"/>
        <v>0</v>
      </c>
      <c r="BA790" s="13">
        <f t="shared" si="994"/>
        <v>0</v>
      </c>
      <c r="BB790" s="13">
        <f t="shared" si="995"/>
        <v>0</v>
      </c>
      <c r="BC790" s="13">
        <f t="shared" si="996"/>
        <v>0</v>
      </c>
      <c r="BD790" s="13">
        <f t="shared" si="997"/>
        <v>0</v>
      </c>
      <c r="BE790" s="13">
        <f t="shared" si="998"/>
        <v>0</v>
      </c>
      <c r="BF790" s="13">
        <f t="shared" si="999"/>
        <v>0</v>
      </c>
      <c r="BG790" s="13">
        <f t="shared" si="1000"/>
        <v>0</v>
      </c>
      <c r="BH790" s="13">
        <f t="shared" si="1001"/>
        <v>0</v>
      </c>
      <c r="BI790" s="13">
        <f t="shared" si="1002"/>
        <v>0</v>
      </c>
      <c r="BJ790" s="14">
        <f t="shared" si="1003"/>
        <v>0.17389379057321422</v>
      </c>
      <c r="BK790" s="14">
        <f t="shared" si="1004"/>
        <v>0.8261062078678979</v>
      </c>
      <c r="BL790" s="14">
        <f t="shared" si="1005"/>
        <v>0</v>
      </c>
      <c r="BM790" s="14">
        <f t="shared" si="1006"/>
        <v>1.0074957488786782E-3</v>
      </c>
      <c r="BN790" s="14">
        <f t="shared" si="1007"/>
        <v>0.9989925026922335</v>
      </c>
    </row>
    <row r="791" spans="1:66" x14ac:dyDescent="0.25">
      <c r="A791" t="s">
        <v>114</v>
      </c>
      <c r="B791" t="s">
        <v>131</v>
      </c>
      <c r="C791" t="s">
        <v>119</v>
      </c>
      <c r="D791" s="10"/>
      <c r="E791" s="10">
        <f>VLOOKUP(A791,home!$A$2:$E$405,3,FALSE)</f>
        <v>1.2436974789916</v>
      </c>
      <c r="F791" s="10">
        <f>VLOOKUP(B791,home!$B$2:$E$405,3,FALSE)</f>
        <v>0.94</v>
      </c>
      <c r="G791" s="10">
        <f>VLOOKUP(C791,away!$B$2:$E$405,4,FALSE)</f>
        <v>1.1299999999999999</v>
      </c>
      <c r="H791" s="10">
        <f>VLOOKUP(A791,away!$A$2:$E$405,3,FALSE)</f>
        <v>1.0588235294117601</v>
      </c>
      <c r="I791" s="10">
        <f>VLOOKUP(C791,away!$B$2:$E$405,3,FALSE)</f>
        <v>0.64</v>
      </c>
      <c r="J791" s="10">
        <f>VLOOKUP(B791,home!$B$2:$E$405,4,FALSE)</f>
        <v>0.63</v>
      </c>
      <c r="K791" s="12">
        <f t="shared" si="952"/>
        <v>1.3210554621848773</v>
      </c>
      <c r="L791" s="12">
        <f t="shared" si="953"/>
        <v>0.42691764705882168</v>
      </c>
      <c r="M791" s="13">
        <f t="shared" si="954"/>
        <v>0.17412652144794522</v>
      </c>
      <c r="N791" s="13">
        <f t="shared" si="955"/>
        <v>0.23003079227006024</v>
      </c>
      <c r="O791" s="13">
        <f t="shared" si="956"/>
        <v>7.4337684827094214E-2</v>
      </c>
      <c r="P791" s="13">
        <f t="shared" si="957"/>
        <v>9.8204204587010693E-2</v>
      </c>
      <c r="Q791" s="13">
        <f t="shared" si="958"/>
        <v>0.15194171729953898</v>
      </c>
      <c r="R791" s="13">
        <f t="shared" si="959"/>
        <v>1.5868034747091662E-2</v>
      </c>
      <c r="S791" s="13">
        <f t="shared" si="960"/>
        <v>1.3846348216188489E-2</v>
      </c>
      <c r="T791" s="13">
        <f t="shared" si="961"/>
        <v>6.4866600439595828E-2</v>
      </c>
      <c r="U791" s="13">
        <f t="shared" si="962"/>
        <v>2.096255397678487E-2</v>
      </c>
      <c r="V791" s="13">
        <f t="shared" si="963"/>
        <v>8.6767662559284863E-4</v>
      </c>
      <c r="W791" s="13">
        <f t="shared" si="964"/>
        <v>6.6907811857435481E-2</v>
      </c>
      <c r="X791" s="13">
        <f t="shared" si="965"/>
        <v>2.8564125608030681E-2</v>
      </c>
      <c r="Y791" s="13">
        <f t="shared" si="966"/>
        <v>6.097264647436546E-3</v>
      </c>
      <c r="Z791" s="13">
        <f t="shared" si="967"/>
        <v>2.2581146858919989E-3</v>
      </c>
      <c r="AA791" s="13">
        <f t="shared" si="968"/>
        <v>2.9830947400375138E-3</v>
      </c>
      <c r="AB791" s="13">
        <f t="shared" si="969"/>
        <v>1.9704168002707672E-3</v>
      </c>
      <c r="AC791" s="13">
        <f t="shared" si="970"/>
        <v>3.058461892627324E-5</v>
      </c>
      <c r="AD791" s="13">
        <f t="shared" si="971"/>
        <v>2.2097232579275809E-2</v>
      </c>
      <c r="AE791" s="13">
        <f t="shared" si="972"/>
        <v>9.4336985392559653E-3</v>
      </c>
      <c r="AF791" s="13">
        <f t="shared" si="973"/>
        <v>2.0137061917206997E-3</v>
      </c>
      <c r="AG791" s="13">
        <f t="shared" si="974"/>
        <v>2.8656223641239381E-4</v>
      </c>
      <c r="AH791" s="13">
        <f t="shared" si="975"/>
        <v>2.410072521224956E-4</v>
      </c>
      <c r="AI791" s="13">
        <f t="shared" si="976"/>
        <v>3.1838394684259065E-4</v>
      </c>
      <c r="AJ791" s="13">
        <f t="shared" si="977"/>
        <v>2.1030142602419203E-4</v>
      </c>
      <c r="AK791" s="13">
        <f t="shared" si="978"/>
        <v>9.2606615851509276E-5</v>
      </c>
      <c r="AL791" s="13">
        <f t="shared" si="979"/>
        <v>6.8996684692846169E-7</v>
      </c>
      <c r="AM791" s="13">
        <f t="shared" si="980"/>
        <v>5.8383339596043892E-3</v>
      </c>
      <c r="AN791" s="13">
        <f t="shared" si="981"/>
        <v>2.4924877967779195E-3</v>
      </c>
      <c r="AO791" s="13">
        <f t="shared" si="982"/>
        <v>5.3204351276162781E-4</v>
      </c>
      <c r="AP791" s="13">
        <f t="shared" si="983"/>
        <v>7.5712921533701435E-5</v>
      </c>
      <c r="AQ791" s="13">
        <f t="shared" si="984"/>
        <v>8.0807955782792511E-6</v>
      </c>
      <c r="AR791" s="13">
        <f t="shared" si="985"/>
        <v>2.0578049800049604E-5</v>
      </c>
      <c r="AS791" s="13">
        <f t="shared" si="986"/>
        <v>2.7184745089467954E-5</v>
      </c>
      <c r="AT791" s="13">
        <f t="shared" si="987"/>
        <v>1.7956277994272583E-5</v>
      </c>
      <c r="AU791" s="13">
        <f t="shared" si="988"/>
        <v>7.9070797082813036E-6</v>
      </c>
      <c r="AV791" s="13">
        <f t="shared" si="989"/>
        <v>2.6114227096390552E-6</v>
      </c>
      <c r="AW791" s="13">
        <f t="shared" si="990"/>
        <v>1.0809133501602426E-8</v>
      </c>
      <c r="AX791" s="13">
        <f t="shared" si="991"/>
        <v>1.285460494565805E-3</v>
      </c>
      <c r="AY791" s="13">
        <f t="shared" si="992"/>
        <v>5.4878576972710268E-4</v>
      </c>
      <c r="AZ791" s="13">
        <f t="shared" si="993"/>
        <v>1.1714316477562949E-4</v>
      </c>
      <c r="BA791" s="13">
        <f t="shared" si="994"/>
        <v>1.6670161425011858E-5</v>
      </c>
      <c r="BB791" s="13">
        <f t="shared" si="995"/>
        <v>1.779196522914199E-6</v>
      </c>
      <c r="BC791" s="13">
        <f t="shared" si="996"/>
        <v>1.5191407864355336E-7</v>
      </c>
      <c r="BD791" s="13">
        <f t="shared" si="997"/>
        <v>1.4641887669494049E-6</v>
      </c>
      <c r="BE791" s="13">
        <f t="shared" si="998"/>
        <v>1.9342745682482517E-6</v>
      </c>
      <c r="BF791" s="13">
        <f t="shared" si="999"/>
        <v>1.2776419918748243E-6</v>
      </c>
      <c r="BG791" s="13">
        <f t="shared" si="1000"/>
        <v>5.6261197736100116E-7</v>
      </c>
      <c r="BH791" s="13">
        <f t="shared" si="1001"/>
        <v>1.8581040644584626E-7</v>
      </c>
      <c r="BI791" s="13">
        <f t="shared" si="1002"/>
        <v>4.9093170473215486E-8</v>
      </c>
      <c r="BJ791" s="14">
        <f t="shared" si="1003"/>
        <v>0.5931561613561136</v>
      </c>
      <c r="BK791" s="14">
        <f t="shared" si="1004"/>
        <v>0.28762481123223754</v>
      </c>
      <c r="BL791" s="14">
        <f t="shared" si="1005"/>
        <v>0.11706579552830289</v>
      </c>
      <c r="BM791" s="14">
        <f t="shared" si="1006"/>
        <v>0.25504715266321143</v>
      </c>
      <c r="BN791" s="14">
        <f t="shared" si="1007"/>
        <v>0.74450895517874105</v>
      </c>
    </row>
    <row r="792" spans="1:66" x14ac:dyDescent="0.25">
      <c r="A792" t="s">
        <v>114</v>
      </c>
      <c r="B792" t="s">
        <v>116</v>
      </c>
      <c r="C792" t="s">
        <v>127</v>
      </c>
      <c r="D792" s="10"/>
      <c r="E792" s="10">
        <f>VLOOKUP(A792,home!$A$2:$E$405,3,FALSE)</f>
        <v>1.2436974789916</v>
      </c>
      <c r="F792" s="10">
        <f>VLOOKUP(B792,home!$B$2:$E$405,3,FALSE)</f>
        <v>0.48</v>
      </c>
      <c r="G792" s="10">
        <f>VLOOKUP(C792,away!$B$2:$E$405,4,FALSE)</f>
        <v>0.8</v>
      </c>
      <c r="H792" s="10">
        <f>VLOOKUP(A792,away!$A$2:$E$405,3,FALSE)</f>
        <v>1.0588235294117601</v>
      </c>
      <c r="I792" s="10">
        <f>VLOOKUP(C792,away!$B$2:$E$405,3,FALSE)</f>
        <v>0.96</v>
      </c>
      <c r="J792" s="10">
        <f>VLOOKUP(B792,home!$B$2:$E$405,4,FALSE)</f>
        <v>1.7</v>
      </c>
      <c r="K792" s="12">
        <f t="shared" si="952"/>
        <v>0.47757983193277442</v>
      </c>
      <c r="L792" s="12">
        <f t="shared" si="953"/>
        <v>1.7279999999999922</v>
      </c>
      <c r="M792" s="13">
        <f t="shared" si="954"/>
        <v>0.11018661705912063</v>
      </c>
      <c r="N792" s="13">
        <f t="shared" si="955"/>
        <v>5.2622906056335808E-2</v>
      </c>
      <c r="O792" s="13">
        <f t="shared" si="956"/>
        <v>0.19040247427815957</v>
      </c>
      <c r="P792" s="13">
        <f t="shared" si="957"/>
        <v>9.0932381665347853E-2</v>
      </c>
      <c r="Q792" s="13">
        <f t="shared" si="958"/>
        <v>1.2565819315099515E-2</v>
      </c>
      <c r="R792" s="13">
        <f t="shared" si="959"/>
        <v>0.16450773777632915</v>
      </c>
      <c r="S792" s="13">
        <f t="shared" si="960"/>
        <v>1.8760667710888888E-2</v>
      </c>
      <c r="T792" s="13">
        <f t="shared" si="961"/>
        <v>2.1713735776491862E-2</v>
      </c>
      <c r="U792" s="13">
        <f t="shared" si="962"/>
        <v>7.8565577758860208E-2</v>
      </c>
      <c r="V792" s="13">
        <f t="shared" si="963"/>
        <v>1.7202655742040779E-3</v>
      </c>
      <c r="W792" s="13">
        <f t="shared" si="964"/>
        <v>2.000393958867613E-3</v>
      </c>
      <c r="X792" s="13">
        <f t="shared" si="965"/>
        <v>3.4566807609232191E-3</v>
      </c>
      <c r="Y792" s="13">
        <f t="shared" si="966"/>
        <v>2.9865721774376486E-3</v>
      </c>
      <c r="Z792" s="13">
        <f t="shared" si="967"/>
        <v>9.4756456959165181E-2</v>
      </c>
      <c r="AA792" s="13">
        <f t="shared" si="968"/>
        <v>4.525377278910328E-2</v>
      </c>
      <c r="AB792" s="13">
        <f t="shared" si="969"/>
        <v>1.0806144601471951E-2</v>
      </c>
      <c r="AC792" s="13">
        <f t="shared" si="970"/>
        <v>8.8728927531276673E-5</v>
      </c>
      <c r="AD792" s="13">
        <f t="shared" si="971"/>
        <v>2.388369526688329E-4</v>
      </c>
      <c r="AE792" s="13">
        <f t="shared" si="972"/>
        <v>4.1271025421174134E-4</v>
      </c>
      <c r="AF792" s="13">
        <f t="shared" si="973"/>
        <v>3.5658165963894299E-4</v>
      </c>
      <c r="AG792" s="13">
        <f t="shared" si="974"/>
        <v>2.0539103595203025E-4</v>
      </c>
      <c r="AH792" s="13">
        <f t="shared" si="975"/>
        <v>4.0934789406359175E-2</v>
      </c>
      <c r="AI792" s="13">
        <f t="shared" si="976"/>
        <v>1.954962984489253E-2</v>
      </c>
      <c r="AJ792" s="13">
        <f t="shared" si="977"/>
        <v>4.6682544678358622E-3</v>
      </c>
      <c r="AK792" s="13">
        <f t="shared" si="978"/>
        <v>7.4315472805615843E-4</v>
      </c>
      <c r="AL792" s="13">
        <f t="shared" si="979"/>
        <v>2.928970112115151E-6</v>
      </c>
      <c r="AM792" s="13">
        <f t="shared" si="980"/>
        <v>2.2812742342983452E-5</v>
      </c>
      <c r="AN792" s="13">
        <f t="shared" si="981"/>
        <v>3.9420418768675226E-5</v>
      </c>
      <c r="AO792" s="13">
        <f t="shared" si="982"/>
        <v>3.4059241816135245E-5</v>
      </c>
      <c r="AP792" s="13">
        <f t="shared" si="983"/>
        <v>1.9618123286093815E-5</v>
      </c>
      <c r="AQ792" s="13">
        <f t="shared" si="984"/>
        <v>8.4750292595924916E-6</v>
      </c>
      <c r="AR792" s="13">
        <f t="shared" si="985"/>
        <v>1.4147063218837665E-2</v>
      </c>
      <c r="AS792" s="13">
        <f t="shared" si="986"/>
        <v>6.7563520743948273E-3</v>
      </c>
      <c r="AT792" s="13">
        <f t="shared" si="987"/>
        <v>1.6133487440840664E-3</v>
      </c>
      <c r="AU792" s="13">
        <f t="shared" si="988"/>
        <v>2.5683427401620713E-4</v>
      </c>
      <c r="AV792" s="13">
        <f t="shared" si="989"/>
        <v>3.0664717354809075E-5</v>
      </c>
      <c r="AW792" s="13">
        <f t="shared" si="990"/>
        <v>6.7143218586243167E-8</v>
      </c>
      <c r="AX792" s="13">
        <f t="shared" si="991"/>
        <v>1.8158176090146197E-6</v>
      </c>
      <c r="AY792" s="13">
        <f t="shared" si="992"/>
        <v>3.1377328283772483E-6</v>
      </c>
      <c r="AZ792" s="13">
        <f t="shared" si="993"/>
        <v>2.7110011637179312E-6</v>
      </c>
      <c r="BA792" s="13">
        <f t="shared" si="994"/>
        <v>1.5615366703015213E-6</v>
      </c>
      <c r="BB792" s="13">
        <f t="shared" si="995"/>
        <v>6.7458384157025424E-7</v>
      </c>
      <c r="BC792" s="13">
        <f t="shared" si="996"/>
        <v>2.3313617564667877E-7</v>
      </c>
      <c r="BD792" s="13">
        <f t="shared" si="997"/>
        <v>4.0743542070252282E-3</v>
      </c>
      <c r="BE792" s="13">
        <f t="shared" si="998"/>
        <v>1.9458293974257009E-3</v>
      </c>
      <c r="BF792" s="13">
        <f t="shared" si="999"/>
        <v>4.646444382962089E-4</v>
      </c>
      <c r="BG792" s="13">
        <f t="shared" si="1000"/>
        <v>7.3968270916667308E-5</v>
      </c>
      <c r="BH792" s="13">
        <f t="shared" si="1001"/>
        <v>8.8314385981849711E-6</v>
      </c>
      <c r="BI792" s="13">
        <f t="shared" si="1002"/>
        <v>8.4354339228915949E-7</v>
      </c>
      <c r="BJ792" s="14">
        <f t="shared" si="1003"/>
        <v>9.6694147311389339E-2</v>
      </c>
      <c r="BK792" s="14">
        <f t="shared" si="1004"/>
        <v>0.2216947276400332</v>
      </c>
      <c r="BL792" s="14">
        <f t="shared" si="1005"/>
        <v>0.58480426997540946</v>
      </c>
      <c r="BM792" s="14">
        <f t="shared" si="1006"/>
        <v>0.37672859514599522</v>
      </c>
      <c r="BN792" s="14">
        <f t="shared" si="1007"/>
        <v>0.62121793615039245</v>
      </c>
    </row>
    <row r="793" spans="1:66" x14ac:dyDescent="0.25">
      <c r="A793" t="s">
        <v>114</v>
      </c>
      <c r="B793" t="s">
        <v>379</v>
      </c>
      <c r="C793" t="s">
        <v>132</v>
      </c>
      <c r="D793" s="10"/>
      <c r="E793" s="10">
        <f>VLOOKUP(A793,home!$A$2:$E$405,3,FALSE)</f>
        <v>1.2436974789916</v>
      </c>
      <c r="F793" s="10">
        <f>VLOOKUP(B793,home!$B$2:$E$405,3,FALSE)</f>
        <v>1.61</v>
      </c>
      <c r="G793" s="10">
        <f>VLOOKUP(C793,away!$B$2:$E$405,4,FALSE)</f>
        <v>1.1299999999999999</v>
      </c>
      <c r="H793" s="10">
        <f>VLOOKUP(A793,away!$A$2:$E$405,3,FALSE)</f>
        <v>1.0588235294117601</v>
      </c>
      <c r="I793" s="10">
        <f>VLOOKUP(C793,away!$B$2:$E$405,3,FALSE)</f>
        <v>0.64</v>
      </c>
      <c r="J793" s="10">
        <f>VLOOKUP(B793,home!$B$2:$E$405,4,FALSE)</f>
        <v>0.71</v>
      </c>
      <c r="K793" s="12">
        <f t="shared" si="952"/>
        <v>2.2626588235294176</v>
      </c>
      <c r="L793" s="12">
        <f t="shared" si="953"/>
        <v>0.48112941176470381</v>
      </c>
      <c r="M793" s="13">
        <f t="shared" si="954"/>
        <v>6.432620195731692E-2</v>
      </c>
      <c r="N793" s="13">
        <f t="shared" si="955"/>
        <v>0.14554824844285841</v>
      </c>
      <c r="O793" s="13">
        <f t="shared" si="956"/>
        <v>3.0949227708781436E-2</v>
      </c>
      <c r="P793" s="13">
        <f t="shared" si="957"/>
        <v>7.0027543156695446E-2</v>
      </c>
      <c r="Q793" s="13">
        <f t="shared" si="958"/>
        <v>0.16466301429424277</v>
      </c>
      <c r="R793" s="13">
        <f t="shared" si="959"/>
        <v>7.4452918610489402E-3</v>
      </c>
      <c r="S793" s="13">
        <f t="shared" si="960"/>
        <v>1.9058550992240901E-2</v>
      </c>
      <c r="T793" s="13">
        <f t="shared" si="961"/>
        <v>7.9224219206792054E-2</v>
      </c>
      <c r="U793" s="13">
        <f t="shared" si="962"/>
        <v>1.684615532315414E-2</v>
      </c>
      <c r="V793" s="13">
        <f t="shared" si="963"/>
        <v>2.3053047704137859E-3</v>
      </c>
      <c r="W793" s="13">
        <f t="shared" si="964"/>
        <v>0.12419207406727298</v>
      </c>
      <c r="X793" s="13">
        <f t="shared" si="965"/>
        <v>5.9752459541825578E-2</v>
      </c>
      <c r="Y793" s="13">
        <f t="shared" si="966"/>
        <v>1.4374332855426398E-2</v>
      </c>
      <c r="Z793" s="13">
        <f t="shared" si="967"/>
        <v>1.1940496311743376E-3</v>
      </c>
      <c r="AA793" s="13">
        <f t="shared" si="968"/>
        <v>2.7017269337086614E-3</v>
      </c>
      <c r="AB793" s="13">
        <f t="shared" si="969"/>
        <v>3.0565431426614917E-3</v>
      </c>
      <c r="AC793" s="13">
        <f t="shared" si="970"/>
        <v>1.568517419684264E-4</v>
      </c>
      <c r="AD793" s="13">
        <f t="shared" si="971"/>
        <v>7.0251073050183577E-2</v>
      </c>
      <c r="AE793" s="13">
        <f t="shared" si="972"/>
        <v>3.3799857452474061E-2</v>
      </c>
      <c r="AF793" s="13">
        <f t="shared" si="973"/>
        <v>8.1310527669198416E-3</v>
      </c>
      <c r="AG793" s="13">
        <f t="shared" si="974"/>
        <v>1.3040295449253034E-3</v>
      </c>
      <c r="AH793" s="13">
        <f t="shared" si="975"/>
        <v>1.4362309916619265E-4</v>
      </c>
      <c r="AI793" s="13">
        <f t="shared" si="976"/>
        <v>3.2497007259102634E-4</v>
      </c>
      <c r="AJ793" s="13">
        <f t="shared" si="977"/>
        <v>3.6764820106554067E-4</v>
      </c>
      <c r="AK793" s="13">
        <f t="shared" si="978"/>
        <v>2.7728748203188758E-4</v>
      </c>
      <c r="AL793" s="13">
        <f t="shared" si="979"/>
        <v>6.8301511954243037E-6</v>
      </c>
      <c r="AM793" s="13">
        <f t="shared" si="980"/>
        <v>3.1790842059881474E-2</v>
      </c>
      <c r="AN793" s="13">
        <f t="shared" si="981"/>
        <v>1.5295509139775379E-2</v>
      </c>
      <c r="AO793" s="13">
        <f t="shared" si="982"/>
        <v>3.6795596575308889E-3</v>
      </c>
      <c r="AP793" s="13">
        <f t="shared" si="983"/>
        <v>5.9011479119365712E-4</v>
      </c>
      <c r="AQ793" s="13">
        <f t="shared" si="984"/>
        <v>7.0980395590163818E-5</v>
      </c>
      <c r="AR793" s="13">
        <f t="shared" si="985"/>
        <v>1.3820259443530808E-5</v>
      </c>
      <c r="AS793" s="13">
        <f t="shared" si="986"/>
        <v>3.127053197337074E-5</v>
      </c>
      <c r="AT793" s="13">
        <f t="shared" si="987"/>
        <v>3.5377272543003049E-5</v>
      </c>
      <c r="AU793" s="13">
        <f t="shared" si="988"/>
        <v>2.6682232623943609E-5</v>
      </c>
      <c r="AV793" s="13">
        <f t="shared" si="989"/>
        <v>1.5093197269507632E-5</v>
      </c>
      <c r="AW793" s="13">
        <f t="shared" si="990"/>
        <v>2.0654219908781871E-7</v>
      </c>
      <c r="AX793" s="13">
        <f t="shared" si="991"/>
        <v>1.1988638215703493E-2</v>
      </c>
      <c r="AY793" s="13">
        <f t="shared" si="992"/>
        <v>5.7680864525812706E-3</v>
      </c>
      <c r="AZ793" s="13">
        <f t="shared" si="993"/>
        <v>1.3875980209691915E-3</v>
      </c>
      <c r="BA793" s="13">
        <f t="shared" si="994"/>
        <v>2.2253807319825807E-4</v>
      </c>
      <c r="BB793" s="13">
        <f t="shared" si="995"/>
        <v>2.6767403063282128E-5</v>
      </c>
      <c r="BC793" s="13">
        <f t="shared" si="996"/>
        <v>2.5757169780611339E-6</v>
      </c>
      <c r="BD793" s="13">
        <f t="shared" si="997"/>
        <v>1.1082222160835936E-6</v>
      </c>
      <c r="BE793" s="13">
        <f t="shared" si="998"/>
        <v>2.507528775652868E-6</v>
      </c>
      <c r="BF793" s="13">
        <f t="shared" si="999"/>
        <v>2.8368410547424406E-6</v>
      </c>
      <c r="BG793" s="13">
        <f t="shared" si="1000"/>
        <v>2.1396011478211602E-6</v>
      </c>
      <c r="BH793" s="13">
        <f t="shared" si="1001"/>
        <v>1.2102968539878052E-6</v>
      </c>
      <c r="BI793" s="13">
        <f t="shared" si="1002"/>
        <v>5.4769777115307995E-7</v>
      </c>
      <c r="BJ793" s="14">
        <f t="shared" si="1003"/>
        <v>0.77206357114938629</v>
      </c>
      <c r="BK793" s="14">
        <f t="shared" si="1004"/>
        <v>0.16164936922241221</v>
      </c>
      <c r="BL793" s="14">
        <f t="shared" si="1005"/>
        <v>6.2245067505882115E-2</v>
      </c>
      <c r="BM793" s="14">
        <f t="shared" si="1006"/>
        <v>0.50842465017752847</v>
      </c>
      <c r="BN793" s="14">
        <f t="shared" si="1007"/>
        <v>0.48295952742094395</v>
      </c>
    </row>
    <row r="794" spans="1:66" x14ac:dyDescent="0.25">
      <c r="A794" t="s">
        <v>114</v>
      </c>
      <c r="B794" t="s">
        <v>112</v>
      </c>
      <c r="C794" t="s">
        <v>124</v>
      </c>
      <c r="D794" s="10"/>
      <c r="E794" s="10">
        <f>VLOOKUP(A794,home!$A$2:$E$405,3,FALSE)</f>
        <v>1.2436974789916</v>
      </c>
      <c r="F794" s="10">
        <f>VLOOKUP(B794,home!$B$2:$E$405,3,FALSE)</f>
        <v>0.48</v>
      </c>
      <c r="G794" s="10">
        <f>VLOOKUP(C794,away!$B$2:$E$405,4,FALSE)</f>
        <v>0.48</v>
      </c>
      <c r="H794" s="10">
        <f>VLOOKUP(A794,away!$A$2:$E$405,3,FALSE)</f>
        <v>1.0588235294117601</v>
      </c>
      <c r="I794" s="10">
        <f>VLOOKUP(C794,away!$B$2:$E$405,3,FALSE)</f>
        <v>0.96</v>
      </c>
      <c r="J794" s="10">
        <f>VLOOKUP(B794,home!$B$2:$E$405,4,FALSE)</f>
        <v>0.76</v>
      </c>
      <c r="K794" s="12">
        <f t="shared" si="952"/>
        <v>0.28654789915966461</v>
      </c>
      <c r="L794" s="12">
        <f t="shared" si="953"/>
        <v>0.77251764705882009</v>
      </c>
      <c r="M794" s="13">
        <f t="shared" si="954"/>
        <v>0.34677970858255264</v>
      </c>
      <c r="N794" s="13">
        <f t="shared" si="955"/>
        <v>9.936899696553117E-2</v>
      </c>
      <c r="O794" s="13">
        <f t="shared" si="956"/>
        <v>0.26789344452193686</v>
      </c>
      <c r="P794" s="13">
        <f t="shared" si="957"/>
        <v>7.6764303726407163E-2</v>
      </c>
      <c r="Q794" s="13">
        <f t="shared" si="958"/>
        <v>1.4236988661038018E-2</v>
      </c>
      <c r="R794" s="13">
        <f t="shared" si="959"/>
        <v>0.10347620671228461</v>
      </c>
      <c r="S794" s="13">
        <f t="shared" si="960"/>
        <v>4.2482000681978256E-3</v>
      </c>
      <c r="T794" s="13">
        <f t="shared" si="961"/>
        <v>1.0998324981628192E-2</v>
      </c>
      <c r="U794" s="13">
        <f t="shared" si="962"/>
        <v>2.9650889646416337E-2</v>
      </c>
      <c r="V794" s="13">
        <f t="shared" si="963"/>
        <v>1.0448840262906798E-4</v>
      </c>
      <c r="W794" s="13">
        <f t="shared" si="964"/>
        <v>1.3598597303934705E-3</v>
      </c>
      <c r="X794" s="13">
        <f t="shared" si="965"/>
        <v>1.0505156392536053E-3</v>
      </c>
      <c r="Y794" s="13">
        <f t="shared" si="966"/>
        <v>4.0577093491734364E-4</v>
      </c>
      <c r="Z794" s="13">
        <f t="shared" si="967"/>
        <v>2.6645731911982065E-2</v>
      </c>
      <c r="AA794" s="13">
        <f t="shared" si="968"/>
        <v>7.6352785009500936E-3</v>
      </c>
      <c r="AB794" s="13">
        <f t="shared" si="969"/>
        <v>1.0939365069731011E-3</v>
      </c>
      <c r="AC794" s="13">
        <f t="shared" si="970"/>
        <v>1.4456186587607568E-6</v>
      </c>
      <c r="AD794" s="13">
        <f t="shared" si="971"/>
        <v>9.7416237224019186E-5</v>
      </c>
      <c r="AE794" s="13">
        <f t="shared" si="972"/>
        <v>7.5255762365623142E-5</v>
      </c>
      <c r="AF794" s="13">
        <f t="shared" si="973"/>
        <v>2.9068202235154445E-5</v>
      </c>
      <c r="AG794" s="13">
        <f t="shared" si="974"/>
        <v>7.4852330649771495E-6</v>
      </c>
      <c r="AH794" s="13">
        <f t="shared" si="975"/>
        <v>5.1460745302011248E-3</v>
      </c>
      <c r="AI794" s="13">
        <f t="shared" si="976"/>
        <v>1.4745968455481902E-3</v>
      </c>
      <c r="AJ794" s="13">
        <f t="shared" si="977"/>
        <v>2.1127131409965112E-4</v>
      </c>
      <c r="AK794" s="13">
        <f t="shared" si="978"/>
        <v>2.0179783735985555E-5</v>
      </c>
      <c r="AL794" s="13">
        <f t="shared" si="979"/>
        <v>1.2800277184298371E-8</v>
      </c>
      <c r="AM794" s="13">
        <f t="shared" si="980"/>
        <v>5.5828836241164453E-6</v>
      </c>
      <c r="AN794" s="13">
        <f t="shared" si="981"/>
        <v>4.3128761211056546E-6</v>
      </c>
      <c r="AO794" s="13">
        <f t="shared" si="982"/>
        <v>1.6658864565663552E-6</v>
      </c>
      <c r="AP794" s="13">
        <f t="shared" si="983"/>
        <v>4.2897556189793202E-7</v>
      </c>
      <c r="AQ794" s="13">
        <f t="shared" si="984"/>
        <v>8.2847797930781417E-8</v>
      </c>
      <c r="AR794" s="13">
        <f t="shared" si="985"/>
        <v>7.9508667753205929E-4</v>
      </c>
      <c r="AS794" s="13">
        <f t="shared" si="986"/>
        <v>2.2783041709664928E-4</v>
      </c>
      <c r="AT794" s="13">
        <f t="shared" si="987"/>
        <v>3.264216369185749E-5</v>
      </c>
      <c r="AU794" s="13">
        <f t="shared" si="988"/>
        <v>3.117847809975882E-6</v>
      </c>
      <c r="AV794" s="13">
        <f t="shared" si="989"/>
        <v>2.233531849620375E-7</v>
      </c>
      <c r="AW794" s="13">
        <f t="shared" si="990"/>
        <v>7.8708658651052334E-11</v>
      </c>
      <c r="AX794" s="13">
        <f t="shared" si="991"/>
        <v>2.666272622905769E-7</v>
      </c>
      <c r="AY794" s="13">
        <f t="shared" si="992"/>
        <v>2.059742653064513E-7</v>
      </c>
      <c r="AZ794" s="13">
        <f t="shared" si="993"/>
        <v>7.9559377394604455E-8</v>
      </c>
      <c r="BA794" s="13">
        <f t="shared" si="994"/>
        <v>2.0487007675448172E-8</v>
      </c>
      <c r="BB794" s="13">
        <f t="shared" si="995"/>
        <v>3.9566437411783025E-9</v>
      </c>
      <c r="BC794" s="13">
        <f t="shared" si="996"/>
        <v>6.1131542263701393E-10</v>
      </c>
      <c r="BD794" s="13">
        <f t="shared" si="997"/>
        <v>1.0236974822248018E-4</v>
      </c>
      <c r="BE794" s="13">
        <f t="shared" si="998"/>
        <v>2.9333836290655506E-5</v>
      </c>
      <c r="BF794" s="13">
        <f t="shared" si="999"/>
        <v>4.2027745816904308E-6</v>
      </c>
      <c r="BG794" s="13">
        <f t="shared" si="1000"/>
        <v>4.0143207567501048E-7</v>
      </c>
      <c r="BH794" s="13">
        <f t="shared" si="1001"/>
        <v>2.8757379484994432E-8</v>
      </c>
      <c r="BI794" s="13">
        <f t="shared" si="1002"/>
        <v>1.6480733353524788E-9</v>
      </c>
      <c r="BJ794" s="14">
        <f t="shared" si="1003"/>
        <v>0.12764233303308498</v>
      </c>
      <c r="BK794" s="14">
        <f t="shared" si="1004"/>
        <v>0.4278983651729879</v>
      </c>
      <c r="BL794" s="14">
        <f t="shared" si="1005"/>
        <v>0.41779711701808481</v>
      </c>
      <c r="BM794" s="14">
        <f t="shared" si="1006"/>
        <v>9.1463692070832714E-2</v>
      </c>
      <c r="BN794" s="14">
        <f t="shared" si="1007"/>
        <v>0.90851964916975059</v>
      </c>
    </row>
    <row r="795" spans="1:66" x14ac:dyDescent="0.25">
      <c r="A795" t="s">
        <v>114</v>
      </c>
      <c r="B795" t="s">
        <v>134</v>
      </c>
      <c r="C795" t="s">
        <v>356</v>
      </c>
      <c r="D795" s="10"/>
      <c r="E795" s="10">
        <f>VLOOKUP(A795,home!$A$2:$E$405,3,FALSE)</f>
        <v>1.2436974789916</v>
      </c>
      <c r="F795" s="10">
        <f>VLOOKUP(B795,home!$B$2:$E$405,3,FALSE)</f>
        <v>1.1299999999999999</v>
      </c>
      <c r="G795" s="10">
        <f>VLOOKUP(C795,away!$B$2:$E$405,4,FALSE)</f>
        <v>1.01</v>
      </c>
      <c r="H795" s="10">
        <f>VLOOKUP(A795,away!$A$2:$E$405,3,FALSE)</f>
        <v>1.0588235294117601</v>
      </c>
      <c r="I795" s="10">
        <f>VLOOKUP(C795,away!$B$2:$E$405,3,FALSE)</f>
        <v>0.4</v>
      </c>
      <c r="J795" s="10">
        <f>VLOOKUP(B795,home!$B$2:$E$405,4,FALSE)</f>
        <v>1.32</v>
      </c>
      <c r="K795" s="12">
        <f t="shared" si="952"/>
        <v>1.4194319327731131</v>
      </c>
      <c r="L795" s="12">
        <f t="shared" si="953"/>
        <v>0.55905882352940939</v>
      </c>
      <c r="M795" s="13">
        <f t="shared" si="954"/>
        <v>0.13827777476445438</v>
      </c>
      <c r="N795" s="13">
        <f t="shared" si="955"/>
        <v>0.19627588909347468</v>
      </c>
      <c r="O795" s="13">
        <f t="shared" si="956"/>
        <v>7.7305410080080503E-2</v>
      </c>
      <c r="P795" s="13">
        <f t="shared" si="957"/>
        <v>0.10972976764378678</v>
      </c>
      <c r="Q795" s="13">
        <f t="shared" si="958"/>
        <v>0.13930013230635599</v>
      </c>
      <c r="R795" s="13">
        <f t="shared" si="959"/>
        <v>2.1609135805914177E-2</v>
      </c>
      <c r="S795" s="13">
        <f t="shared" si="960"/>
        <v>2.1768903078729966E-2</v>
      </c>
      <c r="T795" s="13">
        <f t="shared" si="961"/>
        <v>7.7876968084682446E-2</v>
      </c>
      <c r="U795" s="13">
        <f t="shared" si="962"/>
        <v>3.0672697402545447E-2</v>
      </c>
      <c r="V795" s="13">
        <f t="shared" si="963"/>
        <v>1.919402755117063E-3</v>
      </c>
      <c r="W795" s="13">
        <f t="shared" si="964"/>
        <v>6.5909018678387082E-2</v>
      </c>
      <c r="X795" s="13">
        <f t="shared" si="965"/>
        <v>3.6847018442316949E-2</v>
      </c>
      <c r="Y795" s="13">
        <f t="shared" si="966"/>
        <v>1.0299825390464082E-2</v>
      </c>
      <c r="Z795" s="13">
        <f t="shared" si="967"/>
        <v>4.0269260137138713E-3</v>
      </c>
      <c r="AA795" s="13">
        <f t="shared" si="968"/>
        <v>5.7159473747802085E-3</v>
      </c>
      <c r="AB795" s="13">
        <f t="shared" si="969"/>
        <v>4.0566991149068371E-3</v>
      </c>
      <c r="AC795" s="13">
        <f t="shared" si="970"/>
        <v>9.5195892241453422E-5</v>
      </c>
      <c r="AD795" s="13">
        <f t="shared" si="971"/>
        <v>2.3388341442460537E-2</v>
      </c>
      <c r="AE795" s="13">
        <f t="shared" si="972"/>
        <v>1.3075458651126116E-2</v>
      </c>
      <c r="AF795" s="13">
        <f t="shared" si="973"/>
        <v>3.6549752653030026E-3</v>
      </c>
      <c r="AG795" s="13">
        <f t="shared" si="974"/>
        <v>6.811153906164625E-4</v>
      </c>
      <c r="AH795" s="13">
        <f t="shared" si="975"/>
        <v>5.6282212991671284E-4</v>
      </c>
      <c r="AI795" s="13">
        <f t="shared" si="976"/>
        <v>7.9888770367515999E-4</v>
      </c>
      <c r="AJ795" s="13">
        <f t="shared" si="977"/>
        <v>5.6698335864815324E-4</v>
      </c>
      <c r="AK795" s="13">
        <f t="shared" si="978"/>
        <v>2.682647615387131E-4</v>
      </c>
      <c r="AL795" s="13">
        <f t="shared" si="979"/>
        <v>3.0216925761471961E-6</v>
      </c>
      <c r="AM795" s="13">
        <f t="shared" si="980"/>
        <v>6.6396317396058488E-3</v>
      </c>
      <c r="AN795" s="13">
        <f t="shared" si="981"/>
        <v>3.7119447090125713E-3</v>
      </c>
      <c r="AO795" s="13">
        <f t="shared" si="982"/>
        <v>1.0375977210133921E-3</v>
      </c>
      <c r="AP795" s="13">
        <f t="shared" si="983"/>
        <v>1.9335938706884775E-4</v>
      </c>
      <c r="AQ795" s="13">
        <f t="shared" si="984"/>
        <v>2.7024817863269433E-5</v>
      </c>
      <c r="AR795" s="13">
        <f t="shared" si="985"/>
        <v>6.2930135561510811E-5</v>
      </c>
      <c r="AS795" s="13">
        <f t="shared" si="986"/>
        <v>8.9325043949749306E-5</v>
      </c>
      <c r="AT795" s="13">
        <f t="shared" si="987"/>
        <v>6.3395409889317975E-5</v>
      </c>
      <c r="AU795" s="13">
        <f t="shared" si="988"/>
        <v>2.9995156396046111E-5</v>
      </c>
      <c r="AV795" s="13">
        <f t="shared" si="989"/>
        <v>1.064402070426788E-5</v>
      </c>
      <c r="AW795" s="13">
        <f t="shared" si="990"/>
        <v>6.6606997086599018E-8</v>
      </c>
      <c r="AX795" s="13">
        <f t="shared" si="991"/>
        <v>1.5707508855084041E-3</v>
      </c>
      <c r="AY795" s="13">
        <f t="shared" si="992"/>
        <v>8.7814214211010628E-4</v>
      </c>
      <c r="AZ795" s="13">
        <f t="shared" si="993"/>
        <v>2.4546655642983576E-4</v>
      </c>
      <c r="BA795" s="13">
        <f t="shared" si="994"/>
        <v>4.574341475115978E-5</v>
      </c>
      <c r="BB795" s="13">
        <f t="shared" si="995"/>
        <v>6.3933149087503049E-6</v>
      </c>
      <c r="BC795" s="13">
        <f t="shared" si="996"/>
        <v>7.1484782226779599E-7</v>
      </c>
      <c r="BD795" s="13">
        <f t="shared" si="997"/>
        <v>5.8636079252607429E-6</v>
      </c>
      <c r="BE795" s="13">
        <f t="shared" si="998"/>
        <v>8.3229923303765998E-6</v>
      </c>
      <c r="BF795" s="13">
        <f t="shared" si="999"/>
        <v>5.906960544981128E-6</v>
      </c>
      <c r="BG795" s="13">
        <f t="shared" si="1000"/>
        <v>2.7948428077256945E-6</v>
      </c>
      <c r="BH795" s="13">
        <f t="shared" si="1001"/>
        <v>9.9177228209177878E-7</v>
      </c>
      <c r="BI795" s="13">
        <f t="shared" si="1002"/>
        <v>2.8155064944806677E-7</v>
      </c>
      <c r="BJ795" s="14">
        <f t="shared" si="1003"/>
        <v>0.58166551228128183</v>
      </c>
      <c r="BK795" s="14">
        <f t="shared" si="1004"/>
        <v>0.27267220796901587</v>
      </c>
      <c r="BL795" s="14">
        <f t="shared" si="1005"/>
        <v>0.14183729922504673</v>
      </c>
      <c r="BM795" s="14">
        <f t="shared" si="1006"/>
        <v>0.31682576025987885</v>
      </c>
      <c r="BN795" s="14">
        <f t="shared" si="1007"/>
        <v>0.68249810969406655</v>
      </c>
    </row>
    <row r="796" spans="1:66" x14ac:dyDescent="0.25">
      <c r="A796" t="s">
        <v>136</v>
      </c>
      <c r="B796" t="s">
        <v>307</v>
      </c>
      <c r="C796" t="s">
        <v>373</v>
      </c>
      <c r="D796" s="16"/>
      <c r="E796" s="10">
        <f>VLOOKUP(A796,home!$A$2:$E$405,3,FALSE)</f>
        <v>1.6168224299065399</v>
      </c>
      <c r="F796" s="10">
        <f>VLOOKUP(B796,home!$B$2:$E$405,3,FALSE)</f>
        <v>0.31</v>
      </c>
      <c r="G796" s="10">
        <f>VLOOKUP(C796,away!$B$2:$E$405,4,FALSE)</f>
        <v>0.93</v>
      </c>
      <c r="H796" s="10">
        <f>VLOOKUP(A796,away!$A$2:$E$405,3,FALSE)</f>
        <v>1.36448598130841</v>
      </c>
      <c r="I796" s="10">
        <f>VLOOKUP(C796,away!$B$2:$E$405,3,FALSE)</f>
        <v>0.46</v>
      </c>
      <c r="J796" s="10">
        <f>VLOOKUP(B796,home!$B$2:$E$405,4,FALSE)</f>
        <v>1.28</v>
      </c>
      <c r="K796" s="12">
        <f t="shared" si="952"/>
        <v>0.46612990654205549</v>
      </c>
      <c r="L796" s="12">
        <f t="shared" si="953"/>
        <v>0.80340934579439194</v>
      </c>
      <c r="M796" s="13">
        <f t="shared" si="954"/>
        <v>0.28096104410519362</v>
      </c>
      <c r="N796" s="13">
        <f t="shared" si="955"/>
        <v>0.13096434523071224</v>
      </c>
      <c r="O796" s="13">
        <f t="shared" si="956"/>
        <v>0.22572672863826287</v>
      </c>
      <c r="P796" s="13">
        <f t="shared" si="957"/>
        <v>0.1052179789241974</v>
      </c>
      <c r="Q796" s="13">
        <f t="shared" si="958"/>
        <v>3.0523199001366696E-2</v>
      </c>
      <c r="R796" s="13">
        <f t="shared" si="959"/>
        <v>9.0675481691787518E-2</v>
      </c>
      <c r="S796" s="13">
        <f t="shared" si="960"/>
        <v>9.8508523878739779E-3</v>
      </c>
      <c r="T796" s="13">
        <f t="shared" si="961"/>
        <v>2.4522623341240054E-2</v>
      </c>
      <c r="U796" s="13">
        <f t="shared" si="962"/>
        <v>4.2266553806648781E-2</v>
      </c>
      <c r="V796" s="13">
        <f t="shared" si="963"/>
        <v>4.0989738640090882E-4</v>
      </c>
      <c r="W796" s="13">
        <f t="shared" si="964"/>
        <v>4.7425919659572057E-3</v>
      </c>
      <c r="X796" s="13">
        <f t="shared" si="965"/>
        <v>3.8102427087394176E-3</v>
      </c>
      <c r="Y796" s="13">
        <f t="shared" si="966"/>
        <v>1.5305923009730938E-3</v>
      </c>
      <c r="Z796" s="13">
        <f t="shared" si="967"/>
        <v>2.4283176475196792E-2</v>
      </c>
      <c r="AA796" s="13">
        <f t="shared" si="968"/>
        <v>1.1319114780927722E-2</v>
      </c>
      <c r="AB796" s="13">
        <f t="shared" si="969"/>
        <v>2.6380889574863192E-3</v>
      </c>
      <c r="AC796" s="13">
        <f t="shared" si="970"/>
        <v>9.593984528346836E-6</v>
      </c>
      <c r="AD796" s="13">
        <f t="shared" si="971"/>
        <v>5.5266598746468384E-4</v>
      </c>
      <c r="AE796" s="13">
        <f t="shared" si="972"/>
        <v>4.440170194318132E-4</v>
      </c>
      <c r="AF796" s="13">
        <f t="shared" si="973"/>
        <v>1.7836371155164444E-4</v>
      </c>
      <c r="AG796" s="13">
        <f t="shared" si="974"/>
        <v>4.7766357603722103E-5</v>
      </c>
      <c r="AH796" s="13">
        <f t="shared" si="975"/>
        <v>4.8773327314369048E-3</v>
      </c>
      <c r="AI796" s="13">
        <f t="shared" si="976"/>
        <v>2.2734706502791926E-3</v>
      </c>
      <c r="AJ796" s="13">
        <f t="shared" si="977"/>
        <v>5.2986633087037313E-4</v>
      </c>
      <c r="AK796" s="13">
        <f t="shared" si="978"/>
        <v>8.2328847762796285E-5</v>
      </c>
      <c r="AL796" s="13">
        <f t="shared" si="979"/>
        <v>1.4371524922504577E-7</v>
      </c>
      <c r="AM796" s="13">
        <f t="shared" si="980"/>
        <v>5.1522829017177212E-5</v>
      </c>
      <c r="AN796" s="13">
        <f t="shared" si="981"/>
        <v>4.1393922354166651E-5</v>
      </c>
      <c r="AO796" s="13">
        <f t="shared" si="982"/>
        <v>1.6628132039212443E-5</v>
      </c>
      <c r="AP796" s="13">
        <f t="shared" si="983"/>
        <v>4.4530655611354792E-6</v>
      </c>
      <c r="AQ796" s="13">
        <f t="shared" si="984"/>
        <v>8.9440862231284792E-7</v>
      </c>
      <c r="AR796" s="13">
        <f t="shared" si="985"/>
        <v>7.8369893979705993E-4</v>
      </c>
      <c r="AS796" s="13">
        <f t="shared" si="986"/>
        <v>3.6530551356471155E-4</v>
      </c>
      <c r="AT796" s="13">
        <f t="shared" si="987"/>
        <v>8.5139912448608287E-5</v>
      </c>
      <c r="AU796" s="13">
        <f t="shared" si="988"/>
        <v>1.3228753144222856E-5</v>
      </c>
      <c r="AV796" s="13">
        <f t="shared" si="989"/>
        <v>1.5415793666961303E-6</v>
      </c>
      <c r="AW796" s="13">
        <f t="shared" si="990"/>
        <v>1.4950103484398858E-9</v>
      </c>
      <c r="AX796" s="13">
        <f t="shared" si="991"/>
        <v>4.0027219124265172E-6</v>
      </c>
      <c r="AY796" s="13">
        <f t="shared" si="992"/>
        <v>3.2158241930594653E-6</v>
      </c>
      <c r="AZ796" s="13">
        <f t="shared" si="993"/>
        <v>1.2918116055678417E-6</v>
      </c>
      <c r="BA796" s="13">
        <f t="shared" si="994"/>
        <v>3.4595117230628766E-7</v>
      </c>
      <c r="BB796" s="13">
        <f t="shared" si="995"/>
        <v>6.9485101254849356E-8</v>
      </c>
      <c r="BC796" s="13">
        <f t="shared" si="996"/>
        <v>1.1164995948323125E-8</v>
      </c>
      <c r="BD796" s="13">
        <f t="shared" si="997"/>
        <v>1.049385087536857E-4</v>
      </c>
      <c r="BE796" s="13">
        <f t="shared" si="998"/>
        <v>4.8914977278018188E-5</v>
      </c>
      <c r="BF796" s="13">
        <f t="shared" si="999"/>
        <v>1.1400366893554694E-5</v>
      </c>
      <c r="BG796" s="13">
        <f t="shared" si="1000"/>
        <v>1.7713506515459309E-6</v>
      </c>
      <c r="BH796" s="13">
        <f t="shared" si="1001"/>
        <v>2.0641987841457845E-7</v>
      </c>
      <c r="BI796" s="13">
        <f t="shared" si="1002"/>
        <v>1.9243695726761993E-8</v>
      </c>
      <c r="BJ796" s="14">
        <f t="shared" si="1003"/>
        <v>0.19744023694161508</v>
      </c>
      <c r="BK796" s="14">
        <f t="shared" si="1004"/>
        <v>0.39645272632763645</v>
      </c>
      <c r="BL796" s="14">
        <f t="shared" si="1005"/>
        <v>0.38180513200093485</v>
      </c>
      <c r="BM796" s="14">
        <f t="shared" si="1006"/>
        <v>0.13590927982468004</v>
      </c>
      <c r="BN796" s="14">
        <f t="shared" si="1007"/>
        <v>0.86406877759152034</v>
      </c>
    </row>
    <row r="797" spans="1:66" x14ac:dyDescent="0.25">
      <c r="A797" t="s">
        <v>136</v>
      </c>
      <c r="B797" t="s">
        <v>315</v>
      </c>
      <c r="C797" t="s">
        <v>481</v>
      </c>
      <c r="D797"/>
      <c r="E797" s="10">
        <f>VLOOKUP(A797,home!$A$2:$E$405,3,FALSE)</f>
        <v>1.6168224299065399</v>
      </c>
      <c r="F797" s="10">
        <f>VLOOKUP(B797,home!$B$2:$E$405,3,FALSE)</f>
        <v>0.49</v>
      </c>
      <c r="G797" s="10">
        <f>VLOOKUP(C797,away!$B$2:$E$405,4,FALSE)</f>
        <v>1.08</v>
      </c>
      <c r="H797" s="10">
        <f>VLOOKUP(A797,away!$A$2:$E$405,3,FALSE)</f>
        <v>1.36448598130841</v>
      </c>
      <c r="I797" s="10">
        <f>VLOOKUP(C797,away!$B$2:$E$405,3,FALSE)</f>
        <v>0.15</v>
      </c>
      <c r="J797" s="10">
        <f>VLOOKUP(B797,home!$B$2:$E$405,4,FALSE)</f>
        <v>1.32</v>
      </c>
      <c r="K797" s="12">
        <f t="shared" si="952"/>
        <v>0.85562242990654103</v>
      </c>
      <c r="L797" s="12">
        <f t="shared" si="953"/>
        <v>0.27016822429906517</v>
      </c>
      <c r="M797" s="13">
        <f t="shared" si="954"/>
        <v>0.32439588096859323</v>
      </c>
      <c r="N797" s="13">
        <f t="shared" si="955"/>
        <v>0.27756039192602078</v>
      </c>
      <c r="O797" s="13">
        <f t="shared" si="956"/>
        <v>8.7641459131215751E-2</v>
      </c>
      <c r="P797" s="13">
        <f t="shared" si="957"/>
        <v>7.4987998222405622E-2</v>
      </c>
      <c r="Q797" s="13">
        <f t="shared" si="958"/>
        <v>0.11874344849277688</v>
      </c>
      <c r="R797" s="13">
        <f t="shared" si="959"/>
        <v>1.1838968694229825E-2</v>
      </c>
      <c r="S797" s="13">
        <f t="shared" si="960"/>
        <v>4.3335937717624137E-3</v>
      </c>
      <c r="T797" s="13">
        <f t="shared" si="961"/>
        <v>3.2080706626441038E-2</v>
      </c>
      <c r="U797" s="13">
        <f t="shared" si="962"/>
        <v>1.0129687161744391E-2</v>
      </c>
      <c r="V797" s="13">
        <f t="shared" si="963"/>
        <v>1.1130690791320506E-4</v>
      </c>
      <c r="W797" s="13">
        <f t="shared" si="964"/>
        <v>3.3866519311623995E-2</v>
      </c>
      <c r="X797" s="13">
        <f t="shared" si="965"/>
        <v>9.1496573856114528E-3</v>
      </c>
      <c r="Y797" s="13">
        <f t="shared" si="966"/>
        <v>1.2359733444077365E-3</v>
      </c>
      <c r="Z797" s="13">
        <f t="shared" si="967"/>
        <v>1.0661710498840982E-3</v>
      </c>
      <c r="AA797" s="13">
        <f t="shared" si="968"/>
        <v>9.1223986439784E-4</v>
      </c>
      <c r="AB797" s="13">
        <f t="shared" si="969"/>
        <v>3.9026644471684669E-4</v>
      </c>
      <c r="AC797" s="13">
        <f t="shared" si="970"/>
        <v>1.6081204136699909E-6</v>
      </c>
      <c r="AD797" s="13">
        <f t="shared" si="971"/>
        <v>7.2442383864721261E-3</v>
      </c>
      <c r="AE797" s="13">
        <f t="shared" si="972"/>
        <v>1.9571630212722995E-3</v>
      </c>
      <c r="AF797" s="13">
        <f t="shared" si="973"/>
        <v>2.6438162906046529E-4</v>
      </c>
      <c r="AG797" s="13">
        <f t="shared" si="974"/>
        <v>2.3809171753520018E-5</v>
      </c>
      <c r="AH797" s="13">
        <f t="shared" si="975"/>
        <v>7.2011384836564212E-5</v>
      </c>
      <c r="AI797" s="13">
        <f t="shared" si="976"/>
        <v>6.1614556074796124E-5</v>
      </c>
      <c r="AJ797" s="13">
        <f t="shared" si="977"/>
        <v>2.6359398093164939E-5</v>
      </c>
      <c r="AK797" s="13">
        <f t="shared" si="978"/>
        <v>7.517897415782545E-6</v>
      </c>
      <c r="AL797" s="13">
        <f t="shared" si="979"/>
        <v>1.4869452763905414E-8</v>
      </c>
      <c r="AM797" s="13">
        <f t="shared" si="980"/>
        <v>1.2396665702111048E-3</v>
      </c>
      <c r="AN797" s="13">
        <f t="shared" si="981"/>
        <v>3.3491851599684656E-4</v>
      </c>
      <c r="AO797" s="13">
        <f t="shared" si="982"/>
        <v>4.5242170375873042E-5</v>
      </c>
      <c r="AP797" s="13">
        <f t="shared" si="983"/>
        <v>4.0743322779617976E-6</v>
      </c>
      <c r="AQ797" s="13">
        <f t="shared" si="984"/>
        <v>2.7518877918532603E-7</v>
      </c>
      <c r="AR797" s="13">
        <f t="shared" si="985"/>
        <v>3.8910375941222356E-6</v>
      </c>
      <c r="AS797" s="13">
        <f t="shared" si="986"/>
        <v>3.3292590411405689E-6</v>
      </c>
      <c r="AT797" s="13">
        <f t="shared" si="987"/>
        <v>1.424294355284507E-6</v>
      </c>
      <c r="AU797" s="13">
        <f t="shared" si="988"/>
        <v>4.0621939905690016E-7</v>
      </c>
      <c r="AV797" s="13">
        <f t="shared" si="989"/>
        <v>8.6892607324059903E-8</v>
      </c>
      <c r="AW797" s="13">
        <f t="shared" si="990"/>
        <v>9.5479231365442195E-11</v>
      </c>
      <c r="AX797" s="13">
        <f t="shared" si="991"/>
        <v>1.7678108717965544E-4</v>
      </c>
      <c r="AY797" s="13">
        <f t="shared" si="992"/>
        <v>4.7760632412985752E-5</v>
      </c>
      <c r="AZ797" s="13">
        <f t="shared" si="993"/>
        <v>6.4517026252083677E-6</v>
      </c>
      <c r="BA797" s="13">
        <f t="shared" si="994"/>
        <v>5.810150139860541E-7</v>
      </c>
      <c r="BB797" s="13">
        <f t="shared" si="995"/>
        <v>3.9242948654927191E-8</v>
      </c>
      <c r="BC797" s="13">
        <f t="shared" si="996"/>
        <v>2.1204395508722132E-9</v>
      </c>
      <c r="BD797" s="13">
        <f t="shared" si="997"/>
        <v>1.7520578624748522E-7</v>
      </c>
      <c r="BE797" s="13">
        <f t="shared" si="998"/>
        <v>1.4991000056275932E-7</v>
      </c>
      <c r="BF797" s="13">
        <f t="shared" si="999"/>
        <v>6.4133179474399526E-8</v>
      </c>
      <c r="BG797" s="13">
        <f t="shared" si="1000"/>
        <v>1.8291262286506015E-8</v>
      </c>
      <c r="BH797" s="13">
        <f t="shared" si="1001"/>
        <v>3.9126035709095354E-9</v>
      </c>
      <c r="BI797" s="13">
        <f t="shared" si="1002"/>
        <v>6.6954227492052557E-10</v>
      </c>
      <c r="BJ797" s="14">
        <f t="shared" si="1003"/>
        <v>0.48398208187370134</v>
      </c>
      <c r="BK797" s="14">
        <f t="shared" si="1004"/>
        <v>0.40387816349295386</v>
      </c>
      <c r="BL797" s="14">
        <f t="shared" si="1005"/>
        <v>0.11108967435809633</v>
      </c>
      <c r="BM797" s="14">
        <f t="shared" si="1006"/>
        <v>0.10480018280245978</v>
      </c>
      <c r="BN797" s="14">
        <f t="shared" si="1007"/>
        <v>0.89516814743524209</v>
      </c>
    </row>
    <row r="798" spans="1:66" x14ac:dyDescent="0.25">
      <c r="A798" t="s">
        <v>136</v>
      </c>
      <c r="B798" t="s">
        <v>480</v>
      </c>
      <c r="C798" t="s">
        <v>317</v>
      </c>
      <c r="D798"/>
      <c r="E798" s="10">
        <f>VLOOKUP(A798,home!$A$2:$E$405,3,FALSE)</f>
        <v>1.6168224299065399</v>
      </c>
      <c r="F798" s="10">
        <f>VLOOKUP(B798,home!$B$2:$E$405,3,FALSE)</f>
        <v>1.61</v>
      </c>
      <c r="G798" s="10">
        <f>VLOOKUP(C798,away!$B$2:$E$405,4,FALSE)</f>
        <v>0.74</v>
      </c>
      <c r="H798" s="10">
        <f>VLOOKUP(A798,away!$A$2:$E$405,3,FALSE)</f>
        <v>1.36448598130841</v>
      </c>
      <c r="I798" s="10">
        <f>VLOOKUP(C798,away!$B$2:$E$405,3,FALSE)</f>
        <v>0.99</v>
      </c>
      <c r="J798" s="10">
        <f>VLOOKUP(B798,home!$B$2:$E$405,4,FALSE)</f>
        <v>0.59</v>
      </c>
      <c r="K798" s="12">
        <f t="shared" si="952"/>
        <v>1.9262822429906519</v>
      </c>
      <c r="L798" s="12">
        <f t="shared" si="953"/>
        <v>0.79699626168224225</v>
      </c>
      <c r="M798" s="13">
        <f t="shared" si="954"/>
        <v>6.5659137380068858E-2</v>
      </c>
      <c r="N798" s="13">
        <f t="shared" si="955"/>
        <v>0.12647803042531036</v>
      </c>
      <c r="O798" s="13">
        <f t="shared" si="956"/>
        <v>5.2330087037195647E-2</v>
      </c>
      <c r="P798" s="13">
        <f t="shared" si="957"/>
        <v>0.10080251743390524</v>
      </c>
      <c r="Q798" s="13">
        <f t="shared" si="958"/>
        <v>0.1218161920683534</v>
      </c>
      <c r="R798" s="13">
        <f t="shared" si="959"/>
        <v>2.0853441871075646E-2</v>
      </c>
      <c r="S798" s="13">
        <f t="shared" si="960"/>
        <v>3.8689007830680244E-2</v>
      </c>
      <c r="T798" s="13">
        <f t="shared" si="961"/>
        <v>9.7087049690843655E-2</v>
      </c>
      <c r="U798" s="13">
        <f t="shared" si="962"/>
        <v>4.016961478149076E-2</v>
      </c>
      <c r="V798" s="13">
        <f t="shared" si="963"/>
        <v>6.5996558420561421E-3</v>
      </c>
      <c r="W798" s="13">
        <f t="shared" si="964"/>
        <v>7.8217455896669313E-2</v>
      </c>
      <c r="X798" s="13">
        <f t="shared" si="965"/>
        <v>6.2339019947941096E-2</v>
      </c>
      <c r="Y798" s="13">
        <f t="shared" si="966"/>
        <v>2.4841982927721887E-2</v>
      </c>
      <c r="Z798" s="13">
        <f t="shared" si="967"/>
        <v>5.5400384048184103E-3</v>
      </c>
      <c r="AA798" s="13">
        <f t="shared" si="968"/>
        <v>1.0671677604687957E-2</v>
      </c>
      <c r="AB798" s="13">
        <f t="shared" si="969"/>
        <v>1.0278331536415716E-2</v>
      </c>
      <c r="AC798" s="13">
        <f t="shared" si="970"/>
        <v>6.3325337266632094E-4</v>
      </c>
      <c r="AD798" s="13">
        <f t="shared" si="971"/>
        <v>3.7667224096414612E-2</v>
      </c>
      <c r="AE798" s="13">
        <f t="shared" si="972"/>
        <v>3.0020636792789716E-2</v>
      </c>
      <c r="AF798" s="13">
        <f t="shared" si="973"/>
        <v>1.1963167648586891E-2</v>
      </c>
      <c r="AG798" s="13">
        <f t="shared" si="974"/>
        <v>3.1781999646005635E-3</v>
      </c>
      <c r="AH798" s="13">
        <f t="shared" si="975"/>
        <v>1.1038474745540814E-3</v>
      </c>
      <c r="AI798" s="13">
        <f t="shared" si="976"/>
        <v>2.1263217892036018E-3</v>
      </c>
      <c r="AJ798" s="13">
        <f t="shared" si="977"/>
        <v>2.0479479527135058E-3</v>
      </c>
      <c r="AK798" s="13">
        <f t="shared" si="978"/>
        <v>1.314975258627029E-3</v>
      </c>
      <c r="AL798" s="13">
        <f t="shared" si="979"/>
        <v>3.888782989564716E-5</v>
      </c>
      <c r="AM798" s="13">
        <f t="shared" si="980"/>
        <v>1.4511540983934609E-2</v>
      </c>
      <c r="AN798" s="13">
        <f t="shared" si="981"/>
        <v>1.156564391544453E-2</v>
      </c>
      <c r="AO798" s="13">
        <f t="shared" si="982"/>
        <v>4.6088874822786301E-3</v>
      </c>
      <c r="AP798" s="13">
        <f t="shared" si="983"/>
        <v>1.2244220312967165E-3</v>
      </c>
      <c r="AQ798" s="13">
        <f t="shared" si="984"/>
        <v>2.4396494541621509E-4</v>
      </c>
      <c r="AR798" s="13">
        <f t="shared" si="985"/>
        <v>1.7595246213739744E-4</v>
      </c>
      <c r="AS798" s="13">
        <f t="shared" si="986"/>
        <v>3.3893410342575363E-4</v>
      </c>
      <c r="AT798" s="13">
        <f t="shared" si="987"/>
        <v>3.2644137248649322E-4</v>
      </c>
      <c r="AU798" s="13">
        <f t="shared" si="988"/>
        <v>2.0960607306607642E-4</v>
      </c>
      <c r="AV798" s="13">
        <f t="shared" si="989"/>
        <v>1.0094011414254597E-4</v>
      </c>
      <c r="AW798" s="13">
        <f t="shared" si="990"/>
        <v>1.6583928365318125E-6</v>
      </c>
      <c r="AX798" s="13">
        <f t="shared" si="991"/>
        <v>4.6588872859640584E-3</v>
      </c>
      <c r="AY798" s="13">
        <f t="shared" si="992"/>
        <v>3.713115750512282E-3</v>
      </c>
      <c r="AZ798" s="13">
        <f t="shared" si="993"/>
        <v>1.479669686175871E-3</v>
      </c>
      <c r="BA798" s="13">
        <f t="shared" si="994"/>
        <v>3.9309706946890184E-4</v>
      </c>
      <c r="BB798" s="13">
        <f t="shared" si="995"/>
        <v>7.8324223711239858E-5</v>
      </c>
      <c r="BC798" s="13">
        <f t="shared" si="996"/>
        <v>1.2484822699404367E-5</v>
      </c>
      <c r="BD798" s="13">
        <f t="shared" si="997"/>
        <v>2.3372242426215325E-5</v>
      </c>
      <c r="BE798" s="13">
        <f t="shared" si="998"/>
        <v>4.5021535564491323E-5</v>
      </c>
      <c r="BF798" s="13">
        <f t="shared" si="999"/>
        <v>4.3362092255025887E-5</v>
      </c>
      <c r="BG798" s="13">
        <f t="shared" si="1000"/>
        <v>2.7842542776592957E-5</v>
      </c>
      <c r="BH798" s="13">
        <f t="shared" si="1001"/>
        <v>1.3408148937564653E-5</v>
      </c>
      <c r="BI798" s="13">
        <f t="shared" si="1002"/>
        <v>5.1655758419609513E-6</v>
      </c>
      <c r="BJ798" s="14">
        <f t="shared" si="1003"/>
        <v>0.63609899765613398</v>
      </c>
      <c r="BK798" s="14">
        <f t="shared" si="1004"/>
        <v>0.21613557543978471</v>
      </c>
      <c r="BL798" s="14">
        <f t="shared" si="1005"/>
        <v>0.14220629156902409</v>
      </c>
      <c r="BM798" s="14">
        <f t="shared" si="1006"/>
        <v>0.50833003949617606</v>
      </c>
      <c r="BN798" s="14">
        <f t="shared" si="1007"/>
        <v>0.48793940621590914</v>
      </c>
    </row>
    <row r="799" spans="1:66" x14ac:dyDescent="0.25">
      <c r="A799" t="s">
        <v>136</v>
      </c>
      <c r="B799" t="s">
        <v>482</v>
      </c>
      <c r="C799" t="s">
        <v>323</v>
      </c>
      <c r="D799"/>
      <c r="E799" s="10">
        <f>VLOOKUP(A799,home!$A$2:$E$405,3,FALSE)</f>
        <v>1.6168224299065399</v>
      </c>
      <c r="F799" s="10">
        <f>VLOOKUP(B799,home!$B$2:$E$405,3,FALSE)</f>
        <v>0.12</v>
      </c>
      <c r="G799" s="10">
        <f>VLOOKUP(C799,away!$B$2:$E$405,4,FALSE)</f>
        <v>0.41</v>
      </c>
      <c r="H799" s="10">
        <f>VLOOKUP(A799,away!$A$2:$E$405,3,FALSE)</f>
        <v>1.36448598130841</v>
      </c>
      <c r="I799" s="10">
        <f>VLOOKUP(C799,away!$B$2:$E$405,3,FALSE)</f>
        <v>0.82</v>
      </c>
      <c r="J799" s="10">
        <f>VLOOKUP(B799,home!$B$2:$E$405,4,FALSE)</f>
        <v>0.59</v>
      </c>
      <c r="K799" s="12">
        <f t="shared" si="952"/>
        <v>7.9547663551401762E-2</v>
      </c>
      <c r="L799" s="12">
        <f t="shared" si="953"/>
        <v>0.66013831775700871</v>
      </c>
      <c r="M799" s="13">
        <f t="shared" si="954"/>
        <v>0.4772637617345501</v>
      </c>
      <c r="N799" s="13">
        <f t="shared" si="955"/>
        <v>3.7965217143736366E-2</v>
      </c>
      <c r="O799" s="13">
        <f t="shared" si="956"/>
        <v>0.3150600967978277</v>
      </c>
      <c r="P799" s="13">
        <f t="shared" si="957"/>
        <v>2.5062294578545669E-2</v>
      </c>
      <c r="Q799" s="13">
        <f t="shared" si="958"/>
        <v>1.5100221600029252E-3</v>
      </c>
      <c r="R799" s="13">
        <f t="shared" si="959"/>
        <v>0.10399162114623915</v>
      </c>
      <c r="S799" s="13">
        <f t="shared" si="960"/>
        <v>3.2902069039297485E-4</v>
      </c>
      <c r="T799" s="13">
        <f t="shared" si="961"/>
        <v>9.9682348848013566E-4</v>
      </c>
      <c r="U799" s="13">
        <f t="shared" si="962"/>
        <v>8.2722904911058694E-3</v>
      </c>
      <c r="V799" s="13">
        <f t="shared" si="963"/>
        <v>1.91974290067758E-6</v>
      </c>
      <c r="W799" s="13">
        <f t="shared" si="964"/>
        <v>4.0039578246357888E-5</v>
      </c>
      <c r="X799" s="13">
        <f t="shared" si="965"/>
        <v>2.6431659827250812E-5</v>
      </c>
      <c r="Y799" s="13">
        <f t="shared" si="966"/>
        <v>8.7242757269434286E-6</v>
      </c>
      <c r="Z799" s="13">
        <f t="shared" si="967"/>
        <v>2.2882951281434163E-2</v>
      </c>
      <c r="AA799" s="13">
        <f t="shared" si="968"/>
        <v>1.8202853095986426E-3</v>
      </c>
      <c r="AB799" s="13">
        <f t="shared" si="969"/>
        <v>7.2399721687756006E-5</v>
      </c>
      <c r="AC799" s="13">
        <f t="shared" si="970"/>
        <v>6.3006514884181283E-9</v>
      </c>
      <c r="AD799" s="13">
        <f t="shared" si="971"/>
        <v>7.9626372477032566E-7</v>
      </c>
      <c r="AE799" s="13">
        <f t="shared" si="972"/>
        <v>5.2564419576081252E-7</v>
      </c>
      <c r="AF799" s="13">
        <f t="shared" si="973"/>
        <v>1.7349893756413926E-7</v>
      </c>
      <c r="AG799" s="13">
        <f t="shared" si="974"/>
        <v>3.817776559207306E-8</v>
      </c>
      <c r="AH799" s="13">
        <f t="shared" si="975"/>
        <v>3.7764782410603828E-3</v>
      </c>
      <c r="AI799" s="13">
        <f t="shared" si="976"/>
        <v>3.0041002052906085E-4</v>
      </c>
      <c r="AJ799" s="13">
        <f t="shared" si="977"/>
        <v>1.1948457620257714E-5</v>
      </c>
      <c r="AK799" s="13">
        <f t="shared" si="978"/>
        <v>3.1682396224481441E-7</v>
      </c>
      <c r="AL799" s="13">
        <f t="shared" si="979"/>
        <v>1.3234508571578076E-11</v>
      </c>
      <c r="AM799" s="13">
        <f t="shared" si="980"/>
        <v>1.2668183775243171E-8</v>
      </c>
      <c r="AN799" s="13">
        <f t="shared" si="981"/>
        <v>8.3627535264256588E-9</v>
      </c>
      <c r="AO799" s="13">
        <f t="shared" si="982"/>
        <v>2.7602870223755632E-9</v>
      </c>
      <c r="AP799" s="13">
        <f t="shared" si="983"/>
        <v>6.0739041049250228E-10</v>
      </c>
      <c r="AQ799" s="13">
        <f t="shared" si="984"/>
        <v>1.0024042095106483E-10</v>
      </c>
      <c r="AR799" s="13">
        <f t="shared" si="985"/>
        <v>4.985995986199099E-4</v>
      </c>
      <c r="AS799" s="13">
        <f t="shared" si="986"/>
        <v>3.9662433117880551E-5</v>
      </c>
      <c r="AT799" s="13">
        <f t="shared" si="987"/>
        <v>1.5775269426455683E-6</v>
      </c>
      <c r="AU799" s="13">
        <f t="shared" si="988"/>
        <v>4.1829527492280385E-8</v>
      </c>
      <c r="AV799" s="13">
        <f t="shared" si="989"/>
        <v>8.3186029486750762E-10</v>
      </c>
      <c r="AW799" s="13">
        <f t="shared" si="990"/>
        <v>1.930490590416837E-14</v>
      </c>
      <c r="AX799" s="13">
        <f t="shared" si="991"/>
        <v>1.6795407012672834E-10</v>
      </c>
      <c r="AY799" s="13">
        <f t="shared" si="992"/>
        <v>1.1087291731390111E-10</v>
      </c>
      <c r="AZ799" s="13">
        <f t="shared" si="993"/>
        <v>3.6595730560205296E-11</v>
      </c>
      <c r="BA799" s="13">
        <f t="shared" si="994"/>
        <v>8.0527480030342266E-12</v>
      </c>
      <c r="BB799" s="13">
        <f t="shared" si="995"/>
        <v>1.3289818800110312E-12</v>
      </c>
      <c r="BC799" s="13">
        <f t="shared" si="996"/>
        <v>1.7546237252000584E-13</v>
      </c>
      <c r="BD799" s="13">
        <f t="shared" si="997"/>
        <v>5.4857450044544491E-5</v>
      </c>
      <c r="BE799" s="13">
        <f t="shared" si="998"/>
        <v>4.3637819794312554E-6</v>
      </c>
      <c r="BF799" s="13">
        <f t="shared" si="999"/>
        <v>1.7356433035573373E-7</v>
      </c>
      <c r="BG799" s="13">
        <f t="shared" si="1000"/>
        <v>4.6022123185540849E-9</v>
      </c>
      <c r="BH799" s="13">
        <f t="shared" si="1001"/>
        <v>9.1523809277114261E-11</v>
      </c>
      <c r="BI799" s="13">
        <f t="shared" si="1002"/>
        <v>1.4561010374637101E-12</v>
      </c>
      <c r="BJ799" s="14">
        <f t="shared" si="1003"/>
        <v>4.0548816714478721E-2</v>
      </c>
      <c r="BK799" s="14">
        <f t="shared" si="1004"/>
        <v>0.50265700317114825</v>
      </c>
      <c r="BL799" s="14">
        <f t="shared" si="1005"/>
        <v>0.43390512872124587</v>
      </c>
      <c r="BM799" s="14">
        <f t="shared" si="1006"/>
        <v>3.9140886216551533E-2</v>
      </c>
      <c r="BN799" s="14">
        <f t="shared" si="1007"/>
        <v>0.96085301356090191</v>
      </c>
    </row>
    <row r="800" spans="1:66" x14ac:dyDescent="0.25">
      <c r="A800" t="s">
        <v>136</v>
      </c>
      <c r="B800" t="s">
        <v>344</v>
      </c>
      <c r="C800" t="s">
        <v>125</v>
      </c>
      <c r="D800"/>
      <c r="E800" s="10">
        <f>VLOOKUP(A800,home!$A$2:$E$405,3,FALSE)</f>
        <v>1.6168224299065399</v>
      </c>
      <c r="F800" s="10">
        <f>VLOOKUP(B800,home!$B$2:$E$405,3,FALSE)</f>
        <v>1.48</v>
      </c>
      <c r="G800" s="10">
        <f>VLOOKUP(C800,away!$B$2:$E$405,4,FALSE)</f>
        <v>0.74</v>
      </c>
      <c r="H800" s="10">
        <f>VLOOKUP(A800,away!$A$2:$E$405,3,FALSE)</f>
        <v>1.36448598130841</v>
      </c>
      <c r="I800" s="10">
        <f>VLOOKUP(C800,away!$B$2:$E$405,3,FALSE)</f>
        <v>0.25</v>
      </c>
      <c r="J800" s="10">
        <f>VLOOKUP(B800,home!$B$2:$E$405,4,FALSE)</f>
        <v>0.73</v>
      </c>
      <c r="K800" s="12">
        <f t="shared" si="952"/>
        <v>1.7707439252336423</v>
      </c>
      <c r="L800" s="12">
        <f t="shared" si="953"/>
        <v>0.24901869158878481</v>
      </c>
      <c r="M800" s="13">
        <f t="shared" si="954"/>
        <v>0.1326869589938596</v>
      </c>
      <c r="N800" s="13">
        <f t="shared" si="955"/>
        <v>0.23495462659610231</v>
      </c>
      <c r="O800" s="13">
        <f t="shared" si="956"/>
        <v>3.304153291954566E-2</v>
      </c>
      <c r="P800" s="13">
        <f t="shared" si="957"/>
        <v>5.8508093697692894E-2</v>
      </c>
      <c r="Q800" s="13">
        <f t="shared" si="958"/>
        <v>0.2080222388752935</v>
      </c>
      <c r="R800" s="13">
        <f t="shared" si="959"/>
        <v>4.11397964785651E-3</v>
      </c>
      <c r="S800" s="13">
        <f t="shared" si="960"/>
        <v>6.4497616308631118E-3</v>
      </c>
      <c r="T800" s="13">
        <f t="shared" si="961"/>
        <v>5.1801425746095232E-2</v>
      </c>
      <c r="U800" s="13">
        <f t="shared" si="962"/>
        <v>7.2848044699767552E-3</v>
      </c>
      <c r="V800" s="13">
        <f t="shared" si="963"/>
        <v>3.1600129498432397E-4</v>
      </c>
      <c r="W800" s="13">
        <f t="shared" si="964"/>
        <v>0.1227847052673092</v>
      </c>
      <c r="X800" s="13">
        <f t="shared" si="965"/>
        <v>3.0575686652779908E-2</v>
      </c>
      <c r="Y800" s="13">
        <f t="shared" si="966"/>
        <v>3.8069587423519616E-3</v>
      </c>
      <c r="Z800" s="13">
        <f t="shared" si="967"/>
        <v>3.4148594304403949E-4</v>
      </c>
      <c r="AA800" s="13">
        <f t="shared" si="968"/>
        <v>6.0468415919791459E-4</v>
      </c>
      <c r="AB800" s="13">
        <f t="shared" si="969"/>
        <v>5.3537040079235999E-4</v>
      </c>
      <c r="AC800" s="13">
        <f t="shared" si="970"/>
        <v>8.7087653129831697E-6</v>
      </c>
      <c r="AD800" s="13">
        <f t="shared" si="971"/>
        <v>5.4355067740922761E-2</v>
      </c>
      <c r="AE800" s="13">
        <f t="shared" si="972"/>
        <v>1.353542785006435E-2</v>
      </c>
      <c r="AF800" s="13">
        <f t="shared" si="973"/>
        <v>1.6852872666587113E-3</v>
      </c>
      <c r="AG800" s="13">
        <f t="shared" si="974"/>
        <v>1.3988934336486402E-4</v>
      </c>
      <c r="AH800" s="13">
        <f t="shared" si="975"/>
        <v>2.125909568319724E-5</v>
      </c>
      <c r="AI800" s="13">
        <f t="shared" si="976"/>
        <v>3.7644414536982263E-5</v>
      </c>
      <c r="AJ800" s="13">
        <f t="shared" si="977"/>
        <v>3.3329309180169184E-5</v>
      </c>
      <c r="AK800" s="13">
        <f t="shared" si="978"/>
        <v>1.9672557254339485E-5</v>
      </c>
      <c r="AL800" s="13">
        <f t="shared" si="979"/>
        <v>1.5360462272613131E-7</v>
      </c>
      <c r="AM800" s="13">
        <f t="shared" si="980"/>
        <v>1.9249781201580402E-2</v>
      </c>
      <c r="AN800" s="13">
        <f t="shared" si="981"/>
        <v>4.7935553281879375E-3</v>
      </c>
      <c r="AO800" s="13">
        <f t="shared" si="982"/>
        <v>5.9684243794190398E-4</v>
      </c>
      <c r="AP800" s="13">
        <f t="shared" si="983"/>
        <v>4.9541640993651175E-5</v>
      </c>
      <c r="AQ800" s="13">
        <f t="shared" si="984"/>
        <v>3.0841986548500785E-6</v>
      </c>
      <c r="AR800" s="13">
        <f t="shared" si="985"/>
        <v>1.0587824382781118E-6</v>
      </c>
      <c r="AS800" s="13">
        <f t="shared" si="986"/>
        <v>1.8748325707250304E-6</v>
      </c>
      <c r="AT800" s="13">
        <f t="shared" si="987"/>
        <v>1.6599241927207607E-6</v>
      </c>
      <c r="AU800" s="13">
        <f t="shared" si="988"/>
        <v>9.7976689353621484E-7</v>
      </c>
      <c r="AV800" s="13">
        <f t="shared" si="989"/>
        <v>4.3372906871857247E-7</v>
      </c>
      <c r="AW800" s="13">
        <f t="shared" si="990"/>
        <v>1.8814361861362483E-9</v>
      </c>
      <c r="AX800" s="13">
        <f t="shared" si="991"/>
        <v>5.6810721874625408E-3</v>
      </c>
      <c r="AY800" s="13">
        <f t="shared" si="992"/>
        <v>1.4146931629433574E-3</v>
      </c>
      <c r="AZ800" s="13">
        <f t="shared" si="993"/>
        <v>1.7614252021787719E-4</v>
      </c>
      <c r="BA800" s="13">
        <f t="shared" si="994"/>
        <v>1.4620926639268961E-5</v>
      </c>
      <c r="BB800" s="13">
        <f t="shared" si="995"/>
        <v>9.1022100538159083E-7</v>
      </c>
      <c r="BC800" s="13">
        <f t="shared" si="996"/>
        <v>4.533240876335039E-8</v>
      </c>
      <c r="BD800" s="13">
        <f t="shared" si="997"/>
        <v>4.3942769576199834E-8</v>
      </c>
      <c r="BE800" s="13">
        <f t="shared" si="998"/>
        <v>7.7811392284997576E-8</v>
      </c>
      <c r="BF800" s="13">
        <f t="shared" si="999"/>
        <v>6.8892025101315692E-8</v>
      </c>
      <c r="BG800" s="13">
        <f t="shared" si="1000"/>
        <v>4.066337831506612E-8</v>
      </c>
      <c r="BH800" s="13">
        <f t="shared" si="1001"/>
        <v>1.8001107532720194E-8</v>
      </c>
      <c r="BI800" s="13">
        <f t="shared" si="1002"/>
        <v>6.3750703622083629E-9</v>
      </c>
      <c r="BJ800" s="14">
        <f t="shared" si="1003"/>
        <v>0.75364160323897866</v>
      </c>
      <c r="BK800" s="14">
        <f t="shared" si="1004"/>
        <v>0.19938437115027896</v>
      </c>
      <c r="BL800" s="14">
        <f t="shared" si="1005"/>
        <v>4.569853969493104E-2</v>
      </c>
      <c r="BM800" s="14">
        <f t="shared" si="1006"/>
        <v>0.3263238780153751</v>
      </c>
      <c r="BN800" s="14">
        <f t="shared" si="1007"/>
        <v>0.67132743073035051</v>
      </c>
    </row>
    <row r="801" spans="1:66" x14ac:dyDescent="0.25">
      <c r="A801" t="s">
        <v>136</v>
      </c>
      <c r="B801" t="s">
        <v>377</v>
      </c>
      <c r="C801" t="s">
        <v>483</v>
      </c>
      <c r="D801"/>
      <c r="E801" s="10">
        <f>VLOOKUP(A801,home!$A$2:$E$405,3,FALSE)</f>
        <v>1.6168224299065399</v>
      </c>
      <c r="F801" s="10">
        <f>VLOOKUP(B801,home!$B$2:$E$405,3,FALSE)</f>
        <v>0.46</v>
      </c>
      <c r="G801" s="10">
        <f>VLOOKUP(C801,away!$B$2:$E$405,4,FALSE)</f>
        <v>0.62</v>
      </c>
      <c r="H801" s="10">
        <f>VLOOKUP(A801,away!$A$2:$E$405,3,FALSE)</f>
        <v>1.36448598130841</v>
      </c>
      <c r="I801" s="10">
        <f>VLOOKUP(C801,away!$B$2:$E$405,3,FALSE)</f>
        <v>1.24</v>
      </c>
      <c r="J801" s="10">
        <f>VLOOKUP(B801,home!$B$2:$E$405,4,FALSE)</f>
        <v>1.28</v>
      </c>
      <c r="K801" s="12">
        <f t="shared" ref="K801:K864" si="1008">E801*F801*G801</f>
        <v>0.46111775700934521</v>
      </c>
      <c r="L801" s="12">
        <f t="shared" ref="L801:L864" si="1009">H801*I801*J801</f>
        <v>2.1657121495327085</v>
      </c>
      <c r="M801" s="13">
        <f t="shared" ref="M801:M864" si="1010">_xlfn.POISSON.DIST(0,K801,FALSE) * _xlfn.POISSON.DIST(0,L801,FALSE)</f>
        <v>7.2307320259366106E-2</v>
      </c>
      <c r="N801" s="13">
        <f t="shared" ref="N801:N864" si="1011">_xlfn.POISSON.DIST(1,K801,FALSE) * _xlfn.POISSON.DIST(0,L801,FALSE)</f>
        <v>3.3342189333355282E-2</v>
      </c>
      <c r="O801" s="13">
        <f t="shared" ref="O801:O864" si="1012">_xlfn.POISSON.DIST(0,K801,FALSE) * _xlfn.POISSON.DIST(1,L801,FALSE)</f>
        <v>0.15659684198586174</v>
      </c>
      <c r="P801" s="13">
        <f t="shared" ref="P801:P864" si="1013">_xlfn.POISSON.DIST(1,K801,FALSE) * _xlfn.POISSON.DIST(1,L801,FALSE)</f>
        <v>7.2209584531267412E-2</v>
      </c>
      <c r="Q801" s="13">
        <f t="shared" ref="Q801:Q864" si="1014">_xlfn.POISSON.DIST(2,K801,FALSE) * _xlfn.POISSON.DIST(0,L801,FALSE)</f>
        <v>7.6873377795888516E-3</v>
      </c>
      <c r="R801" s="13">
        <f t="shared" ref="R801:R864" si="1015">_xlfn.POISSON.DIST(0,K801,FALSE) * _xlfn.POISSON.DIST(2,L801,FALSE)</f>
        <v>0.16957184163361727</v>
      </c>
      <c r="S801" s="13">
        <f t="shared" ref="S801:S864" si="1016">_xlfn.POISSON.DIST(2,K801,FALSE) * _xlfn.POISSON.DIST(2,L801,FALSE)</f>
        <v>1.8027995227436349E-2</v>
      </c>
      <c r="T801" s="13">
        <f t="shared" ref="T801:T864" si="1017">_xlfn.POISSON.DIST(2,K801,FALSE) * _xlfn.POISSON.DIST(1,L801,FALSE)</f>
        <v>1.6648560826817371E-2</v>
      </c>
      <c r="U801" s="13">
        <f t="shared" ref="U801:U864" si="1018">_xlfn.POISSON.DIST(1,K801,FALSE) * _xlfn.POISSON.DIST(2,L801,FALSE)</f>
        <v>7.8192587266037492E-2</v>
      </c>
      <c r="V801" s="13">
        <f t="shared" ref="V801:V864" si="1019">_xlfn.POISSON.DIST(3,K801,FALSE) * _xlfn.POISSON.DIST(3,L801,FALSE)</f>
        <v>2.0004030337843156E-3</v>
      </c>
      <c r="W801" s="13">
        <f t="shared" ref="W801:W864" si="1020">_xlfn.POISSON.DIST(3,K801,FALSE) * _xlfn.POISSON.DIST(0,L801,FALSE)</f>
        <v>1.1815893180990706E-3</v>
      </c>
      <c r="X801" s="13">
        <f t="shared" ref="X801:X864" si="1021">_xlfn.POISSON.DIST(3,K801,FALSE) * _xlfn.POISSON.DIST(1,L801,FALSE)</f>
        <v>2.5589823419652252E-3</v>
      </c>
      <c r="Y801" s="13">
        <f t="shared" ref="Y801:Y864" si="1022">_xlfn.POISSON.DIST(3,K801,FALSE) * _xlfn.POISSON.DIST(2,L801,FALSE)</f>
        <v>2.7710095742168768E-3</v>
      </c>
      <c r="Z801" s="13">
        <f t="shared" ref="Z801:Z864" si="1023">_xlfn.POISSON.DIST(0,K801,FALSE) * _xlfn.POISSON.DIST(3,L801,FALSE)</f>
        <v>0.12241459921485376</v>
      </c>
      <c r="AA801" s="13">
        <f t="shared" ref="AA801:AA864" si="1024">_xlfn.POISSON.DIST(1,K801,FALSE) * _xlfn.POISSON.DIST(3,L801,FALSE)</f>
        <v>5.6447545415151318E-2</v>
      </c>
      <c r="AB801" s="13">
        <f t="shared" ref="AB801:AB864" si="1025">_xlfn.POISSON.DIST(2,K801,FALSE) * _xlfn.POISSON.DIST(3,L801,FALSE)</f>
        <v>1.3014482765258861E-2</v>
      </c>
      <c r="AC801" s="13">
        <f t="shared" ref="AC801:AC864" si="1026">_xlfn.POISSON.DIST(4,K801,FALSE) * _xlfn.POISSON.DIST(4,L801,FALSE)</f>
        <v>1.2485619665349656E-4</v>
      </c>
      <c r="AD801" s="13">
        <f t="shared" ref="AD801:AD864" si="1027">_xlfn.POISSON.DIST(4,K801,FALSE) * _xlfn.POISSON.DIST(0,L801,FALSE)</f>
        <v>1.3621295401701125E-4</v>
      </c>
      <c r="AE801" s="13">
        <f t="shared" ref="AE801:AE864" si="1028">_xlfn.POISSON.DIST(4,K801,FALSE) * _xlfn.POISSON.DIST(1,L801,FALSE)</f>
        <v>2.9499804943838143E-4</v>
      </c>
      <c r="AF801" s="13">
        <f t="shared" ref="AF801:AF864" si="1029">_xlfn.POISSON.DIST(4,K801,FALSE) * _xlfn.POISSON.DIST(2,L801,FALSE)</f>
        <v>3.1944042987857668E-4</v>
      </c>
      <c r="AG801" s="13">
        <f t="shared" ref="AG801:AG864" si="1030">_xlfn.POISSON.DIST(4,K801,FALSE) * _xlfn.POISSON.DIST(3,L801,FALSE)</f>
        <v>2.3060534001332825E-4</v>
      </c>
      <c r="AH801" s="13">
        <f t="shared" ref="AH801:AH864" si="1031">_xlfn.POISSON.DIST(0,K801,FALSE) * _xlfn.POISSON.DIST(4,L801,FALSE)</f>
        <v>6.6278696199946488E-2</v>
      </c>
      <c r="AI801" s="13">
        <f t="shared" ref="AI801:AI864" si="1032">_xlfn.POISSON.DIST(1,K801,FALSE) * _xlfn.POISSON.DIST(4,L801,FALSE)</f>
        <v>3.0562283729223139E-2</v>
      </c>
      <c r="AJ801" s="13">
        <f t="shared" ref="AJ801:AJ864" si="1033">_xlfn.POISSON.DIST(2,K801,FALSE) * _xlfn.POISSON.DIST(4,L801,FALSE)</f>
        <v>7.0464058611512895E-3</v>
      </c>
      <c r="AK801" s="13">
        <f t="shared" ref="AK801:AK864" si="1034">_xlfn.POISSON.DIST(3,K801,FALSE) * _xlfn.POISSON.DIST(4,L801,FALSE)</f>
        <v>1.0830742885571956E-3</v>
      </c>
      <c r="AL801" s="13">
        <f t="shared" ref="AL801:AL864" si="1035">_xlfn.POISSON.DIST(5,K801,FALSE) * _xlfn.POISSON.DIST(5,L801,FALSE)</f>
        <v>4.9874972847360504E-6</v>
      </c>
      <c r="AM801" s="13">
        <f t="shared" ref="AM801:AM864" si="1036">_xlfn.POISSON.DIST(5,K801,FALSE) * _xlfn.POISSON.DIST(0,L801,FALSE)</f>
        <v>1.2562042366388265E-5</v>
      </c>
      <c r="AN801" s="13">
        <f t="shared" ref="AN801:AN864" si="1037">_xlfn.POISSON.DIST(5,K801,FALSE) * _xlfn.POISSON.DIST(1,L801,FALSE)</f>
        <v>2.7205767775831682E-5</v>
      </c>
      <c r="AO801" s="13">
        <f t="shared" ref="AO801:AO864" si="1038">_xlfn.POISSON.DIST(5,K801,FALSE) * _xlfn.POISSON.DIST(2,L801,FALSE)</f>
        <v>2.9459930904742069E-5</v>
      </c>
      <c r="AP801" s="13">
        <f t="shared" ref="AP801:AP864" si="1039">_xlfn.POISSON.DIST(5,K801,FALSE) * _xlfn.POISSON.DIST(3,L801,FALSE)</f>
        <v>2.1267243428264669E-5</v>
      </c>
      <c r="AQ801" s="13">
        <f t="shared" ref="AQ801:AQ864" si="1040">_xlfn.POISSON.DIST(5,K801,FALSE) * _xlfn.POISSON.DIST(4,L801,FALSE)</f>
        <v>1.1514681869915613E-5</v>
      </c>
      <c r="AR801" s="13">
        <f t="shared" ref="AR801:AR864" si="1041">_xlfn.POISSON.DIST(0,K801,FALSE) * _xlfn.POISSON.DIST(5,L801,FALSE)</f>
        <v>2.8708115523082299E-2</v>
      </c>
      <c r="AS801" s="13">
        <f t="shared" ref="AS801:AS864" si="1042">_xlfn.POISSON.DIST(1,K801,FALSE) * _xlfn.POISSON.DIST(5,L801,FALSE)</f>
        <v>1.3237821837968875E-2</v>
      </c>
      <c r="AT801" s="13">
        <f t="shared" ref="AT801:AT864" si="1043">_xlfn.POISSON.DIST(2,K801,FALSE) * _xlfn.POISSON.DIST(5,L801,FALSE)</f>
        <v>3.0520973568067674E-3</v>
      </c>
      <c r="AU801" s="13">
        <f t="shared" ref="AU801:AU864" si="1044">_xlfn.POISSON.DIST(3,K801,FALSE) * _xlfn.POISSON.DIST(5,L801,FALSE)</f>
        <v>4.6912542911496262E-4</v>
      </c>
      <c r="AV801" s="13">
        <f t="shared" ref="AV801:AV864" si="1045">_xlfn.POISSON.DIST(4,K801,FALSE) * _xlfn.POISSON.DIST(5,L801,FALSE)</f>
        <v>5.408051640738453E-5</v>
      </c>
      <c r="AW801" s="13">
        <f t="shared" ref="AW801:AW864" si="1046">_xlfn.POISSON.DIST(6,K801,FALSE) * _xlfn.POISSON.DIST(6,L801,FALSE)</f>
        <v>1.3835432855275665E-7</v>
      </c>
      <c r="AX801" s="13">
        <f t="shared" ref="AX801:AX864" si="1047">_xlfn.POISSON.DIST(6,K801,FALSE) * _xlfn.POISSON.DIST(0,L801,FALSE)</f>
        <v>9.654301332408869E-7</v>
      </c>
      <c r="AY801" s="13">
        <f t="shared" ref="AY801:AY864" si="1048">_xlfn.POISSON.DIST(6,K801,FALSE) * _xlfn.POISSON.DIST(1,L801,FALSE)</f>
        <v>2.0908437690847704E-6</v>
      </c>
      <c r="AZ801" s="13">
        <f t="shared" ref="AZ801:AZ864" si="1049">_xlfn.POISSON.DIST(6,K801,FALSE) * _xlfn.POISSON.DIST(2,L801,FALSE)</f>
        <v>2.2640828767408245E-6</v>
      </c>
      <c r="BA801" s="13">
        <f t="shared" ref="BA801:BA864" si="1050">_xlfn.POISSON.DIST(6,K801,FALSE) * _xlfn.POISSON.DIST(3,L801,FALSE)</f>
        <v>1.6344505979021896E-6</v>
      </c>
      <c r="BB801" s="13">
        <f t="shared" ref="BB801:BB864" si="1051">_xlfn.POISSON.DIST(6,K801,FALSE) * _xlfn.POISSON.DIST(4,L801,FALSE)</f>
        <v>8.8493737942194295E-7</v>
      </c>
      <c r="BC801" s="13">
        <f t="shared" ref="BC801:BC864" si="1052">_xlfn.POISSON.DIST(6,K801,FALSE) * _xlfn.POISSON.DIST(5,L801,FALSE)</f>
        <v>3.8330392683794767E-7</v>
      </c>
      <c r="BD801" s="13">
        <f t="shared" ref="BD801:BD864" si="1053">_xlfn.POISSON.DIST(0,K801,FALSE) * _xlfn.POISSON.DIST(6,L801,FALSE)</f>
        <v>1.0362252429754649E-2</v>
      </c>
      <c r="BE801" s="13">
        <f t="shared" ref="BE801:BE864" si="1054">_xlfn.POISSON.DIST(1,K801,FALSE) * _xlfn.POISSON.DIST(6,L801,FALSE)</f>
        <v>4.7782185979731015E-3</v>
      </c>
      <c r="BF801" s="13">
        <f t="shared" ref="BF801:BF864" si="1055">_xlfn.POISSON.DIST(2,K801,FALSE) * _xlfn.POISSON.DIST(6,L801,FALSE)</f>
        <v>1.1016607211988474E-3</v>
      </c>
      <c r="BG801" s="13">
        <f t="shared" ref="BG801:BG864" si="1056">_xlfn.POISSON.DIST(3,K801,FALSE) * _xlfn.POISSON.DIST(6,L801,FALSE)</f>
        <v>1.6933177358150338E-4</v>
      </c>
      <c r="BH801" s="13">
        <f t="shared" ref="BH801:BH864" si="1057">_xlfn.POISSON.DIST(4,K801,FALSE) * _xlfn.POISSON.DIST(6,L801,FALSE)</f>
        <v>1.952047190607928E-5</v>
      </c>
      <c r="BI801" s="13">
        <f t="shared" ref="BI801:BI864" si="1058">_xlfn.POISSON.DIST(5,K801,FALSE) * _xlfn.POISSON.DIST(6,L801,FALSE)</f>
        <v>1.8002472442190436E-6</v>
      </c>
      <c r="BJ801" s="14">
        <f t="shared" ref="BJ801:BJ864" si="1059">SUM(N801,Q801,T801,W801,X801,Y801,AD801,AE801,AF801,AG801,AM801,AN801,AO801,AP801,AQ801,AX801,AY801,AZ801,BA801,BB801,BC801)</f>
        <v>6.5281158662418334E-2</v>
      </c>
      <c r="BK801" s="14">
        <f t="shared" ref="BK801:BK864" si="1060">SUM(M801,P801,S801,V801,AC801,AL801,AY801)</f>
        <v>0.16467723758956149</v>
      </c>
      <c r="BL801" s="14">
        <f t="shared" ref="BL801:BL864" si="1061">SUM(O801,R801,U801,AA801,AB801,AH801,AI801,AJ801,AK801,AR801,AS801,AT801,AU801,AV801,BD801,BE801,BF801,BG801,BH801,BI801)</f>
        <v>0.64074778404984345</v>
      </c>
      <c r="BM801" s="14">
        <f t="shared" ref="BM801:BM864" si="1062">SUM(S801:BI801)</f>
        <v>0.48140371150417988</v>
      </c>
      <c r="BN801" s="14">
        <f t="shared" ref="BN801:BN864" si="1063">SUM(M801:R801)</f>
        <v>0.5117151155230566</v>
      </c>
    </row>
    <row r="802" spans="1:66" x14ac:dyDescent="0.25">
      <c r="A802" t="s">
        <v>136</v>
      </c>
      <c r="B802" t="s">
        <v>381</v>
      </c>
      <c r="C802" t="s">
        <v>484</v>
      </c>
      <c r="D802"/>
      <c r="E802" s="10">
        <f>VLOOKUP(A802,home!$A$2:$E$405,3,FALSE)</f>
        <v>1.6168224299065399</v>
      </c>
      <c r="F802" s="10">
        <f>VLOOKUP(B802,home!$B$2:$E$405,3,FALSE)</f>
        <v>0.99</v>
      </c>
      <c r="G802" s="10">
        <f>VLOOKUP(C802,away!$B$2:$E$405,4,FALSE)</f>
        <v>0.87</v>
      </c>
      <c r="H802" s="10">
        <f>VLOOKUP(A802,away!$A$2:$E$405,3,FALSE)</f>
        <v>1.36448598130841</v>
      </c>
      <c r="I802" s="10">
        <f>VLOOKUP(C802,away!$B$2:$E$405,3,FALSE)</f>
        <v>0.99</v>
      </c>
      <c r="J802" s="10">
        <f>VLOOKUP(B802,home!$B$2:$E$405,4,FALSE)</f>
        <v>1.47</v>
      </c>
      <c r="K802" s="12">
        <f t="shared" si="1008"/>
        <v>1.3925691588785027</v>
      </c>
      <c r="L802" s="12">
        <f t="shared" si="1009"/>
        <v>1.9857364485981293</v>
      </c>
      <c r="M802" s="13">
        <f t="shared" si="1010"/>
        <v>3.4105193389500132E-2</v>
      </c>
      <c r="N802" s="13">
        <f t="shared" si="1011"/>
        <v>4.7493840471804868E-2</v>
      </c>
      <c r="O802" s="13">
        <f t="shared" si="1012"/>
        <v>6.77239256000184E-2</v>
      </c>
      <c r="P802" s="13">
        <f t="shared" si="1013"/>
        <v>9.431025010876791E-2</v>
      </c>
      <c r="Q802" s="13">
        <f t="shared" si="1014"/>
        <v>3.3069228738865558E-2</v>
      </c>
      <c r="R802" s="13">
        <f t="shared" si="1015"/>
        <v>6.7240933753052248E-2</v>
      </c>
      <c r="S802" s="13">
        <f t="shared" si="1016"/>
        <v>6.5198452138939211E-2</v>
      </c>
      <c r="T802" s="13">
        <f t="shared" si="1017"/>
        <v>6.5666772833794101E-2</v>
      </c>
      <c r="U802" s="13">
        <f t="shared" si="1018"/>
        <v>9.3637650558693081E-2</v>
      </c>
      <c r="V802" s="13">
        <f t="shared" si="1019"/>
        <v>2.0032407960421682E-2</v>
      </c>
      <c r="W802" s="13">
        <f t="shared" si="1020"/>
        <v>1.5350396016547609E-2</v>
      </c>
      <c r="X802" s="13">
        <f t="shared" si="1021"/>
        <v>3.0481840870474126E-2</v>
      </c>
      <c r="Y802" s="13">
        <f t="shared" si="1022"/>
        <v>3.0264451218434303E-2</v>
      </c>
      <c r="Z802" s="13">
        <f t="shared" si="1023"/>
        <v>4.4507590997069336E-2</v>
      </c>
      <c r="AA802" s="13">
        <f t="shared" si="1024"/>
        <v>6.1979898558497261E-2</v>
      </c>
      <c r="AB802" s="13">
        <f t="shared" si="1025"/>
        <v>4.3155647601490738E-2</v>
      </c>
      <c r="AC802" s="13">
        <f t="shared" si="1026"/>
        <v>3.4621952283260681E-3</v>
      </c>
      <c r="AD802" s="13">
        <f t="shared" si="1027"/>
        <v>5.3441220173039063E-3</v>
      </c>
      <c r="AE802" s="13">
        <f t="shared" si="1028"/>
        <v>1.061201787551613E-2</v>
      </c>
      <c r="AF802" s="13">
        <f t="shared" si="1029"/>
        <v>1.0536335344293634E-2</v>
      </c>
      <c r="AG802" s="13">
        <f t="shared" si="1030"/>
        <v>6.9741283759388612E-3</v>
      </c>
      <c r="AH802" s="13">
        <f t="shared" si="1031"/>
        <v>2.2095086420544634E-2</v>
      </c>
      <c r="AI802" s="13">
        <f t="shared" si="1032"/>
        <v>3.0768935912005663E-2</v>
      </c>
      <c r="AJ802" s="13">
        <f t="shared" si="1033"/>
        <v>2.1423935601284146E-2</v>
      </c>
      <c r="AK802" s="13">
        <f t="shared" si="1034"/>
        <v>9.9447706600491598E-3</v>
      </c>
      <c r="AL802" s="13">
        <f t="shared" si="1035"/>
        <v>3.8295692292932601E-4</v>
      </c>
      <c r="AM802" s="13">
        <f t="shared" si="1036"/>
        <v>1.4884119005161974E-3</v>
      </c>
      <c r="AN802" s="13">
        <f t="shared" si="1037"/>
        <v>2.9555937613822266E-3</v>
      </c>
      <c r="AO802" s="13">
        <f t="shared" si="1038"/>
        <v>2.9345151296129648E-3</v>
      </c>
      <c r="AP802" s="13">
        <f t="shared" si="1039"/>
        <v>1.9423912172783755E-3</v>
      </c>
      <c r="AQ802" s="13">
        <f t="shared" si="1040"/>
        <v>9.642692593966396E-4</v>
      </c>
      <c r="AR802" s="13">
        <f t="shared" si="1041"/>
        <v>8.7750036880402046E-3</v>
      </c>
      <c r="AS802" s="13">
        <f t="shared" si="1042"/>
        <v>1.2219799505009905E-2</v>
      </c>
      <c r="AT802" s="13">
        <f t="shared" si="1043"/>
        <v>8.508457959177795E-3</v>
      </c>
      <c r="AU802" s="13">
        <f t="shared" si="1044"/>
        <v>3.9495387145217758E-3</v>
      </c>
      <c r="AV802" s="13">
        <f t="shared" si="1045"/>
        <v>1.3750014514099182E-3</v>
      </c>
      <c r="AW802" s="13">
        <f t="shared" si="1046"/>
        <v>2.9416148158854262E-5</v>
      </c>
      <c r="AX802" s="13">
        <f t="shared" si="1047"/>
        <v>3.454527513944323E-4</v>
      </c>
      <c r="AY802" s="13">
        <f t="shared" si="1048"/>
        <v>6.8597811971243252E-4</v>
      </c>
      <c r="AZ802" s="13">
        <f t="shared" si="1049"/>
        <v>6.8108587762689412E-4</v>
      </c>
      <c r="BA802" s="13">
        <f t="shared" si="1050"/>
        <v>4.508190172763895E-4</v>
      </c>
      <c r="BB802" s="13">
        <f t="shared" si="1051"/>
        <v>2.2380193858172908E-4</v>
      </c>
      <c r="BC802" s="13">
        <f t="shared" si="1052"/>
        <v>8.8882333341731802E-5</v>
      </c>
      <c r="BD802" s="13">
        <f t="shared" si="1053"/>
        <v>2.904140776654073E-3</v>
      </c>
      <c r="BE802" s="13">
        <f t="shared" si="1054"/>
        <v>4.0442168786099233E-3</v>
      </c>
      <c r="BF802" s="13">
        <f t="shared" si="1055"/>
        <v>2.8159258484840334E-3</v>
      </c>
      <c r="BG802" s="13">
        <f t="shared" si="1056"/>
        <v>1.3071238300958817E-3</v>
      </c>
      <c r="BH802" s="13">
        <f t="shared" si="1057"/>
        <v>4.5506508315666726E-4</v>
      </c>
      <c r="BI802" s="13">
        <f t="shared" si="1058"/>
        <v>1.267419200172912E-4</v>
      </c>
      <c r="BJ802" s="14">
        <f t="shared" si="1059"/>
        <v>0.2685543350690931</v>
      </c>
      <c r="BK802" s="14">
        <f t="shared" si="1060"/>
        <v>0.21817743386859681</v>
      </c>
      <c r="BL802" s="14">
        <f t="shared" si="1061"/>
        <v>0.46445180032081279</v>
      </c>
      <c r="BM802" s="14">
        <f t="shared" si="1062"/>
        <v>0.65109122622200921</v>
      </c>
      <c r="BN802" s="14">
        <f t="shared" si="1063"/>
        <v>0.34394337206200915</v>
      </c>
    </row>
    <row r="803" spans="1:66" s="10" customFormat="1" x14ac:dyDescent="0.25">
      <c r="A803" t="s">
        <v>136</v>
      </c>
      <c r="B803" t="s">
        <v>386</v>
      </c>
      <c r="C803" t="s">
        <v>309</v>
      </c>
      <c r="D803"/>
      <c r="E803" s="10">
        <f>VLOOKUP(A803,home!$A$2:$E$405,3,FALSE)</f>
        <v>1.6168224299065399</v>
      </c>
      <c r="F803" s="10">
        <f>VLOOKUP(B803,home!$B$2:$E$405,3,FALSE)</f>
        <v>0.49</v>
      </c>
      <c r="G803" s="10">
        <f>VLOOKUP(C803,away!$B$2:$E$405,4,FALSE)</f>
        <v>0.93</v>
      </c>
      <c r="H803" s="10">
        <f>VLOOKUP(A803,away!$A$2:$E$405,3,FALSE)</f>
        <v>1.36448598130841</v>
      </c>
      <c r="I803" s="10">
        <f>VLOOKUP(C803,away!$B$2:$E$405,3,FALSE)</f>
        <v>0.93</v>
      </c>
      <c r="J803" s="10">
        <f>VLOOKUP(B803,home!$B$2:$E$405,4,FALSE)</f>
        <v>0.59</v>
      </c>
      <c r="K803" s="12">
        <f t="shared" si="1008"/>
        <v>0.73678598130841033</v>
      </c>
      <c r="L803" s="12">
        <f t="shared" si="1009"/>
        <v>0.74869345794392461</v>
      </c>
      <c r="M803" s="13">
        <f t="shared" si="1010"/>
        <v>0.22639377259158311</v>
      </c>
      <c r="N803" s="13">
        <f t="shared" si="1011"/>
        <v>0.16680375790100266</v>
      </c>
      <c r="O803" s="13">
        <f t="shared" si="1012"/>
        <v>0.16949953645856283</v>
      </c>
      <c r="P803" s="13">
        <f t="shared" si="1013"/>
        <v>0.1248848823009429</v>
      </c>
      <c r="Q803" s="13">
        <f t="shared" si="1014"/>
        <v>6.1449335225510361E-2</v>
      </c>
      <c r="R803" s="13">
        <f t="shared" si="1015"/>
        <v>6.3451597035526858E-2</v>
      </c>
      <c r="S803" s="13">
        <f t="shared" si="1016"/>
        <v>1.7222463375192013E-2</v>
      </c>
      <c r="T803" s="13">
        <f t="shared" si="1017"/>
        <v>4.6006715278342762E-2</v>
      </c>
      <c r="U803" s="13">
        <f t="shared" si="1018"/>
        <v>4.6750247187406481E-2</v>
      </c>
      <c r="V803" s="13">
        <f t="shared" si="1019"/>
        <v>1.0555970132737945E-3</v>
      </c>
      <c r="W803" s="13">
        <f t="shared" si="1020"/>
        <v>1.5091669584959043E-2</v>
      </c>
      <c r="X803" s="13">
        <f t="shared" si="1021"/>
        <v>1.1299034287710138E-2</v>
      </c>
      <c r="Y803" s="13">
        <f t="shared" si="1022"/>
        <v>4.229756526146336E-3</v>
      </c>
      <c r="Z803" s="13">
        <f t="shared" si="1023"/>
        <v>1.5835265198864367E-2</v>
      </c>
      <c r="AA803" s="13">
        <f t="shared" si="1024"/>
        <v>1.16672014088242E-2</v>
      </c>
      <c r="AB803" s="13">
        <f t="shared" si="1025"/>
        <v>4.2981152195617029E-3</v>
      </c>
      <c r="AC803" s="13">
        <f t="shared" si="1026"/>
        <v>3.6393478067786789E-5</v>
      </c>
      <c r="AD803" s="13">
        <f t="shared" si="1027"/>
        <v>2.7798326461840835E-3</v>
      </c>
      <c r="AE803" s="13">
        <f t="shared" si="1028"/>
        <v>2.0812425163769716E-3</v>
      </c>
      <c r="AF803" s="13">
        <f t="shared" si="1029"/>
        <v>7.7910632820309502E-4</v>
      </c>
      <c r="AG803" s="13">
        <f t="shared" si="1030"/>
        <v>1.9443727032278986E-4</v>
      </c>
      <c r="AH803" s="13">
        <f t="shared" si="1031"/>
        <v>2.9639398647992119E-3</v>
      </c>
      <c r="AI803" s="13">
        <f t="shared" si="1032"/>
        <v>2.1837893418252046E-3</v>
      </c>
      <c r="AJ803" s="13">
        <f t="shared" si="1033"/>
        <v>8.0449268659376532E-4</v>
      </c>
      <c r="AK803" s="13">
        <f t="shared" si="1034"/>
        <v>1.9757964451580897E-4</v>
      </c>
      <c r="AL803" s="13">
        <f t="shared" si="1035"/>
        <v>8.0302477810937394E-7</v>
      </c>
      <c r="AM803" s="13">
        <f t="shared" si="1036"/>
        <v>4.0962834481837908E-4</v>
      </c>
      <c r="AN803" s="13">
        <f t="shared" si="1037"/>
        <v>3.0668606195391853E-4</v>
      </c>
      <c r="AO803" s="13">
        <f t="shared" si="1038"/>
        <v>1.1480692411374198E-4</v>
      </c>
      <c r="AP803" s="13">
        <f t="shared" si="1039"/>
        <v>2.8651731003541082E-5</v>
      </c>
      <c r="AQ803" s="13">
        <f t="shared" si="1040"/>
        <v>5.3628408902800804E-6</v>
      </c>
      <c r="AR803" s="13">
        <f t="shared" si="1041"/>
        <v>4.4381647730287423E-4</v>
      </c>
      <c r="AS803" s="13">
        <f t="shared" si="1042"/>
        <v>3.2699775875044001E-4</v>
      </c>
      <c r="AT803" s="13">
        <f t="shared" si="1043"/>
        <v>1.2046368228329686E-4</v>
      </c>
      <c r="AU803" s="13">
        <f t="shared" si="1044"/>
        <v>2.958531745437449E-5</v>
      </c>
      <c r="AV803" s="13">
        <f t="shared" si="1045"/>
        <v>5.4495117882355354E-6</v>
      </c>
      <c r="AW803" s="13">
        <f t="shared" si="1046"/>
        <v>1.23047228914147E-8</v>
      </c>
      <c r="AX803" s="13">
        <f t="shared" si="1047"/>
        <v>5.0301403668124878E-5</v>
      </c>
      <c r="AY803" s="13">
        <f t="shared" si="1048"/>
        <v>3.7660331851721621E-5</v>
      </c>
      <c r="AZ803" s="13">
        <f t="shared" si="1049"/>
        <v>1.4098022040690593E-5</v>
      </c>
      <c r="BA803" s="13">
        <f t="shared" si="1050"/>
        <v>3.5183656239381025E-6</v>
      </c>
      <c r="BB803" s="13">
        <f t="shared" si="1051"/>
        <v>6.5854433132431283E-7</v>
      </c>
      <c r="BC803" s="13">
        <f t="shared" si="1052"/>
        <v>9.8609566525713905E-8</v>
      </c>
      <c r="BD803" s="13">
        <f t="shared" si="1053"/>
        <v>5.5380415514063357E-5</v>
      </c>
      <c r="BE803" s="13">
        <f t="shared" si="1054"/>
        <v>4.0803513789796687E-5</v>
      </c>
      <c r="BF803" s="13">
        <f t="shared" si="1055"/>
        <v>1.50317284742233E-5</v>
      </c>
      <c r="BG803" s="13">
        <f t="shared" si="1056"/>
        <v>3.6917222715473969E-6</v>
      </c>
      <c r="BH803" s="13">
        <f t="shared" si="1057"/>
        <v>6.8000230414004043E-7</v>
      </c>
      <c r="BI803" s="13">
        <f t="shared" si="1058"/>
        <v>1.0020323298955997E-7</v>
      </c>
      <c r="BJ803" s="14">
        <f t="shared" si="1059"/>
        <v>0.31168635874462042</v>
      </c>
      <c r="BK803" s="14">
        <f t="shared" si="1060"/>
        <v>0.36963157211568942</v>
      </c>
      <c r="BL803" s="14">
        <f t="shared" si="1061"/>
        <v>0.30285849918078211</v>
      </c>
      <c r="BM803" s="14">
        <f t="shared" si="1062"/>
        <v>0.18749116569969873</v>
      </c>
      <c r="BN803" s="14">
        <f t="shared" si="1063"/>
        <v>0.81248288151312864</v>
      </c>
    </row>
    <row r="804" spans="1:66" x14ac:dyDescent="0.25">
      <c r="A804" t="s">
        <v>136</v>
      </c>
      <c r="B804" t="s">
        <v>387</v>
      </c>
      <c r="C804" t="s">
        <v>359</v>
      </c>
      <c r="D804"/>
      <c r="E804" s="10">
        <f>VLOOKUP(A804,home!$A$2:$E$405,3,FALSE)</f>
        <v>1.6168224299065399</v>
      </c>
      <c r="F804" s="10">
        <f>VLOOKUP(B804,home!$B$2:$E$405,3,FALSE)</f>
        <v>0.74</v>
      </c>
      <c r="G804" s="10">
        <f>VLOOKUP(C804,away!$B$2:$E$405,4,FALSE)</f>
        <v>0.74</v>
      </c>
      <c r="H804" s="10">
        <f>VLOOKUP(A804,away!$A$2:$E$405,3,FALSE)</f>
        <v>1.36448598130841</v>
      </c>
      <c r="I804" s="10">
        <f>VLOOKUP(C804,away!$B$2:$E$405,3,FALSE)</f>
        <v>1.1100000000000001</v>
      </c>
      <c r="J804" s="10">
        <f>VLOOKUP(B804,home!$B$2:$E$405,4,FALSE)</f>
        <v>1.03</v>
      </c>
      <c r="K804" s="12">
        <f t="shared" si="1008"/>
        <v>0.88537196261682116</v>
      </c>
      <c r="L804" s="12">
        <f t="shared" si="1009"/>
        <v>1.5600168224299054</v>
      </c>
      <c r="M804" s="13">
        <f t="shared" si="1010"/>
        <v>8.6692423630964577E-2</v>
      </c>
      <c r="N804" s="13">
        <f t="shared" si="1011"/>
        <v>7.6755041254155984E-2</v>
      </c>
      <c r="O804" s="13">
        <f t="shared" si="1012"/>
        <v>0.1352416392415246</v>
      </c>
      <c r="P804" s="13">
        <f t="shared" si="1013"/>
        <v>0.11973915556278472</v>
      </c>
      <c r="Q804" s="13">
        <f t="shared" si="1014"/>
        <v>3.3978380757963583E-2</v>
      </c>
      <c r="R804" s="13">
        <f t="shared" si="1015"/>
        <v>0.10548961615488743</v>
      </c>
      <c r="S804" s="13">
        <f t="shared" si="1016"/>
        <v>4.1345785405426549E-2</v>
      </c>
      <c r="T804" s="13">
        <f t="shared" si="1017"/>
        <v>5.300684558135179E-2</v>
      </c>
      <c r="U804" s="13">
        <f t="shared" si="1018"/>
        <v>9.3397548490747787E-2</v>
      </c>
      <c r="V804" s="13">
        <f t="shared" si="1019"/>
        <v>6.3451776127009946E-3</v>
      </c>
      <c r="W804" s="13">
        <f t="shared" si="1020"/>
        <v>1.0027835219406617E-2</v>
      </c>
      <c r="X804" s="13">
        <f t="shared" si="1021"/>
        <v>1.5643591634829406E-2</v>
      </c>
      <c r="Y804" s="13">
        <f t="shared" si="1022"/>
        <v>1.220213305677881E-2</v>
      </c>
      <c r="Z804" s="13">
        <f t="shared" si="1023"/>
        <v>5.4855191931099292E-2</v>
      </c>
      <c r="AA804" s="13">
        <f t="shared" si="1024"/>
        <v>4.8567248939759784E-2</v>
      </c>
      <c r="AB804" s="13">
        <f t="shared" si="1025"/>
        <v>2.1500040256347424E-2</v>
      </c>
      <c r="AC804" s="13">
        <f t="shared" si="1026"/>
        <v>5.4774553633061933E-4</v>
      </c>
      <c r="AD804" s="13">
        <f t="shared" si="1027"/>
        <v>2.2195910372510286E-3</v>
      </c>
      <c r="AE804" s="13">
        <f t="shared" si="1028"/>
        <v>3.4625993570262478E-3</v>
      </c>
      <c r="AF804" s="13">
        <f t="shared" si="1029"/>
        <v>2.7008566231479605E-3</v>
      </c>
      <c r="AG804" s="13">
        <f t="shared" si="1030"/>
        <v>1.4044605890273483E-3</v>
      </c>
      <c r="AH804" s="13">
        <f t="shared" si="1031"/>
        <v>2.1393755552534026E-2</v>
      </c>
      <c r="AI804" s="13">
        <f t="shared" si="1032"/>
        <v>1.8941431341291563E-2</v>
      </c>
      <c r="AJ804" s="13">
        <f t="shared" si="1033"/>
        <v>8.3851061207055391E-3</v>
      </c>
      <c r="AK804" s="13">
        <f t="shared" si="1034"/>
        <v>2.4746459542797947E-3</v>
      </c>
      <c r="AL804" s="13">
        <f t="shared" si="1035"/>
        <v>3.0261739255418349E-5</v>
      </c>
      <c r="AM804" s="13">
        <f t="shared" si="1036"/>
        <v>3.9303273457152999E-4</v>
      </c>
      <c r="AN804" s="13">
        <f t="shared" si="1037"/>
        <v>6.1313767769721468E-4</v>
      </c>
      <c r="AO804" s="13">
        <f t="shared" si="1038"/>
        <v>4.7825254583663021E-4</v>
      </c>
      <c r="AP804" s="13">
        <f t="shared" si="1039"/>
        <v>2.4869400562502414E-4</v>
      </c>
      <c r="AQ804" s="13">
        <f t="shared" si="1040"/>
        <v>9.6991708103128793E-5</v>
      </c>
      <c r="AR804" s="13">
        <f t="shared" si="1041"/>
        <v>6.6749237113812492E-3</v>
      </c>
      <c r="AS804" s="13">
        <f t="shared" si="1042"/>
        <v>5.9097903066631713E-3</v>
      </c>
      <c r="AT804" s="13">
        <f t="shared" si="1043"/>
        <v>2.616181321232119E-3</v>
      </c>
      <c r="AU804" s="13">
        <f t="shared" si="1044"/>
        <v>7.7209786364691659E-4</v>
      </c>
      <c r="AV804" s="13">
        <f t="shared" si="1045"/>
        <v>1.7089845021733127E-4</v>
      </c>
      <c r="AW804" s="13">
        <f t="shared" si="1046"/>
        <v>1.1610379907045717E-6</v>
      </c>
      <c r="AX804" s="13">
        <f t="shared" si="1047"/>
        <v>5.7996693930041913E-5</v>
      </c>
      <c r="AY804" s="13">
        <f t="shared" si="1048"/>
        <v>9.0475818176183776E-5</v>
      </c>
      <c r="AZ804" s="13">
        <f t="shared" si="1049"/>
        <v>7.057189918897805E-5</v>
      </c>
      <c r="BA804" s="13">
        <f t="shared" si="1050"/>
        <v>3.6697783308544382E-5</v>
      </c>
      <c r="BB804" s="13">
        <f t="shared" si="1051"/>
        <v>1.4312289826804157E-5</v>
      </c>
      <c r="BC804" s="13">
        <f t="shared" si="1052"/>
        <v>4.4654825794613724E-6</v>
      </c>
      <c r="BD804" s="13">
        <f t="shared" si="1053"/>
        <v>1.7354988796985018E-3</v>
      </c>
      <c r="BE804" s="13">
        <f t="shared" si="1054"/>
        <v>1.5365620492379566E-3</v>
      </c>
      <c r="BF804" s="13">
        <f t="shared" si="1055"/>
        <v>6.8021447860816715E-4</v>
      </c>
      <c r="BG804" s="13">
        <f t="shared" si="1056"/>
        <v>2.007476093085636E-4</v>
      </c>
      <c r="BH804" s="13">
        <f t="shared" si="1057"/>
        <v>4.4434076211039427E-5</v>
      </c>
      <c r="BI804" s="13">
        <f t="shared" si="1058"/>
        <v>7.8681370524066803E-6</v>
      </c>
      <c r="BJ804" s="14">
        <f t="shared" si="1059"/>
        <v>0.21350596374978226</v>
      </c>
      <c r="BK804" s="14">
        <f t="shared" si="1060"/>
        <v>0.25479102530563907</v>
      </c>
      <c r="BL804" s="14">
        <f t="shared" si="1061"/>
        <v>0.47574024893533529</v>
      </c>
      <c r="BM804" s="14">
        <f t="shared" si="1062"/>
        <v>0.44090685853938955</v>
      </c>
      <c r="BN804" s="14">
        <f t="shared" si="1063"/>
        <v>0.55789625660228082</v>
      </c>
    </row>
    <row r="805" spans="1:66" x14ac:dyDescent="0.25">
      <c r="A805" t="s">
        <v>136</v>
      </c>
      <c r="B805" t="s">
        <v>138</v>
      </c>
      <c r="C805" t="s">
        <v>388</v>
      </c>
      <c r="D805"/>
      <c r="E805" s="10">
        <f>VLOOKUP(A805,home!$A$2:$E$405,3,FALSE)</f>
        <v>1.6168224299065399</v>
      </c>
      <c r="F805" s="10">
        <f>VLOOKUP(B805,home!$B$2:$E$405,3,FALSE)</f>
        <v>0.62</v>
      </c>
      <c r="G805" s="10">
        <f>VLOOKUP(C805,away!$B$2:$E$405,4,FALSE)</f>
        <v>0.74</v>
      </c>
      <c r="H805" s="10">
        <f>VLOOKUP(A805,away!$A$2:$E$405,3,FALSE)</f>
        <v>1.36448598130841</v>
      </c>
      <c r="I805" s="10">
        <f>VLOOKUP(C805,away!$B$2:$E$405,3,FALSE)</f>
        <v>1.48</v>
      </c>
      <c r="J805" s="10">
        <f>VLOOKUP(B805,home!$B$2:$E$405,4,FALSE)</f>
        <v>0.37</v>
      </c>
      <c r="K805" s="12">
        <f t="shared" si="1008"/>
        <v>0.74179813084112056</v>
      </c>
      <c r="L805" s="12">
        <f t="shared" si="1009"/>
        <v>0.74719252336448527</v>
      </c>
      <c r="M805" s="13">
        <f t="shared" si="1010"/>
        <v>0.2256002493225705</v>
      </c>
      <c r="N805" s="13">
        <f t="shared" si="1011"/>
        <v>0.16734984326477359</v>
      </c>
      <c r="O805" s="13">
        <f t="shared" si="1012"/>
        <v>0.16856681956298847</v>
      </c>
      <c r="P805" s="13">
        <f t="shared" si="1013"/>
        <v>0.1250425516736573</v>
      </c>
      <c r="Q805" s="13">
        <f t="shared" si="1014"/>
        <v>6.2069900465181758E-2</v>
      </c>
      <c r="R805" s="13">
        <f t="shared" si="1015"/>
        <v>6.2975933632397604E-2</v>
      </c>
      <c r="S805" s="13">
        <f t="shared" si="1016"/>
        <v>1.7326709274490766E-2</v>
      </c>
      <c r="T805" s="13">
        <f t="shared" si="1017"/>
        <v>4.6378165553561598E-2</v>
      </c>
      <c r="U805" s="13">
        <f t="shared" si="1018"/>
        <v>4.6715429856487009E-2</v>
      </c>
      <c r="V805" s="13">
        <f t="shared" si="1019"/>
        <v>1.0670673489924054E-3</v>
      </c>
      <c r="W805" s="13">
        <f t="shared" si="1020"/>
        <v>1.5347778715522079E-2</v>
      </c>
      <c r="X805" s="13">
        <f t="shared" si="1021"/>
        <v>1.1467745506490681E-2</v>
      </c>
      <c r="Y805" s="13">
        <f t="shared" si="1022"/>
        <v>4.2843068511482542E-3</v>
      </c>
      <c r="Z805" s="13">
        <f t="shared" si="1023"/>
        <v>1.5685048920675175E-2</v>
      </c>
      <c r="AA805" s="13">
        <f t="shared" si="1024"/>
        <v>1.163513997150838E-2</v>
      </c>
      <c r="AB805" s="13">
        <f t="shared" si="1025"/>
        <v>4.3154625414698619E-3</v>
      </c>
      <c r="AC805" s="13">
        <f t="shared" si="1026"/>
        <v>3.6964948101319039E-5</v>
      </c>
      <c r="AD805" s="13">
        <f t="shared" si="1027"/>
        <v>2.8462383909343527E-3</v>
      </c>
      <c r="AE805" s="13">
        <f t="shared" si="1028"/>
        <v>2.1266880454191115E-3</v>
      </c>
      <c r="AF805" s="13">
        <f t="shared" si="1029"/>
        <v>7.9452270353289533E-4</v>
      </c>
      <c r="AG805" s="13">
        <f t="shared" si="1030"/>
        <v>1.9788714124103896E-4</v>
      </c>
      <c r="AH805" s="13">
        <f t="shared" si="1031"/>
        <v>2.9299378205336693E-3</v>
      </c>
      <c r="AI805" s="13">
        <f t="shared" si="1032"/>
        <v>2.1734223987525825E-3</v>
      </c>
      <c r="AJ805" s="13">
        <f t="shared" si="1033"/>
        <v>8.0612033646144509E-4</v>
      </c>
      <c r="AK805" s="13">
        <f t="shared" si="1034"/>
        <v>1.9932618627337175E-4</v>
      </c>
      <c r="AL805" s="13">
        <f t="shared" si="1035"/>
        <v>8.195365824200469E-7</v>
      </c>
      <c r="AM805" s="13">
        <f t="shared" si="1036"/>
        <v>4.222668636646684E-4</v>
      </c>
      <c r="AN805" s="13">
        <f t="shared" si="1037"/>
        <v>3.1551464339481066E-4</v>
      </c>
      <c r="AO805" s="13">
        <f t="shared" si="1038"/>
        <v>1.1787509127830713E-4</v>
      </c>
      <c r="AP805" s="13">
        <f t="shared" si="1039"/>
        <v>2.9358462298019113E-5</v>
      </c>
      <c r="AQ805" s="13">
        <f t="shared" si="1040"/>
        <v>5.4841058816394999E-6</v>
      </c>
      <c r="AR805" s="13">
        <f t="shared" si="1041"/>
        <v>4.3784552668511866E-4</v>
      </c>
      <c r="AS805" s="13">
        <f t="shared" si="1042"/>
        <v>3.2479299329216701E-4</v>
      </c>
      <c r="AT805" s="13">
        <f t="shared" si="1043"/>
        <v>1.2046541766721103E-4</v>
      </c>
      <c r="AU805" s="13">
        <f t="shared" si="1044"/>
        <v>2.978700721884402E-5</v>
      </c>
      <c r="AV805" s="13">
        <f t="shared" si="1045"/>
        <v>5.5239865695723637E-6</v>
      </c>
      <c r="AW805" s="13">
        <f t="shared" si="1046"/>
        <v>1.2617813263779087E-8</v>
      </c>
      <c r="AX805" s="13">
        <f t="shared" si="1047"/>
        <v>5.2206128363765541E-5</v>
      </c>
      <c r="AY805" s="13">
        <f t="shared" si="1048"/>
        <v>3.9008028787212201E-5</v>
      </c>
      <c r="AZ805" s="13">
        <f t="shared" si="1049"/>
        <v>1.4573253730495781E-5</v>
      </c>
      <c r="BA805" s="13">
        <f t="shared" si="1050"/>
        <v>3.6296754095066801E-6</v>
      </c>
      <c r="BB805" s="13">
        <f t="shared" si="1051"/>
        <v>6.7801658205582934E-7</v>
      </c>
      <c r="BC805" s="13">
        <f t="shared" si="1052"/>
        <v>1.0132178416585176E-7</v>
      </c>
      <c r="BD805" s="13">
        <f t="shared" si="1053"/>
        <v>5.4525817321284312E-5</v>
      </c>
      <c r="BE805" s="13">
        <f t="shared" si="1054"/>
        <v>4.0447149371513098E-5</v>
      </c>
      <c r="BF805" s="13">
        <f t="shared" si="1055"/>
        <v>1.5001809900820008E-5</v>
      </c>
      <c r="BG805" s="13">
        <f t="shared" si="1056"/>
        <v>3.7094381812206999E-6</v>
      </c>
      <c r="BH805" s="13">
        <f t="shared" si="1057"/>
        <v>6.8791357732505019E-7</v>
      </c>
      <c r="BI805" s="13">
        <f t="shared" si="1058"/>
        <v>1.020586011679902E-7</v>
      </c>
      <c r="BJ805" s="14">
        <f t="shared" si="1059"/>
        <v>0.31386377222897993</v>
      </c>
      <c r="BK805" s="14">
        <f t="shared" si="1060"/>
        <v>0.36911337013318191</v>
      </c>
      <c r="BL805" s="14">
        <f t="shared" si="1061"/>
        <v>0.30135048142525872</v>
      </c>
      <c r="BM805" s="14">
        <f t="shared" si="1062"/>
        <v>0.18836837937555262</v>
      </c>
      <c r="BN805" s="14">
        <f t="shared" si="1063"/>
        <v>0.81160529792156921</v>
      </c>
    </row>
    <row r="806" spans="1:66" x14ac:dyDescent="0.25">
      <c r="A806" t="s">
        <v>136</v>
      </c>
      <c r="B806" t="s">
        <v>347</v>
      </c>
      <c r="C806" t="s">
        <v>328</v>
      </c>
      <c r="D806"/>
      <c r="E806" s="10">
        <f>VLOOKUP(A806,home!$A$2:$E$405,3,FALSE)</f>
        <v>1.6168224299065399</v>
      </c>
      <c r="F806" s="10">
        <f>VLOOKUP(B806,home!$B$2:$E$405,3,FALSE)</f>
        <v>0.25</v>
      </c>
      <c r="G806" s="10">
        <f>VLOOKUP(C806,away!$B$2:$E$405,4,FALSE)</f>
        <v>0.49</v>
      </c>
      <c r="H806" s="10">
        <f>VLOOKUP(A806,away!$A$2:$E$405,3,FALSE)</f>
        <v>1.36448598130841</v>
      </c>
      <c r="I806" s="10">
        <f>VLOOKUP(C806,away!$B$2:$E$405,3,FALSE)</f>
        <v>0.87</v>
      </c>
      <c r="J806" s="10">
        <f>VLOOKUP(B806,home!$B$2:$E$405,4,FALSE)</f>
        <v>1.03</v>
      </c>
      <c r="K806" s="12">
        <f t="shared" si="1008"/>
        <v>0.19806074766355114</v>
      </c>
      <c r="L806" s="12">
        <f t="shared" si="1009"/>
        <v>1.2227158878504663</v>
      </c>
      <c r="M806" s="13">
        <f t="shared" si="1010"/>
        <v>0.24152636608485287</v>
      </c>
      <c r="N806" s="13">
        <f t="shared" si="1011"/>
        <v>4.7836892647226514E-2</v>
      </c>
      <c r="O806" s="13">
        <f t="shared" si="1012"/>
        <v>0.29531812514673761</v>
      </c>
      <c r="P806" s="13">
        <f t="shared" si="1013"/>
        <v>5.8490928665161007E-2</v>
      </c>
      <c r="Q806" s="13">
        <f t="shared" si="1014"/>
        <v>4.7373053618053581E-3</v>
      </c>
      <c r="R806" s="13">
        <f t="shared" si="1015"/>
        <v>0.18054508179356424</v>
      </c>
      <c r="S806" s="13">
        <f t="shared" si="1016"/>
        <v>3.5412166294414267E-3</v>
      </c>
      <c r="T806" s="13">
        <f t="shared" si="1017"/>
        <v>5.7923785314786128E-3</v>
      </c>
      <c r="U806" s="13">
        <f t="shared" si="1018"/>
        <v>3.5758893887010326E-2</v>
      </c>
      <c r="V806" s="13">
        <f t="shared" si="1019"/>
        <v>9.5287066086363972E-5</v>
      </c>
      <c r="W806" s="13">
        <f t="shared" si="1020"/>
        <v>3.1275808062323959E-4</v>
      </c>
      <c r="X806" s="13">
        <f t="shared" si="1021"/>
        <v>3.8241427423165206E-4</v>
      </c>
      <c r="Y806" s="13">
        <f t="shared" si="1022"/>
        <v>2.3379200442192314E-4</v>
      </c>
      <c r="Z806" s="13">
        <f t="shared" si="1023"/>
        <v>7.3585113327417656E-2</v>
      </c>
      <c r="AA806" s="13">
        <f t="shared" si="1024"/>
        <v>1.4574322562535481E-2</v>
      </c>
      <c r="AB806" s="13">
        <f t="shared" si="1025"/>
        <v>1.4433006117127701E-3</v>
      </c>
      <c r="AC806" s="13">
        <f t="shared" si="1026"/>
        <v>1.442241347061656E-6</v>
      </c>
      <c r="AD806" s="13">
        <f t="shared" si="1027"/>
        <v>1.5486274821514006E-5</v>
      </c>
      <c r="AE806" s="13">
        <f t="shared" si="1028"/>
        <v>1.8935314267883819E-5</v>
      </c>
      <c r="AF806" s="13">
        <f t="shared" si="1029"/>
        <v>1.1576254798391586E-5</v>
      </c>
      <c r="AG806" s="13">
        <f t="shared" si="1030"/>
        <v>4.7181568879328636E-6</v>
      </c>
      <c r="AH806" s="13">
        <f t="shared" si="1031"/>
        <v>2.2493421793677668E-2</v>
      </c>
      <c r="AI806" s="13">
        <f t="shared" si="1032"/>
        <v>4.4550639379674142E-3</v>
      </c>
      <c r="AJ806" s="13">
        <f t="shared" si="1033"/>
        <v>4.4118664722137522E-4</v>
      </c>
      <c r="AK806" s="13">
        <f t="shared" si="1034"/>
        <v>2.9127252402613649E-5</v>
      </c>
      <c r="AL806" s="13">
        <f t="shared" si="1035"/>
        <v>1.3970820182719513E-8</v>
      </c>
      <c r="AM806" s="13">
        <f t="shared" si="1036"/>
        <v>6.1344463393445854E-7</v>
      </c>
      <c r="AN806" s="13">
        <f t="shared" si="1037"/>
        <v>7.500685002282757E-7</v>
      </c>
      <c r="AO806" s="13">
        <f t="shared" si="1038"/>
        <v>4.5856033610264202E-7</v>
      </c>
      <c r="AP806" s="13">
        <f t="shared" si="1039"/>
        <v>1.8689633616358341E-7</v>
      </c>
      <c r="AQ806" s="13">
        <f t="shared" si="1040"/>
        <v>5.713027990206378E-8</v>
      </c>
      <c r="AR806" s="13">
        <f t="shared" si="1041"/>
        <v>5.5006128398503232E-3</v>
      </c>
      <c r="AS806" s="13">
        <f t="shared" si="1042"/>
        <v>1.0894554916684842E-3</v>
      </c>
      <c r="AT806" s="13">
        <f t="shared" si="1043"/>
        <v>1.0788918461301084E-4</v>
      </c>
      <c r="AU806" s="13">
        <f t="shared" si="1044"/>
        <v>7.1228708564212746E-6</v>
      </c>
      <c r="AV806" s="13">
        <f t="shared" si="1045"/>
        <v>3.5269028183342905E-7</v>
      </c>
      <c r="AW806" s="13">
        <f t="shared" si="1046"/>
        <v>9.3981716266923587E-11</v>
      </c>
      <c r="AX806" s="13">
        <f t="shared" si="1047"/>
        <v>2.0249883807875374E-8</v>
      </c>
      <c r="AY806" s="13">
        <f t="shared" si="1048"/>
        <v>2.4759854659015119E-8</v>
      </c>
      <c r="AZ806" s="13">
        <f t="shared" si="1049"/>
        <v>1.5137133836223091E-8</v>
      </c>
      <c r="BA806" s="13">
        <f t="shared" si="1050"/>
        <v>6.1694713460229506E-9</v>
      </c>
      <c r="BB806" s="13">
        <f t="shared" si="1051"/>
        <v>1.8858776586051163E-9</v>
      </c>
      <c r="BC806" s="13">
        <f t="shared" si="1052"/>
        <v>4.6117851514374259E-10</v>
      </c>
      <c r="BD806" s="13">
        <f t="shared" si="1053"/>
        <v>1.120947785366545E-3</v>
      </c>
      <c r="BE806" s="13">
        <f t="shared" si="1054"/>
        <v>2.2201575646149969E-4</v>
      </c>
      <c r="BF806" s="13">
        <f t="shared" si="1055"/>
        <v>2.1986303358926757E-5</v>
      </c>
      <c r="BG806" s="13">
        <f t="shared" si="1056"/>
        <v>1.4515412272088931E-6</v>
      </c>
      <c r="BH806" s="13">
        <f t="shared" si="1057"/>
        <v>7.1873335181365472E-8</v>
      </c>
      <c r="BI806" s="13">
        <f t="shared" si="1058"/>
        <v>2.847057300618853E-9</v>
      </c>
      <c r="BJ806" s="14">
        <f t="shared" si="1059"/>
        <v>5.9348391664049177E-2</v>
      </c>
      <c r="BK806" s="14">
        <f t="shared" si="1060"/>
        <v>0.30365527941756354</v>
      </c>
      <c r="BL806" s="14">
        <f t="shared" si="1061"/>
        <v>0.56313043281690622</v>
      </c>
      <c r="BM806" s="14">
        <f t="shared" si="1062"/>
        <v>0.17126449286071602</v>
      </c>
      <c r="BN806" s="14">
        <f t="shared" si="1063"/>
        <v>0.8284546996993476</v>
      </c>
    </row>
    <row r="807" spans="1:66" x14ac:dyDescent="0.25">
      <c r="A807" t="s">
        <v>19</v>
      </c>
      <c r="B807" t="s">
        <v>142</v>
      </c>
      <c r="C807" t="s">
        <v>154</v>
      </c>
      <c r="D807"/>
      <c r="E807" s="10">
        <f>VLOOKUP(A807,home!$A$2:$E$405,3,FALSE)</f>
        <v>1.61797752808989</v>
      </c>
      <c r="F807" s="10">
        <f>VLOOKUP(B807,home!$B$2:$E$405,3,FALSE)</f>
        <v>1.85</v>
      </c>
      <c r="G807" s="10">
        <f>VLOOKUP(C807,away!$B$2:$E$405,4,FALSE)</f>
        <v>1.73</v>
      </c>
      <c r="H807" s="10">
        <f>VLOOKUP(A807,away!$A$2:$E$405,3,FALSE)</f>
        <v>1.28089887640449</v>
      </c>
      <c r="I807" s="10">
        <f>VLOOKUP(C807,away!$B$2:$E$405,3,FALSE)</f>
        <v>0.74</v>
      </c>
      <c r="J807" s="10">
        <f>VLOOKUP(B807,home!$B$2:$E$405,4,FALSE)</f>
        <v>0.59</v>
      </c>
      <c r="K807" s="12">
        <f t="shared" si="1008"/>
        <v>5.1783370786516931</v>
      </c>
      <c r="L807" s="12">
        <f t="shared" si="1009"/>
        <v>0.55924044943820028</v>
      </c>
      <c r="M807" s="13">
        <f t="shared" si="1010"/>
        <v>3.2225654014978572E-3</v>
      </c>
      <c r="N807" s="13">
        <f t="shared" si="1011"/>
        <v>1.6687529906956437E-2</v>
      </c>
      <c r="O807" s="13">
        <f t="shared" si="1012"/>
        <v>1.8021889234776558E-3</v>
      </c>
      <c r="P807" s="13">
        <f t="shared" si="1013"/>
        <v>9.3323417251797245E-3</v>
      </c>
      <c r="Q807" s="13">
        <f t="shared" si="1014"/>
        <v>4.3206827434150781E-2</v>
      </c>
      <c r="R807" s="13">
        <f t="shared" si="1015"/>
        <v>5.039284717690952E-4</v>
      </c>
      <c r="S807" s="13">
        <f t="shared" si="1016"/>
        <v>6.7564650538240126E-3</v>
      </c>
      <c r="T807" s="13">
        <f t="shared" si="1017"/>
        <v>2.4163005593073245E-2</v>
      </c>
      <c r="U807" s="13">
        <f t="shared" si="1018"/>
        <v>2.609511490350189E-3</v>
      </c>
      <c r="V807" s="13">
        <f t="shared" si="1019"/>
        <v>2.1740319307652295E-3</v>
      </c>
      <c r="W807" s="13">
        <f t="shared" si="1020"/>
        <v>7.4579838851056068E-2</v>
      </c>
      <c r="X807" s="13">
        <f t="shared" si="1021"/>
        <v>4.1708062598093149E-2</v>
      </c>
      <c r="Y807" s="13">
        <f t="shared" si="1022"/>
        <v>1.1662417836277099E-2</v>
      </c>
      <c r="Z807" s="13">
        <f t="shared" si="1023"/>
        <v>9.3939061678951412E-5</v>
      </c>
      <c r="AA807" s="13">
        <f t="shared" si="1024"/>
        <v>4.864481262258625E-4</v>
      </c>
      <c r="AB807" s="13">
        <f t="shared" si="1025"/>
        <v>1.2594961844380117E-3</v>
      </c>
      <c r="AC807" s="13">
        <f t="shared" si="1026"/>
        <v>3.9349102290373787E-4</v>
      </c>
      <c r="AD807" s="13">
        <f t="shared" si="1027"/>
        <v>9.6549886210572922E-2</v>
      </c>
      <c r="AE807" s="13">
        <f t="shared" si="1028"/>
        <v>5.3994601757607889E-2</v>
      </c>
      <c r="AF807" s="13">
        <f t="shared" si="1029"/>
        <v>1.5097982677080636E-2</v>
      </c>
      <c r="AG807" s="13">
        <f t="shared" si="1030"/>
        <v>2.8144675393135788E-3</v>
      </c>
      <c r="AH807" s="13">
        <f t="shared" si="1031"/>
        <v>1.31336307682849E-5</v>
      </c>
      <c r="AI807" s="13">
        <f t="shared" si="1032"/>
        <v>6.8010367184730437E-5</v>
      </c>
      <c r="AJ807" s="13">
        <f t="shared" si="1033"/>
        <v>1.76090303062703E-4</v>
      </c>
      <c r="AK807" s="13">
        <f t="shared" si="1034"/>
        <v>3.0395164851353628E-4</v>
      </c>
      <c r="AL807" s="13">
        <f t="shared" si="1035"/>
        <v>4.5580985755278817E-5</v>
      </c>
      <c r="AM807" s="13">
        <f t="shared" si="1036"/>
        <v>9.9993571140762294E-2</v>
      </c>
      <c r="AN807" s="13">
        <f t="shared" si="1037"/>
        <v>5.5920449665690555E-2</v>
      </c>
      <c r="AO807" s="13">
        <f t="shared" si="1038"/>
        <v>1.5636488701913517E-2</v>
      </c>
      <c r="AP807" s="13">
        <f t="shared" si="1039"/>
        <v>2.9148523230978192E-3</v>
      </c>
      <c r="AQ807" s="13">
        <f t="shared" si="1040"/>
        <v>4.0752583080380162E-4</v>
      </c>
      <c r="AR807" s="13">
        <f t="shared" si="1041"/>
        <v>1.4689715147222053E-6</v>
      </c>
      <c r="AS807" s="13">
        <f t="shared" si="1042"/>
        <v>7.6068296621691381E-6</v>
      </c>
      <c r="AT807" s="13">
        <f t="shared" si="1043"/>
        <v>1.9695364045298993E-5</v>
      </c>
      <c r="AU807" s="13">
        <f t="shared" si="1044"/>
        <v>3.3996411304438402E-5</v>
      </c>
      <c r="AV807" s="13">
        <f t="shared" si="1045"/>
        <v>4.4011219299716722E-5</v>
      </c>
      <c r="AW807" s="13">
        <f t="shared" si="1046"/>
        <v>3.6666554802812825E-6</v>
      </c>
      <c r="AX807" s="13">
        <f t="shared" si="1047"/>
        <v>8.6300069510834215E-2</v>
      </c>
      <c r="AY807" s="13">
        <f t="shared" si="1048"/>
        <v>4.8262489659786849E-2</v>
      </c>
      <c r="AZ807" s="13">
        <f t="shared" si="1049"/>
        <v>1.3495168204172844E-2</v>
      </c>
      <c r="BA807" s="13">
        <f t="shared" si="1050"/>
        <v>2.5156813105819105E-3</v>
      </c>
      <c r="BB807" s="13">
        <f t="shared" si="1051"/>
        <v>3.5171768669327704E-4</v>
      </c>
      <c r="BC807" s="13">
        <f t="shared" si="1052"/>
        <v>3.9338951436342494E-5</v>
      </c>
      <c r="BD807" s="13">
        <f t="shared" si="1053"/>
        <v>1.3691804835085992E-7</v>
      </c>
      <c r="BE807" s="13">
        <f t="shared" si="1054"/>
        <v>7.0900780651188324E-7</v>
      </c>
      <c r="BF807" s="13">
        <f t="shared" si="1055"/>
        <v>1.8357407067569954E-6</v>
      </c>
      <c r="BG807" s="13">
        <f t="shared" si="1056"/>
        <v>3.1686947228633383E-6</v>
      </c>
      <c r="BH807" s="13">
        <f t="shared" si="1057"/>
        <v>4.1021423435827934E-6</v>
      </c>
      <c r="BI807" s="13">
        <f t="shared" si="1058"/>
        <v>4.2484551599363853E-6</v>
      </c>
      <c r="BJ807" s="14">
        <f t="shared" si="1059"/>
        <v>0.70630197338995537</v>
      </c>
      <c r="BK807" s="14">
        <f t="shared" si="1060"/>
        <v>7.0186965779712687E-2</v>
      </c>
      <c r="BL807" s="14">
        <f t="shared" si="1061"/>
        <v>7.3437389004044167E-3</v>
      </c>
      <c r="BM807" s="14">
        <f t="shared" si="1062"/>
        <v>0.66091241226441322</v>
      </c>
      <c r="BN807" s="14">
        <f t="shared" si="1063"/>
        <v>7.4755381863031559E-2</v>
      </c>
    </row>
    <row r="808" spans="1:66" s="10" customFormat="1" x14ac:dyDescent="0.25">
      <c r="A808" t="s">
        <v>19</v>
      </c>
      <c r="B808" t="s">
        <v>21</v>
      </c>
      <c r="C808" t="s">
        <v>139</v>
      </c>
      <c r="E808" s="10">
        <f>VLOOKUP(A808,home!$A$2:$E$405,3,FALSE)</f>
        <v>1.61797752808989</v>
      </c>
      <c r="F808" s="10">
        <f>VLOOKUP(B808,home!$B$2:$E$405,3,FALSE)</f>
        <v>0.87</v>
      </c>
      <c r="G808" s="10">
        <f>VLOOKUP(C808,away!$B$2:$E$405,4,FALSE)</f>
        <v>0.62</v>
      </c>
      <c r="H808" s="10">
        <f>VLOOKUP(A808,away!$A$2:$E$405,3,FALSE)</f>
        <v>1.28089887640449</v>
      </c>
      <c r="I808" s="10">
        <f>VLOOKUP(C808,away!$B$2:$E$405,3,FALSE)</f>
        <v>0.77</v>
      </c>
      <c r="J808" s="10">
        <f>VLOOKUP(B808,home!$B$2:$E$405,4,FALSE)</f>
        <v>0.94</v>
      </c>
      <c r="K808" s="12">
        <f t="shared" si="1008"/>
        <v>0.8727370786516867</v>
      </c>
      <c r="L808" s="12">
        <f t="shared" si="1009"/>
        <v>0.92711460674156976</v>
      </c>
      <c r="M808" s="13">
        <f t="shared" si="1010"/>
        <v>0.16532340627933637</v>
      </c>
      <c r="N808" s="13">
        <f t="shared" si="1011"/>
        <v>0.14428386662897391</v>
      </c>
      <c r="O808" s="13">
        <f t="shared" si="1012"/>
        <v>0.1532737447978437</v>
      </c>
      <c r="P808" s="13">
        <f t="shared" si="1013"/>
        <v>0.13376768026887426</v>
      </c>
      <c r="Q808" s="13">
        <f t="shared" si="1014"/>
        <v>6.296094012917014E-2</v>
      </c>
      <c r="R808" s="13">
        <f t="shared" si="1015"/>
        <v>7.1051163816030286E-2</v>
      </c>
      <c r="S808" s="13">
        <f t="shared" si="1016"/>
        <v>2.7058770272192702E-2</v>
      </c>
      <c r="T808" s="13">
        <f t="shared" si="1017"/>
        <v>5.83720072479351E-2</v>
      </c>
      <c r="U808" s="13">
        <f t="shared" si="1018"/>
        <v>6.2008985143604693E-2</v>
      </c>
      <c r="V808" s="13">
        <f t="shared" si="1019"/>
        <v>2.4326655060860976E-3</v>
      </c>
      <c r="W808" s="13">
        <f t="shared" si="1020"/>
        <v>1.831611565249857E-2</v>
      </c>
      <c r="X808" s="13">
        <f t="shared" si="1021"/>
        <v>1.6981138360199322E-2</v>
      </c>
      <c r="Y808" s="13">
        <f t="shared" si="1022"/>
        <v>7.8717307064201884E-3</v>
      </c>
      <c r="Z808" s="13">
        <f t="shared" si="1023"/>
        <v>2.1957523933276591E-2</v>
      </c>
      <c r="AA808" s="13">
        <f t="shared" si="1024"/>
        <v>1.9163145291952306E-2</v>
      </c>
      <c r="AB808" s="13">
        <f t="shared" si="1025"/>
        <v>8.362193719938139E-3</v>
      </c>
      <c r="AC808" s="13">
        <f t="shared" si="1026"/>
        <v>1.230210035525068E-4</v>
      </c>
      <c r="AD808" s="13">
        <f t="shared" si="1027"/>
        <v>3.9962883167020073E-3</v>
      </c>
      <c r="AE808" s="13">
        <f t="shared" si="1028"/>
        <v>3.7050172711651118E-3</v>
      </c>
      <c r="AF808" s="13">
        <f t="shared" si="1029"/>
        <v>1.7174878151634831E-3</v>
      </c>
      <c r="AG808" s="13">
        <f t="shared" si="1030"/>
        <v>5.3076934677957679E-4</v>
      </c>
      <c r="AH808" s="13">
        <f t="shared" si="1031"/>
        <v>5.0892852916045823E-3</v>
      </c>
      <c r="AI808" s="13">
        <f t="shared" si="1032"/>
        <v>4.4416079778199806E-3</v>
      </c>
      <c r="AJ808" s="13">
        <f t="shared" si="1033"/>
        <v>1.9381779855393176E-3</v>
      </c>
      <c r="AK808" s="13">
        <f t="shared" si="1034"/>
        <v>5.6383993100219841E-4</v>
      </c>
      <c r="AL808" s="13">
        <f t="shared" si="1035"/>
        <v>3.9815860657414095E-6</v>
      </c>
      <c r="AM808" s="13">
        <f t="shared" si="1036"/>
        <v>6.9754179819367563E-4</v>
      </c>
      <c r="AN808" s="13">
        <f t="shared" si="1037"/>
        <v>6.4670118991813706E-4</v>
      </c>
      <c r="AO808" s="13">
        <f t="shared" si="1038"/>
        <v>2.9978305968512937E-4</v>
      </c>
      <c r="AP808" s="13">
        <f t="shared" si="1039"/>
        <v>9.264441782925442E-5</v>
      </c>
      <c r="AQ808" s="13">
        <f t="shared" si="1040"/>
        <v>2.1472998250642718E-5</v>
      </c>
      <c r="AR808" s="13">
        <f t="shared" si="1041"/>
        <v>9.436701463443279E-4</v>
      </c>
      <c r="AS808" s="13">
        <f t="shared" si="1042"/>
        <v>8.2357592673135832E-4</v>
      </c>
      <c r="AT808" s="13">
        <f t="shared" si="1043"/>
        <v>3.5938262417169062E-4</v>
      </c>
      <c r="AU808" s="13">
        <f t="shared" si="1044"/>
        <v>1.0454884717925945E-4</v>
      </c>
      <c r="AV808" s="13">
        <f t="shared" si="1045"/>
        <v>2.2810913865907126E-5</v>
      </c>
      <c r="AW808" s="13">
        <f t="shared" si="1046"/>
        <v>8.9489165473975528E-8</v>
      </c>
      <c r="AX808" s="13">
        <f t="shared" si="1047"/>
        <v>1.0146176519883208E-4</v>
      </c>
      <c r="AY808" s="13">
        <f t="shared" si="1048"/>
        <v>9.4066684541620712E-5</v>
      </c>
      <c r="AZ808" s="13">
        <f t="shared" si="1049"/>
        <v>4.3605298623143988E-5</v>
      </c>
      <c r="BA808" s="13">
        <f t="shared" si="1050"/>
        <v>1.3475703094948284E-5</v>
      </c>
      <c r="BB808" s="13">
        <f t="shared" si="1051"/>
        <v>3.1233802938597825E-6</v>
      </c>
      <c r="BC808" s="13">
        <f t="shared" si="1052"/>
        <v>5.7914629856923643E-7</v>
      </c>
      <c r="BD808" s="13">
        <f t="shared" si="1053"/>
        <v>1.4581506277029681E-4</v>
      </c>
      <c r="BE808" s="13">
        <f t="shared" si="1054"/>
        <v>1.2725821190556115E-4</v>
      </c>
      <c r="BF808" s="13">
        <f t="shared" si="1055"/>
        <v>5.5531480046448367E-5</v>
      </c>
      <c r="BG808" s="13">
        <f t="shared" si="1056"/>
        <v>1.615479388964726E-5</v>
      </c>
      <c r="BH808" s="13">
        <f t="shared" si="1057"/>
        <v>3.5247219063677164E-6</v>
      </c>
      <c r="BI808" s="13">
        <f t="shared" si="1058"/>
        <v>6.1523109992459321E-7</v>
      </c>
      <c r="BJ808" s="14">
        <f t="shared" si="1059"/>
        <v>0.32074981691693527</v>
      </c>
      <c r="BK808" s="14">
        <f t="shared" si="1060"/>
        <v>0.32880359160064926</v>
      </c>
      <c r="BL808" s="14">
        <f t="shared" si="1061"/>
        <v>0.32849503191524593</v>
      </c>
      <c r="BM808" s="14">
        <f t="shared" si="1062"/>
        <v>0.26925118525050229</v>
      </c>
      <c r="BN808" s="14">
        <f t="shared" si="1063"/>
        <v>0.73066080192022875</v>
      </c>
    </row>
    <row r="809" spans="1:66" x14ac:dyDescent="0.25">
      <c r="A809" t="s">
        <v>143</v>
      </c>
      <c r="B809" t="s">
        <v>161</v>
      </c>
      <c r="C809" t="s">
        <v>156</v>
      </c>
      <c r="D809"/>
      <c r="E809" s="10">
        <f>VLOOKUP(A809,home!$A$2:$E$405,3,FALSE)</f>
        <v>1.1454545454545499</v>
      </c>
      <c r="F809" s="10">
        <f>VLOOKUP(B809,home!$B$2:$E$405,3,FALSE)</f>
        <v>1.05</v>
      </c>
      <c r="G809" s="10">
        <f>VLOOKUP(C809,away!$B$2:$E$405,4,FALSE)</f>
        <v>0.73</v>
      </c>
      <c r="H809" s="10">
        <f>VLOOKUP(A809,away!$A$2:$E$405,3,FALSE)</f>
        <v>1.0363636363636399</v>
      </c>
      <c r="I809" s="10">
        <f>VLOOKUP(C809,away!$B$2:$E$405,3,FALSE)</f>
        <v>0.73</v>
      </c>
      <c r="J809" s="10">
        <f>VLOOKUP(B809,home!$B$2:$E$405,4,FALSE)</f>
        <v>0.77</v>
      </c>
      <c r="K809" s="12">
        <f t="shared" si="1008"/>
        <v>0.8779909090909126</v>
      </c>
      <c r="L809" s="12">
        <f t="shared" si="1009"/>
        <v>0.58254000000000195</v>
      </c>
      <c r="M809" s="13">
        <f t="shared" si="1010"/>
        <v>0.23211301110404972</v>
      </c>
      <c r="N809" s="13">
        <f t="shared" si="1011"/>
        <v>0.20379311363107372</v>
      </c>
      <c r="O809" s="13">
        <f t="shared" si="1012"/>
        <v>0.13521511348855356</v>
      </c>
      <c r="P809" s="13">
        <f t="shared" si="1013"/>
        <v>0.11871764041464607</v>
      </c>
      <c r="Q809" s="13">
        <f t="shared" si="1014"/>
        <v>8.9464250551707009E-2</v>
      </c>
      <c r="R809" s="13">
        <f t="shared" si="1015"/>
        <v>3.9384106105811119E-2</v>
      </c>
      <c r="S809" s="13">
        <f t="shared" si="1016"/>
        <v>1.517997427048942E-2</v>
      </c>
      <c r="T809" s="13">
        <f t="shared" si="1017"/>
        <v>5.2116504516391569E-2</v>
      </c>
      <c r="U809" s="13">
        <f t="shared" si="1018"/>
        <v>3.457888712357407E-2</v>
      </c>
      <c r="V809" s="13">
        <f t="shared" si="1019"/>
        <v>8.6266920792671712E-4</v>
      </c>
      <c r="W809" s="13">
        <f t="shared" si="1020"/>
        <v>2.6182932891010143E-2</v>
      </c>
      <c r="X809" s="13">
        <f t="shared" si="1021"/>
        <v>1.5252605726329098E-2</v>
      </c>
      <c r="Y809" s="13">
        <f t="shared" si="1022"/>
        <v>4.4426264699078902E-3</v>
      </c>
      <c r="Z809" s="13">
        <f t="shared" si="1023"/>
        <v>7.6476057236264296E-3</v>
      </c>
      <c r="AA809" s="13">
        <f t="shared" si="1024"/>
        <v>6.7145283016556362E-3</v>
      </c>
      <c r="AB809" s="13">
        <f t="shared" si="1025"/>
        <v>2.9476474038436459E-3</v>
      </c>
      <c r="AC809" s="13">
        <f t="shared" si="1026"/>
        <v>2.7576559672456862E-5</v>
      </c>
      <c r="AD809" s="13">
        <f t="shared" si="1027"/>
        <v>5.7470942629110873E-3</v>
      </c>
      <c r="AE809" s="13">
        <f t="shared" si="1028"/>
        <v>3.3479122919162357E-3</v>
      </c>
      <c r="AF809" s="13">
        <f t="shared" si="1029"/>
        <v>9.7514641326644502E-4</v>
      </c>
      <c r="AG809" s="13">
        <f t="shared" si="1030"/>
        <v>1.8935393052807895E-4</v>
      </c>
      <c r="AH809" s="13">
        <f t="shared" si="1031"/>
        <v>1.1137590595603384E-3</v>
      </c>
      <c r="AI809" s="13">
        <f t="shared" si="1032"/>
        <v>9.7787032921162155E-4</v>
      </c>
      <c r="AJ809" s="13">
        <f t="shared" si="1033"/>
        <v>4.2928062965877069E-4</v>
      </c>
      <c r="AK809" s="13">
        <f t="shared" si="1034"/>
        <v>1.2563483009640785E-4</v>
      </c>
      <c r="AL809" s="13">
        <f t="shared" si="1035"/>
        <v>5.6417760977650742E-7</v>
      </c>
      <c r="AM809" s="13">
        <f t="shared" si="1036"/>
        <v>1.0091793033048953E-3</v>
      </c>
      <c r="AN809" s="13">
        <f t="shared" si="1037"/>
        <v>5.8788731134723558E-4</v>
      </c>
      <c r="AO809" s="13">
        <f t="shared" si="1038"/>
        <v>1.7123393717610985E-4</v>
      </c>
      <c r="AP809" s="13">
        <f t="shared" si="1039"/>
        <v>3.3250205920857123E-5</v>
      </c>
      <c r="AQ809" s="13">
        <f t="shared" si="1040"/>
        <v>4.8423937392840422E-6</v>
      </c>
      <c r="AR809" s="13">
        <f t="shared" si="1041"/>
        <v>1.2976184051125643E-4</v>
      </c>
      <c r="AS809" s="13">
        <f t="shared" si="1042"/>
        <v>1.1392971631578806E-4</v>
      </c>
      <c r="AT809" s="13">
        <f t="shared" si="1043"/>
        <v>5.0014627600284248E-5</v>
      </c>
      <c r="AU809" s="13">
        <f t="shared" si="1044"/>
        <v>1.4637462784872341E-5</v>
      </c>
      <c r="AV809" s="13">
        <f t="shared" si="1045"/>
        <v>3.2128898143186168E-6</v>
      </c>
      <c r="AW809" s="13">
        <f t="shared" si="1046"/>
        <v>8.0154722775461535E-9</v>
      </c>
      <c r="AX809" s="13">
        <f t="shared" si="1047"/>
        <v>1.476750423240664E-4</v>
      </c>
      <c r="AY809" s="13">
        <f t="shared" si="1048"/>
        <v>8.6026619155461906E-5</v>
      </c>
      <c r="AZ809" s="13">
        <f t="shared" si="1049"/>
        <v>2.5056973361411469E-5</v>
      </c>
      <c r="BA809" s="13">
        <f t="shared" si="1050"/>
        <v>4.8655630873188961E-6</v>
      </c>
      <c r="BB809" s="13">
        <f t="shared" si="1051"/>
        <v>7.0859628022168963E-7</v>
      </c>
      <c r="BC809" s="13">
        <f t="shared" si="1052"/>
        <v>8.2557135416068939E-8</v>
      </c>
      <c r="BD809" s="13">
        <f t="shared" si="1053"/>
        <v>1.2598577095237918E-5</v>
      </c>
      <c r="BE809" s="13">
        <f t="shared" si="1054"/>
        <v>1.1061436157099891E-5</v>
      </c>
      <c r="BF809" s="13">
        <f t="shared" si="1055"/>
        <v>4.8559201937116104E-6</v>
      </c>
      <c r="BG809" s="13">
        <f t="shared" si="1056"/>
        <v>1.4211512617832594E-6</v>
      </c>
      <c r="BH809" s="13">
        <f t="shared" si="1057"/>
        <v>3.1193947207219533E-7</v>
      </c>
      <c r="BI809" s="13">
        <f t="shared" si="1058"/>
        <v>5.4776004133201246E-8</v>
      </c>
      <c r="BJ809" s="14">
        <f t="shared" si="1059"/>
        <v>0.4035823491878735</v>
      </c>
      <c r="BK809" s="14">
        <f t="shared" si="1060"/>
        <v>0.36698746235354962</v>
      </c>
      <c r="BL809" s="14">
        <f t="shared" si="1061"/>
        <v>0.22182868760917573</v>
      </c>
      <c r="BM809" s="14">
        <f t="shared" si="1062"/>
        <v>0.181272850974701</v>
      </c>
      <c r="BN809" s="14">
        <f t="shared" si="1063"/>
        <v>0.8186872352958412</v>
      </c>
    </row>
    <row r="810" spans="1:66" x14ac:dyDescent="0.25">
      <c r="A810" t="s">
        <v>143</v>
      </c>
      <c r="B810" t="s">
        <v>148</v>
      </c>
      <c r="C810" t="s">
        <v>147</v>
      </c>
      <c r="D810"/>
      <c r="E810" s="10">
        <f>VLOOKUP(A810,home!$A$2:$E$405,3,FALSE)</f>
        <v>1.1454545454545499</v>
      </c>
      <c r="F810" s="10">
        <f>VLOOKUP(B810,home!$B$2:$E$405,3,FALSE)</f>
        <v>1.02</v>
      </c>
      <c r="G810" s="10">
        <f>VLOOKUP(C810,away!$B$2:$E$405,4,FALSE)</f>
        <v>0.7</v>
      </c>
      <c r="H810" s="10">
        <f>VLOOKUP(A810,away!$A$2:$E$405,3,FALSE)</f>
        <v>1.0363636363636399</v>
      </c>
      <c r="I810" s="10">
        <f>VLOOKUP(C810,away!$B$2:$E$405,3,FALSE)</f>
        <v>1.22</v>
      </c>
      <c r="J810" s="10">
        <f>VLOOKUP(B810,home!$B$2:$E$405,4,FALSE)</f>
        <v>0.32</v>
      </c>
      <c r="K810" s="12">
        <f t="shared" si="1008"/>
        <v>0.81785454545454861</v>
      </c>
      <c r="L810" s="12">
        <f t="shared" si="1009"/>
        <v>0.40459636363636498</v>
      </c>
      <c r="M810" s="13">
        <f t="shared" si="1010"/>
        <v>0.29450747061722932</v>
      </c>
      <c r="N810" s="13">
        <f t="shared" si="1011"/>
        <v>0.24086427351462289</v>
      </c>
      <c r="O810" s="13">
        <f t="shared" si="1012"/>
        <v>0.11915665167547458</v>
      </c>
      <c r="P810" s="13">
        <f t="shared" si="1013"/>
        <v>9.7452809193931234E-2</v>
      </c>
      <c r="Q810" s="13">
        <f t="shared" si="1014"/>
        <v>9.8495970465770993E-2</v>
      </c>
      <c r="R810" s="13">
        <f t="shared" si="1015"/>
        <v>2.4105173985490995E-2</v>
      </c>
      <c r="S810" s="13">
        <f t="shared" si="1016"/>
        <v>8.0618073965023993E-3</v>
      </c>
      <c r="T810" s="13">
        <f t="shared" si="1017"/>
        <v>3.9851111483285746E-2</v>
      </c>
      <c r="U810" s="13">
        <f t="shared" si="1018"/>
        <v>1.9714526113006548E-2</v>
      </c>
      <c r="V810" s="13">
        <f t="shared" si="1019"/>
        <v>2.9640665870716822E-4</v>
      </c>
      <c r="W810" s="13">
        <f t="shared" si="1020"/>
        <v>2.6851792384795931E-2</v>
      </c>
      <c r="X810" s="13">
        <f t="shared" si="1021"/>
        <v>1.086413755600707E-2</v>
      </c>
      <c r="Y810" s="13">
        <f t="shared" si="1022"/>
        <v>2.1977952746028628E-3</v>
      </c>
      <c r="Z810" s="13">
        <f t="shared" si="1023"/>
        <v>3.2509552464505204E-3</v>
      </c>
      <c r="AA810" s="13">
        <f t="shared" si="1024"/>
        <v>2.6588085253788701E-3</v>
      </c>
      <c r="AB810" s="13">
        <f t="shared" si="1025"/>
        <v>1.0872593189872072E-3</v>
      </c>
      <c r="AC810" s="13">
        <f t="shared" si="1026"/>
        <v>6.1300782740463528E-6</v>
      </c>
      <c r="AD810" s="13">
        <f t="shared" si="1027"/>
        <v>5.4902151138767957E-3</v>
      </c>
      <c r="AE810" s="13">
        <f t="shared" si="1028"/>
        <v>2.2213210706559629E-3</v>
      </c>
      <c r="AF810" s="13">
        <f t="shared" si="1029"/>
        <v>4.4936921382811979E-4</v>
      </c>
      <c r="AG810" s="13">
        <f t="shared" si="1030"/>
        <v>6.060438328166314E-5</v>
      </c>
      <c r="AH810" s="13">
        <f t="shared" si="1031"/>
        <v>3.2883116776461071E-4</v>
      </c>
      <c r="AI810" s="13">
        <f t="shared" si="1032"/>
        <v>2.6893606524341408E-4</v>
      </c>
      <c r="AJ810" s="13">
        <f t="shared" si="1033"/>
        <v>1.0997529169799364E-4</v>
      </c>
      <c r="AK810" s="13">
        <f t="shared" si="1034"/>
        <v>2.9981264067631331E-5</v>
      </c>
      <c r="AL810" s="13">
        <f t="shared" si="1035"/>
        <v>8.113795512656912E-8</v>
      </c>
      <c r="AM810" s="13">
        <f t="shared" si="1036"/>
        <v>8.9803947728148018E-4</v>
      </c>
      <c r="AN810" s="13">
        <f t="shared" si="1037"/>
        <v>3.6334350690998889E-4</v>
      </c>
      <c r="AO810" s="13">
        <f t="shared" si="1038"/>
        <v>7.3503730823332966E-5</v>
      </c>
      <c r="AP810" s="13">
        <f t="shared" si="1039"/>
        <v>9.9131140682755735E-6</v>
      </c>
      <c r="AQ810" s="13">
        <f t="shared" si="1040"/>
        <v>1.002702476084197E-6</v>
      </c>
      <c r="AR810" s="13">
        <f t="shared" si="1041"/>
        <v>2.6608778945572215E-5</v>
      </c>
      <c r="AS810" s="13">
        <f t="shared" si="1042"/>
        <v>2.1762110809631523E-5</v>
      </c>
      <c r="AT810" s="13">
        <f t="shared" si="1043"/>
        <v>8.8991206221713553E-6</v>
      </c>
      <c r="AU810" s="13">
        <f t="shared" si="1044"/>
        <v>2.4260620837970514E-6</v>
      </c>
      <c r="AV810" s="13">
        <f t="shared" si="1045"/>
        <v>4.960414756970881E-7</v>
      </c>
      <c r="AW810" s="13">
        <f t="shared" si="1046"/>
        <v>7.4579523519231083E-10</v>
      </c>
      <c r="AX810" s="13">
        <f t="shared" si="1047"/>
        <v>1.2241094474871417E-4</v>
      </c>
      <c r="AY810" s="13">
        <f t="shared" si="1048"/>
        <v>4.9527023114621743E-5</v>
      </c>
      <c r="AZ810" s="13">
        <f t="shared" si="1049"/>
        <v>1.0019226726955077E-5</v>
      </c>
      <c r="BA810" s="13">
        <f t="shared" si="1050"/>
        <v>1.3512475667247678E-6</v>
      </c>
      <c r="BB810" s="13">
        <f t="shared" si="1051"/>
        <v>1.3667746296733183E-7</v>
      </c>
      <c r="BC810" s="13">
        <f t="shared" si="1052"/>
        <v>1.1059840901525286E-8</v>
      </c>
      <c r="BD810" s="13">
        <f t="shared" si="1053"/>
        <v>1.7943025336970635E-6</v>
      </c>
      <c r="BE810" s="13">
        <f t="shared" si="1054"/>
        <v>1.4674784831047567E-6</v>
      </c>
      <c r="BF810" s="13">
        <f t="shared" si="1055"/>
        <v>6.0009197388198564E-7</v>
      </c>
      <c r="BG810" s="13">
        <f t="shared" si="1056"/>
        <v>1.6359598284339141E-7</v>
      </c>
      <c r="BH810" s="13">
        <f t="shared" si="1057"/>
        <v>3.3449429546643008E-8</v>
      </c>
      <c r="BI810" s="13">
        <f t="shared" si="1058"/>
        <v>5.4713535995167338E-9</v>
      </c>
      <c r="BJ810" s="14">
        <f t="shared" si="1059"/>
        <v>0.42887584917174798</v>
      </c>
      <c r="BK810" s="14">
        <f t="shared" si="1060"/>
        <v>0.40037423210571393</v>
      </c>
      <c r="BL810" s="14">
        <f t="shared" si="1061"/>
        <v>0.16752439991080539</v>
      </c>
      <c r="BM810" s="14">
        <f t="shared" si="1062"/>
        <v>0.12539356070487848</v>
      </c>
      <c r="BN810" s="14">
        <f t="shared" si="1063"/>
        <v>0.87458234945251989</v>
      </c>
    </row>
    <row r="811" spans="1:66" x14ac:dyDescent="0.25">
      <c r="A811" t="s">
        <v>143</v>
      </c>
      <c r="B811" t="s">
        <v>150</v>
      </c>
      <c r="C811" t="s">
        <v>158</v>
      </c>
      <c r="D811"/>
      <c r="E811" s="10">
        <f>VLOOKUP(A811,home!$A$2:$E$405,3,FALSE)</f>
        <v>1.1454545454545499</v>
      </c>
      <c r="F811" s="10">
        <f>VLOOKUP(B811,home!$B$2:$E$405,3,FALSE)</f>
        <v>0.57999999999999996</v>
      </c>
      <c r="G811" s="10">
        <f>VLOOKUP(C811,away!$B$2:$E$405,4,FALSE)</f>
        <v>1.31</v>
      </c>
      <c r="H811" s="10">
        <f>VLOOKUP(A811,away!$A$2:$E$405,3,FALSE)</f>
        <v>1.0363636363636399</v>
      </c>
      <c r="I811" s="10">
        <f>VLOOKUP(C811,away!$B$2:$E$405,3,FALSE)</f>
        <v>1.02</v>
      </c>
      <c r="J811" s="10">
        <f>VLOOKUP(B811,home!$B$2:$E$405,4,FALSE)</f>
        <v>1.29</v>
      </c>
      <c r="K811" s="12">
        <f t="shared" si="1008"/>
        <v>0.870316363636367</v>
      </c>
      <c r="L811" s="12">
        <f t="shared" si="1009"/>
        <v>1.3636472727272777</v>
      </c>
      <c r="M811" s="13">
        <f t="shared" si="1010"/>
        <v>0.10710307008315094</v>
      </c>
      <c r="N811" s="13">
        <f t="shared" si="1011"/>
        <v>9.3213554489058881E-2</v>
      </c>
      <c r="O811" s="13">
        <f t="shared" si="1012"/>
        <v>0.14605080941960727</v>
      </c>
      <c r="P811" s="13">
        <f t="shared" si="1013"/>
        <v>0.12711040936022064</v>
      </c>
      <c r="Q811" s="13">
        <f t="shared" si="1014"/>
        <v>4.056264089226904E-2</v>
      </c>
      <c r="R811" s="13">
        <f t="shared" si="1015"/>
        <v>9.9580893972329457E-2</v>
      </c>
      <c r="S811" s="13">
        <f t="shared" si="1016"/>
        <v>3.7713802590297177E-2</v>
      </c>
      <c r="T811" s="13">
        <f t="shared" si="1017"/>
        <v>5.5313134627358623E-2</v>
      </c>
      <c r="U811" s="13">
        <f t="shared" si="1018"/>
        <v>8.6666881529656375E-2</v>
      </c>
      <c r="V811" s="13">
        <f t="shared" si="1019"/>
        <v>4.9732124413338777E-3</v>
      </c>
      <c r="W811" s="13">
        <f t="shared" si="1020"/>
        <v>1.1767443373615799E-2</v>
      </c>
      <c r="X811" s="13">
        <f t="shared" si="1021"/>
        <v>1.6046642063403858E-2</v>
      </c>
      <c r="Y811" s="13">
        <f t="shared" si="1022"/>
        <v>1.0940979843095748E-2</v>
      </c>
      <c r="Z811" s="13">
        <f t="shared" si="1023"/>
        <v>4.5264404827037079E-2</v>
      </c>
      <c r="AA811" s="13">
        <f t="shared" si="1024"/>
        <v>3.9394352211231325E-2</v>
      </c>
      <c r="AB811" s="13">
        <f t="shared" si="1025"/>
        <v>1.7142774682144559E-2</v>
      </c>
      <c r="AC811" s="13">
        <f t="shared" si="1026"/>
        <v>3.6888944264302804E-4</v>
      </c>
      <c r="AD811" s="13">
        <f t="shared" si="1027"/>
        <v>2.5603496315555409E-3</v>
      </c>
      <c r="AE811" s="13">
        <f t="shared" si="1028"/>
        <v>3.4914137922990029E-3</v>
      </c>
      <c r="AF811" s="13">
        <f t="shared" si="1029"/>
        <v>2.3805284479154697E-3</v>
      </c>
      <c r="AG811" s="13">
        <f t="shared" si="1030"/>
        <v>1.0820670418832097E-3</v>
      </c>
      <c r="AH811" s="13">
        <f t="shared" si="1031"/>
        <v>1.5431170548503138E-2</v>
      </c>
      <c r="AI811" s="13">
        <f t="shared" si="1032"/>
        <v>1.3430000238425851E-2</v>
      </c>
      <c r="AJ811" s="13">
        <f t="shared" si="1033"/>
        <v>5.8441744855711646E-3</v>
      </c>
      <c r="AK811" s="13">
        <f t="shared" si="1034"/>
        <v>1.6954268955795776E-3</v>
      </c>
      <c r="AL811" s="13">
        <f t="shared" si="1035"/>
        <v>1.7511986547767672E-5</v>
      </c>
      <c r="AM811" s="13">
        <f t="shared" si="1036"/>
        <v>4.4566283619462617E-4</v>
      </c>
      <c r="AN811" s="13">
        <f t="shared" si="1037"/>
        <v>6.0772691113270547E-4</v>
      </c>
      <c r="AO811" s="13">
        <f t="shared" si="1038"/>
        <v>4.1436257246454337E-4</v>
      </c>
      <c r="AP811" s="13">
        <f t="shared" si="1039"/>
        <v>1.8834813062051115E-4</v>
      </c>
      <c r="AQ811" s="13">
        <f t="shared" si="1040"/>
        <v>6.4210103660985283E-5</v>
      </c>
      <c r="AR811" s="13">
        <f t="shared" si="1041"/>
        <v>4.2085347266911577E-3</v>
      </c>
      <c r="AS811" s="13">
        <f t="shared" si="1042"/>
        <v>3.6627566395712199E-3</v>
      </c>
      <c r="AT811" s="13">
        <f t="shared" si="1043"/>
        <v>1.5938785197182918E-3</v>
      </c>
      <c r="AU811" s="13">
        <f t="shared" si="1044"/>
        <v>4.6239285245311309E-4</v>
      </c>
      <c r="AV811" s="13">
        <f t="shared" si="1045"/>
        <v>1.0060701647961012E-4</v>
      </c>
      <c r="AW811" s="13">
        <f t="shared" si="1046"/>
        <v>5.7731402954734097E-7</v>
      </c>
      <c r="AX811" s="13">
        <f t="shared" si="1047"/>
        <v>6.464460983412947E-5</v>
      </c>
      <c r="AY811" s="13">
        <f t="shared" si="1048"/>
        <v>8.8152445896829597E-5</v>
      </c>
      <c r="AZ811" s="13">
        <f t="shared" si="1049"/>
        <v>6.0104421215725316E-5</v>
      </c>
      <c r="BA811" s="13">
        <f t="shared" si="1050"/>
        <v>2.7320410023225112E-5</v>
      </c>
      <c r="BB811" s="13">
        <f t="shared" si="1051"/>
        <v>9.3138506544904785E-6</v>
      </c>
      <c r="BC811" s="13">
        <f t="shared" si="1052"/>
        <v>2.5401614087170219E-6</v>
      </c>
      <c r="BD811" s="13">
        <f t="shared" si="1053"/>
        <v>9.5649281703840587E-4</v>
      </c>
      <c r="BE811" s="13">
        <f t="shared" si="1054"/>
        <v>8.324513503691702E-4</v>
      </c>
      <c r="BF811" s="13">
        <f t="shared" si="1055"/>
        <v>3.6224801607873976E-4</v>
      </c>
      <c r="BG811" s="13">
        <f t="shared" si="1056"/>
        <v>1.0509012536271234E-4</v>
      </c>
      <c r="BH811" s="13">
        <f t="shared" si="1057"/>
        <v>2.2865413939941432E-5</v>
      </c>
      <c r="BI811" s="13">
        <f t="shared" si="1058"/>
        <v>3.9800287826500254E-6</v>
      </c>
      <c r="BJ811" s="14">
        <f t="shared" si="1059"/>
        <v>0.23933114065556171</v>
      </c>
      <c r="BK811" s="14">
        <f t="shared" si="1060"/>
        <v>0.27737504835009019</v>
      </c>
      <c r="BL811" s="14">
        <f t="shared" si="1061"/>
        <v>0.43754778148953372</v>
      </c>
      <c r="BM811" s="14">
        <f t="shared" si="1062"/>
        <v>0.38580942197371909</v>
      </c>
      <c r="BN811" s="14">
        <f t="shared" si="1063"/>
        <v>0.61362137821663632</v>
      </c>
    </row>
    <row r="812" spans="1:66" x14ac:dyDescent="0.25">
      <c r="A812" t="s">
        <v>143</v>
      </c>
      <c r="B812" t="s">
        <v>152</v>
      </c>
      <c r="C812" t="s">
        <v>153</v>
      </c>
      <c r="D812"/>
      <c r="E812" s="10">
        <f>VLOOKUP(A812,home!$A$2:$E$405,3,FALSE)</f>
        <v>1.1454545454545499</v>
      </c>
      <c r="F812" s="10">
        <f>VLOOKUP(B812,home!$B$2:$E$405,3,FALSE)</f>
        <v>1.6</v>
      </c>
      <c r="G812" s="10">
        <f>VLOOKUP(C812,away!$B$2:$E$405,4,FALSE)</f>
        <v>1.1599999999999999</v>
      </c>
      <c r="H812" s="10">
        <f>VLOOKUP(A812,away!$A$2:$E$405,3,FALSE)</f>
        <v>1.0363636363636399</v>
      </c>
      <c r="I812" s="10">
        <f>VLOOKUP(C812,away!$B$2:$E$405,3,FALSE)</f>
        <v>0.44</v>
      </c>
      <c r="J812" s="10">
        <f>VLOOKUP(B812,home!$B$2:$E$405,4,FALSE)</f>
        <v>0.64</v>
      </c>
      <c r="K812" s="12">
        <f t="shared" si="1008"/>
        <v>2.1259636363636449</v>
      </c>
      <c r="L812" s="12">
        <f t="shared" si="1009"/>
        <v>0.29184000000000099</v>
      </c>
      <c r="M812" s="13">
        <f t="shared" si="1010"/>
        <v>8.9117136303100405E-2</v>
      </c>
      <c r="N812" s="13">
        <f t="shared" si="1011"/>
        <v>0.18945979115725395</v>
      </c>
      <c r="O812" s="13">
        <f t="shared" si="1012"/>
        <v>2.600794505869691E-2</v>
      </c>
      <c r="P812" s="13">
        <f t="shared" si="1013"/>
        <v>5.5291945451333174E-2</v>
      </c>
      <c r="Q812" s="13">
        <f t="shared" si="1014"/>
        <v>0.20139231327668619</v>
      </c>
      <c r="R812" s="13">
        <f t="shared" si="1015"/>
        <v>3.7950793429650659E-3</v>
      </c>
      <c r="S812" s="13">
        <f t="shared" si="1016"/>
        <v>8.5763506285570657E-3</v>
      </c>
      <c r="T812" s="13">
        <f t="shared" si="1017"/>
        <v>5.8774332706668292E-2</v>
      </c>
      <c r="U812" s="13">
        <f t="shared" si="1018"/>
        <v>8.0682006802585641E-3</v>
      </c>
      <c r="V812" s="13">
        <f t="shared" si="1019"/>
        <v>5.9123572362465386E-4</v>
      </c>
      <c r="W812" s="13">
        <f t="shared" si="1020"/>
        <v>0.14271757822313005</v>
      </c>
      <c r="X812" s="13">
        <f t="shared" si="1021"/>
        <v>4.1650698028638411E-2</v>
      </c>
      <c r="Y812" s="13">
        <f t="shared" si="1022"/>
        <v>6.0776698563389381E-3</v>
      </c>
      <c r="Z812" s="13">
        <f t="shared" si="1023"/>
        <v>3.691853184836429E-4</v>
      </c>
      <c r="AA812" s="13">
        <f t="shared" si="1024"/>
        <v>7.8487456217555586E-4</v>
      </c>
      <c r="AB812" s="13">
        <f t="shared" si="1025"/>
        <v>8.3430738914603425E-4</v>
      </c>
      <c r="AC812" s="13">
        <f t="shared" si="1026"/>
        <v>2.2926688636759792E-5</v>
      </c>
      <c r="AD812" s="13">
        <f t="shared" si="1027"/>
        <v>7.5853095393064618E-2</v>
      </c>
      <c r="AE812" s="13">
        <f t="shared" si="1028"/>
        <v>2.2136967359512053E-2</v>
      </c>
      <c r="AF812" s="13">
        <f t="shared" si="1029"/>
        <v>3.2302262771000093E-3</v>
      </c>
      <c r="AG812" s="13">
        <f t="shared" si="1030"/>
        <v>3.1423641223628999E-4</v>
      </c>
      <c r="AH812" s="13">
        <f t="shared" si="1031"/>
        <v>2.693576083656667E-5</v>
      </c>
      <c r="AI812" s="13">
        <f t="shared" si="1032"/>
        <v>5.7264448056328733E-5</v>
      </c>
      <c r="AJ812" s="13">
        <f t="shared" si="1033"/>
        <v>6.0871067112094853E-5</v>
      </c>
      <c r="AK812" s="13">
        <f t="shared" si="1034"/>
        <v>4.3136558395654885E-5</v>
      </c>
      <c r="AL812" s="13">
        <f t="shared" si="1035"/>
        <v>5.6898651373712096E-7</v>
      </c>
      <c r="AM812" s="13">
        <f t="shared" si="1036"/>
        <v>3.2252184502255622E-2</v>
      </c>
      <c r="AN812" s="13">
        <f t="shared" si="1037"/>
        <v>9.412477525138312E-3</v>
      </c>
      <c r="AO812" s="13">
        <f t="shared" si="1038"/>
        <v>1.3734687204681871E-3</v>
      </c>
      <c r="AP812" s="13">
        <f t="shared" si="1039"/>
        <v>1.3361103712714568E-4</v>
      </c>
      <c r="AQ812" s="13">
        <f t="shared" si="1040"/>
        <v>9.7482612687965811E-6</v>
      </c>
      <c r="AR812" s="13">
        <f t="shared" si="1041"/>
        <v>1.5721864885087293E-6</v>
      </c>
      <c r="AS812" s="13">
        <f t="shared" si="1042"/>
        <v>3.3424113041518081E-6</v>
      </c>
      <c r="AT812" s="13">
        <f t="shared" si="1043"/>
        <v>3.5529224451987659E-6</v>
      </c>
      <c r="AU812" s="13">
        <f t="shared" si="1044"/>
        <v>2.5177946404375936E-6</v>
      </c>
      <c r="AV812" s="13">
        <f t="shared" si="1045"/>
        <v>1.3381849623504004E-6</v>
      </c>
      <c r="AW812" s="13">
        <f t="shared" si="1046"/>
        <v>9.8061858636554441E-9</v>
      </c>
      <c r="AX812" s="13">
        <f t="shared" si="1047"/>
        <v>1.1427828574181077E-2</v>
      </c>
      <c r="AY812" s="13">
        <f t="shared" si="1048"/>
        <v>3.3350974910890166E-3</v>
      </c>
      <c r="AZ812" s="13">
        <f t="shared" si="1049"/>
        <v>4.8665742589971099E-4</v>
      </c>
      <c r="BA812" s="13">
        <f t="shared" si="1050"/>
        <v>4.7342034391524047E-5</v>
      </c>
      <c r="BB812" s="13">
        <f t="shared" si="1051"/>
        <v>3.4540748292056051E-6</v>
      </c>
      <c r="BC812" s="13">
        <f t="shared" si="1052"/>
        <v>2.0160743963107352E-7</v>
      </c>
      <c r="BD812" s="13">
        <f t="shared" si="1053"/>
        <v>7.6471150801064812E-8</v>
      </c>
      <c r="BE812" s="13">
        <f t="shared" si="1054"/>
        <v>1.625748858339444E-7</v>
      </c>
      <c r="BF812" s="13">
        <f t="shared" si="1055"/>
        <v>1.7281414773446847E-7</v>
      </c>
      <c r="BG812" s="13">
        <f t="shared" si="1056"/>
        <v>1.2246553131088491E-7</v>
      </c>
      <c r="BH812" s="13">
        <f t="shared" si="1057"/>
        <v>6.5089316568723665E-8</v>
      </c>
      <c r="BI812" s="13">
        <f t="shared" si="1058"/>
        <v>2.7675504028173642E-8</v>
      </c>
      <c r="BJ812" s="14">
        <f t="shared" si="1059"/>
        <v>0.80008897994471706</v>
      </c>
      <c r="BK812" s="14">
        <f t="shared" si="1060"/>
        <v>0.15693526127285481</v>
      </c>
      <c r="BL812" s="14">
        <f t="shared" si="1061"/>
        <v>3.9691565458019704E-2</v>
      </c>
      <c r="BM812" s="14">
        <f t="shared" si="1062"/>
        <v>0.42868569371913634</v>
      </c>
      <c r="BN812" s="14">
        <f t="shared" si="1063"/>
        <v>0.56506421059003564</v>
      </c>
    </row>
    <row r="813" spans="1:66" x14ac:dyDescent="0.25">
      <c r="A813" t="s">
        <v>143</v>
      </c>
      <c r="B813" t="s">
        <v>149</v>
      </c>
      <c r="C813" t="s">
        <v>159</v>
      </c>
      <c r="D813"/>
      <c r="E813" s="10">
        <f>VLOOKUP(A813,home!$A$2:$E$405,3,FALSE)</f>
        <v>1.1454545454545499</v>
      </c>
      <c r="F813" s="10">
        <f>VLOOKUP(B813,home!$B$2:$E$405,3,FALSE)</f>
        <v>1.1599999999999999</v>
      </c>
      <c r="G813" s="10">
        <f>VLOOKUP(C813,away!$B$2:$E$405,4,FALSE)</f>
        <v>1.05</v>
      </c>
      <c r="H813" s="10">
        <f>VLOOKUP(A813,away!$A$2:$E$405,3,FALSE)</f>
        <v>1.0363636363636399</v>
      </c>
      <c r="I813" s="10">
        <f>VLOOKUP(C813,away!$B$2:$E$405,3,FALSE)</f>
        <v>0.7</v>
      </c>
      <c r="J813" s="10">
        <f>VLOOKUP(B813,home!$B$2:$E$405,4,FALSE)</f>
        <v>1.1299999999999999</v>
      </c>
      <c r="K813" s="12">
        <f t="shared" si="1008"/>
        <v>1.3951636363636417</v>
      </c>
      <c r="L813" s="12">
        <f t="shared" si="1009"/>
        <v>0.81976363636363903</v>
      </c>
      <c r="M813" s="13">
        <f t="shared" si="1010"/>
        <v>0.10916145297454052</v>
      </c>
      <c r="N813" s="13">
        <f t="shared" si="1011"/>
        <v>0.15229808968269862</v>
      </c>
      <c r="O813" s="13">
        <f t="shared" si="1012"/>
        <v>8.948658964114771E-2</v>
      </c>
      <c r="P813" s="13">
        <f t="shared" si="1013"/>
        <v>0.12484843580952465</v>
      </c>
      <c r="Q813" s="13">
        <f t="shared" si="1014"/>
        <v>0.10624037830647494</v>
      </c>
      <c r="R813" s="13">
        <f t="shared" si="1015"/>
        <v>3.6678926065003996E-2</v>
      </c>
      <c r="S813" s="13">
        <f t="shared" si="1016"/>
        <v>3.5697426837384499E-2</v>
      </c>
      <c r="T813" s="13">
        <f t="shared" si="1017"/>
        <v>8.7091998849164562E-2</v>
      </c>
      <c r="U813" s="13">
        <f t="shared" si="1018"/>
        <v>5.1173103866764137E-2</v>
      </c>
      <c r="V813" s="13">
        <f t="shared" si="1019"/>
        <v>4.5363671898926133E-3</v>
      </c>
      <c r="W813" s="13">
        <f t="shared" si="1020"/>
        <v>4.9407570842236827E-2</v>
      </c>
      <c r="X813" s="13">
        <f t="shared" si="1021"/>
        <v>4.0502529937526163E-2</v>
      </c>
      <c r="Y813" s="13">
        <f t="shared" si="1022"/>
        <v>1.6601250611756799E-2</v>
      </c>
      <c r="Z813" s="13">
        <f t="shared" si="1023"/>
        <v>1.0022683269653578E-2</v>
      </c>
      <c r="AA813" s="13">
        <f t="shared" si="1024"/>
        <v>1.3983283236610923E-2</v>
      </c>
      <c r="AB813" s="13">
        <f t="shared" si="1025"/>
        <v>9.7544841443464245E-3</v>
      </c>
      <c r="AC813" s="13">
        <f t="shared" si="1026"/>
        <v>3.2426644919236752E-4</v>
      </c>
      <c r="AD813" s="13">
        <f t="shared" si="1027"/>
        <v>1.7232911550037349E-2</v>
      </c>
      <c r="AE813" s="13">
        <f t="shared" si="1028"/>
        <v>1.4126914237391571E-2</v>
      </c>
      <c r="AF813" s="13">
        <f t="shared" si="1029"/>
        <v>5.790365292920689E-3</v>
      </c>
      <c r="AG813" s="13">
        <f t="shared" si="1030"/>
        <v>1.5822436361328238E-3</v>
      </c>
      <c r="AH813" s="13">
        <f t="shared" si="1031"/>
        <v>2.0540578208130562E-3</v>
      </c>
      <c r="AI813" s="13">
        <f t="shared" si="1032"/>
        <v>2.8657467785867213E-3</v>
      </c>
      <c r="AJ813" s="13">
        <f t="shared" si="1033"/>
        <v>1.9990928482552213E-3</v>
      </c>
      <c r="AK813" s="13">
        <f t="shared" si="1034"/>
        <v>9.2968721586676772E-4</v>
      </c>
      <c r="AL813" s="13">
        <f t="shared" si="1035"/>
        <v>1.4834598794362978E-5</v>
      </c>
      <c r="AM813" s="13">
        <f t="shared" si="1036"/>
        <v>4.8085463086566154E-3</v>
      </c>
      <c r="AN813" s="13">
        <f t="shared" si="1037"/>
        <v>3.9418714076073008E-3</v>
      </c>
      <c r="AO813" s="13">
        <f t="shared" si="1038"/>
        <v>1.6157014195890083E-3</v>
      </c>
      <c r="AP813" s="13">
        <f t="shared" si="1039"/>
        <v>4.414977570000597E-4</v>
      </c>
      <c r="AQ813" s="13">
        <f t="shared" si="1040"/>
        <v>9.0480951681189801E-5</v>
      </c>
      <c r="AR813" s="13">
        <f t="shared" si="1041"/>
        <v>3.3676838169817669E-4</v>
      </c>
      <c r="AS813" s="13">
        <f t="shared" si="1042"/>
        <v>4.6984700002232715E-4</v>
      </c>
      <c r="AT813" s="13">
        <f t="shared" si="1043"/>
        <v>3.2775672454284901E-4</v>
      </c>
      <c r="AU813" s="13">
        <f t="shared" si="1044"/>
        <v>1.5242475455194584E-4</v>
      </c>
      <c r="AV813" s="13">
        <f t="shared" si="1045"/>
        <v>5.3164368708132102E-5</v>
      </c>
      <c r="AW813" s="13">
        <f t="shared" si="1046"/>
        <v>4.7128878190943699E-7</v>
      </c>
      <c r="AX813" s="13">
        <f t="shared" si="1047"/>
        <v>1.1181181589347221E-3</v>
      </c>
      <c r="AY813" s="13">
        <f t="shared" si="1048"/>
        <v>9.1659260785254503E-4</v>
      </c>
      <c r="AZ813" s="13">
        <f t="shared" si="1049"/>
        <v>3.7569464463861661E-4</v>
      </c>
      <c r="BA813" s="13">
        <f t="shared" si="1050"/>
        <v>1.026602693504325E-4</v>
      </c>
      <c r="BB813" s="13">
        <f t="shared" si="1051"/>
        <v>2.1039288928195296E-5</v>
      </c>
      <c r="BC813" s="13">
        <f t="shared" si="1052"/>
        <v>3.449448799656526E-6</v>
      </c>
      <c r="BD813" s="13">
        <f t="shared" si="1053"/>
        <v>4.6011745532199198E-5</v>
      </c>
      <c r="BE813" s="13">
        <f t="shared" si="1054"/>
        <v>6.4193914212141577E-5</v>
      </c>
      <c r="BF813" s="13">
        <f t="shared" si="1055"/>
        <v>4.4780507392313557E-5</v>
      </c>
      <c r="BG813" s="13">
        <f t="shared" si="1056"/>
        <v>2.0825378510556365E-5</v>
      </c>
      <c r="BH813" s="13">
        <f t="shared" si="1057"/>
        <v>7.2637027028592678E-6</v>
      </c>
      <c r="BI813" s="13">
        <f t="shared" si="1058"/>
        <v>2.0268107752771073E-6</v>
      </c>
      <c r="BJ813" s="14">
        <f t="shared" si="1059"/>
        <v>0.50430990520937891</v>
      </c>
      <c r="BK813" s="14">
        <f t="shared" si="1060"/>
        <v>0.27549937646718153</v>
      </c>
      <c r="BL813" s="14">
        <f t="shared" si="1061"/>
        <v>0.21045003490604375</v>
      </c>
      <c r="BM813" s="14">
        <f t="shared" si="1062"/>
        <v>0.38065200605379651</v>
      </c>
      <c r="BN813" s="14">
        <f t="shared" si="1063"/>
        <v>0.61871387247939047</v>
      </c>
    </row>
    <row r="814" spans="1:66" x14ac:dyDescent="0.25">
      <c r="A814" t="s">
        <v>143</v>
      </c>
      <c r="B814" t="s">
        <v>329</v>
      </c>
      <c r="C814" t="s">
        <v>451</v>
      </c>
      <c r="D814"/>
      <c r="E814" s="10">
        <f>VLOOKUP(A814,home!$A$2:$E$405,3,FALSE)</f>
        <v>1.1454545454545499</v>
      </c>
      <c r="F814" s="10">
        <f>VLOOKUP(B814,home!$B$2:$E$405,3,FALSE)</f>
        <v>1.1599999999999999</v>
      </c>
      <c r="G814" s="10">
        <f>VLOOKUP(C814,away!$B$2:$E$405,4,FALSE)</f>
        <v>1.46</v>
      </c>
      <c r="H814" s="10">
        <f>VLOOKUP(A814,away!$A$2:$E$405,3,FALSE)</f>
        <v>1.0363636363636399</v>
      </c>
      <c r="I814" s="10">
        <f>VLOOKUP(C814,away!$B$2:$E$405,3,FALSE)</f>
        <v>0.57999999999999996</v>
      </c>
      <c r="J814" s="10">
        <f>VLOOKUP(B814,home!$B$2:$E$405,4,FALSE)</f>
        <v>1.61</v>
      </c>
      <c r="K814" s="12">
        <f t="shared" si="1008"/>
        <v>1.9399418181818255</v>
      </c>
      <c r="L814" s="12">
        <f t="shared" si="1009"/>
        <v>0.96775636363636697</v>
      </c>
      <c r="M814" s="13">
        <f t="shared" si="1010"/>
        <v>5.4601267521666781E-2</v>
      </c>
      <c r="N814" s="13">
        <f t="shared" si="1011"/>
        <v>0.10592328219101449</v>
      </c>
      <c r="O814" s="13">
        <f t="shared" si="1012"/>
        <v>5.2840724106704713E-2</v>
      </c>
      <c r="P814" s="13">
        <f t="shared" si="1013"/>
        <v>0.10250793039760493</v>
      </c>
      <c r="Q814" s="13">
        <f t="shared" si="1014"/>
        <v>0.10274250232071166</v>
      </c>
      <c r="R814" s="13">
        <f t="shared" si="1015"/>
        <v>2.5568473506708531E-2</v>
      </c>
      <c r="S814" s="13">
        <f t="shared" si="1016"/>
        <v>4.8111867504863813E-2</v>
      </c>
      <c r="T814" s="13">
        <f t="shared" si="1017"/>
        <v>9.9429710436792912E-2</v>
      </c>
      <c r="U814" s="13">
        <f t="shared" si="1018"/>
        <v>4.9601350982737977E-2</v>
      </c>
      <c r="V814" s="13">
        <f t="shared" si="1019"/>
        <v>1.0036087661498423E-2</v>
      </c>
      <c r="W814" s="13">
        <f t="shared" si="1020"/>
        <v>6.6438158918863927E-2</v>
      </c>
      <c r="X814" s="13">
        <f t="shared" si="1021"/>
        <v>6.4295951082014816E-2</v>
      </c>
      <c r="Y814" s="13">
        <f t="shared" si="1022"/>
        <v>3.1111407907836192E-2</v>
      </c>
      <c r="Z814" s="13">
        <f t="shared" si="1023"/>
        <v>8.2480176481950131E-3</v>
      </c>
      <c r="AA814" s="13">
        <f t="shared" si="1024"/>
        <v>1.6000674352835215E-2</v>
      </c>
      <c r="AB814" s="13">
        <f t="shared" si="1025"/>
        <v>1.552018864808723E-2</v>
      </c>
      <c r="AC814" s="13">
        <f t="shared" si="1026"/>
        <v>1.1776038155397487E-3</v>
      </c>
      <c r="AD814" s="13">
        <f t="shared" si="1027"/>
        <v>3.2221540702428483E-2</v>
      </c>
      <c r="AE814" s="13">
        <f t="shared" si="1028"/>
        <v>3.1182601060943376E-2</v>
      </c>
      <c r="AF814" s="13">
        <f t="shared" si="1029"/>
        <v>1.5088580305731038E-2</v>
      </c>
      <c r="AG814" s="13">
        <f t="shared" si="1030"/>
        <v>4.867356536369858E-3</v>
      </c>
      <c r="AH814" s="13">
        <f t="shared" si="1031"/>
        <v>1.9955178916064458E-3</v>
      </c>
      <c r="AI814" s="13">
        <f t="shared" si="1032"/>
        <v>3.8711886068573706E-3</v>
      </c>
      <c r="AJ814" s="13">
        <f t="shared" si="1033"/>
        <v>3.7549403322558296E-3</v>
      </c>
      <c r="AK814" s="13">
        <f t="shared" si="1034"/>
        <v>2.4281219251068801E-3</v>
      </c>
      <c r="AL814" s="13">
        <f t="shared" si="1035"/>
        <v>8.8432914061125926E-5</v>
      </c>
      <c r="AM814" s="13">
        <f t="shared" si="1036"/>
        <v>1.2501582850977759E-2</v>
      </c>
      <c r="AN814" s="13">
        <f t="shared" si="1037"/>
        <v>1.2098486359561003E-2</v>
      </c>
      <c r="AO814" s="13">
        <f t="shared" si="1038"/>
        <v>5.8541935824164715E-3</v>
      </c>
      <c r="AP814" s="13">
        <f t="shared" si="1039"/>
        <v>1.8884776977809068E-3</v>
      </c>
      <c r="AQ814" s="13">
        <f t="shared" si="1040"/>
        <v>4.5689657740320699E-4</v>
      </c>
      <c r="AR814" s="13">
        <f t="shared" si="1041"/>
        <v>3.8623502767047292E-4</v>
      </c>
      <c r="AS814" s="13">
        <f t="shared" si="1042"/>
        <v>7.4927348182456468E-4</v>
      </c>
      <c r="AT814" s="13">
        <f t="shared" si="1043"/>
        <v>7.2677348032308686E-4</v>
      </c>
      <c r="AU814" s="13">
        <f t="shared" si="1044"/>
        <v>4.6996608894143402E-4</v>
      </c>
      <c r="AV814" s="13">
        <f t="shared" si="1045"/>
        <v>2.2792671726621172E-4</v>
      </c>
      <c r="AW814" s="13">
        <f t="shared" si="1046"/>
        <v>4.6117544574085239E-6</v>
      </c>
      <c r="AX814" s="13">
        <f t="shared" si="1047"/>
        <v>4.0420572276794204E-3</v>
      </c>
      <c r="AY814" s="13">
        <f t="shared" si="1048"/>
        <v>3.9117266042691303E-3</v>
      </c>
      <c r="AZ814" s="13">
        <f t="shared" si="1049"/>
        <v>1.8927991570435638E-3</v>
      </c>
      <c r="BA814" s="13">
        <f t="shared" si="1050"/>
        <v>6.1058947643815339E-4</v>
      </c>
      <c r="BB814" s="13">
        <f t="shared" si="1051"/>
        <v>1.4772546284810508E-4</v>
      </c>
      <c r="BC814" s="13">
        <f t="shared" si="1052"/>
        <v>2.859245134847629E-5</v>
      </c>
      <c r="BD814" s="13">
        <f t="shared" si="1053"/>
        <v>6.2296900981228062E-5</v>
      </c>
      <c r="BE814" s="13">
        <f t="shared" si="1054"/>
        <v>1.2085236335661667E-4</v>
      </c>
      <c r="BF814" s="13">
        <f t="shared" si="1055"/>
        <v>1.1722327675080284E-4</v>
      </c>
      <c r="BG814" s="13">
        <f t="shared" si="1056"/>
        <v>7.5802112211061247E-5</v>
      </c>
      <c r="BH814" s="13">
        <f t="shared" si="1057"/>
        <v>3.676292184618722E-5</v>
      </c>
      <c r="BI814" s="13">
        <f t="shared" si="1058"/>
        <v>1.4263585889593758E-5</v>
      </c>
      <c r="BJ814" s="14">
        <f t="shared" si="1059"/>
        <v>0.59673421891047285</v>
      </c>
      <c r="BK814" s="14">
        <f t="shared" si="1060"/>
        <v>0.22043491641950397</v>
      </c>
      <c r="BL814" s="14">
        <f t="shared" si="1061"/>
        <v>0.17456855630996149</v>
      </c>
      <c r="BM814" s="14">
        <f t="shared" si="1062"/>
        <v>0.55189441439391052</v>
      </c>
      <c r="BN814" s="14">
        <f t="shared" si="1063"/>
        <v>0.44418418004441107</v>
      </c>
    </row>
    <row r="815" spans="1:66" x14ac:dyDescent="0.25">
      <c r="A815" t="s">
        <v>143</v>
      </c>
      <c r="B815" t="s">
        <v>155</v>
      </c>
      <c r="C815" t="s">
        <v>157</v>
      </c>
      <c r="D815"/>
      <c r="E815" s="10">
        <f>VLOOKUP(A815,home!$A$2:$E$405,3,FALSE)</f>
        <v>1.1454545454545499</v>
      </c>
      <c r="F815" s="10">
        <f>VLOOKUP(B815,home!$B$2:$E$405,3,FALSE)</f>
        <v>0.57999999999999996</v>
      </c>
      <c r="G815" s="10">
        <f>VLOOKUP(C815,away!$B$2:$E$405,4,FALSE)</f>
        <v>1.31</v>
      </c>
      <c r="H815" s="10">
        <f>VLOOKUP(A815,away!$A$2:$E$405,3,FALSE)</f>
        <v>1.0363636363636399</v>
      </c>
      <c r="I815" s="10">
        <f>VLOOKUP(C815,away!$B$2:$E$405,3,FALSE)</f>
        <v>0.57999999999999996</v>
      </c>
      <c r="J815" s="10">
        <f>VLOOKUP(B815,home!$B$2:$E$405,4,FALSE)</f>
        <v>1.1299999999999999</v>
      </c>
      <c r="K815" s="12">
        <f t="shared" si="1008"/>
        <v>0.870316363636367</v>
      </c>
      <c r="L815" s="12">
        <f t="shared" si="1009"/>
        <v>0.67923272727272954</v>
      </c>
      <c r="M815" s="13">
        <f t="shared" si="1010"/>
        <v>0.21234369994793462</v>
      </c>
      <c r="N815" s="13">
        <f t="shared" si="1011"/>
        <v>0.18480619677977825</v>
      </c>
      <c r="O815" s="13">
        <f t="shared" si="1012"/>
        <v>0.14423079043481779</v>
      </c>
      <c r="P815" s="13">
        <f t="shared" si="1013"/>
        <v>0.1255264170556295</v>
      </c>
      <c r="Q815" s="13">
        <f t="shared" si="1014"/>
        <v>8.0419928579421734E-2</v>
      </c>
      <c r="R815" s="13">
        <f t="shared" si="1015"/>
        <v>4.8983136571871387E-2</v>
      </c>
      <c r="S815" s="13">
        <f t="shared" si="1016"/>
        <v>1.8551152427276302E-2</v>
      </c>
      <c r="T815" s="13">
        <f t="shared" si="1017"/>
        <v>5.4623847416078758E-2</v>
      </c>
      <c r="U815" s="13">
        <f t="shared" si="1018"/>
        <v>4.2630825300734636E-2</v>
      </c>
      <c r="V815" s="13">
        <f t="shared" si="1019"/>
        <v>1.2184960812848921E-3</v>
      </c>
      <c r="W815" s="13">
        <f t="shared" si="1020"/>
        <v>2.3330259935046227E-2</v>
      </c>
      <c r="X815" s="13">
        <f t="shared" si="1021"/>
        <v>1.5846676083663143E-2</v>
      </c>
      <c r="Y815" s="13">
        <f t="shared" si="1022"/>
        <v>5.3817905072570255E-3</v>
      </c>
      <c r="Z815" s="13">
        <f t="shared" si="1023"/>
        <v>1.1090316481361596E-2</v>
      </c>
      <c r="AA815" s="13">
        <f t="shared" si="1024"/>
        <v>9.6520839116350909E-3</v>
      </c>
      <c r="AB815" s="13">
        <f t="shared" si="1025"/>
        <v>4.2001832857436671E-3</v>
      </c>
      <c r="AC815" s="13">
        <f t="shared" si="1026"/>
        <v>4.5019421142916185E-5</v>
      </c>
      <c r="AD815" s="13">
        <f t="shared" si="1027"/>
        <v>5.0761767473401628E-3</v>
      </c>
      <c r="AE815" s="13">
        <f t="shared" si="1028"/>
        <v>3.4479053762142722E-3</v>
      </c>
      <c r="AF815" s="13">
        <f t="shared" si="1029"/>
        <v>1.1709650860321631E-3</v>
      </c>
      <c r="AG815" s="13">
        <f t="shared" si="1030"/>
        <v>2.6511926964225754E-4</v>
      </c>
      <c r="AH815" s="13">
        <f t="shared" si="1031"/>
        <v>1.8832264774882343E-3</v>
      </c>
      <c r="AI815" s="13">
        <f t="shared" si="1032"/>
        <v>1.6390028197912844E-3</v>
      </c>
      <c r="AJ815" s="13">
        <f t="shared" si="1033"/>
        <v>7.1322548705525122E-4</v>
      </c>
      <c r="AK815" s="13">
        <f t="shared" si="1034"/>
        <v>2.0691060411556769E-4</v>
      </c>
      <c r="AL815" s="13">
        <f t="shared" si="1035"/>
        <v>1.0645244733654632E-6</v>
      </c>
      <c r="AM815" s="13">
        <f t="shared" si="1036"/>
        <v>8.8357593758411467E-4</v>
      </c>
      <c r="AN815" s="13">
        <f t="shared" si="1037"/>
        <v>6.0015369383781725E-4</v>
      </c>
      <c r="AO815" s="13">
        <f t="shared" si="1038"/>
        <v>2.0382201512413162E-4</v>
      </c>
      <c r="AP815" s="13">
        <f t="shared" si="1039"/>
        <v>4.6147527736995824E-5</v>
      </c>
      <c r="AQ815" s="13">
        <f t="shared" si="1040"/>
        <v>7.8362277804234013E-6</v>
      </c>
      <c r="AR815" s="13">
        <f t="shared" si="1041"/>
        <v>2.558298112753099E-4</v>
      </c>
      <c r="AS815" s="13">
        <f t="shared" si="1042"/>
        <v>2.2265287105890572E-4</v>
      </c>
      <c r="AT815" s="13">
        <f t="shared" si="1043"/>
        <v>9.6889218546591862E-5</v>
      </c>
      <c r="AU815" s="13">
        <f t="shared" si="1044"/>
        <v>2.8108090787013032E-5</v>
      </c>
      <c r="AV815" s="13">
        <f t="shared" si="1045"/>
        <v>6.1157328406285106E-6</v>
      </c>
      <c r="AW815" s="13">
        <f t="shared" si="1046"/>
        <v>1.7480300810321723E-8</v>
      </c>
      <c r="AX815" s="13">
        <f t="shared" si="1047"/>
        <v>1.2816509949913334E-4</v>
      </c>
      <c r="AY815" s="13">
        <f t="shared" si="1048"/>
        <v>8.7053930073977085E-5</v>
      </c>
      <c r="AZ815" s="13">
        <f t="shared" si="1049"/>
        <v>2.9564939171978461E-5</v>
      </c>
      <c r="BA815" s="13">
        <f t="shared" si="1050"/>
        <v>6.6938247551450962E-6</v>
      </c>
      <c r="BB815" s="13">
        <f t="shared" si="1051"/>
        <v>1.1366662110807286E-6</v>
      </c>
      <c r="BC815" s="13">
        <f t="shared" si="1052"/>
        <v>1.5441217811022472E-7</v>
      </c>
      <c r="BD815" s="13">
        <f t="shared" si="1053"/>
        <v>2.8961330071699386E-5</v>
      </c>
      <c r="BE815" s="13">
        <f t="shared" si="1054"/>
        <v>2.5205519474073969E-5</v>
      </c>
      <c r="BF815" s="13">
        <f t="shared" si="1055"/>
        <v>1.0968388026120846E-5</v>
      </c>
      <c r="BG815" s="13">
        <f t="shared" si="1056"/>
        <v>3.1819891939487216E-6</v>
      </c>
      <c r="BH815" s="13">
        <f t="shared" si="1057"/>
        <v>6.9233431610191637E-7</v>
      </c>
      <c r="BI815" s="13">
        <f t="shared" si="1058"/>
        <v>1.2050997688209821E-7</v>
      </c>
      <c r="BJ815" s="14">
        <f t="shared" si="1059"/>
        <v>0.37636317005442688</v>
      </c>
      <c r="BK815" s="14">
        <f t="shared" si="1060"/>
        <v>0.35777290338781553</v>
      </c>
      <c r="BL815" s="14">
        <f t="shared" si="1061"/>
        <v>0.25481811068882021</v>
      </c>
      <c r="BM815" s="14">
        <f t="shared" si="1062"/>
        <v>0.20364729479319774</v>
      </c>
      <c r="BN815" s="14">
        <f t="shared" si="1063"/>
        <v>0.7963101693694532</v>
      </c>
    </row>
    <row r="816" spans="1:66" x14ac:dyDescent="0.25">
      <c r="A816" t="s">
        <v>143</v>
      </c>
      <c r="B816" t="s">
        <v>145</v>
      </c>
      <c r="C816" t="s">
        <v>140</v>
      </c>
      <c r="D816"/>
      <c r="E816" s="10">
        <f>VLOOKUP(A816,home!$A$2:$E$405,3,FALSE)</f>
        <v>1.1454545454545499</v>
      </c>
      <c r="F816" s="10">
        <f>VLOOKUP(B816,home!$B$2:$E$405,3,FALSE)</f>
        <v>1.46</v>
      </c>
      <c r="G816" s="10">
        <f>VLOOKUP(C816,away!$B$2:$E$405,4,FALSE)</f>
        <v>1.02</v>
      </c>
      <c r="H816" s="10">
        <f>VLOOKUP(A816,away!$A$2:$E$405,3,FALSE)</f>
        <v>1.0363636363636399</v>
      </c>
      <c r="I816" s="10">
        <f>VLOOKUP(C816,away!$B$2:$E$405,3,FALSE)</f>
        <v>1.31</v>
      </c>
      <c r="J816" s="10">
        <f>VLOOKUP(B816,home!$B$2:$E$405,4,FALSE)</f>
        <v>0.96</v>
      </c>
      <c r="K816" s="12">
        <f t="shared" si="1008"/>
        <v>1.7058109090909159</v>
      </c>
      <c r="L816" s="12">
        <f t="shared" si="1009"/>
        <v>1.3033309090909135</v>
      </c>
      <c r="M816" s="13">
        <f t="shared" si="1010"/>
        <v>4.9333998139224934E-2</v>
      </c>
      <c r="N816" s="13">
        <f t="shared" si="1011"/>
        <v>8.4154472214960849E-2</v>
      </c>
      <c r="O816" s="13">
        <f t="shared" si="1012"/>
        <v>6.4298524643885469E-2</v>
      </c>
      <c r="P816" s="13">
        <f t="shared" si="1013"/>
        <v>0.10968112477599093</v>
      </c>
      <c r="Q816" s="13">
        <f t="shared" si="1014"/>
        <v>7.17758083765343E-2</v>
      </c>
      <c r="R816" s="13">
        <f t="shared" si="1015"/>
        <v>4.1901127288659877E-2</v>
      </c>
      <c r="S816" s="13">
        <f t="shared" si="1016"/>
        <v>6.0961758553284638E-2</v>
      </c>
      <c r="T816" s="13">
        <f t="shared" si="1017"/>
        <v>9.3547629582123662E-2</v>
      </c>
      <c r="U816" s="13">
        <f t="shared" si="1018"/>
        <v>7.1475400032203096E-2</v>
      </c>
      <c r="V816" s="13">
        <f t="shared" si="1019"/>
        <v>1.5059153476849231E-2</v>
      </c>
      <c r="W816" s="13">
        <f t="shared" si="1020"/>
        <v>4.0811985645837122E-2</v>
      </c>
      <c r="X816" s="13">
        <f t="shared" si="1021"/>
        <v>5.3191522353594201E-2</v>
      </c>
      <c r="Y816" s="13">
        <f t="shared" si="1022"/>
        <v>3.4663077592519791E-2</v>
      </c>
      <c r="Z816" s="13">
        <f t="shared" si="1023"/>
        <v>1.8203678107021053E-2</v>
      </c>
      <c r="AA816" s="13">
        <f t="shared" si="1024"/>
        <v>3.1052032700535987E-2</v>
      </c>
      <c r="AB816" s="13">
        <f t="shared" si="1025"/>
        <v>2.6484448065011077E-2</v>
      </c>
      <c r="AC816" s="13">
        <f t="shared" si="1026"/>
        <v>2.0925033367124434E-3</v>
      </c>
      <c r="AD816" s="13">
        <f t="shared" si="1027"/>
        <v>1.7404382584082705E-2</v>
      </c>
      <c r="AE816" s="13">
        <f t="shared" si="1028"/>
        <v>2.2683669775478574E-2</v>
      </c>
      <c r="AF816" s="13">
        <f t="shared" si="1029"/>
        <v>1.4782163974996284E-2</v>
      </c>
      <c r="AG816" s="13">
        <f t="shared" si="1030"/>
        <v>6.4220170706209521E-3</v>
      </c>
      <c r="AH816" s="13">
        <f t="shared" si="1031"/>
        <v>5.9313540840055289E-3</v>
      </c>
      <c r="AI816" s="13">
        <f t="shared" si="1032"/>
        <v>1.0117768502177589E-2</v>
      </c>
      <c r="AJ816" s="13">
        <f t="shared" si="1033"/>
        <v>8.6294999433354953E-3</v>
      </c>
      <c r="AK816" s="13">
        <f t="shared" si="1034"/>
        <v>4.9067650477803764E-3</v>
      </c>
      <c r="AL816" s="13">
        <f t="shared" si="1035"/>
        <v>1.8608515686925866E-4</v>
      </c>
      <c r="AM816" s="13">
        <f t="shared" si="1036"/>
        <v>5.9377171355840374E-3</v>
      </c>
      <c r="AN816" s="13">
        <f t="shared" si="1037"/>
        <v>7.7388102722454385E-3</v>
      </c>
      <c r="AO816" s="13">
        <f t="shared" si="1038"/>
        <v>5.0431153137038736E-3</v>
      </c>
      <c r="AP816" s="13">
        <f t="shared" si="1039"/>
        <v>2.190949355486659E-3</v>
      </c>
      <c r="AQ816" s="13">
        <f t="shared" si="1040"/>
        <v>7.1388300381464479E-4</v>
      </c>
      <c r="AR816" s="13">
        <f t="shared" si="1041"/>
        <v>1.5461034220894062E-3</v>
      </c>
      <c r="AS816" s="13">
        <f t="shared" si="1042"/>
        <v>2.6373600839829062E-3</v>
      </c>
      <c r="AT816" s="13">
        <f t="shared" si="1043"/>
        <v>2.2494188012294881E-3</v>
      </c>
      <c r="AU816" s="13">
        <f t="shared" si="1044"/>
        <v>1.2790277100838238E-3</v>
      </c>
      <c r="AV816" s="13">
        <f t="shared" si="1045"/>
        <v>5.4544485522263985E-4</v>
      </c>
      <c r="AW816" s="13">
        <f t="shared" si="1046"/>
        <v>1.1491978756683791E-5</v>
      </c>
      <c r="AX816" s="13">
        <f t="shared" si="1047"/>
        <v>1.6881037774958889E-3</v>
      </c>
      <c r="AY816" s="13">
        <f t="shared" si="1048"/>
        <v>2.2001578309635218E-3</v>
      </c>
      <c r="AZ816" s="13">
        <f t="shared" si="1049"/>
        <v>1.4337668529865897E-3</v>
      </c>
      <c r="BA816" s="13">
        <f t="shared" si="1050"/>
        <v>6.2289088530914334E-4</v>
      </c>
      <c r="BB816" s="13">
        <f t="shared" si="1051"/>
        <v>2.0295823595360249E-4</v>
      </c>
      <c r="BC816" s="13">
        <f t="shared" si="1052"/>
        <v>5.2904348434579387E-5</v>
      </c>
      <c r="BD816" s="13">
        <f t="shared" si="1053"/>
        <v>3.3584739644339277E-4</v>
      </c>
      <c r="BE816" s="13">
        <f t="shared" si="1054"/>
        <v>5.7289215264292107E-4</v>
      </c>
      <c r="BF816" s="13">
        <f t="shared" si="1055"/>
        <v>4.8862284185543657E-4</v>
      </c>
      <c r="BG816" s="13">
        <f t="shared" si="1056"/>
        <v>2.7783272468933636E-4</v>
      </c>
      <c r="BH816" s="13">
        <f t="shared" si="1057"/>
        <v>1.1848252316938074E-4</v>
      </c>
      <c r="BI816" s="13">
        <f t="shared" si="1058"/>
        <v>4.0421756111789328E-5</v>
      </c>
      <c r="BJ816" s="14">
        <f t="shared" si="1059"/>
        <v>0.46726198618272641</v>
      </c>
      <c r="BK816" s="14">
        <f t="shared" si="1060"/>
        <v>0.23951478126989495</v>
      </c>
      <c r="BL816" s="14">
        <f t="shared" si="1061"/>
        <v>0.27488837457511495</v>
      </c>
      <c r="BM816" s="14">
        <f t="shared" si="1062"/>
        <v>0.57653509884329435</v>
      </c>
      <c r="BN816" s="14">
        <f t="shared" si="1063"/>
        <v>0.42114505543925634</v>
      </c>
    </row>
    <row r="817" spans="1:66" x14ac:dyDescent="0.25">
      <c r="A817" t="s">
        <v>143</v>
      </c>
      <c r="B817" t="s">
        <v>160</v>
      </c>
      <c r="C817" t="s">
        <v>452</v>
      </c>
      <c r="D817"/>
      <c r="E817" s="10">
        <f>VLOOKUP(A817,home!$A$2:$E$405,3,FALSE)</f>
        <v>1.1454545454545499</v>
      </c>
      <c r="F817" s="10">
        <f>VLOOKUP(B817,home!$B$2:$E$405,3,FALSE)</f>
        <v>0.7</v>
      </c>
      <c r="G817" s="10">
        <f>VLOOKUP(C817,away!$B$2:$E$405,4,FALSE)</f>
        <v>0.87</v>
      </c>
      <c r="H817" s="10">
        <f>VLOOKUP(A817,away!$A$2:$E$405,3,FALSE)</f>
        <v>1.0363636363636399</v>
      </c>
      <c r="I817" s="10">
        <f>VLOOKUP(C817,away!$B$2:$E$405,3,FALSE)</f>
        <v>1.02</v>
      </c>
      <c r="J817" s="10">
        <f>VLOOKUP(B817,home!$B$2:$E$405,4,FALSE)</f>
        <v>1.93</v>
      </c>
      <c r="K817" s="12">
        <f t="shared" si="1008"/>
        <v>0.69758181818182086</v>
      </c>
      <c r="L817" s="12">
        <f t="shared" si="1009"/>
        <v>2.0401854545454619</v>
      </c>
      <c r="M817" s="13">
        <f t="shared" si="1010"/>
        <v>6.4714675931418122E-2</v>
      </c>
      <c r="N817" s="13">
        <f t="shared" si="1011"/>
        <v>4.5143781299285972E-2</v>
      </c>
      <c r="O817" s="13">
        <f t="shared" si="1012"/>
        <v>0.1320299405309025</v>
      </c>
      <c r="P817" s="13">
        <f t="shared" si="1013"/>
        <v>9.2101685969984665E-2</v>
      </c>
      <c r="Q817" s="13">
        <f t="shared" si="1014"/>
        <v>1.5745740519179194E-2</v>
      </c>
      <c r="R817" s="13">
        <f t="shared" si="1015"/>
        <v>0.13468278211782486</v>
      </c>
      <c r="S817" s="13">
        <f t="shared" si="1016"/>
        <v>3.2769694186150687E-2</v>
      </c>
      <c r="T817" s="13">
        <f t="shared" si="1017"/>
        <v>3.2124230778276495E-2</v>
      </c>
      <c r="U817" s="13">
        <f t="shared" si="1018"/>
        <v>9.3952260027538301E-2</v>
      </c>
      <c r="V817" s="13">
        <f t="shared" si="1019"/>
        <v>5.1819674248298874E-3</v>
      </c>
      <c r="W817" s="13">
        <f t="shared" si="1020"/>
        <v>3.6613140999960641E-3</v>
      </c>
      <c r="X817" s="13">
        <f t="shared" si="1021"/>
        <v>7.4697597713341765E-3</v>
      </c>
      <c r="Y817" s="13">
        <f t="shared" si="1022"/>
        <v>7.6198476172124139E-3</v>
      </c>
      <c r="Z817" s="13">
        <f t="shared" si="1023"/>
        <v>9.1592617684833968E-2</v>
      </c>
      <c r="AA817" s="13">
        <f t="shared" si="1024"/>
        <v>6.3893344776618885E-2</v>
      </c>
      <c r="AB817" s="13">
        <f t="shared" si="1025"/>
        <v>2.2285417809495871E-2</v>
      </c>
      <c r="AC817" s="13">
        <f t="shared" si="1026"/>
        <v>4.6093479724576E-4</v>
      </c>
      <c r="AD817" s="13">
        <f t="shared" si="1027"/>
        <v>6.3851653670249776E-4</v>
      </c>
      <c r="AE817" s="13">
        <f t="shared" si="1028"/>
        <v>1.3026921506671791E-3</v>
      </c>
      <c r="AF817" s="13">
        <f t="shared" si="1029"/>
        <v>1.3288667887708624E-3</v>
      </c>
      <c r="AG817" s="13">
        <f t="shared" si="1030"/>
        <v>9.0371156449295007E-4</v>
      </c>
      <c r="AH817" s="13">
        <f t="shared" si="1031"/>
        <v>4.6716481586085427E-2</v>
      </c>
      <c r="AI817" s="13">
        <f t="shared" si="1032"/>
        <v>3.2588568163879027E-2</v>
      </c>
      <c r="AJ817" s="13">
        <f t="shared" si="1033"/>
        <v>1.1366596315850467E-2</v>
      </c>
      <c r="AK817" s="13">
        <f t="shared" si="1034"/>
        <v>2.6430436415165854E-3</v>
      </c>
      <c r="AL817" s="13">
        <f t="shared" si="1035"/>
        <v>2.624002752856698E-5</v>
      </c>
      <c r="AM817" s="13">
        <f t="shared" si="1036"/>
        <v>8.9083505322417564E-5</v>
      </c>
      <c r="AN817" s="13">
        <f t="shared" si="1037"/>
        <v>1.817468717987195E-4</v>
      </c>
      <c r="AO817" s="13">
        <f t="shared" si="1038"/>
        <v>1.8539866212644322E-4</v>
      </c>
      <c r="AP817" s="13">
        <f t="shared" si="1039"/>
        <v>1.2608255125418603E-4</v>
      </c>
      <c r="AQ817" s="13">
        <f t="shared" si="1040"/>
        <v>6.4307946785193247E-5</v>
      </c>
      <c r="AR817" s="13">
        <f t="shared" si="1041"/>
        <v>1.9062057243894485E-2</v>
      </c>
      <c r="AS817" s="13">
        <f t="shared" si="1042"/>
        <v>1.3297344550481864E-2</v>
      </c>
      <c r="AT817" s="13">
        <f t="shared" si="1043"/>
        <v>4.6379928942576329E-3</v>
      </c>
      <c r="AU817" s="13">
        <f t="shared" si="1044"/>
        <v>1.0784598386302017E-3</v>
      </c>
      <c r="AV817" s="13">
        <f t="shared" si="1045"/>
        <v>1.8807849376693229E-4</v>
      </c>
      <c r="AW817" s="13">
        <f t="shared" si="1046"/>
        <v>1.0373530426257379E-6</v>
      </c>
      <c r="AX817" s="13">
        <f t="shared" si="1047"/>
        <v>1.0357172268803656E-5</v>
      </c>
      <c r="AY817" s="13">
        <f t="shared" si="1048"/>
        <v>2.1130552213034833E-5</v>
      </c>
      <c r="AZ817" s="13">
        <f t="shared" si="1049"/>
        <v>2.1555122635773552E-5</v>
      </c>
      <c r="BA817" s="13">
        <f t="shared" si="1050"/>
        <v>1.4658815890816279E-5</v>
      </c>
      <c r="BB817" s="13">
        <f t="shared" si="1051"/>
        <v>7.4766757403258125E-6</v>
      </c>
      <c r="BC817" s="13">
        <f t="shared" si="1052"/>
        <v>3.0507610187531299E-6</v>
      </c>
      <c r="BD817" s="13">
        <f t="shared" si="1053"/>
        <v>6.4816886537844105E-3</v>
      </c>
      <c r="BE817" s="13">
        <f t="shared" si="1054"/>
        <v>4.521508155995408E-3</v>
      </c>
      <c r="BF817" s="13">
        <f t="shared" si="1055"/>
        <v>1.5770609401916042E-3</v>
      </c>
      <c r="BG817" s="13">
        <f t="shared" si="1056"/>
        <v>3.6670967934746376E-4</v>
      </c>
      <c r="BH817" s="13">
        <f t="shared" si="1057"/>
        <v>6.3952501216019061E-5</v>
      </c>
      <c r="BI817" s="13">
        <f t="shared" si="1058"/>
        <v>8.9224204151091389E-6</v>
      </c>
      <c r="BJ817" s="14">
        <f t="shared" si="1059"/>
        <v>0.11666330976297226</v>
      </c>
      <c r="BK817" s="14">
        <f t="shared" si="1060"/>
        <v>0.19527632888937074</v>
      </c>
      <c r="BL817" s="14">
        <f t="shared" si="1061"/>
        <v>0.59144221034169298</v>
      </c>
      <c r="BM817" s="14">
        <f t="shared" si="1062"/>
        <v>0.51053576711110438</v>
      </c>
      <c r="BN817" s="14">
        <f t="shared" si="1063"/>
        <v>0.48441860636859529</v>
      </c>
    </row>
    <row r="818" spans="1:66" x14ac:dyDescent="0.25">
      <c r="A818" t="s">
        <v>485</v>
      </c>
      <c r="B818" t="s">
        <v>486</v>
      </c>
      <c r="C818" t="s">
        <v>487</v>
      </c>
      <c r="D818"/>
      <c r="E818" s="10">
        <f>VLOOKUP(A818,home!$A$2:$E$405,3,FALSE)</f>
        <v>1.25714285714286</v>
      </c>
      <c r="F818" s="10">
        <f>VLOOKUP(B818,home!$B$2:$E$405,3,FALSE)</f>
        <v>0.53</v>
      </c>
      <c r="G818" s="10">
        <f>VLOOKUP(C818,away!$B$2:$E$405,4,FALSE)</f>
        <v>0</v>
      </c>
      <c r="H818" s="10">
        <f>VLOOKUP(A818,away!$A$2:$E$405,3,FALSE)</f>
        <v>1</v>
      </c>
      <c r="I818" s="10">
        <f>VLOOKUP(C818,away!$B$2:$E$405,3,FALSE)</f>
        <v>0</v>
      </c>
      <c r="J818" s="10">
        <f>VLOOKUP(B818,home!$B$2:$E$405,4,FALSE)</f>
        <v>1.67</v>
      </c>
      <c r="K818" s="12">
        <f t="shared" si="1008"/>
        <v>0</v>
      </c>
      <c r="L818" s="12">
        <f t="shared" si="1009"/>
        <v>0</v>
      </c>
      <c r="M818" s="13">
        <f t="shared" si="1010"/>
        <v>1</v>
      </c>
      <c r="N818" s="13">
        <f t="shared" si="1011"/>
        <v>0</v>
      </c>
      <c r="O818" s="13">
        <f t="shared" si="1012"/>
        <v>0</v>
      </c>
      <c r="P818" s="13">
        <f t="shared" si="1013"/>
        <v>0</v>
      </c>
      <c r="Q818" s="13">
        <f t="shared" si="1014"/>
        <v>0</v>
      </c>
      <c r="R818" s="13">
        <f t="shared" si="1015"/>
        <v>0</v>
      </c>
      <c r="S818" s="13">
        <f t="shared" si="1016"/>
        <v>0</v>
      </c>
      <c r="T818" s="13">
        <f t="shared" si="1017"/>
        <v>0</v>
      </c>
      <c r="U818" s="13">
        <f t="shared" si="1018"/>
        <v>0</v>
      </c>
      <c r="V818" s="13">
        <f t="shared" si="1019"/>
        <v>0</v>
      </c>
      <c r="W818" s="13">
        <f t="shared" si="1020"/>
        <v>0</v>
      </c>
      <c r="X818" s="13">
        <f t="shared" si="1021"/>
        <v>0</v>
      </c>
      <c r="Y818" s="13">
        <f t="shared" si="1022"/>
        <v>0</v>
      </c>
      <c r="Z818" s="13">
        <f t="shared" si="1023"/>
        <v>0</v>
      </c>
      <c r="AA818" s="13">
        <f t="shared" si="1024"/>
        <v>0</v>
      </c>
      <c r="AB818" s="13">
        <f t="shared" si="1025"/>
        <v>0</v>
      </c>
      <c r="AC818" s="13">
        <f t="shared" si="1026"/>
        <v>0</v>
      </c>
      <c r="AD818" s="13">
        <f t="shared" si="1027"/>
        <v>0</v>
      </c>
      <c r="AE818" s="13">
        <f t="shared" si="1028"/>
        <v>0</v>
      </c>
      <c r="AF818" s="13">
        <f t="shared" si="1029"/>
        <v>0</v>
      </c>
      <c r="AG818" s="13">
        <f t="shared" si="1030"/>
        <v>0</v>
      </c>
      <c r="AH818" s="13">
        <f t="shared" si="1031"/>
        <v>0</v>
      </c>
      <c r="AI818" s="13">
        <f t="shared" si="1032"/>
        <v>0</v>
      </c>
      <c r="AJ818" s="13">
        <f t="shared" si="1033"/>
        <v>0</v>
      </c>
      <c r="AK818" s="13">
        <f t="shared" si="1034"/>
        <v>0</v>
      </c>
      <c r="AL818" s="13">
        <f t="shared" si="1035"/>
        <v>0</v>
      </c>
      <c r="AM818" s="13">
        <f t="shared" si="1036"/>
        <v>0</v>
      </c>
      <c r="AN818" s="13">
        <f t="shared" si="1037"/>
        <v>0</v>
      </c>
      <c r="AO818" s="13">
        <f t="shared" si="1038"/>
        <v>0</v>
      </c>
      <c r="AP818" s="13">
        <f t="shared" si="1039"/>
        <v>0</v>
      </c>
      <c r="AQ818" s="13">
        <f t="shared" si="1040"/>
        <v>0</v>
      </c>
      <c r="AR818" s="13">
        <f t="shared" si="1041"/>
        <v>0</v>
      </c>
      <c r="AS818" s="13">
        <f t="shared" si="1042"/>
        <v>0</v>
      </c>
      <c r="AT818" s="13">
        <f t="shared" si="1043"/>
        <v>0</v>
      </c>
      <c r="AU818" s="13">
        <f t="shared" si="1044"/>
        <v>0</v>
      </c>
      <c r="AV818" s="13">
        <f t="shared" si="1045"/>
        <v>0</v>
      </c>
      <c r="AW818" s="13">
        <f t="shared" si="1046"/>
        <v>0</v>
      </c>
      <c r="AX818" s="13">
        <f t="shared" si="1047"/>
        <v>0</v>
      </c>
      <c r="AY818" s="13">
        <f t="shared" si="1048"/>
        <v>0</v>
      </c>
      <c r="AZ818" s="13">
        <f t="shared" si="1049"/>
        <v>0</v>
      </c>
      <c r="BA818" s="13">
        <f t="shared" si="1050"/>
        <v>0</v>
      </c>
      <c r="BB818" s="13">
        <f t="shared" si="1051"/>
        <v>0</v>
      </c>
      <c r="BC818" s="13">
        <f t="shared" si="1052"/>
        <v>0</v>
      </c>
      <c r="BD818" s="13">
        <f t="shared" si="1053"/>
        <v>0</v>
      </c>
      <c r="BE818" s="13">
        <f t="shared" si="1054"/>
        <v>0</v>
      </c>
      <c r="BF818" s="13">
        <f t="shared" si="1055"/>
        <v>0</v>
      </c>
      <c r="BG818" s="13">
        <f t="shared" si="1056"/>
        <v>0</v>
      </c>
      <c r="BH818" s="13">
        <f t="shared" si="1057"/>
        <v>0</v>
      </c>
      <c r="BI818" s="13">
        <f t="shared" si="1058"/>
        <v>0</v>
      </c>
      <c r="BJ818" s="14">
        <f t="shared" si="1059"/>
        <v>0</v>
      </c>
      <c r="BK818" s="14">
        <f t="shared" si="1060"/>
        <v>1</v>
      </c>
      <c r="BL818" s="14">
        <f t="shared" si="1061"/>
        <v>0</v>
      </c>
      <c r="BM818" s="14">
        <f t="shared" si="1062"/>
        <v>0</v>
      </c>
      <c r="BN818" s="14">
        <f t="shared" si="1063"/>
        <v>1</v>
      </c>
    </row>
    <row r="819" spans="1:66" x14ac:dyDescent="0.25">
      <c r="A819" t="s">
        <v>485</v>
      </c>
      <c r="B819" t="s">
        <v>488</v>
      </c>
      <c r="C819" t="s">
        <v>489</v>
      </c>
      <c r="D819"/>
      <c r="E819" s="10">
        <f>VLOOKUP(A819,home!$A$2:$E$405,3,FALSE)</f>
        <v>1.25714285714286</v>
      </c>
      <c r="F819" s="10">
        <f>VLOOKUP(B819,home!$B$2:$E$405,3,FALSE)</f>
        <v>3.58</v>
      </c>
      <c r="G819" s="10">
        <f>VLOOKUP(C819,away!$B$2:$E$405,4,FALSE)</f>
        <v>0</v>
      </c>
      <c r="H819" s="10">
        <f>VLOOKUP(A819,away!$A$2:$E$405,3,FALSE)</f>
        <v>1</v>
      </c>
      <c r="I819" s="10">
        <f>VLOOKUP(C819,away!$B$2:$E$405,3,FALSE)</f>
        <v>0</v>
      </c>
      <c r="J819" s="10">
        <f>VLOOKUP(B819,home!$B$2:$E$405,4,FALSE)</f>
        <v>0.5</v>
      </c>
      <c r="K819" s="12">
        <f t="shared" si="1008"/>
        <v>0</v>
      </c>
      <c r="L819" s="12">
        <f t="shared" si="1009"/>
        <v>0</v>
      </c>
      <c r="M819" s="13">
        <f t="shared" si="1010"/>
        <v>1</v>
      </c>
      <c r="N819" s="13">
        <f t="shared" si="1011"/>
        <v>0</v>
      </c>
      <c r="O819" s="13">
        <f t="shared" si="1012"/>
        <v>0</v>
      </c>
      <c r="P819" s="13">
        <f t="shared" si="1013"/>
        <v>0</v>
      </c>
      <c r="Q819" s="13">
        <f t="shared" si="1014"/>
        <v>0</v>
      </c>
      <c r="R819" s="13">
        <f t="shared" si="1015"/>
        <v>0</v>
      </c>
      <c r="S819" s="13">
        <f t="shared" si="1016"/>
        <v>0</v>
      </c>
      <c r="T819" s="13">
        <f t="shared" si="1017"/>
        <v>0</v>
      </c>
      <c r="U819" s="13">
        <f t="shared" si="1018"/>
        <v>0</v>
      </c>
      <c r="V819" s="13">
        <f t="shared" si="1019"/>
        <v>0</v>
      </c>
      <c r="W819" s="13">
        <f t="shared" si="1020"/>
        <v>0</v>
      </c>
      <c r="X819" s="13">
        <f t="shared" si="1021"/>
        <v>0</v>
      </c>
      <c r="Y819" s="13">
        <f t="shared" si="1022"/>
        <v>0</v>
      </c>
      <c r="Z819" s="13">
        <f t="shared" si="1023"/>
        <v>0</v>
      </c>
      <c r="AA819" s="13">
        <f t="shared" si="1024"/>
        <v>0</v>
      </c>
      <c r="AB819" s="13">
        <f t="shared" si="1025"/>
        <v>0</v>
      </c>
      <c r="AC819" s="13">
        <f t="shared" si="1026"/>
        <v>0</v>
      </c>
      <c r="AD819" s="13">
        <f t="shared" si="1027"/>
        <v>0</v>
      </c>
      <c r="AE819" s="13">
        <f t="shared" si="1028"/>
        <v>0</v>
      </c>
      <c r="AF819" s="13">
        <f t="shared" si="1029"/>
        <v>0</v>
      </c>
      <c r="AG819" s="13">
        <f t="shared" si="1030"/>
        <v>0</v>
      </c>
      <c r="AH819" s="13">
        <f t="shared" si="1031"/>
        <v>0</v>
      </c>
      <c r="AI819" s="13">
        <f t="shared" si="1032"/>
        <v>0</v>
      </c>
      <c r="AJ819" s="13">
        <f t="shared" si="1033"/>
        <v>0</v>
      </c>
      <c r="AK819" s="13">
        <f t="shared" si="1034"/>
        <v>0</v>
      </c>
      <c r="AL819" s="13">
        <f t="shared" si="1035"/>
        <v>0</v>
      </c>
      <c r="AM819" s="13">
        <f t="shared" si="1036"/>
        <v>0</v>
      </c>
      <c r="AN819" s="13">
        <f t="shared" si="1037"/>
        <v>0</v>
      </c>
      <c r="AO819" s="13">
        <f t="shared" si="1038"/>
        <v>0</v>
      </c>
      <c r="AP819" s="13">
        <f t="shared" si="1039"/>
        <v>0</v>
      </c>
      <c r="AQ819" s="13">
        <f t="shared" si="1040"/>
        <v>0</v>
      </c>
      <c r="AR819" s="13">
        <f t="shared" si="1041"/>
        <v>0</v>
      </c>
      <c r="AS819" s="13">
        <f t="shared" si="1042"/>
        <v>0</v>
      </c>
      <c r="AT819" s="13">
        <f t="shared" si="1043"/>
        <v>0</v>
      </c>
      <c r="AU819" s="13">
        <f t="shared" si="1044"/>
        <v>0</v>
      </c>
      <c r="AV819" s="13">
        <f t="shared" si="1045"/>
        <v>0</v>
      </c>
      <c r="AW819" s="13">
        <f t="shared" si="1046"/>
        <v>0</v>
      </c>
      <c r="AX819" s="13">
        <f t="shared" si="1047"/>
        <v>0</v>
      </c>
      <c r="AY819" s="13">
        <f t="shared" si="1048"/>
        <v>0</v>
      </c>
      <c r="AZ819" s="13">
        <f t="shared" si="1049"/>
        <v>0</v>
      </c>
      <c r="BA819" s="13">
        <f t="shared" si="1050"/>
        <v>0</v>
      </c>
      <c r="BB819" s="13">
        <f t="shared" si="1051"/>
        <v>0</v>
      </c>
      <c r="BC819" s="13">
        <f t="shared" si="1052"/>
        <v>0</v>
      </c>
      <c r="BD819" s="13">
        <f t="shared" si="1053"/>
        <v>0</v>
      </c>
      <c r="BE819" s="13">
        <f t="shared" si="1054"/>
        <v>0</v>
      </c>
      <c r="BF819" s="13">
        <f t="shared" si="1055"/>
        <v>0</v>
      </c>
      <c r="BG819" s="13">
        <f t="shared" si="1056"/>
        <v>0</v>
      </c>
      <c r="BH819" s="13">
        <f t="shared" si="1057"/>
        <v>0</v>
      </c>
      <c r="BI819" s="13">
        <f t="shared" si="1058"/>
        <v>0</v>
      </c>
      <c r="BJ819" s="14">
        <f t="shared" si="1059"/>
        <v>0</v>
      </c>
      <c r="BK819" s="14">
        <f t="shared" si="1060"/>
        <v>1</v>
      </c>
      <c r="BL819" s="14">
        <f t="shared" si="1061"/>
        <v>0</v>
      </c>
      <c r="BM819" s="14">
        <f t="shared" si="1062"/>
        <v>0</v>
      </c>
      <c r="BN819" s="14">
        <f t="shared" si="1063"/>
        <v>1</v>
      </c>
    </row>
    <row r="820" spans="1:66" x14ac:dyDescent="0.25">
      <c r="A820" t="s">
        <v>22</v>
      </c>
      <c r="B820" t="s">
        <v>266</v>
      </c>
      <c r="C820" t="s">
        <v>175</v>
      </c>
      <c r="D820"/>
      <c r="E820" s="10">
        <f>VLOOKUP(A820,home!$A$2:$E$405,3,FALSE)</f>
        <v>1.7</v>
      </c>
      <c r="F820" s="10">
        <f>VLOOKUP(B820,home!$B$2:$E$405,3,FALSE)</f>
        <v>0.88</v>
      </c>
      <c r="G820" s="10">
        <f>VLOOKUP(C820,away!$B$2:$E$405,4,FALSE)</f>
        <v>0</v>
      </c>
      <c r="H820" s="10">
        <f>VLOOKUP(A820,away!$A$2:$E$405,3,FALSE)</f>
        <v>1.5</v>
      </c>
      <c r="I820" s="10">
        <f>VLOOKUP(C820,away!$B$2:$E$405,3,FALSE)</f>
        <v>0</v>
      </c>
      <c r="J820" s="10">
        <f>VLOOKUP(B820,home!$B$2:$E$405,4,FALSE)</f>
        <v>1.67</v>
      </c>
      <c r="K820" s="12">
        <f t="shared" si="1008"/>
        <v>0</v>
      </c>
      <c r="L820" s="12">
        <f t="shared" si="1009"/>
        <v>0</v>
      </c>
      <c r="M820" s="13">
        <f t="shared" si="1010"/>
        <v>1</v>
      </c>
      <c r="N820" s="13">
        <f t="shared" si="1011"/>
        <v>0</v>
      </c>
      <c r="O820" s="13">
        <f t="shared" si="1012"/>
        <v>0</v>
      </c>
      <c r="P820" s="13">
        <f t="shared" si="1013"/>
        <v>0</v>
      </c>
      <c r="Q820" s="13">
        <f t="shared" si="1014"/>
        <v>0</v>
      </c>
      <c r="R820" s="13">
        <f t="shared" si="1015"/>
        <v>0</v>
      </c>
      <c r="S820" s="13">
        <f t="shared" si="1016"/>
        <v>0</v>
      </c>
      <c r="T820" s="13">
        <f t="shared" si="1017"/>
        <v>0</v>
      </c>
      <c r="U820" s="13">
        <f t="shared" si="1018"/>
        <v>0</v>
      </c>
      <c r="V820" s="13">
        <f t="shared" si="1019"/>
        <v>0</v>
      </c>
      <c r="W820" s="13">
        <f t="shared" si="1020"/>
        <v>0</v>
      </c>
      <c r="X820" s="13">
        <f t="shared" si="1021"/>
        <v>0</v>
      </c>
      <c r="Y820" s="13">
        <f t="shared" si="1022"/>
        <v>0</v>
      </c>
      <c r="Z820" s="13">
        <f t="shared" si="1023"/>
        <v>0</v>
      </c>
      <c r="AA820" s="13">
        <f t="shared" si="1024"/>
        <v>0</v>
      </c>
      <c r="AB820" s="13">
        <f t="shared" si="1025"/>
        <v>0</v>
      </c>
      <c r="AC820" s="13">
        <f t="shared" si="1026"/>
        <v>0</v>
      </c>
      <c r="AD820" s="13">
        <f t="shared" si="1027"/>
        <v>0</v>
      </c>
      <c r="AE820" s="13">
        <f t="shared" si="1028"/>
        <v>0</v>
      </c>
      <c r="AF820" s="13">
        <f t="shared" si="1029"/>
        <v>0</v>
      </c>
      <c r="AG820" s="13">
        <f t="shared" si="1030"/>
        <v>0</v>
      </c>
      <c r="AH820" s="13">
        <f t="shared" si="1031"/>
        <v>0</v>
      </c>
      <c r="AI820" s="13">
        <f t="shared" si="1032"/>
        <v>0</v>
      </c>
      <c r="AJ820" s="13">
        <f t="shared" si="1033"/>
        <v>0</v>
      </c>
      <c r="AK820" s="13">
        <f t="shared" si="1034"/>
        <v>0</v>
      </c>
      <c r="AL820" s="13">
        <f t="shared" si="1035"/>
        <v>0</v>
      </c>
      <c r="AM820" s="13">
        <f t="shared" si="1036"/>
        <v>0</v>
      </c>
      <c r="AN820" s="13">
        <f t="shared" si="1037"/>
        <v>0</v>
      </c>
      <c r="AO820" s="13">
        <f t="shared" si="1038"/>
        <v>0</v>
      </c>
      <c r="AP820" s="13">
        <f t="shared" si="1039"/>
        <v>0</v>
      </c>
      <c r="AQ820" s="13">
        <f t="shared" si="1040"/>
        <v>0</v>
      </c>
      <c r="AR820" s="13">
        <f t="shared" si="1041"/>
        <v>0</v>
      </c>
      <c r="AS820" s="13">
        <f t="shared" si="1042"/>
        <v>0</v>
      </c>
      <c r="AT820" s="13">
        <f t="shared" si="1043"/>
        <v>0</v>
      </c>
      <c r="AU820" s="13">
        <f t="shared" si="1044"/>
        <v>0</v>
      </c>
      <c r="AV820" s="13">
        <f t="shared" si="1045"/>
        <v>0</v>
      </c>
      <c r="AW820" s="13">
        <f t="shared" si="1046"/>
        <v>0</v>
      </c>
      <c r="AX820" s="13">
        <f t="shared" si="1047"/>
        <v>0</v>
      </c>
      <c r="AY820" s="13">
        <f t="shared" si="1048"/>
        <v>0</v>
      </c>
      <c r="AZ820" s="13">
        <f t="shared" si="1049"/>
        <v>0</v>
      </c>
      <c r="BA820" s="13">
        <f t="shared" si="1050"/>
        <v>0</v>
      </c>
      <c r="BB820" s="13">
        <f t="shared" si="1051"/>
        <v>0</v>
      </c>
      <c r="BC820" s="13">
        <f t="shared" si="1052"/>
        <v>0</v>
      </c>
      <c r="BD820" s="13">
        <f t="shared" si="1053"/>
        <v>0</v>
      </c>
      <c r="BE820" s="13">
        <f t="shared" si="1054"/>
        <v>0</v>
      </c>
      <c r="BF820" s="13">
        <f t="shared" si="1055"/>
        <v>0</v>
      </c>
      <c r="BG820" s="13">
        <f t="shared" si="1056"/>
        <v>0</v>
      </c>
      <c r="BH820" s="13">
        <f t="shared" si="1057"/>
        <v>0</v>
      </c>
      <c r="BI820" s="13">
        <f t="shared" si="1058"/>
        <v>0</v>
      </c>
      <c r="BJ820" s="14">
        <f t="shared" si="1059"/>
        <v>0</v>
      </c>
      <c r="BK820" s="14">
        <f t="shared" si="1060"/>
        <v>1</v>
      </c>
      <c r="BL820" s="14">
        <f t="shared" si="1061"/>
        <v>0</v>
      </c>
      <c r="BM820" s="14">
        <f t="shared" si="1062"/>
        <v>0</v>
      </c>
      <c r="BN820" s="14">
        <f t="shared" si="1063"/>
        <v>1</v>
      </c>
    </row>
    <row r="821" spans="1:66" x14ac:dyDescent="0.25">
      <c r="A821" t="s">
        <v>22</v>
      </c>
      <c r="B821" t="s">
        <v>255</v>
      </c>
      <c r="C821" t="s">
        <v>264</v>
      </c>
      <c r="D821"/>
      <c r="E821" s="10">
        <f>VLOOKUP(A821,home!$A$2:$E$405,3,FALSE)</f>
        <v>1.7</v>
      </c>
      <c r="F821" s="10">
        <f>VLOOKUP(B821,home!$B$2:$E$405,3,FALSE)</f>
        <v>1.18</v>
      </c>
      <c r="G821" s="10">
        <f>VLOOKUP(C821,away!$B$2:$E$405,4,FALSE)</f>
        <v>0.88</v>
      </c>
      <c r="H821" s="10">
        <f>VLOOKUP(A821,away!$A$2:$E$405,3,FALSE)</f>
        <v>1.5</v>
      </c>
      <c r="I821" s="10">
        <f>VLOOKUP(C821,away!$B$2:$E$405,3,FALSE)</f>
        <v>1.03</v>
      </c>
      <c r="J821" s="10">
        <f>VLOOKUP(B821,home!$B$2:$E$405,4,FALSE)</f>
        <v>0.22</v>
      </c>
      <c r="K821" s="12">
        <f t="shared" si="1008"/>
        <v>1.7652799999999997</v>
      </c>
      <c r="L821" s="12">
        <f t="shared" si="1009"/>
        <v>0.33989999999999998</v>
      </c>
      <c r="M821" s="13">
        <f t="shared" si="1010"/>
        <v>0.12182374402149344</v>
      </c>
      <c r="N821" s="13">
        <f t="shared" si="1011"/>
        <v>0.21505301884626188</v>
      </c>
      <c r="O821" s="13">
        <f t="shared" si="1012"/>
        <v>4.1407890592905616E-2</v>
      </c>
      <c r="P821" s="13">
        <f t="shared" si="1013"/>
        <v>7.30965211058444E-2</v>
      </c>
      <c r="Q821" s="13">
        <f t="shared" si="1014"/>
        <v>0.18981439655446461</v>
      </c>
      <c r="R821" s="13">
        <f t="shared" si="1015"/>
        <v>7.0372710062643071E-3</v>
      </c>
      <c r="S821" s="13">
        <f t="shared" si="1016"/>
        <v>1.0964819380437181E-2</v>
      </c>
      <c r="T821" s="13">
        <f t="shared" si="1017"/>
        <v>6.4517913388862522E-2</v>
      </c>
      <c r="U821" s="13">
        <f t="shared" si="1018"/>
        <v>1.2422753761938252E-2</v>
      </c>
      <c r="V821" s="13">
        <f t="shared" si="1019"/>
        <v>7.3101070704108696E-4</v>
      </c>
      <c r="W821" s="13">
        <f t="shared" si="1020"/>
        <v>0.11169185264988843</v>
      </c>
      <c r="X821" s="13">
        <f t="shared" si="1021"/>
        <v>3.7964060715697072E-2</v>
      </c>
      <c r="Y821" s="13">
        <f t="shared" si="1022"/>
        <v>6.4519921186327149E-3</v>
      </c>
      <c r="Z821" s="13">
        <f t="shared" si="1023"/>
        <v>7.973228050097463E-4</v>
      </c>
      <c r="AA821" s="13">
        <f t="shared" si="1024"/>
        <v>1.4074980012276045E-3</v>
      </c>
      <c r="AB821" s="13">
        <f t="shared" si="1025"/>
        <v>1.2423140358035331E-3</v>
      </c>
      <c r="AC821" s="13">
        <f t="shared" si="1026"/>
        <v>2.7413754603535863E-5</v>
      </c>
      <c r="AD821" s="13">
        <f t="shared" si="1027"/>
        <v>4.9291848411448763E-2</v>
      </c>
      <c r="AE821" s="13">
        <f t="shared" si="1028"/>
        <v>1.6754299275051433E-2</v>
      </c>
      <c r="AF821" s="13">
        <f t="shared" si="1029"/>
        <v>2.8473931617949903E-3</v>
      </c>
      <c r="AG821" s="13">
        <f t="shared" si="1030"/>
        <v>3.2260964523137252E-4</v>
      </c>
      <c r="AH821" s="13">
        <f t="shared" si="1031"/>
        <v>6.7752505355703151E-5</v>
      </c>
      <c r="AI821" s="13">
        <f t="shared" si="1032"/>
        <v>1.1960214265431562E-4</v>
      </c>
      <c r="AJ821" s="13">
        <f t="shared" si="1033"/>
        <v>1.0556563519240515E-4</v>
      </c>
      <c r="AK821" s="13">
        <f t="shared" si="1034"/>
        <v>6.2117634830816321E-5</v>
      </c>
      <c r="AL821" s="13">
        <f t="shared" si="1035"/>
        <v>6.5795058526989836E-7</v>
      </c>
      <c r="AM821" s="13">
        <f t="shared" si="1036"/>
        <v>1.7402782832752439E-2</v>
      </c>
      <c r="AN821" s="13">
        <f t="shared" si="1037"/>
        <v>5.9152058848525538E-3</v>
      </c>
      <c r="AO821" s="13">
        <f t="shared" si="1038"/>
        <v>1.0052892401306911E-3</v>
      </c>
      <c r="AP821" s="13">
        <f t="shared" si="1039"/>
        <v>1.1389927090680735E-4</v>
      </c>
      <c r="AQ821" s="13">
        <f t="shared" si="1040"/>
        <v>9.678590545305949E-6</v>
      </c>
      <c r="AR821" s="13">
        <f t="shared" si="1041"/>
        <v>4.6058153140806997E-6</v>
      </c>
      <c r="AS821" s="13">
        <f t="shared" si="1042"/>
        <v>8.130553657640376E-6</v>
      </c>
      <c r="AT821" s="13">
        <f t="shared" si="1043"/>
        <v>7.1763518803797024E-6</v>
      </c>
      <c r="AU821" s="13">
        <f t="shared" si="1044"/>
        <v>4.2227568157988937E-6</v>
      </c>
      <c r="AV821" s="13">
        <f t="shared" si="1045"/>
        <v>1.8635870379483679E-6</v>
      </c>
      <c r="AW821" s="13">
        <f t="shared" si="1046"/>
        <v>1.0966184344868531E-8</v>
      </c>
      <c r="AX821" s="13">
        <f t="shared" si="1047"/>
        <v>5.1201307465002033E-3</v>
      </c>
      <c r="AY821" s="13">
        <f t="shared" si="1048"/>
        <v>1.7403324407354189E-3</v>
      </c>
      <c r="AZ821" s="13">
        <f t="shared" si="1049"/>
        <v>2.957694983029843E-4</v>
      </c>
      <c r="BA821" s="13">
        <f t="shared" si="1050"/>
        <v>3.351068415772814E-5</v>
      </c>
      <c r="BB821" s="13">
        <f t="shared" si="1051"/>
        <v>2.8475703863029468E-6</v>
      </c>
      <c r="BC821" s="13">
        <f t="shared" si="1052"/>
        <v>1.9357783486087431E-7</v>
      </c>
      <c r="BD821" s="13">
        <f t="shared" si="1053"/>
        <v>2.6091943754267167E-7</v>
      </c>
      <c r="BE821" s="13">
        <f t="shared" si="1054"/>
        <v>4.6059586470532737E-7</v>
      </c>
      <c r="BF821" s="13">
        <f t="shared" si="1055"/>
        <v>4.0654033402351023E-7</v>
      </c>
      <c r="BG821" s="13">
        <f t="shared" si="1056"/>
        <v>2.3921917361500734E-7</v>
      </c>
      <c r="BH821" s="13">
        <f t="shared" si="1057"/>
        <v>1.0557220569977505E-7</v>
      </c>
      <c r="BI821" s="13">
        <f t="shared" si="1058"/>
        <v>3.7272900655539749E-8</v>
      </c>
      <c r="BJ821" s="14">
        <f t="shared" si="1059"/>
        <v>0.72634902510443877</v>
      </c>
      <c r="BK821" s="14">
        <f t="shared" si="1060"/>
        <v>0.20838449936074033</v>
      </c>
      <c r="BL821" s="14">
        <f t="shared" si="1061"/>
        <v>6.3900274500794635E-2</v>
      </c>
      <c r="BM821" s="14">
        <f t="shared" si="1062"/>
        <v>0.34945795816919861</v>
      </c>
      <c r="BN821" s="14">
        <f t="shared" si="1063"/>
        <v>0.6482328421272342</v>
      </c>
    </row>
    <row r="822" spans="1:66" x14ac:dyDescent="0.25">
      <c r="A822" t="s">
        <v>22</v>
      </c>
      <c r="B822" t="s">
        <v>261</v>
      </c>
      <c r="C822" t="s">
        <v>256</v>
      </c>
      <c r="D822"/>
      <c r="E822" s="10">
        <f>VLOOKUP(A822,home!$A$2:$E$405,3,FALSE)</f>
        <v>1.7</v>
      </c>
      <c r="F822" s="10">
        <f>VLOOKUP(B822,home!$B$2:$E$405,3,FALSE)</f>
        <v>0.74</v>
      </c>
      <c r="G822" s="10">
        <f>VLOOKUP(C822,away!$B$2:$E$405,4,FALSE)</f>
        <v>0.74</v>
      </c>
      <c r="H822" s="10">
        <f>VLOOKUP(A822,away!$A$2:$E$405,3,FALSE)</f>
        <v>1.5</v>
      </c>
      <c r="I822" s="10">
        <f>VLOOKUP(C822,away!$B$2:$E$405,3,FALSE)</f>
        <v>0.88</v>
      </c>
      <c r="J822" s="10">
        <f>VLOOKUP(B822,home!$B$2:$E$405,4,FALSE)</f>
        <v>1</v>
      </c>
      <c r="K822" s="12">
        <f t="shared" si="1008"/>
        <v>0.93091999999999997</v>
      </c>
      <c r="L822" s="12">
        <f t="shared" si="1009"/>
        <v>1.32</v>
      </c>
      <c r="M822" s="13">
        <f t="shared" si="1010"/>
        <v>0.10530230186654355</v>
      </c>
      <c r="N822" s="13">
        <f t="shared" si="1011"/>
        <v>9.8028018853602711E-2</v>
      </c>
      <c r="O822" s="13">
        <f t="shared" si="1012"/>
        <v>0.13899903846383749</v>
      </c>
      <c r="P822" s="13">
        <f t="shared" si="1013"/>
        <v>0.12939698488675558</v>
      </c>
      <c r="Q822" s="13">
        <f t="shared" si="1014"/>
        <v>4.5628121655597917E-2</v>
      </c>
      <c r="R822" s="13">
        <f t="shared" si="1015"/>
        <v>9.1739365386132754E-2</v>
      </c>
      <c r="S822" s="13">
        <f t="shared" si="1016"/>
        <v>3.9751219586356912E-2</v>
      </c>
      <c r="T822" s="13">
        <f t="shared" si="1017"/>
        <v>6.0229120585389248E-2</v>
      </c>
      <c r="U822" s="13">
        <f t="shared" si="1018"/>
        <v>8.5402010025258698E-2</v>
      </c>
      <c r="V822" s="13">
        <f t="shared" si="1019"/>
        <v>5.4274301161419377E-3</v>
      </c>
      <c r="W822" s="13">
        <f t="shared" si="1020"/>
        <v>1.4158710337209737E-2</v>
      </c>
      <c r="X822" s="13">
        <f t="shared" si="1021"/>
        <v>1.8689497645116852E-2</v>
      </c>
      <c r="Y822" s="13">
        <f t="shared" si="1022"/>
        <v>1.2335068445777126E-2</v>
      </c>
      <c r="Z822" s="13">
        <f t="shared" si="1023"/>
        <v>4.0365320769898433E-2</v>
      </c>
      <c r="AA822" s="13">
        <f t="shared" si="1024"/>
        <v>3.7576884411113842E-2</v>
      </c>
      <c r="AB822" s="13">
        <f t="shared" si="1025"/>
        <v>1.749053661799705E-2</v>
      </c>
      <c r="AC822" s="13">
        <f t="shared" si="1026"/>
        <v>4.1683151760680512E-4</v>
      </c>
      <c r="AD822" s="13">
        <f t="shared" si="1027"/>
        <v>3.2951566567788219E-3</v>
      </c>
      <c r="AE822" s="13">
        <f t="shared" si="1028"/>
        <v>4.3496067869480447E-3</v>
      </c>
      <c r="AF822" s="13">
        <f t="shared" si="1029"/>
        <v>2.87074047938571E-3</v>
      </c>
      <c r="AG822" s="13">
        <f t="shared" si="1030"/>
        <v>1.2631258109297131E-3</v>
      </c>
      <c r="AH822" s="13">
        <f t="shared" si="1031"/>
        <v>1.3320555854066477E-2</v>
      </c>
      <c r="AI822" s="13">
        <f t="shared" si="1032"/>
        <v>1.2400371855667563E-2</v>
      </c>
      <c r="AJ822" s="13">
        <f t="shared" si="1033"/>
        <v>5.771877083939024E-3</v>
      </c>
      <c r="AK822" s="13">
        <f t="shared" si="1034"/>
        <v>1.7910519383268386E-3</v>
      </c>
      <c r="AL822" s="13">
        <f t="shared" si="1035"/>
        <v>2.0488342848363826E-5</v>
      </c>
      <c r="AM822" s="13">
        <f t="shared" si="1036"/>
        <v>6.135054469857083E-4</v>
      </c>
      <c r="AN822" s="13">
        <f t="shared" si="1037"/>
        <v>8.0982719002113495E-4</v>
      </c>
      <c r="AO822" s="13">
        <f t="shared" si="1038"/>
        <v>5.3448594541394918E-4</v>
      </c>
      <c r="AP822" s="13">
        <f t="shared" si="1039"/>
        <v>2.3517381598213774E-4</v>
      </c>
      <c r="AQ822" s="13">
        <f t="shared" si="1040"/>
        <v>7.7607359274105411E-5</v>
      </c>
      <c r="AR822" s="13">
        <f t="shared" si="1041"/>
        <v>3.5166267454735489E-3</v>
      </c>
      <c r="AS822" s="13">
        <f t="shared" si="1042"/>
        <v>3.2736981698962358E-3</v>
      </c>
      <c r="AT822" s="13">
        <f t="shared" si="1043"/>
        <v>1.523775550159902E-3</v>
      </c>
      <c r="AU822" s="13">
        <f t="shared" si="1044"/>
        <v>4.7283771171828531E-4</v>
      </c>
      <c r="AV822" s="13">
        <f t="shared" si="1045"/>
        <v>1.1004352064819653E-4</v>
      </c>
      <c r="AW822" s="13">
        <f t="shared" si="1046"/>
        <v>6.9934363122795764E-7</v>
      </c>
      <c r="AX822" s="13">
        <f t="shared" si="1047"/>
        <v>9.51874151179892E-5</v>
      </c>
      <c r="AY822" s="13">
        <f t="shared" si="1048"/>
        <v>1.2564738795574576E-4</v>
      </c>
      <c r="AZ822" s="13">
        <f t="shared" si="1049"/>
        <v>8.2927276050792211E-5</v>
      </c>
      <c r="BA822" s="13">
        <f t="shared" si="1050"/>
        <v>3.6488001462348594E-5</v>
      </c>
      <c r="BB822" s="13">
        <f t="shared" si="1051"/>
        <v>1.2041040482575029E-5</v>
      </c>
      <c r="BC822" s="13">
        <f t="shared" si="1052"/>
        <v>3.1788346873998073E-6</v>
      </c>
      <c r="BD822" s="13">
        <f t="shared" si="1053"/>
        <v>7.7365788400418081E-4</v>
      </c>
      <c r="BE822" s="13">
        <f t="shared" si="1054"/>
        <v>7.2021359737717196E-4</v>
      </c>
      <c r="BF822" s="13">
        <f t="shared" si="1055"/>
        <v>3.3523062103517847E-4</v>
      </c>
      <c r="BG822" s="13">
        <f t="shared" si="1056"/>
        <v>1.0402429657802277E-4</v>
      </c>
      <c r="BH822" s="13">
        <f t="shared" si="1057"/>
        <v>2.4209574542603236E-5</v>
      </c>
      <c r="BI822" s="13">
        <f t="shared" si="1058"/>
        <v>4.5074354266400416E-6</v>
      </c>
      <c r="BJ822" s="14">
        <f t="shared" si="1059"/>
        <v>0.26347323697016978</v>
      </c>
      <c r="BK822" s="14">
        <f t="shared" si="1060"/>
        <v>0.28044090370420888</v>
      </c>
      <c r="BL822" s="14">
        <f t="shared" si="1061"/>
        <v>0.41535051674319973</v>
      </c>
      <c r="BM822" s="14">
        <f t="shared" si="1062"/>
        <v>0.39041119903068228</v>
      </c>
      <c r="BN822" s="14">
        <f t="shared" si="1063"/>
        <v>0.60909383111247006</v>
      </c>
    </row>
    <row r="823" spans="1:66" x14ac:dyDescent="0.25">
      <c r="A823" t="s">
        <v>25</v>
      </c>
      <c r="B823" t="s">
        <v>478</v>
      </c>
      <c r="C823" t="s">
        <v>173</v>
      </c>
      <c r="D823"/>
      <c r="E823" s="10">
        <f>VLOOKUP(A823,home!$A$2:$E$405,3,FALSE)</f>
        <v>1.47142857142857</v>
      </c>
      <c r="F823" s="10">
        <f>VLOOKUP(B823,home!$B$2:$E$405,3,FALSE)</f>
        <v>0.68</v>
      </c>
      <c r="G823" s="10">
        <f>VLOOKUP(C823,away!$B$2:$E$405,4,FALSE)</f>
        <v>0.85</v>
      </c>
      <c r="H823" s="10">
        <f>VLOOKUP(A823,away!$A$2:$E$405,3,FALSE)</f>
        <v>1.3142857142857101</v>
      </c>
      <c r="I823" s="10">
        <f>VLOOKUP(C823,away!$B$2:$E$405,3,FALSE)</f>
        <v>1.7</v>
      </c>
      <c r="J823" s="10">
        <f>VLOOKUP(B823,home!$B$2:$E$405,4,FALSE)</f>
        <v>1.52</v>
      </c>
      <c r="K823" s="12">
        <f t="shared" si="1008"/>
        <v>0.8504857142857134</v>
      </c>
      <c r="L823" s="12">
        <f t="shared" si="1009"/>
        <v>3.3961142857142743</v>
      </c>
      <c r="M823" s="13">
        <f t="shared" si="1010"/>
        <v>1.4312814845081743E-2</v>
      </c>
      <c r="N823" s="13">
        <f t="shared" si="1011"/>
        <v>1.2172844556958507E-2</v>
      </c>
      <c r="O823" s="13">
        <f t="shared" si="1012"/>
        <v>4.8607954964165437E-2</v>
      </c>
      <c r="P823" s="13">
        <f t="shared" si="1013"/>
        <v>4.1340371297666031E-2</v>
      </c>
      <c r="Q823" s="13">
        <f t="shared" si="1014"/>
        <v>5.1764151989569084E-3</v>
      </c>
      <c r="R823" s="13">
        <f t="shared" si="1015"/>
        <v>8.2539085126579204E-2</v>
      </c>
      <c r="S823" s="13">
        <f t="shared" si="1016"/>
        <v>2.9851331089079183E-2</v>
      </c>
      <c r="T823" s="13">
        <f t="shared" si="1017"/>
        <v>1.7579697605966053E-2</v>
      </c>
      <c r="U823" s="13">
        <f t="shared" si="1018"/>
        <v>7.0198312770368018E-2</v>
      </c>
      <c r="V823" s="13">
        <f t="shared" si="1019"/>
        <v>9.5801103518404901E-3</v>
      </c>
      <c r="W823" s="13">
        <f t="shared" si="1020"/>
        <v>1.4674890593080964E-3</v>
      </c>
      <c r="X823" s="13">
        <f t="shared" si="1021"/>
        <v>4.9837605584456277E-3</v>
      </c>
      <c r="Y823" s="13">
        <f t="shared" si="1022"/>
        <v>8.4627102145582774E-3</v>
      </c>
      <c r="Z823" s="13">
        <f t="shared" si="1023"/>
        <v>9.3437388709387378E-2</v>
      </c>
      <c r="AA823" s="13">
        <f t="shared" si="1024"/>
        <v>7.9467164277495173E-2</v>
      </c>
      <c r="AB823" s="13">
        <f t="shared" si="1025"/>
        <v>3.379284398640281E-2</v>
      </c>
      <c r="AC823" s="13">
        <f t="shared" si="1026"/>
        <v>1.7294174979921543E-3</v>
      </c>
      <c r="AD823" s="13">
        <f t="shared" si="1027"/>
        <v>3.1201962020302888E-4</v>
      </c>
      <c r="AE823" s="13">
        <f t="shared" si="1028"/>
        <v>1.0596542895946485E-3</v>
      </c>
      <c r="AF823" s="13">
        <f t="shared" si="1029"/>
        <v>1.7993535354053991E-3</v>
      </c>
      <c r="AG823" s="13">
        <f t="shared" si="1030"/>
        <v>2.0369367488802534E-3</v>
      </c>
      <c r="AH823" s="13">
        <f t="shared" si="1031"/>
        <v>7.9331012653947028E-2</v>
      </c>
      <c r="AI823" s="13">
        <f t="shared" si="1032"/>
        <v>6.7469892962001093E-2</v>
      </c>
      <c r="AJ823" s="13">
        <f t="shared" si="1033"/>
        <v>2.8691090054284073E-2</v>
      </c>
      <c r="AK823" s="13">
        <f t="shared" si="1034"/>
        <v>8.1337874061511717E-3</v>
      </c>
      <c r="AL823" s="13">
        <f t="shared" si="1035"/>
        <v>1.9980629182873489E-4</v>
      </c>
      <c r="AM823" s="13">
        <f t="shared" si="1036"/>
        <v>5.3073645911906038E-5</v>
      </c>
      <c r="AN823" s="13">
        <f t="shared" si="1037"/>
        <v>1.8024416707636509E-4</v>
      </c>
      <c r="AO823" s="13">
        <f t="shared" si="1038"/>
        <v>3.0606489536235711E-4</v>
      </c>
      <c r="AP823" s="13">
        <f t="shared" si="1039"/>
        <v>3.4647712116524844E-4</v>
      </c>
      <c r="AQ823" s="13">
        <f t="shared" si="1040"/>
        <v>2.9416897521561392E-4</v>
      </c>
      <c r="AR823" s="13">
        <f t="shared" si="1041"/>
        <v>5.3883437074849862E-2</v>
      </c>
      <c r="AS823" s="13">
        <f t="shared" si="1042"/>
        <v>4.5827093468772971E-2</v>
      </c>
      <c r="AT823" s="13">
        <f t="shared" si="1043"/>
        <v>1.948764416121377E-2</v>
      </c>
      <c r="AU823" s="13">
        <f t="shared" si="1044"/>
        <v>5.5246543213985679E-3</v>
      </c>
      <c r="AV823" s="13">
        <f t="shared" si="1045"/>
        <v>1.1746598941790782E-3</v>
      </c>
      <c r="AW823" s="13">
        <f t="shared" si="1046"/>
        <v>1.6030828901726955E-5</v>
      </c>
      <c r="AX823" s="13">
        <f t="shared" si="1047"/>
        <v>7.5230629421890701E-6</v>
      </c>
      <c r="AY823" s="13">
        <f t="shared" si="1048"/>
        <v>2.5549181530295958E-5</v>
      </c>
      <c r="AZ823" s="13">
        <f t="shared" si="1049"/>
        <v>4.3383970191672715E-5</v>
      </c>
      <c r="BA823" s="13">
        <f t="shared" si="1050"/>
        <v>4.9112306979647302E-5</v>
      </c>
      <c r="BB823" s="13">
        <f t="shared" si="1051"/>
        <v>4.1697751834491268E-5</v>
      </c>
      <c r="BC823" s="13">
        <f t="shared" si="1052"/>
        <v>2.8322066137456871E-5</v>
      </c>
      <c r="BD823" s="13">
        <f t="shared" si="1053"/>
        <v>3.0499051735547282E-2</v>
      </c>
      <c r="BE823" s="13">
        <f t="shared" si="1054"/>
        <v>2.5939007800343857E-2</v>
      </c>
      <c r="BF823" s="13">
        <f t="shared" si="1055"/>
        <v>1.103037778846907E-2</v>
      </c>
      <c r="BG823" s="13">
        <f t="shared" si="1056"/>
        <v>3.1270595774224616E-3</v>
      </c>
      <c r="BH823" s="13">
        <f t="shared" si="1057"/>
        <v>6.648798745795306E-4</v>
      </c>
      <c r="BI823" s="13">
        <f t="shared" si="1058"/>
        <v>1.130941670091936E-4</v>
      </c>
      <c r="BJ823" s="14">
        <f t="shared" si="1059"/>
        <v>5.6426498532624034E-2</v>
      </c>
      <c r="BK823" s="14">
        <f t="shared" si="1060"/>
        <v>9.7039400555018626E-2</v>
      </c>
      <c r="BL823" s="14">
        <f t="shared" si="1061"/>
        <v>0.69550210406517954</v>
      </c>
      <c r="BM823" s="14">
        <f t="shared" si="1062"/>
        <v>0.73824638752017324</v>
      </c>
      <c r="BN823" s="14">
        <f t="shared" si="1063"/>
        <v>0.20414948598940783</v>
      </c>
    </row>
    <row r="824" spans="1:66" x14ac:dyDescent="0.25">
      <c r="A824" t="s">
        <v>25</v>
      </c>
      <c r="B824" t="s">
        <v>479</v>
      </c>
      <c r="C824" t="s">
        <v>169</v>
      </c>
      <c r="D824"/>
      <c r="E824" s="10">
        <f>VLOOKUP(A824,home!$A$2:$E$405,3,FALSE)</f>
        <v>1.47142857142857</v>
      </c>
      <c r="F824" s="10">
        <f>VLOOKUP(B824,home!$B$2:$E$405,3,FALSE)</f>
        <v>0.23</v>
      </c>
      <c r="G824" s="10">
        <f>VLOOKUP(C824,away!$B$2:$E$405,4,FALSE)</f>
        <v>0.85</v>
      </c>
      <c r="H824" s="10">
        <f>VLOOKUP(A824,away!$A$2:$E$405,3,FALSE)</f>
        <v>1.3142857142857101</v>
      </c>
      <c r="I824" s="10">
        <f>VLOOKUP(C824,away!$B$2:$E$405,3,FALSE)</f>
        <v>1.53</v>
      </c>
      <c r="J824" s="10">
        <f>VLOOKUP(B824,home!$B$2:$E$405,4,FALSE)</f>
        <v>1.01</v>
      </c>
      <c r="K824" s="12">
        <f t="shared" si="1008"/>
        <v>0.28766428571428548</v>
      </c>
      <c r="L824" s="12">
        <f t="shared" si="1009"/>
        <v>2.030965714285708</v>
      </c>
      <c r="M824" s="13">
        <f t="shared" si="1010"/>
        <v>9.8408312683616994E-2</v>
      </c>
      <c r="N824" s="13">
        <f t="shared" si="1011"/>
        <v>2.8308556976480742E-2</v>
      </c>
      <c r="O824" s="13">
        <f t="shared" si="1012"/>
        <v>0.19986390906113349</v>
      </c>
      <c r="P824" s="13">
        <f t="shared" si="1013"/>
        <v>5.7493708640135879E-2</v>
      </c>
      <c r="Q824" s="13">
        <f t="shared" si="1014"/>
        <v>4.0716804111207436E-3</v>
      </c>
      <c r="R824" s="13">
        <f t="shared" si="1015"/>
        <v>0.20295837341313941</v>
      </c>
      <c r="S824" s="13">
        <f t="shared" si="1016"/>
        <v>8.3974779240045313E-3</v>
      </c>
      <c r="T824" s="13">
        <f t="shared" si="1017"/>
        <v>8.2694433145149657E-3</v>
      </c>
      <c r="U824" s="13">
        <f t="shared" si="1018"/>
        <v>5.8383875517623987E-2</v>
      </c>
      <c r="V824" s="13">
        <f t="shared" si="1019"/>
        <v>5.4512349381488634E-4</v>
      </c>
      <c r="W824" s="13">
        <f t="shared" si="1020"/>
        <v>3.9042567904063244E-4</v>
      </c>
      <c r="X824" s="13">
        <f t="shared" si="1021"/>
        <v>7.9294116810824068E-4</v>
      </c>
      <c r="Y824" s="13">
        <f t="shared" si="1022"/>
        <v>8.0521816293674853E-4</v>
      </c>
      <c r="Z824" s="13">
        <f t="shared" si="1023"/>
        <v>0.13740049927642736</v>
      </c>
      <c r="AA824" s="13">
        <f t="shared" si="1024"/>
        <v>3.9525216481139686E-2</v>
      </c>
      <c r="AB824" s="13">
        <f t="shared" si="1025"/>
        <v>5.6849965833747759E-3</v>
      </c>
      <c r="AC824" s="13">
        <f t="shared" si="1026"/>
        <v>1.9905058368295531E-5</v>
      </c>
      <c r="AD824" s="13">
        <f t="shared" si="1027"/>
        <v>2.8077881021434598E-5</v>
      </c>
      <c r="AE824" s="13">
        <f t="shared" si="1028"/>
        <v>5.7025213684327039E-5</v>
      </c>
      <c r="AF824" s="13">
        <f t="shared" si="1029"/>
        <v>5.7908126921342212E-5</v>
      </c>
      <c r="AG824" s="13">
        <f t="shared" si="1030"/>
        <v>3.9203140118583739E-5</v>
      </c>
      <c r="AH824" s="13">
        <f t="shared" si="1031"/>
        <v>6.976392578904056E-2</v>
      </c>
      <c r="AI824" s="13">
        <f t="shared" si="1032"/>
        <v>2.0068589880728776E-2</v>
      </c>
      <c r="AJ824" s="13">
        <f t="shared" si="1033"/>
        <v>2.8865082866663906E-3</v>
      </c>
      <c r="AK824" s="13">
        <f t="shared" si="1034"/>
        <v>2.7678178149741786E-4</v>
      </c>
      <c r="AL824" s="13">
        <f t="shared" si="1035"/>
        <v>4.6517030729750691E-7</v>
      </c>
      <c r="AM824" s="13">
        <f t="shared" si="1036"/>
        <v>1.6154007176803351E-6</v>
      </c>
      <c r="AN824" s="13">
        <f t="shared" si="1037"/>
        <v>3.2808234724412872E-6</v>
      </c>
      <c r="AO824" s="13">
        <f t="shared" si="1038"/>
        <v>3.3316199935760188E-6</v>
      </c>
      <c r="AP824" s="13">
        <f t="shared" si="1039"/>
        <v>2.2554686599938883E-6</v>
      </c>
      <c r="AQ824" s="13">
        <f t="shared" si="1040"/>
        <v>1.1451948795233791E-6</v>
      </c>
      <c r="AR824" s="13">
        <f t="shared" si="1041"/>
        <v>2.8337628274302772E-2</v>
      </c>
      <c r="AS824" s="13">
        <f t="shared" si="1042"/>
        <v>8.1517235963642475E-3</v>
      </c>
      <c r="AT824" s="13">
        <f t="shared" si="1043"/>
        <v>1.172479872844204E-3</v>
      </c>
      <c r="AU824" s="13">
        <f t="shared" si="1044"/>
        <v>1.1242686171203479E-4</v>
      </c>
      <c r="AV824" s="13">
        <f t="shared" si="1045"/>
        <v>8.0852982173728064E-6</v>
      </c>
      <c r="AW824" s="13">
        <f t="shared" si="1046"/>
        <v>7.5491494418849834E-9</v>
      </c>
      <c r="AX824" s="13">
        <f t="shared" si="1047"/>
        <v>7.7448848932309669E-8</v>
      </c>
      <c r="AY824" s="13">
        <f t="shared" si="1048"/>
        <v>1.5729595679241421E-7</v>
      </c>
      <c r="AZ824" s="13">
        <f t="shared" si="1049"/>
        <v>1.5973134762057973E-7</v>
      </c>
      <c r="BA824" s="13">
        <f t="shared" si="1050"/>
        <v>1.0813629683801646E-7</v>
      </c>
      <c r="BB824" s="13">
        <f t="shared" si="1051"/>
        <v>5.490527783695837E-8</v>
      </c>
      <c r="BC824" s="13">
        <f t="shared" si="1052"/>
        <v>2.2302147364038678E-8</v>
      </c>
      <c r="BD824" s="13">
        <f t="shared" si="1053"/>
        <v>9.5921252415470289E-3</v>
      </c>
      <c r="BE824" s="13">
        <f t="shared" si="1054"/>
        <v>2.7593118560915943E-3</v>
      </c>
      <c r="BF824" s="13">
        <f t="shared" si="1055"/>
        <v>3.9687773707277392E-4</v>
      </c>
      <c r="BG824" s="13">
        <f t="shared" si="1056"/>
        <v>3.8055850250313854E-5</v>
      </c>
      <c r="BH824" s="13">
        <f t="shared" si="1057"/>
        <v>2.7368272448765859E-6</v>
      </c>
      <c r="BI824" s="13">
        <f t="shared" si="1058"/>
        <v>1.5745749090416379E-7</v>
      </c>
      <c r="BJ824" s="14">
        <f t="shared" si="1059"/>
        <v>4.2832688401546366E-2</v>
      </c>
      <c r="BK824" s="14">
        <f t="shared" si="1060"/>
        <v>0.16486515026620466</v>
      </c>
      <c r="BL824" s="14">
        <f t="shared" si="1061"/>
        <v>0.64998378566748249</v>
      </c>
      <c r="BM824" s="14">
        <f t="shared" si="1062"/>
        <v>0.40397743267922626</v>
      </c>
      <c r="BN824" s="14">
        <f t="shared" si="1063"/>
        <v>0.59110454118562727</v>
      </c>
    </row>
    <row r="825" spans="1:66" x14ac:dyDescent="0.25">
      <c r="A825" t="s">
        <v>25</v>
      </c>
      <c r="B825" t="s">
        <v>27</v>
      </c>
      <c r="C825" t="s">
        <v>476</v>
      </c>
      <c r="D825"/>
      <c r="E825" s="10">
        <f>VLOOKUP(A825,home!$A$2:$E$405,3,FALSE)</f>
        <v>1.47142857142857</v>
      </c>
      <c r="F825" s="10">
        <f>VLOOKUP(B825,home!$B$2:$E$405,3,FALSE)</f>
        <v>0.68</v>
      </c>
      <c r="G825" s="10">
        <f>VLOOKUP(C825,away!$B$2:$E$405,4,FALSE)</f>
        <v>0</v>
      </c>
      <c r="H825" s="10">
        <f>VLOOKUP(A825,away!$A$2:$E$405,3,FALSE)</f>
        <v>1.3142857142857101</v>
      </c>
      <c r="I825" s="10">
        <f>VLOOKUP(C825,away!$B$2:$E$405,3,FALSE)</f>
        <v>0.68</v>
      </c>
      <c r="J825" s="10">
        <f>VLOOKUP(B825,home!$B$2:$E$405,4,FALSE)</f>
        <v>0.95</v>
      </c>
      <c r="K825" s="12">
        <f t="shared" si="1008"/>
        <v>0</v>
      </c>
      <c r="L825" s="12">
        <f t="shared" si="1009"/>
        <v>0.84902857142856869</v>
      </c>
      <c r="M825" s="13">
        <f t="shared" si="1010"/>
        <v>0.42783033676086241</v>
      </c>
      <c r="N825" s="13">
        <f t="shared" si="1011"/>
        <v>0</v>
      </c>
      <c r="O825" s="13">
        <f t="shared" si="1012"/>
        <v>0.3632401796338785</v>
      </c>
      <c r="P825" s="13">
        <f t="shared" si="1013"/>
        <v>0</v>
      </c>
      <c r="Q825" s="13">
        <f t="shared" si="1014"/>
        <v>0</v>
      </c>
      <c r="R825" s="13">
        <f t="shared" si="1015"/>
        <v>0.15420064540000422</v>
      </c>
      <c r="S825" s="13">
        <f t="shared" si="1016"/>
        <v>0</v>
      </c>
      <c r="T825" s="13">
        <f t="shared" si="1017"/>
        <v>0</v>
      </c>
      <c r="U825" s="13">
        <f t="shared" si="1018"/>
        <v>0</v>
      </c>
      <c r="V825" s="13">
        <f t="shared" si="1019"/>
        <v>0</v>
      </c>
      <c r="W825" s="13">
        <f t="shared" si="1020"/>
        <v>0</v>
      </c>
      <c r="X825" s="13">
        <f t="shared" si="1021"/>
        <v>0</v>
      </c>
      <c r="Y825" s="13">
        <f t="shared" si="1022"/>
        <v>0</v>
      </c>
      <c r="Z825" s="13">
        <f t="shared" si="1023"/>
        <v>4.3640251225776305E-2</v>
      </c>
      <c r="AA825" s="13">
        <f t="shared" si="1024"/>
        <v>0</v>
      </c>
      <c r="AB825" s="13">
        <f t="shared" si="1025"/>
        <v>0</v>
      </c>
      <c r="AC825" s="13">
        <f t="shared" si="1026"/>
        <v>0</v>
      </c>
      <c r="AD825" s="13">
        <f t="shared" si="1027"/>
        <v>0</v>
      </c>
      <c r="AE825" s="13">
        <f t="shared" si="1028"/>
        <v>0</v>
      </c>
      <c r="AF825" s="13">
        <f t="shared" si="1029"/>
        <v>0</v>
      </c>
      <c r="AG825" s="13">
        <f t="shared" si="1030"/>
        <v>0</v>
      </c>
      <c r="AH825" s="13">
        <f t="shared" si="1031"/>
        <v>9.2629550387511739E-3</v>
      </c>
      <c r="AI825" s="13">
        <f t="shared" si="1032"/>
        <v>0</v>
      </c>
      <c r="AJ825" s="13">
        <f t="shared" si="1033"/>
        <v>0</v>
      </c>
      <c r="AK825" s="13">
        <f t="shared" si="1034"/>
        <v>0</v>
      </c>
      <c r="AL825" s="13">
        <f t="shared" si="1035"/>
        <v>0</v>
      </c>
      <c r="AM825" s="13">
        <f t="shared" si="1036"/>
        <v>0</v>
      </c>
      <c r="AN825" s="13">
        <f t="shared" si="1037"/>
        <v>0</v>
      </c>
      <c r="AO825" s="13">
        <f t="shared" si="1038"/>
        <v>0</v>
      </c>
      <c r="AP825" s="13">
        <f t="shared" si="1039"/>
        <v>0</v>
      </c>
      <c r="AQ825" s="13">
        <f t="shared" si="1040"/>
        <v>0</v>
      </c>
      <c r="AR825" s="13">
        <f t="shared" si="1041"/>
        <v>1.5729026967515949E-3</v>
      </c>
      <c r="AS825" s="13">
        <f t="shared" si="1042"/>
        <v>0</v>
      </c>
      <c r="AT825" s="13">
        <f t="shared" si="1043"/>
        <v>0</v>
      </c>
      <c r="AU825" s="13">
        <f t="shared" si="1044"/>
        <v>0</v>
      </c>
      <c r="AV825" s="13">
        <f t="shared" si="1045"/>
        <v>0</v>
      </c>
      <c r="AW825" s="13">
        <f t="shared" si="1046"/>
        <v>0</v>
      </c>
      <c r="AX825" s="13">
        <f t="shared" si="1047"/>
        <v>0</v>
      </c>
      <c r="AY825" s="13">
        <f t="shared" si="1048"/>
        <v>0</v>
      </c>
      <c r="AZ825" s="13">
        <f t="shared" si="1049"/>
        <v>0</v>
      </c>
      <c r="BA825" s="13">
        <f t="shared" si="1050"/>
        <v>0</v>
      </c>
      <c r="BB825" s="13">
        <f t="shared" si="1051"/>
        <v>0</v>
      </c>
      <c r="BC825" s="13">
        <f t="shared" si="1052"/>
        <v>0</v>
      </c>
      <c r="BD825" s="13">
        <f t="shared" si="1053"/>
        <v>2.2257322160319152E-4</v>
      </c>
      <c r="BE825" s="13">
        <f t="shared" si="1054"/>
        <v>0</v>
      </c>
      <c r="BF825" s="13">
        <f t="shared" si="1055"/>
        <v>0</v>
      </c>
      <c r="BG825" s="13">
        <f t="shared" si="1056"/>
        <v>0</v>
      </c>
      <c r="BH825" s="13">
        <f t="shared" si="1057"/>
        <v>0</v>
      </c>
      <c r="BI825" s="13">
        <f t="shared" si="1058"/>
        <v>0</v>
      </c>
      <c r="BJ825" s="14">
        <f t="shared" si="1059"/>
        <v>0</v>
      </c>
      <c r="BK825" s="14">
        <f t="shared" si="1060"/>
        <v>0.42783033676086241</v>
      </c>
      <c r="BL825" s="14">
        <f t="shared" si="1061"/>
        <v>0.52849925599098868</v>
      </c>
      <c r="BM825" s="14">
        <f t="shared" si="1062"/>
        <v>5.4698682182882263E-2</v>
      </c>
      <c r="BN825" s="14">
        <f t="shared" si="1063"/>
        <v>0.94527116179474513</v>
      </c>
    </row>
    <row r="826" spans="1:66" x14ac:dyDescent="0.25">
      <c r="A826" t="s">
        <v>25</v>
      </c>
      <c r="B826" t="s">
        <v>292</v>
      </c>
      <c r="C826" t="s">
        <v>170</v>
      </c>
      <c r="D826"/>
      <c r="E826" s="10">
        <f>VLOOKUP(A826,home!$A$2:$E$405,3,FALSE)</f>
        <v>1.47142857142857</v>
      </c>
      <c r="F826" s="10">
        <f>VLOOKUP(B826,home!$B$2:$E$405,3,FALSE)</f>
        <v>1.87</v>
      </c>
      <c r="G826" s="10">
        <f>VLOOKUP(C826,away!$B$2:$E$405,4,FALSE)</f>
        <v>1.02</v>
      </c>
      <c r="H826" s="10">
        <f>VLOOKUP(A826,away!$A$2:$E$405,3,FALSE)</f>
        <v>1.3142857142857101</v>
      </c>
      <c r="I826" s="10">
        <f>VLOOKUP(C826,away!$B$2:$E$405,3,FALSE)</f>
        <v>0.34</v>
      </c>
      <c r="J826" s="10">
        <f>VLOOKUP(B826,home!$B$2:$E$405,4,FALSE)</f>
        <v>0.95</v>
      </c>
      <c r="K826" s="12">
        <f t="shared" si="1008"/>
        <v>2.8066028571428547</v>
      </c>
      <c r="L826" s="12">
        <f t="shared" si="1009"/>
        <v>0.42451428571428435</v>
      </c>
      <c r="M826" s="13">
        <f t="shared" si="1010"/>
        <v>3.9513332086032381E-2</v>
      </c>
      <c r="N826" s="13">
        <f t="shared" si="1011"/>
        <v>0.1108982307278929</v>
      </c>
      <c r="O826" s="13">
        <f t="shared" si="1012"/>
        <v>1.677397394669335E-2</v>
      </c>
      <c r="P826" s="13">
        <f t="shared" si="1013"/>
        <v>4.7077883204429363E-2</v>
      </c>
      <c r="Q826" s="13">
        <f t="shared" si="1014"/>
        <v>0.15562364560649589</v>
      </c>
      <c r="R826" s="13">
        <f t="shared" si="1015"/>
        <v>3.5603957842852713E-3</v>
      </c>
      <c r="S826" s="13">
        <f t="shared" si="1016"/>
        <v>1.4022653684231712E-2</v>
      </c>
      <c r="T826" s="13">
        <f t="shared" si="1017"/>
        <v>6.6064460754894541E-2</v>
      </c>
      <c r="U826" s="13">
        <f t="shared" si="1018"/>
        <v>9.9926169807344166E-3</v>
      </c>
      <c r="V826" s="13">
        <f t="shared" si="1019"/>
        <v>1.8563547415817985E-3</v>
      </c>
      <c r="W826" s="13">
        <f t="shared" si="1020"/>
        <v>0.14559125613272617</v>
      </c>
      <c r="X826" s="13">
        <f t="shared" si="1021"/>
        <v>6.1805568103429673E-2</v>
      </c>
      <c r="Y826" s="13">
        <f t="shared" si="1022"/>
        <v>1.3118673298296501E-2</v>
      </c>
      <c r="Z826" s="13">
        <f t="shared" si="1023"/>
        <v>5.0381295774200383E-4</v>
      </c>
      <c r="AA826" s="13">
        <f t="shared" si="1024"/>
        <v>1.4140028866643003E-3</v>
      </c>
      <c r="AB826" s="13">
        <f t="shared" si="1025"/>
        <v>1.9842722708601347E-3</v>
      </c>
      <c r="AC826" s="13">
        <f t="shared" si="1026"/>
        <v>1.3823380473186746E-4</v>
      </c>
      <c r="AD826" s="13">
        <f t="shared" si="1027"/>
        <v>0.1021542088592816</v>
      </c>
      <c r="AE826" s="13">
        <f t="shared" si="1028"/>
        <v>4.3365921006605759E-2</v>
      </c>
      <c r="AF826" s="13">
        <f t="shared" si="1029"/>
        <v>9.2047264902306598E-3</v>
      </c>
      <c r="AG826" s="13">
        <f t="shared" si="1030"/>
        <v>1.3025126303985405E-3</v>
      </c>
      <c r="AH826" s="13">
        <f t="shared" si="1031"/>
        <v>5.3468949472361902E-5</v>
      </c>
      <c r="AI826" s="13">
        <f t="shared" si="1032"/>
        <v>1.5006610635755785E-4</v>
      </c>
      <c r="AJ826" s="13">
        <f t="shared" si="1033"/>
        <v>2.1058798143171271E-4</v>
      </c>
      <c r="AK826" s="13">
        <f t="shared" si="1034"/>
        <v>1.9701227678873046E-4</v>
      </c>
      <c r="AL826" s="13">
        <f t="shared" si="1035"/>
        <v>6.5879080001670445E-6</v>
      </c>
      <c r="AM826" s="13">
        <f t="shared" si="1036"/>
        <v>5.7341258890725506E-2</v>
      </c>
      <c r="AN826" s="13">
        <f t="shared" si="1037"/>
        <v>2.4342183559954197E-2</v>
      </c>
      <c r="AO826" s="13">
        <f t="shared" si="1038"/>
        <v>5.1668023333399761E-3</v>
      </c>
      <c r="AP826" s="13">
        <f t="shared" si="1039"/>
        <v>7.3112713398823938E-4</v>
      </c>
      <c r="AQ826" s="13">
        <f t="shared" si="1040"/>
        <v>7.7593478262837293E-5</v>
      </c>
      <c r="AR826" s="13">
        <f t="shared" si="1041"/>
        <v>4.539666578630575E-6</v>
      </c>
      <c r="AS826" s="13">
        <f t="shared" si="1042"/>
        <v>1.2741041190060498E-5</v>
      </c>
      <c r="AT826" s="13">
        <f t="shared" si="1043"/>
        <v>1.7879521303499299E-5</v>
      </c>
      <c r="AU826" s="13">
        <f t="shared" si="1044"/>
        <v>1.6726905191582557E-5</v>
      </c>
      <c r="AV826" s="13">
        <f t="shared" si="1045"/>
        <v>1.1736444975463315E-5</v>
      </c>
      <c r="AW826" s="13">
        <f t="shared" si="1046"/>
        <v>2.1803102552134355E-7</v>
      </c>
      <c r="AX826" s="13">
        <f t="shared" si="1047"/>
        <v>2.6822356839146373E-2</v>
      </c>
      <c r="AY826" s="13">
        <f t="shared" si="1048"/>
        <v>1.1386473654743873E-2</v>
      </c>
      <c r="AZ826" s="13">
        <f t="shared" si="1049"/>
        <v>2.4168603651740562E-3</v>
      </c>
      <c r="BA826" s="13">
        <f t="shared" si="1050"/>
        <v>3.419972505310097E-4</v>
      </c>
      <c r="BB826" s="13">
        <f t="shared" si="1051"/>
        <v>3.6295679631355172E-5</v>
      </c>
      <c r="BC826" s="13">
        <f t="shared" si="1052"/>
        <v>3.0816069026438481E-6</v>
      </c>
      <c r="BD826" s="13">
        <f t="shared" si="1053"/>
        <v>3.2119221916806127E-7</v>
      </c>
      <c r="BE826" s="13">
        <f t="shared" si="1054"/>
        <v>9.0145900000913472E-7</v>
      </c>
      <c r="BF826" s="13">
        <f t="shared" si="1055"/>
        <v>1.2650187025113892E-6</v>
      </c>
      <c r="BG826" s="13">
        <f t="shared" si="1056"/>
        <v>1.183468368269204E-6</v>
      </c>
      <c r="BH826" s="13">
        <f t="shared" si="1057"/>
        <v>8.3038142593063508E-7</v>
      </c>
      <c r="BI826" s="13">
        <f t="shared" si="1058"/>
        <v>4.6611017650705545E-7</v>
      </c>
      <c r="BJ826" s="14">
        <f t="shared" si="1059"/>
        <v>0.83779523440265224</v>
      </c>
      <c r="BK826" s="14">
        <f t="shared" si="1060"/>
        <v>0.11400151908375115</v>
      </c>
      <c r="BL826" s="14">
        <f t="shared" si="1061"/>
        <v>3.4404988392419469E-2</v>
      </c>
      <c r="BM826" s="14">
        <f t="shared" si="1062"/>
        <v>0.60187183785701759</v>
      </c>
      <c r="BN826" s="14">
        <f t="shared" si="1063"/>
        <v>0.37344746135582918</v>
      </c>
    </row>
    <row r="827" spans="1:66" s="10" customFormat="1" x14ac:dyDescent="0.25">
      <c r="A827" t="s">
        <v>25</v>
      </c>
      <c r="B827" t="s">
        <v>477</v>
      </c>
      <c r="C827" t="s">
        <v>172</v>
      </c>
      <c r="D827"/>
      <c r="E827" s="10">
        <f>VLOOKUP(A827,home!$A$2:$E$405,3,FALSE)</f>
        <v>1.47142857142857</v>
      </c>
      <c r="F827" s="10">
        <f>VLOOKUP(B827,home!$B$2:$E$405,3,FALSE)</f>
        <v>0.85</v>
      </c>
      <c r="G827" s="10">
        <f>VLOOKUP(C827,away!$B$2:$E$405,4,FALSE)</f>
        <v>0.68</v>
      </c>
      <c r="H827" s="10">
        <f>VLOOKUP(A827,away!$A$2:$E$405,3,FALSE)</f>
        <v>1.3142857142857101</v>
      </c>
      <c r="I827" s="10">
        <f>VLOOKUP(C827,away!$B$2:$E$405,3,FALSE)</f>
        <v>1.81</v>
      </c>
      <c r="J827" s="10">
        <f>VLOOKUP(B827,home!$B$2:$E$405,4,FALSE)</f>
        <v>1.33</v>
      </c>
      <c r="K827" s="12">
        <f t="shared" si="1008"/>
        <v>0.85048571428571351</v>
      </c>
      <c r="L827" s="12">
        <f t="shared" si="1009"/>
        <v>3.1638799999999905</v>
      </c>
      <c r="M827" s="13">
        <f t="shared" si="1010"/>
        <v>1.8054402569338955E-2</v>
      </c>
      <c r="N827" s="13">
        <f t="shared" si="1011"/>
        <v>1.5355011465186062E-2</v>
      </c>
      <c r="O827" s="13">
        <f t="shared" si="1012"/>
        <v>5.7121963201079963E-2</v>
      </c>
      <c r="P827" s="13">
        <f t="shared" si="1013"/>
        <v>4.8581413674472732E-2</v>
      </c>
      <c r="Q827" s="13">
        <f t="shared" si="1014"/>
        <v>6.529608946917044E-3</v>
      </c>
      <c r="R827" s="13">
        <f t="shared" si="1015"/>
        <v>9.0363518466316184E-2</v>
      </c>
      <c r="S827" s="13">
        <f t="shared" si="1016"/>
        <v>3.2681138929216057E-2</v>
      </c>
      <c r="T827" s="13">
        <f t="shared" si="1017"/>
        <v>2.0658899154971835E-2</v>
      </c>
      <c r="U827" s="13">
        <f t="shared" si="1018"/>
        <v>7.6852881548195182E-2</v>
      </c>
      <c r="V827" s="13">
        <f t="shared" si="1019"/>
        <v>9.7710604477250461E-3</v>
      </c>
      <c r="W827" s="13">
        <f t="shared" si="1020"/>
        <v>1.8511130430750426E-3</v>
      </c>
      <c r="X827" s="13">
        <f t="shared" si="1021"/>
        <v>5.8566995347242483E-3</v>
      </c>
      <c r="Y827" s="13">
        <f t="shared" si="1022"/>
        <v>9.2649472619616511E-3</v>
      </c>
      <c r="Z827" s="13">
        <f t="shared" si="1023"/>
        <v>9.5299776268402511E-2</v>
      </c>
      <c r="AA827" s="13">
        <f t="shared" si="1024"/>
        <v>8.1051098290900986E-2</v>
      </c>
      <c r="AB827" s="13">
        <f t="shared" si="1025"/>
        <v>3.4466400611789252E-2</v>
      </c>
      <c r="AC827" s="13">
        <f t="shared" si="1026"/>
        <v>1.6432693072580497E-3</v>
      </c>
      <c r="AD827" s="13">
        <f t="shared" si="1027"/>
        <v>3.9358629966581958E-4</v>
      </c>
      <c r="AE827" s="13">
        <f t="shared" si="1028"/>
        <v>1.2452598217866896E-3</v>
      </c>
      <c r="AF827" s="13">
        <f t="shared" si="1029"/>
        <v>1.9699263224772301E-3</v>
      </c>
      <c r="AG827" s="13">
        <f t="shared" si="1030"/>
        <v>2.0775368310530797E-3</v>
      </c>
      <c r="AH827" s="13">
        <f t="shared" si="1031"/>
        <v>7.5379264035018129E-2</v>
      </c>
      <c r="AI827" s="13">
        <f t="shared" si="1032"/>
        <v>6.4108987215153776E-2</v>
      </c>
      <c r="AJ827" s="13">
        <f t="shared" si="1033"/>
        <v>2.7261888891906869E-2</v>
      </c>
      <c r="AK827" s="13">
        <f t="shared" si="1034"/>
        <v>7.7286156823370578E-3</v>
      </c>
      <c r="AL827" s="13">
        <f t="shared" si="1035"/>
        <v>1.7687064567850841E-4</v>
      </c>
      <c r="AM827" s="13">
        <f t="shared" si="1036"/>
        <v>6.6947905040871125E-5</v>
      </c>
      <c r="AN827" s="13">
        <f t="shared" si="1037"/>
        <v>2.1181513780071069E-4</v>
      </c>
      <c r="AO827" s="13">
        <f t="shared" si="1038"/>
        <v>3.3507883909245534E-4</v>
      </c>
      <c r="AP827" s="13">
        <f t="shared" si="1039"/>
        <v>3.5338307914261138E-4</v>
      </c>
      <c r="AQ827" s="13">
        <f t="shared" si="1040"/>
        <v>2.7951541410943054E-4</v>
      </c>
      <c r="AR827" s="13">
        <f t="shared" si="1041"/>
        <v>4.7698189179022465E-2</v>
      </c>
      <c r="AS827" s="13">
        <f t="shared" si="1042"/>
        <v>4.0566628494056005E-2</v>
      </c>
      <c r="AT827" s="13">
        <f t="shared" si="1043"/>
        <v>1.7250669005465201E-2</v>
      </c>
      <c r="AU827" s="13">
        <f t="shared" si="1044"/>
        <v>4.8904825170064965E-3</v>
      </c>
      <c r="AV827" s="13">
        <f t="shared" si="1045"/>
        <v>1.0398213791695161E-3</v>
      </c>
      <c r="AW827" s="13">
        <f t="shared" si="1046"/>
        <v>1.3220268838365725E-5</v>
      </c>
      <c r="AX827" s="13">
        <f t="shared" si="1047"/>
        <v>9.4897061397695602E-6</v>
      </c>
      <c r="AY827" s="13">
        <f t="shared" si="1048"/>
        <v>3.0024291461494024E-5</v>
      </c>
      <c r="AZ827" s="13">
        <f t="shared" si="1049"/>
        <v>4.7496627634595725E-5</v>
      </c>
      <c r="BA827" s="13">
        <f t="shared" si="1050"/>
        <v>5.0091210080181413E-5</v>
      </c>
      <c r="BB827" s="13">
        <f t="shared" si="1051"/>
        <v>3.962064443712098E-5</v>
      </c>
      <c r="BC827" s="13">
        <f t="shared" si="1052"/>
        <v>2.5070992904343578E-5</v>
      </c>
      <c r="BD827" s="13">
        <f t="shared" si="1053"/>
        <v>2.5151891129954199E-2</v>
      </c>
      <c r="BE827" s="13">
        <f t="shared" si="1054"/>
        <v>2.1391324093295597E-2</v>
      </c>
      <c r="BF827" s="13">
        <f t="shared" si="1055"/>
        <v>9.0965077755018504E-3</v>
      </c>
      <c r="BG827" s="13">
        <f t="shared" si="1056"/>
        <v>2.5788166376510793E-3</v>
      </c>
      <c r="BH827" s="13">
        <f t="shared" si="1057"/>
        <v>5.4831167752114E-4</v>
      </c>
      <c r="BI827" s="13">
        <f t="shared" si="1058"/>
        <v>9.3266249741552956E-5</v>
      </c>
      <c r="BJ827" s="14">
        <f t="shared" si="1059"/>
        <v>6.6651122529662293E-2</v>
      </c>
      <c r="BK827" s="14">
        <f t="shared" si="1060"/>
        <v>0.11093817986515085</v>
      </c>
      <c r="BL827" s="14">
        <f t="shared" si="1061"/>
        <v>0.68464052608108239</v>
      </c>
      <c r="BM827" s="14">
        <f t="shared" si="1062"/>
        <v>0.72150688239836391</v>
      </c>
      <c r="BN827" s="14">
        <f t="shared" si="1063"/>
        <v>0.23600591832331094</v>
      </c>
    </row>
    <row r="828" spans="1:66" x14ac:dyDescent="0.25">
      <c r="A828" t="s">
        <v>25</v>
      </c>
      <c r="B828" t="s">
        <v>257</v>
      </c>
      <c r="C828" t="s">
        <v>176</v>
      </c>
      <c r="D828"/>
      <c r="E828" s="10">
        <f>VLOOKUP(A828,home!$A$2:$E$405,3,FALSE)</f>
        <v>1.47142857142857</v>
      </c>
      <c r="F828" s="10">
        <f>VLOOKUP(B828,home!$B$2:$E$405,3,FALSE)</f>
        <v>0.85</v>
      </c>
      <c r="G828" s="10">
        <f>VLOOKUP(C828,away!$B$2:$E$405,4,FALSE)</f>
        <v>0.91</v>
      </c>
      <c r="H828" s="10">
        <f>VLOOKUP(A828,away!$A$2:$E$405,3,FALSE)</f>
        <v>1.3142857142857101</v>
      </c>
      <c r="I828" s="10">
        <f>VLOOKUP(C828,away!$B$2:$E$405,3,FALSE)</f>
        <v>0.45</v>
      </c>
      <c r="J828" s="10">
        <f>VLOOKUP(B828,home!$B$2:$E$405,4,FALSE)</f>
        <v>1.52</v>
      </c>
      <c r="K828" s="12">
        <f t="shared" si="1008"/>
        <v>1.1381499999999989</v>
      </c>
      <c r="L828" s="12">
        <f t="shared" si="1009"/>
        <v>0.89897142857142565</v>
      </c>
      <c r="M828" s="13">
        <f t="shared" si="1010"/>
        <v>0.13040354704796933</v>
      </c>
      <c r="N828" s="13">
        <f t="shared" si="1011"/>
        <v>0.14841879707264613</v>
      </c>
      <c r="O828" s="13">
        <f t="shared" si="1012"/>
        <v>0.1172290629804941</v>
      </c>
      <c r="P828" s="13">
        <f t="shared" si="1013"/>
        <v>0.13342425803124922</v>
      </c>
      <c r="Q828" s="13">
        <f t="shared" si="1014"/>
        <v>8.4461426944116028E-2</v>
      </c>
      <c r="R828" s="13">
        <f t="shared" si="1015"/>
        <v>5.2692789108832204E-2</v>
      </c>
      <c r="S828" s="13">
        <f t="shared" si="1016"/>
        <v>3.412873544122394E-2</v>
      </c>
      <c r="T828" s="13">
        <f t="shared" si="1017"/>
        <v>7.5928409639133082E-2</v>
      </c>
      <c r="U828" s="13">
        <f t="shared" si="1018"/>
        <v>5.9972297924217315E-2</v>
      </c>
      <c r="V828" s="13">
        <f t="shared" si="1019"/>
        <v>3.879922753358037E-3</v>
      </c>
      <c r="W828" s="13">
        <f t="shared" si="1020"/>
        <v>3.2043257692148525E-2</v>
      </c>
      <c r="X828" s="13">
        <f t="shared" si="1021"/>
        <v>2.880597314359308E-2</v>
      </c>
      <c r="Y828" s="13">
        <f t="shared" si="1022"/>
        <v>1.2947873414142996E-2</v>
      </c>
      <c r="Z828" s="13">
        <f t="shared" si="1023"/>
        <v>1.578977063352658E-2</v>
      </c>
      <c r="AA828" s="13">
        <f t="shared" si="1024"/>
        <v>1.797112744654826E-2</v>
      </c>
      <c r="AB828" s="13">
        <f t="shared" si="1025"/>
        <v>1.0226919351644442E-2</v>
      </c>
      <c r="AC828" s="13">
        <f t="shared" si="1026"/>
        <v>2.4811241062087886E-4</v>
      </c>
      <c r="AD828" s="13">
        <f t="shared" si="1027"/>
        <v>9.1175084355797041E-3</v>
      </c>
      <c r="AE828" s="13">
        <f t="shared" si="1028"/>
        <v>8.1963795833451102E-3</v>
      </c>
      <c r="AF828" s="13">
        <f t="shared" si="1029"/>
        <v>3.6841555315767103E-3</v>
      </c>
      <c r="AG828" s="13">
        <f t="shared" si="1030"/>
        <v>1.1039835204336118E-3</v>
      </c>
      <c r="AH828" s="13">
        <f t="shared" si="1031"/>
        <v>3.5486381658091331E-3</v>
      </c>
      <c r="AI828" s="13">
        <f t="shared" si="1032"/>
        <v>4.0388825284156608E-3</v>
      </c>
      <c r="AJ828" s="13">
        <f t="shared" si="1033"/>
        <v>2.2984270748581405E-3</v>
      </c>
      <c r="AK828" s="13">
        <f t="shared" si="1034"/>
        <v>8.7198492508326337E-4</v>
      </c>
      <c r="AL828" s="13">
        <f t="shared" si="1035"/>
        <v>1.0154390749281662E-5</v>
      </c>
      <c r="AM828" s="13">
        <f t="shared" si="1036"/>
        <v>2.075418445191005E-3</v>
      </c>
      <c r="AN828" s="13">
        <f t="shared" si="1037"/>
        <v>1.8657418845568446E-3</v>
      </c>
      <c r="AO828" s="13">
        <f t="shared" si="1038"/>
        <v>8.3862432365280535E-4</v>
      </c>
      <c r="AP828" s="13">
        <f t="shared" si="1039"/>
        <v>2.5129976875630267E-4</v>
      </c>
      <c r="AQ828" s="13">
        <f t="shared" si="1040"/>
        <v>5.6477828029630574E-5</v>
      </c>
      <c r="AR828" s="13">
        <f t="shared" si="1041"/>
        <v>6.3802486428010414E-4</v>
      </c>
      <c r="AS828" s="13">
        <f t="shared" si="1042"/>
        <v>7.2616799928039986E-4</v>
      </c>
      <c r="AT828" s="13">
        <f t="shared" si="1043"/>
        <v>4.1324405419049319E-4</v>
      </c>
      <c r="AU828" s="13">
        <f t="shared" si="1044"/>
        <v>1.5677790675896978E-4</v>
      </c>
      <c r="AV828" s="13">
        <f t="shared" si="1045"/>
        <v>4.4609193644430338E-5</v>
      </c>
      <c r="AW828" s="13">
        <f t="shared" si="1046"/>
        <v>2.8860028950147756E-7</v>
      </c>
      <c r="AX828" s="13">
        <f t="shared" si="1047"/>
        <v>3.9368958389902317E-4</v>
      </c>
      <c r="AY828" s="13">
        <f t="shared" si="1048"/>
        <v>3.5391568765139498E-4</v>
      </c>
      <c r="AZ828" s="13">
        <f t="shared" si="1049"/>
        <v>1.5908004566090651E-4</v>
      </c>
      <c r="BA828" s="13">
        <f t="shared" si="1050"/>
        <v>4.7669471968330914E-5</v>
      </c>
      <c r="BB828" s="13">
        <f t="shared" si="1051"/>
        <v>1.071337332865399E-5</v>
      </c>
      <c r="BC828" s="13">
        <f t="shared" si="1052"/>
        <v>1.926203305215818E-6</v>
      </c>
      <c r="BD828" s="13">
        <f t="shared" si="1053"/>
        <v>9.5594353950995852E-5</v>
      </c>
      <c r="BE828" s="13">
        <f t="shared" si="1054"/>
        <v>1.0880071394932581E-4</v>
      </c>
      <c r="BF828" s="13">
        <f t="shared" si="1055"/>
        <v>6.1915766290712544E-5</v>
      </c>
      <c r="BG828" s="13">
        <f t="shared" si="1056"/>
        <v>2.3489809801258136E-5</v>
      </c>
      <c r="BH828" s="13">
        <f t="shared" si="1057"/>
        <v>6.6837317563254822E-6</v>
      </c>
      <c r="BI828" s="13">
        <f t="shared" si="1058"/>
        <v>1.5214178596923673E-6</v>
      </c>
      <c r="BJ828" s="14">
        <f t="shared" si="1059"/>
        <v>0.41076232159271509</v>
      </c>
      <c r="BK828" s="14">
        <f t="shared" si="1060"/>
        <v>0.30244864576282215</v>
      </c>
      <c r="BL828" s="14">
        <f t="shared" si="1061"/>
        <v>0.27112695931766528</v>
      </c>
      <c r="BM828" s="14">
        <f t="shared" si="1062"/>
        <v>0.33314418903406012</v>
      </c>
      <c r="BN828" s="14">
        <f t="shared" si="1063"/>
        <v>0.66662988118530708</v>
      </c>
    </row>
    <row r="829" spans="1:66" x14ac:dyDescent="0.25">
      <c r="A829" t="s">
        <v>178</v>
      </c>
      <c r="B829" t="s">
        <v>271</v>
      </c>
      <c r="C829" t="s">
        <v>182</v>
      </c>
      <c r="D829"/>
      <c r="E829" s="10">
        <f>VLOOKUP(A829,home!$A$2:$E$405,3,FALSE)</f>
        <v>1.77142857142857</v>
      </c>
      <c r="F829" s="10">
        <f>VLOOKUP(B829,home!$B$2:$E$405,3,FALSE)</f>
        <v>0.94</v>
      </c>
      <c r="G829" s="10">
        <f>VLOOKUP(C829,away!$B$2:$E$405,4,FALSE)</f>
        <v>0.14000000000000001</v>
      </c>
      <c r="H829" s="10">
        <f>VLOOKUP(A829,away!$A$2:$E$405,3,FALSE)</f>
        <v>1.3857142857142899</v>
      </c>
      <c r="I829" s="10">
        <f>VLOOKUP(C829,away!$B$2:$E$405,3,FALSE)</f>
        <v>0.56000000000000005</v>
      </c>
      <c r="J829" s="10">
        <f>VLOOKUP(B829,home!$B$2:$E$405,4,FALSE)</f>
        <v>0.48</v>
      </c>
      <c r="K829" s="12">
        <f t="shared" si="1008"/>
        <v>0.23311999999999983</v>
      </c>
      <c r="L829" s="12">
        <f t="shared" si="1009"/>
        <v>0.37248000000000114</v>
      </c>
      <c r="M829" s="13">
        <f t="shared" si="1010"/>
        <v>0.54574688025746609</v>
      </c>
      <c r="N829" s="13">
        <f t="shared" si="1011"/>
        <v>0.12722451272562041</v>
      </c>
      <c r="O829" s="13">
        <f t="shared" si="1012"/>
        <v>0.20327979795830159</v>
      </c>
      <c r="P829" s="13">
        <f t="shared" si="1013"/>
        <v>4.7388586500039243E-2</v>
      </c>
      <c r="Q829" s="13">
        <f t="shared" si="1014"/>
        <v>1.4829289203298304E-2</v>
      </c>
      <c r="R829" s="13">
        <f t="shared" si="1015"/>
        <v>3.7858829571754203E-2</v>
      </c>
      <c r="S829" s="13">
        <f t="shared" si="1016"/>
        <v>1.0287178047688797E-3</v>
      </c>
      <c r="T829" s="13">
        <f t="shared" si="1017"/>
        <v>5.5236136424445699E-3</v>
      </c>
      <c r="U829" s="13">
        <f t="shared" si="1018"/>
        <v>8.825650349767334E-3</v>
      </c>
      <c r="V829" s="13">
        <f t="shared" si="1019"/>
        <v>9.9251308291537195E-6</v>
      </c>
      <c r="W829" s="13">
        <f t="shared" si="1020"/>
        <v>1.1523346330242999E-3</v>
      </c>
      <c r="X829" s="13">
        <f t="shared" si="1021"/>
        <v>4.2922160410889261E-4</v>
      </c>
      <c r="Y829" s="13">
        <f t="shared" si="1022"/>
        <v>7.99382315492404E-5</v>
      </c>
      <c r="Z829" s="13">
        <f t="shared" si="1023"/>
        <v>4.7005522796290172E-3</v>
      </c>
      <c r="AA829" s="13">
        <f t="shared" si="1024"/>
        <v>1.0957927474271158E-3</v>
      </c>
      <c r="AB829" s="13">
        <f t="shared" si="1025"/>
        <v>1.2772560264010451E-4</v>
      </c>
      <c r="AC829" s="13">
        <f t="shared" si="1026"/>
        <v>5.3864018494213183E-8</v>
      </c>
      <c r="AD829" s="13">
        <f t="shared" si="1027"/>
        <v>6.7158062412656121E-5</v>
      </c>
      <c r="AE829" s="13">
        <f t="shared" si="1028"/>
        <v>2.5015035087466231E-5</v>
      </c>
      <c r="AF829" s="13">
        <f t="shared" si="1029"/>
        <v>4.6588001346897246E-6</v>
      </c>
      <c r="AG829" s="13">
        <f t="shared" si="1030"/>
        <v>5.7843662472307806E-7</v>
      </c>
      <c r="AH829" s="13">
        <f t="shared" si="1031"/>
        <v>4.3771542827905527E-4</v>
      </c>
      <c r="AI829" s="13">
        <f t="shared" si="1032"/>
        <v>1.0204022064041331E-4</v>
      </c>
      <c r="AJ829" s="13">
        <f t="shared" si="1033"/>
        <v>1.1893808117846565E-5</v>
      </c>
      <c r="AK829" s="13">
        <f t="shared" si="1034"/>
        <v>9.2422818281079691E-7</v>
      </c>
      <c r="AL829" s="13">
        <f t="shared" si="1035"/>
        <v>1.8708597644743497E-10</v>
      </c>
      <c r="AM829" s="13">
        <f t="shared" si="1036"/>
        <v>3.1311775019276779E-6</v>
      </c>
      <c r="AN829" s="13">
        <f t="shared" si="1037"/>
        <v>1.1663009959180252E-6</v>
      </c>
      <c r="AO829" s="13">
        <f t="shared" si="1038"/>
        <v>2.1721189747977365E-7</v>
      </c>
      <c r="AP829" s="13">
        <f t="shared" si="1039"/>
        <v>2.6969029191088781E-8</v>
      </c>
      <c r="AQ829" s="13">
        <f t="shared" si="1040"/>
        <v>2.5113559982741942E-9</v>
      </c>
      <c r="AR829" s="13">
        <f t="shared" si="1041"/>
        <v>3.2608048545076606E-5</v>
      </c>
      <c r="AS829" s="13">
        <f t="shared" si="1042"/>
        <v>7.6015882768282538E-6</v>
      </c>
      <c r="AT829" s="13">
        <f t="shared" si="1043"/>
        <v>8.8604112954710057E-7</v>
      </c>
      <c r="AU829" s="13">
        <f t="shared" si="1044"/>
        <v>6.885130270667335E-8</v>
      </c>
      <c r="AV829" s="13">
        <f t="shared" si="1045"/>
        <v>4.0126539217449179E-9</v>
      </c>
      <c r="AW829" s="13">
        <f t="shared" si="1046"/>
        <v>4.5125416900846259E-13</v>
      </c>
      <c r="AX829" s="13">
        <f t="shared" si="1047"/>
        <v>1.2165668320823E-7</v>
      </c>
      <c r="AY829" s="13">
        <f t="shared" si="1048"/>
        <v>4.5314681361401648E-8</v>
      </c>
      <c r="AZ829" s="13">
        <f t="shared" si="1049"/>
        <v>8.4394062567474677E-9</v>
      </c>
      <c r="BA829" s="13">
        <f t="shared" si="1050"/>
        <v>1.047836680837769E-9</v>
      </c>
      <c r="BB829" s="13">
        <f t="shared" si="1051"/>
        <v>9.7574551719613324E-11</v>
      </c>
      <c r="BC829" s="13">
        <f t="shared" si="1052"/>
        <v>7.2689138049043378E-12</v>
      </c>
      <c r="BD829" s="13">
        <f t="shared" si="1053"/>
        <v>2.0243076536783615E-6</v>
      </c>
      <c r="BE829" s="13">
        <f t="shared" si="1054"/>
        <v>4.7190660022549938E-7</v>
      </c>
      <c r="BF829" s="13">
        <f t="shared" si="1055"/>
        <v>5.5005433322284169E-8</v>
      </c>
      <c r="BG829" s="13">
        <f t="shared" si="1056"/>
        <v>4.274288872030294E-9</v>
      </c>
      <c r="BH829" s="13">
        <f t="shared" si="1057"/>
        <v>2.4910555546192524E-10</v>
      </c>
      <c r="BI829" s="13">
        <f t="shared" si="1058"/>
        <v>1.1614297417856797E-11</v>
      </c>
      <c r="BJ829" s="14">
        <f t="shared" si="1059"/>
        <v>0.14934104110853677</v>
      </c>
      <c r="BK829" s="14">
        <f t="shared" si="1060"/>
        <v>0.59417420905888918</v>
      </c>
      <c r="BL829" s="14">
        <f t="shared" si="1061"/>
        <v>0.2517840942117146</v>
      </c>
      <c r="BM829" s="14">
        <f t="shared" si="1062"/>
        <v>2.3671955128059512E-2</v>
      </c>
      <c r="BN829" s="14">
        <f t="shared" si="1063"/>
        <v>0.97632789621647986</v>
      </c>
    </row>
    <row r="830" spans="1:66" x14ac:dyDescent="0.25">
      <c r="A830" t="s">
        <v>178</v>
      </c>
      <c r="B830" t="s">
        <v>472</v>
      </c>
      <c r="C830" t="s">
        <v>465</v>
      </c>
      <c r="D830"/>
      <c r="E830" s="10">
        <f>VLOOKUP(A830,home!$A$2:$E$405,3,FALSE)</f>
        <v>1.77142857142857</v>
      </c>
      <c r="F830" s="10">
        <f>VLOOKUP(B830,home!$B$2:$E$405,3,FALSE)</f>
        <v>1.24</v>
      </c>
      <c r="G830" s="10">
        <f>VLOOKUP(C830,away!$B$2:$E$405,4,FALSE)</f>
        <v>1.83</v>
      </c>
      <c r="H830" s="10">
        <f>VLOOKUP(A830,away!$A$2:$E$405,3,FALSE)</f>
        <v>1.3857142857142899</v>
      </c>
      <c r="I830" s="10">
        <f>VLOOKUP(C830,away!$B$2:$E$405,3,FALSE)</f>
        <v>0.42</v>
      </c>
      <c r="J830" s="10">
        <f>VLOOKUP(B830,home!$B$2:$E$405,4,FALSE)</f>
        <v>1.1499999999999999</v>
      </c>
      <c r="K830" s="12">
        <f t="shared" si="1008"/>
        <v>4.0197257142857117</v>
      </c>
      <c r="L830" s="12">
        <f t="shared" si="1009"/>
        <v>0.66930000000000189</v>
      </c>
      <c r="M830" s="13">
        <f t="shared" si="1010"/>
        <v>9.1956409748959207E-3</v>
      </c>
      <c r="N830" s="13">
        <f t="shared" si="1011"/>
        <v>3.6963954486128471E-2</v>
      </c>
      <c r="O830" s="13">
        <f t="shared" si="1012"/>
        <v>6.1546425044978585E-3</v>
      </c>
      <c r="P830" s="13">
        <f t="shared" si="1013"/>
        <v>2.4739974737565857E-2</v>
      </c>
      <c r="Q830" s="13">
        <f t="shared" si="1014"/>
        <v>7.429247917478865E-2</v>
      </c>
      <c r="R830" s="13">
        <f t="shared" si="1015"/>
        <v>2.059651114130214E-3</v>
      </c>
      <c r="S830" s="13">
        <f t="shared" si="1016"/>
        <v>1.6640121979705831E-2</v>
      </c>
      <c r="T830" s="13">
        <f t="shared" si="1017"/>
        <v>4.972395631168619E-2</v>
      </c>
      <c r="U830" s="13">
        <f t="shared" si="1018"/>
        <v>8.279232545926437E-3</v>
      </c>
      <c r="V830" s="13">
        <f t="shared" si="1019"/>
        <v>4.9742916058671659E-3</v>
      </c>
      <c r="W830" s="13">
        <f t="shared" si="1020"/>
        <v>9.9545129638977894E-2</v>
      </c>
      <c r="X830" s="13">
        <f t="shared" si="1021"/>
        <v>6.6625555267368089E-2</v>
      </c>
      <c r="Y830" s="13">
        <f t="shared" si="1022"/>
        <v>2.2296242070224796E-2</v>
      </c>
      <c r="Z830" s="13">
        <f t="shared" si="1023"/>
        <v>4.5950816356245201E-4</v>
      </c>
      <c r="AA830" s="13">
        <f t="shared" si="1024"/>
        <v>1.8470967809961932E-3</v>
      </c>
      <c r="AB830" s="13">
        <f t="shared" si="1025"/>
        <v>3.7124112136723811E-3</v>
      </c>
      <c r="AC830" s="13">
        <f t="shared" si="1026"/>
        <v>8.3642788606582428E-4</v>
      </c>
      <c r="AD830" s="13">
        <f t="shared" si="1027"/>
        <v>0.10003602933542605</v>
      </c>
      <c r="AE830" s="13">
        <f t="shared" si="1028"/>
        <v>6.6954114434200851E-2</v>
      </c>
      <c r="AF830" s="13">
        <f t="shared" si="1029"/>
        <v>2.2406194395405376E-2</v>
      </c>
      <c r="AG830" s="13">
        <f t="shared" si="1030"/>
        <v>4.9988219696149531E-3</v>
      </c>
      <c r="AH830" s="13">
        <f t="shared" si="1031"/>
        <v>7.6887203468087482E-5</v>
      </c>
      <c r="AI830" s="13">
        <f t="shared" si="1032"/>
        <v>3.0906546888018882E-4</v>
      </c>
      <c r="AJ830" s="13">
        <f t="shared" si="1033"/>
        <v>6.2117920632773281E-4</v>
      </c>
      <c r="AK830" s="13">
        <f t="shared" si="1034"/>
        <v>8.3232334295172566E-4</v>
      </c>
      <c r="AL830" s="13">
        <f t="shared" si="1035"/>
        <v>9.0013104372197659E-5</v>
      </c>
      <c r="AM830" s="13">
        <f t="shared" si="1036"/>
        <v>8.0423479894930372E-2</v>
      </c>
      <c r="AN830" s="13">
        <f t="shared" si="1037"/>
        <v>5.3827435093677052E-2</v>
      </c>
      <c r="AO830" s="13">
        <f t="shared" si="1038"/>
        <v>1.8013351154099074E-2</v>
      </c>
      <c r="AP830" s="13">
        <f t="shared" si="1039"/>
        <v>4.0187786424795147E-3</v>
      </c>
      <c r="AQ830" s="13">
        <f t="shared" si="1040"/>
        <v>6.7244213635288654E-4</v>
      </c>
      <c r="AR830" s="13">
        <f t="shared" si="1041"/>
        <v>1.0292121056238221E-5</v>
      </c>
      <c r="AS830" s="13">
        <f t="shared" si="1042"/>
        <v>4.1371503664302201E-5</v>
      </c>
      <c r="AT830" s="13">
        <f t="shared" si="1043"/>
        <v>8.3151048559030553E-5</v>
      </c>
      <c r="AU830" s="13">
        <f t="shared" si="1044"/>
        <v>1.1141480268751833E-4</v>
      </c>
      <c r="AV830" s="13">
        <f t="shared" si="1045"/>
        <v>1.1196423682877156E-4</v>
      </c>
      <c r="AW830" s="13">
        <f t="shared" si="1046"/>
        <v>6.7269853857252702E-6</v>
      </c>
      <c r="AX830" s="13">
        <f t="shared" si="1047"/>
        <v>5.3880055027665255E-2</v>
      </c>
      <c r="AY830" s="13">
        <f t="shared" si="1048"/>
        <v>3.6061920830016463E-2</v>
      </c>
      <c r="AZ830" s="13">
        <f t="shared" si="1049"/>
        <v>1.2068121805765043E-2</v>
      </c>
      <c r="BA830" s="13">
        <f t="shared" si="1050"/>
        <v>2.6923979748661887E-3</v>
      </c>
      <c r="BB830" s="13">
        <f t="shared" si="1051"/>
        <v>4.5050549114448616E-4</v>
      </c>
      <c r="BC830" s="13">
        <f t="shared" si="1052"/>
        <v>6.0304665044601099E-5</v>
      </c>
      <c r="BD830" s="13">
        <f t="shared" si="1053"/>
        <v>1.1480861038233765E-6</v>
      </c>
      <c r="BE830" s="13">
        <f t="shared" si="1054"/>
        <v>4.6149912337529222E-6</v>
      </c>
      <c r="BF830" s="13">
        <f t="shared" si="1055"/>
        <v>9.2754994667598825E-6</v>
      </c>
      <c r="BG830" s="13">
        <f t="shared" si="1056"/>
        <v>1.2428321239792701E-5</v>
      </c>
      <c r="BH830" s="13">
        <f t="shared" si="1057"/>
        <v>1.2489610618249501E-5</v>
      </c>
      <c r="BI830" s="13">
        <f t="shared" si="1058"/>
        <v>1.0040961792718677E-5</v>
      </c>
      <c r="BJ830" s="14">
        <f t="shared" si="1059"/>
        <v>0.80601126979986204</v>
      </c>
      <c r="BK830" s="14">
        <f t="shared" si="1060"/>
        <v>9.2538391118489272E-2</v>
      </c>
      <c r="BL830" s="14">
        <f t="shared" si="1061"/>
        <v>2.4300680564101774E-2</v>
      </c>
      <c r="BM830" s="14">
        <f t="shared" si="1062"/>
        <v>0.7338483128093779</v>
      </c>
      <c r="BN830" s="14">
        <f t="shared" si="1063"/>
        <v>0.15340634299200695</v>
      </c>
    </row>
    <row r="831" spans="1:66" x14ac:dyDescent="0.25">
      <c r="A831" t="s">
        <v>178</v>
      </c>
      <c r="B831" t="s">
        <v>184</v>
      </c>
      <c r="C831" t="s">
        <v>273</v>
      </c>
      <c r="D831"/>
      <c r="E831" s="10">
        <f>VLOOKUP(A831,home!$A$2:$E$405,3,FALSE)</f>
        <v>1.77142857142857</v>
      </c>
      <c r="F831" s="10">
        <f>VLOOKUP(B831,home!$B$2:$E$405,3,FALSE)</f>
        <v>0.14000000000000001</v>
      </c>
      <c r="G831" s="10">
        <f>VLOOKUP(C831,away!$B$2:$E$405,4,FALSE)</f>
        <v>0.19</v>
      </c>
      <c r="H831" s="10">
        <f>VLOOKUP(A831,away!$A$2:$E$405,3,FALSE)</f>
        <v>1.3857142857142899</v>
      </c>
      <c r="I831" s="10">
        <f>VLOOKUP(C831,away!$B$2:$E$405,3,FALSE)</f>
        <v>1.51</v>
      </c>
      <c r="J831" s="10">
        <f>VLOOKUP(B831,home!$B$2:$E$405,4,FALSE)</f>
        <v>0.9</v>
      </c>
      <c r="K831" s="12">
        <f t="shared" si="1008"/>
        <v>4.7119999999999967E-2</v>
      </c>
      <c r="L831" s="12">
        <f t="shared" si="1009"/>
        <v>1.88318571428572</v>
      </c>
      <c r="M831" s="13">
        <f t="shared" si="1010"/>
        <v>0.14510383138797378</v>
      </c>
      <c r="N831" s="13">
        <f t="shared" si="1011"/>
        <v>6.837292535001321E-3</v>
      </c>
      <c r="O831" s="13">
        <f t="shared" si="1012"/>
        <v>0.27325746235795606</v>
      </c>
      <c r="P831" s="13">
        <f t="shared" si="1013"/>
        <v>1.2875891626306884E-2</v>
      </c>
      <c r="Q831" s="13">
        <f t="shared" si="1014"/>
        <v>1.6108661212463102E-4</v>
      </c>
      <c r="R831" s="13">
        <f t="shared" si="1015"/>
        <v>0.25729727471723546</v>
      </c>
      <c r="S831" s="13">
        <f t="shared" si="1016"/>
        <v>2.856378490949694E-4</v>
      </c>
      <c r="T831" s="13">
        <f t="shared" si="1017"/>
        <v>3.0335600671578999E-4</v>
      </c>
      <c r="U831" s="13">
        <f t="shared" si="1018"/>
        <v>1.2123847584676127E-2</v>
      </c>
      <c r="V831" s="13">
        <f t="shared" si="1019"/>
        <v>2.8162530652386087E-6</v>
      </c>
      <c r="W831" s="13">
        <f t="shared" si="1020"/>
        <v>2.5301337211042045E-6</v>
      </c>
      <c r="X831" s="13">
        <f t="shared" si="1021"/>
        <v>4.7647116788160075E-6</v>
      </c>
      <c r="Y831" s="13">
        <f t="shared" si="1022"/>
        <v>4.4864184831183188E-6</v>
      </c>
      <c r="Z831" s="13">
        <f t="shared" si="1023"/>
        <v>0.16151285069071536</v>
      </c>
      <c r="AA831" s="13">
        <f t="shared" si="1024"/>
        <v>7.6104855245465028E-3</v>
      </c>
      <c r="AB831" s="13">
        <f t="shared" si="1025"/>
        <v>1.7930303895831551E-4</v>
      </c>
      <c r="AC831" s="13">
        <f t="shared" si="1026"/>
        <v>1.5618888606097261E-8</v>
      </c>
      <c r="AD831" s="13">
        <f t="shared" si="1027"/>
        <v>2.9804975234607503E-8</v>
      </c>
      <c r="AE831" s="13">
        <f t="shared" si="1028"/>
        <v>5.6128303576452519E-8</v>
      </c>
      <c r="AF831" s="13">
        <f t="shared" si="1029"/>
        <v>5.2850009731133746E-8</v>
      </c>
      <c r="AG831" s="13">
        <f t="shared" si="1030"/>
        <v>3.3175461108510779E-8</v>
      </c>
      <c r="AH831" s="13">
        <f t="shared" si="1031"/>
        <v>7.6039673273579481E-2</v>
      </c>
      <c r="AI831" s="13">
        <f t="shared" si="1032"/>
        <v>3.5829894046510626E-3</v>
      </c>
      <c r="AJ831" s="13">
        <f t="shared" si="1033"/>
        <v>8.4415230373578989E-5</v>
      </c>
      <c r="AK831" s="13">
        <f t="shared" si="1034"/>
        <v>1.3258818850676806E-6</v>
      </c>
      <c r="AL831" s="13">
        <f t="shared" si="1035"/>
        <v>5.5438127330422914E-11</v>
      </c>
      <c r="AM831" s="13">
        <f t="shared" si="1036"/>
        <v>2.8088208661094086E-10</v>
      </c>
      <c r="AN831" s="13">
        <f t="shared" si="1037"/>
        <v>5.2895313290448808E-10</v>
      </c>
      <c r="AO831" s="13">
        <f t="shared" si="1038"/>
        <v>4.9805849170620397E-10</v>
      </c>
      <c r="AP831" s="13">
        <f t="shared" si="1039"/>
        <v>3.1264554548660529E-10</v>
      </c>
      <c r="AQ831" s="13">
        <f t="shared" si="1040"/>
        <v>1.4719240622386047E-10</v>
      </c>
      <c r="AR831" s="13">
        <f t="shared" si="1041"/>
        <v>2.8639365285551707E-2</v>
      </c>
      <c r="AS831" s="13">
        <f t="shared" si="1042"/>
        <v>1.3494868922551957E-3</v>
      </c>
      <c r="AT831" s="13">
        <f t="shared" si="1043"/>
        <v>3.1793911181532392E-5</v>
      </c>
      <c r="AU831" s="13">
        <f t="shared" si="1044"/>
        <v>4.9937636495793535E-7</v>
      </c>
      <c r="AV831" s="13">
        <f t="shared" si="1045"/>
        <v>5.8826535792044735E-9</v>
      </c>
      <c r="AW831" s="13">
        <f t="shared" si="1046"/>
        <v>1.366483788126081E-13</v>
      </c>
      <c r="AX831" s="13">
        <f t="shared" si="1047"/>
        <v>2.2058606535179232E-12</v>
      </c>
      <c r="AY831" s="13">
        <f t="shared" si="1048"/>
        <v>4.1540452704099148E-12</v>
      </c>
      <c r="AZ831" s="13">
        <f t="shared" si="1049"/>
        <v>3.9114193548660575E-12</v>
      </c>
      <c r="BA831" s="13">
        <f t="shared" si="1050"/>
        <v>2.4553096838881415E-12</v>
      </c>
      <c r="BB831" s="13">
        <f t="shared" si="1051"/>
        <v>1.1559510302113848E-12</v>
      </c>
      <c r="BC831" s="13">
        <f t="shared" si="1052"/>
        <v>4.3537409330158812E-13</v>
      </c>
      <c r="BD831" s="13">
        <f t="shared" si="1053"/>
        <v>8.9888739286602213E-3</v>
      </c>
      <c r="BE831" s="13">
        <f t="shared" si="1054"/>
        <v>4.2355573951846935E-4</v>
      </c>
      <c r="BF831" s="13">
        <f t="shared" si="1055"/>
        <v>9.9789732230551321E-6</v>
      </c>
      <c r="BG831" s="13">
        <f t="shared" si="1056"/>
        <v>1.5673640609011927E-7</v>
      </c>
      <c r="BH831" s="13">
        <f t="shared" si="1057"/>
        <v>1.8463548637416031E-9</v>
      </c>
      <c r="BI831" s="13">
        <f t="shared" si="1058"/>
        <v>1.7400048235900855E-11</v>
      </c>
      <c r="BJ831" s="14">
        <f t="shared" si="1059"/>
        <v>7.3136901585240527E-3</v>
      </c>
      <c r="BK831" s="14">
        <f t="shared" si="1060"/>
        <v>0.15826819279492166</v>
      </c>
      <c r="BL831" s="14">
        <f t="shared" si="1061"/>
        <v>0.6696204956034314</v>
      </c>
      <c r="BM831" s="14">
        <f t="shared" si="1062"/>
        <v>0.30118239000697694</v>
      </c>
      <c r="BN831" s="14">
        <f t="shared" si="1063"/>
        <v>0.69553283923659803</v>
      </c>
    </row>
    <row r="832" spans="1:66" x14ac:dyDescent="0.25">
      <c r="A832" t="s">
        <v>178</v>
      </c>
      <c r="B832" t="s">
        <v>186</v>
      </c>
      <c r="C832" t="s">
        <v>181</v>
      </c>
      <c r="D832"/>
      <c r="E832" s="10">
        <f>VLOOKUP(A832,home!$A$2:$E$405,3,FALSE)</f>
        <v>1.77142857142857</v>
      </c>
      <c r="F832" s="10">
        <f>VLOOKUP(B832,home!$B$2:$E$405,3,FALSE)</f>
        <v>1.41</v>
      </c>
      <c r="G832" s="10">
        <f>VLOOKUP(C832,away!$B$2:$E$405,4,FALSE)</f>
        <v>0.42</v>
      </c>
      <c r="H832" s="10">
        <f>VLOOKUP(A832,away!$A$2:$E$405,3,FALSE)</f>
        <v>1.3857142857142899</v>
      </c>
      <c r="I832" s="10">
        <f>VLOOKUP(C832,away!$B$2:$E$405,3,FALSE)</f>
        <v>1.1299999999999999</v>
      </c>
      <c r="J832" s="10">
        <f>VLOOKUP(B832,home!$B$2:$E$405,4,FALSE)</f>
        <v>1.08</v>
      </c>
      <c r="K832" s="12">
        <f t="shared" si="1008"/>
        <v>1.0490399999999991</v>
      </c>
      <c r="L832" s="12">
        <f t="shared" si="1009"/>
        <v>1.6911257142857195</v>
      </c>
      <c r="M832" s="13">
        <f t="shared" si="1010"/>
        <v>6.4559647550795921E-2</v>
      </c>
      <c r="N832" s="13">
        <f t="shared" si="1011"/>
        <v>6.7725652666686884E-2</v>
      </c>
      <c r="O832" s="13">
        <f t="shared" si="1012"/>
        <v>0.10917848007837404</v>
      </c>
      <c r="P832" s="13">
        <f t="shared" si="1013"/>
        <v>0.1145325927414174</v>
      </c>
      <c r="Q832" s="13">
        <f t="shared" si="1014"/>
        <v>3.5523459336730574E-2</v>
      </c>
      <c r="R832" s="13">
        <f t="shared" si="1015"/>
        <v>9.231726755358477E-2</v>
      </c>
      <c r="S832" s="13">
        <f t="shared" si="1016"/>
        <v>5.0796880473016386E-2</v>
      </c>
      <c r="T832" s="13">
        <f t="shared" si="1017"/>
        <v>6.0074635544728201E-2</v>
      </c>
      <c r="U832" s="13">
        <f t="shared" si="1018"/>
        <v>9.6844506354412482E-2</v>
      </c>
      <c r="V832" s="13">
        <f t="shared" si="1019"/>
        <v>1.0012959839749376E-2</v>
      </c>
      <c r="W832" s="13">
        <f t="shared" si="1020"/>
        <v>1.2421843260867937E-2</v>
      </c>
      <c r="X832" s="13">
        <f t="shared" si="1021"/>
        <v>2.1006898557280537E-2</v>
      </c>
      <c r="Y832" s="13">
        <f t="shared" si="1022"/>
        <v>1.7762653163804355E-2</v>
      </c>
      <c r="Z832" s="13">
        <f t="shared" si="1023"/>
        <v>5.2040035010820627E-2</v>
      </c>
      <c r="AA832" s="13">
        <f t="shared" si="1024"/>
        <v>5.4592078327751224E-2</v>
      </c>
      <c r="AB832" s="13">
        <f t="shared" si="1025"/>
        <v>2.8634636924472046E-2</v>
      </c>
      <c r="AC832" s="13">
        <f t="shared" si="1026"/>
        <v>1.1102235442037025E-3</v>
      </c>
      <c r="AD832" s="13">
        <f t="shared" si="1027"/>
        <v>3.257752613595222E-3</v>
      </c>
      <c r="AE832" s="13">
        <f t="shared" si="1028"/>
        <v>5.5092692156323893E-3</v>
      </c>
      <c r="AF832" s="13">
        <f t="shared" si="1029"/>
        <v>4.6584334187393262E-3</v>
      </c>
      <c r="AG832" s="13">
        <f t="shared" si="1030"/>
        <v>2.6259988475726692E-3</v>
      </c>
      <c r="AH832" s="13">
        <f t="shared" si="1031"/>
        <v>2.2001560344781988E-2</v>
      </c>
      <c r="AI832" s="13">
        <f t="shared" si="1032"/>
        <v>2.3080516864090076E-2</v>
      </c>
      <c r="AJ832" s="13">
        <f t="shared" si="1033"/>
        <v>1.2106192705552516E-2</v>
      </c>
      <c r="AK832" s="13">
        <f t="shared" si="1034"/>
        <v>4.2332934652776003E-3</v>
      </c>
      <c r="AL832" s="13">
        <f t="shared" si="1035"/>
        <v>7.8784061477515227E-5</v>
      </c>
      <c r="AM832" s="13">
        <f t="shared" si="1036"/>
        <v>6.8350256035318584E-4</v>
      </c>
      <c r="AN832" s="13">
        <f t="shared" si="1037"/>
        <v>1.1558887555933994E-3</v>
      </c>
      <c r="AO832" s="13">
        <f t="shared" si="1038"/>
        <v>9.7737659871885972E-4</v>
      </c>
      <c r="AP832" s="13">
        <f t="shared" si="1039"/>
        <v>5.5095556621152612E-4</v>
      </c>
      <c r="AQ832" s="13">
        <f t="shared" si="1040"/>
        <v>2.3293378136229022E-4</v>
      </c>
      <c r="AR832" s="13">
        <f t="shared" si="1041"/>
        <v>7.4414808906939503E-3</v>
      </c>
      <c r="AS832" s="13">
        <f t="shared" si="1042"/>
        <v>7.8064111135735742E-3</v>
      </c>
      <c r="AT832" s="13">
        <f t="shared" si="1043"/>
        <v>4.0946187572916074E-3</v>
      </c>
      <c r="AU832" s="13">
        <f t="shared" si="1044"/>
        <v>1.431806287049728E-3</v>
      </c>
      <c r="AV832" s="13">
        <f t="shared" si="1045"/>
        <v>3.7550551684166136E-4</v>
      </c>
      <c r="AW832" s="13">
        <f t="shared" si="1046"/>
        <v>3.882431540287959E-6</v>
      </c>
      <c r="AX832" s="13">
        <f t="shared" si="1047"/>
        <v>1.1950358765215088E-4</v>
      </c>
      <c r="AY832" s="13">
        <f t="shared" si="1048"/>
        <v>2.0209559002794971E-4</v>
      </c>
      <c r="AZ832" s="13">
        <f t="shared" si="1049"/>
        <v>1.7088452452000526E-4</v>
      </c>
      <c r="BA832" s="13">
        <f t="shared" si="1050"/>
        <v>9.6329071196423125E-5</v>
      </c>
      <c r="BB832" s="13">
        <f t="shared" si="1051"/>
        <v>4.0726142333382774E-5</v>
      </c>
      <c r="BC832" s="13">
        <f t="shared" si="1052"/>
        <v>1.3774605308728746E-5</v>
      </c>
      <c r="BD832" s="13">
        <f t="shared" si="1053"/>
        <v>2.0974132811030556E-3</v>
      </c>
      <c r="BE832" s="13">
        <f t="shared" si="1054"/>
        <v>2.2002704284083477E-3</v>
      </c>
      <c r="BF832" s="13">
        <f t="shared" si="1055"/>
        <v>1.1540858451087454E-3</v>
      </c>
      <c r="BG832" s="13">
        <f t="shared" si="1056"/>
        <v>4.0356073831762575E-4</v>
      </c>
      <c r="BH832" s="13">
        <f t="shared" si="1057"/>
        <v>1.0583783923118044E-4</v>
      </c>
      <c r="BI832" s="13">
        <f t="shared" si="1058"/>
        <v>2.2205625373415489E-5</v>
      </c>
      <c r="BJ832" s="14">
        <f t="shared" si="1059"/>
        <v>0.23481056740891598</v>
      </c>
      <c r="BK832" s="14">
        <f t="shared" si="1060"/>
        <v>0.24129318380068826</v>
      </c>
      <c r="BL832" s="14">
        <f t="shared" si="1061"/>
        <v>0.47012172894128973</v>
      </c>
      <c r="BM832" s="14">
        <f t="shared" si="1062"/>
        <v>0.51423020207563708</v>
      </c>
      <c r="BN832" s="14">
        <f t="shared" si="1063"/>
        <v>0.48383709992758961</v>
      </c>
    </row>
    <row r="833" spans="1:66" x14ac:dyDescent="0.25">
      <c r="A833" t="s">
        <v>28</v>
      </c>
      <c r="B833" t="s">
        <v>187</v>
      </c>
      <c r="C833" t="s">
        <v>188</v>
      </c>
      <c r="D833"/>
      <c r="E833" s="10">
        <f>VLOOKUP(A833,home!$A$2:$E$405,3,FALSE)</f>
        <v>1.3611111111111101</v>
      </c>
      <c r="F833" s="10">
        <f>VLOOKUP(B833,home!$B$2:$E$405,3,FALSE)</f>
        <v>0.92</v>
      </c>
      <c r="G833" s="10">
        <f>VLOOKUP(C833,away!$B$2:$E$405,4,FALSE)</f>
        <v>0.55000000000000004</v>
      </c>
      <c r="H833" s="10">
        <f>VLOOKUP(A833,away!$A$2:$E$405,3,FALSE)</f>
        <v>1.1666666666666701</v>
      </c>
      <c r="I833" s="10">
        <f>VLOOKUP(C833,away!$B$2:$E$405,3,FALSE)</f>
        <v>1.1000000000000001</v>
      </c>
      <c r="J833" s="10">
        <f>VLOOKUP(B833,home!$B$2:$E$405,4,FALSE)</f>
        <v>1.07</v>
      </c>
      <c r="K833" s="12">
        <f t="shared" si="1008"/>
        <v>0.68872222222222179</v>
      </c>
      <c r="L833" s="12">
        <f t="shared" si="1009"/>
        <v>1.3731666666666709</v>
      </c>
      <c r="M833" s="13">
        <f t="shared" si="1010"/>
        <v>0.12721345073573712</v>
      </c>
      <c r="N833" s="13">
        <f t="shared" si="1011"/>
        <v>8.7614730487274001E-2</v>
      </c>
      <c r="O833" s="13">
        <f t="shared" si="1012"/>
        <v>0.17468527010195689</v>
      </c>
      <c r="P833" s="13">
        <f t="shared" si="1013"/>
        <v>0.12030962741410878</v>
      </c>
      <c r="Q833" s="13">
        <f t="shared" si="1014"/>
        <v>3.0171105940298197E-2</v>
      </c>
      <c r="R833" s="13">
        <f t="shared" si="1015"/>
        <v>0.11993599503083562</v>
      </c>
      <c r="S833" s="13">
        <f t="shared" si="1016"/>
        <v>2.8445117958850189E-2</v>
      </c>
      <c r="T833" s="13">
        <f t="shared" si="1017"/>
        <v>4.1429956973686267E-2</v>
      </c>
      <c r="U833" s="13">
        <f t="shared" si="1018"/>
        <v>8.2602585022070449E-2</v>
      </c>
      <c r="V833" s="13">
        <f t="shared" si="1019"/>
        <v>2.9890458591771648E-3</v>
      </c>
      <c r="W833" s="13">
        <f t="shared" si="1020"/>
        <v>6.9265037100347503E-3</v>
      </c>
      <c r="X833" s="13">
        <f t="shared" si="1021"/>
        <v>9.5112440111627481E-3</v>
      </c>
      <c r="Y833" s="13">
        <f t="shared" si="1022"/>
        <v>6.5302616173308443E-3</v>
      </c>
      <c r="Z833" s="13">
        <f t="shared" si="1023"/>
        <v>5.4897370169947626E-2</v>
      </c>
      <c r="AA833" s="13">
        <f t="shared" si="1024"/>
        <v>3.7809038777602236E-2</v>
      </c>
      <c r="AB833" s="13">
        <f t="shared" si="1025"/>
        <v>1.3019962603498185E-2</v>
      </c>
      <c r="AC833" s="13">
        <f t="shared" si="1026"/>
        <v>1.7667697065516889E-4</v>
      </c>
      <c r="AD833" s="13">
        <f t="shared" si="1027"/>
        <v>1.1926092568513989E-3</v>
      </c>
      <c r="AE833" s="13">
        <f t="shared" si="1028"/>
        <v>1.6376512778664512E-3</v>
      </c>
      <c r="AF833" s="13">
        <f t="shared" si="1029"/>
        <v>1.1243840731951446E-3</v>
      </c>
      <c r="AG833" s="13">
        <f t="shared" si="1030"/>
        <v>5.1465557661415674E-4</v>
      </c>
      <c r="AH833" s="13">
        <f t="shared" si="1031"/>
        <v>1.8845809701258341E-2</v>
      </c>
      <c r="AI833" s="13">
        <f t="shared" si="1032"/>
        <v>1.297952793702775E-2</v>
      </c>
      <c r="AJ833" s="13">
        <f t="shared" si="1033"/>
        <v>4.4696446620925813E-3</v>
      </c>
      <c r="AK833" s="13">
        <f t="shared" si="1034"/>
        <v>1.0261145347400314E-3</v>
      </c>
      <c r="AL833" s="13">
        <f t="shared" si="1035"/>
        <v>6.6835512720528753E-6</v>
      </c>
      <c r="AM833" s="13">
        <f t="shared" si="1036"/>
        <v>1.6427529952429769E-4</v>
      </c>
      <c r="AN833" s="13">
        <f t="shared" si="1037"/>
        <v>2.2557736546344881E-4</v>
      </c>
      <c r="AO833" s="13">
        <f t="shared" si="1038"/>
        <v>1.5487765950444673E-4</v>
      </c>
      <c r="AP833" s="13">
        <f t="shared" si="1039"/>
        <v>7.0890946480952214E-5</v>
      </c>
      <c r="AQ833" s="13">
        <f t="shared" si="1040"/>
        <v>2.4336271169023649E-5</v>
      </c>
      <c r="AR833" s="13">
        <f t="shared" si="1041"/>
        <v>5.1756875376222601E-3</v>
      </c>
      <c r="AS833" s="13">
        <f t="shared" si="1042"/>
        <v>3.564611022439062E-3</v>
      </c>
      <c r="AT833" s="13">
        <f t="shared" si="1043"/>
        <v>1.2275134123660284E-3</v>
      </c>
      <c r="AU833" s="13">
        <f t="shared" si="1044"/>
        <v>2.8180525505743789E-4</v>
      </c>
      <c r="AV833" s="13">
        <f t="shared" si="1045"/>
        <v>4.8521385374264643E-5</v>
      </c>
      <c r="AW833" s="13">
        <f t="shared" si="1046"/>
        <v>1.7557882237672593E-7</v>
      </c>
      <c r="AX833" s="13">
        <f t="shared" si="1047"/>
        <v>1.8856674890765889E-5</v>
      </c>
      <c r="AY833" s="13">
        <f t="shared" si="1048"/>
        <v>2.5893357404170103E-5</v>
      </c>
      <c r="AZ833" s="13">
        <f t="shared" si="1049"/>
        <v>1.7777947637746515E-5</v>
      </c>
      <c r="BA833" s="13">
        <f t="shared" si="1050"/>
        <v>8.1373616992996636E-6</v>
      </c>
      <c r="BB833" s="13">
        <f t="shared" si="1051"/>
        <v>2.7934884600220907E-6</v>
      </c>
      <c r="BC833" s="13">
        <f t="shared" si="1052"/>
        <v>7.6718504740406839E-7</v>
      </c>
      <c r="BD833" s="13">
        <f t="shared" si="1053"/>
        <v>1.1845136006241638E-3</v>
      </c>
      <c r="BE833" s="13">
        <f t="shared" si="1054"/>
        <v>8.158008392743193E-4</v>
      </c>
      <c r="BF833" s="13">
        <f t="shared" si="1055"/>
        <v>2.8093008345788143E-4</v>
      </c>
      <c r="BG833" s="13">
        <f t="shared" si="1056"/>
        <v>6.4494263789395447E-5</v>
      </c>
      <c r="BH833" s="13">
        <f t="shared" si="1057"/>
        <v>1.1104658169404647E-5</v>
      </c>
      <c r="BI833" s="13">
        <f t="shared" si="1058"/>
        <v>1.5296049702901045E-6</v>
      </c>
      <c r="BJ833" s="14">
        <f t="shared" si="1059"/>
        <v>0.18736728648159548</v>
      </c>
      <c r="BK833" s="14">
        <f t="shared" si="1060"/>
        <v>0.2791664958472046</v>
      </c>
      <c r="BL833" s="14">
        <f t="shared" si="1061"/>
        <v>0.47803046003422656</v>
      </c>
      <c r="BM833" s="14">
        <f t="shared" si="1062"/>
        <v>0.33950571504418187</v>
      </c>
      <c r="BN833" s="14">
        <f t="shared" si="1063"/>
        <v>0.65993017971021051</v>
      </c>
    </row>
    <row r="834" spans="1:66" x14ac:dyDescent="0.25">
      <c r="A834" t="s">
        <v>28</v>
      </c>
      <c r="B834" t="s">
        <v>276</v>
      </c>
      <c r="C834" t="s">
        <v>31</v>
      </c>
      <c r="D834"/>
      <c r="E834" s="10">
        <f>VLOOKUP(A834,home!$A$2:$E$405,3,FALSE)</f>
        <v>1.3611111111111101</v>
      </c>
      <c r="F834" s="10">
        <f>VLOOKUP(B834,home!$B$2:$E$405,3,FALSE)</f>
        <v>0.73</v>
      </c>
      <c r="G834" s="10">
        <f>VLOOKUP(C834,away!$B$2:$E$405,4,FALSE)</f>
        <v>0.37</v>
      </c>
      <c r="H834" s="10">
        <f>VLOOKUP(A834,away!$A$2:$E$405,3,FALSE)</f>
        <v>1.1666666666666701</v>
      </c>
      <c r="I834" s="10">
        <f>VLOOKUP(C834,away!$B$2:$E$405,3,FALSE)</f>
        <v>2.2000000000000002</v>
      </c>
      <c r="J834" s="10">
        <f>VLOOKUP(B834,home!$B$2:$E$405,4,FALSE)</f>
        <v>1.71</v>
      </c>
      <c r="K834" s="12">
        <f t="shared" si="1008"/>
        <v>0.36763611111111083</v>
      </c>
      <c r="L834" s="12">
        <f t="shared" si="1009"/>
        <v>4.3890000000000136</v>
      </c>
      <c r="M834" s="13">
        <f t="shared" si="1010"/>
        <v>8.5944716733046822E-3</v>
      </c>
      <c r="N834" s="13">
        <f t="shared" si="1011"/>
        <v>3.1596381430283346E-3</v>
      </c>
      <c r="O834" s="13">
        <f t="shared" si="1012"/>
        <v>3.7721136174134369E-2</v>
      </c>
      <c r="P834" s="13">
        <f t="shared" si="1013"/>
        <v>1.3867651809751403E-2</v>
      </c>
      <c r="Q834" s="13">
        <f t="shared" si="1014"/>
        <v>5.8079853971063436E-4</v>
      </c>
      <c r="R834" s="13">
        <f t="shared" si="1015"/>
        <v>8.2779033334138136E-2</v>
      </c>
      <c r="S834" s="13">
        <f t="shared" si="1016"/>
        <v>5.5940543533886337E-3</v>
      </c>
      <c r="T834" s="13">
        <f t="shared" si="1017"/>
        <v>2.5491247907899819E-3</v>
      </c>
      <c r="U834" s="13">
        <f t="shared" si="1018"/>
        <v>3.0432561896499552E-2</v>
      </c>
      <c r="V834" s="13">
        <f t="shared" si="1019"/>
        <v>1.002923751795496E-3</v>
      </c>
      <c r="W834" s="13">
        <f t="shared" si="1020"/>
        <v>7.1174172159409904E-5</v>
      </c>
      <c r="X834" s="13">
        <f t="shared" si="1021"/>
        <v>3.1238344160765101E-4</v>
      </c>
      <c r="Y834" s="13">
        <f t="shared" si="1022"/>
        <v>6.8552546260799237E-4</v>
      </c>
      <c r="Z834" s="13">
        <f t="shared" si="1023"/>
        <v>0.12110572576784449</v>
      </c>
      <c r="AA834" s="13">
        <f t="shared" si="1024"/>
        <v>4.4522838054578996E-2</v>
      </c>
      <c r="AB834" s="13">
        <f t="shared" si="1025"/>
        <v>8.1841015190075982E-3</v>
      </c>
      <c r="AC834" s="13">
        <f t="shared" si="1026"/>
        <v>1.0114203285489449E-4</v>
      </c>
      <c r="AD834" s="13">
        <f t="shared" si="1027"/>
        <v>6.5415489660595362E-6</v>
      </c>
      <c r="AE834" s="13">
        <f t="shared" si="1028"/>
        <v>2.8710858412035391E-5</v>
      </c>
      <c r="AF834" s="13">
        <f t="shared" si="1029"/>
        <v>6.3005978785211867E-5</v>
      </c>
      <c r="AG834" s="13">
        <f t="shared" si="1030"/>
        <v>9.2177746962765277E-5</v>
      </c>
      <c r="AH834" s="13">
        <f t="shared" si="1031"/>
        <v>0.13288325759876776</v>
      </c>
      <c r="AI834" s="13">
        <f t="shared" si="1032"/>
        <v>4.8852684055386945E-2</v>
      </c>
      <c r="AJ834" s="13">
        <f t="shared" si="1033"/>
        <v>8.9800053917311138E-3</v>
      </c>
      <c r="AK834" s="13">
        <f t="shared" si="1034"/>
        <v>1.1004580866576113E-3</v>
      </c>
      <c r="AL834" s="13">
        <f t="shared" si="1035"/>
        <v>6.5279288746450488E-6</v>
      </c>
      <c r="AM834" s="13">
        <f t="shared" si="1036"/>
        <v>4.809819245050075E-7</v>
      </c>
      <c r="AN834" s="13">
        <f t="shared" si="1037"/>
        <v>2.1110296666524843E-6</v>
      </c>
      <c r="AO834" s="13">
        <f t="shared" si="1038"/>
        <v>4.6326546034688915E-6</v>
      </c>
      <c r="AP834" s="13">
        <f t="shared" si="1039"/>
        <v>6.7775736848750121E-6</v>
      </c>
      <c r="AQ834" s="13">
        <f t="shared" si="1040"/>
        <v>7.4366927257291277E-6</v>
      </c>
      <c r="AR834" s="13">
        <f t="shared" si="1041"/>
        <v>0.11664492352019869</v>
      </c>
      <c r="AS834" s="13">
        <f t="shared" si="1042"/>
        <v>4.2882886063818793E-2</v>
      </c>
      <c r="AT834" s="13">
        <f t="shared" si="1043"/>
        <v>7.8826487328615951E-3</v>
      </c>
      <c r="AU834" s="13">
        <f t="shared" si="1044"/>
        <v>9.659821084680542E-4</v>
      </c>
      <c r="AV834" s="13">
        <f t="shared" si="1045"/>
        <v>8.878247644002665E-5</v>
      </c>
      <c r="AW834" s="13">
        <f t="shared" si="1046"/>
        <v>2.9258809911487809E-7</v>
      </c>
      <c r="AX834" s="13">
        <f t="shared" si="1047"/>
        <v>2.9471054039959785E-8</v>
      </c>
      <c r="AY834" s="13">
        <f t="shared" si="1048"/>
        <v>1.2934845618138389E-7</v>
      </c>
      <c r="AZ834" s="13">
        <f t="shared" si="1049"/>
        <v>2.8385518709004787E-7</v>
      </c>
      <c r="BA834" s="13">
        <f t="shared" si="1050"/>
        <v>4.1528013871274145E-7</v>
      </c>
      <c r="BB834" s="13">
        <f t="shared" si="1051"/>
        <v>4.5566613220255687E-7</v>
      </c>
      <c r="BC834" s="13">
        <f t="shared" si="1052"/>
        <v>3.9998373084740563E-7</v>
      </c>
      <c r="BD834" s="13">
        <f t="shared" si="1053"/>
        <v>8.5325761555025595E-2</v>
      </c>
      <c r="BE834" s="13">
        <f t="shared" si="1054"/>
        <v>3.1368831155683535E-2</v>
      </c>
      <c r="BF834" s="13">
        <f t="shared" si="1055"/>
        <v>5.7661575480882736E-3</v>
      </c>
      <c r="BG834" s="13">
        <f t="shared" si="1056"/>
        <v>7.066159123443837E-4</v>
      </c>
      <c r="BH834" s="13">
        <f t="shared" si="1057"/>
        <v>6.4944381515879686E-5</v>
      </c>
      <c r="BI834" s="13">
        <f t="shared" si="1058"/>
        <v>4.7751799718028669E-6</v>
      </c>
      <c r="BJ834" s="14">
        <f t="shared" si="1059"/>
        <v>7.5722332203343812E-3</v>
      </c>
      <c r="BK834" s="14">
        <f t="shared" si="1060"/>
        <v>2.916690089842594E-2</v>
      </c>
      <c r="BL834" s="14">
        <f t="shared" si="1061"/>
        <v>0.68715838474531876</v>
      </c>
      <c r="BM834" s="14">
        <f t="shared" si="1062"/>
        <v>0.69830067819749886</v>
      </c>
      <c r="BN834" s="14">
        <f t="shared" si="1063"/>
        <v>0.14670272967406756</v>
      </c>
    </row>
    <row r="835" spans="1:66" x14ac:dyDescent="0.25">
      <c r="A835" t="s">
        <v>28</v>
      </c>
      <c r="B835" t="s">
        <v>29</v>
      </c>
      <c r="C835" t="s">
        <v>30</v>
      </c>
      <c r="D835"/>
      <c r="E835" s="10">
        <f>VLOOKUP(A835,home!$A$2:$E$405,3,FALSE)</f>
        <v>1.3611111111111101</v>
      </c>
      <c r="F835" s="10">
        <f>VLOOKUP(B835,home!$B$2:$E$405,3,FALSE)</f>
        <v>1.29</v>
      </c>
      <c r="G835" s="10">
        <f>VLOOKUP(C835,away!$B$2:$E$405,4,FALSE)</f>
        <v>0.73</v>
      </c>
      <c r="H835" s="10">
        <f>VLOOKUP(A835,away!$A$2:$E$405,3,FALSE)</f>
        <v>1.1666666666666701</v>
      </c>
      <c r="I835" s="10">
        <f>VLOOKUP(C835,away!$B$2:$E$405,3,FALSE)</f>
        <v>1.1000000000000001</v>
      </c>
      <c r="J835" s="10">
        <f>VLOOKUP(B835,home!$B$2:$E$405,4,FALSE)</f>
        <v>0.21</v>
      </c>
      <c r="K835" s="12">
        <f t="shared" si="1008"/>
        <v>1.2817583333333324</v>
      </c>
      <c r="L835" s="12">
        <f t="shared" si="1009"/>
        <v>0.26950000000000079</v>
      </c>
      <c r="M835" s="13">
        <f t="shared" si="1010"/>
        <v>0.21198106309290005</v>
      </c>
      <c r="N835" s="13">
        <f t="shared" si="1011"/>
        <v>0.27170849412818354</v>
      </c>
      <c r="O835" s="13">
        <f t="shared" si="1012"/>
        <v>5.7128896503536739E-2</v>
      </c>
      <c r="P835" s="13">
        <f t="shared" si="1013"/>
        <v>7.3225439167545703E-2</v>
      </c>
      <c r="Q835" s="13">
        <f t="shared" si="1014"/>
        <v>0.17413231329312509</v>
      </c>
      <c r="R835" s="13">
        <f t="shared" si="1015"/>
        <v>7.6981188038515976E-3</v>
      </c>
      <c r="S835" s="13">
        <f t="shared" si="1016"/>
        <v>6.3236367237790372E-3</v>
      </c>
      <c r="T835" s="13">
        <f t="shared" si="1017"/>
        <v>4.6928658432497355E-2</v>
      </c>
      <c r="U835" s="13">
        <f t="shared" si="1018"/>
        <v>9.8671279278268118E-3</v>
      </c>
      <c r="V835" s="13">
        <f t="shared" si="1019"/>
        <v>2.4271092347097944E-4</v>
      </c>
      <c r="W835" s="13">
        <f t="shared" si="1020"/>
        <v>7.439851455535787E-2</v>
      </c>
      <c r="X835" s="13">
        <f t="shared" si="1021"/>
        <v>2.0050399672669011E-2</v>
      </c>
      <c r="Y835" s="13">
        <f t="shared" si="1022"/>
        <v>2.7017913558921567E-3</v>
      </c>
      <c r="Z835" s="13">
        <f t="shared" si="1023"/>
        <v>6.9154767254600384E-4</v>
      </c>
      <c r="AA835" s="13">
        <f t="shared" si="1024"/>
        <v>8.8639699218311108E-4</v>
      </c>
      <c r="AB835" s="13">
        <f t="shared" si="1025"/>
        <v>5.6807336568615182E-4</v>
      </c>
      <c r="AC835" s="13">
        <f t="shared" si="1026"/>
        <v>5.2400358617570994E-6</v>
      </c>
      <c r="AD835" s="13">
        <f t="shared" si="1027"/>
        <v>2.3840229004737798E-2</v>
      </c>
      <c r="AE835" s="13">
        <f t="shared" si="1028"/>
        <v>6.4249417167768566E-3</v>
      </c>
      <c r="AF835" s="13">
        <f t="shared" si="1029"/>
        <v>8.6576089633568398E-4</v>
      </c>
      <c r="AG835" s="13">
        <f t="shared" si="1030"/>
        <v>7.777418718748916E-5</v>
      </c>
      <c r="AH835" s="13">
        <f t="shared" si="1031"/>
        <v>4.6593024437787161E-5</v>
      </c>
      <c r="AI835" s="13">
        <f t="shared" si="1032"/>
        <v>5.9720997348337304E-5</v>
      </c>
      <c r="AJ835" s="13">
        <f t="shared" si="1033"/>
        <v>3.8273943013104607E-5</v>
      </c>
      <c r="AK835" s="13">
        <f t="shared" si="1034"/>
        <v>1.6352648468857295E-5</v>
      </c>
      <c r="AL835" s="13">
        <f t="shared" si="1035"/>
        <v>7.2403434841289616E-8</v>
      </c>
      <c r="AM835" s="13">
        <f t="shared" si="1036"/>
        <v>6.1114824390795354E-3</v>
      </c>
      <c r="AN835" s="13">
        <f t="shared" si="1037"/>
        <v>1.6470445173319399E-3</v>
      </c>
      <c r="AO835" s="13">
        <f t="shared" si="1038"/>
        <v>2.2193924871047956E-4</v>
      </c>
      <c r="AP835" s="13">
        <f t="shared" si="1039"/>
        <v>1.9937542509158137E-5</v>
      </c>
      <c r="AQ835" s="13">
        <f t="shared" si="1040"/>
        <v>1.3432919265545339E-6</v>
      </c>
      <c r="AR835" s="13">
        <f t="shared" si="1041"/>
        <v>2.5113640171967366E-6</v>
      </c>
      <c r="AS835" s="13">
        <f t="shared" si="1042"/>
        <v>3.2189617570753915E-6</v>
      </c>
      <c r="AT835" s="13">
        <f t="shared" si="1043"/>
        <v>2.0629655284063453E-6</v>
      </c>
      <c r="AU835" s="13">
        <f t="shared" si="1044"/>
        <v>8.8140775247141121E-7</v>
      </c>
      <c r="AV835" s="13">
        <f t="shared" si="1045"/>
        <v>2.8243793294870861E-7</v>
      </c>
      <c r="AW835" s="13">
        <f t="shared" si="1046"/>
        <v>6.9473885441265853E-10</v>
      </c>
      <c r="AX835" s="13">
        <f t="shared" si="1047"/>
        <v>1.3055739242184175E-3</v>
      </c>
      <c r="AY835" s="13">
        <f t="shared" si="1048"/>
        <v>3.5185217257686463E-4</v>
      </c>
      <c r="AZ835" s="13">
        <f t="shared" si="1049"/>
        <v>4.7412080254732648E-5</v>
      </c>
      <c r="BA835" s="13">
        <f t="shared" si="1050"/>
        <v>4.2591852095501613E-6</v>
      </c>
      <c r="BB835" s="13">
        <f t="shared" si="1051"/>
        <v>2.8696260349344306E-7</v>
      </c>
      <c r="BC835" s="13">
        <f t="shared" si="1052"/>
        <v>1.5467284328296633E-8</v>
      </c>
      <c r="BD835" s="13">
        <f t="shared" si="1053"/>
        <v>1.1280210043908696E-7</v>
      </c>
      <c r="BE835" s="13">
        <f t="shared" si="1054"/>
        <v>1.4458503225530328E-7</v>
      </c>
      <c r="BF835" s="13">
        <f t="shared" si="1055"/>
        <v>9.2661534984251851E-8</v>
      </c>
      <c r="BG835" s="13">
        <f t="shared" si="1056"/>
        <v>3.9589898215174294E-8</v>
      </c>
      <c r="BH835" s="13">
        <f t="shared" si="1057"/>
        <v>1.2686170488279521E-8</v>
      </c>
      <c r="BI835" s="13">
        <f t="shared" si="1058"/>
        <v>3.2521209482879318E-9</v>
      </c>
      <c r="BJ835" s="14">
        <f t="shared" si="1059"/>
        <v>0.63084002407446771</v>
      </c>
      <c r="BK835" s="14">
        <f t="shared" si="1060"/>
        <v>0.29213001451956933</v>
      </c>
      <c r="BL835" s="14">
        <f t="shared" si="1061"/>
        <v>7.6318916920197918E-2</v>
      </c>
      <c r="BM835" s="14">
        <f t="shared" si="1062"/>
        <v>0.20375432671980023</v>
      </c>
      <c r="BN835" s="14">
        <f t="shared" si="1063"/>
        <v>0.79587432498914279</v>
      </c>
    </row>
    <row r="836" spans="1:66" x14ac:dyDescent="0.25">
      <c r="A836" t="s">
        <v>192</v>
      </c>
      <c r="B836" t="s">
        <v>201</v>
      </c>
      <c r="C836" t="s">
        <v>281</v>
      </c>
      <c r="D836"/>
      <c r="E836" s="10">
        <f>VLOOKUP(A836,home!$A$2:$E$405,3,FALSE)</f>
        <v>1.5208333333333299</v>
      </c>
      <c r="F836" s="10">
        <f>VLOOKUP(B836,home!$B$2:$E$405,3,FALSE)</f>
        <v>0.82</v>
      </c>
      <c r="G836" s="10">
        <f>VLOOKUP(C836,away!$B$2:$E$405,4,FALSE)</f>
        <v>0.66</v>
      </c>
      <c r="H836" s="10">
        <f>VLOOKUP(A836,away!$A$2:$E$405,3,FALSE)</f>
        <v>0.875</v>
      </c>
      <c r="I836" s="10">
        <f>VLOOKUP(C836,away!$B$2:$E$405,3,FALSE)</f>
        <v>1.1499999999999999</v>
      </c>
      <c r="J836" s="10">
        <f>VLOOKUP(B836,home!$B$2:$E$405,4,FALSE)</f>
        <v>1.43</v>
      </c>
      <c r="K836" s="12">
        <f t="shared" si="1008"/>
        <v>0.82307499999999811</v>
      </c>
      <c r="L836" s="12">
        <f t="shared" si="1009"/>
        <v>1.4389374999999998</v>
      </c>
      <c r="M836" s="13">
        <f t="shared" si="1010"/>
        <v>0.10414069058039249</v>
      </c>
      <c r="N836" s="13">
        <f t="shared" si="1011"/>
        <v>8.5715598899456361E-2</v>
      </c>
      <c r="O836" s="13">
        <f t="shared" si="1012"/>
        <v>0.14985194495202347</v>
      </c>
      <c r="P836" s="13">
        <f t="shared" si="1013"/>
        <v>0.12333938959138643</v>
      </c>
      <c r="Q836" s="13">
        <f t="shared" si="1014"/>
        <v>3.527518328208494E-2</v>
      </c>
      <c r="R836" s="13">
        <f t="shared" si="1015"/>
        <v>0.10781379151970116</v>
      </c>
      <c r="S836" s="13">
        <f t="shared" si="1016"/>
        <v>3.6519358907631506E-2</v>
      </c>
      <c r="T836" s="13">
        <f t="shared" si="1017"/>
        <v>5.0758784043965076E-2</v>
      </c>
      <c r="U836" s="13">
        <f t="shared" si="1018"/>
        <v>8.8738836455077838E-2</v>
      </c>
      <c r="V836" s="13">
        <f t="shared" si="1019"/>
        <v>4.805758879148107E-3</v>
      </c>
      <c r="W836" s="13">
        <f t="shared" si="1020"/>
        <v>9.6780404933006665E-3</v>
      </c>
      <c r="X836" s="13">
        <f t="shared" si="1021"/>
        <v>1.3926095392328822E-2</v>
      </c>
      <c r="Y836" s="13">
        <f t="shared" si="1022"/>
        <v>1.0019390444299579E-2</v>
      </c>
      <c r="Z836" s="13">
        <f t="shared" si="1023"/>
        <v>5.1712435878293321E-2</v>
      </c>
      <c r="AA836" s="13">
        <f t="shared" si="1024"/>
        <v>4.2563213160526178E-2</v>
      </c>
      <c r="AB836" s="13">
        <f t="shared" si="1025"/>
        <v>1.751635833605E-2</v>
      </c>
      <c r="AC836" s="13">
        <f t="shared" si="1026"/>
        <v>3.5573232912975881E-4</v>
      </c>
      <c r="AD836" s="13">
        <f t="shared" si="1027"/>
        <v>1.9914382947558563E-3</v>
      </c>
      <c r="AE836" s="13">
        <f t="shared" si="1028"/>
        <v>2.8655552412602536E-3</v>
      </c>
      <c r="AF836" s="13">
        <f t="shared" si="1029"/>
        <v>2.0616774474854637E-3</v>
      </c>
      <c r="AG836" s="13">
        <f t="shared" si="1030"/>
        <v>9.8887499736370447E-4</v>
      </c>
      <c r="AH836" s="13">
        <f t="shared" si="1031"/>
        <v>1.8602740800405415E-2</v>
      </c>
      <c r="AI836" s="13">
        <f t="shared" si="1032"/>
        <v>1.5311450884293653E-2</v>
      </c>
      <c r="AJ836" s="13">
        <f t="shared" si="1033"/>
        <v>6.3012362182949845E-3</v>
      </c>
      <c r="AK836" s="13">
        <f t="shared" si="1034"/>
        <v>1.7287966667910444E-3</v>
      </c>
      <c r="AL836" s="13">
        <f t="shared" si="1035"/>
        <v>1.685251291815325E-5</v>
      </c>
      <c r="AM836" s="13">
        <f t="shared" si="1036"/>
        <v>3.2782061489123465E-4</v>
      </c>
      <c r="AN836" s="13">
        <f t="shared" si="1037"/>
        <v>4.7171337604005577E-4</v>
      </c>
      <c r="AO836" s="13">
        <f t="shared" si="1038"/>
        <v>3.3938303301781896E-4</v>
      </c>
      <c r="AP836" s="13">
        <f t="shared" si="1039"/>
        <v>1.6278365769102594E-4</v>
      </c>
      <c r="AQ836" s="13">
        <f t="shared" si="1040"/>
        <v>5.8558877359695133E-5</v>
      </c>
      <c r="AR836" s="13">
        <f t="shared" si="1041"/>
        <v>5.35363626809667E-3</v>
      </c>
      <c r="AS836" s="13">
        <f t="shared" si="1042"/>
        <v>4.4064441713636566E-3</v>
      </c>
      <c r="AT836" s="13">
        <f t="shared" si="1043"/>
        <v>1.8134170181725664E-3</v>
      </c>
      <c r="AU836" s="13">
        <f t="shared" si="1044"/>
        <v>4.9752607074412733E-4</v>
      </c>
      <c r="AV836" s="13">
        <f t="shared" si="1045"/>
        <v>1.0237531766943037E-4</v>
      </c>
      <c r="AW836" s="13">
        <f t="shared" si="1046"/>
        <v>5.5442589913214918E-7</v>
      </c>
      <c r="AX836" s="13">
        <f t="shared" si="1047"/>
        <v>4.4970158766933707E-5</v>
      </c>
      <c r="AY836" s="13">
        <f t="shared" si="1048"/>
        <v>6.4709247830694639E-5</v>
      </c>
      <c r="AZ836" s="13">
        <f t="shared" si="1049"/>
        <v>4.6556281650190102E-5</v>
      </c>
      <c r="BA836" s="13">
        <f t="shared" si="1050"/>
        <v>2.2330526509006801E-5</v>
      </c>
      <c r="BB836" s="13">
        <f t="shared" si="1051"/>
        <v>8.0330579971384901E-6</v>
      </c>
      <c r="BC836" s="13">
        <f t="shared" si="1052"/>
        <v>2.3118136783514915E-6</v>
      </c>
      <c r="BD836" s="13">
        <f t="shared" si="1053"/>
        <v>1.2839246645873902E-3</v>
      </c>
      <c r="BE836" s="13">
        <f t="shared" si="1054"/>
        <v>1.056766293305264E-3</v>
      </c>
      <c r="BF836" s="13">
        <f t="shared" si="1055"/>
        <v>4.3489895843111401E-4</v>
      </c>
      <c r="BG836" s="13">
        <f t="shared" si="1056"/>
        <v>1.1931815340356279E-4</v>
      </c>
      <c r="BH836" s="13">
        <f t="shared" si="1057"/>
        <v>2.4551947278159297E-5</v>
      </c>
      <c r="BI836" s="13">
        <f t="shared" si="1058"/>
        <v>4.0416188011941852E-6</v>
      </c>
      <c r="BJ836" s="14">
        <f t="shared" si="1059"/>
        <v>0.21482980918173283</v>
      </c>
      <c r="BK836" s="14">
        <f t="shared" si="1060"/>
        <v>0.26924249204843714</v>
      </c>
      <c r="BL836" s="14">
        <f t="shared" si="1061"/>
        <v>0.46352526947501682</v>
      </c>
      <c r="BM836" s="14">
        <f t="shared" si="1062"/>
        <v>0.39310925293650373</v>
      </c>
      <c r="BN836" s="14">
        <f t="shared" si="1063"/>
        <v>0.60613659882504489</v>
      </c>
    </row>
    <row r="837" spans="1:66" x14ac:dyDescent="0.25">
      <c r="A837" t="s">
        <v>192</v>
      </c>
      <c r="B837" t="s">
        <v>193</v>
      </c>
      <c r="C837" t="s">
        <v>199</v>
      </c>
      <c r="D837"/>
      <c r="E837" s="10">
        <f>VLOOKUP(A837,home!$A$2:$E$405,3,FALSE)</f>
        <v>1.5208333333333299</v>
      </c>
      <c r="F837" s="10">
        <f>VLOOKUP(B837,home!$B$2:$E$405,3,FALSE)</f>
        <v>2.63</v>
      </c>
      <c r="G837" s="10">
        <f>VLOOKUP(C837,away!$B$2:$E$405,4,FALSE)</f>
        <v>1.32</v>
      </c>
      <c r="H837" s="10">
        <f>VLOOKUP(A837,away!$A$2:$E$405,3,FALSE)</f>
        <v>0.875</v>
      </c>
      <c r="I837" s="10">
        <f>VLOOKUP(C837,away!$B$2:$E$405,3,FALSE)</f>
        <v>0.26</v>
      </c>
      <c r="J837" s="10">
        <f>VLOOKUP(B837,home!$B$2:$E$405,4,FALSE)</f>
        <v>0.28999999999999998</v>
      </c>
      <c r="K837" s="12">
        <f t="shared" si="1008"/>
        <v>5.2797249999999885</v>
      </c>
      <c r="L837" s="12">
        <f t="shared" si="1009"/>
        <v>6.5974999999999992E-2</v>
      </c>
      <c r="M837" s="13">
        <f t="shared" si="1010"/>
        <v>4.7686120083512253E-3</v>
      </c>
      <c r="N837" s="13">
        <f t="shared" si="1011"/>
        <v>2.5176960035792117E-2</v>
      </c>
      <c r="O837" s="13">
        <f t="shared" si="1012"/>
        <v>3.1460917725097197E-4</v>
      </c>
      <c r="P837" s="13">
        <f t="shared" si="1013"/>
        <v>1.6610499383613844E-3</v>
      </c>
      <c r="Q837" s="13">
        <f t="shared" si="1014"/>
        <v>6.646371266248613E-2</v>
      </c>
      <c r="R837" s="13">
        <f t="shared" si="1015"/>
        <v>1.0378170234566433E-5</v>
      </c>
      <c r="S837" s="13">
        <f t="shared" si="1016"/>
        <v>1.4464832182291176E-4</v>
      </c>
      <c r="T837" s="13">
        <f t="shared" si="1017"/>
        <v>4.3849434429075202E-3</v>
      </c>
      <c r="U837" s="13">
        <f t="shared" si="1018"/>
        <v>5.4793884841696138E-5</v>
      </c>
      <c r="V837" s="13">
        <f t="shared" si="1019"/>
        <v>5.598369915309299E-6</v>
      </c>
      <c r="W837" s="13">
        <f t="shared" si="1020"/>
        <v>0.11697004177898125</v>
      </c>
      <c r="X837" s="13">
        <f t="shared" si="1021"/>
        <v>7.7170985063682853E-3</v>
      </c>
      <c r="Y837" s="13">
        <f t="shared" si="1022"/>
        <v>2.5456778697882366E-4</v>
      </c>
      <c r="Z837" s="13">
        <f t="shared" si="1023"/>
        <v>2.2823326040850686E-7</v>
      </c>
      <c r="AA837" s="13">
        <f t="shared" si="1024"/>
        <v>1.2050088508103014E-6</v>
      </c>
      <c r="AB837" s="13">
        <f t="shared" si="1025"/>
        <v>3.1810576774222023E-6</v>
      </c>
      <c r="AC837" s="13">
        <f t="shared" si="1026"/>
        <v>1.2187996195831182E-7</v>
      </c>
      <c r="AD837" s="13">
        <f t="shared" si="1027"/>
        <v>0.15439241345788268</v>
      </c>
      <c r="AE837" s="13">
        <f t="shared" si="1028"/>
        <v>1.0186039477883806E-2</v>
      </c>
      <c r="AF837" s="13">
        <f t="shared" si="1029"/>
        <v>3.3601197727669186E-4</v>
      </c>
      <c r="AG837" s="13">
        <f t="shared" si="1030"/>
        <v>7.3894634002765846E-6</v>
      </c>
      <c r="AH837" s="13">
        <f t="shared" si="1031"/>
        <v>3.7644223388628068E-9</v>
      </c>
      <c r="AI837" s="13">
        <f t="shared" si="1032"/>
        <v>1.987511473305239E-8</v>
      </c>
      <c r="AJ837" s="13">
        <f t="shared" si="1033"/>
        <v>5.2467570066982398E-8</v>
      </c>
      <c r="AK837" s="13">
        <f t="shared" si="1034"/>
        <v>9.2338113790632665E-8</v>
      </c>
      <c r="AL837" s="13">
        <f t="shared" si="1035"/>
        <v>1.6981771881947626E-9</v>
      </c>
      <c r="AM837" s="13">
        <f t="shared" si="1036"/>
        <v>0.16302989702878354</v>
      </c>
      <c r="AN837" s="13">
        <f t="shared" si="1037"/>
        <v>1.0755897456473989E-2</v>
      </c>
      <c r="AO837" s="13">
        <f t="shared" si="1038"/>
        <v>3.5481016734543552E-4</v>
      </c>
      <c r="AP837" s="13">
        <f t="shared" si="1039"/>
        <v>7.8028669302050383E-6</v>
      </c>
      <c r="AQ837" s="13">
        <f t="shared" si="1040"/>
        <v>1.2869853643006924E-7</v>
      </c>
      <c r="AR837" s="13">
        <f t="shared" si="1041"/>
        <v>4.9671552761294706E-11</v>
      </c>
      <c r="AS837" s="13">
        <f t="shared" si="1042"/>
        <v>2.6225213890262613E-10</v>
      </c>
      <c r="AT837" s="13">
        <f t="shared" si="1043"/>
        <v>6.9230958703383237E-10</v>
      </c>
      <c r="AU837" s="13">
        <f t="shared" si="1044"/>
        <v>1.2184014114673974E-9</v>
      </c>
      <c r="AV837" s="13">
        <f t="shared" si="1045"/>
        <v>1.6082060980399233E-9</v>
      </c>
      <c r="AW837" s="13">
        <f t="shared" si="1046"/>
        <v>1.6431272692007522E-11</v>
      </c>
      <c r="AX837" s="13">
        <f t="shared" si="1047"/>
        <v>0.14345883718171537</v>
      </c>
      <c r="AY837" s="13">
        <f t="shared" si="1048"/>
        <v>9.4646967830636676E-3</v>
      </c>
      <c r="AZ837" s="13">
        <f t="shared" si="1049"/>
        <v>3.1221668513131261E-4</v>
      </c>
      <c r="BA837" s="13">
        <f t="shared" si="1050"/>
        <v>6.8661652671794515E-6</v>
      </c>
      <c r="BB837" s="13">
        <f t="shared" si="1051"/>
        <v>1.1324881337554098E-7</v>
      </c>
      <c r="BC837" s="13">
        <f t="shared" si="1052"/>
        <v>1.4943180924902624E-9</v>
      </c>
      <c r="BD837" s="13">
        <f t="shared" si="1053"/>
        <v>5.4618011557107015E-13</v>
      </c>
      <c r="BE837" s="13">
        <f t="shared" si="1054"/>
        <v>2.8836808106834618E-12</v>
      </c>
      <c r="BF837" s="13">
        <f t="shared" si="1055"/>
        <v>7.6125208340928544E-12</v>
      </c>
      <c r="BG837" s="13">
        <f t="shared" si="1056"/>
        <v>1.3397338853593601E-11</v>
      </c>
      <c r="BH837" s="13">
        <f t="shared" si="1057"/>
        <v>1.7683566219697336E-11</v>
      </c>
      <c r="BI837" s="13">
        <f t="shared" si="1058"/>
        <v>1.867287333185826E-11</v>
      </c>
      <c r="BJ837" s="14">
        <f t="shared" si="1059"/>
        <v>0.71328044636633603</v>
      </c>
      <c r="BK837" s="14">
        <f t="shared" si="1060"/>
        <v>1.6044728999653646E-2</v>
      </c>
      <c r="BL837" s="14">
        <f t="shared" si="1061"/>
        <v>3.8433963571334485E-4</v>
      </c>
      <c r="BM837" s="14">
        <f t="shared" si="1062"/>
        <v>0.62184972447585474</v>
      </c>
      <c r="BN837" s="14">
        <f t="shared" si="1063"/>
        <v>9.8395321992476401E-2</v>
      </c>
    </row>
    <row r="838" spans="1:66" x14ac:dyDescent="0.25">
      <c r="A838" t="s">
        <v>192</v>
      </c>
      <c r="B838" t="s">
        <v>205</v>
      </c>
      <c r="C838" t="s">
        <v>194</v>
      </c>
      <c r="D838"/>
      <c r="E838" s="10">
        <f>VLOOKUP(A838,home!$A$2:$E$405,3,FALSE)</f>
        <v>1.5208333333333299</v>
      </c>
      <c r="F838" s="10">
        <f>VLOOKUP(B838,home!$B$2:$E$405,3,FALSE)</f>
        <v>0.66</v>
      </c>
      <c r="G838" s="10">
        <f>VLOOKUP(C838,away!$B$2:$E$405,4,FALSE)</f>
        <v>1.32</v>
      </c>
      <c r="H838" s="10">
        <f>VLOOKUP(A838,away!$A$2:$E$405,3,FALSE)</f>
        <v>0.875</v>
      </c>
      <c r="I838" s="10">
        <f>VLOOKUP(C838,away!$B$2:$E$405,3,FALSE)</f>
        <v>0</v>
      </c>
      <c r="J838" s="10">
        <f>VLOOKUP(B838,home!$B$2:$E$405,4,FALSE)</f>
        <v>1.43</v>
      </c>
      <c r="K838" s="12">
        <f t="shared" si="1008"/>
        <v>1.324949999999997</v>
      </c>
      <c r="L838" s="12">
        <f t="shared" si="1009"/>
        <v>0</v>
      </c>
      <c r="M838" s="13">
        <f t="shared" si="1010"/>
        <v>0.26581624956914107</v>
      </c>
      <c r="N838" s="13">
        <f t="shared" si="1011"/>
        <v>0.35219323986663265</v>
      </c>
      <c r="O838" s="13">
        <f t="shared" si="1012"/>
        <v>0</v>
      </c>
      <c r="P838" s="13">
        <f t="shared" si="1013"/>
        <v>0</v>
      </c>
      <c r="Q838" s="13">
        <f t="shared" si="1014"/>
        <v>0.23331921658064697</v>
      </c>
      <c r="R838" s="13">
        <f t="shared" si="1015"/>
        <v>0</v>
      </c>
      <c r="S838" s="13">
        <f t="shared" si="1016"/>
        <v>0</v>
      </c>
      <c r="T838" s="13">
        <f t="shared" si="1017"/>
        <v>0</v>
      </c>
      <c r="U838" s="13">
        <f t="shared" si="1018"/>
        <v>0</v>
      </c>
      <c r="V838" s="13">
        <f t="shared" si="1019"/>
        <v>0</v>
      </c>
      <c r="W838" s="13">
        <f t="shared" si="1020"/>
        <v>0.10304543200284254</v>
      </c>
      <c r="X838" s="13">
        <f t="shared" si="1021"/>
        <v>0</v>
      </c>
      <c r="Y838" s="13">
        <f t="shared" si="1022"/>
        <v>0</v>
      </c>
      <c r="Z838" s="13">
        <f t="shared" si="1023"/>
        <v>0</v>
      </c>
      <c r="AA838" s="13">
        <f t="shared" si="1024"/>
        <v>0</v>
      </c>
      <c r="AB838" s="13">
        <f t="shared" si="1025"/>
        <v>0</v>
      </c>
      <c r="AC838" s="13">
        <f t="shared" si="1026"/>
        <v>0</v>
      </c>
      <c r="AD838" s="13">
        <f t="shared" si="1027"/>
        <v>3.4132511283041476E-2</v>
      </c>
      <c r="AE838" s="13">
        <f t="shared" si="1028"/>
        <v>0</v>
      </c>
      <c r="AF838" s="13">
        <f t="shared" si="1029"/>
        <v>0</v>
      </c>
      <c r="AG838" s="13">
        <f t="shared" si="1030"/>
        <v>0</v>
      </c>
      <c r="AH838" s="13">
        <f t="shared" si="1031"/>
        <v>0</v>
      </c>
      <c r="AI838" s="13">
        <f t="shared" si="1032"/>
        <v>0</v>
      </c>
      <c r="AJ838" s="13">
        <f t="shared" si="1033"/>
        <v>0</v>
      </c>
      <c r="AK838" s="13">
        <f t="shared" si="1034"/>
        <v>0</v>
      </c>
      <c r="AL838" s="13">
        <f t="shared" si="1035"/>
        <v>0</v>
      </c>
      <c r="AM838" s="13">
        <f t="shared" si="1036"/>
        <v>9.0447741648931376E-3</v>
      </c>
      <c r="AN838" s="13">
        <f t="shared" si="1037"/>
        <v>0</v>
      </c>
      <c r="AO838" s="13">
        <f t="shared" si="1038"/>
        <v>0</v>
      </c>
      <c r="AP838" s="13">
        <f t="shared" si="1039"/>
        <v>0</v>
      </c>
      <c r="AQ838" s="13">
        <f t="shared" si="1040"/>
        <v>0</v>
      </c>
      <c r="AR838" s="13">
        <f t="shared" si="1041"/>
        <v>0</v>
      </c>
      <c r="AS838" s="13">
        <f t="shared" si="1042"/>
        <v>0</v>
      </c>
      <c r="AT838" s="13">
        <f t="shared" si="1043"/>
        <v>0</v>
      </c>
      <c r="AU838" s="13">
        <f t="shared" si="1044"/>
        <v>0</v>
      </c>
      <c r="AV838" s="13">
        <f t="shared" si="1045"/>
        <v>0</v>
      </c>
      <c r="AW838" s="13">
        <f t="shared" si="1046"/>
        <v>0</v>
      </c>
      <c r="AX838" s="13">
        <f t="shared" si="1047"/>
        <v>1.9973122549625235E-3</v>
      </c>
      <c r="AY838" s="13">
        <f t="shared" si="1048"/>
        <v>0</v>
      </c>
      <c r="AZ838" s="13">
        <f t="shared" si="1049"/>
        <v>0</v>
      </c>
      <c r="BA838" s="13">
        <f t="shared" si="1050"/>
        <v>0</v>
      </c>
      <c r="BB838" s="13">
        <f t="shared" si="1051"/>
        <v>0</v>
      </c>
      <c r="BC838" s="13">
        <f t="shared" si="1052"/>
        <v>0</v>
      </c>
      <c r="BD838" s="13">
        <f t="shared" si="1053"/>
        <v>0</v>
      </c>
      <c r="BE838" s="13">
        <f t="shared" si="1054"/>
        <v>0</v>
      </c>
      <c r="BF838" s="13">
        <f t="shared" si="1055"/>
        <v>0</v>
      </c>
      <c r="BG838" s="13">
        <f t="shared" si="1056"/>
        <v>0</v>
      </c>
      <c r="BH838" s="13">
        <f t="shared" si="1057"/>
        <v>0</v>
      </c>
      <c r="BI838" s="13">
        <f t="shared" si="1058"/>
        <v>0</v>
      </c>
      <c r="BJ838" s="14">
        <f t="shared" si="1059"/>
        <v>0.73373248615301923</v>
      </c>
      <c r="BK838" s="14">
        <f t="shared" si="1060"/>
        <v>0.26581624956914107</v>
      </c>
      <c r="BL838" s="14">
        <f t="shared" si="1061"/>
        <v>0</v>
      </c>
      <c r="BM838" s="14">
        <f t="shared" si="1062"/>
        <v>0.14822002970573966</v>
      </c>
      <c r="BN838" s="14">
        <f t="shared" si="1063"/>
        <v>0.85132870601642074</v>
      </c>
    </row>
    <row r="839" spans="1:66" x14ac:dyDescent="0.25">
      <c r="A839" t="s">
        <v>192</v>
      </c>
      <c r="B839" t="s">
        <v>280</v>
      </c>
      <c r="C839" t="s">
        <v>200</v>
      </c>
      <c r="D839"/>
      <c r="E839" s="10">
        <f>VLOOKUP(A839,home!$A$2:$E$405,3,FALSE)</f>
        <v>1.5208333333333299</v>
      </c>
      <c r="F839" s="10">
        <f>VLOOKUP(B839,home!$B$2:$E$405,3,FALSE)</f>
        <v>1.1499999999999999</v>
      </c>
      <c r="G839" s="10">
        <f>VLOOKUP(C839,away!$B$2:$E$405,4,FALSE)</f>
        <v>1.1499999999999999</v>
      </c>
      <c r="H839" s="10">
        <f>VLOOKUP(A839,away!$A$2:$E$405,3,FALSE)</f>
        <v>0.875</v>
      </c>
      <c r="I839" s="10">
        <f>VLOOKUP(C839,away!$B$2:$E$405,3,FALSE)</f>
        <v>0.82</v>
      </c>
      <c r="J839" s="10">
        <f>VLOOKUP(B839,home!$B$2:$E$405,4,FALSE)</f>
        <v>1.1399999999999999</v>
      </c>
      <c r="K839" s="12">
        <f t="shared" si="1008"/>
        <v>2.0113020833333284</v>
      </c>
      <c r="L839" s="12">
        <f t="shared" si="1009"/>
        <v>0.81794999999999984</v>
      </c>
      <c r="M839" s="13">
        <f t="shared" si="1010"/>
        <v>5.9057006875656293E-2</v>
      </c>
      <c r="N839" s="13">
        <f t="shared" si="1011"/>
        <v>0.1187814809644382</v>
      </c>
      <c r="O839" s="13">
        <f t="shared" si="1012"/>
        <v>4.8305678773943046E-2</v>
      </c>
      <c r="P839" s="13">
        <f t="shared" si="1013"/>
        <v>9.7157312354862191E-2</v>
      </c>
      <c r="Q839" s="13">
        <f t="shared" si="1014"/>
        <v>0.11945272006259634</v>
      </c>
      <c r="R839" s="13">
        <f t="shared" si="1015"/>
        <v>1.9755814976573353E-2</v>
      </c>
      <c r="S839" s="13">
        <f t="shared" si="1016"/>
        <v>3.9959455462647682E-2</v>
      </c>
      <c r="T839" s="13">
        <f t="shared" si="1017"/>
        <v>9.7706352375200645E-2</v>
      </c>
      <c r="U839" s="13">
        <f t="shared" si="1018"/>
        <v>3.973491182032976E-2</v>
      </c>
      <c r="V839" s="13">
        <f t="shared" si="1019"/>
        <v>7.3043422153650939E-3</v>
      </c>
      <c r="W839" s="13">
        <f t="shared" si="1020"/>
        <v>8.0085168240577626E-2</v>
      </c>
      <c r="X839" s="13">
        <f t="shared" si="1021"/>
        <v>6.5505663362380451E-2</v>
      </c>
      <c r="Y839" s="13">
        <f t="shared" si="1022"/>
        <v>2.6790178673629542E-2</v>
      </c>
      <c r="Z839" s="13">
        <f t="shared" si="1023"/>
        <v>5.3864229533627248E-3</v>
      </c>
      <c r="AA839" s="13">
        <f t="shared" si="1024"/>
        <v>1.0833723707812907E-2</v>
      </c>
      <c r="AB839" s="13">
        <f t="shared" si="1025"/>
        <v>1.0894945531890889E-2</v>
      </c>
      <c r="AC839" s="13">
        <f t="shared" si="1026"/>
        <v>7.5104366919072092E-4</v>
      </c>
      <c r="AD839" s="13">
        <f t="shared" si="1027"/>
        <v>4.0268866431593477E-2</v>
      </c>
      <c r="AE839" s="13">
        <f t="shared" si="1028"/>
        <v>3.2937919297721878E-2</v>
      </c>
      <c r="AF839" s="13">
        <f t="shared" si="1029"/>
        <v>1.3470785544785802E-2</v>
      </c>
      <c r="AG839" s="13">
        <f t="shared" si="1030"/>
        <v>3.6728096787858487E-3</v>
      </c>
      <c r="AH839" s="13">
        <f t="shared" si="1031"/>
        <v>1.1014561636757598E-3</v>
      </c>
      <c r="AI839" s="13">
        <f t="shared" si="1032"/>
        <v>2.2153610767013912E-3</v>
      </c>
      <c r="AJ839" s="13">
        <f t="shared" si="1033"/>
        <v>2.2278801744525373E-3</v>
      </c>
      <c r="AK839" s="13">
        <f t="shared" si="1034"/>
        <v>1.4936466787644691E-3</v>
      </c>
      <c r="AL839" s="13">
        <f t="shared" si="1035"/>
        <v>4.9423015638662949E-5</v>
      </c>
      <c r="AM839" s="13">
        <f t="shared" si="1036"/>
        <v>1.6198570989467094E-2</v>
      </c>
      <c r="AN839" s="13">
        <f t="shared" si="1037"/>
        <v>1.3249621140834604E-2</v>
      </c>
      <c r="AO839" s="13">
        <f t="shared" si="1038"/>
        <v>5.4187638060728318E-3</v>
      </c>
      <c r="AP839" s="13">
        <f t="shared" si="1039"/>
        <v>1.4774259517257573E-3</v>
      </c>
      <c r="AQ839" s="13">
        <f t="shared" si="1040"/>
        <v>3.0211513930352069E-4</v>
      </c>
      <c r="AR839" s="13">
        <f t="shared" si="1041"/>
        <v>1.8018721381571755E-4</v>
      </c>
      <c r="AS839" s="13">
        <f t="shared" si="1042"/>
        <v>3.624109185375806E-4</v>
      </c>
      <c r="AT839" s="13">
        <f t="shared" si="1043"/>
        <v>3.6445891773869056E-4</v>
      </c>
      <c r="AU839" s="13">
        <f t="shared" si="1044"/>
        <v>2.4434566017907951E-4</v>
      </c>
      <c r="AV839" s="13">
        <f t="shared" si="1045"/>
        <v>1.2286323384291003E-4</v>
      </c>
      <c r="AW839" s="13">
        <f t="shared" si="1046"/>
        <v>2.2585556744985206E-6</v>
      </c>
      <c r="AX839" s="13">
        <f t="shared" si="1047"/>
        <v>5.430036596356335E-3</v>
      </c>
      <c r="AY839" s="13">
        <f t="shared" si="1048"/>
        <v>4.4414984339896622E-3</v>
      </c>
      <c r="AZ839" s="13">
        <f t="shared" si="1049"/>
        <v>1.816461822040922E-3</v>
      </c>
      <c r="BA839" s="13">
        <f t="shared" si="1050"/>
        <v>4.9525831577945732E-4</v>
      </c>
      <c r="BB839" s="13">
        <f t="shared" si="1051"/>
        <v>1.0127413484795174E-4</v>
      </c>
      <c r="BC839" s="13">
        <f t="shared" si="1052"/>
        <v>1.6567435719776427E-5</v>
      </c>
      <c r="BD839" s="13">
        <f t="shared" si="1053"/>
        <v>2.4564021923427684E-5</v>
      </c>
      <c r="BE839" s="13">
        <f t="shared" si="1054"/>
        <v>4.9405668469635655E-5</v>
      </c>
      <c r="BF839" s="13">
        <f t="shared" si="1055"/>
        <v>4.9684861960726977E-5</v>
      </c>
      <c r="BG839" s="13">
        <f t="shared" si="1056"/>
        <v>3.3310422123912998E-5</v>
      </c>
      <c r="BH839" s="13">
        <f t="shared" si="1057"/>
        <v>1.6749330353634705E-5</v>
      </c>
      <c r="BI839" s="13">
        <f t="shared" si="1058"/>
        <v>6.7375926069407243E-6</v>
      </c>
      <c r="BJ839" s="14">
        <f t="shared" si="1059"/>
        <v>0.64761953839784758</v>
      </c>
      <c r="BK839" s="14">
        <f t="shared" si="1060"/>
        <v>0.20872008202735029</v>
      </c>
      <c r="BL839" s="14">
        <f t="shared" si="1061"/>
        <v>0.13801813674569641</v>
      </c>
      <c r="BM839" s="14">
        <f t="shared" si="1062"/>
        <v>0.53279492623787272</v>
      </c>
      <c r="BN839" s="14">
        <f t="shared" si="1063"/>
        <v>0.4625100140080694</v>
      </c>
    </row>
    <row r="840" spans="1:66" x14ac:dyDescent="0.25">
      <c r="A840" t="s">
        <v>192</v>
      </c>
      <c r="B840" t="s">
        <v>202</v>
      </c>
      <c r="C840" t="s">
        <v>196</v>
      </c>
      <c r="D840"/>
      <c r="E840" s="10">
        <f>VLOOKUP(A840,home!$A$2:$E$405,3,FALSE)</f>
        <v>1.5208333333333299</v>
      </c>
      <c r="F840" s="10">
        <f>VLOOKUP(B840,home!$B$2:$E$405,3,FALSE)</f>
        <v>0.66</v>
      </c>
      <c r="G840" s="10">
        <f>VLOOKUP(C840,away!$B$2:$E$405,4,FALSE)</f>
        <v>0.49</v>
      </c>
      <c r="H840" s="10">
        <f>VLOOKUP(A840,away!$A$2:$E$405,3,FALSE)</f>
        <v>0.875</v>
      </c>
      <c r="I840" s="10">
        <f>VLOOKUP(C840,away!$B$2:$E$405,3,FALSE)</f>
        <v>0.33</v>
      </c>
      <c r="J840" s="10">
        <f>VLOOKUP(B840,home!$B$2:$E$405,4,FALSE)</f>
        <v>1.1399999999999999</v>
      </c>
      <c r="K840" s="12">
        <f t="shared" si="1008"/>
        <v>0.49183749999999887</v>
      </c>
      <c r="L840" s="12">
        <f t="shared" si="1009"/>
        <v>0.329175</v>
      </c>
      <c r="M840" s="13">
        <f t="shared" si="1010"/>
        <v>0.43998594313527084</v>
      </c>
      <c r="N840" s="13">
        <f t="shared" si="1011"/>
        <v>0.21640158630679324</v>
      </c>
      <c r="O840" s="13">
        <f t="shared" si="1012"/>
        <v>0.14483237283155276</v>
      </c>
      <c r="P840" s="13">
        <f t="shared" si="1013"/>
        <v>7.123399217253866E-2</v>
      </c>
      <c r="Q840" s="13">
        <f t="shared" si="1014"/>
        <v>5.3217207602583597E-2</v>
      </c>
      <c r="R840" s="13">
        <f t="shared" si="1015"/>
        <v>2.3837598163413187E-2</v>
      </c>
      <c r="S840" s="13">
        <f t="shared" si="1016"/>
        <v>2.883206679671835E-3</v>
      </c>
      <c r="T840" s="13">
        <f t="shared" si="1017"/>
        <v>1.7517774312580451E-2</v>
      </c>
      <c r="U840" s="13">
        <f t="shared" si="1018"/>
        <v>1.1724224686697706E-2</v>
      </c>
      <c r="V840" s="13">
        <f t="shared" si="1019"/>
        <v>5.1865879721326383E-5</v>
      </c>
      <c r="W840" s="13">
        <f t="shared" si="1020"/>
        <v>8.7247394480785504E-3</v>
      </c>
      <c r="X840" s="13">
        <f t="shared" si="1021"/>
        <v>2.8719661078212564E-3</v>
      </c>
      <c r="Y840" s="13">
        <f t="shared" si="1022"/>
        <v>4.7268972177103095E-4</v>
      </c>
      <c r="Z840" s="13">
        <f t="shared" si="1023"/>
        <v>2.6155804584805124E-3</v>
      </c>
      <c r="AA840" s="13">
        <f t="shared" si="1024"/>
        <v>1.2864405537479061E-3</v>
      </c>
      <c r="AB840" s="13">
        <f t="shared" si="1025"/>
        <v>3.1635985292699216E-4</v>
      </c>
      <c r="AC840" s="13">
        <f t="shared" si="1026"/>
        <v>5.2481984477781778E-7</v>
      </c>
      <c r="AD840" s="13">
        <f t="shared" si="1027"/>
        <v>1.0727885095735809E-3</v>
      </c>
      <c r="AE840" s="13">
        <f t="shared" si="1028"/>
        <v>3.5313515763888342E-4</v>
      </c>
      <c r="AF840" s="13">
        <f t="shared" si="1029"/>
        <v>5.8121632757889726E-5</v>
      </c>
      <c r="AG840" s="13">
        <f t="shared" si="1030"/>
        <v>6.3773961543594507E-6</v>
      </c>
      <c r="AH840" s="13">
        <f t="shared" si="1031"/>
        <v>2.1524592435508055E-4</v>
      </c>
      <c r="AI840" s="13">
        <f t="shared" si="1032"/>
        <v>1.0586601731999167E-4</v>
      </c>
      <c r="AJ840" s="13">
        <f t="shared" si="1033"/>
        <v>2.6034438646810645E-5</v>
      </c>
      <c r="AK840" s="13">
        <f t="shared" si="1034"/>
        <v>4.2682377393169003E-6</v>
      </c>
      <c r="AL840" s="13">
        <f t="shared" si="1035"/>
        <v>3.3987461007046099E-9</v>
      </c>
      <c r="AM840" s="13">
        <f t="shared" si="1036"/>
        <v>1.0552752371547901E-4</v>
      </c>
      <c r="AN840" s="13">
        <f t="shared" si="1037"/>
        <v>3.4737022619042798E-5</v>
      </c>
      <c r="AO840" s="13">
        <f t="shared" si="1038"/>
        <v>5.7172797103117062E-6</v>
      </c>
      <c r="AP840" s="13">
        <f t="shared" si="1039"/>
        <v>6.2732851621395206E-7</v>
      </c>
      <c r="AQ840" s="13">
        <f t="shared" si="1040"/>
        <v>5.1625216081181884E-8</v>
      </c>
      <c r="AR840" s="13">
        <f t="shared" si="1041"/>
        <v>1.417071542991673E-5</v>
      </c>
      <c r="AS840" s="13">
        <f t="shared" si="1042"/>
        <v>6.969689250261652E-6</v>
      </c>
      <c r="AT840" s="13">
        <f t="shared" si="1043"/>
        <v>1.7139772683127789E-6</v>
      </c>
      <c r="AU840" s="13">
        <f t="shared" si="1044"/>
        <v>2.8099943156792817E-7</v>
      </c>
      <c r="AV840" s="13">
        <f t="shared" si="1045"/>
        <v>3.4551514480947631E-8</v>
      </c>
      <c r="AW840" s="13">
        <f t="shared" si="1046"/>
        <v>1.5284973993135325E-11</v>
      </c>
      <c r="AX840" s="13">
        <f t="shared" si="1047"/>
        <v>8.6503989075686257E-6</v>
      </c>
      <c r="AY840" s="13">
        <f t="shared" si="1048"/>
        <v>2.8474950603989018E-6</v>
      </c>
      <c r="AZ840" s="13">
        <f t="shared" si="1049"/>
        <v>4.6866209325340418E-7</v>
      </c>
      <c r="BA840" s="13">
        <f t="shared" si="1050"/>
        <v>5.1423948182229789E-8</v>
      </c>
      <c r="BB840" s="13">
        <f t="shared" si="1051"/>
        <v>4.2318695357213696E-9</v>
      </c>
      <c r="BC840" s="13">
        <f t="shared" si="1052"/>
        <v>2.7860513088421642E-10</v>
      </c>
      <c r="BD840" s="13">
        <f t="shared" si="1053"/>
        <v>7.7744087527380669E-7</v>
      </c>
      <c r="BE840" s="13">
        <f t="shared" si="1054"/>
        <v>3.8237457649247997E-7</v>
      </c>
      <c r="BF840" s="13">
        <f t="shared" si="1055"/>
        <v>9.4033077882809852E-8</v>
      </c>
      <c r="BG840" s="13">
        <f t="shared" si="1056"/>
        <v>1.5416331314395463E-8</v>
      </c>
      <c r="BH840" s="13">
        <f t="shared" si="1057"/>
        <v>1.8955824632109898E-9</v>
      </c>
      <c r="BI840" s="13">
        <f t="shared" si="1058"/>
        <v>1.8646370794990668E-10</v>
      </c>
      <c r="BJ840" s="14">
        <f t="shared" si="1059"/>
        <v>0.30085506946601398</v>
      </c>
      <c r="BK840" s="14">
        <f t="shared" si="1060"/>
        <v>0.51415838358085386</v>
      </c>
      <c r="BL840" s="14">
        <f t="shared" si="1061"/>
        <v>0.18237285198620143</v>
      </c>
      <c r="BM840" s="14">
        <f t="shared" si="1062"/>
        <v>5.0490337799622219E-2</v>
      </c>
      <c r="BN840" s="14">
        <f t="shared" si="1063"/>
        <v>0.94950870021215228</v>
      </c>
    </row>
    <row r="841" spans="1:66" x14ac:dyDescent="0.25">
      <c r="A841" t="s">
        <v>32</v>
      </c>
      <c r="B841" t="s">
        <v>208</v>
      </c>
      <c r="C841" t="s">
        <v>195</v>
      </c>
      <c r="D841"/>
      <c r="E841" s="10">
        <f>VLOOKUP(A841,home!$A$2:$E$405,3,FALSE)</f>
        <v>1.2749999999999999</v>
      </c>
      <c r="F841" s="10">
        <f>VLOOKUP(B841,home!$B$2:$E$405,3,FALSE)</f>
        <v>1.37</v>
      </c>
      <c r="G841" s="10">
        <f>VLOOKUP(C841,away!$B$2:$E$405,4,FALSE)</f>
        <v>1.76</v>
      </c>
      <c r="H841" s="10">
        <f>VLOOKUP(A841,away!$A$2:$E$405,3,FALSE)</f>
        <v>1.25</v>
      </c>
      <c r="I841" s="10">
        <f>VLOOKUP(C841,away!$B$2:$E$405,3,FALSE)</f>
        <v>1.18</v>
      </c>
      <c r="J841" s="10">
        <f>VLOOKUP(B841,home!$B$2:$E$405,4,FALSE)</f>
        <v>0.4</v>
      </c>
      <c r="K841" s="12">
        <f t="shared" si="1008"/>
        <v>3.0742799999999999</v>
      </c>
      <c r="L841" s="12">
        <f t="shared" si="1009"/>
        <v>0.59</v>
      </c>
      <c r="M841" s="13">
        <f t="shared" si="1010"/>
        <v>2.5622612925231204E-2</v>
      </c>
      <c r="N841" s="13">
        <f t="shared" si="1011"/>
        <v>7.8771086463779796E-2</v>
      </c>
      <c r="O841" s="13">
        <f t="shared" si="1012"/>
        <v>1.5117341625886408E-2</v>
      </c>
      <c r="P841" s="13">
        <f t="shared" si="1013"/>
        <v>4.6474941013630068E-2</v>
      </c>
      <c r="Q841" s="13">
        <f t="shared" si="1014"/>
        <v>0.1210821878469345</v>
      </c>
      <c r="R841" s="13">
        <f t="shared" si="1015"/>
        <v>4.4596157796364892E-3</v>
      </c>
      <c r="S841" s="13">
        <f t="shared" si="1016"/>
        <v>2.1074354794758939E-2</v>
      </c>
      <c r="T841" s="13">
        <f t="shared" si="1017"/>
        <v>7.1438490829691351E-2</v>
      </c>
      <c r="U841" s="13">
        <f t="shared" si="1018"/>
        <v>1.3710107599020867E-2</v>
      </c>
      <c r="V841" s="13">
        <f t="shared" si="1019"/>
        <v>4.2472439778305105E-3</v>
      </c>
      <c r="W841" s="13">
        <f t="shared" si="1020"/>
        <v>0.12408018281802456</v>
      </c>
      <c r="X841" s="13">
        <f t="shared" si="1021"/>
        <v>7.3207307862634477E-2</v>
      </c>
      <c r="Y841" s="13">
        <f t="shared" si="1022"/>
        <v>2.1596155819477162E-2</v>
      </c>
      <c r="Z841" s="13">
        <f t="shared" si="1023"/>
        <v>8.7705776999517644E-4</v>
      </c>
      <c r="AA841" s="13">
        <f t="shared" si="1024"/>
        <v>2.6963211611407715E-3</v>
      </c>
      <c r="AB841" s="13">
        <f t="shared" si="1025"/>
        <v>4.1446231096359263E-3</v>
      </c>
      <c r="AC841" s="13">
        <f t="shared" si="1026"/>
        <v>4.814848848460762E-4</v>
      </c>
      <c r="AD841" s="13">
        <f t="shared" si="1027"/>
        <v>9.5364306108449148E-2</v>
      </c>
      <c r="AE841" s="13">
        <f t="shared" si="1028"/>
        <v>5.6264940603984986E-2</v>
      </c>
      <c r="AF841" s="13">
        <f t="shared" si="1029"/>
        <v>1.6598157478175567E-2</v>
      </c>
      <c r="AG841" s="13">
        <f t="shared" si="1030"/>
        <v>3.2643043040411959E-3</v>
      </c>
      <c r="AH841" s="13">
        <f t="shared" si="1031"/>
        <v>1.2936602107428848E-4</v>
      </c>
      <c r="AI841" s="13">
        <f t="shared" si="1032"/>
        <v>3.977073712682636E-4</v>
      </c>
      <c r="AJ841" s="13">
        <f t="shared" si="1033"/>
        <v>6.1133190867129891E-4</v>
      </c>
      <c r="AK841" s="13">
        <f t="shared" si="1034"/>
        <v>6.2646848672999998E-4</v>
      </c>
      <c r="AL841" s="13">
        <f t="shared" si="1035"/>
        <v>3.4933176702116425E-5</v>
      </c>
      <c r="AM841" s="13">
        <f t="shared" si="1036"/>
        <v>5.8635315796616572E-2</v>
      </c>
      <c r="AN841" s="13">
        <f t="shared" si="1037"/>
        <v>3.459483632000377E-2</v>
      </c>
      <c r="AO841" s="13">
        <f t="shared" si="1038"/>
        <v>1.0205476714401109E-2</v>
      </c>
      <c r="AP841" s="13">
        <f t="shared" si="1039"/>
        <v>2.0070770871655525E-3</v>
      </c>
      <c r="AQ841" s="13">
        <f t="shared" si="1040"/>
        <v>2.9604387035691882E-4</v>
      </c>
      <c r="AR841" s="13">
        <f t="shared" si="1041"/>
        <v>1.526519048676604E-5</v>
      </c>
      <c r="AS841" s="13">
        <f t="shared" si="1042"/>
        <v>4.6929469809655112E-5</v>
      </c>
      <c r="AT841" s="13">
        <f t="shared" si="1043"/>
        <v>7.2137165223213275E-5</v>
      </c>
      <c r="AU841" s="13">
        <f t="shared" si="1044"/>
        <v>7.3923281434140007E-5</v>
      </c>
      <c r="AV841" s="13">
        <f t="shared" si="1045"/>
        <v>5.6815216411836995E-5</v>
      </c>
      <c r="AW841" s="13">
        <f t="shared" si="1046"/>
        <v>1.7600743393986578E-6</v>
      </c>
      <c r="AX841" s="13">
        <f t="shared" si="1047"/>
        <v>3.0043563107870413E-2</v>
      </c>
      <c r="AY841" s="13">
        <f t="shared" si="1048"/>
        <v>1.7725702233643538E-2</v>
      </c>
      <c r="AZ841" s="13">
        <f t="shared" si="1049"/>
        <v>5.2290821589248424E-3</v>
      </c>
      <c r="BA841" s="13">
        <f t="shared" si="1050"/>
        <v>1.0283861579218861E-3</v>
      </c>
      <c r="BB841" s="13">
        <f t="shared" si="1051"/>
        <v>1.5168695829347812E-4</v>
      </c>
      <c r="BC841" s="13">
        <f t="shared" si="1052"/>
        <v>1.789906107863042E-5</v>
      </c>
      <c r="BD841" s="13">
        <f t="shared" si="1053"/>
        <v>1.5010770645319938E-6</v>
      </c>
      <c r="BE841" s="13">
        <f t="shared" si="1054"/>
        <v>4.6147311979494185E-6</v>
      </c>
      <c r="BF841" s="13">
        <f t="shared" si="1055"/>
        <v>7.0934879136159704E-6</v>
      </c>
      <c r="BG841" s="13">
        <f t="shared" si="1056"/>
        <v>7.2691226743570992E-6</v>
      </c>
      <c r="BH841" s="13">
        <f t="shared" si="1057"/>
        <v>5.5868296138306371E-6</v>
      </c>
      <c r="BI841" s="13">
        <f t="shared" si="1058"/>
        <v>3.4350957090414482E-6</v>
      </c>
      <c r="BJ841" s="14">
        <f t="shared" si="1059"/>
        <v>0.82160218960146936</v>
      </c>
      <c r="BK841" s="14">
        <f t="shared" si="1060"/>
        <v>0.11566127300664245</v>
      </c>
      <c r="BL841" s="14">
        <f t="shared" si="1061"/>
        <v>4.2187453730603244E-2</v>
      </c>
      <c r="BM841" s="14">
        <f t="shared" si="1062"/>
        <v>0.67107624629430784</v>
      </c>
      <c r="BN841" s="14">
        <f t="shared" si="1063"/>
        <v>0.29152778565509846</v>
      </c>
    </row>
    <row r="842" spans="1:66" x14ac:dyDescent="0.25">
      <c r="A842" t="s">
        <v>32</v>
      </c>
      <c r="B842" t="s">
        <v>206</v>
      </c>
      <c r="C842" t="s">
        <v>34</v>
      </c>
      <c r="D842"/>
      <c r="E842" s="10">
        <f>VLOOKUP(A842,home!$A$2:$E$405,3,FALSE)</f>
        <v>1.2749999999999999</v>
      </c>
      <c r="F842" s="10">
        <f>VLOOKUP(B842,home!$B$2:$E$405,3,FALSE)</f>
        <v>0.98</v>
      </c>
      <c r="G842" s="10">
        <f>VLOOKUP(C842,away!$B$2:$E$405,4,FALSE)</f>
        <v>1.37</v>
      </c>
      <c r="H842" s="10">
        <f>VLOOKUP(A842,away!$A$2:$E$405,3,FALSE)</f>
        <v>1.25</v>
      </c>
      <c r="I842" s="10">
        <f>VLOOKUP(C842,away!$B$2:$E$405,3,FALSE)</f>
        <v>0.78</v>
      </c>
      <c r="J842" s="10">
        <f>VLOOKUP(B842,home!$B$2:$E$405,4,FALSE)</f>
        <v>1</v>
      </c>
      <c r="K842" s="12">
        <f t="shared" si="1008"/>
        <v>1.7118149999999999</v>
      </c>
      <c r="L842" s="12">
        <f t="shared" si="1009"/>
        <v>0.97500000000000009</v>
      </c>
      <c r="M842" s="13">
        <f t="shared" si="1010"/>
        <v>6.8097484829244409E-2</v>
      </c>
      <c r="N842" s="13">
        <f t="shared" si="1011"/>
        <v>0.11657029599297303</v>
      </c>
      <c r="O842" s="13">
        <f t="shared" si="1012"/>
        <v>6.6395047708513302E-2</v>
      </c>
      <c r="P842" s="13">
        <f t="shared" si="1013"/>
        <v>0.11365603859314871</v>
      </c>
      <c r="Q842" s="13">
        <f t="shared" si="1014"/>
        <v>9.9773390617605567E-2</v>
      </c>
      <c r="R842" s="13">
        <f t="shared" si="1015"/>
        <v>3.2367585757900233E-2</v>
      </c>
      <c r="S842" s="13">
        <f t="shared" si="1016"/>
        <v>4.742353972793064E-2</v>
      </c>
      <c r="T842" s="13">
        <f t="shared" si="1017"/>
        <v>9.7279055852165425E-2</v>
      </c>
      <c r="U842" s="13">
        <f t="shared" si="1018"/>
        <v>5.5407318814159993E-2</v>
      </c>
      <c r="V842" s="13">
        <f t="shared" si="1019"/>
        <v>8.7945353880981587E-3</v>
      </c>
      <c r="W842" s="13">
        <f t="shared" si="1020"/>
        <v>5.6931195553358828E-2</v>
      </c>
      <c r="X842" s="13">
        <f t="shared" si="1021"/>
        <v>5.5507915664524857E-2</v>
      </c>
      <c r="Y842" s="13">
        <f t="shared" si="1022"/>
        <v>2.7060108886455866E-2</v>
      </c>
      <c r="Z842" s="13">
        <f t="shared" si="1023"/>
        <v>1.051946537131758E-2</v>
      </c>
      <c r="AA842" s="13">
        <f t="shared" si="1024"/>
        <v>1.8007378614602002E-2</v>
      </c>
      <c r="AB842" s="13">
        <f t="shared" si="1025"/>
        <v>1.5412650411577463E-2</v>
      </c>
      <c r="AC842" s="13">
        <f t="shared" si="1026"/>
        <v>9.1739075971830131E-4</v>
      </c>
      <c r="AD842" s="13">
        <f t="shared" si="1027"/>
        <v>2.4363918629043239E-2</v>
      </c>
      <c r="AE842" s="13">
        <f t="shared" si="1028"/>
        <v>2.3754820663317161E-2</v>
      </c>
      <c r="AF842" s="13">
        <f t="shared" si="1029"/>
        <v>1.1580475073367114E-2</v>
      </c>
      <c r="AG842" s="13">
        <f t="shared" si="1030"/>
        <v>3.763654398844313E-3</v>
      </c>
      <c r="AH842" s="13">
        <f t="shared" si="1031"/>
        <v>2.5641196842586598E-3</v>
      </c>
      <c r="AI842" s="13">
        <f t="shared" si="1032"/>
        <v>4.3892985373092377E-3</v>
      </c>
      <c r="AJ842" s="13">
        <f t="shared" si="1033"/>
        <v>3.7568335378220068E-3</v>
      </c>
      <c r="AK842" s="13">
        <f t="shared" si="1034"/>
        <v>2.1436680008489264E-3</v>
      </c>
      <c r="AL842" s="13">
        <f t="shared" si="1035"/>
        <v>6.1245727270540219E-5</v>
      </c>
      <c r="AM842" s="13">
        <f t="shared" si="1036"/>
        <v>8.3413042735951334E-3</v>
      </c>
      <c r="AN842" s="13">
        <f t="shared" si="1037"/>
        <v>8.1327716667552556E-3</v>
      </c>
      <c r="AO842" s="13">
        <f t="shared" si="1038"/>
        <v>3.9647261875431867E-3</v>
      </c>
      <c r="AP842" s="13">
        <f t="shared" si="1039"/>
        <v>1.288536010951536E-3</v>
      </c>
      <c r="AQ842" s="13">
        <f t="shared" si="1040"/>
        <v>3.1408065266943689E-4</v>
      </c>
      <c r="AR842" s="13">
        <f t="shared" si="1041"/>
        <v>5.000033384304389E-4</v>
      </c>
      <c r="AS842" s="13">
        <f t="shared" si="1042"/>
        <v>8.5591321477530185E-4</v>
      </c>
      <c r="AT842" s="13">
        <f t="shared" si="1043"/>
        <v>7.3258253987529168E-4</v>
      </c>
      <c r="AU842" s="13">
        <f t="shared" si="1044"/>
        <v>4.1801526016554079E-4</v>
      </c>
      <c r="AV842" s="13">
        <f t="shared" si="1045"/>
        <v>1.7889119814506885E-4</v>
      </c>
      <c r="AW842" s="13">
        <f t="shared" si="1046"/>
        <v>2.8394533544980326E-6</v>
      </c>
      <c r="AX842" s="13">
        <f t="shared" si="1047"/>
        <v>2.3797949625173733E-3</v>
      </c>
      <c r="AY842" s="13">
        <f t="shared" si="1048"/>
        <v>2.3203000884544391E-3</v>
      </c>
      <c r="AZ842" s="13">
        <f t="shared" si="1049"/>
        <v>1.1311462931215387E-3</v>
      </c>
      <c r="BA842" s="13">
        <f t="shared" si="1050"/>
        <v>3.6762254526450023E-4</v>
      </c>
      <c r="BB842" s="13">
        <f t="shared" si="1051"/>
        <v>8.9607995408221925E-5</v>
      </c>
      <c r="BC842" s="13">
        <f t="shared" si="1052"/>
        <v>1.7473559104603283E-5</v>
      </c>
      <c r="BD842" s="13">
        <f t="shared" si="1053"/>
        <v>8.1250542494946287E-5</v>
      </c>
      <c r="BE842" s="13">
        <f t="shared" si="1054"/>
        <v>1.390858974009865E-4</v>
      </c>
      <c r="BF842" s="13">
        <f t="shared" si="1055"/>
        <v>1.1904466272973484E-4</v>
      </c>
      <c r="BG842" s="13">
        <f t="shared" si="1056"/>
        <v>6.7927479776900353E-5</v>
      </c>
      <c r="BH842" s="13">
        <f t="shared" si="1057"/>
        <v>2.9069819698573675E-5</v>
      </c>
      <c r="BI842" s="13">
        <f t="shared" si="1058"/>
        <v>9.952430681462782E-6</v>
      </c>
      <c r="BJ842" s="14">
        <f t="shared" si="1059"/>
        <v>0.54493219556704076</v>
      </c>
      <c r="BK842" s="14">
        <f t="shared" si="1060"/>
        <v>0.2412705351138652</v>
      </c>
      <c r="BL842" s="14">
        <f t="shared" si="1061"/>
        <v>0.20357563745116611</v>
      </c>
      <c r="BM842" s="14">
        <f t="shared" si="1062"/>
        <v>0.50112052936890428</v>
      </c>
      <c r="BN842" s="14">
        <f t="shared" si="1063"/>
        <v>0.49685984349938528</v>
      </c>
    </row>
    <row r="843" spans="1:66" x14ac:dyDescent="0.25">
      <c r="A843" t="s">
        <v>32</v>
      </c>
      <c r="B843" t="s">
        <v>210</v>
      </c>
      <c r="C843" t="s">
        <v>362</v>
      </c>
      <c r="D843"/>
      <c r="E843" s="10">
        <f>VLOOKUP(A843,home!$A$2:$E$405,3,FALSE)</f>
        <v>1.2749999999999999</v>
      </c>
      <c r="F843" s="10">
        <f>VLOOKUP(B843,home!$B$2:$E$405,3,FALSE)</f>
        <v>1.37</v>
      </c>
      <c r="G843" s="10">
        <f>VLOOKUP(C843,away!$B$2:$E$405,4,FALSE)</f>
        <v>1.76</v>
      </c>
      <c r="H843" s="10">
        <f>VLOOKUP(A843,away!$A$2:$E$405,3,FALSE)</f>
        <v>1.25</v>
      </c>
      <c r="I843" s="10">
        <f>VLOOKUP(C843,away!$B$2:$E$405,3,FALSE)</f>
        <v>1.37</v>
      </c>
      <c r="J843" s="10">
        <f>VLOOKUP(B843,home!$B$2:$E$405,4,FALSE)</f>
        <v>0.4</v>
      </c>
      <c r="K843" s="12">
        <f t="shared" si="1008"/>
        <v>3.0742799999999999</v>
      </c>
      <c r="L843" s="12">
        <f t="shared" si="1009"/>
        <v>0.68500000000000005</v>
      </c>
      <c r="M843" s="13">
        <f t="shared" si="1010"/>
        <v>2.3300510704561132E-2</v>
      </c>
      <c r="N843" s="13">
        <f t="shared" si="1011"/>
        <v>7.1632294048818199E-2</v>
      </c>
      <c r="O843" s="13">
        <f t="shared" si="1012"/>
        <v>1.5960849832624375E-2</v>
      </c>
      <c r="P843" s="13">
        <f t="shared" si="1013"/>
        <v>4.9068121423440469E-2</v>
      </c>
      <c r="Q843" s="13">
        <f t="shared" si="1014"/>
        <v>0.11010886447420044</v>
      </c>
      <c r="R843" s="13">
        <f t="shared" si="1015"/>
        <v>5.466591067673849E-3</v>
      </c>
      <c r="S843" s="13">
        <f t="shared" si="1016"/>
        <v>2.5832915966453353E-2</v>
      </c>
      <c r="T843" s="13">
        <f t="shared" si="1017"/>
        <v>7.54245721648273E-2</v>
      </c>
      <c r="U843" s="13">
        <f t="shared" si="1018"/>
        <v>1.6805831587528363E-2</v>
      </c>
      <c r="V843" s="13">
        <f t="shared" si="1019"/>
        <v>6.0445630638537246E-3</v>
      </c>
      <c r="W843" s="13">
        <f t="shared" si="1020"/>
        <v>0.11283515995858161</v>
      </c>
      <c r="X843" s="13">
        <f t="shared" si="1021"/>
        <v>7.7292084571628394E-2</v>
      </c>
      <c r="Y843" s="13">
        <f t="shared" si="1022"/>
        <v>2.6472538965782728E-2</v>
      </c>
      <c r="Z843" s="13">
        <f t="shared" si="1023"/>
        <v>1.2482049604521958E-3</v>
      </c>
      <c r="AA843" s="13">
        <f t="shared" si="1024"/>
        <v>3.8373315458189766E-3</v>
      </c>
      <c r="AB843" s="13">
        <f t="shared" si="1025"/>
        <v>5.8985158123401838E-3</v>
      </c>
      <c r="AC843" s="13">
        <f t="shared" si="1026"/>
        <v>7.9557095907011228E-4</v>
      </c>
      <c r="AD843" s="13">
        <f t="shared" si="1027"/>
        <v>8.6721718889367083E-2</v>
      </c>
      <c r="AE843" s="13">
        <f t="shared" si="1028"/>
        <v>5.9404377439216449E-2</v>
      </c>
      <c r="AF843" s="13">
        <f t="shared" si="1029"/>
        <v>2.0345999272931636E-2</v>
      </c>
      <c r="AG843" s="13">
        <f t="shared" si="1030"/>
        <v>4.6456698339860571E-3</v>
      </c>
      <c r="AH843" s="13">
        <f t="shared" si="1031"/>
        <v>2.1375509947743851E-4</v>
      </c>
      <c r="AI843" s="13">
        <f t="shared" si="1032"/>
        <v>6.5714302722149969E-4</v>
      </c>
      <c r="AJ843" s="13">
        <f t="shared" si="1033"/>
        <v>1.0101208328632564E-3</v>
      </c>
      <c r="AK843" s="13">
        <f t="shared" si="1034"/>
        <v>1.0351314246849503E-3</v>
      </c>
      <c r="AL843" s="13">
        <f t="shared" si="1035"/>
        <v>6.7015136132571762E-5</v>
      </c>
      <c r="AM843" s="13">
        <f t="shared" si="1036"/>
        <v>5.3321369189440651E-2</v>
      </c>
      <c r="AN843" s="13">
        <f t="shared" si="1037"/>
        <v>3.652513789476685E-2</v>
      </c>
      <c r="AO843" s="13">
        <f t="shared" si="1038"/>
        <v>1.2509859728957646E-2</v>
      </c>
      <c r="AP843" s="13">
        <f t="shared" si="1039"/>
        <v>2.8564179714453295E-3</v>
      </c>
      <c r="AQ843" s="13">
        <f t="shared" si="1040"/>
        <v>4.8916157761001266E-4</v>
      </c>
      <c r="AR843" s="13">
        <f t="shared" si="1041"/>
        <v>2.9284448628409087E-5</v>
      </c>
      <c r="AS843" s="13">
        <f t="shared" si="1042"/>
        <v>9.0028594729345496E-5</v>
      </c>
      <c r="AT843" s="13">
        <f t="shared" si="1043"/>
        <v>1.3838655410226616E-4</v>
      </c>
      <c r="AU843" s="13">
        <f t="shared" si="1044"/>
        <v>1.4181300518183821E-4</v>
      </c>
      <c r="AV843" s="13">
        <f t="shared" si="1045"/>
        <v>1.0899322139260543E-4</v>
      </c>
      <c r="AW843" s="13">
        <f t="shared" si="1046"/>
        <v>3.9201654307251469E-6</v>
      </c>
      <c r="AX843" s="13">
        <f t="shared" si="1047"/>
        <v>2.7320803145285611E-2</v>
      </c>
      <c r="AY843" s="13">
        <f t="shared" si="1048"/>
        <v>1.8714750154520645E-2</v>
      </c>
      <c r="AZ843" s="13">
        <f t="shared" si="1049"/>
        <v>6.4098019279233212E-3</v>
      </c>
      <c r="BA843" s="13">
        <f t="shared" si="1050"/>
        <v>1.4635714402091585E-3</v>
      </c>
      <c r="BB843" s="13">
        <f t="shared" si="1051"/>
        <v>2.5063660913581838E-4</v>
      </c>
      <c r="BC843" s="13">
        <f t="shared" si="1052"/>
        <v>3.433721545160713E-5</v>
      </c>
      <c r="BD843" s="13">
        <f t="shared" si="1053"/>
        <v>3.3433078850767034E-6</v>
      </c>
      <c r="BE843" s="13">
        <f t="shared" si="1054"/>
        <v>1.0278264564933607E-5</v>
      </c>
      <c r="BF843" s="13">
        <f t="shared" si="1055"/>
        <v>1.579913159334205E-5</v>
      </c>
      <c r="BG843" s="13">
        <f t="shared" si="1056"/>
        <v>1.6190318091593195E-5</v>
      </c>
      <c r="BH843" s="13">
        <f t="shared" si="1057"/>
        <v>1.2443392775655783E-5</v>
      </c>
      <c r="BI843" s="13">
        <f t="shared" si="1058"/>
        <v>7.650894708468608E-6</v>
      </c>
      <c r="BJ843" s="14">
        <f t="shared" si="1059"/>
        <v>0.80477912647408667</v>
      </c>
      <c r="BK843" s="14">
        <f t="shared" si="1060"/>
        <v>0.123823447408032</v>
      </c>
      <c r="BL843" s="14">
        <f t="shared" si="1061"/>
        <v>5.1459481363886429E-2</v>
      </c>
      <c r="BM843" s="14">
        <f t="shared" si="1062"/>
        <v>0.68706219866604867</v>
      </c>
      <c r="BN843" s="14">
        <f t="shared" si="1063"/>
        <v>0.27553723155131843</v>
      </c>
    </row>
    <row r="844" spans="1:66" x14ac:dyDescent="0.25">
      <c r="A844" t="s">
        <v>32</v>
      </c>
      <c r="B844" t="s">
        <v>198</v>
      </c>
      <c r="C844" t="s">
        <v>33</v>
      </c>
      <c r="D844"/>
      <c r="E844" s="10">
        <f>VLOOKUP(A844,home!$A$2:$E$405,3,FALSE)</f>
        <v>1.2749999999999999</v>
      </c>
      <c r="F844" s="10">
        <f>VLOOKUP(B844,home!$B$2:$E$405,3,FALSE)</f>
        <v>0.78</v>
      </c>
      <c r="G844" s="10">
        <f>VLOOKUP(C844,away!$B$2:$E$405,4,FALSE)</f>
        <v>0.78</v>
      </c>
      <c r="H844" s="10">
        <f>VLOOKUP(A844,away!$A$2:$E$405,3,FALSE)</f>
        <v>1.25</v>
      </c>
      <c r="I844" s="10">
        <f>VLOOKUP(C844,away!$B$2:$E$405,3,FALSE)</f>
        <v>0.2</v>
      </c>
      <c r="J844" s="10">
        <f>VLOOKUP(B844,home!$B$2:$E$405,4,FALSE)</f>
        <v>0.8</v>
      </c>
      <c r="K844" s="12">
        <f t="shared" si="1008"/>
        <v>0.77571000000000001</v>
      </c>
      <c r="L844" s="12">
        <f t="shared" si="1009"/>
        <v>0.2</v>
      </c>
      <c r="M844" s="13">
        <f t="shared" si="1010"/>
        <v>0.37692464204096354</v>
      </c>
      <c r="N844" s="13">
        <f t="shared" si="1011"/>
        <v>0.29238421407759585</v>
      </c>
      <c r="O844" s="13">
        <f t="shared" si="1012"/>
        <v>7.538492840819272E-2</v>
      </c>
      <c r="P844" s="13">
        <f t="shared" si="1013"/>
        <v>5.8476842815519181E-2</v>
      </c>
      <c r="Q844" s="13">
        <f t="shared" si="1014"/>
        <v>0.11340267935106592</v>
      </c>
      <c r="R844" s="13">
        <f t="shared" si="1015"/>
        <v>7.5384928408192718E-3</v>
      </c>
      <c r="S844" s="13">
        <f t="shared" si="1016"/>
        <v>2.2680535870213186E-3</v>
      </c>
      <c r="T844" s="13">
        <f t="shared" si="1017"/>
        <v>2.2680535870213188E-2</v>
      </c>
      <c r="U844" s="13">
        <f t="shared" si="1018"/>
        <v>5.8476842815519178E-3</v>
      </c>
      <c r="V844" s="13">
        <f t="shared" si="1019"/>
        <v>3.9096707733073514E-5</v>
      </c>
      <c r="W844" s="13">
        <f t="shared" si="1020"/>
        <v>2.9322530799805114E-2</v>
      </c>
      <c r="X844" s="13">
        <f t="shared" si="1021"/>
        <v>5.8645061599610238E-3</v>
      </c>
      <c r="Y844" s="13">
        <f t="shared" si="1022"/>
        <v>5.864506159961024E-4</v>
      </c>
      <c r="Z844" s="13">
        <f t="shared" si="1023"/>
        <v>5.0256618938795169E-4</v>
      </c>
      <c r="AA844" s="13">
        <f t="shared" si="1024"/>
        <v>3.8984561877012806E-4</v>
      </c>
      <c r="AB844" s="13">
        <f t="shared" si="1025"/>
        <v>1.51203572468088E-4</v>
      </c>
      <c r="AC844" s="13">
        <f t="shared" si="1026"/>
        <v>3.7909633944528052E-7</v>
      </c>
      <c r="AD844" s="13">
        <f t="shared" si="1027"/>
        <v>5.6864450916792059E-3</v>
      </c>
      <c r="AE844" s="13">
        <f t="shared" si="1028"/>
        <v>1.1372890183358414E-3</v>
      </c>
      <c r="AF844" s="13">
        <f t="shared" si="1029"/>
        <v>1.1372890183358413E-4</v>
      </c>
      <c r="AG844" s="13">
        <f t="shared" si="1030"/>
        <v>7.5819267889056124E-6</v>
      </c>
      <c r="AH844" s="13">
        <f t="shared" si="1031"/>
        <v>2.5128309469397578E-5</v>
      </c>
      <c r="AI844" s="13">
        <f t="shared" si="1032"/>
        <v>1.9492280938506395E-5</v>
      </c>
      <c r="AJ844" s="13">
        <f t="shared" si="1033"/>
        <v>7.5601786234043974E-6</v>
      </c>
      <c r="AK844" s="13">
        <f t="shared" si="1034"/>
        <v>1.954835386653675E-6</v>
      </c>
      <c r="AL844" s="13">
        <f t="shared" si="1035"/>
        <v>2.3525505717687896E-9</v>
      </c>
      <c r="AM844" s="13">
        <f t="shared" si="1036"/>
        <v>8.8220646441329565E-4</v>
      </c>
      <c r="AN844" s="13">
        <f t="shared" si="1037"/>
        <v>1.7644129288265915E-4</v>
      </c>
      <c r="AO844" s="13">
        <f t="shared" si="1038"/>
        <v>1.7644129288265914E-5</v>
      </c>
      <c r="AP844" s="13">
        <f t="shared" si="1039"/>
        <v>1.176275285884395E-6</v>
      </c>
      <c r="AQ844" s="13">
        <f t="shared" si="1040"/>
        <v>5.881376429421973E-8</v>
      </c>
      <c r="AR844" s="13">
        <f t="shared" si="1041"/>
        <v>1.0051323787759034E-6</v>
      </c>
      <c r="AS844" s="13">
        <f t="shared" si="1042"/>
        <v>7.7969123754025604E-7</v>
      </c>
      <c r="AT844" s="13">
        <f t="shared" si="1043"/>
        <v>3.0240714493617595E-7</v>
      </c>
      <c r="AU844" s="13">
        <f t="shared" si="1044"/>
        <v>7.8193415466147021E-8</v>
      </c>
      <c r="AV844" s="13">
        <f t="shared" si="1045"/>
        <v>1.5163853577811223E-8</v>
      </c>
      <c r="AW844" s="13">
        <f t="shared" si="1046"/>
        <v>1.0138316689037598E-11</v>
      </c>
      <c r="AX844" s="13">
        <f t="shared" si="1047"/>
        <v>1.1405606275167287E-4</v>
      </c>
      <c r="AY844" s="13">
        <f t="shared" si="1048"/>
        <v>2.2811212550334577E-5</v>
      </c>
      <c r="AZ844" s="13">
        <f t="shared" si="1049"/>
        <v>2.2811212550334576E-6</v>
      </c>
      <c r="BA844" s="13">
        <f t="shared" si="1050"/>
        <v>1.5207475033556392E-7</v>
      </c>
      <c r="BB844" s="13">
        <f t="shared" si="1051"/>
        <v>7.6037375167781945E-9</v>
      </c>
      <c r="BC844" s="13">
        <f t="shared" si="1052"/>
        <v>3.0414950067112785E-10</v>
      </c>
      <c r="BD844" s="13">
        <f t="shared" si="1053"/>
        <v>3.3504412625863452E-8</v>
      </c>
      <c r="BE844" s="13">
        <f t="shared" si="1054"/>
        <v>2.5989707918008543E-8</v>
      </c>
      <c r="BF844" s="13">
        <f t="shared" si="1055"/>
        <v>1.0080238164539202E-8</v>
      </c>
      <c r="BG844" s="13">
        <f t="shared" si="1056"/>
        <v>2.6064471822049013E-9</v>
      </c>
      <c r="BH844" s="13">
        <f t="shared" si="1057"/>
        <v>5.0546178592704098E-10</v>
      </c>
      <c r="BI844" s="13">
        <f t="shared" si="1058"/>
        <v>7.841835239229302E-11</v>
      </c>
      <c r="BJ844" s="14">
        <f t="shared" si="1059"/>
        <v>0.47240279716810352</v>
      </c>
      <c r="BK844" s="14">
        <f t="shared" si="1060"/>
        <v>0.43773182781267744</v>
      </c>
      <c r="BL844" s="14">
        <f t="shared" si="1061"/>
        <v>8.9368543678936374E-2</v>
      </c>
      <c r="BM844" s="14">
        <f t="shared" si="1062"/>
        <v>7.5871124112536811E-2</v>
      </c>
      <c r="BN844" s="14">
        <f t="shared" si="1063"/>
        <v>0.92411179953415645</v>
      </c>
    </row>
    <row r="845" spans="1:66" x14ac:dyDescent="0.25">
      <c r="A845" t="s">
        <v>32</v>
      </c>
      <c r="B845" t="s">
        <v>209</v>
      </c>
      <c r="C845" t="s">
        <v>207</v>
      </c>
      <c r="D845"/>
      <c r="E845" s="10">
        <f>VLOOKUP(A845,home!$A$2:$E$405,3,FALSE)</f>
        <v>1.2749999999999999</v>
      </c>
      <c r="F845" s="10">
        <f>VLOOKUP(B845,home!$B$2:$E$405,3,FALSE)</f>
        <v>1.57</v>
      </c>
      <c r="G845" s="10">
        <f>VLOOKUP(C845,away!$B$2:$E$405,4,FALSE)</f>
        <v>1.37</v>
      </c>
      <c r="H845" s="10">
        <f>VLOOKUP(A845,away!$A$2:$E$405,3,FALSE)</f>
        <v>1.25</v>
      </c>
      <c r="I845" s="10">
        <f>VLOOKUP(C845,away!$B$2:$E$405,3,FALSE)</f>
        <v>1.37</v>
      </c>
      <c r="J845" s="10">
        <f>VLOOKUP(B845,home!$B$2:$E$405,4,FALSE)</f>
        <v>1.6</v>
      </c>
      <c r="K845" s="12">
        <f t="shared" si="1008"/>
        <v>2.7423975</v>
      </c>
      <c r="L845" s="12">
        <f t="shared" si="1009"/>
        <v>2.74</v>
      </c>
      <c r="M845" s="13">
        <f t="shared" si="1010"/>
        <v>4.1593457030495579E-3</v>
      </c>
      <c r="N845" s="13">
        <f t="shared" si="1011"/>
        <v>1.1406579257678849E-2</v>
      </c>
      <c r="O845" s="13">
        <f t="shared" si="1012"/>
        <v>1.1396607226355788E-2</v>
      </c>
      <c r="P845" s="13">
        <f t="shared" si="1013"/>
        <v>3.1254027166040046E-2</v>
      </c>
      <c r="Q845" s="13">
        <f t="shared" si="1014"/>
        <v>1.5640687219905167E-2</v>
      </c>
      <c r="R845" s="13">
        <f t="shared" si="1015"/>
        <v>1.5613351900107436E-2</v>
      </c>
      <c r="S845" s="13">
        <f t="shared" si="1016"/>
        <v>5.8712011686080041E-2</v>
      </c>
      <c r="T845" s="13">
        <f t="shared" si="1017"/>
        <v>4.2855482982540161E-2</v>
      </c>
      <c r="U845" s="13">
        <f t="shared" si="1018"/>
        <v>4.2818017217474878E-2</v>
      </c>
      <c r="V845" s="13">
        <f t="shared" si="1019"/>
        <v>4.9019109660664681E-2</v>
      </c>
      <c r="W845" s="13">
        <f t="shared" si="1020"/>
        <v>1.4297660510049959E-2</v>
      </c>
      <c r="X845" s="13">
        <f t="shared" si="1021"/>
        <v>3.9175589797536894E-2</v>
      </c>
      <c r="Y845" s="13">
        <f t="shared" si="1022"/>
        <v>5.3670558022625561E-2</v>
      </c>
      <c r="Z845" s="13">
        <f t="shared" si="1023"/>
        <v>1.4260194735431459E-2</v>
      </c>
      <c r="AA845" s="13">
        <f t="shared" si="1024"/>
        <v>3.9107122391960389E-2</v>
      </c>
      <c r="AB845" s="13">
        <f t="shared" si="1025"/>
        <v>5.3623637339953109E-2</v>
      </c>
      <c r="AC845" s="13">
        <f t="shared" si="1026"/>
        <v>2.3021117598289599E-2</v>
      </c>
      <c r="AD845" s="13">
        <f t="shared" si="1027"/>
        <v>9.8024671096524352E-3</v>
      </c>
      <c r="AE845" s="13">
        <f t="shared" si="1028"/>
        <v>2.6858759880447676E-2</v>
      </c>
      <c r="AF845" s="13">
        <f t="shared" si="1029"/>
        <v>3.6796501036213326E-2</v>
      </c>
      <c r="AG845" s="13">
        <f t="shared" si="1030"/>
        <v>3.3607470946408174E-2</v>
      </c>
      <c r="AH845" s="13">
        <f t="shared" si="1031"/>
        <v>9.7682333937705486E-3</v>
      </c>
      <c r="AI845" s="13">
        <f t="shared" si="1032"/>
        <v>2.6788378838492867E-2</v>
      </c>
      <c r="AJ845" s="13">
        <f t="shared" si="1033"/>
        <v>3.6732191577867876E-2</v>
      </c>
      <c r="AK845" s="13">
        <f t="shared" si="1034"/>
        <v>3.3578090117555304E-2</v>
      </c>
      <c r="AL845" s="13">
        <f t="shared" si="1035"/>
        <v>6.9193828662235928E-3</v>
      </c>
      <c r="AM845" s="13">
        <f t="shared" si="1036"/>
        <v>5.3764522590686132E-3</v>
      </c>
      <c r="AN845" s="13">
        <f t="shared" si="1037"/>
        <v>1.4731479189848001E-2</v>
      </c>
      <c r="AO845" s="13">
        <f t="shared" si="1038"/>
        <v>2.0182126490091767E-2</v>
      </c>
      <c r="AP845" s="13">
        <f t="shared" si="1039"/>
        <v>1.8433008860950482E-2</v>
      </c>
      <c r="AQ845" s="13">
        <f t="shared" si="1040"/>
        <v>1.2626611069751079E-2</v>
      </c>
      <c r="AR845" s="13">
        <f t="shared" si="1041"/>
        <v>5.3529918997862616E-3</v>
      </c>
      <c r="AS845" s="13">
        <f t="shared" si="1042"/>
        <v>1.4680031603494095E-2</v>
      </c>
      <c r="AT845" s="13">
        <f t="shared" si="1043"/>
        <v>2.0129240984671601E-2</v>
      </c>
      <c r="AU845" s="13">
        <f t="shared" si="1044"/>
        <v>1.840079338442031E-2</v>
      </c>
      <c r="AV845" s="13">
        <f t="shared" si="1045"/>
        <v>1.2615572443862702E-2</v>
      </c>
      <c r="AW845" s="13">
        <f t="shared" si="1046"/>
        <v>1.444261479733774E-3</v>
      </c>
      <c r="AX845" s="13">
        <f t="shared" si="1047"/>
        <v>2.457394872356519E-3</v>
      </c>
      <c r="AY845" s="13">
        <f t="shared" si="1048"/>
        <v>6.7332619502568627E-3</v>
      </c>
      <c r="AZ845" s="13">
        <f t="shared" si="1049"/>
        <v>9.2245688718519056E-3</v>
      </c>
      <c r="BA845" s="13">
        <f t="shared" si="1050"/>
        <v>8.4251062362914065E-3</v>
      </c>
      <c r="BB845" s="13">
        <f t="shared" si="1051"/>
        <v>5.771197771859614E-3</v>
      </c>
      <c r="BC845" s="13">
        <f t="shared" si="1052"/>
        <v>3.1626163789790691E-3</v>
      </c>
      <c r="BD845" s="13">
        <f t="shared" si="1053"/>
        <v>2.444532967569058E-3</v>
      </c>
      <c r="BE845" s="13">
        <f t="shared" si="1054"/>
        <v>6.7038810989289658E-3</v>
      </c>
      <c r="BF845" s="13">
        <f t="shared" si="1055"/>
        <v>9.1923533830000261E-3</v>
      </c>
      <c r="BG845" s="13">
        <f t="shared" si="1056"/>
        <v>8.4030289788852713E-3</v>
      </c>
      <c r="BH845" s="13">
        <f t="shared" si="1057"/>
        <v>5.7611114160306311E-3</v>
      </c>
      <c r="BI845" s="13">
        <f t="shared" si="1058"/>
        <v>3.1598515089087723E-3</v>
      </c>
      <c r="BJ845" s="14">
        <f t="shared" si="1059"/>
        <v>0.39123558071436365</v>
      </c>
      <c r="BK845" s="14">
        <f t="shared" si="1060"/>
        <v>0.17981825663060436</v>
      </c>
      <c r="BL845" s="14">
        <f t="shared" si="1061"/>
        <v>0.37626901967309589</v>
      </c>
      <c r="BM845" s="14">
        <f t="shared" si="1062"/>
        <v>0.86682345280983508</v>
      </c>
      <c r="BN845" s="14">
        <f t="shared" si="1063"/>
        <v>8.9470598473136834E-2</v>
      </c>
    </row>
    <row r="846" spans="1:66" x14ac:dyDescent="0.25">
      <c r="A846" t="s">
        <v>298</v>
      </c>
      <c r="B846" t="s">
        <v>203</v>
      </c>
      <c r="C846" t="s">
        <v>338</v>
      </c>
      <c r="D846"/>
      <c r="E846" s="10">
        <f>VLOOKUP(A846,home!$A$2:$E$405,3,FALSE)</f>
        <v>1.7111111111111099</v>
      </c>
      <c r="F846" s="10">
        <f>VLOOKUP(B846,home!$B$2:$E$405,3,FALSE)</f>
        <v>1.02</v>
      </c>
      <c r="G846" s="10">
        <f>VLOOKUP(C846,away!$B$2:$E$405,4,FALSE)</f>
        <v>0.88</v>
      </c>
      <c r="H846" s="10">
        <f>VLOOKUP(A846,away!$A$2:$E$405,3,FALSE)</f>
        <v>1.24444444444444</v>
      </c>
      <c r="I846" s="10">
        <f>VLOOKUP(C846,away!$B$2:$E$405,3,FALSE)</f>
        <v>0.73</v>
      </c>
      <c r="J846" s="10">
        <f>VLOOKUP(B846,home!$B$2:$E$405,4,FALSE)</f>
        <v>1</v>
      </c>
      <c r="K846" s="12">
        <f t="shared" si="1008"/>
        <v>1.5358933333333322</v>
      </c>
      <c r="L846" s="12">
        <f t="shared" si="1009"/>
        <v>0.90844444444444117</v>
      </c>
      <c r="M846" s="13">
        <f t="shared" si="1010"/>
        <v>8.678358589607392E-2</v>
      </c>
      <c r="N846" s="13">
        <f t="shared" si="1011"/>
        <v>0.13329033102054053</v>
      </c>
      <c r="O846" s="13">
        <f t="shared" si="1012"/>
        <v>7.8838066476255311E-2</v>
      </c>
      <c r="P846" s="13">
        <f t="shared" si="1013"/>
        <v>0.1210868607137706</v>
      </c>
      <c r="Q846" s="13">
        <f t="shared" si="1014"/>
        <v>0.10235986540612063</v>
      </c>
      <c r="R846" s="13">
        <f t="shared" si="1015"/>
        <v>3.5810001750547826E-2</v>
      </c>
      <c r="S846" s="13">
        <f t="shared" si="1016"/>
        <v>4.2237330038062501E-2</v>
      </c>
      <c r="T846" s="13">
        <f t="shared" si="1017"/>
        <v>9.298825106227103E-2</v>
      </c>
      <c r="U846" s="13">
        <f t="shared" si="1018"/>
        <v>5.5000342955321364E-2</v>
      </c>
      <c r="V846" s="13">
        <f t="shared" si="1019"/>
        <v>6.5480709494292752E-3</v>
      </c>
      <c r="W846" s="13">
        <f t="shared" si="1020"/>
        <v>5.240461162605263E-2</v>
      </c>
      <c r="X846" s="13">
        <f t="shared" si="1021"/>
        <v>4.7606678294956087E-2</v>
      </c>
      <c r="Y846" s="13">
        <f t="shared" si="1022"/>
        <v>2.1624011207753303E-2</v>
      </c>
      <c r="Z846" s="13">
        <f t="shared" si="1023"/>
        <v>1.0843799048610299E-2</v>
      </c>
      <c r="AA846" s="13">
        <f t="shared" si="1024"/>
        <v>1.6654918666766889E-2</v>
      </c>
      <c r="AB846" s="13">
        <f t="shared" si="1025"/>
        <v>1.279008927374807E-2</v>
      </c>
      <c r="AC846" s="13">
        <f t="shared" si="1026"/>
        <v>5.7102197582251839E-4</v>
      </c>
      <c r="AD846" s="13">
        <f t="shared" si="1027"/>
        <v>2.0121973408094164E-2</v>
      </c>
      <c r="AE846" s="13">
        <f t="shared" si="1028"/>
        <v>1.8279694953841921E-2</v>
      </c>
      <c r="AF846" s="13">
        <f t="shared" si="1029"/>
        <v>8.3030436634783863E-3</v>
      </c>
      <c r="AG846" s="13">
        <f t="shared" si="1030"/>
        <v>2.5142846293555211E-3</v>
      </c>
      <c r="AH846" s="13">
        <f t="shared" si="1031"/>
        <v>2.4627472505954853E-3</v>
      </c>
      <c r="AI846" s="13">
        <f t="shared" si="1032"/>
        <v>3.7825170838745991E-3</v>
      </c>
      <c r="AJ846" s="13">
        <f t="shared" si="1033"/>
        <v>2.904771386171217E-3</v>
      </c>
      <c r="AK846" s="13">
        <f t="shared" si="1034"/>
        <v>1.4871396689592651E-3</v>
      </c>
      <c r="AL846" s="13">
        <f t="shared" si="1035"/>
        <v>3.1869279305293814E-5</v>
      </c>
      <c r="AM846" s="13">
        <f t="shared" si="1036"/>
        <v>6.1810409622004856E-3</v>
      </c>
      <c r="AN846" s="13">
        <f t="shared" si="1037"/>
        <v>5.615132322994554E-3</v>
      </c>
      <c r="AO846" s="13">
        <f t="shared" si="1038"/>
        <v>2.5505178818224054E-3</v>
      </c>
      <c r="AP846" s="13">
        <f t="shared" si="1039"/>
        <v>7.723346000659229E-4</v>
      </c>
      <c r="AQ846" s="13">
        <f t="shared" si="1040"/>
        <v>1.754057691705267E-4</v>
      </c>
      <c r="AR846" s="13">
        <f t="shared" si="1041"/>
        <v>4.4745381157485826E-4</v>
      </c>
      <c r="AS846" s="13">
        <f t="shared" si="1042"/>
        <v>6.8724132617241384E-4</v>
      </c>
      <c r="AT846" s="13">
        <f t="shared" si="1043"/>
        <v>5.2776468562968433E-4</v>
      </c>
      <c r="AU846" s="13">
        <f t="shared" si="1044"/>
        <v>2.7019675407579806E-4</v>
      </c>
      <c r="AV846" s="13">
        <f t="shared" si="1045"/>
        <v>1.03748348318331E-4</v>
      </c>
      <c r="AW846" s="13">
        <f t="shared" si="1046"/>
        <v>1.2351769264900636E-6</v>
      </c>
      <c r="AX846" s="13">
        <f t="shared" si="1047"/>
        <v>1.5822366011506626E-3</v>
      </c>
      <c r="AY846" s="13">
        <f t="shared" si="1048"/>
        <v>1.4373740501119744E-3</v>
      </c>
      <c r="AZ846" s="13">
        <f t="shared" si="1049"/>
        <v>6.5288723520641435E-4</v>
      </c>
      <c r="BA846" s="13">
        <f t="shared" si="1050"/>
        <v>1.9770392722398615E-4</v>
      </c>
      <c r="BB846" s="13">
        <f t="shared" si="1051"/>
        <v>4.4900758582869569E-5</v>
      </c>
      <c r="BC846" s="13">
        <f t="shared" si="1052"/>
        <v>8.157968937189787E-6</v>
      </c>
      <c r="BD846" s="13">
        <f t="shared" si="1053"/>
        <v>6.7747821545111603E-5</v>
      </c>
      <c r="BE846" s="13">
        <f t="shared" si="1054"/>
        <v>1.0405342745899321E-4</v>
      </c>
      <c r="BF846" s="13">
        <f t="shared" si="1055"/>
        <v>7.990748277237559E-5</v>
      </c>
      <c r="BG846" s="13">
        <f t="shared" si="1056"/>
        <v>4.0909790024513261E-5</v>
      </c>
      <c r="BH846" s="13">
        <f t="shared" si="1057"/>
        <v>1.5708268441679092E-5</v>
      </c>
      <c r="BI846" s="13">
        <f t="shared" si="1058"/>
        <v>4.8252449555570594E-6</v>
      </c>
      <c r="BJ846" s="14">
        <f t="shared" si="1059"/>
        <v>0.51871043734993116</v>
      </c>
      <c r="BK846" s="14">
        <f t="shared" si="1060"/>
        <v>0.2586961129025761</v>
      </c>
      <c r="BL846" s="14">
        <f t="shared" si="1061"/>
        <v>0.21208015147320936</v>
      </c>
      <c r="BM846" s="14">
        <f t="shared" si="1062"/>
        <v>0.44072565063783281</v>
      </c>
      <c r="BN846" s="14">
        <f t="shared" si="1063"/>
        <v>0.5581687112633088</v>
      </c>
    </row>
    <row r="847" spans="1:66" x14ac:dyDescent="0.25">
      <c r="A847" t="s">
        <v>298</v>
      </c>
      <c r="B847" t="s">
        <v>325</v>
      </c>
      <c r="C847" t="s">
        <v>358</v>
      </c>
      <c r="D847"/>
      <c r="E847" s="10">
        <f>VLOOKUP(A847,home!$A$2:$E$405,3,FALSE)</f>
        <v>1.7111111111111099</v>
      </c>
      <c r="F847" s="10">
        <f>VLOOKUP(B847,home!$B$2:$E$405,3,FALSE)</f>
        <v>1.17</v>
      </c>
      <c r="G847" s="10">
        <f>VLOOKUP(C847,away!$B$2:$E$405,4,FALSE)</f>
        <v>0.28999999999999998</v>
      </c>
      <c r="H847" s="10">
        <f>VLOOKUP(A847,away!$A$2:$E$405,3,FALSE)</f>
        <v>1.24444444444444</v>
      </c>
      <c r="I847" s="10">
        <f>VLOOKUP(C847,away!$B$2:$E$405,3,FALSE)</f>
        <v>1.02</v>
      </c>
      <c r="J847" s="10">
        <f>VLOOKUP(B847,home!$B$2:$E$405,4,FALSE)</f>
        <v>0.8</v>
      </c>
      <c r="K847" s="12">
        <f t="shared" si="1008"/>
        <v>0.58057999999999954</v>
      </c>
      <c r="L847" s="12">
        <f t="shared" si="1009"/>
        <v>1.015466666666663</v>
      </c>
      <c r="M847" s="13">
        <f t="shared" si="1010"/>
        <v>0.2026962620148858</v>
      </c>
      <c r="N847" s="13">
        <f t="shared" si="1011"/>
        <v>0.11768139580060229</v>
      </c>
      <c r="O847" s="13">
        <f t="shared" si="1012"/>
        <v>0.20583129753404858</v>
      </c>
      <c r="P847" s="13">
        <f t="shared" si="1013"/>
        <v>0.11950153472231781</v>
      </c>
      <c r="Q847" s="13">
        <f t="shared" si="1014"/>
        <v>3.4161732386956814E-2</v>
      </c>
      <c r="R847" s="13">
        <f t="shared" si="1015"/>
        <v>0.10450741080128723</v>
      </c>
      <c r="S847" s="13">
        <f t="shared" si="1016"/>
        <v>1.7613320367916529E-2</v>
      </c>
      <c r="T847" s="13">
        <f t="shared" si="1017"/>
        <v>3.4690100514541612E-2</v>
      </c>
      <c r="U847" s="13">
        <f t="shared" si="1018"/>
        <v>6.0674912563011274E-2</v>
      </c>
      <c r="V847" s="13">
        <f t="shared" si="1019"/>
        <v>1.1537891964827377E-3</v>
      </c>
      <c r="W847" s="13">
        <f t="shared" si="1020"/>
        <v>6.6112061964064576E-3</v>
      </c>
      <c r="X847" s="13">
        <f t="shared" si="1021"/>
        <v>6.7134595189108515E-3</v>
      </c>
      <c r="Y847" s="13">
        <f t="shared" si="1022"/>
        <v>3.4086471797349902E-3</v>
      </c>
      <c r="Z847" s="13">
        <f t="shared" si="1023"/>
        <v>3.5374597362782256E-2</v>
      </c>
      <c r="AA847" s="13">
        <f t="shared" si="1024"/>
        <v>2.0537783736884103E-2</v>
      </c>
      <c r="AB847" s="13">
        <f t="shared" si="1025"/>
        <v>5.9619132409800815E-3</v>
      </c>
      <c r="AC847" s="13">
        <f t="shared" si="1026"/>
        <v>4.2514221264842359E-5</v>
      </c>
      <c r="AD847" s="13">
        <f t="shared" si="1027"/>
        <v>9.595835233774144E-4</v>
      </c>
      <c r="AE847" s="13">
        <f t="shared" si="1028"/>
        <v>9.744250818723146E-4</v>
      </c>
      <c r="AF847" s="13">
        <f t="shared" si="1029"/>
        <v>4.9474809490263473E-4</v>
      </c>
      <c r="AG847" s="13">
        <f t="shared" si="1030"/>
        <v>1.6746673292348681E-4</v>
      </c>
      <c r="AH847" s="13">
        <f t="shared" si="1031"/>
        <v>8.9804311171649553E-3</v>
      </c>
      <c r="AI847" s="13">
        <f t="shared" si="1032"/>
        <v>5.2138586980036246E-3</v>
      </c>
      <c r="AJ847" s="13">
        <f t="shared" si="1033"/>
        <v>1.5135310414434709E-3</v>
      </c>
      <c r="AK847" s="13">
        <f t="shared" si="1034"/>
        <v>2.9290861734708321E-4</v>
      </c>
      <c r="AL847" s="13">
        <f t="shared" si="1035"/>
        <v>1.0025867548163781E-6</v>
      </c>
      <c r="AM847" s="13">
        <f t="shared" si="1036"/>
        <v>1.1142300040049181E-4</v>
      </c>
      <c r="AN847" s="13">
        <f t="shared" si="1037"/>
        <v>1.1314634280668566E-4</v>
      </c>
      <c r="AO847" s="13">
        <f t="shared" si="1038"/>
        <v>5.7448169787714314E-5</v>
      </c>
      <c r="AP847" s="13">
        <f t="shared" si="1039"/>
        <v>1.9445567160143592E-5</v>
      </c>
      <c r="AQ847" s="13">
        <f t="shared" si="1040"/>
        <v>4.9365813163884339E-6</v>
      </c>
      <c r="AR847" s="13">
        <f t="shared" si="1041"/>
        <v>1.8238656903554148E-3</v>
      </c>
      <c r="AS847" s="13">
        <f t="shared" si="1042"/>
        <v>1.0588999425065458E-3</v>
      </c>
      <c r="AT847" s="13">
        <f t="shared" si="1043"/>
        <v>3.0738806431022492E-4</v>
      </c>
      <c r="AU847" s="13">
        <f t="shared" si="1044"/>
        <v>5.9487787459076747E-5</v>
      </c>
      <c r="AV847" s="13">
        <f t="shared" si="1045"/>
        <v>8.6343549107476861E-6</v>
      </c>
      <c r="AW847" s="13">
        <f t="shared" si="1046"/>
        <v>1.6419018987909563E-8</v>
      </c>
      <c r="AX847" s="13">
        <f t="shared" si="1047"/>
        <v>1.0781660928752908E-5</v>
      </c>
      <c r="AY847" s="13">
        <f t="shared" si="1048"/>
        <v>1.0948417284450911E-5</v>
      </c>
      <c r="AZ847" s="13">
        <f t="shared" si="1049"/>
        <v>5.5588764025585217E-6</v>
      </c>
      <c r="BA847" s="13">
        <f t="shared" si="1050"/>
        <v>1.8816178969726916E-6</v>
      </c>
      <c r="BB847" s="13">
        <f t="shared" si="1051"/>
        <v>4.776800634447988E-7</v>
      </c>
      <c r="BC847" s="13">
        <f t="shared" si="1052"/>
        <v>9.7013636351881998E-8</v>
      </c>
      <c r="BD847" s="13">
        <f t="shared" si="1053"/>
        <v>3.0867913550548408E-4</v>
      </c>
      <c r="BE847" s="13">
        <f t="shared" si="1054"/>
        <v>1.7921293249177378E-4</v>
      </c>
      <c r="BF847" s="13">
        <f t="shared" si="1055"/>
        <v>5.2023722173036967E-5</v>
      </c>
      <c r="BG847" s="13">
        <f t="shared" si="1056"/>
        <v>1.0067977539740593E-5</v>
      </c>
      <c r="BH847" s="13">
        <f t="shared" si="1057"/>
        <v>1.4613166000056471E-6</v>
      </c>
      <c r="BI847" s="13">
        <f t="shared" si="1058"/>
        <v>1.6968223832625566E-7</v>
      </c>
      <c r="BJ847" s="14">
        <f t="shared" si="1059"/>
        <v>0.20619890995791276</v>
      </c>
      <c r="BK847" s="14">
        <f t="shared" si="1060"/>
        <v>0.34101937152690698</v>
      </c>
      <c r="BL847" s="14">
        <f t="shared" si="1061"/>
        <v>0.41732393795626077</v>
      </c>
      <c r="BM847" s="14">
        <f t="shared" si="1062"/>
        <v>0.2155262515454987</v>
      </c>
      <c r="BN847" s="14">
        <f t="shared" si="1063"/>
        <v>0.78437963326009863</v>
      </c>
    </row>
    <row r="848" spans="1:66" x14ac:dyDescent="0.25">
      <c r="A848" t="s">
        <v>298</v>
      </c>
      <c r="B848" t="s">
        <v>330</v>
      </c>
      <c r="C848" t="s">
        <v>331</v>
      </c>
      <c r="D848"/>
      <c r="E848" s="10">
        <f>VLOOKUP(A848,home!$A$2:$E$405,3,FALSE)</f>
        <v>1.7111111111111099</v>
      </c>
      <c r="F848" s="10">
        <f>VLOOKUP(B848,home!$B$2:$E$405,3,FALSE)</f>
        <v>1.31</v>
      </c>
      <c r="G848" s="10">
        <f>VLOOKUP(C848,away!$B$2:$E$405,4,FALSE)</f>
        <v>2.1</v>
      </c>
      <c r="H848" s="10">
        <f>VLOOKUP(A848,away!$A$2:$E$405,3,FALSE)</f>
        <v>1.24444444444444</v>
      </c>
      <c r="I848" s="10">
        <f>VLOOKUP(C848,away!$B$2:$E$405,3,FALSE)</f>
        <v>0.47</v>
      </c>
      <c r="J848" s="10">
        <f>VLOOKUP(B848,home!$B$2:$E$405,4,FALSE)</f>
        <v>1.21</v>
      </c>
      <c r="K848" s="12">
        <f t="shared" si="1008"/>
        <v>4.7072666666666638</v>
      </c>
      <c r="L848" s="12">
        <f t="shared" si="1009"/>
        <v>0.70771555555555299</v>
      </c>
      <c r="M848" s="13">
        <f t="shared" si="1010"/>
        <v>4.449416912793421E-3</v>
      </c>
      <c r="N848" s="13">
        <f t="shared" si="1011"/>
        <v>2.0944591919695367E-2</v>
      </c>
      <c r="O848" s="13">
        <f t="shared" si="1012"/>
        <v>3.14892156233587E-3</v>
      </c>
      <c r="P848" s="13">
        <f t="shared" si="1013"/>
        <v>1.4822813506331554E-2</v>
      </c>
      <c r="Q848" s="13">
        <f t="shared" si="1014"/>
        <v>4.9295889695258985E-2</v>
      </c>
      <c r="R848" s="13">
        <f t="shared" si="1015"/>
        <v>1.1142703864446949E-3</v>
      </c>
      <c r="S848" s="13">
        <f t="shared" si="1016"/>
        <v>1.2345201885427709E-2</v>
      </c>
      <c r="T848" s="13">
        <f t="shared" si="1017"/>
        <v>3.4887467962285472E-2</v>
      </c>
      <c r="U848" s="13">
        <f t="shared" si="1018"/>
        <v>5.245167847764895E-3</v>
      </c>
      <c r="V848" s="13">
        <f t="shared" si="1019"/>
        <v>4.5696530787002702E-3</v>
      </c>
      <c r="W848" s="13">
        <f t="shared" si="1020"/>
        <v>7.7349632788723088E-2</v>
      </c>
      <c r="X848" s="13">
        <f t="shared" si="1021"/>
        <v>5.4741538341089184E-2</v>
      </c>
      <c r="Y848" s="13">
        <f t="shared" si="1022"/>
        <v>1.9370719109514767E-2</v>
      </c>
      <c r="Z848" s="13">
        <f t="shared" si="1023"/>
        <v>2.6286216186060266E-4</v>
      </c>
      <c r="AA848" s="13">
        <f t="shared" si="1024"/>
        <v>1.2373622924543523E-3</v>
      </c>
      <c r="AB848" s="13">
        <f t="shared" si="1025"/>
        <v>2.9122971369303107E-3</v>
      </c>
      <c r="AC848" s="13">
        <f t="shared" si="1026"/>
        <v>9.5146056075697449E-4</v>
      </c>
      <c r="AD848" s="13">
        <f t="shared" si="1027"/>
        <v>9.1026337026315768E-2</v>
      </c>
      <c r="AE848" s="13">
        <f t="shared" si="1028"/>
        <v>6.4420754678766068E-2</v>
      </c>
      <c r="AF848" s="13">
        <f t="shared" si="1029"/>
        <v>2.2795785093395457E-2</v>
      </c>
      <c r="AG848" s="13">
        <f t="shared" si="1030"/>
        <v>5.3776439038991201E-3</v>
      </c>
      <c r="AH848" s="13">
        <f t="shared" si="1031"/>
        <v>4.6507910228927516E-5</v>
      </c>
      <c r="AI848" s="13">
        <f t="shared" si="1032"/>
        <v>2.1892513555695609E-4</v>
      </c>
      <c r="AJ848" s="13">
        <f t="shared" si="1033"/>
        <v>5.1526949655137017E-4</v>
      </c>
      <c r="AK848" s="13">
        <f t="shared" si="1034"/>
        <v>8.0850364182212607E-4</v>
      </c>
      <c r="AL848" s="13">
        <f t="shared" si="1035"/>
        <v>1.2678805090328985E-4</v>
      </c>
      <c r="AM848" s="13">
        <f t="shared" si="1036"/>
        <v>8.5697048414548324E-2</v>
      </c>
      <c r="AN848" s="13">
        <f t="shared" si="1037"/>
        <v>6.0649134228173196E-2</v>
      </c>
      <c r="AO848" s="13">
        <f t="shared" si="1038"/>
        <v>2.1461167862127446E-2</v>
      </c>
      <c r="AP848" s="13">
        <f t="shared" si="1039"/>
        <v>5.062800778805502E-3</v>
      </c>
      <c r="AQ848" s="13">
        <f t="shared" si="1040"/>
        <v>8.9575571645985545E-4</v>
      </c>
      <c r="AR848" s="13">
        <f t="shared" si="1041"/>
        <v>6.5828743050786474E-6</v>
      </c>
      <c r="AS848" s="13">
        <f t="shared" si="1042"/>
        <v>3.0987344787153201E-5</v>
      </c>
      <c r="AT848" s="13">
        <f t="shared" si="1043"/>
        <v>7.2932847602536646E-5</v>
      </c>
      <c r="AU848" s="13">
        <f t="shared" si="1044"/>
        <v>1.1443812080816681E-4</v>
      </c>
      <c r="AV848" s="13">
        <f t="shared" si="1045"/>
        <v>1.346726878690641E-4</v>
      </c>
      <c r="AW848" s="13">
        <f t="shared" si="1046"/>
        <v>1.1732845937426962E-5</v>
      </c>
      <c r="AX848" s="13">
        <f t="shared" si="1047"/>
        <v>6.723314323892042E-2</v>
      </c>
      <c r="AY848" s="13">
        <f t="shared" si="1048"/>
        <v>4.7581941319078641E-2</v>
      </c>
      <c r="AZ848" s="13">
        <f t="shared" si="1049"/>
        <v>1.683724001752173E-2</v>
      </c>
      <c r="BA848" s="13">
        <f t="shared" si="1050"/>
        <v>3.9719922243408607E-3</v>
      </c>
      <c r="BB848" s="13">
        <f t="shared" si="1051"/>
        <v>7.0276017092793205E-4</v>
      </c>
      <c r="BC848" s="13">
        <f t="shared" si="1052"/>
        <v>9.9470860958115396E-5</v>
      </c>
      <c r="BD848" s="13">
        <f t="shared" si="1053"/>
        <v>7.7646709099518456E-7</v>
      </c>
      <c r="BE848" s="13">
        <f t="shared" si="1054"/>
        <v>3.6550376552052641E-6</v>
      </c>
      <c r="BF848" s="13">
        <f t="shared" si="1055"/>
        <v>8.6026184598796121E-6</v>
      </c>
      <c r="BG848" s="13">
        <f t="shared" si="1056"/>
        <v>1.3498273040747537E-5</v>
      </c>
      <c r="BH848" s="13">
        <f t="shared" si="1057"/>
        <v>1.5884992685569039E-5</v>
      </c>
      <c r="BI848" s="13">
        <f t="shared" si="1058"/>
        <v>1.4954979313804576E-5</v>
      </c>
      <c r="BJ848" s="14">
        <f t="shared" si="1059"/>
        <v>0.75040281535080533</v>
      </c>
      <c r="BK848" s="14">
        <f t="shared" si="1060"/>
        <v>8.484727531399186E-2</v>
      </c>
      <c r="BL848" s="14">
        <f t="shared" si="1061"/>
        <v>1.5664211653707707E-2</v>
      </c>
      <c r="BM848" s="14">
        <f t="shared" si="1062"/>
        <v>0.70983105202436436</v>
      </c>
      <c r="BN848" s="14">
        <f t="shared" si="1063"/>
        <v>9.3775903982859898E-2</v>
      </c>
    </row>
    <row r="849" spans="1:66" x14ac:dyDescent="0.25">
      <c r="A849" t="s">
        <v>298</v>
      </c>
      <c r="B849" t="s">
        <v>363</v>
      </c>
      <c r="C849" t="s">
        <v>324</v>
      </c>
      <c r="D849"/>
      <c r="E849" s="10">
        <f>VLOOKUP(A849,home!$A$2:$E$405,3,FALSE)</f>
        <v>1.7111111111111099</v>
      </c>
      <c r="F849" s="10">
        <f>VLOOKUP(B849,home!$B$2:$E$405,3,FALSE)</f>
        <v>1.4</v>
      </c>
      <c r="G849" s="10">
        <f>VLOOKUP(C849,away!$B$2:$E$405,4,FALSE)</f>
        <v>1.17</v>
      </c>
      <c r="H849" s="10">
        <f>VLOOKUP(A849,away!$A$2:$E$405,3,FALSE)</f>
        <v>1.24444444444444</v>
      </c>
      <c r="I849" s="10">
        <f>VLOOKUP(C849,away!$B$2:$E$405,3,FALSE)</f>
        <v>0.82</v>
      </c>
      <c r="J849" s="10">
        <f>VLOOKUP(B849,home!$B$2:$E$405,4,FALSE)</f>
        <v>0.96</v>
      </c>
      <c r="K849" s="12">
        <f t="shared" si="1008"/>
        <v>2.8027999999999977</v>
      </c>
      <c r="L849" s="12">
        <f t="shared" si="1009"/>
        <v>0.97962666666666309</v>
      </c>
      <c r="M849" s="13">
        <f t="shared" si="1010"/>
        <v>2.2767375504363658E-2</v>
      </c>
      <c r="N849" s="13">
        <f t="shared" si="1011"/>
        <v>6.3812400063630412E-2</v>
      </c>
      <c r="O849" s="13">
        <f t="shared" si="1012"/>
        <v>2.2303528174088007E-2</v>
      </c>
      <c r="P849" s="13">
        <f t="shared" si="1013"/>
        <v>6.2512328766333808E-2</v>
      </c>
      <c r="Q849" s="13">
        <f t="shared" si="1014"/>
        <v>8.9426697449171588E-2</v>
      </c>
      <c r="R849" s="13">
        <f t="shared" si="1015"/>
        <v>1.092456548004392E-2</v>
      </c>
      <c r="S849" s="13">
        <f t="shared" si="1016"/>
        <v>4.2909988099432327E-2</v>
      </c>
      <c r="T849" s="13">
        <f t="shared" si="1017"/>
        <v>8.7604777533140152E-2</v>
      </c>
      <c r="U849" s="13">
        <f t="shared" si="1018"/>
        <v>3.0619372127467074E-2</v>
      </c>
      <c r="V849" s="13">
        <f t="shared" si="1019"/>
        <v>1.3090872472894718E-2</v>
      </c>
      <c r="W849" s="13">
        <f t="shared" si="1020"/>
        <v>8.3548382536845961E-2</v>
      </c>
      <c r="X849" s="13">
        <f t="shared" si="1021"/>
        <v>8.184622348996165E-2</v>
      </c>
      <c r="Y849" s="13">
        <f t="shared" si="1022"/>
        <v>4.0089371548362937E-2</v>
      </c>
      <c r="Z849" s="13">
        <f t="shared" si="1023"/>
        <v>3.567331888665707E-3</v>
      </c>
      <c r="AA849" s="13">
        <f t="shared" si="1024"/>
        <v>9.9985178175522344E-3</v>
      </c>
      <c r="AB849" s="13">
        <f t="shared" si="1025"/>
        <v>1.4011922869517694E-2</v>
      </c>
      <c r="AC849" s="13">
        <f t="shared" si="1026"/>
        <v>2.2464735881253047E-3</v>
      </c>
      <c r="AD849" s="13">
        <f t="shared" si="1027"/>
        <v>5.8542351643567928E-2</v>
      </c>
      <c r="AE849" s="13">
        <f t="shared" si="1028"/>
        <v>5.7349648799416092E-2</v>
      </c>
      <c r="AF849" s="13">
        <f t="shared" si="1029"/>
        <v>2.8090622643937892E-2</v>
      </c>
      <c r="AG849" s="13">
        <f t="shared" si="1030"/>
        <v>9.172774341757322E-3</v>
      </c>
      <c r="AH849" s="13">
        <f t="shared" si="1031"/>
        <v>8.7366336174681924E-4</v>
      </c>
      <c r="AI849" s="13">
        <f t="shared" si="1032"/>
        <v>2.4487036703039833E-3</v>
      </c>
      <c r="AJ849" s="13">
        <f t="shared" si="1033"/>
        <v>3.4316133235639998E-3</v>
      </c>
      <c r="AK849" s="13">
        <f t="shared" si="1034"/>
        <v>3.2060419410950562E-3</v>
      </c>
      <c r="AL849" s="13">
        <f t="shared" si="1035"/>
        <v>2.4672548749215119E-4</v>
      </c>
      <c r="AM849" s="13">
        <f t="shared" si="1036"/>
        <v>3.2816500637318398E-2</v>
      </c>
      <c r="AN849" s="13">
        <f t="shared" si="1037"/>
        <v>3.2147919131000652E-2</v>
      </c>
      <c r="AO849" s="13">
        <f t="shared" si="1038"/>
        <v>1.5746479429285806E-2</v>
      </c>
      <c r="AP849" s="13">
        <f t="shared" si="1039"/>
        <v>5.1418903850154792E-3</v>
      </c>
      <c r="AQ849" s="13">
        <f t="shared" si="1040"/>
        <v>1.2592832345595193E-3</v>
      </c>
      <c r="AR849" s="13">
        <f t="shared" si="1041"/>
        <v>1.711727853713656E-4</v>
      </c>
      <c r="AS849" s="13">
        <f t="shared" si="1042"/>
        <v>4.7976308283886312E-4</v>
      </c>
      <c r="AT849" s="13">
        <f t="shared" si="1043"/>
        <v>6.7233998429038237E-4</v>
      </c>
      <c r="AU849" s="13">
        <f t="shared" si="1044"/>
        <v>6.28144835989694E-4</v>
      </c>
      <c r="AV849" s="13">
        <f t="shared" si="1045"/>
        <v>4.4014108657797825E-4</v>
      </c>
      <c r="AW849" s="13">
        <f t="shared" si="1046"/>
        <v>1.8817599559152888E-5</v>
      </c>
      <c r="AX849" s="13">
        <f t="shared" si="1047"/>
        <v>1.5329681331046004E-2</v>
      </c>
      <c r="AY849" s="13">
        <f t="shared" si="1048"/>
        <v>1.5017364623394772E-2</v>
      </c>
      <c r="AZ849" s="13">
        <f t="shared" si="1049"/>
        <v>7.3557054240670433E-3</v>
      </c>
      <c r="BA849" s="13">
        <f t="shared" si="1050"/>
        <v>2.4019483951868976E-3</v>
      </c>
      <c r="BB849" s="13">
        <f t="shared" si="1051"/>
        <v>5.882531749705701E-4</v>
      </c>
      <c r="BC849" s="13">
        <f t="shared" si="1052"/>
        <v>1.1525369939050024E-4</v>
      </c>
      <c r="BD849" s="13">
        <f t="shared" si="1053"/>
        <v>2.7947570859566492E-5</v>
      </c>
      <c r="BE849" s="13">
        <f t="shared" si="1054"/>
        <v>7.8331451605192904E-5</v>
      </c>
      <c r="BF849" s="13">
        <f t="shared" si="1055"/>
        <v>1.0977369627951726E-4</v>
      </c>
      <c r="BG849" s="13">
        <f t="shared" si="1056"/>
        <v>1.0255790531074357E-4</v>
      </c>
      <c r="BH849" s="13">
        <f t="shared" si="1057"/>
        <v>7.1862324251237958E-5</v>
      </c>
      <c r="BI849" s="13">
        <f t="shared" si="1058"/>
        <v>4.028314448227391E-5</v>
      </c>
      <c r="BJ849" s="14">
        <f t="shared" si="1059"/>
        <v>0.72740352951502751</v>
      </c>
      <c r="BK849" s="14">
        <f t="shared" si="1060"/>
        <v>0.15879112854203675</v>
      </c>
      <c r="BL849" s="14">
        <f t="shared" si="1061"/>
        <v>0.10064024663323561</v>
      </c>
      <c r="BM849" s="14">
        <f t="shared" si="1062"/>
        <v>0.7036567941174986</v>
      </c>
      <c r="BN849" s="14">
        <f t="shared" si="1063"/>
        <v>0.27174689543763142</v>
      </c>
    </row>
    <row r="850" spans="1:66" x14ac:dyDescent="0.25">
      <c r="A850" t="s">
        <v>298</v>
      </c>
      <c r="B850" t="s">
        <v>366</v>
      </c>
      <c r="C850" t="s">
        <v>299</v>
      </c>
      <c r="D850"/>
      <c r="E850" s="10">
        <f>VLOOKUP(A850,home!$A$2:$E$405,3,FALSE)</f>
        <v>1.7111111111111099</v>
      </c>
      <c r="F850" s="10">
        <f>VLOOKUP(B850,home!$B$2:$E$405,3,FALSE)</f>
        <v>1.05</v>
      </c>
      <c r="G850" s="10">
        <f>VLOOKUP(C850,away!$B$2:$E$405,4,FALSE)</f>
        <v>0.73</v>
      </c>
      <c r="H850" s="10">
        <f>VLOOKUP(A850,away!$A$2:$E$405,3,FALSE)</f>
        <v>1.24444444444444</v>
      </c>
      <c r="I850" s="10">
        <f>VLOOKUP(C850,away!$B$2:$E$405,3,FALSE)</f>
        <v>0.73</v>
      </c>
      <c r="J850" s="10">
        <f>VLOOKUP(B850,home!$B$2:$E$405,4,FALSE)</f>
        <v>0.48</v>
      </c>
      <c r="K850" s="12">
        <f t="shared" si="1008"/>
        <v>1.3115666666666659</v>
      </c>
      <c r="L850" s="12">
        <f t="shared" si="1009"/>
        <v>0.43605333333333174</v>
      </c>
      <c r="M850" s="13">
        <f t="shared" si="1010"/>
        <v>0.17418801798910163</v>
      </c>
      <c r="N850" s="13">
        <f t="shared" si="1011"/>
        <v>0.22845919812723925</v>
      </c>
      <c r="O850" s="13">
        <f t="shared" si="1012"/>
        <v>7.5955265870874131E-2</v>
      </c>
      <c r="P850" s="13">
        <f t="shared" si="1013"/>
        <v>9.9620394874042728E-2</v>
      </c>
      <c r="Q850" s="13">
        <f t="shared" si="1014"/>
        <v>0.14981973447854133</v>
      </c>
      <c r="R850" s="13">
        <f t="shared" si="1015"/>
        <v>1.6560273433607053E-2</v>
      </c>
      <c r="S850" s="13">
        <f t="shared" si="1016"/>
        <v>1.4243550144018987E-2</v>
      </c>
      <c r="T850" s="13">
        <f t="shared" si="1017"/>
        <v>6.5329394618482639E-2</v>
      </c>
      <c r="U850" s="13">
        <f t="shared" si="1018"/>
        <v>2.1719902626404542E-2</v>
      </c>
      <c r="V850" s="13">
        <f t="shared" si="1019"/>
        <v>9.0511908156378125E-4</v>
      </c>
      <c r="W850" s="13">
        <f t="shared" si="1020"/>
        <v>6.5499523250301797E-2</v>
      </c>
      <c r="X850" s="13">
        <f t="shared" si="1021"/>
        <v>2.8561285445038161E-2</v>
      </c>
      <c r="Y850" s="13">
        <f t="shared" si="1022"/>
        <v>6.2271218612968303E-3</v>
      </c>
      <c r="Z850" s="13">
        <f t="shared" si="1023"/>
        <v>2.4070541438785918E-3</v>
      </c>
      <c r="AA850" s="13">
        <f t="shared" si="1024"/>
        <v>3.1570119799730293E-3</v>
      </c>
      <c r="AB850" s="13">
        <f t="shared" si="1025"/>
        <v>2.070315839599979E-3</v>
      </c>
      <c r="AC850" s="13">
        <f t="shared" si="1026"/>
        <v>3.2353086536302511E-5</v>
      </c>
      <c r="AD850" s="13">
        <f t="shared" si="1027"/>
        <v>2.1476747844413526E-2</v>
      </c>
      <c r="AE850" s="13">
        <f t="shared" si="1028"/>
        <v>9.3650074867159643E-3</v>
      </c>
      <c r="AF850" s="13">
        <f t="shared" si="1029"/>
        <v>2.041821365637052E-3</v>
      </c>
      <c r="AG850" s="13">
        <f t="shared" si="1030"/>
        <v>2.9678100418575068E-4</v>
      </c>
      <c r="AH850" s="13">
        <f t="shared" si="1031"/>
        <v>2.6240099573801725E-4</v>
      </c>
      <c r="AI850" s="13">
        <f t="shared" si="1032"/>
        <v>3.441563993101252E-4</v>
      </c>
      <c r="AJ850" s="13">
        <f t="shared" si="1033"/>
        <v>2.2569203072759155E-4</v>
      </c>
      <c r="AK850" s="13">
        <f t="shared" si="1034"/>
        <v>9.8670048144872639E-5</v>
      </c>
      <c r="AL850" s="13">
        <f t="shared" si="1035"/>
        <v>7.4012605306575916E-7</v>
      </c>
      <c r="AM850" s="13">
        <f t="shared" si="1036"/>
        <v>5.6336373162275853E-3</v>
      </c>
      <c r="AN850" s="13">
        <f t="shared" si="1037"/>
        <v>2.4565663305320838E-3</v>
      </c>
      <c r="AO850" s="13">
        <f t="shared" si="1038"/>
        <v>5.3559696849147316E-4</v>
      </c>
      <c r="AP850" s="13">
        <f t="shared" si="1039"/>
        <v>7.7849614477978109E-5</v>
      </c>
      <c r="AQ850" s="13">
        <f t="shared" si="1040"/>
        <v>8.4866459729592882E-6</v>
      </c>
      <c r="AR850" s="13">
        <f t="shared" si="1041"/>
        <v>2.2884165772309572E-5</v>
      </c>
      <c r="AS850" s="13">
        <f t="shared" si="1042"/>
        <v>3.0014109021435469E-5</v>
      </c>
      <c r="AT850" s="13">
        <f t="shared" si="1043"/>
        <v>1.9682752461107016E-5</v>
      </c>
      <c r="AU850" s="13">
        <f t="shared" si="1044"/>
        <v>8.6050806787464135E-6</v>
      </c>
      <c r="AV850" s="13">
        <f t="shared" si="1045"/>
        <v>2.8215342455552911E-6</v>
      </c>
      <c r="AW850" s="13">
        <f t="shared" si="1046"/>
        <v>1.1757992330191716E-8</v>
      </c>
      <c r="AX850" s="13">
        <f t="shared" si="1047"/>
        <v>1.2314818193422585E-3</v>
      </c>
      <c r="AY850" s="13">
        <f t="shared" si="1048"/>
        <v>5.3699175226358769E-4</v>
      </c>
      <c r="AZ850" s="13">
        <f t="shared" si="1049"/>
        <v>1.1707852177352205E-4</v>
      </c>
      <c r="BA850" s="13">
        <f t="shared" si="1050"/>
        <v>1.7017493227027783E-5</v>
      </c>
      <c r="BB850" s="13">
        <f t="shared" si="1051"/>
        <v>1.8551336616557152E-6</v>
      </c>
      <c r="BC850" s="13">
        <f t="shared" si="1052"/>
        <v>1.6178744338876886E-7</v>
      </c>
      <c r="BD850" s="13">
        <f t="shared" si="1053"/>
        <v>1.6631194609280193E-6</v>
      </c>
      <c r="BE850" s="13">
        <f t="shared" si="1054"/>
        <v>2.1812920476378245E-6</v>
      </c>
      <c r="BF850" s="13">
        <f t="shared" si="1055"/>
        <v>1.4304549699734242E-6</v>
      </c>
      <c r="BG850" s="13">
        <f t="shared" si="1056"/>
        <v>6.2537901892826975E-7</v>
      </c>
      <c r="BH850" s="13">
        <f t="shared" si="1057"/>
        <v>2.0505656881475512E-7</v>
      </c>
      <c r="BI850" s="13">
        <f t="shared" si="1058"/>
        <v>5.3789072087694396E-8</v>
      </c>
      <c r="BJ850" s="14">
        <f t="shared" si="1059"/>
        <v>0.58769333886526598</v>
      </c>
      <c r="BK850" s="14">
        <f t="shared" si="1060"/>
        <v>0.28952716705358011</v>
      </c>
      <c r="BL850" s="14">
        <f t="shared" si="1061"/>
        <v>0.12048385595769685</v>
      </c>
      <c r="BM850" s="14">
        <f t="shared" si="1062"/>
        <v>0.25497155125274396</v>
      </c>
      <c r="BN850" s="14">
        <f t="shared" si="1063"/>
        <v>0.7446028847734063</v>
      </c>
    </row>
    <row r="851" spans="1:66" x14ac:dyDescent="0.25">
      <c r="A851" t="s">
        <v>304</v>
      </c>
      <c r="B851" t="s">
        <v>305</v>
      </c>
      <c r="C851" t="s">
        <v>327</v>
      </c>
      <c r="D851"/>
      <c r="E851" s="10">
        <f>VLOOKUP(A851,home!$A$2:$E$405,3,FALSE)</f>
        <v>1.2888888888888901</v>
      </c>
      <c r="F851" s="10">
        <f>VLOOKUP(B851,home!$B$2:$E$405,3,FALSE)</f>
        <v>0.93</v>
      </c>
      <c r="G851" s="10">
        <f>VLOOKUP(C851,away!$B$2:$E$405,4,FALSE)</f>
        <v>1.55</v>
      </c>
      <c r="H851" s="10">
        <f>VLOOKUP(A851,away!$A$2:$E$405,3,FALSE)</f>
        <v>1.2666666666666699</v>
      </c>
      <c r="I851" s="10">
        <f>VLOOKUP(C851,away!$B$2:$E$405,3,FALSE)</f>
        <v>0.47</v>
      </c>
      <c r="J851" s="10">
        <f>VLOOKUP(B851,home!$B$2:$E$405,4,FALSE)</f>
        <v>1.1100000000000001</v>
      </c>
      <c r="K851" s="12">
        <f t="shared" si="1008"/>
        <v>1.8579333333333352</v>
      </c>
      <c r="L851" s="12">
        <f t="shared" si="1009"/>
        <v>0.66082000000000174</v>
      </c>
      <c r="M851" s="13">
        <f t="shared" si="1010"/>
        <v>8.0559975609536691E-2</v>
      </c>
      <c r="N851" s="13">
        <f t="shared" si="1011"/>
        <v>0.14967506401747868</v>
      </c>
      <c r="O851" s="13">
        <f t="shared" si="1012"/>
        <v>5.3235643082294185E-2</v>
      </c>
      <c r="P851" s="13">
        <f t="shared" si="1013"/>
        <v>9.8908275804030527E-2</v>
      </c>
      <c r="Q851" s="13">
        <f t="shared" si="1014"/>
        <v>0.13904314530343731</v>
      </c>
      <c r="R851" s="13">
        <f t="shared" si="1015"/>
        <v>1.7589588830820863E-2</v>
      </c>
      <c r="S851" s="13">
        <f t="shared" si="1016"/>
        <v>3.0358893943632476E-2</v>
      </c>
      <c r="T851" s="13">
        <f t="shared" si="1017"/>
        <v>9.1882491279417694E-2</v>
      </c>
      <c r="U851" s="13">
        <f t="shared" si="1018"/>
        <v>3.2680283408409803E-2</v>
      </c>
      <c r="V851" s="13">
        <f t="shared" si="1019"/>
        <v>4.1414911789668307E-3</v>
      </c>
      <c r="W851" s="13">
        <f t="shared" si="1020"/>
        <v>8.6110964810255514E-2</v>
      </c>
      <c r="X851" s="13">
        <f t="shared" si="1021"/>
        <v>5.6903847765913194E-2</v>
      </c>
      <c r="Y851" s="13">
        <f t="shared" si="1022"/>
        <v>1.8801600340335425E-2</v>
      </c>
      <c r="Z851" s="13">
        <f t="shared" si="1023"/>
        <v>3.8745173637276926E-3</v>
      </c>
      <c r="AA851" s="13">
        <f t="shared" si="1024"/>
        <v>7.1985949606484766E-3</v>
      </c>
      <c r="AB851" s="13">
        <f t="shared" si="1025"/>
        <v>6.6872547652770901E-3</v>
      </c>
      <c r="AC851" s="13">
        <f t="shared" si="1026"/>
        <v>3.1779719757691873E-4</v>
      </c>
      <c r="AD851" s="13">
        <f t="shared" si="1027"/>
        <v>3.9997107971616909E-2</v>
      </c>
      <c r="AE851" s="13">
        <f t="shared" si="1028"/>
        <v>2.6430888889803956E-2</v>
      </c>
      <c r="AF851" s="13">
        <f t="shared" si="1029"/>
        <v>8.7330299980801461E-3</v>
      </c>
      <c r="AG851" s="13">
        <f t="shared" si="1030"/>
        <v>1.9236536277771131E-3</v>
      </c>
      <c r="AH851" s="13">
        <f t="shared" si="1031"/>
        <v>6.4008964107463494E-4</v>
      </c>
      <c r="AI851" s="13">
        <f t="shared" si="1032"/>
        <v>1.1892438804739344E-3</v>
      </c>
      <c r="AJ851" s="13">
        <f t="shared" si="1033"/>
        <v>1.1047679234976043E-3</v>
      </c>
      <c r="AK851" s="13">
        <f t="shared" si="1034"/>
        <v>6.8419505022121691E-4</v>
      </c>
      <c r="AL851" s="13">
        <f t="shared" si="1035"/>
        <v>1.5607141203734345E-5</v>
      </c>
      <c r="AM851" s="13">
        <f t="shared" si="1036"/>
        <v>1.4862392027479894E-2</v>
      </c>
      <c r="AN851" s="13">
        <f t="shared" si="1037"/>
        <v>9.8213658995992895E-3</v>
      </c>
      <c r="AO851" s="13">
        <f t="shared" si="1038"/>
        <v>3.2450775068866094E-3</v>
      </c>
      <c r="AP851" s="13">
        <f t="shared" si="1039"/>
        <v>7.148040393669384E-4</v>
      </c>
      <c r="AQ851" s="13">
        <f t="shared" si="1040"/>
        <v>1.1808920132361534E-4</v>
      </c>
      <c r="AR851" s="13">
        <f t="shared" si="1041"/>
        <v>8.4596807322988315E-5</v>
      </c>
      <c r="AS851" s="13">
        <f t="shared" si="1042"/>
        <v>1.5717522821895755E-4</v>
      </c>
      <c r="AT851" s="13">
        <f t="shared" si="1043"/>
        <v>1.4601054784113782E-4</v>
      </c>
      <c r="AU851" s="13">
        <f t="shared" si="1044"/>
        <v>9.0425954617437185E-5</v>
      </c>
      <c r="AV851" s="13">
        <f t="shared" si="1045"/>
        <v>4.200134882055601E-5</v>
      </c>
      <c r="AW851" s="13">
        <f t="shared" si="1046"/>
        <v>5.3227266566567824E-7</v>
      </c>
      <c r="AX851" s="13">
        <f t="shared" si="1047"/>
        <v>4.6022222601537488E-3</v>
      </c>
      <c r="AY851" s="13">
        <f t="shared" si="1048"/>
        <v>3.0412405139548081E-3</v>
      </c>
      <c r="AZ851" s="13">
        <f t="shared" si="1049"/>
        <v>1.0048562782158106E-3</v>
      </c>
      <c r="BA851" s="13">
        <f t="shared" si="1050"/>
        <v>2.2134304192352464E-4</v>
      </c>
      <c r="BB851" s="13">
        <f t="shared" si="1051"/>
        <v>3.6566977240975975E-5</v>
      </c>
      <c r="BC851" s="13">
        <f t="shared" si="1052"/>
        <v>4.8328379800763632E-6</v>
      </c>
      <c r="BD851" s="13">
        <f t="shared" si="1053"/>
        <v>9.3172103691962086E-6</v>
      </c>
      <c r="BE851" s="13">
        <f t="shared" si="1054"/>
        <v>1.7310755718608625E-5</v>
      </c>
      <c r="BF851" s="13">
        <f t="shared" si="1055"/>
        <v>1.6081115037396815E-5</v>
      </c>
      <c r="BG851" s="13">
        <f t="shared" si="1056"/>
        <v>9.9592132217158274E-6</v>
      </c>
      <c r="BH851" s="13">
        <f t="shared" si="1057"/>
        <v>4.6258885545999804E-6</v>
      </c>
      <c r="BI851" s="13">
        <f t="shared" si="1058"/>
        <v>1.7189185083752919E-6</v>
      </c>
      <c r="BJ851" s="14">
        <f t="shared" si="1059"/>
        <v>0.65717458458824107</v>
      </c>
      <c r="BK851" s="14">
        <f t="shared" si="1060"/>
        <v>0.21734328138890197</v>
      </c>
      <c r="BL851" s="14">
        <f t="shared" si="1061"/>
        <v>0.12158888453094879</v>
      </c>
      <c r="BM851" s="14">
        <f t="shared" si="1062"/>
        <v>0.45792886698293223</v>
      </c>
      <c r="BN851" s="14">
        <f t="shared" si="1063"/>
        <v>0.53901169264759818</v>
      </c>
    </row>
    <row r="852" spans="1:66" x14ac:dyDescent="0.25">
      <c r="A852" t="s">
        <v>304</v>
      </c>
      <c r="B852" t="s">
        <v>310</v>
      </c>
      <c r="C852" t="s">
        <v>375</v>
      </c>
      <c r="D852"/>
      <c r="E852" s="10">
        <f>VLOOKUP(A852,home!$A$2:$E$405,3,FALSE)</f>
        <v>1.2888888888888901</v>
      </c>
      <c r="F852" s="10">
        <f>VLOOKUP(B852,home!$B$2:$E$405,3,FALSE)</f>
        <v>0.97</v>
      </c>
      <c r="G852" s="10">
        <f>VLOOKUP(C852,away!$B$2:$E$405,4,FALSE)</f>
        <v>1.1599999999999999</v>
      </c>
      <c r="H852" s="10">
        <f>VLOOKUP(A852,away!$A$2:$E$405,3,FALSE)</f>
        <v>1.2666666666666699</v>
      </c>
      <c r="I852" s="10">
        <f>VLOOKUP(C852,away!$B$2:$E$405,3,FALSE)</f>
        <v>0.78</v>
      </c>
      <c r="J852" s="10">
        <f>VLOOKUP(B852,home!$B$2:$E$405,4,FALSE)</f>
        <v>1.58</v>
      </c>
      <c r="K852" s="12">
        <f t="shared" si="1008"/>
        <v>1.4502577777777792</v>
      </c>
      <c r="L852" s="12">
        <f t="shared" si="1009"/>
        <v>1.561040000000004</v>
      </c>
      <c r="M852" s="13">
        <f t="shared" si="1010"/>
        <v>4.9227750606378538E-2</v>
      </c>
      <c r="N852" s="13">
        <f t="shared" si="1011"/>
        <v>7.1392928199405251E-2</v>
      </c>
      <c r="O852" s="13">
        <f t="shared" si="1012"/>
        <v>7.6846487806581348E-2</v>
      </c>
      <c r="P852" s="13">
        <f t="shared" si="1013"/>
        <v>0.11144721663639985</v>
      </c>
      <c r="Q852" s="13">
        <f t="shared" si="1014"/>
        <v>5.176907469975902E-2</v>
      </c>
      <c r="R852" s="13">
        <f t="shared" si="1015"/>
        <v>5.9980220662793036E-2</v>
      </c>
      <c r="S852" s="13">
        <f t="shared" si="1016"/>
        <v>6.30766282381756E-2</v>
      </c>
      <c r="T852" s="13">
        <f t="shared" si="1017"/>
        <v>8.0813596369312027E-2</v>
      </c>
      <c r="U852" s="13">
        <f t="shared" si="1018"/>
        <v>8.6986781529043058E-2</v>
      </c>
      <c r="V852" s="13">
        <f t="shared" si="1019"/>
        <v>1.5866648306116542E-2</v>
      </c>
      <c r="W852" s="13">
        <f t="shared" si="1020"/>
        <v>2.5026167743894788E-2</v>
      </c>
      <c r="X852" s="13">
        <f t="shared" si="1021"/>
        <v>3.9066848894929618E-2</v>
      </c>
      <c r="Y852" s="13">
        <f t="shared" si="1022"/>
        <v>3.0492456899470548E-2</v>
      </c>
      <c r="Z852" s="13">
        <f t="shared" si="1023"/>
        <v>3.1210507887815563E-2</v>
      </c>
      <c r="AA852" s="13">
        <f t="shared" si="1024"/>
        <v>4.5263281812699237E-2</v>
      </c>
      <c r="AB852" s="13">
        <f t="shared" si="1025"/>
        <v>3.2821713248307294E-2</v>
      </c>
      <c r="AC852" s="13">
        <f t="shared" si="1026"/>
        <v>2.245041883495356E-3</v>
      </c>
      <c r="AD852" s="13">
        <f t="shared" si="1027"/>
        <v>9.0735986046387059E-3</v>
      </c>
      <c r="AE852" s="13">
        <f t="shared" si="1028"/>
        <v>1.416425036578524E-2</v>
      </c>
      <c r="AF852" s="13">
        <f t="shared" si="1029"/>
        <v>1.1055480695502726E-2</v>
      </c>
      <c r="AG852" s="13">
        <f t="shared" si="1030"/>
        <v>5.75268252830254E-3</v>
      </c>
      <c r="AH852" s="13">
        <f t="shared" si="1031"/>
        <v>1.2180212808298937E-2</v>
      </c>
      <c r="AI852" s="13">
        <f t="shared" si="1032"/>
        <v>1.7664448360224058E-2</v>
      </c>
      <c r="AJ852" s="13">
        <f t="shared" si="1033"/>
        <v>1.2809001812284442E-2</v>
      </c>
      <c r="AK852" s="13">
        <f t="shared" si="1034"/>
        <v>6.1921181679450597E-3</v>
      </c>
      <c r="AL852" s="13">
        <f t="shared" si="1035"/>
        <v>2.0330294686694752E-4</v>
      </c>
      <c r="AM852" s="13">
        <f t="shared" si="1036"/>
        <v>2.6318113897621756E-3</v>
      </c>
      <c r="AN852" s="13">
        <f t="shared" si="1037"/>
        <v>4.1083628518743566E-3</v>
      </c>
      <c r="AO852" s="13">
        <f t="shared" si="1038"/>
        <v>3.2066593731449817E-3</v>
      </c>
      <c r="AP852" s="13">
        <f t="shared" si="1039"/>
        <v>1.6685745159514185E-3</v>
      </c>
      <c r="AQ852" s="13">
        <f t="shared" si="1040"/>
        <v>6.5117789059520247E-4</v>
      </c>
      <c r="AR852" s="13">
        <f t="shared" si="1041"/>
        <v>3.8027598804534048E-3</v>
      </c>
      <c r="AS852" s="13">
        <f t="shared" si="1042"/>
        <v>5.5149820936488472E-3</v>
      </c>
      <c r="AT852" s="13">
        <f t="shared" si="1043"/>
        <v>3.9990728378097116E-3</v>
      </c>
      <c r="AU852" s="13">
        <f t="shared" si="1044"/>
        <v>1.9332288289777965E-3</v>
      </c>
      <c r="AV852" s="13">
        <f t="shared" si="1045"/>
        <v>7.0092003636232001E-4</v>
      </c>
      <c r="AW852" s="13">
        <f t="shared" si="1046"/>
        <v>1.2784990445885387E-5</v>
      </c>
      <c r="AX852" s="13">
        <f t="shared" si="1047"/>
        <v>6.3613415627445768E-4</v>
      </c>
      <c r="AY852" s="13">
        <f t="shared" si="1048"/>
        <v>9.9303086331068184E-4</v>
      </c>
      <c r="AZ852" s="13">
        <f t="shared" si="1049"/>
        <v>7.750804494312556E-4</v>
      </c>
      <c r="BA852" s="13">
        <f t="shared" si="1050"/>
        <v>4.0331052826005678E-4</v>
      </c>
      <c r="BB852" s="13">
        <f t="shared" si="1051"/>
        <v>1.5739596675877021E-4</v>
      </c>
      <c r="BC852" s="13">
        <f t="shared" si="1052"/>
        <v>4.9140279989822262E-5</v>
      </c>
      <c r="BD852" s="13">
        <f t="shared" si="1053"/>
        <v>9.8937671396383264E-4</v>
      </c>
      <c r="BE852" s="13">
        <f t="shared" si="1054"/>
        <v>1.4348512745782694E-3</v>
      </c>
      <c r="BF852" s="13">
        <f t="shared" si="1055"/>
        <v>1.0404521104557477E-3</v>
      </c>
      <c r="BG852" s="13">
        <f t="shared" si="1056"/>
        <v>5.0297458853125108E-4</v>
      </c>
      <c r="BH852" s="13">
        <f t="shared" si="1057"/>
        <v>1.823607022605064E-4</v>
      </c>
      <c r="BI852" s="13">
        <f t="shared" si="1058"/>
        <v>5.2894005362863411E-5</v>
      </c>
      <c r="BJ852" s="14">
        <f t="shared" si="1059"/>
        <v>0.35388776326635357</v>
      </c>
      <c r="BK852" s="14">
        <f t="shared" si="1060"/>
        <v>0.24305961948074348</v>
      </c>
      <c r="BL852" s="14">
        <f t="shared" si="1061"/>
        <v>0.37089813928058102</v>
      </c>
      <c r="BM852" s="14">
        <f t="shared" si="1062"/>
        <v>0.57741210543131216</v>
      </c>
      <c r="BN852" s="14">
        <f t="shared" si="1063"/>
        <v>0.42066367861131698</v>
      </c>
    </row>
    <row r="853" spans="1:66" x14ac:dyDescent="0.25">
      <c r="A853" t="s">
        <v>304</v>
      </c>
      <c r="B853" t="s">
        <v>459</v>
      </c>
      <c r="C853" t="s">
        <v>335</v>
      </c>
      <c r="D853"/>
      <c r="E853" s="10">
        <f>VLOOKUP(A853,home!$A$2:$E$405,3,FALSE)</f>
        <v>1.2888888888888901</v>
      </c>
      <c r="F853" s="10">
        <f>VLOOKUP(B853,home!$B$2:$E$405,3,FALSE)</f>
        <v>1.0900000000000001</v>
      </c>
      <c r="G853" s="10">
        <f>VLOOKUP(C853,away!$B$2:$E$405,4,FALSE)</f>
        <v>1.36</v>
      </c>
      <c r="H853" s="10">
        <f>VLOOKUP(A853,away!$A$2:$E$405,3,FALSE)</f>
        <v>1.2666666666666699</v>
      </c>
      <c r="I853" s="10">
        <f>VLOOKUP(C853,away!$B$2:$E$405,3,FALSE)</f>
        <v>0.78</v>
      </c>
      <c r="J853" s="10">
        <f>VLOOKUP(B853,home!$B$2:$E$405,4,FALSE)</f>
        <v>0.32</v>
      </c>
      <c r="K853" s="12">
        <f t="shared" si="1008"/>
        <v>1.9106488888888908</v>
      </c>
      <c r="L853" s="12">
        <f t="shared" si="1009"/>
        <v>0.31616000000000083</v>
      </c>
      <c r="M853" s="13">
        <f t="shared" si="1010"/>
        <v>0.10787211337801854</v>
      </c>
      <c r="N853" s="13">
        <f t="shared" si="1011"/>
        <v>0.20610573356780756</v>
      </c>
      <c r="O853" s="13">
        <f t="shared" si="1012"/>
        <v>3.410484736559443E-2</v>
      </c>
      <c r="P853" s="13">
        <f t="shared" si="1013"/>
        <v>6.5162388724798209E-2</v>
      </c>
      <c r="Q853" s="13">
        <f t="shared" si="1014"/>
        <v>0.19689784541748068</v>
      </c>
      <c r="R853" s="13">
        <f t="shared" si="1015"/>
        <v>5.3912942715531815E-3</v>
      </c>
      <c r="S853" s="13">
        <f t="shared" si="1016"/>
        <v>9.8406733013607552E-3</v>
      </c>
      <c r="T853" s="13">
        <f t="shared" si="1017"/>
        <v>6.2251222807190858E-2</v>
      </c>
      <c r="U853" s="13">
        <f t="shared" si="1018"/>
        <v>1.0300870409616128E-2</v>
      </c>
      <c r="V853" s="13">
        <f t="shared" si="1019"/>
        <v>6.6049588092634997E-4</v>
      </c>
      <c r="W853" s="13">
        <f t="shared" si="1020"/>
        <v>0.12540088319050866</v>
      </c>
      <c r="X853" s="13">
        <f t="shared" si="1021"/>
        <v>3.9646743229511325E-2</v>
      </c>
      <c r="Y853" s="13">
        <f t="shared" si="1022"/>
        <v>6.2673571697211663E-3</v>
      </c>
      <c r="Z853" s="13">
        <f t="shared" si="1023"/>
        <v>5.6817053229808636E-4</v>
      </c>
      <c r="AA853" s="13">
        <f t="shared" si="1024"/>
        <v>1.0855743962347483E-3</v>
      </c>
      <c r="AB853" s="13">
        <f t="shared" si="1025"/>
        <v>1.0370757569860753E-3</v>
      </c>
      <c r="AC853" s="13">
        <f t="shared" si="1026"/>
        <v>2.4936640247110638E-5</v>
      </c>
      <c r="AD853" s="13">
        <f t="shared" si="1027"/>
        <v>5.9899264533407777E-2</v>
      </c>
      <c r="AE853" s="13">
        <f t="shared" si="1028"/>
        <v>1.8937751474882254E-2</v>
      </c>
      <c r="AF853" s="13">
        <f t="shared" si="1029"/>
        <v>2.9936797531493944E-3</v>
      </c>
      <c r="AG853" s="13">
        <f t="shared" si="1030"/>
        <v>3.1549393025190515E-4</v>
      </c>
      <c r="AH853" s="13">
        <f t="shared" si="1031"/>
        <v>4.4908198872840848E-5</v>
      </c>
      <c r="AI853" s="13">
        <f t="shared" si="1032"/>
        <v>8.5803800278394691E-5</v>
      </c>
      <c r="AJ853" s="13">
        <f t="shared" si="1033"/>
        <v>8.1970467832179574E-5</v>
      </c>
      <c r="AK853" s="13">
        <f t="shared" si="1034"/>
        <v>5.220559442841882E-5</v>
      </c>
      <c r="AL853" s="13">
        <f t="shared" si="1035"/>
        <v>6.0253980176633476E-7</v>
      </c>
      <c r="AM853" s="13">
        <f t="shared" si="1036"/>
        <v>2.2889292645203469E-2</v>
      </c>
      <c r="AN853" s="13">
        <f t="shared" si="1037"/>
        <v>7.236678762707548E-3</v>
      </c>
      <c r="AO853" s="13">
        <f t="shared" si="1038"/>
        <v>1.143974178808812E-3</v>
      </c>
      <c r="AP853" s="13">
        <f t="shared" si="1039"/>
        <v>1.2055962545739838E-4</v>
      </c>
      <c r="AQ853" s="13">
        <f t="shared" si="1040"/>
        <v>9.52903279615279E-6</v>
      </c>
      <c r="AR853" s="13">
        <f t="shared" si="1041"/>
        <v>2.83963523112748E-6</v>
      </c>
      <c r="AS853" s="13">
        <f t="shared" si="1042"/>
        <v>5.425545899203468E-6</v>
      </c>
      <c r="AT853" s="13">
        <f t="shared" si="1043"/>
        <v>5.1831566219643926E-6</v>
      </c>
      <c r="AU853" s="13">
        <f t="shared" si="1044"/>
        <v>3.3010641468977878E-6</v>
      </c>
      <c r="AV853" s="13">
        <f t="shared" si="1045"/>
        <v>1.5767936361053041E-6</v>
      </c>
      <c r="AW853" s="13">
        <f t="shared" si="1046"/>
        <v>1.0110463099760961E-8</v>
      </c>
      <c r="AX853" s="13">
        <f t="shared" si="1047"/>
        <v>7.288900260001771E-3</v>
      </c>
      <c r="AY853" s="13">
        <f t="shared" si="1048"/>
        <v>2.3044587062021663E-3</v>
      </c>
      <c r="AZ853" s="13">
        <f t="shared" si="1049"/>
        <v>3.6428883227643933E-4</v>
      </c>
      <c r="BA853" s="13">
        <f t="shared" si="1050"/>
        <v>3.8391185737506469E-5</v>
      </c>
      <c r="BB853" s="13">
        <f t="shared" si="1051"/>
        <v>3.0344393206925185E-6</v>
      </c>
      <c r="BC853" s="13">
        <f t="shared" si="1052"/>
        <v>1.9187366712602982E-7</v>
      </c>
      <c r="BD853" s="13">
        <f t="shared" si="1053"/>
        <v>1.4962984577887778E-7</v>
      </c>
      <c r="BE853" s="13">
        <f t="shared" si="1054"/>
        <v>2.8589009858202886E-7</v>
      </c>
      <c r="BF853" s="13">
        <f t="shared" si="1055"/>
        <v>2.731177996000445E-7</v>
      </c>
      <c r="BG853" s="13">
        <f t="shared" si="1056"/>
        <v>1.7394407344720125E-7</v>
      </c>
      <c r="BH853" s="13">
        <f t="shared" si="1057"/>
        <v>8.3086512665175726E-8</v>
      </c>
      <c r="BI853" s="13">
        <f t="shared" si="1058"/>
        <v>3.1749830621074159E-8</v>
      </c>
      <c r="BJ853" s="14">
        <f t="shared" si="1059"/>
        <v>0.76011527461609074</v>
      </c>
      <c r="BK853" s="14">
        <f t="shared" si="1060"/>
        <v>0.18586566917135489</v>
      </c>
      <c r="BL853" s="14">
        <f t="shared" si="1061"/>
        <v>5.2203873875092378E-2</v>
      </c>
      <c r="BM853" s="14">
        <f t="shared" si="1062"/>
        <v>0.38091431687384436</v>
      </c>
      <c r="BN853" s="14">
        <f t="shared" si="1063"/>
        <v>0.6155342227252526</v>
      </c>
    </row>
    <row r="854" spans="1:66" x14ac:dyDescent="0.25">
      <c r="A854" t="s">
        <v>304</v>
      </c>
      <c r="B854" t="s">
        <v>376</v>
      </c>
      <c r="C854" t="s">
        <v>339</v>
      </c>
      <c r="D854"/>
      <c r="E854" s="10">
        <f>VLOOKUP(A854,home!$A$2:$E$405,3,FALSE)</f>
        <v>1.2888888888888901</v>
      </c>
      <c r="F854" s="10">
        <f>VLOOKUP(B854,home!$B$2:$E$405,3,FALSE)</f>
        <v>1.55</v>
      </c>
      <c r="G854" s="10">
        <f>VLOOKUP(C854,away!$B$2:$E$405,4,FALSE)</f>
        <v>0.62</v>
      </c>
      <c r="H854" s="10">
        <f>VLOOKUP(A854,away!$A$2:$E$405,3,FALSE)</f>
        <v>1.2666666666666699</v>
      </c>
      <c r="I854" s="10">
        <f>VLOOKUP(C854,away!$B$2:$E$405,3,FALSE)</f>
        <v>0.78</v>
      </c>
      <c r="J854" s="10">
        <f>VLOOKUP(B854,home!$B$2:$E$405,4,FALSE)</f>
        <v>0.79</v>
      </c>
      <c r="K854" s="12">
        <f t="shared" si="1008"/>
        <v>1.2386222222222234</v>
      </c>
      <c r="L854" s="12">
        <f t="shared" si="1009"/>
        <v>0.78052000000000199</v>
      </c>
      <c r="M854" s="13">
        <f t="shared" si="1010"/>
        <v>0.13276930280692398</v>
      </c>
      <c r="N854" s="13">
        <f t="shared" si="1011"/>
        <v>0.16445100888560743</v>
      </c>
      <c r="O854" s="13">
        <f t="shared" si="1012"/>
        <v>0.10362909622686058</v>
      </c>
      <c r="P854" s="13">
        <f t="shared" si="1013"/>
        <v>0.12835730145539465</v>
      </c>
      <c r="Q854" s="13">
        <f t="shared" si="1014"/>
        <v>0.10184633703628888</v>
      </c>
      <c r="R854" s="13">
        <f t="shared" si="1015"/>
        <v>4.0442291093494696E-2</v>
      </c>
      <c r="S854" s="13">
        <f t="shared" si="1016"/>
        <v>3.1022978370365915E-2</v>
      </c>
      <c r="T854" s="13">
        <f t="shared" si="1017"/>
        <v>7.9493102983564407E-2</v>
      </c>
      <c r="U854" s="13">
        <f t="shared" si="1018"/>
        <v>5.0092720465982433E-2</v>
      </c>
      <c r="V854" s="13">
        <f t="shared" si="1019"/>
        <v>3.3324518565861524E-3</v>
      </c>
      <c r="W854" s="13">
        <f t="shared" si="1020"/>
        <v>4.2049712101693879E-2</v>
      </c>
      <c r="X854" s="13">
        <f t="shared" si="1021"/>
        <v>3.2820641289614191E-2</v>
      </c>
      <c r="Y854" s="13">
        <f t="shared" si="1022"/>
        <v>1.2808583469684862E-2</v>
      </c>
      <c r="Z854" s="13">
        <f t="shared" si="1023"/>
        <v>1.0522005681431523E-2</v>
      </c>
      <c r="AA854" s="13">
        <f t="shared" si="1024"/>
        <v>1.3032790059369572E-2</v>
      </c>
      <c r="AB854" s="13">
        <f t="shared" si="1025"/>
        <v>8.0713516925460249E-3</v>
      </c>
      <c r="AC854" s="13">
        <f t="shared" si="1026"/>
        <v>2.0135703363763138E-4</v>
      </c>
      <c r="AD854" s="13">
        <f t="shared" si="1027"/>
        <v>1.3020926961801203E-2</v>
      </c>
      <c r="AE854" s="13">
        <f t="shared" si="1028"/>
        <v>1.0163093912225101E-2</v>
      </c>
      <c r="AF854" s="13">
        <f t="shared" si="1029"/>
        <v>3.9662490301849767E-3</v>
      </c>
      <c r="AG854" s="13">
        <f t="shared" si="1030"/>
        <v>1.031912231013329E-3</v>
      </c>
      <c r="AH854" s="13">
        <f t="shared" si="1031"/>
        <v>2.0531589686177383E-3</v>
      </c>
      <c r="AI854" s="13">
        <f t="shared" si="1032"/>
        <v>2.5430883242847911E-3</v>
      </c>
      <c r="AJ854" s="13">
        <f t="shared" si="1033"/>
        <v>1.5749628557665096E-3</v>
      </c>
      <c r="AK854" s="13">
        <f t="shared" si="1034"/>
        <v>6.5026133077565758E-4</v>
      </c>
      <c r="AL854" s="13">
        <f t="shared" si="1035"/>
        <v>7.7866328798531973E-6</v>
      </c>
      <c r="AM854" s="13">
        <f t="shared" si="1036"/>
        <v>3.2256018977638926E-3</v>
      </c>
      <c r="AN854" s="13">
        <f t="shared" si="1037"/>
        <v>2.51764679324268E-3</v>
      </c>
      <c r="AO854" s="13">
        <f t="shared" si="1038"/>
        <v>9.8253683753089056E-4</v>
      </c>
      <c r="AP854" s="13">
        <f t="shared" si="1039"/>
        <v>2.5562988414320429E-4</v>
      </c>
      <c r="AQ854" s="13">
        <f t="shared" si="1040"/>
        <v>4.9881059292863573E-5</v>
      </c>
      <c r="AR854" s="13">
        <f t="shared" si="1041"/>
        <v>3.2050632763710432E-4</v>
      </c>
      <c r="AS854" s="13">
        <f t="shared" si="1042"/>
        <v>3.9698625977415412E-4</v>
      </c>
      <c r="AT854" s="13">
        <f t="shared" si="1043"/>
        <v>2.4585800163657591E-4</v>
      </c>
      <c r="AU854" s="13">
        <f t="shared" si="1044"/>
        <v>1.0150839477940352E-4</v>
      </c>
      <c r="AV854" s="13">
        <f t="shared" si="1045"/>
        <v>3.1432638378968895E-5</v>
      </c>
      <c r="AW854" s="13">
        <f t="shared" si="1046"/>
        <v>2.0910773691065409E-7</v>
      </c>
      <c r="AX854" s="13">
        <f t="shared" si="1047"/>
        <v>6.6588369843542227E-4</v>
      </c>
      <c r="AY854" s="13">
        <f t="shared" si="1048"/>
        <v>5.1973554430281713E-4</v>
      </c>
      <c r="AZ854" s="13">
        <f t="shared" si="1049"/>
        <v>2.0283199351961786E-4</v>
      </c>
      <c r="BA854" s="13">
        <f t="shared" si="1050"/>
        <v>5.2771475860644197E-5</v>
      </c>
      <c r="BB854" s="13">
        <f t="shared" si="1051"/>
        <v>1.0297298084687528E-5</v>
      </c>
      <c r="BC854" s="13">
        <f t="shared" si="1052"/>
        <v>1.6074494202120661E-6</v>
      </c>
      <c r="BD854" s="13">
        <f t="shared" si="1053"/>
        <v>4.1693599807885531E-5</v>
      </c>
      <c r="BE854" s="13">
        <f t="shared" si="1054"/>
        <v>5.1642619246487236E-5</v>
      </c>
      <c r="BF854" s="13">
        <f t="shared" si="1055"/>
        <v>3.1982847906230105E-5</v>
      </c>
      <c r="BG854" s="13">
        <f t="shared" si="1056"/>
        <v>1.32048887155367E-5</v>
      </c>
      <c r="BH854" s="13">
        <f t="shared" si="1057"/>
        <v>4.0889671512588085E-6</v>
      </c>
      <c r="BI854" s="13">
        <f t="shared" si="1058"/>
        <v>1.0129371158971717E-6</v>
      </c>
      <c r="BJ854" s="14">
        <f t="shared" si="1059"/>
        <v>0.4701359918332752</v>
      </c>
      <c r="BK854" s="14">
        <f t="shared" si="1060"/>
        <v>0.29621091370009095</v>
      </c>
      <c r="BL854" s="14">
        <f t="shared" si="1061"/>
        <v>0.22332963849984749</v>
      </c>
      <c r="BM854" s="14">
        <f t="shared" si="1062"/>
        <v>0.32818368577350904</v>
      </c>
      <c r="BN854" s="14">
        <f t="shared" si="1063"/>
        <v>0.67149533750457013</v>
      </c>
    </row>
    <row r="855" spans="1:66" x14ac:dyDescent="0.25">
      <c r="A855" t="s">
        <v>304</v>
      </c>
      <c r="B855" t="s">
        <v>378</v>
      </c>
      <c r="C855" t="s">
        <v>332</v>
      </c>
      <c r="D855"/>
      <c r="E855" s="10">
        <f>VLOOKUP(A855,home!$A$2:$E$405,3,FALSE)</f>
        <v>1.2888888888888901</v>
      </c>
      <c r="F855" s="10">
        <f>VLOOKUP(B855,home!$B$2:$E$405,3,FALSE)</f>
        <v>0.47</v>
      </c>
      <c r="G855" s="10">
        <f>VLOOKUP(C855,away!$B$2:$E$405,4,FALSE)</f>
        <v>0.93</v>
      </c>
      <c r="H855" s="10">
        <f>VLOOKUP(A855,away!$A$2:$E$405,3,FALSE)</f>
        <v>1.2666666666666699</v>
      </c>
      <c r="I855" s="10">
        <f>VLOOKUP(C855,away!$B$2:$E$405,3,FALSE)</f>
        <v>0.62</v>
      </c>
      <c r="J855" s="10">
        <f>VLOOKUP(B855,home!$B$2:$E$405,4,FALSE)</f>
        <v>1.1100000000000001</v>
      </c>
      <c r="K855" s="12">
        <f t="shared" si="1008"/>
        <v>0.56337333333333384</v>
      </c>
      <c r="L855" s="12">
        <f t="shared" si="1009"/>
        <v>0.87172000000000227</v>
      </c>
      <c r="M855" s="13">
        <f t="shared" si="1010"/>
        <v>0.23809314095113746</v>
      </c>
      <c r="N855" s="13">
        <f t="shared" si="1011"/>
        <v>0.13413532646144558</v>
      </c>
      <c r="O855" s="13">
        <f t="shared" si="1012"/>
        <v>0.2075505528299261</v>
      </c>
      <c r="P855" s="13">
        <f t="shared" si="1013"/>
        <v>0.11692844678297165</v>
      </c>
      <c r="Q855" s="13">
        <f t="shared" si="1014"/>
        <v>3.778413299316976E-2</v>
      </c>
      <c r="R855" s="13">
        <f t="shared" si="1015"/>
        <v>9.0462983956451817E-2</v>
      </c>
      <c r="S855" s="13">
        <f t="shared" si="1016"/>
        <v>1.4356001198165672E-2</v>
      </c>
      <c r="T855" s="13">
        <f t="shared" si="1017"/>
        <v>3.2937184412806027E-2</v>
      </c>
      <c r="U855" s="13">
        <f t="shared" si="1018"/>
        <v>5.0964432814826155E-2</v>
      </c>
      <c r="V855" s="13">
        <f t="shared" si="1019"/>
        <v>7.8336519687220848E-4</v>
      </c>
      <c r="W855" s="13">
        <f t="shared" si="1020"/>
        <v>7.0955243171573487E-3</v>
      </c>
      <c r="X855" s="13">
        <f t="shared" si="1021"/>
        <v>6.1853104577524205E-3</v>
      </c>
      <c r="Y855" s="13">
        <f t="shared" si="1022"/>
        <v>2.6959294161159769E-3</v>
      </c>
      <c r="Z855" s="13">
        <f t="shared" si="1023"/>
        <v>2.6286130791506129E-2</v>
      </c>
      <c r="AA855" s="13">
        <f t="shared" si="1024"/>
        <v>1.480890512444679E-2</v>
      </c>
      <c r="AB855" s="13">
        <f t="shared" si="1025"/>
        <v>4.171471121488338E-3</v>
      </c>
      <c r="AC855" s="13">
        <f t="shared" si="1026"/>
        <v>2.4044601665179378E-5</v>
      </c>
      <c r="AD855" s="13">
        <f t="shared" si="1027"/>
        <v>9.9935729657616573E-4</v>
      </c>
      <c r="AE855" s="13">
        <f t="shared" si="1028"/>
        <v>8.7115974257137747E-4</v>
      </c>
      <c r="AF855" s="13">
        <f t="shared" si="1029"/>
        <v>3.7970368539716156E-4</v>
      </c>
      <c r="AG855" s="13">
        <f t="shared" si="1030"/>
        <v>1.1033176554480485E-4</v>
      </c>
      <c r="AH855" s="13">
        <f t="shared" si="1031"/>
        <v>5.7285364833929439E-3</v>
      </c>
      <c r="AI855" s="13">
        <f t="shared" si="1032"/>
        <v>3.227304693770697E-3</v>
      </c>
      <c r="AJ855" s="13">
        <f t="shared" si="1033"/>
        <v>9.090887015059556E-4</v>
      </c>
      <c r="AK855" s="13">
        <f t="shared" si="1034"/>
        <v>1.707187773543608E-4</v>
      </c>
      <c r="AL855" s="13">
        <f t="shared" si="1035"/>
        <v>4.723358119420448E-7</v>
      </c>
      <c r="AM855" s="13">
        <f t="shared" si="1036"/>
        <v>1.1260225027262073E-4</v>
      </c>
      <c r="AN855" s="13">
        <f t="shared" si="1037"/>
        <v>9.8157633607649219E-5</v>
      </c>
      <c r="AO855" s="13">
        <f t="shared" si="1038"/>
        <v>4.2782986184230095E-5</v>
      </c>
      <c r="AP855" s="13">
        <f t="shared" si="1039"/>
        <v>1.2431594905505719E-5</v>
      </c>
      <c r="AQ855" s="13">
        <f t="shared" si="1040"/>
        <v>2.709217477756868E-6</v>
      </c>
      <c r="AR855" s="13">
        <f t="shared" si="1041"/>
        <v>9.9873596466066249E-4</v>
      </c>
      <c r="AS855" s="13">
        <f t="shared" si="1042"/>
        <v>5.6266120953076004E-4</v>
      </c>
      <c r="AT855" s="13">
        <f t="shared" si="1043"/>
        <v>1.5849416057535479E-4</v>
      </c>
      <c r="AU855" s="13">
        <f t="shared" si="1044"/>
        <v>2.9763794519068771E-5</v>
      </c>
      <c r="AV855" s="13">
        <f t="shared" si="1045"/>
        <v>4.1920320327140462E-6</v>
      </c>
      <c r="AW855" s="13">
        <f t="shared" si="1046"/>
        <v>6.4434975869020516E-9</v>
      </c>
      <c r="AX855" s="13">
        <f t="shared" si="1047"/>
        <v>1.0572850846153434E-5</v>
      </c>
      <c r="AY855" s="13">
        <f t="shared" si="1048"/>
        <v>9.2165655396088969E-6</v>
      </c>
      <c r="AZ855" s="13">
        <f t="shared" si="1049"/>
        <v>4.0171322560939437E-6</v>
      </c>
      <c r="BA855" s="13">
        <f t="shared" si="1050"/>
        <v>1.1672715100940738E-6</v>
      </c>
      <c r="BB855" s="13">
        <f t="shared" si="1051"/>
        <v>2.5438348019480212E-7</v>
      </c>
      <c r="BC855" s="13">
        <f t="shared" si="1052"/>
        <v>4.4350233471082715E-8</v>
      </c>
      <c r="BD855" s="13">
        <f t="shared" si="1053"/>
        <v>1.4510301918566575E-4</v>
      </c>
      <c r="BE855" s="13">
        <f t="shared" si="1054"/>
        <v>8.1747171595359194E-5</v>
      </c>
      <c r="BF855" s="13">
        <f t="shared" si="1055"/>
        <v>2.3027088276124764E-5</v>
      </c>
      <c r="BG855" s="13">
        <f t="shared" si="1056"/>
        <v>4.3242824930271137E-6</v>
      </c>
      <c r="BH855" s="13">
        <f t="shared" si="1057"/>
        <v>6.0904636059291602E-7</v>
      </c>
      <c r="BI855" s="13">
        <f t="shared" si="1058"/>
        <v>6.8624095664353358E-8</v>
      </c>
      <c r="BJ855" s="14">
        <f t="shared" si="1059"/>
        <v>0.22348791678485</v>
      </c>
      <c r="BK855" s="14">
        <f t="shared" si="1060"/>
        <v>0.37019468763216368</v>
      </c>
      <c r="BL855" s="14">
        <f t="shared" si="1061"/>
        <v>0.38000272089648818</v>
      </c>
      <c r="BM855" s="14">
        <f t="shared" si="1062"/>
        <v>0.17500766200786366</v>
      </c>
      <c r="BN855" s="14">
        <f t="shared" si="1063"/>
        <v>0.82495458397510235</v>
      </c>
    </row>
    <row r="856" spans="1:66" x14ac:dyDescent="0.25">
      <c r="A856" t="s">
        <v>301</v>
      </c>
      <c r="B856" t="s">
        <v>350</v>
      </c>
      <c r="C856" t="s">
        <v>384</v>
      </c>
      <c r="D856"/>
      <c r="E856" s="10">
        <f>VLOOKUP(A856,home!$A$2:$E$405,3,FALSE)</f>
        <v>1.32051282051282</v>
      </c>
      <c r="F856" s="10">
        <f>VLOOKUP(B856,home!$B$2:$E$405,3,FALSE)</f>
        <v>1.01</v>
      </c>
      <c r="G856" s="10">
        <f>VLOOKUP(C856,away!$B$2:$E$405,4,FALSE)</f>
        <v>1.06</v>
      </c>
      <c r="H856" s="10">
        <f>VLOOKUP(A856,away!$A$2:$E$405,3,FALSE)</f>
        <v>0.93589743589743601</v>
      </c>
      <c r="I856" s="10">
        <f>VLOOKUP(C856,away!$B$2:$E$405,3,FALSE)</f>
        <v>0.45</v>
      </c>
      <c r="J856" s="10">
        <f>VLOOKUP(B856,home!$B$2:$E$405,4,FALSE)</f>
        <v>2.14</v>
      </c>
      <c r="K856" s="12">
        <f t="shared" si="1008"/>
        <v>1.4137410256410252</v>
      </c>
      <c r="L856" s="12">
        <f t="shared" si="1009"/>
        <v>0.90126923076923093</v>
      </c>
      <c r="M856" s="13">
        <f t="shared" si="1010"/>
        <v>9.8765171020823758E-2</v>
      </c>
      <c r="N856" s="13">
        <f t="shared" si="1011"/>
        <v>0.13962837417659063</v>
      </c>
      <c r="O856" s="13">
        <f t="shared" si="1012"/>
        <v>8.9014009712729353E-2</v>
      </c>
      <c r="P856" s="13">
        <f t="shared" si="1013"/>
        <v>0.12584275738769418</v>
      </c>
      <c r="Q856" s="13">
        <f t="shared" si="1014"/>
        <v>9.8699180458501068E-2</v>
      </c>
      <c r="R856" s="13">
        <f t="shared" si="1015"/>
        <v>4.0112794030738218E-2</v>
      </c>
      <c r="S856" s="13">
        <f t="shared" si="1016"/>
        <v>4.0085992418316924E-2</v>
      </c>
      <c r="T856" s="13">
        <f t="shared" si="1017"/>
        <v>8.8954534449386752E-2</v>
      </c>
      <c r="U856" s="13">
        <f t="shared" si="1018"/>
        <v>5.6709102574343043E-2</v>
      </c>
      <c r="V856" s="13">
        <f t="shared" si="1019"/>
        <v>5.6751132975359541E-3</v>
      </c>
      <c r="W856" s="13">
        <f t="shared" si="1020"/>
        <v>4.6511693537109974E-2</v>
      </c>
      <c r="X856" s="13">
        <f t="shared" si="1021"/>
        <v>4.1919558255965307E-2</v>
      </c>
      <c r="Y856" s="13">
        <f t="shared" si="1022"/>
        <v>1.8890404011769907E-2</v>
      </c>
      <c r="Z856" s="13">
        <f t="shared" si="1023"/>
        <v>1.2050809006696013E-2</v>
      </c>
      <c r="AA856" s="13">
        <f t="shared" si="1024"/>
        <v>1.7036723084930525E-2</v>
      </c>
      <c r="AB856" s="13">
        <f t="shared" si="1025"/>
        <v>1.2042757183825909E-2</v>
      </c>
      <c r="AC856" s="13">
        <f t="shared" si="1026"/>
        <v>4.5193810382996587E-4</v>
      </c>
      <c r="AD856" s="13">
        <f t="shared" si="1027"/>
        <v>1.6438872331363728E-2</v>
      </c>
      <c r="AE856" s="13">
        <f t="shared" si="1028"/>
        <v>1.481584982080178E-2</v>
      </c>
      <c r="AF856" s="13">
        <f t="shared" si="1029"/>
        <v>6.6765347855932333E-3</v>
      </c>
      <c r="AG856" s="13">
        <f t="shared" si="1030"/>
        <v>2.0057851234718759E-3</v>
      </c>
      <c r="AH856" s="13">
        <f t="shared" si="1031"/>
        <v>2.7152558409029577E-3</v>
      </c>
      <c r="AI856" s="13">
        <f t="shared" si="1032"/>
        <v>3.8386685773959318E-3</v>
      </c>
      <c r="AJ856" s="13">
        <f t="shared" si="1033"/>
        <v>2.7134416258518504E-3</v>
      </c>
      <c r="AK856" s="13">
        <f t="shared" si="1034"/>
        <v>1.2787012490496153E-3</v>
      </c>
      <c r="AL856" s="13">
        <f t="shared" si="1035"/>
        <v>2.3033681435143885E-5</v>
      </c>
      <c r="AM856" s="13">
        <f t="shared" si="1036"/>
        <v>4.6480616460248068E-3</v>
      </c>
      <c r="AN856" s="13">
        <f t="shared" si="1037"/>
        <v>4.1891549442807426E-3</v>
      </c>
      <c r="AO856" s="13">
        <f t="shared" si="1038"/>
        <v>1.8877782271025125E-3</v>
      </c>
      <c r="AP856" s="13">
        <f t="shared" si="1039"/>
        <v>5.6713214353452815E-4</v>
      </c>
      <c r="AQ856" s="13">
        <f t="shared" si="1040"/>
        <v>1.2778468768696725E-4</v>
      </c>
      <c r="AR856" s="13">
        <f t="shared" si="1041"/>
        <v>4.8943530861445417E-4</v>
      </c>
      <c r="AS856" s="13">
        <f t="shared" si="1042"/>
        <v>6.9193477518553019E-4</v>
      </c>
      <c r="AT856" s="13">
        <f t="shared" si="1043"/>
        <v>4.8910828937374191E-4</v>
      </c>
      <c r="AU856" s="13">
        <f t="shared" si="1044"/>
        <v>2.3049081822292038E-4</v>
      </c>
      <c r="AV856" s="13">
        <f t="shared" si="1045"/>
        <v>8.146358143882767E-5</v>
      </c>
      <c r="AW856" s="13">
        <f t="shared" si="1046"/>
        <v>8.1523958818131479E-7</v>
      </c>
      <c r="AX856" s="13">
        <f t="shared" si="1047"/>
        <v>1.0951925731156364E-3</v>
      </c>
      <c r="AY856" s="13">
        <f t="shared" si="1048"/>
        <v>9.870633679161041E-4</v>
      </c>
      <c r="AZ856" s="13">
        <f t="shared" si="1049"/>
        <v>4.4480492116111676E-4</v>
      </c>
      <c r="BA856" s="13">
        <f t="shared" si="1050"/>
        <v>1.336296630457494E-4</v>
      </c>
      <c r="BB856" s="13">
        <f t="shared" si="1051"/>
        <v>3.0109075905298508E-5</v>
      </c>
      <c r="BC856" s="13">
        <f t="shared" si="1052"/>
        <v>5.4272767360681565E-6</v>
      </c>
      <c r="BD856" s="13">
        <f t="shared" si="1053"/>
        <v>7.3518830684375029E-5</v>
      </c>
      <c r="BE856" s="13">
        <f t="shared" si="1054"/>
        <v>1.0393658709565722E-4</v>
      </c>
      <c r="BF856" s="13">
        <f t="shared" si="1055"/>
        <v>7.3469708621121116E-5</v>
      </c>
      <c r="BG856" s="13">
        <f t="shared" si="1056"/>
        <v>3.4622380406523672E-5</v>
      </c>
      <c r="BH856" s="13">
        <f t="shared" si="1057"/>
        <v>1.2236769896513132E-5</v>
      </c>
      <c r="BI856" s="13">
        <f t="shared" si="1058"/>
        <v>3.45992472480594E-6</v>
      </c>
      <c r="BJ856" s="14">
        <f t="shared" si="1059"/>
        <v>0.4886569254770638</v>
      </c>
      <c r="BK856" s="14">
        <f t="shared" si="1060"/>
        <v>0.27183106927755202</v>
      </c>
      <c r="BL856" s="14">
        <f t="shared" si="1061"/>
        <v>0.22774513085403186</v>
      </c>
      <c r="BM856" s="14">
        <f t="shared" si="1062"/>
        <v>0.40723539969993855</v>
      </c>
      <c r="BN856" s="14">
        <f t="shared" si="1063"/>
        <v>0.59206228678707717</v>
      </c>
    </row>
    <row r="857" spans="1:66" x14ac:dyDescent="0.25">
      <c r="A857" t="s">
        <v>301</v>
      </c>
      <c r="B857" t="s">
        <v>312</v>
      </c>
      <c r="C857" t="s">
        <v>355</v>
      </c>
      <c r="D857"/>
      <c r="E857" s="10">
        <f>VLOOKUP(A857,home!$A$2:$E$405,3,FALSE)</f>
        <v>1.32051282051282</v>
      </c>
      <c r="F857" s="10">
        <f>VLOOKUP(B857,home!$B$2:$E$405,3,FALSE)</f>
        <v>0.95</v>
      </c>
      <c r="G857" s="10">
        <f>VLOOKUP(C857,away!$B$2:$E$405,4,FALSE)</f>
        <v>2.02</v>
      </c>
      <c r="H857" s="10">
        <f>VLOOKUP(A857,away!$A$2:$E$405,3,FALSE)</f>
        <v>0.93589743589743601</v>
      </c>
      <c r="I857" s="10">
        <f>VLOOKUP(C857,away!$B$2:$E$405,3,FALSE)</f>
        <v>0.5</v>
      </c>
      <c r="J857" s="10">
        <f>VLOOKUP(B857,home!$B$2:$E$405,4,FALSE)</f>
        <v>0.8</v>
      </c>
      <c r="K857" s="12">
        <f t="shared" si="1008"/>
        <v>2.5340641025641015</v>
      </c>
      <c r="L857" s="12">
        <f t="shared" si="1009"/>
        <v>0.37435897435897442</v>
      </c>
      <c r="M857" s="13">
        <f t="shared" si="1010"/>
        <v>5.4561701672397683E-2</v>
      </c>
      <c r="N857" s="13">
        <f t="shared" si="1011"/>
        <v>0.13826284958283466</v>
      </c>
      <c r="O857" s="13">
        <f t="shared" si="1012"/>
        <v>2.0425662677359138E-2</v>
      </c>
      <c r="P857" s="13">
        <f t="shared" si="1013"/>
        <v>5.1759938561779135E-2</v>
      </c>
      <c r="Q857" s="13">
        <f t="shared" si="1014"/>
        <v>0.17518346192304068</v>
      </c>
      <c r="R857" s="13">
        <f t="shared" si="1015"/>
        <v>3.8232650652492753E-3</v>
      </c>
      <c r="S857" s="13">
        <f t="shared" si="1016"/>
        <v>1.2275511750005052E-2</v>
      </c>
      <c r="T857" s="13">
        <f t="shared" si="1017"/>
        <v>6.5581501130163963E-2</v>
      </c>
      <c r="U857" s="13">
        <f t="shared" si="1018"/>
        <v>9.6883987564355852E-3</v>
      </c>
      <c r="V857" s="13">
        <f t="shared" si="1019"/>
        <v>1.2939066425295097E-3</v>
      </c>
      <c r="W857" s="13">
        <f t="shared" si="1020"/>
        <v>0.1479753740740275</v>
      </c>
      <c r="X857" s="13">
        <f t="shared" si="1021"/>
        <v>5.5395909268738518E-2</v>
      </c>
      <c r="Y857" s="13">
        <f t="shared" si="1022"/>
        <v>1.0368977888763878E-2</v>
      </c>
      <c r="Z857" s="13">
        <f t="shared" si="1023"/>
        <v>4.7709119617640527E-4</v>
      </c>
      <c r="AA857" s="13">
        <f t="shared" si="1024"/>
        <v>1.2089796738799961E-3</v>
      </c>
      <c r="AB857" s="13">
        <f t="shared" si="1025"/>
        <v>1.5318159961544766E-3</v>
      </c>
      <c r="AC857" s="13">
        <f t="shared" si="1026"/>
        <v>7.67165042845958E-5</v>
      </c>
      <c r="AD857" s="13">
        <f t="shared" si="1027"/>
        <v>9.3744770876121958E-2</v>
      </c>
      <c r="AE857" s="13">
        <f t="shared" si="1028"/>
        <v>3.5094196276702072E-2</v>
      </c>
      <c r="AF857" s="13">
        <f t="shared" si="1029"/>
        <v>6.5689136620493641E-3</v>
      </c>
      <c r="AG857" s="13">
        <f t="shared" si="1030"/>
        <v>8.1971059372581805E-4</v>
      </c>
      <c r="AH857" s="13">
        <f t="shared" si="1031"/>
        <v>4.4650842719073832E-5</v>
      </c>
      <c r="AI857" s="13">
        <f t="shared" si="1032"/>
        <v>1.1314809768364067E-4</v>
      </c>
      <c r="AJ857" s="13">
        <f t="shared" si="1033"/>
        <v>1.4336226630676512E-4</v>
      </c>
      <c r="AK857" s="13">
        <f t="shared" si="1034"/>
        <v>1.2109639090340283E-4</v>
      </c>
      <c r="AL857" s="13">
        <f t="shared" si="1035"/>
        <v>2.9110833619428418E-6</v>
      </c>
      <c r="AM857" s="13">
        <f t="shared" si="1036"/>
        <v>4.7511051736055437E-2</v>
      </c>
      <c r="AN857" s="13">
        <f t="shared" si="1037"/>
        <v>1.7786188598625886E-2</v>
      </c>
      <c r="AO857" s="13">
        <f t="shared" si="1038"/>
        <v>3.3292096607684357E-3</v>
      </c>
      <c r="AP857" s="13">
        <f t="shared" si="1039"/>
        <v>4.154398380104202E-4</v>
      </c>
      <c r="AQ857" s="13">
        <f t="shared" si="1040"/>
        <v>3.8880907916359844E-5</v>
      </c>
      <c r="AR857" s="13">
        <f t="shared" si="1041"/>
        <v>3.3430887369152742E-6</v>
      </c>
      <c r="AS857" s="13">
        <f t="shared" si="1042"/>
        <v>8.4716011599033589E-6</v>
      </c>
      <c r="AT857" s="13">
        <f t="shared" si="1043"/>
        <v>1.0733790195275756E-5</v>
      </c>
      <c r="AU857" s="13">
        <f t="shared" si="1044"/>
        <v>9.0667041394342711E-6</v>
      </c>
      <c r="AV857" s="13">
        <f t="shared" si="1045"/>
        <v>5.7439023720774331E-6</v>
      </c>
      <c r="AW857" s="13">
        <f t="shared" si="1046"/>
        <v>7.6711060517974528E-8</v>
      </c>
      <c r="AX857" s="13">
        <f t="shared" si="1047"/>
        <v>2.0066008446567335E-2</v>
      </c>
      <c r="AY857" s="13">
        <f t="shared" si="1048"/>
        <v>7.5118903415354659E-3</v>
      </c>
      <c r="AZ857" s="13">
        <f t="shared" si="1049"/>
        <v>1.4060717818771516E-3</v>
      </c>
      <c r="BA857" s="13">
        <f t="shared" si="1050"/>
        <v>1.7545853004620867E-4</v>
      </c>
      <c r="BB857" s="13">
        <f t="shared" si="1051"/>
        <v>1.6421118837657994E-5</v>
      </c>
      <c r="BC857" s="13">
        <f t="shared" si="1052"/>
        <v>1.2294786411784967E-6</v>
      </c>
      <c r="BD857" s="13">
        <f t="shared" si="1053"/>
        <v>2.085858784571067E-7</v>
      </c>
      <c r="BE857" s="13">
        <f t="shared" si="1054"/>
        <v>5.2856998689995279E-7</v>
      </c>
      <c r="BF857" s="13">
        <f t="shared" si="1055"/>
        <v>6.6971511474797403E-7</v>
      </c>
      <c r="BG857" s="13">
        <f t="shared" si="1056"/>
        <v>5.6570034374247977E-7</v>
      </c>
      <c r="BH857" s="13">
        <f t="shared" si="1057"/>
        <v>3.5838023347149772E-7</v>
      </c>
      <c r="BI857" s="13">
        <f t="shared" si="1058"/>
        <v>1.8163169694173274E-7</v>
      </c>
      <c r="BJ857" s="14">
        <f t="shared" si="1059"/>
        <v>0.82725351571505001</v>
      </c>
      <c r="BK857" s="14">
        <f t="shared" si="1060"/>
        <v>0.12748257655589337</v>
      </c>
      <c r="BL857" s="14">
        <f t="shared" si="1061"/>
        <v>3.7140251436549213E-2</v>
      </c>
      <c r="BM857" s="14">
        <f t="shared" si="1062"/>
        <v>0.54082474179053353</v>
      </c>
      <c r="BN857" s="14">
        <f t="shared" si="1063"/>
        <v>0.44401687948266055</v>
      </c>
    </row>
    <row r="858" spans="1:66" x14ac:dyDescent="0.25">
      <c r="A858" t="s">
        <v>303</v>
      </c>
      <c r="B858" t="s">
        <v>470</v>
      </c>
      <c r="C858" t="s">
        <v>473</v>
      </c>
      <c r="D858" s="11"/>
      <c r="E858" s="10">
        <f>VLOOKUP(A858,home!$A$2:$E$405,3,FALSE)</f>
        <v>1.2840909090909101</v>
      </c>
      <c r="F858" s="10">
        <f>VLOOKUP(B858,home!$B$2:$E$405,3,FALSE)</f>
        <v>1.17</v>
      </c>
      <c r="G858" s="10">
        <f>VLOOKUP(C858,away!$B$2:$E$405,4,FALSE)</f>
        <v>0.97</v>
      </c>
      <c r="H858" s="10">
        <f>VLOOKUP(A858,away!$A$2:$E$405,3,FALSE)</f>
        <v>0.96590909090909105</v>
      </c>
      <c r="I858" s="10">
        <f>VLOOKUP(C858,away!$B$2:$E$405,3,FALSE)</f>
        <v>0.39</v>
      </c>
      <c r="J858" s="10">
        <f>VLOOKUP(B858,home!$B$2:$E$405,4,FALSE)</f>
        <v>1.29</v>
      </c>
      <c r="K858" s="12">
        <f t="shared" si="1008"/>
        <v>1.4573147727272735</v>
      </c>
      <c r="L858" s="12">
        <f t="shared" si="1009"/>
        <v>0.48594886363636375</v>
      </c>
      <c r="M858" s="13">
        <f t="shared" si="1010"/>
        <v>0.14323571682825861</v>
      </c>
      <c r="N858" s="13">
        <f t="shared" si="1011"/>
        <v>0.20873952611600177</v>
      </c>
      <c r="O858" s="13">
        <f t="shared" si="1012"/>
        <v>6.9605233824832233E-2</v>
      </c>
      <c r="P858" s="13">
        <f t="shared" si="1013"/>
        <v>0.10143673551206411</v>
      </c>
      <c r="Q858" s="13">
        <f t="shared" si="1014"/>
        <v>0.15209959753047</v>
      </c>
      <c r="R858" s="13">
        <f t="shared" si="1015"/>
        <v>1.6912292140160306E-2</v>
      </c>
      <c r="S858" s="13">
        <f t="shared" si="1016"/>
        <v>1.7958878447338639E-2</v>
      </c>
      <c r="T858" s="13">
        <f t="shared" si="1017"/>
        <v>7.3912626579480153E-2</v>
      </c>
      <c r="U858" s="13">
        <f t="shared" si="1018"/>
        <v>2.4646533176534969E-2</v>
      </c>
      <c r="V858" s="13">
        <f t="shared" si="1019"/>
        <v>1.4131251955359608E-3</v>
      </c>
      <c r="W858" s="13">
        <f t="shared" si="1020"/>
        <v>7.3885663469008864E-2</v>
      </c>
      <c r="X858" s="13">
        <f t="shared" si="1021"/>
        <v>3.5904654201783646E-2</v>
      </c>
      <c r="Y858" s="13">
        <f t="shared" si="1022"/>
        <v>8.7239129543066774E-3</v>
      </c>
      <c r="Z858" s="13">
        <f t="shared" si="1023"/>
        <v>2.7395030489990356E-3</v>
      </c>
      <c r="AA858" s="13">
        <f t="shared" si="1024"/>
        <v>3.9923182632377024E-3</v>
      </c>
      <c r="AB858" s="13">
        <f t="shared" si="1025"/>
        <v>2.9090321912225983E-3</v>
      </c>
      <c r="AC858" s="13">
        <f t="shared" si="1026"/>
        <v>6.254672799107303E-5</v>
      </c>
      <c r="AD858" s="13">
        <f t="shared" si="1027"/>
        <v>2.6918667216535627E-2</v>
      </c>
      <c r="AE858" s="13">
        <f t="shared" si="1028"/>
        <v>1.3081095744480924E-2</v>
      </c>
      <c r="AF858" s="13">
        <f t="shared" si="1029"/>
        <v>3.1783718060744894E-3</v>
      </c>
      <c r="AG858" s="13">
        <f t="shared" si="1030"/>
        <v>5.1484205579191834E-4</v>
      </c>
      <c r="AH858" s="13">
        <f t="shared" si="1031"/>
        <v>3.3281459839735875E-4</v>
      </c>
      <c r="AI858" s="13">
        <f t="shared" si="1032"/>
        <v>4.8501563082376561E-4</v>
      </c>
      <c r="AJ858" s="13">
        <f t="shared" si="1033"/>
        <v>3.5341022190155569E-4</v>
      </c>
      <c r="AK858" s="13">
        <f t="shared" si="1034"/>
        <v>1.716766457366536E-4</v>
      </c>
      <c r="AL858" s="13">
        <f t="shared" si="1035"/>
        <v>1.7717748184226072E-6</v>
      </c>
      <c r="AM858" s="13">
        <f t="shared" si="1036"/>
        <v>7.845794279357346E-3</v>
      </c>
      <c r="AN858" s="13">
        <f t="shared" si="1037"/>
        <v>3.812654814378385E-3</v>
      </c>
      <c r="AO858" s="13">
        <f t="shared" si="1038"/>
        <v>9.2637763724244375E-4</v>
      </c>
      <c r="AP858" s="13">
        <f t="shared" si="1039"/>
        <v>1.5005738670536837E-4</v>
      </c>
      <c r="AQ858" s="13">
        <f t="shared" si="1040"/>
        <v>1.8230054137429037E-5</v>
      </c>
      <c r="AR858" s="13">
        <f t="shared" si="1041"/>
        <v>3.2346175178557863E-5</v>
      </c>
      <c r="AS858" s="13">
        <f t="shared" si="1042"/>
        <v>4.7138558928936623E-5</v>
      </c>
      <c r="AT858" s="13">
        <f t="shared" si="1043"/>
        <v>3.4347859146107245E-5</v>
      </c>
      <c r="AU858" s="13">
        <f t="shared" si="1044"/>
        <v>1.668521418172589E-5</v>
      </c>
      <c r="AV858" s="13">
        <f t="shared" si="1045"/>
        <v>6.0789022782869387E-6</v>
      </c>
      <c r="AW858" s="13">
        <f t="shared" si="1046"/>
        <v>3.4853786165863967E-8</v>
      </c>
      <c r="AX858" s="13">
        <f t="shared" si="1047"/>
        <v>1.9056319845144316E-3</v>
      </c>
      <c r="AY858" s="13">
        <f t="shared" si="1048"/>
        <v>9.2603969738389664E-4</v>
      </c>
      <c r="AZ858" s="13">
        <f t="shared" si="1049"/>
        <v>2.2500396931293335E-4</v>
      </c>
      <c r="BA858" s="13">
        <f t="shared" si="1050"/>
        <v>3.6446807733763735E-5</v>
      </c>
      <c r="BB858" s="13">
        <f t="shared" si="1051"/>
        <v>4.4278212003488802E-6</v>
      </c>
      <c r="BC858" s="13">
        <f t="shared" si="1052"/>
        <v>4.3033893613890788E-7</v>
      </c>
      <c r="BD858" s="13">
        <f t="shared" si="1053"/>
        <v>2.6197645118338226E-6</v>
      </c>
      <c r="BE858" s="13">
        <f t="shared" si="1054"/>
        <v>3.817821524162083E-6</v>
      </c>
      <c r="BF858" s="13">
        <f t="shared" si="1055"/>
        <v>2.7818838533987803E-6</v>
      </c>
      <c r="BG858" s="13">
        <f t="shared" si="1056"/>
        <v>1.3513601451898381E-6</v>
      </c>
      <c r="BH858" s="13">
        <f t="shared" si="1057"/>
        <v>4.9233927571500634E-7</v>
      </c>
      <c r="BI858" s="13">
        <f t="shared" si="1058"/>
        <v>1.4349865993866499E-7</v>
      </c>
      <c r="BJ858" s="14">
        <f t="shared" si="1059"/>
        <v>0.61281005246483655</v>
      </c>
      <c r="BK858" s="14">
        <f t="shared" si="1060"/>
        <v>0.2650348141833907</v>
      </c>
      <c r="BL858" s="14">
        <f t="shared" si="1061"/>
        <v>0.11955613007053098</v>
      </c>
      <c r="BM858" s="14">
        <f t="shared" si="1062"/>
        <v>0.30718539297237257</v>
      </c>
      <c r="BN858" s="14">
        <f t="shared" si="1063"/>
        <v>0.69202910195178702</v>
      </c>
    </row>
    <row r="859" spans="1:66" x14ac:dyDescent="0.25">
      <c r="A859" t="s">
        <v>303</v>
      </c>
      <c r="B859" t="s">
        <v>469</v>
      </c>
      <c r="C859" t="s">
        <v>333</v>
      </c>
      <c r="D859" s="11"/>
      <c r="E859" s="10">
        <f>VLOOKUP(A859,home!$A$2:$E$405,3,FALSE)</f>
        <v>1.2840909090909101</v>
      </c>
      <c r="F859" s="10">
        <f>VLOOKUP(B859,home!$B$2:$E$405,3,FALSE)</f>
        <v>0.57999999999999996</v>
      </c>
      <c r="G859" s="10">
        <f>VLOOKUP(C859,away!$B$2:$E$405,4,FALSE)</f>
        <v>0.97</v>
      </c>
      <c r="H859" s="10">
        <f>VLOOKUP(A859,away!$A$2:$E$405,3,FALSE)</f>
        <v>0.96590909090909105</v>
      </c>
      <c r="I859" s="10">
        <f>VLOOKUP(C859,away!$B$2:$E$405,3,FALSE)</f>
        <v>0.97</v>
      </c>
      <c r="J859" s="10">
        <f>VLOOKUP(B859,home!$B$2:$E$405,4,FALSE)</f>
        <v>1.29</v>
      </c>
      <c r="K859" s="12">
        <f t="shared" si="1008"/>
        <v>0.72242954545454596</v>
      </c>
      <c r="L859" s="12">
        <f t="shared" si="1009"/>
        <v>1.2086420454545457</v>
      </c>
      <c r="M859" s="13">
        <f t="shared" si="1010"/>
        <v>0.14499274230124951</v>
      </c>
      <c r="N859" s="13">
        <f t="shared" si="1011"/>
        <v>0.10474704091489979</v>
      </c>
      <c r="O859" s="13">
        <f t="shared" si="1012"/>
        <v>0.175244324631046</v>
      </c>
      <c r="P859" s="13">
        <f t="shared" si="1013"/>
        <v>0.12660167778669548</v>
      </c>
      <c r="Q859" s="13">
        <f t="shared" si="1014"/>
        <v>3.7836178577929883E-2</v>
      </c>
      <c r="R859" s="13">
        <f t="shared" si="1015"/>
        <v>0.10590382948818394</v>
      </c>
      <c r="S859" s="13">
        <f t="shared" si="1016"/>
        <v>2.7635839842771452E-2</v>
      </c>
      <c r="T859" s="13">
        <f t="shared" si="1017"/>
        <v>4.5730396268612639E-2</v>
      </c>
      <c r="U859" s="13">
        <f t="shared" si="1018"/>
        <v>7.650805539904447E-2</v>
      </c>
      <c r="V859" s="13">
        <f t="shared" si="1019"/>
        <v>2.6811638489309736E-3</v>
      </c>
      <c r="W859" s="13">
        <f t="shared" si="1020"/>
        <v>9.1113244305969735E-3</v>
      </c>
      <c r="X859" s="13">
        <f t="shared" si="1021"/>
        <v>1.10123297965967E-2</v>
      </c>
      <c r="Y859" s="13">
        <f t="shared" si="1022"/>
        <v>6.6549824052893388E-3</v>
      </c>
      <c r="Z859" s="13">
        <f t="shared" si="1023"/>
        <v>4.2666607031356038E-2</v>
      </c>
      <c r="AA859" s="13">
        <f t="shared" si="1024"/>
        <v>3.082361752375028E-2</v>
      </c>
      <c r="AB859" s="13">
        <f t="shared" si="1025"/>
        <v>1.1133945998473843E-2</v>
      </c>
      <c r="AC859" s="13">
        <f t="shared" si="1026"/>
        <v>1.4631760024169245E-4</v>
      </c>
      <c r="AD859" s="13">
        <f t="shared" si="1027"/>
        <v>1.6455724917212675E-3</v>
      </c>
      <c r="AE859" s="13">
        <f t="shared" si="1028"/>
        <v>1.9889081023377261E-3</v>
      </c>
      <c r="AF859" s="13">
        <f t="shared" si="1029"/>
        <v>1.2019389785152942E-3</v>
      </c>
      <c r="AG859" s="13">
        <f t="shared" si="1030"/>
        <v>4.8423799516809099E-4</v>
      </c>
      <c r="AH859" s="13">
        <f t="shared" si="1031"/>
        <v>1.2892163798745864E-2</v>
      </c>
      <c r="AI859" s="13">
        <f t="shared" si="1032"/>
        <v>9.3136800330535282E-3</v>
      </c>
      <c r="AJ859" s="13">
        <f t="shared" si="1033"/>
        <v>3.3642388163939692E-3</v>
      </c>
      <c r="AK859" s="13">
        <f t="shared" si="1034"/>
        <v>8.1014183964267853E-4</v>
      </c>
      <c r="AL859" s="13">
        <f t="shared" si="1035"/>
        <v>5.1103395621924554E-6</v>
      </c>
      <c r="AM859" s="13">
        <f t="shared" si="1036"/>
        <v>2.3776203744134007E-4</v>
      </c>
      <c r="AN859" s="13">
        <f t="shared" si="1037"/>
        <v>2.8736919526454151E-4</v>
      </c>
      <c r="AO859" s="13">
        <f t="shared" si="1038"/>
        <v>1.7366324598258113E-4</v>
      </c>
      <c r="AP859" s="13">
        <f t="shared" si="1039"/>
        <v>6.996556694822094E-5</v>
      </c>
      <c r="AQ859" s="13">
        <f t="shared" si="1040"/>
        <v>2.1140831486921176E-5</v>
      </c>
      <c r="AR859" s="13">
        <f t="shared" si="1041"/>
        <v>3.1164022448102497E-3</v>
      </c>
      <c r="AS859" s="13">
        <f t="shared" si="1042"/>
        <v>2.2513810571717953E-3</v>
      </c>
      <c r="AT859" s="13">
        <f t="shared" si="1043"/>
        <v>8.1323209688879744E-4</v>
      </c>
      <c r="AU859" s="13">
        <f t="shared" si="1044"/>
        <v>1.9583429803480713E-4</v>
      </c>
      <c r="AV859" s="13">
        <f t="shared" si="1045"/>
        <v>3.5369120728423941E-5</v>
      </c>
      <c r="AW859" s="13">
        <f t="shared" si="1046"/>
        <v>1.2394826580144603E-7</v>
      </c>
      <c r="AX859" s="13">
        <f t="shared" si="1047"/>
        <v>2.862772010584899E-5</v>
      </c>
      <c r="AY859" s="13">
        <f t="shared" si="1048"/>
        <v>3.4600666185433546E-5</v>
      </c>
      <c r="AZ859" s="13">
        <f t="shared" si="1049"/>
        <v>2.0909909976226169E-5</v>
      </c>
      <c r="BA859" s="13">
        <f t="shared" si="1050"/>
        <v>8.4241987879788055E-6</v>
      </c>
      <c r="BB859" s="13">
        <f t="shared" si="1051"/>
        <v>2.5454602136046015E-6</v>
      </c>
      <c r="BC859" s="13">
        <f t="shared" si="1052"/>
        <v>6.1531004783884604E-7</v>
      </c>
      <c r="BD859" s="13">
        <f t="shared" si="1053"/>
        <v>6.2776913060443214E-4</v>
      </c>
      <c r="BE859" s="13">
        <f t="shared" si="1054"/>
        <v>4.5351896767295541E-4</v>
      </c>
      <c r="BF859" s="13">
        <f t="shared" si="1055"/>
        <v>1.6381775083549401E-4</v>
      </c>
      <c r="BG859" s="13">
        <f t="shared" si="1056"/>
        <v>3.9448927757824008E-5</v>
      </c>
      <c r="BH859" s="13">
        <f t="shared" si="1057"/>
        <v>7.1247677371885039E-6</v>
      </c>
      <c r="BI859" s="13">
        <f t="shared" si="1058"/>
        <v>1.0294285435692613E-6</v>
      </c>
      <c r="BJ859" s="14">
        <f t="shared" si="1059"/>
        <v>0.22129853410410816</v>
      </c>
      <c r="BK859" s="14">
        <f t="shared" si="1060"/>
        <v>0.30209745238563673</v>
      </c>
      <c r="BL859" s="14">
        <f t="shared" si="1061"/>
        <v>0.43369892531912013</v>
      </c>
      <c r="BM859" s="14">
        <f t="shared" si="1062"/>
        <v>0.30440124842229693</v>
      </c>
      <c r="BN859" s="14">
        <f t="shared" si="1063"/>
        <v>0.69532579370000458</v>
      </c>
    </row>
    <row r="860" spans="1:66" x14ac:dyDescent="0.25">
      <c r="A860" t="s">
        <v>303</v>
      </c>
      <c r="B860" t="s">
        <v>348</v>
      </c>
      <c r="C860" t="s">
        <v>466</v>
      </c>
      <c r="D860" s="11"/>
      <c r="E860" s="10">
        <f>VLOOKUP(A860,home!$A$2:$E$405,3,FALSE)</f>
        <v>1.2840909090909101</v>
      </c>
      <c r="F860" s="10">
        <f>VLOOKUP(B860,home!$B$2:$E$405,3,FALSE)</f>
        <v>1.56</v>
      </c>
      <c r="G860" s="10">
        <f>VLOOKUP(C860,away!$B$2:$E$405,4,FALSE)</f>
        <v>0.97</v>
      </c>
      <c r="H860" s="10">
        <f>VLOOKUP(A860,away!$A$2:$E$405,3,FALSE)</f>
        <v>0.96590909090909105</v>
      </c>
      <c r="I860" s="10">
        <f>VLOOKUP(C860,away!$B$2:$E$405,3,FALSE)</f>
        <v>0.78</v>
      </c>
      <c r="J860" s="10">
        <f>VLOOKUP(B860,home!$B$2:$E$405,4,FALSE)</f>
        <v>1.04</v>
      </c>
      <c r="K860" s="12">
        <f t="shared" si="1008"/>
        <v>1.9430863636363651</v>
      </c>
      <c r="L860" s="12">
        <f t="shared" si="1009"/>
        <v>0.78354545454545466</v>
      </c>
      <c r="M860" s="13">
        <f t="shared" si="1010"/>
        <v>6.5439330454446457E-2</v>
      </c>
      <c r="N860" s="13">
        <f t="shared" si="1011"/>
        <v>0.12715427065152882</v>
      </c>
      <c r="O860" s="13">
        <f t="shared" si="1012"/>
        <v>5.1274689926079461E-2</v>
      </c>
      <c r="P860" s="13">
        <f t="shared" si="1013"/>
        <v>9.9631150795047904E-2</v>
      </c>
      <c r="Q860" s="13">
        <f t="shared" si="1014"/>
        <v>0.12353586469055668</v>
      </c>
      <c r="R860" s="13">
        <f t="shared" si="1015"/>
        <v>2.0088025112403585E-2</v>
      </c>
      <c r="S860" s="13">
        <f t="shared" si="1016"/>
        <v>3.7922019295626448E-2</v>
      </c>
      <c r="T860" s="13">
        <f t="shared" si="1017"/>
        <v>9.6795965251628008E-2</v>
      </c>
      <c r="U860" s="13">
        <f t="shared" si="1018"/>
        <v>3.9032767668296268E-2</v>
      </c>
      <c r="V860" s="13">
        <f t="shared" si="1019"/>
        <v>6.415126799565153E-3</v>
      </c>
      <c r="W860" s="13">
        <f t="shared" si="1020"/>
        <v>8.0013618033415945E-2</v>
      </c>
      <c r="X860" s="13">
        <f t="shared" si="1021"/>
        <v>6.2694306711819275E-2</v>
      </c>
      <c r="Y860" s="13">
        <f t="shared" si="1022"/>
        <v>2.4561919524962287E-2</v>
      </c>
      <c r="Z860" s="13">
        <f t="shared" si="1023"/>
        <v>5.2466269225395932E-3</v>
      </c>
      <c r="AA860" s="13">
        <f t="shared" si="1024"/>
        <v>1.0194649228274111E-2</v>
      </c>
      <c r="AB860" s="13">
        <f t="shared" si="1025"/>
        <v>9.9045419487577106E-3</v>
      </c>
      <c r="AC860" s="13">
        <f t="shared" si="1026"/>
        <v>6.1043800140741687E-4</v>
      </c>
      <c r="AD860" s="13">
        <f t="shared" si="1027"/>
        <v>3.8868342526484821E-2</v>
      </c>
      <c r="AE860" s="13">
        <f t="shared" si="1028"/>
        <v>3.0455113112342974E-2</v>
      </c>
      <c r="AF860" s="13">
        <f t="shared" si="1029"/>
        <v>1.1931482723422005E-2</v>
      </c>
      <c r="AG860" s="13">
        <f t="shared" si="1030"/>
        <v>3.1162863513083117E-3</v>
      </c>
      <c r="AH860" s="13">
        <f t="shared" si="1031"/>
        <v>1.0277426692129263E-3</v>
      </c>
      <c r="AI860" s="13">
        <f t="shared" si="1032"/>
        <v>1.9969927658748765E-3</v>
      </c>
      <c r="AJ860" s="13">
        <f t="shared" si="1033"/>
        <v>1.9401647058259709E-3</v>
      </c>
      <c r="AK860" s="13">
        <f t="shared" si="1034"/>
        <v>1.2566358610330013E-3</v>
      </c>
      <c r="AL860" s="13">
        <f t="shared" si="1035"/>
        <v>3.7175588531784893E-5</v>
      </c>
      <c r="AM860" s="13">
        <f t="shared" si="1036"/>
        <v>1.5104909268072023E-2</v>
      </c>
      <c r="AN860" s="13">
        <f t="shared" si="1037"/>
        <v>1.1835382998319342E-2</v>
      </c>
      <c r="AO860" s="13">
        <f t="shared" si="1038"/>
        <v>4.6367802755688369E-3</v>
      </c>
      <c r="AP860" s="13">
        <f t="shared" si="1039"/>
        <v>1.2110427028826612E-3</v>
      </c>
      <c r="AQ860" s="13">
        <f t="shared" si="1040"/>
        <v>2.3722675127603769E-4</v>
      </c>
      <c r="AR860" s="13">
        <f t="shared" si="1041"/>
        <v>1.6105661938084026E-4</v>
      </c>
      <c r="AS860" s="13">
        <f t="shared" si="1042"/>
        <v>3.1294692089228304E-4</v>
      </c>
      <c r="AT860" s="13">
        <f t="shared" si="1043"/>
        <v>3.0404144726389173E-4</v>
      </c>
      <c r="AU860" s="13">
        <f t="shared" si="1044"/>
        <v>1.9692626338624437E-4</v>
      </c>
      <c r="AV860" s="13">
        <f t="shared" si="1045"/>
        <v>9.5661184256918674E-5</v>
      </c>
      <c r="AW860" s="13">
        <f t="shared" si="1046"/>
        <v>1.5722139716552803E-6</v>
      </c>
      <c r="AX860" s="13">
        <f t="shared" si="1047"/>
        <v>4.8916905371258835E-3</v>
      </c>
      <c r="AY860" s="13">
        <f t="shared" si="1048"/>
        <v>3.8328618854079994E-3</v>
      </c>
      <c r="AZ860" s="13">
        <f t="shared" si="1049"/>
        <v>1.5016107541059795E-3</v>
      </c>
      <c r="BA860" s="13">
        <f t="shared" si="1050"/>
        <v>3.9219342695877095E-4</v>
      </c>
      <c r="BB860" s="13">
        <f t="shared" si="1051"/>
        <v>7.6825344249037436E-5</v>
      </c>
      <c r="BC860" s="13">
        <f t="shared" si="1052"/>
        <v>1.2039229856044615E-5</v>
      </c>
      <c r="BD860" s="13">
        <f t="shared" si="1053"/>
        <v>2.103253034005245E-5</v>
      </c>
      <c r="BE860" s="13">
        <f t="shared" si="1054"/>
        <v>4.0868022896524035E-5</v>
      </c>
      <c r="BF860" s="13">
        <f t="shared" si="1055"/>
        <v>3.9705048999507306E-5</v>
      </c>
      <c r="BG860" s="13">
        <f t="shared" si="1056"/>
        <v>2.5716779759485448E-5</v>
      </c>
      <c r="BH860" s="13">
        <f t="shared" si="1057"/>
        <v>1.2492481016823966E-5</v>
      </c>
      <c r="BI860" s="13">
        <f t="shared" si="1058"/>
        <v>4.8547939023553623E-6</v>
      </c>
      <c r="BJ860" s="14">
        <f t="shared" si="1059"/>
        <v>0.64285973275129171</v>
      </c>
      <c r="BK860" s="14">
        <f t="shared" si="1060"/>
        <v>0.21388810282003315</v>
      </c>
      <c r="BL860" s="14">
        <f t="shared" si="1061"/>
        <v>0.13793151197785283</v>
      </c>
      <c r="BM860" s="14">
        <f t="shared" si="1062"/>
        <v>0.5089713531702178</v>
      </c>
      <c r="BN860" s="14">
        <f t="shared" si="1063"/>
        <v>0.48712333163006294</v>
      </c>
    </row>
    <row r="861" spans="1:66" x14ac:dyDescent="0.25">
      <c r="A861" t="s">
        <v>303</v>
      </c>
      <c r="B861" t="s">
        <v>357</v>
      </c>
      <c r="C861" t="s">
        <v>306</v>
      </c>
      <c r="D861" s="11"/>
      <c r="E861" s="10">
        <f>VLOOKUP(A861,home!$A$2:$E$405,3,FALSE)</f>
        <v>1.2840909090909101</v>
      </c>
      <c r="F861" s="10">
        <f>VLOOKUP(B861,home!$B$2:$E$405,3,FALSE)</f>
        <v>1.56</v>
      </c>
      <c r="G861" s="10">
        <f>VLOOKUP(C861,away!$B$2:$E$405,4,FALSE)</f>
        <v>0.97</v>
      </c>
      <c r="H861" s="10">
        <f>VLOOKUP(A861,away!$A$2:$E$405,3,FALSE)</f>
        <v>0.96590909090909105</v>
      </c>
      <c r="I861" s="10">
        <f>VLOOKUP(C861,away!$B$2:$E$405,3,FALSE)</f>
        <v>0.57999999999999996</v>
      </c>
      <c r="J861" s="10">
        <f>VLOOKUP(B861,home!$B$2:$E$405,4,FALSE)</f>
        <v>1.81</v>
      </c>
      <c r="K861" s="12">
        <f t="shared" si="1008"/>
        <v>1.9430863636363651</v>
      </c>
      <c r="L861" s="12">
        <f t="shared" si="1009"/>
        <v>1.0140113636363637</v>
      </c>
      <c r="M861" s="13">
        <f t="shared" si="1010"/>
        <v>5.1969528254291429E-2</v>
      </c>
      <c r="N861" s="13">
        <f t="shared" si="1011"/>
        <v>0.10098128167552846</v>
      </c>
      <c r="O861" s="13">
        <f t="shared" si="1012"/>
        <v>5.2697692212672578E-2</v>
      </c>
      <c r="P861" s="13">
        <f t="shared" si="1013"/>
        <v>0.10239616713355036</v>
      </c>
      <c r="Q861" s="13">
        <f t="shared" si="1014"/>
        <v>9.8107675703121067E-2</v>
      </c>
      <c r="R861" s="13">
        <f t="shared" si="1015"/>
        <v>2.6718029370530753E-2</v>
      </c>
      <c r="S861" s="13">
        <f t="shared" si="1016"/>
        <v>5.0438090337948056E-2</v>
      </c>
      <c r="T861" s="13">
        <f t="shared" si="1017"/>
        <v>9.9482298022915944E-2</v>
      </c>
      <c r="U861" s="13">
        <f t="shared" si="1018"/>
        <v>5.19154385331142E-2</v>
      </c>
      <c r="V861" s="13">
        <f t="shared" si="1019"/>
        <v>1.1042084128971532E-2</v>
      </c>
      <c r="W861" s="13">
        <f t="shared" si="1020"/>
        <v>6.3543895608931103E-2</v>
      </c>
      <c r="X861" s="13">
        <f t="shared" si="1021"/>
        <v>6.4434232237178965E-2</v>
      </c>
      <c r="Y861" s="13">
        <f t="shared" si="1022"/>
        <v>3.266852184784199E-2</v>
      </c>
      <c r="Z861" s="13">
        <f t="shared" si="1023"/>
        <v>9.0307951318961011E-3</v>
      </c>
      <c r="AA861" s="13">
        <f t="shared" si="1024"/>
        <v>1.7547614873580981E-2</v>
      </c>
      <c r="AB861" s="13">
        <f t="shared" si="1025"/>
        <v>1.7048265587598935E-2</v>
      </c>
      <c r="AC861" s="13">
        <f t="shared" si="1026"/>
        <v>1.3597716897203206E-3</v>
      </c>
      <c r="AD861" s="13">
        <f t="shared" si="1027"/>
        <v>3.0867819262511684E-2</v>
      </c>
      <c r="AE861" s="13">
        <f t="shared" si="1028"/>
        <v>3.1300319502860288E-2</v>
      </c>
      <c r="AF861" s="13">
        <f t="shared" si="1029"/>
        <v>1.5869439830674612E-2</v>
      </c>
      <c r="AG861" s="13">
        <f t="shared" si="1030"/>
        <v>5.363930774282529E-3</v>
      </c>
      <c r="AH861" s="13">
        <f t="shared" si="1031"/>
        <v>2.2893322216036498E-3</v>
      </c>
      <c r="AI861" s="13">
        <f t="shared" si="1032"/>
        <v>4.4483702216313965E-3</v>
      </c>
      <c r="AJ861" s="13">
        <f t="shared" si="1033"/>
        <v>4.321783759029022E-3</v>
      </c>
      <c r="AK861" s="13">
        <f t="shared" si="1034"/>
        <v>2.7991996962514675E-3</v>
      </c>
      <c r="AL861" s="13">
        <f t="shared" si="1035"/>
        <v>1.0716696024084057E-4</v>
      </c>
      <c r="AM861" s="13">
        <f t="shared" si="1036"/>
        <v>1.199576773683568E-2</v>
      </c>
      <c r="AN861" s="13">
        <f t="shared" si="1037"/>
        <v>1.2163844800693843E-2</v>
      </c>
      <c r="AO861" s="13">
        <f t="shared" si="1038"/>
        <v>6.1671384267063282E-3</v>
      </c>
      <c r="AP861" s="13">
        <f t="shared" si="1039"/>
        <v>2.0845161485995673E-3</v>
      </c>
      <c r="AQ861" s="13">
        <f t="shared" si="1040"/>
        <v>5.2843076559086694E-4</v>
      </c>
      <c r="AR861" s="13">
        <f t="shared" si="1041"/>
        <v>4.6428177756899669E-4</v>
      </c>
      <c r="AS861" s="13">
        <f t="shared" si="1042"/>
        <v>9.0213959087916953E-4</v>
      </c>
      <c r="AT861" s="13">
        <f t="shared" si="1043"/>
        <v>8.7646756856690202E-4</v>
      </c>
      <c r="AU861" s="13">
        <f t="shared" si="1044"/>
        <v>5.6768406021728932E-4</v>
      </c>
      <c r="AV861" s="13">
        <f t="shared" si="1045"/>
        <v>2.7576478906548506E-4</v>
      </c>
      <c r="AW861" s="13">
        <f t="shared" si="1046"/>
        <v>5.8653419612875165E-6</v>
      </c>
      <c r="AX861" s="13">
        <f t="shared" si="1047"/>
        <v>3.884802118465746E-3</v>
      </c>
      <c r="AY861" s="13">
        <f t="shared" si="1048"/>
        <v>3.9392334936028854E-3</v>
      </c>
      <c r="AZ861" s="13">
        <f t="shared" si="1049"/>
        <v>1.9972137632651493E-3</v>
      </c>
      <c r="BA861" s="13">
        <f t="shared" si="1050"/>
        <v>6.7506581718726922E-4</v>
      </c>
      <c r="BB861" s="13">
        <f t="shared" si="1051"/>
        <v>1.7113110245758973E-4</v>
      </c>
      <c r="BC861" s="13">
        <f t="shared" si="1052"/>
        <v>3.4705776512722978E-5</v>
      </c>
      <c r="BD861" s="13">
        <f t="shared" si="1053"/>
        <v>7.846449973070884E-5</v>
      </c>
      <c r="BE861" s="13">
        <f t="shared" si="1054"/>
        <v>1.5246329945628961E-4</v>
      </c>
      <c r="BF861" s="13">
        <f t="shared" si="1055"/>
        <v>1.4812467906426201E-4</v>
      </c>
      <c r="BG861" s="13">
        <f t="shared" si="1056"/>
        <v>9.5939681335926823E-5</v>
      </c>
      <c r="BH861" s="13">
        <f t="shared" si="1057"/>
        <v>4.6604771633864433E-5</v>
      </c>
      <c r="BI861" s="13">
        <f t="shared" si="1058"/>
        <v>1.8111419248429779E-5</v>
      </c>
      <c r="BJ861" s="14">
        <f t="shared" si="1059"/>
        <v>0.58626126441576432</v>
      </c>
      <c r="BK861" s="14">
        <f t="shared" si="1060"/>
        <v>0.22125204199832543</v>
      </c>
      <c r="BL861" s="14">
        <f t="shared" si="1061"/>
        <v>0.18341177261278027</v>
      </c>
      <c r="BM861" s="14">
        <f t="shared" si="1062"/>
        <v>0.56315213165742972</v>
      </c>
      <c r="BN861" s="14">
        <f t="shared" si="1063"/>
        <v>0.43287037434969466</v>
      </c>
    </row>
    <row r="862" spans="1:66" x14ac:dyDescent="0.25">
      <c r="A862" t="s">
        <v>35</v>
      </c>
      <c r="B862" t="s">
        <v>36</v>
      </c>
      <c r="C862" t="s">
        <v>474</v>
      </c>
      <c r="D862" s="11"/>
      <c r="E862" s="10">
        <f>VLOOKUP(A862,home!$A$2:$E$405,3,FALSE)</f>
        <v>1.575</v>
      </c>
      <c r="F862" s="10">
        <f>VLOOKUP(B862,home!$B$2:$E$405,3,FALSE)</f>
        <v>1.59</v>
      </c>
      <c r="G862" s="10">
        <f>VLOOKUP(C862,away!$B$2:$E$405,4,FALSE)</f>
        <v>1.43</v>
      </c>
      <c r="H862" s="10">
        <f>VLOOKUP(A862,away!$A$2:$E$405,3,FALSE)</f>
        <v>1.1000000000000001</v>
      </c>
      <c r="I862" s="10">
        <f>VLOOKUP(C862,away!$B$2:$E$405,3,FALSE)</f>
        <v>0.95</v>
      </c>
      <c r="J862" s="10">
        <f>VLOOKUP(B862,home!$B$2:$E$405,4,FALSE)</f>
        <v>0.68</v>
      </c>
      <c r="K862" s="12">
        <f t="shared" si="1008"/>
        <v>3.5810774999999997</v>
      </c>
      <c r="L862" s="12">
        <f t="shared" si="1009"/>
        <v>0.71060000000000001</v>
      </c>
      <c r="M862" s="13">
        <f t="shared" si="1010"/>
        <v>1.368195455727352E-2</v>
      </c>
      <c r="N862" s="13">
        <f t="shared" si="1011"/>
        <v>4.8996139621074665E-2</v>
      </c>
      <c r="O862" s="13">
        <f t="shared" si="1012"/>
        <v>9.7223969083985642E-3</v>
      </c>
      <c r="P862" s="13">
        <f t="shared" si="1013"/>
        <v>3.4816656814735655E-2</v>
      </c>
      <c r="Q862" s="13">
        <f t="shared" si="1014"/>
        <v>8.7729486591944517E-2</v>
      </c>
      <c r="R862" s="13">
        <f t="shared" si="1015"/>
        <v>3.4543676215540091E-3</v>
      </c>
      <c r="S862" s="13">
        <f t="shared" si="1016"/>
        <v>2.2149605648095368E-2</v>
      </c>
      <c r="T862" s="13">
        <f t="shared" si="1017"/>
        <v>6.2340573172235771E-2</v>
      </c>
      <c r="U862" s="13">
        <f t="shared" si="1018"/>
        <v>1.2370358166275576E-2</v>
      </c>
      <c r="V862" s="13">
        <f t="shared" si="1019"/>
        <v>6.2627115901157668E-3</v>
      </c>
      <c r="W862" s="13">
        <f t="shared" si="1020"/>
        <v>0.10472203017365471</v>
      </c>
      <c r="X862" s="13">
        <f t="shared" si="1021"/>
        <v>7.441547464139904E-2</v>
      </c>
      <c r="Y862" s="13">
        <f t="shared" si="1022"/>
        <v>2.6439818140089073E-2</v>
      </c>
      <c r="Z862" s="13">
        <f t="shared" si="1023"/>
        <v>8.1822454395875986E-4</v>
      </c>
      <c r="AA862" s="13">
        <f t="shared" si="1024"/>
        <v>2.9301255043184754E-3</v>
      </c>
      <c r="AB862" s="13">
        <f t="shared" si="1025"/>
        <v>5.2465032578455232E-3</v>
      </c>
      <c r="AC862" s="13">
        <f t="shared" si="1026"/>
        <v>9.9605048775181838E-4</v>
      </c>
      <c r="AD862" s="13">
        <f t="shared" si="1027"/>
        <v>9.3754426502298996E-2</v>
      </c>
      <c r="AE862" s="13">
        <f t="shared" si="1028"/>
        <v>6.6621895472533665E-2</v>
      </c>
      <c r="AF862" s="13">
        <f t="shared" si="1029"/>
        <v>2.367075946139121E-2</v>
      </c>
      <c r="AG862" s="13">
        <f t="shared" si="1030"/>
        <v>5.6068138910881984E-3</v>
      </c>
      <c r="AH862" s="13">
        <f t="shared" si="1031"/>
        <v>1.4535759023427369E-4</v>
      </c>
      <c r="AI862" s="13">
        <f t="shared" si="1032"/>
        <v>5.2053679584217714E-4</v>
      </c>
      <c r="AJ862" s="13">
        <f t="shared" si="1033"/>
        <v>9.3204130375625722E-4</v>
      </c>
      <c r="AK862" s="13">
        <f t="shared" si="1034"/>
        <v>1.1125707139840659E-3</v>
      </c>
      <c r="AL862" s="13">
        <f t="shared" si="1035"/>
        <v>1.0138653174745184E-4</v>
      </c>
      <c r="AM862" s="13">
        <f t="shared" si="1036"/>
        <v>6.7148373454557306E-2</v>
      </c>
      <c r="AN862" s="13">
        <f t="shared" si="1037"/>
        <v>4.7715634176808422E-2</v>
      </c>
      <c r="AO862" s="13">
        <f t="shared" si="1038"/>
        <v>1.6953364823020029E-2</v>
      </c>
      <c r="AP862" s="13">
        <f t="shared" si="1039"/>
        <v>4.0156870144126789E-3</v>
      </c>
      <c r="AQ862" s="13">
        <f t="shared" si="1040"/>
        <v>7.1338679811041228E-4</v>
      </c>
      <c r="AR862" s="13">
        <f t="shared" si="1041"/>
        <v>2.0658220724094981E-5</v>
      </c>
      <c r="AS862" s="13">
        <f t="shared" si="1042"/>
        <v>7.3978689425090248E-5</v>
      </c>
      <c r="AT862" s="13">
        <f t="shared" si="1043"/>
        <v>1.3246171008983934E-4</v>
      </c>
      <c r="AU862" s="13">
        <f t="shared" si="1044"/>
        <v>1.581185498714155E-4</v>
      </c>
      <c r="AV862" s="13">
        <f t="shared" si="1045"/>
        <v>1.4155869531928849E-4</v>
      </c>
      <c r="AW862" s="13">
        <f t="shared" si="1046"/>
        <v>7.1666581512141467E-6</v>
      </c>
      <c r="AX862" s="13">
        <f t="shared" si="1047"/>
        <v>4.0077254889952077E-2</v>
      </c>
      <c r="AY862" s="13">
        <f t="shared" si="1048"/>
        <v>2.8478897324799943E-2</v>
      </c>
      <c r="AZ862" s="13">
        <f t="shared" si="1049"/>
        <v>1.0118552219501418E-2</v>
      </c>
      <c r="BA862" s="13">
        <f t="shared" si="1050"/>
        <v>2.3967477357259032E-3</v>
      </c>
      <c r="BB862" s="13">
        <f t="shared" si="1051"/>
        <v>4.2578223525170666E-4</v>
      </c>
      <c r="BC862" s="13">
        <f t="shared" si="1052"/>
        <v>6.0512171273972577E-5</v>
      </c>
      <c r="BD862" s="13">
        <f t="shared" si="1053"/>
        <v>2.4466219410903139E-6</v>
      </c>
      <c r="BE862" s="13">
        <f t="shared" si="1054"/>
        <v>8.7615427842448485E-6</v>
      </c>
      <c r="BF862" s="13">
        <f t="shared" si="1055"/>
        <v>1.5687881864973292E-5</v>
      </c>
      <c r="BG862" s="13">
        <f t="shared" si="1056"/>
        <v>1.8726506923104628E-5</v>
      </c>
      <c r="BH862" s="13">
        <f t="shared" si="1057"/>
        <v>1.6765268148981053E-5</v>
      </c>
      <c r="BI862" s="13">
        <f t="shared" si="1058"/>
        <v>1.2007544909956536E-5</v>
      </c>
      <c r="BJ862" s="14">
        <f t="shared" si="1059"/>
        <v>0.81240161051112358</v>
      </c>
      <c r="BK862" s="14">
        <f t="shared" si="1060"/>
        <v>0.10648726295451952</v>
      </c>
      <c r="BL862" s="14">
        <f t="shared" si="1061"/>
        <v>3.7035429094211009E-2</v>
      </c>
      <c r="BM862" s="14">
        <f t="shared" si="1062"/>
        <v>0.72986979432218324</v>
      </c>
      <c r="BN862" s="14">
        <f t="shared" si="1063"/>
        <v>0.19840100211498093</v>
      </c>
    </row>
    <row r="863" spans="1:66" x14ac:dyDescent="0.25">
      <c r="A863" t="s">
        <v>35</v>
      </c>
      <c r="B863" t="s">
        <v>211</v>
      </c>
      <c r="C863" t="s">
        <v>471</v>
      </c>
      <c r="D863" s="11"/>
      <c r="E863" s="10">
        <f>VLOOKUP(A863,home!$A$2:$E$405,3,FALSE)</f>
        <v>1.575</v>
      </c>
      <c r="F863" s="10">
        <f>VLOOKUP(B863,home!$B$2:$E$405,3,FALSE)</f>
        <v>1.27</v>
      </c>
      <c r="G863" s="10">
        <f>VLOOKUP(C863,away!$B$2:$E$405,4,FALSE)</f>
        <v>1.43</v>
      </c>
      <c r="H863" s="10">
        <f>VLOOKUP(A863,away!$A$2:$E$405,3,FALSE)</f>
        <v>1.1000000000000001</v>
      </c>
      <c r="I863" s="10">
        <f>VLOOKUP(C863,away!$B$2:$E$405,3,FALSE)</f>
        <v>1.27</v>
      </c>
      <c r="J863" s="10">
        <f>VLOOKUP(B863,home!$B$2:$E$405,4,FALSE)</f>
        <v>1.1399999999999999</v>
      </c>
      <c r="K863" s="12">
        <f t="shared" si="1008"/>
        <v>2.8603574999999997</v>
      </c>
      <c r="L863" s="12">
        <f t="shared" si="1009"/>
        <v>1.5925800000000001</v>
      </c>
      <c r="M863" s="13">
        <f t="shared" si="1010"/>
        <v>1.1644311517248974E-2</v>
      </c>
      <c r="N863" s="13">
        <f t="shared" si="1011"/>
        <v>3.3306893780699474E-2</v>
      </c>
      <c r="O863" s="13">
        <f t="shared" si="1012"/>
        <v>1.8544497636140373E-2</v>
      </c>
      <c r="P863" s="13">
        <f t="shared" si="1013"/>
        <v>5.3043892897266381E-2</v>
      </c>
      <c r="Q863" s="13">
        <f t="shared" si="1014"/>
        <v>4.7634811713663558E-2</v>
      </c>
      <c r="R863" s="13">
        <f t="shared" si="1015"/>
        <v>1.4766798022682218E-2</v>
      </c>
      <c r="S863" s="13">
        <f t="shared" si="1016"/>
        <v>6.0408349809448564E-2</v>
      </c>
      <c r="T863" s="13">
        <f t="shared" si="1017"/>
        <v>7.5862248438946317E-2</v>
      </c>
      <c r="U863" s="13">
        <f t="shared" si="1018"/>
        <v>4.2238321475164244E-2</v>
      </c>
      <c r="V863" s="13">
        <f t="shared" si="1019"/>
        <v>3.0575673820993576E-2</v>
      </c>
      <c r="W863" s="13">
        <f t="shared" si="1020"/>
        <v>4.5417530315421797E-2</v>
      </c>
      <c r="X863" s="13">
        <f t="shared" si="1021"/>
        <v>7.233105042973445E-2</v>
      </c>
      <c r="Y863" s="13">
        <f t="shared" si="1022"/>
        <v>5.7596492146693247E-2</v>
      </c>
      <c r="Z863" s="13">
        <f t="shared" si="1023"/>
        <v>7.8391023983210815E-3</v>
      </c>
      <c r="AA863" s="13">
        <f t="shared" si="1024"/>
        <v>2.2422635338305689E-2</v>
      </c>
      <c r="AB863" s="13">
        <f t="shared" si="1025"/>
        <v>3.2068376579843863E-2</v>
      </c>
      <c r="AC863" s="13">
        <f t="shared" si="1026"/>
        <v>8.7051774434025696E-3</v>
      </c>
      <c r="AD863" s="13">
        <f t="shared" si="1027"/>
        <v>3.2477593367298531E-2</v>
      </c>
      <c r="AE863" s="13">
        <f t="shared" si="1028"/>
        <v>5.1723165644892294E-2</v>
      </c>
      <c r="AF863" s="13">
        <f t="shared" si="1029"/>
        <v>4.1186639571371288E-2</v>
      </c>
      <c r="AG863" s="13">
        <f t="shared" si="1030"/>
        <v>2.186433948285816E-2</v>
      </c>
      <c r="AH863" s="13">
        <f t="shared" si="1031"/>
        <v>3.1210994243795502E-3</v>
      </c>
      <c r="AI863" s="13">
        <f t="shared" si="1032"/>
        <v>8.9274601467697265E-3</v>
      </c>
      <c r="AJ863" s="13">
        <f t="shared" si="1033"/>
        <v>1.2767863793381946E-2</v>
      </c>
      <c r="AK863" s="13">
        <f t="shared" si="1034"/>
        <v>1.2173551653459498E-2</v>
      </c>
      <c r="AL863" s="13">
        <f t="shared" si="1035"/>
        <v>1.586204557566275E-3</v>
      </c>
      <c r="AM863" s="13">
        <f t="shared" si="1036"/>
        <v>1.857950555402051E-2</v>
      </c>
      <c r="AN863" s="13">
        <f t="shared" si="1037"/>
        <v>2.9589348955221986E-2</v>
      </c>
      <c r="AO863" s="13">
        <f t="shared" si="1038"/>
        <v>2.3561702679553716E-2</v>
      </c>
      <c r="AP863" s="13">
        <f t="shared" si="1039"/>
        <v>1.2507965484467885E-2</v>
      </c>
      <c r="AQ863" s="13">
        <f t="shared" si="1040"/>
        <v>4.9799839178134705E-3</v>
      </c>
      <c r="AR863" s="13">
        <f t="shared" si="1041"/>
        <v>9.9412010425567639E-4</v>
      </c>
      <c r="AS863" s="13">
        <f t="shared" si="1042"/>
        <v>2.8435388961085056E-3</v>
      </c>
      <c r="AT863" s="13">
        <f t="shared" si="1043"/>
        <v>4.066768904012843E-3</v>
      </c>
      <c r="AU863" s="13">
        <f t="shared" si="1044"/>
        <v>3.8774709784533045E-3</v>
      </c>
      <c r="AV863" s="13">
        <f t="shared" si="1045"/>
        <v>2.7727382985628119E-3</v>
      </c>
      <c r="AW863" s="13">
        <f t="shared" si="1046"/>
        <v>2.0071427757299056E-4</v>
      </c>
      <c r="AX863" s="13">
        <f t="shared" si="1047"/>
        <v>8.8573380096223717E-3</v>
      </c>
      <c r="AY863" s="13">
        <f t="shared" si="1048"/>
        <v>1.4106019367364398E-2</v>
      </c>
      <c r="AZ863" s="13">
        <f t="shared" si="1049"/>
        <v>1.1232482162038596E-2</v>
      </c>
      <c r="BA863" s="13">
        <f t="shared" si="1050"/>
        <v>5.9628754805398096E-3</v>
      </c>
      <c r="BB863" s="13">
        <f t="shared" si="1051"/>
        <v>2.3740890581995244E-3</v>
      </c>
      <c r="BC863" s="13">
        <f t="shared" si="1052"/>
        <v>7.5618535046147954E-4</v>
      </c>
      <c r="BD863" s="13">
        <f t="shared" si="1053"/>
        <v>2.6386929927258427E-4</v>
      </c>
      <c r="BE863" s="13">
        <f t="shared" si="1054"/>
        <v>7.5476052919408085E-4</v>
      </c>
      <c r="BF863" s="13">
        <f t="shared" si="1055"/>
        <v>1.0794424701921291E-3</v>
      </c>
      <c r="BG863" s="13">
        <f t="shared" si="1056"/>
        <v>1.0291971218108608E-3</v>
      </c>
      <c r="BH863" s="13">
        <f t="shared" si="1057"/>
        <v>7.3596792658752743E-4</v>
      </c>
      <c r="BI863" s="13">
        <f t="shared" si="1058"/>
        <v>4.210262757148165E-4</v>
      </c>
      <c r="BJ863" s="14">
        <f t="shared" si="1059"/>
        <v>0.61190826091088313</v>
      </c>
      <c r="BK863" s="14">
        <f t="shared" si="1060"/>
        <v>0.18006962941329074</v>
      </c>
      <c r="BL863" s="14">
        <f t="shared" si="1061"/>
        <v>0.18586950487429216</v>
      </c>
      <c r="BM863" s="14">
        <f t="shared" si="1062"/>
        <v>0.79283998693929458</v>
      </c>
      <c r="BN863" s="14">
        <f t="shared" si="1063"/>
        <v>0.17894120556770099</v>
      </c>
    </row>
    <row r="864" spans="1:66" x14ac:dyDescent="0.25">
      <c r="A864" t="s">
        <v>35</v>
      </c>
      <c r="B864" t="s">
        <v>285</v>
      </c>
      <c r="C864" t="s">
        <v>283</v>
      </c>
      <c r="D864" s="11"/>
      <c r="E864" s="10">
        <f>VLOOKUP(A864,home!$A$2:$E$405,3,FALSE)</f>
        <v>1.575</v>
      </c>
      <c r="F864" s="10">
        <f>VLOOKUP(B864,home!$B$2:$E$405,3,FALSE)</f>
        <v>1.52</v>
      </c>
      <c r="G864" s="10">
        <f>VLOOKUP(C864,away!$B$2:$E$405,4,FALSE)</f>
        <v>0.85</v>
      </c>
      <c r="H864" s="10">
        <f>VLOOKUP(A864,away!$A$2:$E$405,3,FALSE)</f>
        <v>1.1000000000000001</v>
      </c>
      <c r="I864" s="10">
        <f>VLOOKUP(C864,away!$B$2:$E$405,3,FALSE)</f>
        <v>0.21</v>
      </c>
      <c r="J864" s="10">
        <f>VLOOKUP(B864,home!$B$2:$E$405,4,FALSE)</f>
        <v>0.73</v>
      </c>
      <c r="K864" s="12">
        <f t="shared" si="1008"/>
        <v>2.0348999999999999</v>
      </c>
      <c r="L864" s="12">
        <f t="shared" si="1009"/>
        <v>0.16863</v>
      </c>
      <c r="M864" s="13">
        <f t="shared" si="1010"/>
        <v>0.11041271275525325</v>
      </c>
      <c r="N864" s="13">
        <f t="shared" si="1011"/>
        <v>0.22467882918566481</v>
      </c>
      <c r="O864" s="13">
        <f t="shared" si="1012"/>
        <v>1.8618895751918354E-2</v>
      </c>
      <c r="P864" s="13">
        <f t="shared" si="1013"/>
        <v>3.7887590965578657E-2</v>
      </c>
      <c r="Q864" s="13">
        <f t="shared" si="1014"/>
        <v>0.22859947475495468</v>
      </c>
      <c r="R864" s="13">
        <f t="shared" si="1015"/>
        <v>1.5698521953229957E-3</v>
      </c>
      <c r="S864" s="13">
        <f t="shared" si="1016"/>
        <v>3.2502361217157491E-3</v>
      </c>
      <c r="T864" s="13">
        <f t="shared" si="1017"/>
        <v>3.8548729427928009E-2</v>
      </c>
      <c r="U864" s="13">
        <f t="shared" si="1018"/>
        <v>3.1944922322627639E-3</v>
      </c>
      <c r="V864" s="13">
        <f t="shared" si="1019"/>
        <v>1.2392254242003396E-4</v>
      </c>
      <c r="W864" s="13">
        <f t="shared" si="1020"/>
        <v>0.15505902372628577</v>
      </c>
      <c r="X864" s="13">
        <f t="shared" si="1021"/>
        <v>2.6147603170963572E-2</v>
      </c>
      <c r="Y864" s="13">
        <f t="shared" si="1022"/>
        <v>2.2046351613597931E-3</v>
      </c>
      <c r="Z864" s="13">
        <f t="shared" si="1023"/>
        <v>8.8241391899105572E-5</v>
      </c>
      <c r="AA864" s="13">
        <f t="shared" si="1024"/>
        <v>1.7956240837548992E-4</v>
      </c>
      <c r="AB864" s="13">
        <f t="shared" si="1025"/>
        <v>1.8269577240164224E-4</v>
      </c>
      <c r="AC864" s="13">
        <f t="shared" si="1026"/>
        <v>2.6577139995148741E-6</v>
      </c>
      <c r="AD864" s="13">
        <f t="shared" si="1027"/>
        <v>7.8882401845154729E-2</v>
      </c>
      <c r="AE864" s="13">
        <f t="shared" si="1028"/>
        <v>1.3301939423148442E-2</v>
      </c>
      <c r="AF864" s="13">
        <f t="shared" si="1029"/>
        <v>1.1215530224627606E-3</v>
      </c>
      <c r="AG864" s="13">
        <f t="shared" si="1030"/>
        <v>6.3042495392631766E-5</v>
      </c>
      <c r="AH864" s="13">
        <f t="shared" si="1031"/>
        <v>3.7200364789865443E-6</v>
      </c>
      <c r="AI864" s="13">
        <f t="shared" si="1032"/>
        <v>7.569902231089718E-6</v>
      </c>
      <c r="AJ864" s="13">
        <f t="shared" si="1033"/>
        <v>7.7019970250222344E-6</v>
      </c>
      <c r="AK864" s="13">
        <f t="shared" si="1034"/>
        <v>5.2242645820725828E-6</v>
      </c>
      <c r="AL864" s="13">
        <f t="shared" si="1035"/>
        <v>3.6479270694241993E-8</v>
      </c>
      <c r="AM864" s="13">
        <f t="shared" si="1036"/>
        <v>3.2103559902941073E-2</v>
      </c>
      <c r="AN864" s="13">
        <f t="shared" si="1037"/>
        <v>5.413623306432953E-3</v>
      </c>
      <c r="AO864" s="13">
        <f t="shared" si="1038"/>
        <v>4.5644964908189435E-4</v>
      </c>
      <c r="AP864" s="13">
        <f t="shared" si="1039"/>
        <v>2.565703477489328E-5</v>
      </c>
      <c r="AQ864" s="13">
        <f t="shared" si="1040"/>
        <v>1.0816364435225635E-6</v>
      </c>
      <c r="AR864" s="13">
        <f t="shared" si="1041"/>
        <v>1.2546195029030023E-7</v>
      </c>
      <c r="AS864" s="13">
        <f t="shared" si="1042"/>
        <v>2.5530252264573192E-7</v>
      </c>
      <c r="AT864" s="13">
        <f t="shared" si="1043"/>
        <v>2.5975755166589998E-7</v>
      </c>
      <c r="AU864" s="13">
        <f t="shared" si="1044"/>
        <v>1.7619354729497999E-7</v>
      </c>
      <c r="AV864" s="13">
        <f t="shared" si="1045"/>
        <v>8.9634062347638687E-8</v>
      </c>
      <c r="AW864" s="13">
        <f t="shared" si="1046"/>
        <v>3.4771350455553547E-10</v>
      </c>
      <c r="AX864" s="13">
        <f t="shared" si="1047"/>
        <v>1.0887922341082464E-2</v>
      </c>
      <c r="AY864" s="13">
        <f t="shared" si="1048"/>
        <v>1.8360303443767359E-3</v>
      </c>
      <c r="AZ864" s="13">
        <f t="shared" si="1049"/>
        <v>1.5480489848612445E-4</v>
      </c>
      <c r="BA864" s="13">
        <f t="shared" si="1050"/>
        <v>8.7015833439050548E-6</v>
      </c>
      <c r="BB864" s="13">
        <f t="shared" si="1051"/>
        <v>3.668369998206774E-7</v>
      </c>
      <c r="BC864" s="13">
        <f t="shared" si="1052"/>
        <v>1.2371944655952171E-8</v>
      </c>
      <c r="BD864" s="13">
        <f t="shared" si="1053"/>
        <v>3.5261081129088848E-9</v>
      </c>
      <c r="BE864" s="13">
        <f t="shared" si="1054"/>
        <v>7.1752773989582897E-9</v>
      </c>
      <c r="BF864" s="13">
        <f t="shared" si="1055"/>
        <v>7.3004859895701122E-9</v>
      </c>
      <c r="BG864" s="13">
        <f t="shared" si="1056"/>
        <v>4.9519196467254081E-9</v>
      </c>
      <c r="BH864" s="13">
        <f t="shared" si="1057"/>
        <v>2.519165322280383E-9</v>
      </c>
      <c r="BI864" s="13">
        <f t="shared" si="1058"/>
        <v>1.0252499028616703E-9</v>
      </c>
      <c r="BJ864" s="14">
        <f t="shared" si="1059"/>
        <v>0.81949544211922321</v>
      </c>
      <c r="BK864" s="14">
        <f t="shared" si="1060"/>
        <v>0.15351318692261462</v>
      </c>
      <c r="BL864" s="14">
        <f t="shared" si="1061"/>
        <v>2.3770647408439035E-2</v>
      </c>
      <c r="BM864" s="14">
        <f t="shared" si="1062"/>
        <v>0.37326413223682009</v>
      </c>
      <c r="BN864" s="14">
        <f t="shared" si="1063"/>
        <v>0.62176735560869278</v>
      </c>
    </row>
    <row r="865" spans="1:66" x14ac:dyDescent="0.25">
      <c r="A865" t="s">
        <v>35</v>
      </c>
      <c r="B865" t="s">
        <v>216</v>
      </c>
      <c r="C865" t="s">
        <v>296</v>
      </c>
      <c r="D865" s="11"/>
      <c r="E865" s="10">
        <f>VLOOKUP(A865,home!$A$2:$E$405,3,FALSE)</f>
        <v>1.575</v>
      </c>
      <c r="F865" s="10">
        <f>VLOOKUP(B865,home!$B$2:$E$405,3,FALSE)</f>
        <v>1.1100000000000001</v>
      </c>
      <c r="G865" s="10">
        <f>VLOOKUP(C865,away!$B$2:$E$405,4,FALSE)</f>
        <v>1.1100000000000001</v>
      </c>
      <c r="H865" s="10">
        <f>VLOOKUP(A865,away!$A$2:$E$405,3,FALSE)</f>
        <v>1.1000000000000001</v>
      </c>
      <c r="I865" s="10">
        <f>VLOOKUP(C865,away!$B$2:$E$405,3,FALSE)</f>
        <v>0.32</v>
      </c>
      <c r="J865" s="10">
        <f>VLOOKUP(B865,home!$B$2:$E$405,4,FALSE)</f>
        <v>0.68</v>
      </c>
      <c r="K865" s="12">
        <f t="shared" ref="K865:K928" si="1064">E865*F865*G865</f>
        <v>1.9405575000000002</v>
      </c>
      <c r="L865" s="12">
        <f t="shared" ref="L865:L928" si="1065">H865*I865*J865</f>
        <v>0.23936000000000004</v>
      </c>
      <c r="M865" s="13">
        <f t="shared" ref="M865:M928" si="1066">_xlfn.POISSON.DIST(0,K865,FALSE) * _xlfn.POISSON.DIST(0,L865,FALSE)</f>
        <v>0.11305085695143272</v>
      </c>
      <c r="N865" s="13">
        <f t="shared" ref="N865:N928" si="1067">_xlfn.POISSON.DIST(1,K865,FALSE) * _xlfn.POISSON.DIST(0,L865,FALSE)</f>
        <v>0.21938168833852986</v>
      </c>
      <c r="O865" s="13">
        <f t="shared" ref="O865:O928" si="1068">_xlfn.POISSON.DIST(0,K865,FALSE) * _xlfn.POISSON.DIST(1,L865,FALSE)</f>
        <v>2.7059853119894939E-2</v>
      </c>
      <c r="P865" s="13">
        <f t="shared" ref="P865:P928" si="1069">_xlfn.POISSON.DIST(1,K865,FALSE) * _xlfn.POISSON.DIST(1,L865,FALSE)</f>
        <v>5.2511200920710516E-2</v>
      </c>
      <c r="Q865" s="13">
        <f t="shared" ref="Q865:Q928" si="1070">_xlfn.POISSON.DIST(2,K865,FALSE) * _xlfn.POISSON.DIST(0,L865,FALSE)</f>
        <v>0.21286139033399845</v>
      </c>
      <c r="R865" s="13">
        <f t="shared" ref="R865:R928" si="1071">_xlfn.POISSON.DIST(0,K865,FALSE) * _xlfn.POISSON.DIST(2,L865,FALSE)</f>
        <v>3.2385232213890266E-3</v>
      </c>
      <c r="S865" s="13">
        <f t="shared" ref="S865:S928" si="1072">_xlfn.POISSON.DIST(2,K865,FALSE) * _xlfn.POISSON.DIST(2,L865,FALSE)</f>
        <v>6.0977561260765947E-3</v>
      </c>
      <c r="T865" s="13">
        <f t="shared" ref="T865:T928" si="1073">_xlfn.POISSON.DIST(2,K865,FALSE) * _xlfn.POISSON.DIST(1,L865,FALSE)</f>
        <v>5.0950502390345875E-2</v>
      </c>
      <c r="U865" s="13">
        <f t="shared" ref="U865:U928" si="1074">_xlfn.POISSON.DIST(1,K865,FALSE) * _xlfn.POISSON.DIST(2,L865,FALSE)</f>
        <v>6.2845405261906353E-3</v>
      </c>
      <c r="V865" s="13">
        <f t="shared" ref="V865:V928" si="1075">_xlfn.POISSON.DIST(3,K865,FALSE) * _xlfn.POISSON.DIST(3,L865,FALSE)</f>
        <v>3.1470644248726796E-4</v>
      </c>
      <c r="W865" s="13">
        <f t="shared" ref="W865:W928" si="1076">_xlfn.POISSON.DIST(3,K865,FALSE) * _xlfn.POISSON.DIST(0,L865,FALSE)</f>
        <v>0.13768992249102274</v>
      </c>
      <c r="X865" s="13">
        <f t="shared" ref="X865:X928" si="1077">_xlfn.POISSON.DIST(3,K865,FALSE) * _xlfn.POISSON.DIST(1,L865,FALSE)</f>
        <v>3.2957459847451208E-2</v>
      </c>
      <c r="Y865" s="13">
        <f t="shared" ref="Y865:Y928" si="1078">_xlfn.POISSON.DIST(3,K865,FALSE) * _xlfn.POISSON.DIST(2,L865,FALSE)</f>
        <v>3.9443487945429604E-3</v>
      </c>
      <c r="Z865" s="13">
        <f t="shared" ref="Z865:Z928" si="1079">_xlfn.POISSON.DIST(0,K865,FALSE) * _xlfn.POISSON.DIST(3,L865,FALSE)</f>
        <v>2.58390972757226E-4</v>
      </c>
      <c r="AA865" s="13">
        <f t="shared" ref="AA865:AA928" si="1080">_xlfn.POISSON.DIST(1,K865,FALSE) * _xlfn.POISSON.DIST(3,L865,FALSE)</f>
        <v>5.0142254011633052E-4</v>
      </c>
      <c r="AB865" s="13">
        <f t="shared" ref="AB865:AB928" si="1081">_xlfn.POISSON.DIST(2,K865,FALSE) * _xlfn.POISSON.DIST(3,L865,FALSE)</f>
        <v>4.8651963544589836E-4</v>
      </c>
      <c r="AC865" s="13">
        <f t="shared" ref="AC865:AC928" si="1082">_xlfn.POISSON.DIST(4,K865,FALSE) * _xlfn.POISSON.DIST(4,L865,FALSE)</f>
        <v>9.1361609711141121E-6</v>
      </c>
      <c r="AD865" s="13">
        <f t="shared" ref="AD865:AD928" si="1083">_xlfn.POISSON.DIST(4,K865,FALSE) * _xlfn.POISSON.DIST(0,L865,FALSE)</f>
        <v>6.6798802941093194E-2</v>
      </c>
      <c r="AE865" s="13">
        <f t="shared" ref="AE865:AE928" si="1084">_xlfn.POISSON.DIST(4,K865,FALSE) * _xlfn.POISSON.DIST(1,L865,FALSE)</f>
        <v>1.5988961471980069E-2</v>
      </c>
      <c r="AF865" s="13">
        <f t="shared" ref="AF865:AF928" si="1085">_xlfn.POISSON.DIST(4,K865,FALSE) * _xlfn.POISSON.DIST(2,L865,FALSE)</f>
        <v>1.9135589089665751E-3</v>
      </c>
      <c r="AG865" s="13">
        <f t="shared" ref="AG865:AG928" si="1086">_xlfn.POISSON.DIST(4,K865,FALSE) * _xlfn.POISSON.DIST(3,L865,FALSE)</f>
        <v>1.5267648681674658E-4</v>
      </c>
      <c r="AH865" s="13">
        <f t="shared" ref="AH865:AH928" si="1087">_xlfn.POISSON.DIST(0,K865,FALSE) * _xlfn.POISSON.DIST(4,L865,FALSE)</f>
        <v>1.5462115809792398E-5</v>
      </c>
      <c r="AI865" s="13">
        <f t="shared" ref="AI865:AI928" si="1088">_xlfn.POISSON.DIST(1,K865,FALSE) * _xlfn.POISSON.DIST(4,L865,FALSE)</f>
        <v>3.000512480056121E-5</v>
      </c>
      <c r="AJ865" s="13">
        <f t="shared" ref="AJ865:AJ928" si="1089">_xlfn.POISSON.DIST(2,K865,FALSE) * _xlfn.POISSON.DIST(4,L865,FALSE)</f>
        <v>2.9113334985082544E-5</v>
      </c>
      <c r="AK865" s="13">
        <f t="shared" ref="AK865:AK928" si="1090">_xlfn.POISSON.DIST(3,K865,FALSE) * _xlfn.POISSON.DIST(4,L865,FALSE)</f>
        <v>1.8832033518438105E-5</v>
      </c>
      <c r="AL865" s="13">
        <f t="shared" ref="AL865:AL928" si="1091">_xlfn.POISSON.DIST(5,K865,FALSE) * _xlfn.POISSON.DIST(5,L865,FALSE)</f>
        <v>1.6974688996978783E-7</v>
      </c>
      <c r="AM865" s="13">
        <f t="shared" ref="AM865:AM928" si="1092">_xlfn.POISSON.DIST(5,K865,FALSE) * _xlfn.POISSON.DIST(0,L865,FALSE)</f>
        <v>2.5925383607672089E-2</v>
      </c>
      <c r="AN865" s="13">
        <f t="shared" ref="AN865:AN928" si="1093">_xlfn.POISSON.DIST(5,K865,FALSE) * _xlfn.POISSON.DIST(1,L865,FALSE)</f>
        <v>6.205499820332392E-3</v>
      </c>
      <c r="AO865" s="13">
        <f t="shared" ref="AO865:AO928" si="1094">_xlfn.POISSON.DIST(5,K865,FALSE) * _xlfn.POISSON.DIST(2,L865,FALSE)</f>
        <v>7.426742184973807E-4</v>
      </c>
      <c r="AP865" s="13">
        <f t="shared" ref="AP865:AP928" si="1095">_xlfn.POISSON.DIST(5,K865,FALSE) * _xlfn.POISSON.DIST(3,L865,FALSE)</f>
        <v>5.9255500313177736E-5</v>
      </c>
      <c r="AQ865" s="13">
        <f t="shared" ref="AQ865:AQ928" si="1096">_xlfn.POISSON.DIST(5,K865,FALSE) * _xlfn.POISSON.DIST(4,L865,FALSE)</f>
        <v>3.5458491387405543E-6</v>
      </c>
      <c r="AR865" s="13">
        <f t="shared" ref="AR865:AR928" si="1097">_xlfn.POISSON.DIST(0,K865,FALSE) * _xlfn.POISSON.DIST(5,L865,FALSE)</f>
        <v>7.402024080463818E-7</v>
      </c>
      <c r="AS865" s="13">
        <f t="shared" ref="AS865:AS928" si="1098">_xlfn.POISSON.DIST(1,K865,FALSE) * _xlfn.POISSON.DIST(5,L865,FALSE)</f>
        <v>1.4364053344524664E-6</v>
      </c>
      <c r="AT865" s="13">
        <f t="shared" ref="AT865:AT928" si="1099">_xlfn.POISSON.DIST(2,K865,FALSE) * _xlfn.POISSON.DIST(5,L865,FALSE)</f>
        <v>1.3937135724058717E-6</v>
      </c>
      <c r="AU865" s="13">
        <f t="shared" ref="AU865:AU928" si="1100">_xlfn.POISSON.DIST(3,K865,FALSE) * _xlfn.POISSON.DIST(5,L865,FALSE)</f>
        <v>9.0152710859466905E-7</v>
      </c>
      <c r="AV865" s="13">
        <f t="shared" ref="AV865:AV928" si="1101">_xlfn.POISSON.DIST(4,K865,FALSE) * _xlfn.POISSON.DIST(5,L865,FALSE)</f>
        <v>4.3736629800917482E-7</v>
      </c>
      <c r="AW865" s="13">
        <f t="shared" ref="AW865:AW928" si="1102">_xlfn.POISSON.DIST(6,K865,FALSE) * _xlfn.POISSON.DIST(6,L865,FALSE)</f>
        <v>2.1901679388759555E-9</v>
      </c>
      <c r="AX865" s="13">
        <f t="shared" ref="AX865:AX928" si="1103">_xlfn.POISSON.DIST(6,K865,FALSE) * _xlfn.POISSON.DIST(0,L865,FALSE)</f>
        <v>8.3849496000408513E-3</v>
      </c>
      <c r="AY865" s="13">
        <f t="shared" ref="AY865:AY928" si="1104">_xlfn.POISSON.DIST(6,K865,FALSE) * _xlfn.POISSON.DIST(1,L865,FALSE)</f>
        <v>2.0070215362657782E-3</v>
      </c>
      <c r="AZ865" s="13">
        <f t="shared" ref="AZ865:AZ928" si="1105">_xlfn.POISSON.DIST(6,K865,FALSE) * _xlfn.POISSON.DIST(2,L865,FALSE)</f>
        <v>2.4020033746028838E-4</v>
      </c>
      <c r="BA865" s="13">
        <f t="shared" ref="BA865:BA928" si="1106">_xlfn.POISSON.DIST(6,K865,FALSE) * _xlfn.POISSON.DIST(3,L865,FALSE)</f>
        <v>1.9164784258164891E-5</v>
      </c>
      <c r="BB865" s="13">
        <f t="shared" ref="BB865:BB928" si="1107">_xlfn.POISSON.DIST(6,K865,FALSE) * _xlfn.POISSON.DIST(4,L865,FALSE)</f>
        <v>1.1468206900085866E-6</v>
      </c>
      <c r="BC865" s="13">
        <f t="shared" ref="BC865:BC928" si="1108">_xlfn.POISSON.DIST(6,K865,FALSE) * _xlfn.POISSON.DIST(5,L865,FALSE)</f>
        <v>5.4900600072091061E-8</v>
      </c>
      <c r="BD865" s="13">
        <f t="shared" ref="BD865:BD928" si="1109">_xlfn.POISSON.DIST(0,K865,FALSE) * _xlfn.POISSON.DIST(6,L865,FALSE)</f>
        <v>2.9529141398330357E-8</v>
      </c>
      <c r="BE865" s="13">
        <f t="shared" ref="BE865:BE928" si="1110">_xlfn.POISSON.DIST(1,K865,FALSE) * _xlfn.POISSON.DIST(6,L865,FALSE)</f>
        <v>5.7302996809090456E-8</v>
      </c>
      <c r="BF865" s="13">
        <f t="shared" ref="BF865:BF928" si="1111">_xlfn.POISSON.DIST(2,K865,FALSE) * _xlfn.POISSON.DIST(6,L865,FALSE)</f>
        <v>5.5599880115178306E-8</v>
      </c>
      <c r="BG865" s="13">
        <f t="shared" ref="BG865:BG928" si="1112">_xlfn.POISSON.DIST(3,K865,FALSE) * _xlfn.POISSON.DIST(6,L865,FALSE)</f>
        <v>3.5964921452203371E-8</v>
      </c>
      <c r="BH865" s="13">
        <f t="shared" ref="BH865:BH928" si="1113">_xlfn.POISSON.DIST(4,K865,FALSE) * _xlfn.POISSON.DIST(6,L865,FALSE)</f>
        <v>1.7447999515246034E-8</v>
      </c>
      <c r="BI865" s="13">
        <f t="shared" ref="BI865:BI928" si="1114">_xlfn.POISSON.DIST(5,K865,FALSE) * _xlfn.POISSON.DIST(6,L865,FALSE)</f>
        <v>6.7717692638614099E-9</v>
      </c>
      <c r="BJ865" s="14">
        <f t="shared" ref="BJ865:BJ928" si="1115">SUM(N865,Q865,T865,W865,X865,Y865,AD865,AE865,AF865,AG865,AM865,AN865,AO865,AP865,AQ865,AX865,AY865,AZ865,BA865,BB865,BC865)</f>
        <v>0.78622820898001644</v>
      </c>
      <c r="BK865" s="14">
        <f t="shared" ref="BK865:BK928" si="1116">SUM(M865,P865,S865,V865,AC865,AL865,AY865)</f>
        <v>0.17399084788483396</v>
      </c>
      <c r="BL865" s="14">
        <f t="shared" ref="BL865:BL928" si="1117">SUM(O865,R865,U865,AA865,AB865,AH865,AI865,AJ865,AK865,AR865,AS865,AT865,AU865,AV865,BD865,BE865,BF865,BG865,BH865,BI865)</f>
        <v>3.7669383483580766E-2</v>
      </c>
      <c r="BM865" s="14">
        <f t="shared" ref="BM865:BM928" si="1118">SUM(S865:BI865)</f>
        <v>0.36803629908913515</v>
      </c>
      <c r="BN865" s="14">
        <f t="shared" ref="BN865:BN928" si="1119">SUM(M865:R865)</f>
        <v>0.62810351288595556</v>
      </c>
    </row>
    <row r="866" spans="1:66" x14ac:dyDescent="0.25">
      <c r="A866" t="s">
        <v>10</v>
      </c>
      <c r="B866" t="s">
        <v>12</v>
      </c>
      <c r="C866" t="s">
        <v>42</v>
      </c>
      <c r="D866" s="11"/>
      <c r="E866" s="10">
        <f>VLOOKUP(A866,home!$A$2:$E$405,3,FALSE)</f>
        <v>1.56666666666667</v>
      </c>
      <c r="F866" s="10">
        <f>VLOOKUP(B866,home!$B$2:$E$405,3,FALSE)</f>
        <v>1.66</v>
      </c>
      <c r="G866" s="10">
        <f>VLOOKUP(C866,away!$B$2:$E$405,4,FALSE)</f>
        <v>1.53</v>
      </c>
      <c r="H866" s="10">
        <f>VLOOKUP(A866,away!$A$2:$E$405,3,FALSE)</f>
        <v>1.4666666666666699</v>
      </c>
      <c r="I866" s="10">
        <f>VLOOKUP(C866,away!$B$2:$E$405,3,FALSE)</f>
        <v>0.77</v>
      </c>
      <c r="J866" s="10">
        <f>VLOOKUP(B866,home!$B$2:$E$405,4,FALSE)</f>
        <v>0.95</v>
      </c>
      <c r="K866" s="12">
        <f t="shared" si="1064"/>
        <v>3.9790200000000082</v>
      </c>
      <c r="L866" s="12">
        <f t="shared" si="1065"/>
        <v>1.0728666666666689</v>
      </c>
      <c r="M866" s="13">
        <f t="shared" si="1066"/>
        <v>6.397252570364137E-3</v>
      </c>
      <c r="N866" s="13">
        <f t="shared" si="1067"/>
        <v>2.5454795922530363E-2</v>
      </c>
      <c r="O866" s="13">
        <f t="shared" si="1068"/>
        <v>6.8633990409913519E-3</v>
      </c>
      <c r="P866" s="13">
        <f t="shared" si="1069"/>
        <v>2.7309602052085463E-2</v>
      </c>
      <c r="Q866" s="13">
        <f t="shared" si="1070"/>
        <v>5.0642571035833493E-2</v>
      </c>
      <c r="R866" s="13">
        <f t="shared" si="1071"/>
        <v>3.681756025555801E-3</v>
      </c>
      <c r="S866" s="13">
        <f t="shared" si="1072"/>
        <v>2.9145885520384347E-2</v>
      </c>
      <c r="T866" s="13">
        <f t="shared" si="1073"/>
        <v>5.4332726378644676E-2</v>
      </c>
      <c r="U866" s="13">
        <f t="shared" si="1074"/>
        <v>1.4649780860807073E-2</v>
      </c>
      <c r="V866" s="13">
        <f t="shared" si="1075"/>
        <v>1.3824728771582457E-2</v>
      </c>
      <c r="W866" s="13">
        <f t="shared" si="1076"/>
        <v>6.7169267667667537E-2</v>
      </c>
      <c r="X866" s="13">
        <f t="shared" si="1077"/>
        <v>7.2063668305051717E-2</v>
      </c>
      <c r="Y866" s="13">
        <f t="shared" si="1078"/>
        <v>3.8657353801106652E-2</v>
      </c>
      <c r="Z866" s="13">
        <f t="shared" si="1079"/>
        <v>1.3166777715393251E-3</v>
      </c>
      <c r="AA866" s="13">
        <f t="shared" si="1080"/>
        <v>5.2390871865104164E-3</v>
      </c>
      <c r="AB866" s="13">
        <f t="shared" si="1081"/>
        <v>1.0423216348434362E-2</v>
      </c>
      <c r="AC866" s="13">
        <f t="shared" si="1082"/>
        <v>3.6885740897873733E-3</v>
      </c>
      <c r="AD866" s="13">
        <f t="shared" si="1083"/>
        <v>6.6816964858750758E-2</v>
      </c>
      <c r="AE866" s="13">
        <f t="shared" si="1084"/>
        <v>7.1685694364791872E-2</v>
      </c>
      <c r="AF866" s="13">
        <f t="shared" si="1085"/>
        <v>3.8454595980419927E-2</v>
      </c>
      <c r="AG866" s="13">
        <f t="shared" si="1086"/>
        <v>1.3752218069175537E-2</v>
      </c>
      <c r="AH866" s="13">
        <f t="shared" si="1087"/>
        <v>3.5315492295637338E-4</v>
      </c>
      <c r="AI866" s="13">
        <f t="shared" si="1088"/>
        <v>1.4052105015418717E-3</v>
      </c>
      <c r="AJ866" s="13">
        <f t="shared" si="1089"/>
        <v>2.7956803449225758E-3</v>
      </c>
      <c r="AK866" s="13">
        <f t="shared" si="1090"/>
        <v>3.7080226686846164E-3</v>
      </c>
      <c r="AL866" s="13">
        <f t="shared" si="1091"/>
        <v>6.2985470355435833E-4</v>
      </c>
      <c r="AM866" s="13">
        <f t="shared" si="1092"/>
        <v>5.317320790245339E-2</v>
      </c>
      <c r="AN866" s="13">
        <f t="shared" si="1093"/>
        <v>5.7047762318278947E-2</v>
      </c>
      <c r="AO866" s="13">
        <f t="shared" si="1094"/>
        <v>3.0602321299602157E-2</v>
      </c>
      <c r="AP866" s="13">
        <f t="shared" si="1095"/>
        <v>1.094407014832219E-2</v>
      </c>
      <c r="AQ866" s="13">
        <f t="shared" si="1096"/>
        <v>2.9353820149491563E-3</v>
      </c>
      <c r="AR866" s="13">
        <f t="shared" si="1097"/>
        <v>7.5777629001825726E-5</v>
      </c>
      <c r="AS866" s="13">
        <f t="shared" si="1098"/>
        <v>3.0152070135084524E-4</v>
      </c>
      <c r="AT866" s="13">
        <f t="shared" si="1099"/>
        <v>5.9987845054452148E-4</v>
      </c>
      <c r="AU866" s="13">
        <f t="shared" si="1100"/>
        <v>7.9564278409522218E-4</v>
      </c>
      <c r="AV866" s="13">
        <f t="shared" si="1101"/>
        <v>7.9146963769264429E-4</v>
      </c>
      <c r="AW866" s="13">
        <f t="shared" si="1102"/>
        <v>7.4689534102973887E-5</v>
      </c>
      <c r="AX866" s="13">
        <f t="shared" si="1103"/>
        <v>3.5262876284670092E-2</v>
      </c>
      <c r="AY866" s="13">
        <f t="shared" si="1104"/>
        <v>3.7832364536613129E-2</v>
      </c>
      <c r="AZ866" s="13">
        <f t="shared" si="1105"/>
        <v>2.0294541416257205E-2</v>
      </c>
      <c r="BA866" s="13">
        <f t="shared" si="1106"/>
        <v>7.2577790002628425E-3</v>
      </c>
      <c r="BB866" s="13">
        <f t="shared" si="1107"/>
        <v>1.9466572908538363E-3</v>
      </c>
      <c r="BC866" s="13">
        <f t="shared" si="1108"/>
        <v>4.1770074375614474E-4</v>
      </c>
      <c r="BD866" s="13">
        <f t="shared" si="1109"/>
        <v>1.3549882039182039E-5</v>
      </c>
      <c r="BE866" s="13">
        <f t="shared" si="1110"/>
        <v>5.3915251631546229E-5</v>
      </c>
      <c r="BF866" s="13">
        <f t="shared" si="1111"/>
        <v>1.0726493227347778E-4</v>
      </c>
      <c r="BG866" s="13">
        <f t="shared" si="1112"/>
        <v>1.4226977027160482E-4</v>
      </c>
      <c r="BH866" s="13">
        <f t="shared" si="1113"/>
        <v>1.4152356532653052E-4</v>
      </c>
      <c r="BI866" s="13">
        <f t="shared" si="1114"/>
        <v>1.1262501938111452E-4</v>
      </c>
      <c r="BJ866" s="14">
        <f t="shared" si="1115"/>
        <v>0.75674451933999154</v>
      </c>
      <c r="BK866" s="14">
        <f t="shared" si="1116"/>
        <v>0.11882826224437126</v>
      </c>
      <c r="BL866" s="14">
        <f t="shared" si="1117"/>
        <v>5.2254745524012963E-2</v>
      </c>
      <c r="BM866" s="14">
        <f t="shared" si="1118"/>
        <v>0.7710371532300444</v>
      </c>
      <c r="BN866" s="14">
        <f t="shared" si="1119"/>
        <v>0.1203493766473606</v>
      </c>
    </row>
    <row r="867" spans="1:66" x14ac:dyDescent="0.25">
      <c r="A867" t="s">
        <v>10</v>
      </c>
      <c r="B867" t="s">
        <v>219</v>
      </c>
      <c r="C867" t="s">
        <v>41</v>
      </c>
      <c r="D867" s="11"/>
      <c r="E867" s="10">
        <f>VLOOKUP(A867,home!$A$2:$E$405,3,FALSE)</f>
        <v>1.56666666666667</v>
      </c>
      <c r="F867" s="10">
        <f>VLOOKUP(B867,home!$B$2:$E$405,3,FALSE)</f>
        <v>1.79</v>
      </c>
      <c r="G867" s="10">
        <f>VLOOKUP(C867,away!$B$2:$E$405,4,FALSE)</f>
        <v>0.89</v>
      </c>
      <c r="H867" s="10">
        <f>VLOOKUP(A867,away!$A$2:$E$405,3,FALSE)</f>
        <v>1.4666666666666699</v>
      </c>
      <c r="I867" s="10">
        <f>VLOOKUP(C867,away!$B$2:$E$405,3,FALSE)</f>
        <v>1.4</v>
      </c>
      <c r="J867" s="10">
        <f>VLOOKUP(B867,home!$B$2:$E$405,4,FALSE)</f>
        <v>0.95</v>
      </c>
      <c r="K867" s="12">
        <f t="shared" si="1064"/>
        <v>2.4958566666666719</v>
      </c>
      <c r="L867" s="12">
        <f t="shared" si="1065"/>
        <v>1.9506666666666708</v>
      </c>
      <c r="M867" s="13">
        <f t="shared" si="1066"/>
        <v>1.1719240117414246E-2</v>
      </c>
      <c r="N867" s="13">
        <f t="shared" si="1067"/>
        <v>2.924954357531585E-2</v>
      </c>
      <c r="O867" s="13">
        <f t="shared" si="1068"/>
        <v>2.2860331055702766E-2</v>
      </c>
      <c r="P867" s="13">
        <f t="shared" si="1069"/>
        <v>5.7056109667582892E-2</v>
      </c>
      <c r="Q867" s="13">
        <f t="shared" si="1070"/>
        <v>3.6501334164704698E-2</v>
      </c>
      <c r="R867" s="13">
        <f t="shared" si="1071"/>
        <v>2.2296442889662149E-2</v>
      </c>
      <c r="S867" s="13">
        <f t="shared" si="1072"/>
        <v>6.9445621426466819E-2</v>
      </c>
      <c r="T867" s="13">
        <f t="shared" si="1073"/>
        <v>7.1201935843950778E-2</v>
      </c>
      <c r="U867" s="13">
        <f t="shared" si="1074"/>
        <v>5.5648725629115978E-2</v>
      </c>
      <c r="V867" s="13">
        <f t="shared" si="1075"/>
        <v>3.7566874381538967E-2</v>
      </c>
      <c r="W867" s="13">
        <f t="shared" si="1076"/>
        <v>3.0367366072402063E-2</v>
      </c>
      <c r="X867" s="13">
        <f t="shared" si="1077"/>
        <v>5.9236608751899074E-2</v>
      </c>
      <c r="Y867" s="13">
        <f t="shared" si="1078"/>
        <v>5.7775439069352362E-2</v>
      </c>
      <c r="Z867" s="13">
        <f t="shared" si="1079"/>
        <v>1.4497642643367019E-2</v>
      </c>
      <c r="AA867" s="13">
        <f t="shared" si="1080"/>
        <v>3.61840380423986E-2</v>
      </c>
      <c r="AB867" s="13">
        <f t="shared" si="1081"/>
        <v>4.5155086287520518E-2</v>
      </c>
      <c r="AC867" s="13">
        <f t="shared" si="1082"/>
        <v>1.1431093671105307E-2</v>
      </c>
      <c r="AD867" s="13">
        <f t="shared" si="1083"/>
        <v>1.8948148265227997E-2</v>
      </c>
      <c r="AE867" s="13">
        <f t="shared" si="1084"/>
        <v>3.696152121603815E-2</v>
      </c>
      <c r="AF867" s="13">
        <f t="shared" si="1085"/>
        <v>3.6049803692709291E-2</v>
      </c>
      <c r="AG867" s="13">
        <f t="shared" si="1086"/>
        <v>2.3440383467748356E-2</v>
      </c>
      <c r="AH867" s="13">
        <f t="shared" si="1087"/>
        <v>7.0700170624153312E-3</v>
      </c>
      <c r="AI867" s="13">
        <f t="shared" si="1088"/>
        <v>1.7645749218676423E-2</v>
      </c>
      <c r="AJ867" s="13">
        <f t="shared" si="1089"/>
        <v>2.2020630412880885E-2</v>
      </c>
      <c r="AK867" s="13">
        <f t="shared" si="1090"/>
        <v>1.8320112406730545E-2</v>
      </c>
      <c r="AL867" s="13">
        <f t="shared" si="1091"/>
        <v>2.2261297749154862E-3</v>
      </c>
      <c r="AM867" s="13">
        <f t="shared" si="1092"/>
        <v>9.4583724337515673E-3</v>
      </c>
      <c r="AN867" s="13">
        <f t="shared" si="1093"/>
        <v>1.8450131827438095E-2</v>
      </c>
      <c r="AO867" s="13">
        <f t="shared" si="1094"/>
        <v>1.7995028575694662E-2</v>
      </c>
      <c r="AP867" s="13">
        <f t="shared" si="1095"/>
        <v>1.1700767469440598E-2</v>
      </c>
      <c r="AQ867" s="13">
        <f t="shared" si="1096"/>
        <v>5.706074269263877E-3</v>
      </c>
      <c r="AR867" s="13">
        <f t="shared" si="1097"/>
        <v>2.7582493232836416E-3</v>
      </c>
      <c r="AS867" s="13">
        <f t="shared" si="1098"/>
        <v>6.8841949618463124E-3</v>
      </c>
      <c r="AT867" s="13">
        <f t="shared" si="1099"/>
        <v>8.5909819450786188E-3</v>
      </c>
      <c r="AU867" s="13">
        <f t="shared" si="1100"/>
        <v>7.147286520279161E-3</v>
      </c>
      <c r="AV867" s="13">
        <f t="shared" si="1101"/>
        <v>4.4596506775538948E-3</v>
      </c>
      <c r="AW867" s="13">
        <f t="shared" si="1102"/>
        <v>3.0105835290063866E-4</v>
      </c>
      <c r="AX867" s="13">
        <f t="shared" si="1103"/>
        <v>3.9344569824325193E-3</v>
      </c>
      <c r="AY867" s="13">
        <f t="shared" si="1104"/>
        <v>7.6748140870650499E-3</v>
      </c>
      <c r="AZ867" s="13">
        <f t="shared" si="1105"/>
        <v>7.4855020062507957E-3</v>
      </c>
      <c r="BA867" s="13">
        <f t="shared" si="1106"/>
        <v>4.8672397489533054E-3</v>
      </c>
      <c r="BB867" s="13">
        <f t="shared" si="1107"/>
        <v>2.373590584239567E-3</v>
      </c>
      <c r="BC867" s="13">
        <f t="shared" si="1108"/>
        <v>9.2601680659799878E-4</v>
      </c>
      <c r="BD867" s="13">
        <f t="shared" si="1109"/>
        <v>8.9673750221421628E-4</v>
      </c>
      <c r="BE867" s="13">
        <f t="shared" si="1110"/>
        <v>2.2381282731513707E-3</v>
      </c>
      <c r="BF867" s="13">
        <f t="shared" si="1111"/>
        <v>2.793023685700008E-3</v>
      </c>
      <c r="BG867" s="13">
        <f t="shared" si="1112"/>
        <v>2.323662262037428E-3</v>
      </c>
      <c r="BH867" s="13">
        <f t="shared" si="1113"/>
        <v>1.4498819869469682E-3</v>
      </c>
      <c r="BI867" s="13">
        <f t="shared" si="1114"/>
        <v>7.2373952460030237E-4</v>
      </c>
      <c r="BJ867" s="14">
        <f t="shared" si="1115"/>
        <v>0.49030407891047667</v>
      </c>
      <c r="BK867" s="14">
        <f t="shared" si="1116"/>
        <v>0.19711988312608877</v>
      </c>
      <c r="BL867" s="14">
        <f t="shared" si="1117"/>
        <v>0.28746666966779516</v>
      </c>
      <c r="BM867" s="14">
        <f t="shared" si="1118"/>
        <v>0.8023315171431803</v>
      </c>
      <c r="BN867" s="14">
        <f t="shared" si="1119"/>
        <v>0.1796830014703826</v>
      </c>
    </row>
    <row r="868" spans="1:66" x14ac:dyDescent="0.25">
      <c r="A868" t="s">
        <v>10</v>
      </c>
      <c r="B868" t="s">
        <v>447</v>
      </c>
      <c r="C868" t="s">
        <v>222</v>
      </c>
      <c r="D868" s="11"/>
      <c r="E868" s="10">
        <f>VLOOKUP(A868,home!$A$2:$E$405,3,FALSE)</f>
        <v>1.56666666666667</v>
      </c>
      <c r="F868" s="10">
        <f>VLOOKUP(B868,home!$B$2:$E$405,3,FALSE)</f>
        <v>1.28</v>
      </c>
      <c r="G868" s="10">
        <f>VLOOKUP(C868,away!$B$2:$E$405,4,FALSE)</f>
        <v>1.02</v>
      </c>
      <c r="H868" s="10">
        <f>VLOOKUP(A868,away!$A$2:$E$405,3,FALSE)</f>
        <v>1.4666666666666699</v>
      </c>
      <c r="I868" s="10">
        <f>VLOOKUP(C868,away!$B$2:$E$405,3,FALSE)</f>
        <v>0.64</v>
      </c>
      <c r="J868" s="10">
        <f>VLOOKUP(B868,home!$B$2:$E$405,4,FALSE)</f>
        <v>0.82</v>
      </c>
      <c r="K868" s="12">
        <f t="shared" si="1064"/>
        <v>2.0454400000000046</v>
      </c>
      <c r="L868" s="12">
        <f t="shared" si="1065"/>
        <v>0.76970666666666832</v>
      </c>
      <c r="M868" s="13">
        <f t="shared" si="1066"/>
        <v>5.9895933358973613E-2</v>
      </c>
      <c r="N868" s="13">
        <f t="shared" si="1067"/>
        <v>0.12251353792977927</v>
      </c>
      <c r="O868" s="13">
        <f t="shared" si="1068"/>
        <v>4.610229921262448E-2</v>
      </c>
      <c r="P868" s="13">
        <f t="shared" si="1069"/>
        <v>9.429948690147083E-2</v>
      </c>
      <c r="Q868" s="13">
        <f t="shared" si="1070"/>
        <v>0.12529704551154416</v>
      </c>
      <c r="R868" s="13">
        <f t="shared" si="1071"/>
        <v>1.7742623526309276E-2</v>
      </c>
      <c r="S868" s="13">
        <f t="shared" si="1072"/>
        <v>3.7116014106441886E-2</v>
      </c>
      <c r="T868" s="13">
        <f t="shared" si="1073"/>
        <v>9.6441971243872493E-2</v>
      </c>
      <c r="U868" s="13">
        <f t="shared" si="1074"/>
        <v>3.629147186565413E-2</v>
      </c>
      <c r="V868" s="13">
        <f t="shared" si="1075"/>
        <v>6.4927818964651161E-3</v>
      </c>
      <c r="W868" s="13">
        <f t="shared" si="1076"/>
        <v>8.5429196257044496E-2</v>
      </c>
      <c r="X868" s="13">
        <f t="shared" si="1077"/>
        <v>6.5755421887022325E-2</v>
      </c>
      <c r="Y868" s="13">
        <f t="shared" si="1078"/>
        <v>2.530619329796022E-2</v>
      </c>
      <c r="Z868" s="13">
        <f t="shared" si="1079"/>
        <v>4.5522052041190421E-3</v>
      </c>
      <c r="AA868" s="13">
        <f t="shared" si="1080"/>
        <v>9.3112626127132732E-3</v>
      </c>
      <c r="AB868" s="13">
        <f t="shared" si="1081"/>
        <v>9.5228144992741438E-3</v>
      </c>
      <c r="AC868" s="13">
        <f t="shared" si="1082"/>
        <v>6.3888519539625111E-4</v>
      </c>
      <c r="AD868" s="13">
        <f t="shared" si="1083"/>
        <v>4.3685073798002377E-2</v>
      </c>
      <c r="AE868" s="13">
        <f t="shared" si="1084"/>
        <v>3.3624692536147818E-2</v>
      </c>
      <c r="AF868" s="13">
        <f t="shared" si="1085"/>
        <v>1.2940575004844969E-2</v>
      </c>
      <c r="AG868" s="13">
        <f t="shared" si="1086"/>
        <v>3.3201489505764094E-3</v>
      </c>
      <c r="AH868" s="13">
        <f t="shared" si="1087"/>
        <v>8.7596567341128185E-4</v>
      </c>
      <c r="AI868" s="13">
        <f t="shared" si="1088"/>
        <v>1.7917352270223764E-3</v>
      </c>
      <c r="AJ868" s="13">
        <f t="shared" si="1089"/>
        <v>1.8324434513803294E-3</v>
      </c>
      <c r="AK868" s="13">
        <f t="shared" si="1090"/>
        <v>1.2493843777304631E-3</v>
      </c>
      <c r="AL868" s="13">
        <f t="shared" si="1091"/>
        <v>4.0234147953743368E-5</v>
      </c>
      <c r="AM868" s="13">
        <f t="shared" si="1092"/>
        <v>1.7871039469877233E-2</v>
      </c>
      <c r="AN868" s="13">
        <f t="shared" si="1093"/>
        <v>1.3755458220227668E-2</v>
      </c>
      <c r="AO868" s="13">
        <f t="shared" si="1094"/>
        <v>5.2938339475820297E-3</v>
      </c>
      <c r="AP868" s="13">
        <f t="shared" si="1095"/>
        <v>1.3582330938934051E-3</v>
      </c>
      <c r="AQ868" s="13">
        <f t="shared" si="1096"/>
        <v>2.6136026681426218E-4</v>
      </c>
      <c r="AR868" s="13">
        <f t="shared" si="1097"/>
        <v>1.348473237191643E-4</v>
      </c>
      <c r="AS868" s="13">
        <f t="shared" si="1098"/>
        <v>2.7582210982812804E-4</v>
      </c>
      <c r="AT868" s="13">
        <f t="shared" si="1099"/>
        <v>2.8208878816342379E-4</v>
      </c>
      <c r="AU868" s="13">
        <f t="shared" si="1100"/>
        <v>1.9233189695366495E-4</v>
      </c>
      <c r="AV868" s="13">
        <f t="shared" si="1101"/>
        <v>9.8350838826226339E-5</v>
      </c>
      <c r="AW868" s="13">
        <f t="shared" si="1102"/>
        <v>1.7595608913217342E-6</v>
      </c>
      <c r="AX868" s="13">
        <f t="shared" si="1103"/>
        <v>6.092356495544295E-3</v>
      </c>
      <c r="AY868" s="13">
        <f t="shared" si="1104"/>
        <v>4.6893274103304242E-3</v>
      </c>
      <c r="AZ868" s="13">
        <f t="shared" si="1105"/>
        <v>1.8047032849570353E-3</v>
      </c>
      <c r="BA868" s="13">
        <f t="shared" si="1106"/>
        <v>4.6303071659555548E-4</v>
      </c>
      <c r="BB868" s="13">
        <f t="shared" si="1107"/>
        <v>8.9099457358760925E-5</v>
      </c>
      <c r="BC868" s="13">
        <f t="shared" si="1108"/>
        <v>1.3716089265084171E-5</v>
      </c>
      <c r="BD868" s="13">
        <f t="shared" si="1109"/>
        <v>1.7298814008133179E-5</v>
      </c>
      <c r="BE868" s="13">
        <f t="shared" si="1110"/>
        <v>3.5383686124796007E-5</v>
      </c>
      <c r="BF868" s="13">
        <f t="shared" si="1111"/>
        <v>3.6187603473551462E-5</v>
      </c>
      <c r="BG868" s="13">
        <f t="shared" si="1112"/>
        <v>2.4673190549647092E-5</v>
      </c>
      <c r="BH868" s="13">
        <f t="shared" si="1113"/>
        <v>1.2616882719467566E-5</v>
      </c>
      <c r="BI868" s="13">
        <f t="shared" si="1114"/>
        <v>5.1614153179415591E-6</v>
      </c>
      <c r="BJ868" s="14">
        <f t="shared" si="1115"/>
        <v>0.66600601486924038</v>
      </c>
      <c r="BK868" s="14">
        <f t="shared" si="1116"/>
        <v>0.20317266301703188</v>
      </c>
      <c r="BL868" s="14">
        <f t="shared" si="1117"/>
        <v>0.12583476299580393</v>
      </c>
      <c r="BM868" s="14">
        <f t="shared" si="1118"/>
        <v>0.52902715179605442</v>
      </c>
      <c r="BN868" s="14">
        <f t="shared" si="1119"/>
        <v>0.4658509264407017</v>
      </c>
    </row>
    <row r="869" spans="1:66" x14ac:dyDescent="0.25">
      <c r="A869" t="s">
        <v>10</v>
      </c>
      <c r="B869" t="s">
        <v>39</v>
      </c>
      <c r="C869" t="s">
        <v>453</v>
      </c>
      <c r="D869" s="11"/>
      <c r="E869" s="10">
        <f>VLOOKUP(A869,home!$A$2:$E$405,3,FALSE)</f>
        <v>1.56666666666667</v>
      </c>
      <c r="F869" s="10">
        <f>VLOOKUP(B869,home!$B$2:$E$405,3,FALSE)</f>
        <v>1.53</v>
      </c>
      <c r="G869" s="10">
        <f>VLOOKUP(C869,away!$B$2:$E$405,4,FALSE)</f>
        <v>0.64</v>
      </c>
      <c r="H869" s="10">
        <f>VLOOKUP(A869,away!$A$2:$E$405,3,FALSE)</f>
        <v>1.4666666666666699</v>
      </c>
      <c r="I869" s="10">
        <f>VLOOKUP(C869,away!$B$2:$E$405,3,FALSE)</f>
        <v>1.4</v>
      </c>
      <c r="J869" s="10">
        <f>VLOOKUP(B869,home!$B$2:$E$405,4,FALSE)</f>
        <v>0.68</v>
      </c>
      <c r="K869" s="12">
        <f t="shared" si="1064"/>
        <v>1.5340800000000032</v>
      </c>
      <c r="L869" s="12">
        <f t="shared" si="1065"/>
        <v>1.3962666666666697</v>
      </c>
      <c r="M869" s="13">
        <f t="shared" si="1066"/>
        <v>5.3378530380171055E-2</v>
      </c>
      <c r="N869" s="13">
        <f t="shared" si="1067"/>
        <v>8.188693588561298E-2</v>
      </c>
      <c r="O869" s="13">
        <f t="shared" si="1068"/>
        <v>7.4530662685486984E-2</v>
      </c>
      <c r="P869" s="13">
        <f t="shared" si="1069"/>
        <v>0.11433599901255212</v>
      </c>
      <c r="Q869" s="13">
        <f t="shared" si="1070"/>
        <v>6.281055530170071E-2</v>
      </c>
      <c r="R869" s="13">
        <f t="shared" si="1071"/>
        <v>5.2032339976161433E-2</v>
      </c>
      <c r="S869" s="13">
        <f t="shared" si="1072"/>
        <v>6.1226492079737696E-2</v>
      </c>
      <c r="T869" s="13">
        <f t="shared" si="1073"/>
        <v>8.7700284682588156E-2</v>
      </c>
      <c r="U869" s="13">
        <f t="shared" si="1074"/>
        <v>7.9821772110629907E-2</v>
      </c>
      <c r="V869" s="13">
        <f t="shared" si="1075"/>
        <v>1.4571801492541262E-2</v>
      </c>
      <c r="W869" s="13">
        <f t="shared" si="1076"/>
        <v>3.2118805559077736E-2</v>
      </c>
      <c r="X869" s="13">
        <f t="shared" si="1077"/>
        <v>4.4846417575288365E-2</v>
      </c>
      <c r="Y869" s="13">
        <f t="shared" si="1078"/>
        <v>3.1308778989894724E-2</v>
      </c>
      <c r="Z869" s="13">
        <f t="shared" si="1079"/>
        <v>2.4217007299127284E-2</v>
      </c>
      <c r="AA869" s="13">
        <f t="shared" si="1080"/>
        <v>3.7150826557445268E-2</v>
      </c>
      <c r="AB869" s="13">
        <f t="shared" si="1081"/>
        <v>2.8496170002622879E-2</v>
      </c>
      <c r="AC869" s="13">
        <f t="shared" si="1082"/>
        <v>1.9507860524589494E-3</v>
      </c>
      <c r="AD869" s="13">
        <f t="shared" si="1083"/>
        <v>1.2318204308017529E-2</v>
      </c>
      <c r="AE869" s="13">
        <f t="shared" si="1084"/>
        <v>1.7199498068474643E-2</v>
      </c>
      <c r="AF869" s="13">
        <f t="shared" si="1085"/>
        <v>1.200754291820446E-2</v>
      </c>
      <c r="AG869" s="13">
        <f t="shared" si="1086"/>
        <v>5.588577308419441E-3</v>
      </c>
      <c r="AH869" s="13">
        <f t="shared" si="1087"/>
        <v>8.453350014548713E-3</v>
      </c>
      <c r="AI869" s="13">
        <f t="shared" si="1088"/>
        <v>1.2968115190318917E-2</v>
      </c>
      <c r="AJ869" s="13">
        <f t="shared" si="1089"/>
        <v>9.9470630755822426E-3</v>
      </c>
      <c r="AK869" s="13">
        <f t="shared" si="1090"/>
        <v>5.0865301743297456E-3</v>
      </c>
      <c r="AL869" s="13">
        <f t="shared" si="1091"/>
        <v>1.6714216039975731E-4</v>
      </c>
      <c r="AM869" s="13">
        <f t="shared" si="1092"/>
        <v>3.7794221729687116E-3</v>
      </c>
      <c r="AN869" s="13">
        <f t="shared" si="1093"/>
        <v>5.2770811993771236E-3</v>
      </c>
      <c r="AO869" s="13">
        <f t="shared" si="1094"/>
        <v>3.6841062879918243E-3</v>
      </c>
      <c r="AP869" s="13">
        <f t="shared" si="1095"/>
        <v>1.7146649354600214E-3</v>
      </c>
      <c r="AQ869" s="13">
        <f t="shared" si="1096"/>
        <v>5.9853237347124583E-4</v>
      </c>
      <c r="AR869" s="13">
        <f t="shared" si="1097"/>
        <v>2.3606261693961145E-3</v>
      </c>
      <c r="AS869" s="13">
        <f t="shared" si="1098"/>
        <v>3.6213893939471991E-3</v>
      </c>
      <c r="AT869" s="13">
        <f t="shared" si="1099"/>
        <v>2.7777505207332654E-3</v>
      </c>
      <c r="AU869" s="13">
        <f t="shared" si="1100"/>
        <v>1.4204305062821654E-3</v>
      </c>
      <c r="AV869" s="13">
        <f t="shared" si="1101"/>
        <v>5.4476350776933762E-4</v>
      </c>
      <c r="AW869" s="13">
        <f t="shared" si="1102"/>
        <v>9.9448878240804175E-6</v>
      </c>
      <c r="AX869" s="13">
        <f t="shared" si="1103"/>
        <v>9.6632266118464158E-4</v>
      </c>
      <c r="AY869" s="13">
        <f t="shared" si="1104"/>
        <v>1.349244121056745E-3</v>
      </c>
      <c r="AZ869" s="13">
        <f t="shared" si="1105"/>
        <v>9.4195229571375114E-4</v>
      </c>
      <c r="BA869" s="13">
        <f t="shared" si="1106"/>
        <v>4.3840553069841897E-4</v>
      </c>
      <c r="BB869" s="13">
        <f t="shared" si="1107"/>
        <v>1.5303275724912839E-4</v>
      </c>
      <c r="BC869" s="13">
        <f t="shared" si="1108"/>
        <v>4.2734907571010011E-5</v>
      </c>
      <c r="BD869" s="13">
        <f t="shared" si="1109"/>
        <v>5.4934393879813817E-4</v>
      </c>
      <c r="BE869" s="13">
        <f t="shared" si="1110"/>
        <v>8.427375496314496E-4</v>
      </c>
      <c r="BF869" s="13">
        <f t="shared" si="1111"/>
        <v>6.4641341006930846E-4</v>
      </c>
      <c r="BG869" s="13">
        <f t="shared" si="1112"/>
        <v>3.3054996137304218E-4</v>
      </c>
      <c r="BH869" s="13">
        <f t="shared" si="1113"/>
        <v>1.267725211857895E-4</v>
      </c>
      <c r="BI869" s="13">
        <f t="shared" si="1114"/>
        <v>3.8895837860139246E-5</v>
      </c>
      <c r="BJ869" s="14">
        <f t="shared" si="1115"/>
        <v>0.40673109984002137</v>
      </c>
      <c r="BK869" s="14">
        <f t="shared" si="1116"/>
        <v>0.24697999529891757</v>
      </c>
      <c r="BL869" s="14">
        <f t="shared" si="1117"/>
        <v>0.32174650310417208</v>
      </c>
      <c r="BM869" s="14">
        <f t="shared" si="1118"/>
        <v>0.55936028306732022</v>
      </c>
      <c r="BN869" s="14">
        <f t="shared" si="1119"/>
        <v>0.4389750232416853</v>
      </c>
    </row>
    <row r="870" spans="1:66" x14ac:dyDescent="0.25">
      <c r="A870" t="s">
        <v>10</v>
      </c>
      <c r="B870" t="s">
        <v>226</v>
      </c>
      <c r="C870" t="s">
        <v>38</v>
      </c>
      <c r="D870" s="11"/>
      <c r="E870" s="10">
        <f>VLOOKUP(A870,home!$A$2:$E$405,3,FALSE)</f>
        <v>1.56666666666667</v>
      </c>
      <c r="F870" s="10">
        <f>VLOOKUP(B870,home!$B$2:$E$405,3,FALSE)</f>
        <v>0.64</v>
      </c>
      <c r="G870" s="10">
        <f>VLOOKUP(C870,away!$B$2:$E$405,4,FALSE)</f>
        <v>0.77</v>
      </c>
      <c r="H870" s="10">
        <f>VLOOKUP(A870,away!$A$2:$E$405,3,FALSE)</f>
        <v>1.4666666666666699</v>
      </c>
      <c r="I870" s="10">
        <f>VLOOKUP(C870,away!$B$2:$E$405,3,FALSE)</f>
        <v>0.77</v>
      </c>
      <c r="J870" s="10">
        <f>VLOOKUP(B870,home!$B$2:$E$405,4,FALSE)</f>
        <v>0.95</v>
      </c>
      <c r="K870" s="12">
        <f t="shared" si="1064"/>
        <v>0.77205333333333503</v>
      </c>
      <c r="L870" s="12">
        <f t="shared" si="1065"/>
        <v>1.0728666666666689</v>
      </c>
      <c r="M870" s="13">
        <f t="shared" si="1066"/>
        <v>0.15803796342101284</v>
      </c>
      <c r="N870" s="13">
        <f t="shared" si="1067"/>
        <v>0.12201373645240464</v>
      </c>
      <c r="O870" s="13">
        <f t="shared" si="1068"/>
        <v>0.169553663022291</v>
      </c>
      <c r="P870" s="13">
        <f t="shared" si="1069"/>
        <v>0.13090447071523681</v>
      </c>
      <c r="Q870" s="13">
        <f t="shared" si="1070"/>
        <v>4.7100555970267022E-2</v>
      </c>
      <c r="R870" s="13">
        <f t="shared" si="1071"/>
        <v>9.0954236633924476E-2</v>
      </c>
      <c r="S870" s="13">
        <f t="shared" si="1072"/>
        <v>2.7107379901476682E-2</v>
      </c>
      <c r="T870" s="13">
        <f t="shared" si="1073"/>
        <v>5.0532616481967246E-2</v>
      </c>
      <c r="U870" s="13">
        <f t="shared" si="1074"/>
        <v>7.022152157401032E-2</v>
      </c>
      <c r="V870" s="13">
        <f t="shared" si="1075"/>
        <v>2.4948135116585292E-3</v>
      </c>
      <c r="W870" s="13">
        <f t="shared" si="1076"/>
        <v>1.2121380412899323E-2</v>
      </c>
      <c r="X870" s="13">
        <f t="shared" si="1077"/>
        <v>1.3004624998985949E-2</v>
      </c>
      <c r="Y870" s="13">
        <f t="shared" si="1078"/>
        <v>6.9761143369560415E-3</v>
      </c>
      <c r="Z870" s="13">
        <f t="shared" si="1079"/>
        <v>3.2527256225549993E-2</v>
      </c>
      <c r="AA870" s="13">
        <f t="shared" si="1080"/>
        <v>2.5112776593123345E-2</v>
      </c>
      <c r="AB870" s="13">
        <f t="shared" si="1081"/>
        <v>9.6942014389881145E-3</v>
      </c>
      <c r="AC870" s="13">
        <f t="shared" si="1082"/>
        <v>1.2915498086955952E-4</v>
      </c>
      <c r="AD870" s="13">
        <f t="shared" si="1083"/>
        <v>2.3395880380950797E-3</v>
      </c>
      <c r="AE870" s="13">
        <f t="shared" si="1084"/>
        <v>2.5100660198042798E-3</v>
      </c>
      <c r="AF870" s="13">
        <f t="shared" si="1085"/>
        <v>1.3464830818903449E-3</v>
      </c>
      <c r="AG870" s="13">
        <f t="shared" si="1086"/>
        <v>4.8153227193025258E-4</v>
      </c>
      <c r="AH870" s="13">
        <f t="shared" si="1087"/>
        <v>8.7243522406296181E-3</v>
      </c>
      <c r="AI870" s="13">
        <f t="shared" si="1088"/>
        <v>6.7356652285522475E-3</v>
      </c>
      <c r="AJ870" s="13">
        <f t="shared" si="1089"/>
        <v>2.6001463959606009E-3</v>
      </c>
      <c r="AK870" s="13">
        <f t="shared" si="1090"/>
        <v>6.691505640520133E-4</v>
      </c>
      <c r="AL870" s="13">
        <f t="shared" si="1091"/>
        <v>4.279215966843639E-6</v>
      </c>
      <c r="AM870" s="13">
        <f t="shared" si="1092"/>
        <v>3.612573486876208E-4</v>
      </c>
      <c r="AN870" s="13">
        <f t="shared" si="1093"/>
        <v>3.8758096749532626E-4</v>
      </c>
      <c r="AO870" s="13">
        <f t="shared" si="1094"/>
        <v>2.0791135033007658E-4</v>
      </c>
      <c r="AP870" s="13">
        <f t="shared" si="1095"/>
        <v>7.43537191302651E-5</v>
      </c>
      <c r="AQ870" s="13">
        <f t="shared" si="1096"/>
        <v>1.9942906699389312E-5</v>
      </c>
      <c r="AR870" s="13">
        <f t="shared" si="1097"/>
        <v>1.8720133414460369E-3</v>
      </c>
      <c r="AS870" s="13">
        <f t="shared" si="1098"/>
        <v>1.4452941403078874E-3</v>
      </c>
      <c r="AT870" s="13">
        <f t="shared" si="1099"/>
        <v>5.5792207933592062E-4</v>
      </c>
      <c r="AU870" s="13">
        <f t="shared" si="1100"/>
        <v>1.4358186703052097E-4</v>
      </c>
      <c r="AV870" s="13">
        <f t="shared" si="1101"/>
        <v>2.7713214761784345E-5</v>
      </c>
      <c r="AW870" s="13">
        <f t="shared" si="1102"/>
        <v>9.8458850063971416E-8</v>
      </c>
      <c r="AX870" s="13">
        <f t="shared" si="1103"/>
        <v>4.648499004090675E-5</v>
      </c>
      <c r="AY870" s="13">
        <f t="shared" si="1104"/>
        <v>4.9872196315220922E-5</v>
      </c>
      <c r="AZ870" s="13">
        <f t="shared" si="1105"/>
        <v>2.6753108510028395E-5</v>
      </c>
      <c r="BA870" s="13">
        <f t="shared" si="1106"/>
        <v>9.5675061167086185E-6</v>
      </c>
      <c r="BB870" s="13">
        <f t="shared" si="1107"/>
        <v>2.5661645989365353E-6</v>
      </c>
      <c r="BC870" s="13">
        <f t="shared" si="1108"/>
        <v>5.5063049187581008E-7</v>
      </c>
      <c r="BD870" s="13">
        <f t="shared" si="1109"/>
        <v>3.3473678559879026E-4</v>
      </c>
      <c r="BE870" s="13">
        <f t="shared" si="1110"/>
        <v>2.5843465111083196E-4</v>
      </c>
      <c r="BF870" s="13">
        <f t="shared" si="1111"/>
        <v>9.9762666919477622E-5</v>
      </c>
      <c r="BG870" s="13">
        <f t="shared" si="1112"/>
        <v>2.5674033179135314E-5</v>
      </c>
      <c r="BH870" s="13">
        <f t="shared" si="1113"/>
        <v>4.9554307240155143E-6</v>
      </c>
      <c r="BI870" s="13">
        <f t="shared" si="1114"/>
        <v>7.6517136171572005E-7</v>
      </c>
      <c r="BJ870" s="14">
        <f t="shared" si="1115"/>
        <v>0.25961353895361655</v>
      </c>
      <c r="BK870" s="14">
        <f t="shared" si="1116"/>
        <v>0.31872793394253651</v>
      </c>
      <c r="BL870" s="14">
        <f t="shared" si="1117"/>
        <v>0.38903656707330786</v>
      </c>
      <c r="BM870" s="14">
        <f t="shared" si="1118"/>
        <v>0.28129089624240899</v>
      </c>
      <c r="BN870" s="14">
        <f t="shared" si="1119"/>
        <v>0.71856462621513684</v>
      </c>
    </row>
    <row r="871" spans="1:66" s="10" customFormat="1" x14ac:dyDescent="0.25">
      <c r="A871" t="s">
        <v>13</v>
      </c>
      <c r="B871" t="s">
        <v>229</v>
      </c>
      <c r="C871" t="s">
        <v>53</v>
      </c>
      <c r="D871" s="11"/>
      <c r="E871" s="10">
        <f>VLOOKUP(A871,home!$A$2:$E$405,3,FALSE)</f>
        <v>1.82539682539683</v>
      </c>
      <c r="F871" s="10">
        <f>VLOOKUP(B871,home!$B$2:$E$405,3,FALSE)</f>
        <v>0.37</v>
      </c>
      <c r="G871" s="10">
        <f>VLOOKUP(C871,away!$B$2:$E$405,4,FALSE)</f>
        <v>0.91</v>
      </c>
      <c r="H871" s="10">
        <f>VLOOKUP(A871,away!$A$2:$E$405,3,FALSE)</f>
        <v>1.2222222222222201</v>
      </c>
      <c r="I871" s="10">
        <f>VLOOKUP(C871,away!$B$2:$E$405,3,FALSE)</f>
        <v>0.18</v>
      </c>
      <c r="J871" s="10">
        <f>VLOOKUP(B871,home!$B$2:$E$405,4,FALSE)</f>
        <v>0.55000000000000004</v>
      </c>
      <c r="K871" s="12">
        <f t="shared" si="1064"/>
        <v>0.61461111111111266</v>
      </c>
      <c r="L871" s="12">
        <f t="shared" si="1065"/>
        <v>0.1209999999999998</v>
      </c>
      <c r="M871" s="13">
        <f t="shared" si="1066"/>
        <v>0.47921251738012394</v>
      </c>
      <c r="N871" s="13">
        <f t="shared" si="1067"/>
        <v>0.29452933776535134</v>
      </c>
      <c r="O871" s="13">
        <f t="shared" si="1068"/>
        <v>5.7984714602994897E-2</v>
      </c>
      <c r="P871" s="13">
        <f t="shared" si="1069"/>
        <v>3.5638049869607454E-2</v>
      </c>
      <c r="Q871" s="13">
        <f t="shared" si="1070"/>
        <v>9.0510501769391377E-2</v>
      </c>
      <c r="R871" s="13">
        <f t="shared" si="1071"/>
        <v>3.5080752334811843E-3</v>
      </c>
      <c r="S871" s="13">
        <f t="shared" si="1072"/>
        <v>6.6258212820282715E-4</v>
      </c>
      <c r="T871" s="13">
        <f t="shared" si="1073"/>
        <v>1.0951770714096339E-2</v>
      </c>
      <c r="U871" s="13">
        <f t="shared" si="1074"/>
        <v>2.1561020171112465E-3</v>
      </c>
      <c r="V871" s="13">
        <f t="shared" si="1075"/>
        <v>5.4749856555632958E-6</v>
      </c>
      <c r="W871" s="13">
        <f t="shared" si="1076"/>
        <v>1.8542920019903326E-2</v>
      </c>
      <c r="X871" s="13">
        <f t="shared" si="1077"/>
        <v>2.2436933224082986E-3</v>
      </c>
      <c r="Y871" s="13">
        <f t="shared" si="1078"/>
        <v>1.3574344600570179E-4</v>
      </c>
      <c r="Z871" s="13">
        <f t="shared" si="1079"/>
        <v>1.414923677504075E-4</v>
      </c>
      <c r="AA871" s="13">
        <f t="shared" si="1080"/>
        <v>8.6962781356820118E-5</v>
      </c>
      <c r="AB871" s="13">
        <f t="shared" si="1081"/>
        <v>2.6724145837513981E-5</v>
      </c>
      <c r="AC871" s="13">
        <f t="shared" si="1082"/>
        <v>2.544771431669136E-8</v>
      </c>
      <c r="AD871" s="13">
        <f t="shared" si="1083"/>
        <v>2.8491711691693189E-3</v>
      </c>
      <c r="AE871" s="13">
        <f t="shared" si="1084"/>
        <v>3.4474971146948699E-4</v>
      </c>
      <c r="AF871" s="13">
        <f t="shared" si="1085"/>
        <v>2.0857357543903922E-5</v>
      </c>
      <c r="AG871" s="13">
        <f t="shared" si="1086"/>
        <v>8.4124675427078994E-7</v>
      </c>
      <c r="AH871" s="13">
        <f t="shared" si="1087"/>
        <v>4.2801441244498205E-6</v>
      </c>
      <c r="AI871" s="13">
        <f t="shared" si="1088"/>
        <v>2.6306241360438045E-6</v>
      </c>
      <c r="AJ871" s="13">
        <f t="shared" si="1089"/>
        <v>8.0840541158479674E-7</v>
      </c>
      <c r="AK871" s="13">
        <f t="shared" si="1090"/>
        <v>1.6561831608078945E-7</v>
      </c>
      <c r="AL871" s="13">
        <f t="shared" si="1091"/>
        <v>7.5699768181671988E-11</v>
      </c>
      <c r="AM871" s="13">
        <f t="shared" si="1092"/>
        <v>3.5022645160578074E-4</v>
      </c>
      <c r="AN871" s="13">
        <f t="shared" si="1093"/>
        <v>4.2377400644299398E-5</v>
      </c>
      <c r="AO871" s="13">
        <f t="shared" si="1094"/>
        <v>2.5638327389801085E-6</v>
      </c>
      <c r="AP871" s="13">
        <f t="shared" si="1095"/>
        <v>1.0340792047219752E-7</v>
      </c>
      <c r="AQ871" s="13">
        <f t="shared" si="1096"/>
        <v>3.1280895942839702E-9</v>
      </c>
      <c r="AR871" s="13">
        <f t="shared" si="1097"/>
        <v>1.0357948781168554E-7</v>
      </c>
      <c r="AS871" s="13">
        <f t="shared" si="1098"/>
        <v>6.3661104092260003E-8</v>
      </c>
      <c r="AT871" s="13">
        <f t="shared" si="1099"/>
        <v>1.9563410960352059E-8</v>
      </c>
      <c r="AU871" s="13">
        <f t="shared" si="1100"/>
        <v>4.0079632491551004E-9</v>
      </c>
      <c r="AV871" s="13">
        <f t="shared" si="1101"/>
        <v>6.158346864639302E-10</v>
      </c>
      <c r="AW871" s="13">
        <f t="shared" si="1102"/>
        <v>1.5637878207199717E-13</v>
      </c>
      <c r="AX871" s="13">
        <f t="shared" si="1103"/>
        <v>3.5875511426988518E-5</v>
      </c>
      <c r="AY871" s="13">
        <f t="shared" si="1104"/>
        <v>4.3409368826656035E-6</v>
      </c>
      <c r="AZ871" s="13">
        <f t="shared" si="1105"/>
        <v>2.6262668140126846E-7</v>
      </c>
      <c r="BA871" s="13">
        <f t="shared" si="1106"/>
        <v>1.0592609483184476E-8</v>
      </c>
      <c r="BB871" s="13">
        <f t="shared" si="1107"/>
        <v>3.2042643686632992E-10</v>
      </c>
      <c r="BC871" s="13">
        <f t="shared" si="1108"/>
        <v>7.7543197721651752E-12</v>
      </c>
      <c r="BD871" s="13">
        <f t="shared" si="1109"/>
        <v>2.0888530042023182E-9</v>
      </c>
      <c r="BE871" s="13">
        <f t="shared" si="1110"/>
        <v>1.2838322658605722E-9</v>
      </c>
      <c r="BF871" s="13">
        <f t="shared" si="1111"/>
        <v>3.9452878770043182E-10</v>
      </c>
      <c r="BG871" s="13">
        <f t="shared" si="1112"/>
        <v>8.0827258857960909E-11</v>
      </c>
      <c r="BH871" s="13">
        <f t="shared" si="1113"/>
        <v>1.2419332843689216E-11</v>
      </c>
      <c r="BI871" s="13">
        <f t="shared" si="1114"/>
        <v>1.5266119916637132E-12</v>
      </c>
      <c r="BJ871" s="14">
        <f t="shared" si="1115"/>
        <v>0.4205653507388738</v>
      </c>
      <c r="BK871" s="14">
        <f t="shared" si="1116"/>
        <v>0.51552299082388653</v>
      </c>
      <c r="BL871" s="14">
        <f t="shared" si="1117"/>
        <v>6.3770658862557866E-2</v>
      </c>
      <c r="BM871" s="14">
        <f t="shared" si="1118"/>
        <v>3.8612955235392127E-2</v>
      </c>
      <c r="BN871" s="14">
        <f t="shared" si="1119"/>
        <v>0.96138319662095029</v>
      </c>
    </row>
    <row r="872" spans="1:66" s="10" customFormat="1" x14ac:dyDescent="0.25">
      <c r="A872" t="s">
        <v>13</v>
      </c>
      <c r="B872" t="s">
        <v>55</v>
      </c>
      <c r="C872" t="s">
        <v>46</v>
      </c>
      <c r="D872" s="11"/>
      <c r="E872" s="10">
        <f>VLOOKUP(A872,home!$A$2:$E$405,3,FALSE)</f>
        <v>1.82539682539683</v>
      </c>
      <c r="F872" s="10">
        <f>VLOOKUP(B872,home!$B$2:$E$405,3,FALSE)</f>
        <v>0.55000000000000004</v>
      </c>
      <c r="G872" s="10">
        <f>VLOOKUP(C872,away!$B$2:$E$405,4,FALSE)</f>
        <v>2.0499999999999998</v>
      </c>
      <c r="H872" s="10">
        <f>VLOOKUP(A872,away!$A$2:$E$405,3,FALSE)</f>
        <v>1.2222222222222201</v>
      </c>
      <c r="I872" s="10">
        <f>VLOOKUP(C872,away!$B$2:$E$405,3,FALSE)</f>
        <v>0.55000000000000004</v>
      </c>
      <c r="J872" s="10">
        <f>VLOOKUP(B872,home!$B$2:$E$405,4,FALSE)</f>
        <v>0.82</v>
      </c>
      <c r="K872" s="12">
        <f t="shared" si="1064"/>
        <v>2.058134920634926</v>
      </c>
      <c r="L872" s="12">
        <f t="shared" si="1065"/>
        <v>0.55122222222222128</v>
      </c>
      <c r="M872" s="13">
        <f t="shared" si="1066"/>
        <v>7.3581831167655973E-2</v>
      </c>
      <c r="N872" s="13">
        <f t="shared" si="1067"/>
        <v>0.15144133625041617</v>
      </c>
      <c r="O872" s="13">
        <f t="shared" si="1068"/>
        <v>4.0559940491415633E-2</v>
      </c>
      <c r="P872" s="13">
        <f t="shared" si="1069"/>
        <v>8.3477829904257034E-2</v>
      </c>
      <c r="Q872" s="13">
        <f t="shared" si="1070"/>
        <v>0.15584335128229876</v>
      </c>
      <c r="R872" s="13">
        <f t="shared" si="1071"/>
        <v>1.1178770265439586E-2</v>
      </c>
      <c r="S872" s="13">
        <f t="shared" si="1072"/>
        <v>2.3676184646880611E-2</v>
      </c>
      <c r="T872" s="13">
        <f t="shared" si="1073"/>
        <v>8.5904318412386979E-2</v>
      </c>
      <c r="U872" s="13">
        <f t="shared" si="1074"/>
        <v>2.3007417453056577E-2</v>
      </c>
      <c r="V872" s="13">
        <f t="shared" si="1075"/>
        <v>2.9844875250835839E-3</v>
      </c>
      <c r="W872" s="13">
        <f t="shared" si="1076"/>
        <v>0.10691554780762491</v>
      </c>
      <c r="X872" s="13">
        <f t="shared" si="1077"/>
        <v>5.8934225852625144E-2</v>
      </c>
      <c r="Y872" s="13">
        <f t="shared" si="1078"/>
        <v>1.6242927469715153E-2</v>
      </c>
      <c r="Z872" s="13">
        <f t="shared" si="1079"/>
        <v>2.0539955291424337E-3</v>
      </c>
      <c r="AA872" s="13">
        <f t="shared" si="1080"/>
        <v>4.2273999253560563E-3</v>
      </c>
      <c r="AB872" s="13">
        <f t="shared" si="1081"/>
        <v>4.3502797049323905E-3</v>
      </c>
      <c r="AC872" s="13">
        <f t="shared" si="1082"/>
        <v>2.1161689816695631E-4</v>
      </c>
      <c r="AD872" s="13">
        <f t="shared" si="1083"/>
        <v>5.5011655625421443E-2</v>
      </c>
      <c r="AE872" s="13">
        <f t="shared" si="1084"/>
        <v>3.032364706196837E-2</v>
      </c>
      <c r="AF872" s="13">
        <f t="shared" si="1085"/>
        <v>8.3575340596902664E-3</v>
      </c>
      <c r="AG872" s="13">
        <f t="shared" si="1086"/>
        <v>1.5356194988934576E-3</v>
      </c>
      <c r="AH872" s="13">
        <f t="shared" si="1087"/>
        <v>2.8305199500209979E-4</v>
      </c>
      <c r="AI872" s="13">
        <f t="shared" si="1088"/>
        <v>5.825591952692042E-4</v>
      </c>
      <c r="AJ872" s="13">
        <f t="shared" si="1089"/>
        <v>5.9949271156026522E-4</v>
      </c>
      <c r="AK872" s="13">
        <f t="shared" si="1090"/>
        <v>4.1127896144276747E-4</v>
      </c>
      <c r="AL872" s="13">
        <f t="shared" si="1091"/>
        <v>9.6030876914695349E-6</v>
      </c>
      <c r="AM872" s="13">
        <f t="shared" si="1092"/>
        <v>2.2644281896924526E-2</v>
      </c>
      <c r="AN872" s="13">
        <f t="shared" si="1093"/>
        <v>1.2482031387849155E-2</v>
      </c>
      <c r="AO872" s="13">
        <f t="shared" si="1094"/>
        <v>3.4401865397288632E-3</v>
      </c>
      <c r="AP872" s="13">
        <f t="shared" si="1095"/>
        <v>6.3210242309610616E-4</v>
      </c>
      <c r="AQ872" s="13">
        <f t="shared" si="1096"/>
        <v>8.710722558277157E-5</v>
      </c>
      <c r="AR872" s="13">
        <f t="shared" si="1097"/>
        <v>3.120490993789811E-5</v>
      </c>
      <c r="AS872" s="13">
        <f t="shared" si="1098"/>
        <v>6.4223914838455951E-5</v>
      </c>
      <c r="AT872" s="13">
        <f t="shared" si="1099"/>
        <v>6.6090740934454916E-5</v>
      </c>
      <c r="AU872" s="13">
        <f t="shared" si="1100"/>
        <v>4.534122061594592E-5</v>
      </c>
      <c r="AV872" s="13">
        <f t="shared" si="1101"/>
        <v>2.3329587373472638E-5</v>
      </c>
      <c r="AW872" s="13">
        <f t="shared" si="1102"/>
        <v>3.0262789217234159E-7</v>
      </c>
      <c r="AX872" s="13">
        <f t="shared" si="1103"/>
        <v>7.7674978874602745E-3</v>
      </c>
      <c r="AY872" s="13">
        <f t="shared" si="1104"/>
        <v>4.2816174466322621E-3</v>
      </c>
      <c r="AZ872" s="13">
        <f t="shared" si="1105"/>
        <v>1.1800613418190341E-3</v>
      </c>
      <c r="BA872" s="13">
        <f t="shared" si="1106"/>
        <v>2.1682534506534145E-4</v>
      </c>
      <c r="BB872" s="13">
        <f t="shared" si="1107"/>
        <v>2.9879737135254356E-5</v>
      </c>
      <c r="BC872" s="13">
        <f t="shared" si="1108"/>
        <v>3.2940750206221473E-6</v>
      </c>
      <c r="BD872" s="13">
        <f t="shared" si="1109"/>
        <v>2.8668066333687461E-6</v>
      </c>
      <c r="BE872" s="13">
        <f t="shared" si="1110"/>
        <v>5.9002748428440642E-6</v>
      </c>
      <c r="BF872" s="13">
        <f t="shared" si="1111"/>
        <v>6.0717808477005612E-6</v>
      </c>
      <c r="BG872" s="13">
        <f t="shared" si="1112"/>
        <v>4.1655147310316176E-6</v>
      </c>
      <c r="BH872" s="13">
        <f t="shared" si="1113"/>
        <v>2.1432978325888442E-6</v>
      </c>
      <c r="BI872" s="13">
        <f t="shared" si="1114"/>
        <v>8.8223922291444976E-7</v>
      </c>
      <c r="BJ872" s="14">
        <f t="shared" si="1115"/>
        <v>0.72327504862735503</v>
      </c>
      <c r="BK872" s="14">
        <f t="shared" si="1116"/>
        <v>0.1882231706763679</v>
      </c>
      <c r="BL872" s="14">
        <f t="shared" si="1117"/>
        <v>8.5452410991285269E-2</v>
      </c>
      <c r="BM872" s="14">
        <f t="shared" si="1118"/>
        <v>0.47864025164392726</v>
      </c>
      <c r="BN872" s="14">
        <f t="shared" si="1119"/>
        <v>0.51608305936148313</v>
      </c>
    </row>
    <row r="873" spans="1:66" x14ac:dyDescent="0.25">
      <c r="A873" t="s">
        <v>13</v>
      </c>
      <c r="B873" t="s">
        <v>54</v>
      </c>
      <c r="C873" t="s">
        <v>48</v>
      </c>
      <c r="D873" s="11"/>
      <c r="E873" s="10">
        <f>VLOOKUP(A873,home!$A$2:$E$405,3,FALSE)</f>
        <v>1.82539682539683</v>
      </c>
      <c r="F873" s="10">
        <f>VLOOKUP(B873,home!$B$2:$E$405,3,FALSE)</f>
        <v>0.91</v>
      </c>
      <c r="G873" s="10">
        <f>VLOOKUP(C873,away!$B$2:$E$405,4,FALSE)</f>
        <v>0.91</v>
      </c>
      <c r="H873" s="10">
        <f>VLOOKUP(A873,away!$A$2:$E$405,3,FALSE)</f>
        <v>1.2222222222222201</v>
      </c>
      <c r="I873" s="10">
        <f>VLOOKUP(C873,away!$B$2:$E$405,3,FALSE)</f>
        <v>0.37</v>
      </c>
      <c r="J873" s="10">
        <f>VLOOKUP(B873,home!$B$2:$E$405,4,FALSE)</f>
        <v>0.55000000000000004</v>
      </c>
      <c r="K873" s="12">
        <f t="shared" si="1064"/>
        <v>1.511611111111115</v>
      </c>
      <c r="L873" s="12">
        <f t="shared" si="1065"/>
        <v>0.24872222222222179</v>
      </c>
      <c r="M873" s="13">
        <f t="shared" si="1066"/>
        <v>0.17198752509209497</v>
      </c>
      <c r="N873" s="13">
        <f t="shared" si="1067"/>
        <v>0.25997825390171242</v>
      </c>
      <c r="O873" s="13">
        <f t="shared" si="1068"/>
        <v>4.2777119435405991E-2</v>
      </c>
      <c r="P873" s="13">
        <f t="shared" si="1069"/>
        <v>6.4662369039886924E-2</v>
      </c>
      <c r="Q873" s="13">
        <f t="shared" si="1070"/>
        <v>0.19649300862254759</v>
      </c>
      <c r="R873" s="13">
        <f t="shared" si="1071"/>
        <v>5.3198101031197865E-3</v>
      </c>
      <c r="S873" s="13">
        <f t="shared" si="1072"/>
        <v>6.0777983281223294E-3</v>
      </c>
      <c r="T873" s="13">
        <f t="shared" si="1073"/>
        <v>4.8872177755730224E-2</v>
      </c>
      <c r="U873" s="13">
        <f t="shared" si="1074"/>
        <v>8.0414840608770358E-3</v>
      </c>
      <c r="V873" s="13">
        <f t="shared" si="1075"/>
        <v>2.5389750941568438E-4</v>
      </c>
      <c r="W873" s="13">
        <f t="shared" si="1076"/>
        <v>9.9007005029831716E-2</v>
      </c>
      <c r="X873" s="13">
        <f t="shared" si="1077"/>
        <v>2.4625242306586435E-2</v>
      </c>
      <c r="Y873" s="13">
        <f t="shared" si="1078"/>
        <v>3.0624224946274245E-3</v>
      </c>
      <c r="Z873" s="13">
        <f t="shared" si="1079"/>
        <v>4.4105166354939341E-4</v>
      </c>
      <c r="AA873" s="13">
        <f t="shared" si="1080"/>
        <v>6.6669859519530425E-4</v>
      </c>
      <c r="AB873" s="13">
        <f t="shared" si="1081"/>
        <v>5.0389450212969672E-4</v>
      </c>
      <c r="AC873" s="13">
        <f t="shared" si="1082"/>
        <v>5.9661356409985028E-6</v>
      </c>
      <c r="AD873" s="13">
        <f t="shared" si="1083"/>
        <v>3.7415022220231929E-2</v>
      </c>
      <c r="AE873" s="13">
        <f t="shared" si="1084"/>
        <v>9.3059474711098926E-3</v>
      </c>
      <c r="AF873" s="13">
        <f t="shared" si="1085"/>
        <v>1.1572979674488589E-3</v>
      </c>
      <c r="AG873" s="13">
        <f t="shared" si="1086"/>
        <v>9.5948574079046897E-5</v>
      </c>
      <c r="AH873" s="13">
        <f t="shared" si="1087"/>
        <v>2.7424837468203208E-5</v>
      </c>
      <c r="AI873" s="13">
        <f t="shared" si="1088"/>
        <v>4.1455689037352384E-5</v>
      </c>
      <c r="AJ873" s="13">
        <f t="shared" si="1089"/>
        <v>3.1332440083814562E-5</v>
      </c>
      <c r="AK873" s="13">
        <f t="shared" si="1090"/>
        <v>1.5787488189639125E-5</v>
      </c>
      <c r="AL873" s="13">
        <f t="shared" si="1091"/>
        <v>8.9723824877110068E-8</v>
      </c>
      <c r="AM873" s="13">
        <f t="shared" si="1092"/>
        <v>1.1311392662114365E-2</v>
      </c>
      <c r="AN873" s="13">
        <f t="shared" si="1093"/>
        <v>2.8133947193492181E-3</v>
      </c>
      <c r="AO873" s="13">
        <f t="shared" si="1094"/>
        <v>3.4987689329240082E-4</v>
      </c>
      <c r="AP873" s="13">
        <f t="shared" si="1095"/>
        <v>2.9007386134631033E-5</v>
      </c>
      <c r="AQ873" s="13">
        <f t="shared" si="1096"/>
        <v>1.8036953850658738E-6</v>
      </c>
      <c r="AR873" s="13">
        <f t="shared" si="1097"/>
        <v>1.3642333038349511E-6</v>
      </c>
      <c r="AS873" s="13">
        <f t="shared" si="1098"/>
        <v>2.0621902202247378E-6</v>
      </c>
      <c r="AT873" s="13">
        <f t="shared" si="1099"/>
        <v>1.5586148250581955E-6</v>
      </c>
      <c r="AU873" s="13">
        <f t="shared" si="1100"/>
        <v>7.8533982916682524E-7</v>
      </c>
      <c r="AV873" s="13">
        <f t="shared" si="1101"/>
        <v>2.9678210294166955E-7</v>
      </c>
      <c r="AW873" s="13">
        <f t="shared" si="1102"/>
        <v>9.3704391136753464E-10</v>
      </c>
      <c r="AX873" s="13">
        <f t="shared" si="1103"/>
        <v>2.8497378050321323E-3</v>
      </c>
      <c r="AY873" s="13">
        <f t="shared" si="1104"/>
        <v>7.0879311961826862E-4</v>
      </c>
      <c r="AZ873" s="13">
        <f t="shared" si="1105"/>
        <v>8.8146299903638428E-5</v>
      </c>
      <c r="BA873" s="13">
        <f t="shared" si="1106"/>
        <v>7.3079811975664554E-6</v>
      </c>
      <c r="BB873" s="13">
        <f t="shared" si="1107"/>
        <v>4.5441433085423563E-7</v>
      </c>
      <c r="BC873" s="13">
        <f t="shared" si="1108"/>
        <v>2.2604588435937888E-8</v>
      </c>
      <c r="BD873" s="13">
        <f t="shared" si="1109"/>
        <v>5.6552523159898738E-8</v>
      </c>
      <c r="BE873" s="13">
        <f t="shared" si="1110"/>
        <v>8.5485422369871597E-8</v>
      </c>
      <c r="BF873" s="13">
        <f t="shared" si="1111"/>
        <v>6.461035714616229E-8</v>
      </c>
      <c r="BG873" s="13">
        <f t="shared" si="1112"/>
        <v>3.2555244584998793E-8</v>
      </c>
      <c r="BH873" s="13">
        <f t="shared" si="1113"/>
        <v>1.2302717359906038E-8</v>
      </c>
      <c r="BI873" s="13">
        <f t="shared" si="1114"/>
        <v>3.7193848516187126E-9</v>
      </c>
      <c r="BJ873" s="14">
        <f t="shared" si="1115"/>
        <v>0.6981722639248521</v>
      </c>
      <c r="BK873" s="14">
        <f t="shared" si="1116"/>
        <v>0.24369643894860404</v>
      </c>
      <c r="BL873" s="14">
        <f t="shared" si="1117"/>
        <v>5.7431329537437514E-2</v>
      </c>
      <c r="BM873" s="14">
        <f t="shared" si="1118"/>
        <v>0.25781420569710084</v>
      </c>
      <c r="BN873" s="14">
        <f t="shared" si="1119"/>
        <v>0.7412180861947677</v>
      </c>
    </row>
    <row r="874" spans="1:66" x14ac:dyDescent="0.25">
      <c r="A874" t="s">
        <v>16</v>
      </c>
      <c r="B874" t="s">
        <v>57</v>
      </c>
      <c r="C874" t="s">
        <v>58</v>
      </c>
      <c r="D874" s="11"/>
      <c r="E874" s="10">
        <f>VLOOKUP(A874,home!$A$2:$E$405,3,FALSE)</f>
        <v>1.4567901234567899</v>
      </c>
      <c r="F874" s="10">
        <f>VLOOKUP(B874,home!$B$2:$E$405,3,FALSE)</f>
        <v>0.41</v>
      </c>
      <c r="G874" s="10">
        <f>VLOOKUP(C874,away!$B$2:$E$405,4,FALSE)</f>
        <v>0.82</v>
      </c>
      <c r="H874" s="10">
        <f>VLOOKUP(A874,away!$A$2:$E$405,3,FALSE)</f>
        <v>1.4074074074074101</v>
      </c>
      <c r="I874" s="10">
        <f>VLOOKUP(C874,away!$B$2:$E$405,3,FALSE)</f>
        <v>0.82</v>
      </c>
      <c r="J874" s="10">
        <f>VLOOKUP(B874,home!$B$2:$E$405,4,FALSE)</f>
        <v>1.28</v>
      </c>
      <c r="K874" s="12">
        <f t="shared" si="1064"/>
        <v>0.48977283950617267</v>
      </c>
      <c r="L874" s="12">
        <f t="shared" si="1065"/>
        <v>1.4772148148148176</v>
      </c>
      <c r="M874" s="13">
        <f t="shared" si="1066"/>
        <v>0.1398775818406422</v>
      </c>
      <c r="N874" s="13">
        <f t="shared" si="1067"/>
        <v>6.8508240441348386E-2</v>
      </c>
      <c r="O874" s="13">
        <f t="shared" si="1068"/>
        <v>0.20662923615546874</v>
      </c>
      <c r="P874" s="13">
        <f t="shared" si="1069"/>
        <v>0.10120138771685545</v>
      </c>
      <c r="Q874" s="13">
        <f t="shared" si="1070"/>
        <v>1.6776737725265403E-2</v>
      </c>
      <c r="R874" s="13">
        <f t="shared" si="1071"/>
        <v>0.15261788441136401</v>
      </c>
      <c r="S874" s="13">
        <f t="shared" si="1072"/>
        <v>1.83047932718149E-2</v>
      </c>
      <c r="T874" s="13">
        <f t="shared" si="1073"/>
        <v>2.4782845512024695E-2</v>
      </c>
      <c r="U874" s="13">
        <f t="shared" si="1074"/>
        <v>7.47480946075786E-2</v>
      </c>
      <c r="V874" s="13">
        <f t="shared" si="1075"/>
        <v>1.4715013709378822E-3</v>
      </c>
      <c r="W874" s="13">
        <f t="shared" si="1076"/>
        <v>2.7389301577845225E-3</v>
      </c>
      <c r="X874" s="13">
        <f t="shared" si="1077"/>
        <v>4.0459882058223821E-3</v>
      </c>
      <c r="Y874" s="13">
        <f t="shared" si="1078"/>
        <v>2.9883968591034242E-3</v>
      </c>
      <c r="Z874" s="13">
        <f t="shared" si="1079"/>
        <v>7.5149799952720767E-2</v>
      </c>
      <c r="AA874" s="13">
        <f t="shared" si="1080"/>
        <v>3.6806330911164892E-2</v>
      </c>
      <c r="AB874" s="13">
        <f t="shared" si="1081"/>
        <v>9.013370601082522E-3</v>
      </c>
      <c r="AC874" s="13">
        <f t="shared" si="1082"/>
        <v>6.6539424512565109E-5</v>
      </c>
      <c r="AD874" s="13">
        <f t="shared" si="1083"/>
        <v>3.3536340014680369E-4</v>
      </c>
      <c r="AE874" s="13">
        <f t="shared" si="1084"/>
        <v>4.9540378304352818E-4</v>
      </c>
      <c r="AF874" s="13">
        <f t="shared" si="1085"/>
        <v>3.6590890381360286E-4</v>
      </c>
      <c r="AG874" s="13">
        <f t="shared" si="1086"/>
        <v>1.8017535119536806E-4</v>
      </c>
      <c r="AH874" s="13">
        <f t="shared" si="1087"/>
        <v>2.7753099455132258E-2</v>
      </c>
      <c r="AI874" s="13">
        <f t="shared" si="1088"/>
        <v>1.3592714325237339E-2</v>
      </c>
      <c r="AJ874" s="13">
        <f t="shared" si="1089"/>
        <v>3.3286711458338607E-3</v>
      </c>
      <c r="AK874" s="13">
        <f t="shared" si="1090"/>
        <v>5.4343090629243858E-4</v>
      </c>
      <c r="AL874" s="13">
        <f t="shared" si="1091"/>
        <v>1.9256501320488137E-6</v>
      </c>
      <c r="AM874" s="13">
        <f t="shared" si="1092"/>
        <v>3.2850376951268978E-5</v>
      </c>
      <c r="AN874" s="13">
        <f t="shared" si="1093"/>
        <v>4.8527063504665751E-5</v>
      </c>
      <c r="AO874" s="13">
        <f t="shared" si="1094"/>
        <v>3.5842448564275866E-5</v>
      </c>
      <c r="AP874" s="13">
        <f t="shared" si="1095"/>
        <v>1.7648998672795462E-5</v>
      </c>
      <c r="AQ874" s="13">
        <f t="shared" si="1096"/>
        <v>6.5178405765251294E-6</v>
      </c>
      <c r="AR874" s="13">
        <f t="shared" si="1097"/>
        <v>8.199457934430077E-3</v>
      </c>
      <c r="AS874" s="13">
        <f t="shared" si="1098"/>
        <v>4.0158717949572362E-3</v>
      </c>
      <c r="AT874" s="13">
        <f t="shared" si="1099"/>
        <v>9.8343246605447801E-4</v>
      </c>
      <c r="AU874" s="13">
        <f t="shared" si="1100"/>
        <v>1.6055283712068655E-4</v>
      </c>
      <c r="AV874" s="13">
        <f t="shared" si="1101"/>
        <v>1.9658604731842666E-5</v>
      </c>
      <c r="AW874" s="13">
        <f t="shared" si="1102"/>
        <v>3.8700202280071888E-8</v>
      </c>
      <c r="AX874" s="13">
        <f t="shared" si="1103"/>
        <v>2.681537066378523E-6</v>
      </c>
      <c r="AY874" s="13">
        <f t="shared" si="1104"/>
        <v>3.961206280929419E-6</v>
      </c>
      <c r="AZ874" s="13">
        <f t="shared" si="1105"/>
        <v>2.9257763013632225E-6</v>
      </c>
      <c r="BA874" s="13">
        <f t="shared" si="1106"/>
        <v>1.4406666990692848E-6</v>
      </c>
      <c r="BB874" s="13">
        <f t="shared" si="1107"/>
        <v>5.3204354776887716E-7</v>
      </c>
      <c r="BC874" s="13">
        <f t="shared" si="1108"/>
        <v>1.5718852217816399E-7</v>
      </c>
      <c r="BD874" s="13">
        <f t="shared" si="1109"/>
        <v>2.0187267890318357E-3</v>
      </c>
      <c r="BE874" s="13">
        <f t="shared" si="1110"/>
        <v>9.8871755165130045E-4</v>
      </c>
      <c r="BF874" s="13">
        <f t="shared" si="1111"/>
        <v>2.4212350137092417E-4</v>
      </c>
      <c r="BG874" s="13">
        <f t="shared" si="1112"/>
        <v>3.9528504925871423E-5</v>
      </c>
      <c r="BH874" s="13">
        <f t="shared" si="1113"/>
        <v>4.8399970247444433E-6</v>
      </c>
      <c r="BI874" s="13">
        <f t="shared" si="1114"/>
        <v>4.7409981720210282E-7</v>
      </c>
      <c r="BJ874" s="14">
        <f t="shared" si="1115"/>
        <v>0.12137107548623534</v>
      </c>
      <c r="BK874" s="14">
        <f t="shared" si="1116"/>
        <v>0.26092769048117598</v>
      </c>
      <c r="BL874" s="14">
        <f t="shared" si="1117"/>
        <v>0.54170621660027074</v>
      </c>
      <c r="BM874" s="14">
        <f t="shared" si="1118"/>
        <v>0.31353979172337998</v>
      </c>
      <c r="BN874" s="14">
        <f t="shared" si="1119"/>
        <v>0.68561106829094431</v>
      </c>
    </row>
    <row r="875" spans="1:66" x14ac:dyDescent="0.25">
      <c r="A875" t="s">
        <v>16</v>
      </c>
      <c r="B875" t="s">
        <v>450</v>
      </c>
      <c r="C875" t="s">
        <v>232</v>
      </c>
      <c r="D875" s="11"/>
      <c r="E875" s="10">
        <f>VLOOKUP(A875,home!$A$2:$E$405,3,FALSE)</f>
        <v>1.4567901234567899</v>
      </c>
      <c r="F875" s="10">
        <f>VLOOKUP(B875,home!$B$2:$E$405,3,FALSE)</f>
        <v>0.69</v>
      </c>
      <c r="G875" s="10">
        <f>VLOOKUP(C875,away!$B$2:$E$405,4,FALSE)</f>
        <v>1.37</v>
      </c>
      <c r="H875" s="10">
        <f>VLOOKUP(A875,away!$A$2:$E$405,3,FALSE)</f>
        <v>1.4074074074074101</v>
      </c>
      <c r="I875" s="10">
        <f>VLOOKUP(C875,away!$B$2:$E$405,3,FALSE)</f>
        <v>1.37</v>
      </c>
      <c r="J875" s="10">
        <f>VLOOKUP(B875,home!$B$2:$E$405,4,FALSE)</f>
        <v>1.6</v>
      </c>
      <c r="K875" s="12">
        <f t="shared" si="1064"/>
        <v>1.3771037037037035</v>
      </c>
      <c r="L875" s="12">
        <f t="shared" si="1065"/>
        <v>3.0850370370370435</v>
      </c>
      <c r="M875" s="13">
        <f t="shared" si="1066"/>
        <v>1.1537637740255489E-2</v>
      </c>
      <c r="N875" s="13">
        <f t="shared" si="1067"/>
        <v>1.5888523664097463E-2</v>
      </c>
      <c r="O875" s="13">
        <f t="shared" si="1068"/>
        <v>3.5594039748604561E-2</v>
      </c>
      <c r="P875" s="13">
        <f t="shared" si="1069"/>
        <v>4.9016683967580181E-2</v>
      </c>
      <c r="Q875" s="13">
        <f t="shared" si="1070"/>
        <v>1.0940072392106278E-2</v>
      </c>
      <c r="R875" s="13">
        <f t="shared" si="1071"/>
        <v>5.4904465461106895E-2</v>
      </c>
      <c r="S875" s="13">
        <f t="shared" si="1072"/>
        <v>5.206081524805331E-2</v>
      </c>
      <c r="T875" s="13">
        <f t="shared" si="1073"/>
        <v>3.3750528517514318E-2</v>
      </c>
      <c r="U875" s="13">
        <f t="shared" si="1074"/>
        <v>7.5609142736362378E-2</v>
      </c>
      <c r="V875" s="13">
        <f t="shared" si="1075"/>
        <v>2.457511075738629E-2</v>
      </c>
      <c r="W875" s="13">
        <f t="shared" si="1076"/>
        <v>5.0218714033187298E-3</v>
      </c>
      <c r="X875" s="13">
        <f t="shared" si="1077"/>
        <v>1.5492659274475474E-2</v>
      </c>
      <c r="Y875" s="13">
        <f t="shared" si="1078"/>
        <v>2.3897713831976149E-2</v>
      </c>
      <c r="Z875" s="13">
        <f t="shared" si="1079"/>
        <v>5.6460769815411968E-2</v>
      </c>
      <c r="AA875" s="13">
        <f t="shared" si="1080"/>
        <v>7.7752335226766084E-2</v>
      </c>
      <c r="AB875" s="13">
        <f t="shared" si="1081"/>
        <v>5.3536514406195772E-2</v>
      </c>
      <c r="AC875" s="13">
        <f t="shared" si="1082"/>
        <v>6.5253307510914809E-3</v>
      </c>
      <c r="AD875" s="13">
        <f t="shared" si="1083"/>
        <v>1.7289094272584851E-3</v>
      </c>
      <c r="AE875" s="13">
        <f t="shared" si="1084"/>
        <v>5.3337496167749285E-3</v>
      </c>
      <c r="AF875" s="13">
        <f t="shared" si="1085"/>
        <v>8.2274075570163974E-3</v>
      </c>
      <c r="AG875" s="13">
        <f t="shared" si="1086"/>
        <v>8.4606190107313489E-3</v>
      </c>
      <c r="AH875" s="13">
        <f t="shared" si="1087"/>
        <v>4.3545891505042268E-2</v>
      </c>
      <c r="AI875" s="13">
        <f t="shared" si="1088"/>
        <v>5.9967208472673346E-2</v>
      </c>
      <c r="AJ875" s="13">
        <f t="shared" si="1089"/>
        <v>4.1290532444245298E-2</v>
      </c>
      <c r="AK875" s="13">
        <f t="shared" si="1090"/>
        <v>1.8953781718956043E-2</v>
      </c>
      <c r="AL875" s="13">
        <f t="shared" si="1091"/>
        <v>1.1088927643973711E-3</v>
      </c>
      <c r="AM875" s="13">
        <f t="shared" si="1092"/>
        <v>4.7617751512918181E-4</v>
      </c>
      <c r="AN875" s="13">
        <f t="shared" si="1093"/>
        <v>1.469025270377793E-3</v>
      </c>
      <c r="AO875" s="13">
        <f t="shared" si="1094"/>
        <v>2.2659986837294246E-3</v>
      </c>
      <c r="AP875" s="13">
        <f t="shared" si="1095"/>
        <v>2.3302299550608213E-3</v>
      </c>
      <c r="AQ875" s="13">
        <f t="shared" si="1096"/>
        <v>1.7972114290439498E-3</v>
      </c>
      <c r="AR875" s="13">
        <f t="shared" si="1097"/>
        <v>2.6868137620770421E-2</v>
      </c>
      <c r="AS875" s="13">
        <f t="shared" si="1098"/>
        <v>3.7000211829183761E-2</v>
      </c>
      <c r="AT875" s="13">
        <f t="shared" si="1099"/>
        <v>2.5476564373895276E-2</v>
      </c>
      <c r="AU875" s="13">
        <f t="shared" si="1100"/>
        <v>1.1694623718979001E-2</v>
      </c>
      <c r="AV875" s="13">
        <f t="shared" si="1101"/>
        <v>4.0261774092067914E-3</v>
      </c>
      <c r="AW875" s="13">
        <f t="shared" si="1102"/>
        <v>1.3086215790747064E-4</v>
      </c>
      <c r="AX875" s="13">
        <f t="shared" si="1103"/>
        <v>1.0929096995080361E-4</v>
      </c>
      <c r="AY875" s="13">
        <f t="shared" si="1104"/>
        <v>3.371666901119317E-4</v>
      </c>
      <c r="AZ875" s="13">
        <f t="shared" si="1105"/>
        <v>5.2008586332525058E-4</v>
      </c>
      <c r="BA875" s="13">
        <f t="shared" si="1106"/>
        <v>5.3482805026592781E-4</v>
      </c>
      <c r="BB875" s="13">
        <f t="shared" si="1107"/>
        <v>4.1249108587917429E-4</v>
      </c>
      <c r="BC875" s="13">
        <f t="shared" si="1108"/>
        <v>2.5451005547697599E-4</v>
      </c>
      <c r="BD875" s="13">
        <f t="shared" si="1109"/>
        <v>1.381486661271419E-2</v>
      </c>
      <c r="BE875" s="13">
        <f t="shared" si="1110"/>
        <v>1.9024503978541347E-2</v>
      </c>
      <c r="BF875" s="13">
        <f t="shared" si="1111"/>
        <v>1.309935744498757E-2</v>
      </c>
      <c r="BG875" s="13">
        <f t="shared" si="1112"/>
        <v>6.013057884543687E-3</v>
      </c>
      <c r="BH875" s="13">
        <f t="shared" si="1113"/>
        <v>2.0701510708474678E-3</v>
      </c>
      <c r="BI875" s="13">
        <f t="shared" si="1114"/>
        <v>5.7016254137804724E-4</v>
      </c>
      <c r="BJ875" s="14">
        <f t="shared" si="1115"/>
        <v>0.13924907026362079</v>
      </c>
      <c r="BK875" s="14">
        <f t="shared" si="1116"/>
        <v>0.14516163791887607</v>
      </c>
      <c r="BL875" s="14">
        <f t="shared" si="1117"/>
        <v>0.62081172620500025</v>
      </c>
      <c r="BM875" s="14">
        <f t="shared" si="1118"/>
        <v>0.78359547669695395</v>
      </c>
      <c r="BN875" s="14">
        <f t="shared" si="1119"/>
        <v>0.17788142297375087</v>
      </c>
    </row>
    <row r="876" spans="1:66" x14ac:dyDescent="0.25">
      <c r="A876" t="s">
        <v>16</v>
      </c>
      <c r="B876" t="s">
        <v>231</v>
      </c>
      <c r="C876" t="s">
        <v>448</v>
      </c>
      <c r="D876" s="11"/>
      <c r="E876" s="10">
        <f>VLOOKUP(A876,home!$A$2:$E$405,3,FALSE)</f>
        <v>1.4567901234567899</v>
      </c>
      <c r="F876" s="10">
        <f>VLOOKUP(B876,home!$B$2:$E$405,3,FALSE)</f>
        <v>0.69</v>
      </c>
      <c r="G876" s="10">
        <f>VLOOKUP(C876,away!$B$2:$E$405,4,FALSE)</f>
        <v>1.1000000000000001</v>
      </c>
      <c r="H876" s="10">
        <f>VLOOKUP(A876,away!$A$2:$E$405,3,FALSE)</f>
        <v>1.4074074074074101</v>
      </c>
      <c r="I876" s="10">
        <f>VLOOKUP(C876,away!$B$2:$E$405,3,FALSE)</f>
        <v>0.69</v>
      </c>
      <c r="J876" s="10">
        <f>VLOOKUP(B876,home!$B$2:$E$405,4,FALSE)</f>
        <v>0.43</v>
      </c>
      <c r="K876" s="12">
        <f t="shared" si="1064"/>
        <v>1.1057037037037036</v>
      </c>
      <c r="L876" s="12">
        <f t="shared" si="1065"/>
        <v>0.41757777777777855</v>
      </c>
      <c r="M876" s="13">
        <f t="shared" si="1066"/>
        <v>0.21799536421641216</v>
      </c>
      <c r="N876" s="13">
        <f t="shared" si="1067"/>
        <v>0.24103828160432475</v>
      </c>
      <c r="O876" s="13">
        <f t="shared" si="1068"/>
        <v>9.1030019755346858E-2</v>
      </c>
      <c r="P876" s="13">
        <f t="shared" si="1069"/>
        <v>0.10065222999170834</v>
      </c>
      <c r="Q876" s="13">
        <f t="shared" si="1070"/>
        <v>0.13325846035213915</v>
      </c>
      <c r="R876" s="13">
        <f t="shared" si="1071"/>
        <v>1.9006056680252511E-2</v>
      </c>
      <c r="S876" s="13">
        <f t="shared" si="1072"/>
        <v>1.1618218853780829E-2</v>
      </c>
      <c r="T876" s="13">
        <f t="shared" si="1073"/>
        <v>5.5645771743934473E-2</v>
      </c>
      <c r="U876" s="13">
        <f t="shared" si="1074"/>
        <v>2.1015067264157722E-2</v>
      </c>
      <c r="V876" s="13">
        <f t="shared" si="1075"/>
        <v>5.9603695415378114E-4</v>
      </c>
      <c r="W876" s="13">
        <f t="shared" si="1076"/>
        <v>4.9114791053737804E-2</v>
      </c>
      <c r="X876" s="13">
        <f t="shared" si="1077"/>
        <v>2.050924530423975E-2</v>
      </c>
      <c r="Y876" s="13">
        <f t="shared" si="1078"/>
        <v>4.2821025390218873E-3</v>
      </c>
      <c r="Z876" s="13">
        <f t="shared" si="1079"/>
        <v>2.6455023042861164E-3</v>
      </c>
      <c r="AA876" s="13">
        <f t="shared" si="1080"/>
        <v>2.9251416960058411E-3</v>
      </c>
      <c r="AB876" s="13">
        <f t="shared" si="1081"/>
        <v>1.6171700035658965E-3</v>
      </c>
      <c r="AC876" s="13">
        <f t="shared" si="1082"/>
        <v>1.7200035654624904E-5</v>
      </c>
      <c r="AD876" s="13">
        <f t="shared" si="1083"/>
        <v>1.357660159368786E-2</v>
      </c>
      <c r="AE876" s="13">
        <f t="shared" si="1084"/>
        <v>5.6692871232664234E-3</v>
      </c>
      <c r="AF876" s="13">
        <f t="shared" si="1085"/>
        <v>1.183684159258884E-3</v>
      </c>
      <c r="AG876" s="13">
        <f t="shared" si="1086"/>
        <v>1.6476006693802767E-4</v>
      </c>
      <c r="AH876" s="13">
        <f t="shared" si="1087"/>
        <v>2.7617574333244717E-4</v>
      </c>
      <c r="AI876" s="13">
        <f t="shared" si="1088"/>
        <v>3.0536854227581028E-4</v>
      </c>
      <c r="AJ876" s="13">
        <f t="shared" si="1089"/>
        <v>1.6882356409448227E-4</v>
      </c>
      <c r="AK876" s="13">
        <f t="shared" si="1090"/>
        <v>6.2222946697242885E-5</v>
      </c>
      <c r="AL876" s="13">
        <f t="shared" si="1091"/>
        <v>3.1766215777987614E-7</v>
      </c>
      <c r="AM876" s="13">
        <f t="shared" si="1092"/>
        <v>3.00233973317005E-3</v>
      </c>
      <c r="AN876" s="13">
        <f t="shared" si="1093"/>
        <v>1.2537103539110781E-3</v>
      </c>
      <c r="AO876" s="13">
        <f t="shared" si="1094"/>
        <v>2.6176079178159015E-4</v>
      </c>
      <c r="AP876" s="13">
        <f t="shared" si="1095"/>
        <v>3.6435163247169417E-5</v>
      </c>
      <c r="AQ876" s="13">
        <f t="shared" si="1096"/>
        <v>3.8036286254308978E-6</v>
      </c>
      <c r="AR876" s="13">
        <f t="shared" si="1097"/>
        <v>2.3064970635377887E-5</v>
      </c>
      <c r="AS876" s="13">
        <f t="shared" si="1098"/>
        <v>2.5503023457354497E-5</v>
      </c>
      <c r="AT876" s="13">
        <f t="shared" si="1099"/>
        <v>1.4099393746219655E-5</v>
      </c>
      <c r="AU876" s="13">
        <f t="shared" si="1100"/>
        <v>5.1965839617239702E-6</v>
      </c>
      <c r="AV876" s="13">
        <f t="shared" si="1101"/>
        <v>1.4364705332713653E-6</v>
      </c>
      <c r="AW876" s="13">
        <f t="shared" si="1102"/>
        <v>4.07416978789783E-9</v>
      </c>
      <c r="AX876" s="13">
        <f t="shared" si="1103"/>
        <v>5.5328302712381926E-4</v>
      </c>
      <c r="AY876" s="13">
        <f t="shared" si="1104"/>
        <v>2.3103869694852681E-4</v>
      </c>
      <c r="AZ876" s="13">
        <f t="shared" si="1105"/>
        <v>4.8238312826219723E-5</v>
      </c>
      <c r="BA876" s="13">
        <f t="shared" si="1106"/>
        <v>6.7144158245740506E-6</v>
      </c>
      <c r="BB876" s="13">
        <f t="shared" si="1107"/>
        <v>7.0094770977539544E-7</v>
      </c>
      <c r="BC876" s="13">
        <f t="shared" si="1108"/>
        <v>5.8540037397286578E-8</v>
      </c>
      <c r="BD876" s="13">
        <f t="shared" si="1109"/>
        <v>1.6052365304051357E-6</v>
      </c>
      <c r="BE876" s="13">
        <f t="shared" si="1110"/>
        <v>1.7749159769894415E-6</v>
      </c>
      <c r="BF876" s="13">
        <f t="shared" si="1111"/>
        <v>9.8126558476005189E-7</v>
      </c>
      <c r="BG876" s="13">
        <f t="shared" si="1112"/>
        <v>3.6166299712872332E-7</v>
      </c>
      <c r="BH876" s="13">
        <f t="shared" si="1113"/>
        <v>9.9973028854452877E-8</v>
      </c>
      <c r="BI876" s="13">
        <f t="shared" si="1114"/>
        <v>2.2108109654969123E-8</v>
      </c>
      <c r="BJ876" s="14">
        <f t="shared" si="1115"/>
        <v>0.52984106915175455</v>
      </c>
      <c r="BK876" s="14">
        <f t="shared" si="1116"/>
        <v>0.33111040641081607</v>
      </c>
      <c r="BL876" s="14">
        <f t="shared" si="1117"/>
        <v>0.13648019180029053</v>
      </c>
      <c r="BM876" s="14">
        <f t="shared" si="1118"/>
        <v>0.19686572244418474</v>
      </c>
      <c r="BN876" s="14">
        <f t="shared" si="1119"/>
        <v>0.80298041260018371</v>
      </c>
    </row>
    <row r="877" spans="1:66" x14ac:dyDescent="0.25">
      <c r="A877" t="s">
        <v>16</v>
      </c>
      <c r="B877" t="s">
        <v>18</v>
      </c>
      <c r="C877" t="s">
        <v>230</v>
      </c>
      <c r="D877" s="11"/>
      <c r="E877" s="10">
        <f>VLOOKUP(A877,home!$A$2:$E$405,3,FALSE)</f>
        <v>1.4567901234567899</v>
      </c>
      <c r="F877" s="10">
        <f>VLOOKUP(B877,home!$B$2:$E$405,3,FALSE)</f>
        <v>1.03</v>
      </c>
      <c r="G877" s="10">
        <f>VLOOKUP(C877,away!$B$2:$E$405,4,FALSE)</f>
        <v>0.69</v>
      </c>
      <c r="H877" s="10">
        <f>VLOOKUP(A877,away!$A$2:$E$405,3,FALSE)</f>
        <v>1.4074074074074101</v>
      </c>
      <c r="I877" s="10">
        <f>VLOOKUP(C877,away!$B$2:$E$405,3,FALSE)</f>
        <v>1.2</v>
      </c>
      <c r="J877" s="10">
        <f>VLOOKUP(B877,home!$B$2:$E$405,4,FALSE)</f>
        <v>1.07</v>
      </c>
      <c r="K877" s="12">
        <f t="shared" si="1064"/>
        <v>1.0353407407407407</v>
      </c>
      <c r="L877" s="12">
        <f t="shared" si="1065"/>
        <v>1.8071111111111144</v>
      </c>
      <c r="M877" s="13">
        <f t="shared" si="1066"/>
        <v>5.828259035897989E-2</v>
      </c>
      <c r="N877" s="13">
        <f t="shared" si="1067"/>
        <v>6.0342340274555401E-2</v>
      </c>
      <c r="O877" s="13">
        <f t="shared" si="1068"/>
        <v>0.10532311662205009</v>
      </c>
      <c r="P877" s="13">
        <f t="shared" si="1069"/>
        <v>0.10904531358059676</v>
      </c>
      <c r="Q877" s="13">
        <f t="shared" si="1070"/>
        <v>3.1237441638944007E-2</v>
      </c>
      <c r="R877" s="13">
        <f t="shared" si="1071"/>
        <v>9.5165287152279232E-2</v>
      </c>
      <c r="S877" s="13">
        <f t="shared" si="1072"/>
        <v>5.1005284513999785E-2</v>
      </c>
      <c r="T877" s="13">
        <f t="shared" si="1073"/>
        <v>5.6449527868420696E-2</v>
      </c>
      <c r="U877" s="13">
        <f t="shared" si="1074"/>
        <v>9.8528498893046074E-2</v>
      </c>
      <c r="V877" s="13">
        <f t="shared" si="1075"/>
        <v>1.0603294530320738E-2</v>
      </c>
      <c r="W877" s="13">
        <f t="shared" si="1076"/>
        <v>1.0780465321769983E-2</v>
      </c>
      <c r="X877" s="13">
        <f t="shared" si="1077"/>
        <v>1.9481498665918591E-2</v>
      </c>
      <c r="Y877" s="13">
        <f t="shared" si="1078"/>
        <v>1.7602616350138926E-2</v>
      </c>
      <c r="Z877" s="13">
        <f t="shared" si="1079"/>
        <v>5.7324749268321179E-2</v>
      </c>
      <c r="AA877" s="13">
        <f t="shared" si="1080"/>
        <v>5.9350648370240892E-2</v>
      </c>
      <c r="AB877" s="13">
        <f t="shared" si="1081"/>
        <v>3.0724072123544215E-2</v>
      </c>
      <c r="AC877" s="13">
        <f t="shared" si="1082"/>
        <v>1.2399066877482471E-3</v>
      </c>
      <c r="AD877" s="13">
        <f t="shared" si="1083"/>
        <v>2.7903637379427994E-3</v>
      </c>
      <c r="AE877" s="13">
        <f t="shared" si="1084"/>
        <v>5.0424973148779752E-3</v>
      </c>
      <c r="AF877" s="13">
        <f t="shared" si="1085"/>
        <v>4.5561764627319755E-3</v>
      </c>
      <c r="AG877" s="13">
        <f t="shared" si="1086"/>
        <v>2.7445057033286284E-3</v>
      </c>
      <c r="AH877" s="13">
        <f t="shared" si="1087"/>
        <v>2.589804783611048E-2</v>
      </c>
      <c r="AI877" s="13">
        <f t="shared" si="1088"/>
        <v>2.6813304030377762E-2</v>
      </c>
      <c r="AJ877" s="13">
        <f t="shared" si="1089"/>
        <v>1.3880453028259E-2</v>
      </c>
      <c r="AK877" s="13">
        <f t="shared" si="1090"/>
        <v>4.7903328400315777E-3</v>
      </c>
      <c r="AL877" s="13">
        <f t="shared" si="1091"/>
        <v>9.2793414117946685E-5</v>
      </c>
      <c r="AM877" s="13">
        <f t="shared" si="1092"/>
        <v>5.7779545187556028E-4</v>
      </c>
      <c r="AN877" s="13">
        <f t="shared" si="1093"/>
        <v>1.0441405810337921E-3</v>
      </c>
      <c r="AO877" s="13">
        <f t="shared" si="1094"/>
        <v>9.4343902277409057E-4</v>
      </c>
      <c r="AP877" s="13">
        <f t="shared" si="1095"/>
        <v>5.6829971357029018E-4</v>
      </c>
      <c r="AQ877" s="13">
        <f t="shared" si="1096"/>
        <v>2.5674518170853375E-4</v>
      </c>
      <c r="AR877" s="13">
        <f t="shared" si="1097"/>
        <v>9.3601300001444811E-3</v>
      </c>
      <c r="AS877" s="13">
        <f t="shared" si="1098"/>
        <v>9.6909239277792169E-3</v>
      </c>
      <c r="AT877" s="13">
        <f t="shared" si="1099"/>
        <v>5.0167041789245508E-3</v>
      </c>
      <c r="AU877" s="13">
        <f t="shared" si="1100"/>
        <v>1.731332740228305E-3</v>
      </c>
      <c r="AV877" s="13">
        <f t="shared" si="1101"/>
        <v>4.4812983043416725E-4</v>
      </c>
      <c r="AW877" s="13">
        <f t="shared" si="1102"/>
        <v>4.8226174490632889E-6</v>
      </c>
      <c r="AX877" s="13">
        <f t="shared" si="1103"/>
        <v>9.9702528523578894E-5</v>
      </c>
      <c r="AY877" s="13">
        <f t="shared" si="1104"/>
        <v>1.8017354710083222E-4</v>
      </c>
      <c r="AZ877" s="13">
        <f t="shared" si="1105"/>
        <v>1.6279680944710786E-4</v>
      </c>
      <c r="BA877" s="13">
        <f t="shared" si="1106"/>
        <v>9.8063974401769137E-5</v>
      </c>
      <c r="BB877" s="13">
        <f t="shared" si="1107"/>
        <v>4.4303124435288217E-5</v>
      </c>
      <c r="BC877" s="13">
        <f t="shared" si="1108"/>
        <v>1.6012133684789531E-5</v>
      </c>
      <c r="BD877" s="13">
        <f t="shared" si="1109"/>
        <v>2.8191324874509297E-3</v>
      </c>
      <c r="BE877" s="13">
        <f t="shared" si="1110"/>
        <v>2.9187627178037328E-3</v>
      </c>
      <c r="BF877" s="13">
        <f t="shared" si="1111"/>
        <v>1.510956977148687E-3</v>
      </c>
      <c r="BG877" s="13">
        <f t="shared" si="1112"/>
        <v>5.2145177198283739E-4</v>
      </c>
      <c r="BH877" s="13">
        <f t="shared" si="1113"/>
        <v>1.3497006596632064E-4</v>
      </c>
      <c r="BI877" s="13">
        <f t="shared" si="1114"/>
        <v>2.7948001615079419E-5</v>
      </c>
      <c r="BJ877" s="14">
        <f t="shared" si="1115"/>
        <v>0.21501890540718463</v>
      </c>
      <c r="BK877" s="14">
        <f t="shared" si="1116"/>
        <v>0.2304493566328642</v>
      </c>
      <c r="BL877" s="14">
        <f t="shared" si="1117"/>
        <v>0.49465420359541751</v>
      </c>
      <c r="BM877" s="14">
        <f t="shared" si="1118"/>
        <v>0.53787577434673028</v>
      </c>
      <c r="BN877" s="14">
        <f t="shared" si="1119"/>
        <v>0.45939608962740536</v>
      </c>
    </row>
    <row r="878" spans="1:66" x14ac:dyDescent="0.25">
      <c r="A878" t="s">
        <v>16</v>
      </c>
      <c r="B878" t="s">
        <v>235</v>
      </c>
      <c r="C878" t="s">
        <v>56</v>
      </c>
      <c r="D878" s="11"/>
      <c r="E878" s="10">
        <f>VLOOKUP(A878,home!$A$2:$E$405,3,FALSE)</f>
        <v>1.4567901234567899</v>
      </c>
      <c r="F878" s="10">
        <f>VLOOKUP(B878,home!$B$2:$E$405,3,FALSE)</f>
        <v>1.92</v>
      </c>
      <c r="G878" s="10">
        <f>VLOOKUP(C878,away!$B$2:$E$405,4,FALSE)</f>
        <v>1.03</v>
      </c>
      <c r="H878" s="10">
        <f>VLOOKUP(A878,away!$A$2:$E$405,3,FALSE)</f>
        <v>1.4074074074074101</v>
      </c>
      <c r="I878" s="10">
        <f>VLOOKUP(C878,away!$B$2:$E$405,3,FALSE)</f>
        <v>1.03</v>
      </c>
      <c r="J878" s="10">
        <f>VLOOKUP(B878,home!$B$2:$E$405,4,FALSE)</f>
        <v>0.99</v>
      </c>
      <c r="K878" s="12">
        <f t="shared" si="1064"/>
        <v>2.8809481481481476</v>
      </c>
      <c r="L878" s="12">
        <f t="shared" si="1065"/>
        <v>1.4351333333333363</v>
      </c>
      <c r="M878" s="13">
        <f t="shared" si="1066"/>
        <v>1.3352101624342963E-2</v>
      </c>
      <c r="N878" s="13">
        <f t="shared" si="1067"/>
        <v>3.8466712448536736E-2</v>
      </c>
      <c r="O878" s="13">
        <f t="shared" si="1068"/>
        <v>1.9162046111148769E-2</v>
      </c>
      <c r="P878" s="13">
        <f t="shared" si="1069"/>
        <v>5.5204861258643462E-2</v>
      </c>
      <c r="Q878" s="13">
        <f t="shared" si="1070"/>
        <v>5.5410301996979605E-2</v>
      </c>
      <c r="R878" s="13">
        <f t="shared" si="1071"/>
        <v>1.3750045554490015E-2</v>
      </c>
      <c r="S878" s="13">
        <f t="shared" si="1072"/>
        <v>5.706174189518351E-2</v>
      </c>
      <c r="T878" s="13">
        <f t="shared" si="1073"/>
        <v>7.9521171405932164E-2</v>
      </c>
      <c r="U878" s="13">
        <f t="shared" si="1074"/>
        <v>3.9613168277160681E-2</v>
      </c>
      <c r="V878" s="13">
        <f t="shared" si="1075"/>
        <v>2.6213813734486315E-2</v>
      </c>
      <c r="W878" s="13">
        <f t="shared" si="1076"/>
        <v>5.3211402308842665E-2</v>
      </c>
      <c r="X878" s="13">
        <f t="shared" si="1077"/>
        <v>7.6365457166830561E-2</v>
      </c>
      <c r="Y878" s="13">
        <f t="shared" si="1078"/>
        <v>5.4797306547678837E-2</v>
      </c>
      <c r="Z878" s="13">
        <f t="shared" si="1079"/>
        <v>6.5777162367001559E-3</v>
      </c>
      <c r="AA878" s="13">
        <f t="shared" si="1080"/>
        <v>1.8950059411165319E-2</v>
      </c>
      <c r="AB878" s="13">
        <f t="shared" si="1081"/>
        <v>2.729706928394705E-2</v>
      </c>
      <c r="AC878" s="13">
        <f t="shared" si="1082"/>
        <v>6.7738865713183717E-3</v>
      </c>
      <c r="AD878" s="13">
        <f t="shared" si="1083"/>
        <v>3.8324822735506588E-2</v>
      </c>
      <c r="AE878" s="13">
        <f t="shared" si="1084"/>
        <v>5.5001230601816796E-2</v>
      </c>
      <c r="AF878" s="13">
        <f t="shared" si="1085"/>
        <v>3.9467049705510425E-2</v>
      </c>
      <c r="AG878" s="13">
        <f t="shared" si="1086"/>
        <v>1.8880159533567205E-2</v>
      </c>
      <c r="AH878" s="13">
        <f t="shared" si="1087"/>
        <v>2.3599749571240774E-3</v>
      </c>
      <c r="AI878" s="13">
        <f t="shared" si="1088"/>
        <v>6.7989654824026149E-3</v>
      </c>
      <c r="AJ878" s="13">
        <f t="shared" si="1089"/>
        <v>9.7937335079254957E-3</v>
      </c>
      <c r="AK878" s="13">
        <f t="shared" si="1090"/>
        <v>9.4050794710381393E-3</v>
      </c>
      <c r="AL878" s="13">
        <f t="shared" si="1091"/>
        <v>1.1202774780253218E-3</v>
      </c>
      <c r="AM878" s="13">
        <f t="shared" si="1092"/>
        <v>2.2082365417592745E-2</v>
      </c>
      <c r="AN878" s="13">
        <f t="shared" si="1093"/>
        <v>3.1691138689634663E-2</v>
      </c>
      <c r="AO878" s="13">
        <f t="shared" si="1094"/>
        <v>2.274050475239223E-2</v>
      </c>
      <c r="AP878" s="13">
        <f t="shared" si="1095"/>
        <v>1.0878552128994407E-2</v>
      </c>
      <c r="AQ878" s="13">
        <f t="shared" si="1096"/>
        <v>3.903043194681054E-3</v>
      </c>
      <c r="AR878" s="13">
        <f t="shared" si="1097"/>
        <v>6.7737574536013432E-4</v>
      </c>
      <c r="AS878" s="13">
        <f t="shared" si="1098"/>
        <v>1.9514843991957501E-3</v>
      </c>
      <c r="AT878" s="13">
        <f t="shared" si="1099"/>
        <v>2.8110626830014987E-3</v>
      </c>
      <c r="AU878" s="13">
        <f t="shared" si="1100"/>
        <v>2.699508610307177E-3</v>
      </c>
      <c r="AV878" s="13">
        <f t="shared" si="1101"/>
        <v>1.9442860829436102E-3</v>
      </c>
      <c r="AW878" s="13">
        <f t="shared" si="1102"/>
        <v>1.2866214807216852E-4</v>
      </c>
      <c r="AX878" s="13">
        <f t="shared" si="1103"/>
        <v>1.0603024959424091E-2</v>
      </c>
      <c r="AY878" s="13">
        <f t="shared" si="1104"/>
        <v>1.5216754553434859E-2</v>
      </c>
      <c r="AZ878" s="13">
        <f t="shared" si="1105"/>
        <v>1.0919035842393099E-2</v>
      </c>
      <c r="BA878" s="13">
        <f t="shared" si="1106"/>
        <v>5.2234241017599242E-3</v>
      </c>
      <c r="BB878" s="13">
        <f t="shared" si="1107"/>
        <v>1.8740775106431031E-3</v>
      </c>
      <c r="BC878" s="13">
        <f t="shared" si="1108"/>
        <v>5.3791022095485506E-4</v>
      </c>
      <c r="BD878" s="13">
        <f t="shared" si="1109"/>
        <v>1.620207518929735E-4</v>
      </c>
      <c r="BE878" s="13">
        <f t="shared" si="1110"/>
        <v>4.6677338512763256E-4</v>
      </c>
      <c r="BF878" s="13">
        <f t="shared" si="1111"/>
        <v>6.7237495974414754E-4</v>
      </c>
      <c r="BG878" s="13">
        <f t="shared" si="1112"/>
        <v>6.4569246504536236E-4</v>
      </c>
      <c r="BH878" s="13">
        <f t="shared" si="1113"/>
        <v>4.6505162786141235E-4</v>
      </c>
      <c r="BI878" s="13">
        <f t="shared" si="1114"/>
        <v>2.6795792521612348E-4</v>
      </c>
      <c r="BJ878" s="14">
        <f t="shared" si="1115"/>
        <v>0.64511544582310643</v>
      </c>
      <c r="BK878" s="14">
        <f t="shared" si="1116"/>
        <v>0.17494343711543478</v>
      </c>
      <c r="BL878" s="14">
        <f t="shared" si="1117"/>
        <v>0.159893730692098</v>
      </c>
      <c r="BM878" s="14">
        <f t="shared" si="1118"/>
        <v>0.77609616846783536</v>
      </c>
      <c r="BN878" s="14">
        <f t="shared" si="1119"/>
        <v>0.19534606899414156</v>
      </c>
    </row>
    <row r="879" spans="1:66" x14ac:dyDescent="0.25">
      <c r="A879" t="s">
        <v>61</v>
      </c>
      <c r="B879" t="s">
        <v>64</v>
      </c>
      <c r="C879" t="s">
        <v>239</v>
      </c>
      <c r="D879" s="11"/>
      <c r="E879" s="10">
        <f>VLOOKUP(A879,home!$A$2:$E$405,3,FALSE)</f>
        <v>1.5</v>
      </c>
      <c r="F879" s="10">
        <f>VLOOKUP(B879,home!$B$2:$E$405,3,FALSE)</f>
        <v>0.67</v>
      </c>
      <c r="G879" s="10">
        <f>VLOOKUP(C879,away!$B$2:$E$405,4,FALSE)</f>
        <v>0.67</v>
      </c>
      <c r="H879" s="10">
        <f>VLOOKUP(A879,away!$A$2:$E$405,3,FALSE)</f>
        <v>1.1000000000000001</v>
      </c>
      <c r="I879" s="10">
        <f>VLOOKUP(C879,away!$B$2:$E$405,3,FALSE)</f>
        <v>2</v>
      </c>
      <c r="J879" s="10">
        <f>VLOOKUP(B879,home!$B$2:$E$405,4,FALSE)</f>
        <v>1.59</v>
      </c>
      <c r="K879" s="12">
        <f t="shared" si="1064"/>
        <v>0.67335000000000012</v>
      </c>
      <c r="L879" s="12">
        <f t="shared" si="1065"/>
        <v>3.4980000000000007</v>
      </c>
      <c r="M879" s="13">
        <f t="shared" si="1066"/>
        <v>1.5431413647280009E-2</v>
      </c>
      <c r="N879" s="13">
        <f t="shared" si="1067"/>
        <v>1.0390742379395995E-2</v>
      </c>
      <c r="O879" s="13">
        <f t="shared" si="1068"/>
        <v>5.3979084938185477E-2</v>
      </c>
      <c r="P879" s="13">
        <f t="shared" si="1069"/>
        <v>3.6346816843127197E-2</v>
      </c>
      <c r="Q879" s="13">
        <f t="shared" si="1070"/>
        <v>3.4983031905831468E-3</v>
      </c>
      <c r="R879" s="13">
        <f t="shared" si="1071"/>
        <v>9.4409419556886448E-2</v>
      </c>
      <c r="S879" s="13">
        <f t="shared" si="1072"/>
        <v>2.140262591659409E-2</v>
      </c>
      <c r="T879" s="13">
        <f t="shared" si="1073"/>
        <v>1.2237064560659851E-2</v>
      </c>
      <c r="U879" s="13">
        <f t="shared" si="1074"/>
        <v>6.3570582658629499E-2</v>
      </c>
      <c r="V879" s="13">
        <f t="shared" si="1075"/>
        <v>5.6012534052181503E-3</v>
      </c>
      <c r="W879" s="13">
        <f t="shared" si="1076"/>
        <v>7.8519415112638768E-4</v>
      </c>
      <c r="X879" s="13">
        <f t="shared" si="1077"/>
        <v>2.7466091406401047E-3</v>
      </c>
      <c r="Y879" s="13">
        <f t="shared" si="1078"/>
        <v>4.8038193869795447E-3</v>
      </c>
      <c r="Z879" s="13">
        <f t="shared" si="1079"/>
        <v>0.11008138320332961</v>
      </c>
      <c r="AA879" s="13">
        <f t="shared" si="1080"/>
        <v>7.412329937996201E-2</v>
      </c>
      <c r="AB879" s="13">
        <f t="shared" si="1081"/>
        <v>2.4955461818748709E-2</v>
      </c>
      <c r="AC879" s="13">
        <f t="shared" si="1082"/>
        <v>8.2456692021574637E-4</v>
      </c>
      <c r="AD879" s="13">
        <f t="shared" si="1083"/>
        <v>1.3217762041523829E-4</v>
      </c>
      <c r="AE879" s="13">
        <f t="shared" si="1084"/>
        <v>4.6235731621250366E-4</v>
      </c>
      <c r="AF879" s="13">
        <f t="shared" si="1085"/>
        <v>8.0866294605566927E-4</v>
      </c>
      <c r="AG879" s="13">
        <f t="shared" si="1086"/>
        <v>9.4290099510091051E-4</v>
      </c>
      <c r="AH879" s="13">
        <f t="shared" si="1087"/>
        <v>9.6266169611311764E-2</v>
      </c>
      <c r="AI879" s="13">
        <f t="shared" si="1088"/>
        <v>6.4820825307776789E-2</v>
      </c>
      <c r="AJ879" s="13">
        <f t="shared" si="1089"/>
        <v>2.1823551360495751E-2</v>
      </c>
      <c r="AK879" s="13">
        <f t="shared" si="1090"/>
        <v>4.8982961028632734E-3</v>
      </c>
      <c r="AL879" s="13">
        <f t="shared" si="1091"/>
        <v>7.7686681230960071E-5</v>
      </c>
      <c r="AM879" s="13">
        <f t="shared" si="1092"/>
        <v>1.7800360141320153E-5</v>
      </c>
      <c r="AN879" s="13">
        <f t="shared" si="1093"/>
        <v>6.2265659774337907E-5</v>
      </c>
      <c r="AO879" s="13">
        <f t="shared" si="1094"/>
        <v>1.0890263894531705E-4</v>
      </c>
      <c r="AP879" s="13">
        <f t="shared" si="1095"/>
        <v>1.2698047701023969E-4</v>
      </c>
      <c r="AQ879" s="13">
        <f t="shared" si="1096"/>
        <v>1.1104442714545463E-4</v>
      </c>
      <c r="AR879" s="13">
        <f t="shared" si="1097"/>
        <v>6.7347812260073719E-2</v>
      </c>
      <c r="AS879" s="13">
        <f t="shared" si="1098"/>
        <v>4.5348649385320648E-2</v>
      </c>
      <c r="AT879" s="13">
        <f t="shared" si="1099"/>
        <v>1.526775653180283E-2</v>
      </c>
      <c r="AU879" s="13">
        <f t="shared" si="1100"/>
        <v>3.4268479535631462E-3</v>
      </c>
      <c r="AV879" s="13">
        <f t="shared" si="1101"/>
        <v>5.7686701738293624E-4</v>
      </c>
      <c r="AW879" s="13">
        <f t="shared" si="1102"/>
        <v>5.0828200880672382E-6</v>
      </c>
      <c r="AX879" s="13">
        <f t="shared" si="1103"/>
        <v>1.997645416859653E-6</v>
      </c>
      <c r="AY879" s="13">
        <f t="shared" si="1104"/>
        <v>6.9877636681750675E-6</v>
      </c>
      <c r="AZ879" s="13">
        <f t="shared" si="1105"/>
        <v>1.2221598655638199E-5</v>
      </c>
      <c r="BA879" s="13">
        <f t="shared" si="1106"/>
        <v>1.4250384032474142E-5</v>
      </c>
      <c r="BB879" s="13">
        <f t="shared" si="1107"/>
        <v>1.2461960836398639E-5</v>
      </c>
      <c r="BC879" s="13">
        <f t="shared" si="1108"/>
        <v>8.7183878011444889E-6</v>
      </c>
      <c r="BD879" s="13">
        <f t="shared" si="1109"/>
        <v>3.9263774547622983E-2</v>
      </c>
      <c r="BE879" s="13">
        <f t="shared" si="1110"/>
        <v>2.6438262591641941E-2</v>
      </c>
      <c r="BF879" s="13">
        <f t="shared" si="1111"/>
        <v>8.9011020580410521E-3</v>
      </c>
      <c r="BG879" s="13">
        <f t="shared" si="1112"/>
        <v>1.9978523569273146E-3</v>
      </c>
      <c r="BH879" s="13">
        <f t="shared" si="1113"/>
        <v>3.3631347113425187E-4</v>
      </c>
      <c r="BI879" s="13">
        <f t="shared" si="1114"/>
        <v>4.5291335157649725E-5</v>
      </c>
      <c r="BJ879" s="14">
        <f t="shared" si="1115"/>
        <v>3.7291462990596713E-2</v>
      </c>
      <c r="BK879" s="14">
        <f t="shared" si="1116"/>
        <v>7.9691351177334321E-2</v>
      </c>
      <c r="BL879" s="14">
        <f t="shared" si="1117"/>
        <v>0.7077972202435282</v>
      </c>
      <c r="BM879" s="14">
        <f t="shared" si="1118"/>
        <v>0.72080373211575044</v>
      </c>
      <c r="BN879" s="14">
        <f t="shared" si="1119"/>
        <v>0.21405578055545826</v>
      </c>
    </row>
    <row r="880" spans="1:66" x14ac:dyDescent="0.25">
      <c r="A880" t="s">
        <v>72</v>
      </c>
      <c r="B880" t="s">
        <v>85</v>
      </c>
      <c r="C880" t="s">
        <v>81</v>
      </c>
      <c r="D880" s="11"/>
      <c r="E880" s="10">
        <f>VLOOKUP(A880,home!$A$2:$E$405,3,FALSE)</f>
        <v>1.39393939393939</v>
      </c>
      <c r="F880" s="10">
        <f>VLOOKUP(B880,home!$B$2:$E$405,3,FALSE)</f>
        <v>0.56999999999999995</v>
      </c>
      <c r="G880" s="10">
        <f>VLOOKUP(C880,away!$B$2:$E$405,4,FALSE)</f>
        <v>1.29</v>
      </c>
      <c r="H880" s="10">
        <f>VLOOKUP(A880,away!$A$2:$E$405,3,FALSE)</f>
        <v>1.15151515151515</v>
      </c>
      <c r="I880" s="10">
        <f>VLOOKUP(C880,away!$B$2:$E$405,3,FALSE)</f>
        <v>1</v>
      </c>
      <c r="J880" s="10">
        <f>VLOOKUP(B880,home!$B$2:$E$405,4,FALSE)</f>
        <v>1.56</v>
      </c>
      <c r="K880" s="12">
        <f t="shared" si="1064"/>
        <v>1.0249636363636334</v>
      </c>
      <c r="L880" s="12">
        <f t="shared" si="1065"/>
        <v>1.7963636363636342</v>
      </c>
      <c r="M880" s="13">
        <f t="shared" si="1066"/>
        <v>5.9526881846068726E-2</v>
      </c>
      <c r="N880" s="13">
        <f t="shared" si="1067"/>
        <v>6.101288927833496E-2</v>
      </c>
      <c r="O880" s="13">
        <f t="shared" si="1068"/>
        <v>0.10693192593439239</v>
      </c>
      <c r="P880" s="13">
        <f t="shared" si="1069"/>
        <v>0.10960133564908156</v>
      </c>
      <c r="Q880" s="13">
        <f t="shared" si="1070"/>
        <v>3.1267996429886966E-2</v>
      </c>
      <c r="R880" s="13">
        <f t="shared" si="1071"/>
        <v>9.6044311657436002E-2</v>
      </c>
      <c r="S880" s="13">
        <f t="shared" si="1072"/>
        <v>5.0449697697612421E-2</v>
      </c>
      <c r="T880" s="13">
        <f t="shared" si="1073"/>
        <v>5.6168691768596873E-2</v>
      </c>
      <c r="U880" s="13">
        <f t="shared" si="1074"/>
        <v>9.8441926928447721E-2</v>
      </c>
      <c r="V880" s="13">
        <f t="shared" si="1075"/>
        <v>1.0320928553196707E-2</v>
      </c>
      <c r="W880" s="13">
        <f t="shared" si="1076"/>
        <v>1.0682853107527352E-2</v>
      </c>
      <c r="X880" s="13">
        <f t="shared" si="1077"/>
        <v>1.9190288854976381E-2</v>
      </c>
      <c r="Y880" s="13">
        <f t="shared" si="1078"/>
        <v>1.7236368535196951E-2</v>
      </c>
      <c r="Z880" s="13">
        <f t="shared" si="1079"/>
        <v>5.7510169646997969E-2</v>
      </c>
      <c r="AA880" s="13">
        <f t="shared" si="1080"/>
        <v>5.8945832609276494E-2</v>
      </c>
      <c r="AB880" s="13">
        <f t="shared" si="1081"/>
        <v>3.0208667469843034E-2</v>
      </c>
      <c r="AC880" s="13">
        <f t="shared" si="1082"/>
        <v>1.1876856298871977E-3</v>
      </c>
      <c r="AD880" s="13">
        <f t="shared" si="1083"/>
        <v>2.7373839919574445E-3</v>
      </c>
      <c r="AE880" s="13">
        <f t="shared" si="1084"/>
        <v>4.917337061916275E-3</v>
      </c>
      <c r="AF880" s="13">
        <f t="shared" si="1085"/>
        <v>4.4166627428847954E-3</v>
      </c>
      <c r="AG880" s="13">
        <f t="shared" si="1086"/>
        <v>2.6446441151334378E-3</v>
      </c>
      <c r="AH880" s="13">
        <f t="shared" si="1087"/>
        <v>2.5827294368742707E-2</v>
      </c>
      <c r="AI880" s="13">
        <f t="shared" si="1088"/>
        <v>2.6472037553620518E-2</v>
      </c>
      <c r="AJ880" s="13">
        <f t="shared" si="1089"/>
        <v>1.3566437936456772E-2</v>
      </c>
      <c r="AK880" s="13">
        <f t="shared" si="1090"/>
        <v>4.6350351866174273E-3</v>
      </c>
      <c r="AL880" s="13">
        <f t="shared" si="1091"/>
        <v>8.7471023060452382E-5</v>
      </c>
      <c r="AM880" s="13">
        <f t="shared" si="1092"/>
        <v>5.6114381010406028E-4</v>
      </c>
      <c r="AN880" s="13">
        <f t="shared" si="1093"/>
        <v>1.0080183352414742E-3</v>
      </c>
      <c r="AO880" s="13">
        <f t="shared" si="1094"/>
        <v>9.0538374110779596E-4</v>
      </c>
      <c r="AP880" s="13">
        <f t="shared" si="1095"/>
        <v>5.4213280982697053E-4</v>
      </c>
      <c r="AQ880" s="13">
        <f t="shared" si="1096"/>
        <v>2.4346691641320293E-4</v>
      </c>
      <c r="AR880" s="13">
        <f t="shared" si="1097"/>
        <v>9.2790424859337268E-3</v>
      </c>
      <c r="AS880" s="13">
        <f t="shared" si="1098"/>
        <v>9.5106811283552813E-3</v>
      </c>
      <c r="AT880" s="13">
        <f t="shared" si="1099"/>
        <v>4.8740511568070057E-3</v>
      </c>
      <c r="AU880" s="13">
        <f t="shared" si="1100"/>
        <v>1.6652417325010943E-3</v>
      </c>
      <c r="AV880" s="13">
        <f t="shared" si="1101"/>
        <v>4.2670305539219968E-4</v>
      </c>
      <c r="AW880" s="13">
        <f t="shared" si="1102"/>
        <v>4.4736748716170932E-6</v>
      </c>
      <c r="AX880" s="13">
        <f t="shared" si="1103"/>
        <v>9.585866668786693E-5</v>
      </c>
      <c r="AY880" s="13">
        <f t="shared" si="1104"/>
        <v>1.7219702306838617E-4</v>
      </c>
      <c r="AZ880" s="13">
        <f t="shared" si="1105"/>
        <v>1.5466423526505946E-4</v>
      </c>
      <c r="BA880" s="13">
        <f t="shared" si="1106"/>
        <v>9.2611069358714272E-5</v>
      </c>
      <c r="BB880" s="13">
        <f t="shared" si="1107"/>
        <v>4.1590789330186201E-5</v>
      </c>
      <c r="BC880" s="13">
        <f t="shared" si="1108"/>
        <v>1.4942436312081413E-5</v>
      </c>
      <c r="BD880" s="13">
        <f t="shared" si="1109"/>
        <v>2.7780890836674255E-3</v>
      </c>
      <c r="BE880" s="13">
        <f t="shared" si="1110"/>
        <v>2.8474402893378789E-3</v>
      </c>
      <c r="BF880" s="13">
        <f t="shared" si="1111"/>
        <v>1.4592613766440342E-3</v>
      </c>
      <c r="BG880" s="13">
        <f t="shared" si="1112"/>
        <v>4.9856328233669031E-4</v>
      </c>
      <c r="BH880" s="13">
        <f t="shared" si="1113"/>
        <v>1.2775230870530076E-4</v>
      </c>
      <c r="BI880" s="13">
        <f t="shared" si="1114"/>
        <v>2.6188294176886908E-5</v>
      </c>
      <c r="BJ880" s="14">
        <f t="shared" si="1115"/>
        <v>0.21410712571912724</v>
      </c>
      <c r="BK880" s="14">
        <f t="shared" si="1116"/>
        <v>0.23134619742197546</v>
      </c>
      <c r="BL880" s="14">
        <f t="shared" si="1117"/>
        <v>0.49456648383869078</v>
      </c>
      <c r="BM880" s="14">
        <f t="shared" si="1118"/>
        <v>0.53297691248339385</v>
      </c>
      <c r="BN880" s="14">
        <f t="shared" si="1119"/>
        <v>0.46438534079520061</v>
      </c>
    </row>
    <row r="881" spans="1:66" x14ac:dyDescent="0.25">
      <c r="A881" t="s">
        <v>19</v>
      </c>
      <c r="B881" t="s">
        <v>20</v>
      </c>
      <c r="C881" t="s">
        <v>250</v>
      </c>
      <c r="D881" s="11"/>
      <c r="E881" s="10">
        <f>VLOOKUP(A881,home!$A$2:$E$405,3,FALSE)</f>
        <v>1.61797752808989</v>
      </c>
      <c r="F881" s="10">
        <f>VLOOKUP(B881,home!$B$2:$E$405,3,FALSE)</f>
        <v>1.36</v>
      </c>
      <c r="G881" s="10">
        <f>VLOOKUP(C881,away!$B$2:$E$405,4,FALSE)</f>
        <v>1.55</v>
      </c>
      <c r="H881" s="10">
        <f>VLOOKUP(A881,away!$A$2:$E$405,3,FALSE)</f>
        <v>1.28089887640449</v>
      </c>
      <c r="I881" s="10">
        <f>VLOOKUP(C881,away!$B$2:$E$405,3,FALSE)</f>
        <v>0.62</v>
      </c>
      <c r="J881" s="10">
        <f>VLOOKUP(B881,home!$B$2:$E$405,4,FALSE)</f>
        <v>1.25</v>
      </c>
      <c r="K881" s="12">
        <f t="shared" si="1064"/>
        <v>3.410696629213489</v>
      </c>
      <c r="L881" s="12">
        <f t="shared" si="1065"/>
        <v>0.99269662921347968</v>
      </c>
      <c r="M881" s="13">
        <f t="shared" si="1066"/>
        <v>1.2235750317992514E-2</v>
      </c>
      <c r="N881" s="13">
        <f t="shared" si="1067"/>
        <v>4.1732432365474942E-2</v>
      </c>
      <c r="O881" s="13">
        <f t="shared" si="1068"/>
        <v>1.2146388096568929E-2</v>
      </c>
      <c r="P881" s="13">
        <f t="shared" si="1069"/>
        <v>4.142764493808649E-2</v>
      </c>
      <c r="Q881" s="13">
        <f t="shared" si="1070"/>
        <v>7.1168333198902659E-2</v>
      </c>
      <c r="R881" s="13">
        <f t="shared" si="1071"/>
        <v>6.0288392602913547E-3</v>
      </c>
      <c r="S881" s="13">
        <f t="shared" si="1072"/>
        <v>3.5066295905704301E-2</v>
      </c>
      <c r="T881" s="13">
        <f t="shared" si="1073"/>
        <v>7.0648564473292444E-2</v>
      </c>
      <c r="U881" s="13">
        <f t="shared" si="1074"/>
        <v>2.0562541743145667E-2</v>
      </c>
      <c r="V881" s="13">
        <f t="shared" si="1075"/>
        <v>1.3191890051884337E-2</v>
      </c>
      <c r="W881" s="13">
        <f t="shared" si="1076"/>
        <v>8.0911198049413255E-2</v>
      </c>
      <c r="X881" s="13">
        <f t="shared" si="1077"/>
        <v>8.0320273569276804E-2</v>
      </c>
      <c r="Y881" s="13">
        <f t="shared" si="1078"/>
        <v>3.9866832414862809E-2</v>
      </c>
      <c r="Z881" s="13">
        <f t="shared" si="1079"/>
        <v>1.9949361372537059E-3</v>
      </c>
      <c r="AA881" s="13">
        <f t="shared" si="1080"/>
        <v>6.8041219588273923E-3</v>
      </c>
      <c r="AB881" s="13">
        <f t="shared" si="1081"/>
        <v>1.1603397914865036E-2</v>
      </c>
      <c r="AC881" s="13">
        <f t="shared" si="1082"/>
        <v>2.7915581540190943E-3</v>
      </c>
      <c r="AD881" s="13">
        <f t="shared" si="1083"/>
        <v>6.8990887613189708E-2</v>
      </c>
      <c r="AE881" s="13">
        <f t="shared" si="1084"/>
        <v>6.8487021580059412E-2</v>
      </c>
      <c r="AF881" s="13">
        <f t="shared" si="1085"/>
        <v>3.3993417733697913E-2</v>
      </c>
      <c r="AG881" s="13">
        <f t="shared" si="1086"/>
        <v>1.1248383733229216E-2</v>
      </c>
      <c r="AH881" s="13">
        <f t="shared" si="1087"/>
        <v>4.9509159473697822E-4</v>
      </c>
      <c r="AI881" s="13">
        <f t="shared" si="1088"/>
        <v>1.6886072333213422E-3</v>
      </c>
      <c r="AJ881" s="13">
        <f t="shared" si="1089"/>
        <v>2.8796634993773097E-3</v>
      </c>
      <c r="AK881" s="13">
        <f t="shared" si="1090"/>
        <v>3.2738861968651034E-3</v>
      </c>
      <c r="AL881" s="13">
        <f t="shared" si="1091"/>
        <v>3.7806485756305378E-4</v>
      </c>
      <c r="AM881" s="13">
        <f t="shared" si="1092"/>
        <v>4.7061397565750555E-2</v>
      </c>
      <c r="AN881" s="13">
        <f t="shared" si="1093"/>
        <v>4.6717690729596022E-2</v>
      </c>
      <c r="AO881" s="13">
        <f t="shared" si="1094"/>
        <v>2.31882470559539E-2</v>
      </c>
      <c r="AP881" s="13">
        <f t="shared" si="1095"/>
        <v>7.6729648966049448E-3</v>
      </c>
      <c r="AQ881" s="13">
        <f t="shared" si="1096"/>
        <v>1.9042315972332708E-3</v>
      </c>
      <c r="AR881" s="13">
        <f t="shared" si="1097"/>
        <v>9.8295151449464914E-5</v>
      </c>
      <c r="AS881" s="13">
        <f t="shared" si="1098"/>
        <v>3.3525494171671936E-4</v>
      </c>
      <c r="AT881" s="13">
        <f t="shared" si="1099"/>
        <v>5.7172644982018983E-4</v>
      </c>
      <c r="AU881" s="13">
        <f t="shared" si="1100"/>
        <v>6.4999515841130545E-4</v>
      </c>
      <c r="AV881" s="13">
        <f t="shared" si="1101"/>
        <v>5.5423407394963181E-4</v>
      </c>
      <c r="AW881" s="13">
        <f t="shared" si="1102"/>
        <v>3.5556863824914332E-5</v>
      </c>
      <c r="AX881" s="13">
        <f t="shared" si="1103"/>
        <v>2.6752025007263553E-2</v>
      </c>
      <c r="AY881" s="13">
        <f t="shared" si="1104"/>
        <v>2.655664504934524E-2</v>
      </c>
      <c r="AZ881" s="13">
        <f t="shared" si="1105"/>
        <v>1.3181346011851931E-2</v>
      </c>
      <c r="BA881" s="13">
        <f t="shared" si="1106"/>
        <v>4.3616925848206523E-3</v>
      </c>
      <c r="BB881" s="13">
        <f t="shared" si="1107"/>
        <v>1.0824593816542226E-3</v>
      </c>
      <c r="BC881" s="13">
        <f t="shared" si="1108"/>
        <v>2.1491075588573092E-4</v>
      </c>
      <c r="BD881" s="13">
        <f t="shared" si="1109"/>
        <v>1.626287758531871E-5</v>
      </c>
      <c r="BE881" s="13">
        <f t="shared" si="1110"/>
        <v>5.5467741761558124E-5</v>
      </c>
      <c r="BF881" s="13">
        <f t="shared" si="1111"/>
        <v>9.4591819928115301E-5</v>
      </c>
      <c r="BG881" s="13">
        <f t="shared" si="1112"/>
        <v>1.0754133379333075E-4</v>
      </c>
      <c r="BH881" s="13">
        <f t="shared" si="1113"/>
        <v>9.1697716167508963E-5</v>
      </c>
      <c r="BI881" s="13">
        <f t="shared" si="1114"/>
        <v>6.2550618287819613E-5</v>
      </c>
      <c r="BJ881" s="14">
        <f t="shared" si="1115"/>
        <v>0.7660609553673593</v>
      </c>
      <c r="BK881" s="14">
        <f t="shared" si="1116"/>
        <v>0.13164784927459505</v>
      </c>
      <c r="BL881" s="14">
        <f t="shared" si="1117"/>
        <v>6.8120155380870087E-2</v>
      </c>
      <c r="BM881" s="14">
        <f t="shared" si="1118"/>
        <v>0.75656341979724073</v>
      </c>
      <c r="BN881" s="14">
        <f t="shared" si="1119"/>
        <v>0.18473938817731689</v>
      </c>
    </row>
    <row r="882" spans="1:66" x14ac:dyDescent="0.25">
      <c r="A882" t="s">
        <v>19</v>
      </c>
      <c r="B882" t="s">
        <v>248</v>
      </c>
      <c r="C882" t="s">
        <v>246</v>
      </c>
      <c r="D882" s="11"/>
      <c r="E882" s="10">
        <f>VLOOKUP(A882,home!$A$2:$E$405,3,FALSE)</f>
        <v>1.61797752808989</v>
      </c>
      <c r="F882" s="10">
        <f>VLOOKUP(B882,home!$B$2:$E$405,3,FALSE)</f>
        <v>0.62</v>
      </c>
      <c r="G882" s="10">
        <f>VLOOKUP(C882,away!$B$2:$E$405,4,FALSE)</f>
        <v>0.77</v>
      </c>
      <c r="H882" s="10">
        <f>VLOOKUP(A882,away!$A$2:$E$405,3,FALSE)</f>
        <v>1.28089887640449</v>
      </c>
      <c r="I882" s="10">
        <f>VLOOKUP(C882,away!$B$2:$E$405,3,FALSE)</f>
        <v>1.39</v>
      </c>
      <c r="J882" s="10">
        <f>VLOOKUP(B882,home!$B$2:$E$405,4,FALSE)</f>
        <v>1.37</v>
      </c>
      <c r="K882" s="12">
        <f t="shared" si="1064"/>
        <v>0.77242247191011348</v>
      </c>
      <c r="L882" s="12">
        <f t="shared" si="1065"/>
        <v>2.4392157303370703</v>
      </c>
      <c r="M882" s="13">
        <f t="shared" si="1066"/>
        <v>4.0290555100576039E-2</v>
      </c>
      <c r="N882" s="13">
        <f t="shared" si="1067"/>
        <v>3.1121330165417575E-2</v>
      </c>
      <c r="O882" s="13">
        <f t="shared" si="1068"/>
        <v>9.8277355785337542E-2</v>
      </c>
      <c r="P882" s="13">
        <f t="shared" si="1069"/>
        <v>7.5911638088500114E-2</v>
      </c>
      <c r="Q882" s="13">
        <f t="shared" si="1070"/>
        <v>1.2019407387751308E-2</v>
      </c>
      <c r="R882" s="13">
        <f t="shared" si="1071"/>
        <v>0.11985983608376415</v>
      </c>
      <c r="S882" s="13">
        <f t="shared" si="1072"/>
        <v>3.5756375054243381E-2</v>
      </c>
      <c r="T882" s="13">
        <f t="shared" si="1073"/>
        <v>2.9317927569532585E-2</v>
      </c>
      <c r="U882" s="13">
        <f t="shared" si="1074"/>
        <v>9.2582430870562116E-2</v>
      </c>
      <c r="V882" s="13">
        <f t="shared" si="1075"/>
        <v>7.4854185103368793E-3</v>
      </c>
      <c r="W882" s="13">
        <f t="shared" si="1076"/>
        <v>3.0946867884471827E-3</v>
      </c>
      <c r="X882" s="13">
        <f t="shared" si="1077"/>
        <v>7.5486086948466768E-3</v>
      </c>
      <c r="Y882" s="13">
        <f t="shared" si="1078"/>
        <v>9.206342535314601E-3</v>
      </c>
      <c r="Z882" s="13">
        <f t="shared" si="1079"/>
        <v>9.7454665870380083E-2</v>
      </c>
      <c r="AA882" s="13">
        <f t="shared" si="1080"/>
        <v>7.5276173910773153E-2</v>
      </c>
      <c r="AB882" s="13">
        <f t="shared" si="1081"/>
        <v>2.907250416404749E-2</v>
      </c>
      <c r="AC882" s="13">
        <f t="shared" si="1082"/>
        <v>8.8145717321217929E-4</v>
      </c>
      <c r="AD882" s="13">
        <f t="shared" si="1083"/>
        <v>5.9760140472998576E-4</v>
      </c>
      <c r="AE882" s="13">
        <f t="shared" si="1084"/>
        <v>1.4576787468889112E-3</v>
      </c>
      <c r="AF882" s="13">
        <f t="shared" si="1085"/>
        <v>1.7777964645947311E-3</v>
      </c>
      <c r="AG882" s="13">
        <f t="shared" si="1086"/>
        <v>1.4454763672590327E-3</v>
      </c>
      <c r="AH882" s="13">
        <f t="shared" si="1087"/>
        <v>5.9428238496443589E-2</v>
      </c>
      <c r="AI882" s="13">
        <f t="shared" si="1088"/>
        <v>4.590370688068672E-2</v>
      </c>
      <c r="AJ882" s="13">
        <f t="shared" si="1089"/>
        <v>1.7728527369308657E-2</v>
      </c>
      <c r="AK882" s="13">
        <f t="shared" si="1090"/>
        <v>4.564637644642499E-3</v>
      </c>
      <c r="AL882" s="13">
        <f t="shared" si="1091"/>
        <v>6.6430316242963551E-5</v>
      </c>
      <c r="AM882" s="13">
        <f t="shared" si="1092"/>
        <v>9.2320150851698385E-5</v>
      </c>
      <c r="AN882" s="13">
        <f t="shared" si="1093"/>
        <v>2.2518876418455396E-4</v>
      </c>
      <c r="AO882" s="13">
        <f t="shared" si="1094"/>
        <v>2.746419879470646E-4</v>
      </c>
      <c r="AP882" s="13">
        <f t="shared" si="1095"/>
        <v>2.2330368573717467E-4</v>
      </c>
      <c r="AQ882" s="13">
        <f t="shared" si="1096"/>
        <v>1.3617146572309055E-4</v>
      </c>
      <c r="AR882" s="13">
        <f t="shared" si="1097"/>
        <v>2.8991658833349653E-2</v>
      </c>
      <c r="AS882" s="13">
        <f t="shared" si="1098"/>
        <v>2.2393808780830617E-2</v>
      </c>
      <c r="AT882" s="13">
        <f t="shared" si="1099"/>
        <v>8.6487405669857919E-3</v>
      </c>
      <c r="AU882" s="13">
        <f t="shared" si="1100"/>
        <v>2.226827189220148E-3</v>
      </c>
      <c r="AV882" s="13">
        <f t="shared" si="1101"/>
        <v>4.3001284050351918E-4</v>
      </c>
      <c r="AW882" s="13">
        <f t="shared" si="1102"/>
        <v>3.4767137195692819E-6</v>
      </c>
      <c r="AX882" s="13">
        <f t="shared" si="1103"/>
        <v>1.1885026521330568E-5</v>
      </c>
      <c r="AY882" s="13">
        <f t="shared" si="1104"/>
        <v>2.8990143646302788E-5</v>
      </c>
      <c r="AZ882" s="13">
        <f t="shared" si="1105"/>
        <v>3.535660720339653E-5</v>
      </c>
      <c r="BA882" s="13">
        <f t="shared" si="1106"/>
        <v>2.8747464153957925E-5</v>
      </c>
      <c r="BB882" s="13">
        <f t="shared" si="1107"/>
        <v>1.7530316692908808E-5</v>
      </c>
      <c r="BC882" s="13">
        <f t="shared" si="1108"/>
        <v>8.552044847026741E-6</v>
      </c>
      <c r="BD882" s="13">
        <f t="shared" si="1109"/>
        <v>1.1786151712478682E-2</v>
      </c>
      <c r="BE882" s="13">
        <f t="shared" si="1110"/>
        <v>9.1038884400604005E-3</v>
      </c>
      <c r="BF882" s="13">
        <f t="shared" si="1111"/>
        <v>3.5160240064326799E-3</v>
      </c>
      <c r="BG882" s="13">
        <f t="shared" si="1112"/>
        <v>9.0528531811467743E-4</v>
      </c>
      <c r="BH882" s="13">
        <f t="shared" si="1113"/>
        <v>1.7481568080051811E-4</v>
      </c>
      <c r="BI882" s="13">
        <f t="shared" si="1114"/>
        <v>2.7006312058517121E-5</v>
      </c>
      <c r="BJ882" s="14">
        <f t="shared" si="1115"/>
        <v>9.8669543782291105E-2</v>
      </c>
      <c r="BK882" s="14">
        <f t="shared" si="1116"/>
        <v>0.16042086438675784</v>
      </c>
      <c r="BL882" s="14">
        <f t="shared" si="1117"/>
        <v>0.63089763088640105</v>
      </c>
      <c r="BM882" s="14">
        <f t="shared" si="1118"/>
        <v>0.60993706888455679</v>
      </c>
      <c r="BN882" s="14">
        <f t="shared" si="1119"/>
        <v>0.37748012261134672</v>
      </c>
    </row>
    <row r="883" spans="1:66" x14ac:dyDescent="0.25">
      <c r="A883" t="s">
        <v>19</v>
      </c>
      <c r="B883" t="s">
        <v>243</v>
      </c>
      <c r="C883" t="s">
        <v>141</v>
      </c>
      <c r="D883" s="11"/>
      <c r="E883" s="10">
        <f>VLOOKUP(A883,home!$A$2:$E$405,3,FALSE)</f>
        <v>1.61797752808989</v>
      </c>
      <c r="F883" s="10">
        <f>VLOOKUP(B883,home!$B$2:$E$405,3,FALSE)</f>
        <v>0.77</v>
      </c>
      <c r="G883" s="10">
        <f>VLOOKUP(C883,away!$B$2:$E$405,4,FALSE)</f>
        <v>0.46</v>
      </c>
      <c r="H883" s="10">
        <f>VLOOKUP(A883,away!$A$2:$E$405,3,FALSE)</f>
        <v>1.28089887640449</v>
      </c>
      <c r="I883" s="10">
        <f>VLOOKUP(C883,away!$B$2:$E$405,3,FALSE)</f>
        <v>0.77</v>
      </c>
      <c r="J883" s="10">
        <f>VLOOKUP(B883,home!$B$2:$E$405,4,FALSE)</f>
        <v>1.56</v>
      </c>
      <c r="K883" s="12">
        <f t="shared" si="1064"/>
        <v>0.57308764044943905</v>
      </c>
      <c r="L883" s="12">
        <f t="shared" si="1065"/>
        <v>1.5386157303370733</v>
      </c>
      <c r="M883" s="13">
        <f t="shared" si="1066"/>
        <v>0.12103162900760468</v>
      </c>
      <c r="N883" s="13">
        <f t="shared" si="1067"/>
        <v>6.9361730687720044E-2</v>
      </c>
      <c r="O883" s="13">
        <f t="shared" si="1068"/>
        <v>0.18622116825942139</v>
      </c>
      <c r="P883" s="13">
        <f t="shared" si="1069"/>
        <v>0.10672104991952977</v>
      </c>
      <c r="Q883" s="13">
        <f t="shared" si="1070"/>
        <v>1.9875175288657457E-2</v>
      </c>
      <c r="R883" s="13">
        <f t="shared" si="1071"/>
        <v>0.14326140940284635</v>
      </c>
      <c r="S883" s="13">
        <f t="shared" si="1072"/>
        <v>2.3525632492336246E-2</v>
      </c>
      <c r="T883" s="13">
        <f t="shared" si="1073"/>
        <v>3.0580257342335049E-2</v>
      </c>
      <c r="U883" s="13">
        <f t="shared" si="1074"/>
        <v>8.2101343082138276E-2</v>
      </c>
      <c r="V883" s="13">
        <f t="shared" si="1075"/>
        <v>2.3048889691887225E-3</v>
      </c>
      <c r="W883" s="13">
        <f t="shared" si="1076"/>
        <v>3.7967391032319008E-3</v>
      </c>
      <c r="X883" s="13">
        <f t="shared" si="1077"/>
        <v>5.8417225082184757E-3</v>
      </c>
      <c r="Y883" s="13">
        <f t="shared" si="1078"/>
        <v>4.4940830717045454E-3</v>
      </c>
      <c r="Z883" s="13">
        <f t="shared" si="1079"/>
        <v>7.3474752685826303E-2</v>
      </c>
      <c r="AA883" s="13">
        <f t="shared" si="1080"/>
        <v>4.2107472649326273E-2</v>
      </c>
      <c r="AB883" s="13">
        <f t="shared" si="1081"/>
        <v>1.206563607294584E-2</v>
      </c>
      <c r="AC883" s="13">
        <f t="shared" si="1082"/>
        <v>1.2702267000198124E-4</v>
      </c>
      <c r="AD883" s="13">
        <f t="shared" si="1083"/>
        <v>5.4396606351832222E-4</v>
      </c>
      <c r="AE883" s="13">
        <f t="shared" si="1084"/>
        <v>8.3695474209882629E-4</v>
      </c>
      <c r="AF883" s="13">
        <f t="shared" si="1085"/>
        <v>6.4387586588673126E-4</v>
      </c>
      <c r="AG883" s="13">
        <f t="shared" si="1086"/>
        <v>3.3022584521257621E-4</v>
      </c>
      <c r="AH883" s="13">
        <f t="shared" si="1087"/>
        <v>2.8262352566259606E-2</v>
      </c>
      <c r="AI883" s="13">
        <f t="shared" si="1088"/>
        <v>1.6196804945747864E-2</v>
      </c>
      <c r="AJ883" s="13">
        <f t="shared" si="1089"/>
        <v>4.6410943645892226E-3</v>
      </c>
      <c r="AK883" s="13">
        <f t="shared" si="1090"/>
        <v>8.8658460616854217E-4</v>
      </c>
      <c r="AL883" s="13">
        <f t="shared" si="1091"/>
        <v>4.4801488065046731E-6</v>
      </c>
      <c r="AM883" s="13">
        <f t="shared" si="1092"/>
        <v>6.2348045565257005E-5</v>
      </c>
      <c r="AN883" s="13">
        <f t="shared" si="1093"/>
        <v>9.5929683662477049E-5</v>
      </c>
      <c r="AO883" s="13">
        <f t="shared" si="1094"/>
        <v>7.3799460144673262E-5</v>
      </c>
      <c r="AP883" s="13">
        <f t="shared" si="1095"/>
        <v>3.7849670089659402E-5</v>
      </c>
      <c r="AQ883" s="13">
        <f t="shared" si="1096"/>
        <v>1.4559024447004638E-5</v>
      </c>
      <c r="AR883" s="13">
        <f t="shared" si="1097"/>
        <v>8.6969800469558836E-3</v>
      </c>
      <c r="AS883" s="13">
        <f t="shared" si="1098"/>
        <v>4.9841317741457988E-3</v>
      </c>
      <c r="AT883" s="13">
        <f t="shared" si="1099"/>
        <v>1.4281721590671456E-3</v>
      </c>
      <c r="AU883" s="13">
        <f t="shared" si="1100"/>
        <v>2.7282260426512382E-4</v>
      </c>
      <c r="AV883" s="13">
        <f t="shared" si="1101"/>
        <v>3.9087815634892722E-5</v>
      </c>
      <c r="AW883" s="13">
        <f t="shared" si="1102"/>
        <v>1.0973398449330237E-7</v>
      </c>
      <c r="AX883" s="13">
        <f t="shared" si="1103"/>
        <v>5.9551490532712046E-6</v>
      </c>
      <c r="AY883" s="13">
        <f t="shared" si="1104"/>
        <v>9.1626860098650061E-6</v>
      </c>
      <c r="AZ883" s="13">
        <f t="shared" si="1105"/>
        <v>7.0489264134588661E-6</v>
      </c>
      <c r="BA883" s="13">
        <f t="shared" si="1106"/>
        <v>3.6151963539121002E-6</v>
      </c>
      <c r="BB883" s="13">
        <f t="shared" si="1107"/>
        <v>1.390599494596597E-6</v>
      </c>
      <c r="BC883" s="13">
        <f t="shared" si="1108"/>
        <v>4.2791965139702201E-7</v>
      </c>
      <c r="BD883" s="13">
        <f t="shared" si="1109"/>
        <v>2.2302183844456615E-3</v>
      </c>
      <c r="BE883" s="13">
        <f t="shared" si="1110"/>
        <v>1.2781105916289239E-3</v>
      </c>
      <c r="BF883" s="13">
        <f t="shared" si="1111"/>
        <v>3.6623469159502821E-4</v>
      </c>
      <c r="BG883" s="13">
        <f t="shared" si="1112"/>
        <v>6.9961525085640905E-5</v>
      </c>
      <c r="BH883" s="13">
        <f t="shared" si="1113"/>
        <v>1.0023521333393548E-5</v>
      </c>
      <c r="BI883" s="13">
        <f t="shared" si="1114"/>
        <v>1.1488712379898248E-6</v>
      </c>
      <c r="BJ883" s="14">
        <f t="shared" si="1115"/>
        <v>0.13661681687946953</v>
      </c>
      <c r="BK883" s="14">
        <f t="shared" si="1116"/>
        <v>0.25372386589347778</v>
      </c>
      <c r="BL883" s="14">
        <f t="shared" si="1117"/>
        <v>0.53512075793483893</v>
      </c>
      <c r="BM883" s="14">
        <f t="shared" si="1118"/>
        <v>0.35245497787580737</v>
      </c>
      <c r="BN883" s="14">
        <f t="shared" si="1119"/>
        <v>0.64647216256577977</v>
      </c>
    </row>
    <row r="884" spans="1:66" x14ac:dyDescent="0.25">
      <c r="A884" t="s">
        <v>19</v>
      </c>
      <c r="B884" t="s">
        <v>254</v>
      </c>
      <c r="C884" t="s">
        <v>146</v>
      </c>
      <c r="D884" s="11"/>
      <c r="E884" s="10">
        <f>VLOOKUP(A884,home!$A$2:$E$405,3,FALSE)</f>
        <v>1.61797752808989</v>
      </c>
      <c r="F884" s="10">
        <f>VLOOKUP(B884,home!$B$2:$E$405,3,FALSE)</f>
        <v>0.77</v>
      </c>
      <c r="G884" s="10">
        <f>VLOOKUP(C884,away!$B$2:$E$405,4,FALSE)</f>
        <v>0.99</v>
      </c>
      <c r="H884" s="10">
        <f>VLOOKUP(A884,away!$A$2:$E$405,3,FALSE)</f>
        <v>1.28089887640449</v>
      </c>
      <c r="I884" s="10">
        <f>VLOOKUP(C884,away!$B$2:$E$405,3,FALSE)</f>
        <v>0.49</v>
      </c>
      <c r="J884" s="10">
        <f>VLOOKUP(B884,home!$B$2:$E$405,4,FALSE)</f>
        <v>1.56</v>
      </c>
      <c r="K884" s="12">
        <f t="shared" si="1064"/>
        <v>1.2333842696629231</v>
      </c>
      <c r="L884" s="12">
        <f t="shared" si="1065"/>
        <v>0.97911910112359213</v>
      </c>
      <c r="M884" s="13">
        <f t="shared" si="1066"/>
        <v>0.10942637056969293</v>
      </c>
      <c r="N884" s="13">
        <f t="shared" si="1067"/>
        <v>0.13496476414696507</v>
      </c>
      <c r="O884" s="13">
        <f t="shared" si="1068"/>
        <v>0.10714144959141482</v>
      </c>
      <c r="P884" s="13">
        <f t="shared" si="1069"/>
        <v>0.13214657855493403</v>
      </c>
      <c r="Q884" s="13">
        <f t="shared" si="1070"/>
        <v>8.3231708528816617E-2</v>
      </c>
      <c r="R884" s="13">
        <f t="shared" si="1071"/>
        <v>5.2452119908512375E-2</v>
      </c>
      <c r="S884" s="13">
        <f t="shared" si="1072"/>
        <v>3.9896046384572073E-2</v>
      </c>
      <c r="T884" s="13">
        <f t="shared" si="1073"/>
        <v>8.149375563971574E-2</v>
      </c>
      <c r="U884" s="13">
        <f t="shared" si="1074"/>
        <v>6.4693619605632594E-2</v>
      </c>
      <c r="V884" s="13">
        <f t="shared" si="1075"/>
        <v>5.3532962648182043E-3</v>
      </c>
      <c r="W884" s="13">
        <f t="shared" si="1076"/>
        <v>3.4218893345537259E-2</v>
      </c>
      <c r="X884" s="13">
        <f t="shared" si="1077"/>
        <v>3.350437209392651E-2</v>
      </c>
      <c r="Y884" s="13">
        <f t="shared" si="1078"/>
        <v>1.6402385344157843E-2</v>
      </c>
      <c r="Z884" s="13">
        <f t="shared" si="1079"/>
        <v>1.7118957498949837E-2</v>
      </c>
      <c r="AA884" s="13">
        <f t="shared" si="1080"/>
        <v>2.1114252892232861E-2</v>
      </c>
      <c r="AB884" s="13">
        <f t="shared" si="1081"/>
        <v>1.3020993691482451E-2</v>
      </c>
      <c r="AC884" s="13">
        <f t="shared" si="1082"/>
        <v>4.0405010562335309E-4</v>
      </c>
      <c r="AD884" s="13">
        <f t="shared" si="1083"/>
        <v>1.055126119441473E-2</v>
      </c>
      <c r="AE884" s="13">
        <f t="shared" si="1084"/>
        <v>1.033094137639559E-2</v>
      </c>
      <c r="AF884" s="13">
        <f t="shared" si="1085"/>
        <v>5.0576110171084874E-3</v>
      </c>
      <c r="AG884" s="13">
        <f t="shared" si="1086"/>
        <v>1.6506678509680133E-3</v>
      </c>
      <c r="AH884" s="13">
        <f t="shared" si="1087"/>
        <v>4.1903745696361848E-3</v>
      </c>
      <c r="AI884" s="13">
        <f t="shared" si="1088"/>
        <v>5.1683420781848104E-3</v>
      </c>
      <c r="AJ884" s="13">
        <f t="shared" si="1089"/>
        <v>3.1872759097350649E-3</v>
      </c>
      <c r="AK884" s="13">
        <f t="shared" si="1090"/>
        <v>1.3103786567142707E-3</v>
      </c>
      <c r="AL884" s="13">
        <f t="shared" si="1091"/>
        <v>1.9517722737182316E-5</v>
      </c>
      <c r="AM884" s="13">
        <f t="shared" si="1092"/>
        <v>2.6027519164591902E-3</v>
      </c>
      <c r="AN884" s="13">
        <f t="shared" si="1093"/>
        <v>2.5484041168912287E-3</v>
      </c>
      <c r="AO884" s="13">
        <f t="shared" si="1094"/>
        <v>1.2475955741151007E-3</v>
      </c>
      <c r="AP884" s="13">
        <f t="shared" si="1095"/>
        <v>4.0718155236444986E-4</v>
      </c>
      <c r="AQ884" s="13">
        <f t="shared" si="1096"/>
        <v>9.9669808886297242E-5</v>
      </c>
      <c r="AR884" s="13">
        <f t="shared" si="1097"/>
        <v>8.2057515639866825E-4</v>
      </c>
      <c r="AS884" s="13">
        <f t="shared" si="1098"/>
        <v>1.0120844899783102E-3</v>
      </c>
      <c r="AT884" s="13">
        <f t="shared" si="1099"/>
        <v>6.241445447545353E-4</v>
      </c>
      <c r="AU884" s="13">
        <f t="shared" si="1100"/>
        <v>2.566033544987234E-4</v>
      </c>
      <c r="AV884" s="13">
        <f t="shared" si="1101"/>
        <v>7.9122635245366E-5</v>
      </c>
      <c r="AW884" s="13">
        <f t="shared" si="1102"/>
        <v>6.5472748364308839E-7</v>
      </c>
      <c r="AX884" s="13">
        <f t="shared" si="1103"/>
        <v>5.3503221193263123E-4</v>
      </c>
      <c r="AY884" s="13">
        <f t="shared" si="1104"/>
        <v>5.2386025841964507E-4</v>
      </c>
      <c r="AZ884" s="13">
        <f t="shared" si="1105"/>
        <v>2.5646079266910778E-4</v>
      </c>
      <c r="BA884" s="13">
        <f t="shared" si="1106"/>
        <v>8.3701886930540259E-5</v>
      </c>
      <c r="BB884" s="13">
        <f t="shared" si="1107"/>
        <v>2.0488529073444778E-5</v>
      </c>
      <c r="BC884" s="13">
        <f t="shared" si="1108"/>
        <v>4.0121420339471679E-6</v>
      </c>
      <c r="BD884" s="13">
        <f t="shared" si="1109"/>
        <v>1.3390680158956915E-4</v>
      </c>
      <c r="BE884" s="13">
        <f t="shared" si="1110"/>
        <v>1.6515854268144865E-4</v>
      </c>
      <c r="BF884" s="13">
        <f t="shared" si="1111"/>
        <v>1.0185197427187568E-4</v>
      </c>
      <c r="BG884" s="13">
        <f t="shared" si="1112"/>
        <v>4.1874207633681406E-5</v>
      </c>
      <c r="BH884" s="13">
        <f t="shared" si="1113"/>
        <v>1.2911747249995432E-5</v>
      </c>
      <c r="BI884" s="13">
        <f t="shared" si="1114"/>
        <v>3.1850291904015735E-6</v>
      </c>
      <c r="BJ884" s="14">
        <f t="shared" si="1115"/>
        <v>0.41973551932778136</v>
      </c>
      <c r="BK884" s="14">
        <f t="shared" si="1116"/>
        <v>0.28776971986079741</v>
      </c>
      <c r="BL884" s="14">
        <f t="shared" si="1117"/>
        <v>0.27553022538703792</v>
      </c>
      <c r="BM884" s="14">
        <f t="shared" si="1118"/>
        <v>0.38026822524329473</v>
      </c>
      <c r="BN884" s="14">
        <f t="shared" si="1119"/>
        <v>0.61936299130033579</v>
      </c>
    </row>
    <row r="885" spans="1:66" x14ac:dyDescent="0.25">
      <c r="A885" t="s">
        <v>19</v>
      </c>
      <c r="B885" t="s">
        <v>244</v>
      </c>
      <c r="C885" t="s">
        <v>252</v>
      </c>
      <c r="D885" s="11"/>
      <c r="E885" s="10">
        <f>VLOOKUP(A885,home!$A$2:$E$405,3,FALSE)</f>
        <v>1.61797752808989</v>
      </c>
      <c r="F885" s="10">
        <f>VLOOKUP(B885,home!$B$2:$E$405,3,FALSE)</f>
        <v>1.24</v>
      </c>
      <c r="G885" s="10">
        <f>VLOOKUP(C885,away!$B$2:$E$405,4,FALSE)</f>
        <v>0.62</v>
      </c>
      <c r="H885" s="10">
        <f>VLOOKUP(A885,away!$A$2:$E$405,3,FALSE)</f>
        <v>1.28089887640449</v>
      </c>
      <c r="I885" s="10">
        <f>VLOOKUP(C885,away!$B$2:$E$405,3,FALSE)</f>
        <v>0.49</v>
      </c>
      <c r="J885" s="10">
        <f>VLOOKUP(B885,home!$B$2:$E$405,4,FALSE)</f>
        <v>0.47</v>
      </c>
      <c r="K885" s="12">
        <f t="shared" si="1064"/>
        <v>1.2439011235955073</v>
      </c>
      <c r="L885" s="12">
        <f t="shared" si="1065"/>
        <v>0.294991011235954</v>
      </c>
      <c r="M885" s="13">
        <f t="shared" si="1066"/>
        <v>0.21461873839259477</v>
      </c>
      <c r="N885" s="13">
        <f t="shared" si="1067"/>
        <v>0.2669644898311988</v>
      </c>
      <c r="O885" s="13">
        <f t="shared" si="1068"/>
        <v>6.3310598668616186E-2</v>
      </c>
      <c r="P885" s="13">
        <f t="shared" si="1069"/>
        <v>7.8752124819395891E-2</v>
      </c>
      <c r="Q885" s="13">
        <f t="shared" si="1070"/>
        <v>0.16603871443056487</v>
      </c>
      <c r="R885" s="13">
        <f t="shared" si="1071"/>
        <v>9.3380287616043663E-3</v>
      </c>
      <c r="S885" s="13">
        <f t="shared" si="1072"/>
        <v>7.2243192859339179E-3</v>
      </c>
      <c r="T885" s="13">
        <f t="shared" si="1073"/>
        <v>4.8979928274190107E-2</v>
      </c>
      <c r="U885" s="13">
        <f t="shared" si="1074"/>
        <v>1.1615584468726832E-2</v>
      </c>
      <c r="V885" s="13">
        <f t="shared" si="1075"/>
        <v>2.9454324362567066E-4</v>
      </c>
      <c r="W885" s="13">
        <f t="shared" si="1076"/>
        <v>6.8845247813511062E-2</v>
      </c>
      <c r="X885" s="13">
        <f t="shared" si="1077"/>
        <v>2.0308729271297475E-2</v>
      </c>
      <c r="Y885" s="13">
        <f t="shared" si="1078"/>
        <v>2.9954462923286306E-3</v>
      </c>
      <c r="Z885" s="13">
        <f t="shared" si="1079"/>
        <v>9.1821151577869845E-4</v>
      </c>
      <c r="AA885" s="13">
        <f t="shared" si="1080"/>
        <v>1.1421643361754566E-3</v>
      </c>
      <c r="AB885" s="13">
        <f t="shared" si="1081"/>
        <v>7.103697505496839E-4</v>
      </c>
      <c r="AC885" s="13">
        <f t="shared" si="1082"/>
        <v>6.7549746763860926E-6</v>
      </c>
      <c r="AD885" s="13">
        <f t="shared" si="1083"/>
        <v>2.1409170277359391E-2</v>
      </c>
      <c r="AE885" s="13">
        <f t="shared" si="1084"/>
        <v>6.3155127898409753E-3</v>
      </c>
      <c r="AF885" s="13">
        <f t="shared" si="1085"/>
        <v>9.315097521743951E-4</v>
      </c>
      <c r="AG885" s="13">
        <f t="shared" si="1086"/>
        <v>9.159566792335926E-5</v>
      </c>
      <c r="AH885" s="13">
        <f t="shared" si="1087"/>
        <v>6.7716035892014079E-5</v>
      </c>
      <c r="AI885" s="13">
        <f t="shared" si="1088"/>
        <v>8.4232053131509991E-5</v>
      </c>
      <c r="AJ885" s="13">
        <f t="shared" si="1089"/>
        <v>5.2388172766520891E-5</v>
      </c>
      <c r="AK885" s="13">
        <f t="shared" si="1090"/>
        <v>2.1721902322463629E-5</v>
      </c>
      <c r="AL885" s="13">
        <f t="shared" si="1091"/>
        <v>9.9146721828828186E-8</v>
      </c>
      <c r="AM885" s="13">
        <f t="shared" si="1092"/>
        <v>5.3261781926509759E-3</v>
      </c>
      <c r="AN885" s="13">
        <f t="shared" si="1093"/>
        <v>1.5711746910729971E-3</v>
      </c>
      <c r="AO885" s="13">
        <f t="shared" si="1094"/>
        <v>2.3174120547398048E-4</v>
      </c>
      <c r="AP885" s="13">
        <f t="shared" si="1095"/>
        <v>2.2787190849269504E-5</v>
      </c>
      <c r="AQ885" s="13">
        <f t="shared" si="1096"/>
        <v>1.6805041179631716E-6</v>
      </c>
      <c r="AR885" s="13">
        <f t="shared" si="1097"/>
        <v>3.9951243809350778E-6</v>
      </c>
      <c r="AS885" s="13">
        <f t="shared" si="1098"/>
        <v>4.9695397063489474E-6</v>
      </c>
      <c r="AT885" s="13">
        <f t="shared" si="1099"/>
        <v>3.0908080122399729E-6</v>
      </c>
      <c r="AU885" s="13">
        <f t="shared" si="1100"/>
        <v>1.2815531864144328E-6</v>
      </c>
      <c r="AV885" s="13">
        <f t="shared" si="1101"/>
        <v>3.9853136213207893E-7</v>
      </c>
      <c r="AW885" s="13">
        <f t="shared" si="1102"/>
        <v>1.010579539970455E-9</v>
      </c>
      <c r="AX885" s="13">
        <f t="shared" si="1103"/>
        <v>1.1042065063847394E-3</v>
      </c>
      <c r="AY885" s="13">
        <f t="shared" si="1104"/>
        <v>3.2573099393175411E-4</v>
      </c>
      <c r="AZ885" s="13">
        <f t="shared" si="1105"/>
        <v>4.8043857645410271E-5</v>
      </c>
      <c r="BA885" s="13">
        <f t="shared" si="1106"/>
        <v>4.7241687168319321E-6</v>
      </c>
      <c r="BB885" s="13">
        <f t="shared" si="1107"/>
        <v>3.4839682675687762E-7</v>
      </c>
      <c r="BC885" s="13">
        <f t="shared" si="1108"/>
        <v>2.0554786447281762E-8</v>
      </c>
      <c r="BD885" s="13">
        <f t="shared" si="1109"/>
        <v>1.9642096352424222E-7</v>
      </c>
      <c r="BE885" s="13">
        <f t="shared" si="1110"/>
        <v>2.4432825722551701E-7</v>
      </c>
      <c r="BF885" s="13">
        <f t="shared" si="1111"/>
        <v>1.5196009684447644E-7</v>
      </c>
      <c r="BG885" s="13">
        <f t="shared" si="1112"/>
        <v>6.3007778402175445E-8</v>
      </c>
      <c r="BH885" s="13">
        <f t="shared" si="1113"/>
        <v>1.9593861587430695E-8</v>
      </c>
      <c r="BI885" s="13">
        <f t="shared" si="1114"/>
        <v>4.8745652888359769E-9</v>
      </c>
      <c r="BJ885" s="14">
        <f t="shared" si="1115"/>
        <v>0.61151698066284632</v>
      </c>
      <c r="BK885" s="14">
        <f t="shared" si="1116"/>
        <v>0.30122231085688023</v>
      </c>
      <c r="BL885" s="14">
        <f t="shared" si="1117"/>
        <v>8.635721989195598E-2</v>
      </c>
      <c r="BM885" s="14">
        <f t="shared" si="1118"/>
        <v>0.20066629804013397</v>
      </c>
      <c r="BN885" s="14">
        <f t="shared" si="1119"/>
        <v>0.79902269490397482</v>
      </c>
    </row>
    <row r="886" spans="1:66" x14ac:dyDescent="0.25">
      <c r="A886" t="s">
        <v>19</v>
      </c>
      <c r="B886" t="s">
        <v>245</v>
      </c>
      <c r="C886" t="s">
        <v>247</v>
      </c>
      <c r="D886" s="11"/>
      <c r="E886" s="10">
        <f>VLOOKUP(A886,home!$A$2:$E$405,3,FALSE)</f>
        <v>1.61797752808989</v>
      </c>
      <c r="F886" s="10">
        <f>VLOOKUP(B886,home!$B$2:$E$405,3,FALSE)</f>
        <v>0.87</v>
      </c>
      <c r="G886" s="10">
        <f>VLOOKUP(C886,away!$B$2:$E$405,4,FALSE)</f>
        <v>0.15</v>
      </c>
      <c r="H886" s="10">
        <f>VLOOKUP(A886,away!$A$2:$E$405,3,FALSE)</f>
        <v>1.28089887640449</v>
      </c>
      <c r="I886" s="10">
        <f>VLOOKUP(C886,away!$B$2:$E$405,3,FALSE)</f>
        <v>1.39</v>
      </c>
      <c r="J886" s="10">
        <f>VLOOKUP(B886,home!$B$2:$E$405,4,FALSE)</f>
        <v>0.62</v>
      </c>
      <c r="K886" s="12">
        <f t="shared" si="1064"/>
        <v>0.21114606741573066</v>
      </c>
      <c r="L886" s="12">
        <f t="shared" si="1065"/>
        <v>1.1038786516853893</v>
      </c>
      <c r="M886" s="13">
        <f t="shared" si="1066"/>
        <v>0.26846768687731509</v>
      </c>
      <c r="N886" s="13">
        <f t="shared" si="1067"/>
        <v>5.6685896312342852E-2</v>
      </c>
      <c r="O886" s="13">
        <f t="shared" si="1068"/>
        <v>0.29635574821122596</v>
      </c>
      <c r="P886" s="13">
        <f t="shared" si="1069"/>
        <v>6.2574350790846819E-2</v>
      </c>
      <c r="Q886" s="13">
        <f t="shared" si="1070"/>
        <v>5.98450204214353E-3</v>
      </c>
      <c r="R886" s="13">
        <f t="shared" si="1071"/>
        <v>0.1635703918773114</v>
      </c>
      <c r="S886" s="13">
        <f t="shared" si="1072"/>
        <v>3.6462017295635337E-3</v>
      </c>
      <c r="T886" s="13">
        <f t="shared" si="1073"/>
        <v>6.6061640452898598E-3</v>
      </c>
      <c r="U886" s="13">
        <f t="shared" si="1074"/>
        <v>3.453724499054428E-2</v>
      </c>
      <c r="V886" s="13">
        <f t="shared" si="1075"/>
        <v>9.4428374740667274E-5</v>
      </c>
      <c r="W886" s="13">
        <f t="shared" si="1076"/>
        <v>4.2120135721333878E-4</v>
      </c>
      <c r="X886" s="13">
        <f t="shared" si="1077"/>
        <v>4.6495518628871646E-4</v>
      </c>
      <c r="Y886" s="13">
        <f t="shared" si="1078"/>
        <v>2.566270520672587E-4</v>
      </c>
      <c r="Z886" s="13">
        <f t="shared" si="1079"/>
        <v>6.0187287880392445E-2</v>
      </c>
      <c r="AA886" s="13">
        <f t="shared" si="1080"/>
        <v>1.2708309144363333E-2</v>
      </c>
      <c r="AB886" s="13">
        <f t="shared" si="1081"/>
        <v>1.3416547496678433E-3</v>
      </c>
      <c r="AC886" s="13">
        <f t="shared" si="1082"/>
        <v>1.375583202014053E-6</v>
      </c>
      <c r="AD886" s="13">
        <f t="shared" si="1083"/>
        <v>2.2233752541441213E-5</v>
      </c>
      <c r="AE886" s="13">
        <f t="shared" si="1084"/>
        <v>2.4543364777352728E-5</v>
      </c>
      <c r="AF886" s="13">
        <f t="shared" si="1085"/>
        <v>1.3546448209123403E-5</v>
      </c>
      <c r="AG886" s="13">
        <f t="shared" si="1086"/>
        <v>4.9845449947377012E-6</v>
      </c>
      <c r="AH886" s="13">
        <f t="shared" si="1087"/>
        <v>1.6609865548502002E-2</v>
      </c>
      <c r="AI886" s="13">
        <f t="shared" si="1088"/>
        <v>3.5071077908702267E-3</v>
      </c>
      <c r="AJ886" s="13">
        <f t="shared" si="1089"/>
        <v>3.7025600902265948E-4</v>
      </c>
      <c r="AK886" s="13">
        <f t="shared" si="1090"/>
        <v>2.6059366747392627E-5</v>
      </c>
      <c r="AL886" s="13">
        <f t="shared" si="1091"/>
        <v>1.2824817291946032E-8</v>
      </c>
      <c r="AM886" s="13">
        <f t="shared" si="1092"/>
        <v>9.3891388260396433E-7</v>
      </c>
      <c r="AN886" s="13">
        <f t="shared" si="1093"/>
        <v>1.0364469907775582E-6</v>
      </c>
      <c r="AO886" s="13">
        <f t="shared" si="1094"/>
        <v>5.7205585336145505E-7</v>
      </c>
      <c r="AP886" s="13">
        <f t="shared" si="1095"/>
        <v>2.1049341469912598E-7</v>
      </c>
      <c r="AQ886" s="13">
        <f t="shared" si="1096"/>
        <v>5.8089796701681207E-8</v>
      </c>
      <c r="AR886" s="13">
        <f t="shared" si="1097"/>
        <v>3.6670551972711948E-3</v>
      </c>
      <c r="AS886" s="13">
        <f t="shared" si="1098"/>
        <v>7.7428428390022936E-4</v>
      </c>
      <c r="AT886" s="13">
        <f t="shared" si="1099"/>
        <v>8.1743540803669269E-5</v>
      </c>
      <c r="AU886" s="13">
        <f t="shared" si="1100"/>
        <v>5.7532757257773632E-6</v>
      </c>
      <c r="AV886" s="13">
        <f t="shared" si="1101"/>
        <v>3.036953860640684E-7</v>
      </c>
      <c r="AW886" s="13">
        <f t="shared" si="1102"/>
        <v>8.3033437467640753E-11</v>
      </c>
      <c r="AX886" s="13">
        <f t="shared" si="1103"/>
        <v>3.3041328992310331E-8</v>
      </c>
      <c r="AY886" s="13">
        <f t="shared" si="1104"/>
        <v>3.6473617697924893E-8</v>
      </c>
      <c r="AZ886" s="13">
        <f t="shared" si="1105"/>
        <v>2.0131223963236843E-8</v>
      </c>
      <c r="BA886" s="13">
        <f t="shared" si="1106"/>
        <v>7.4074761217714973E-9</v>
      </c>
      <c r="BB886" s="13">
        <f t="shared" si="1107"/>
        <v>2.0442386884232102E-9</v>
      </c>
      <c r="BC886" s="13">
        <f t="shared" si="1108"/>
        <v>4.5131828941994402E-10</v>
      </c>
      <c r="BD886" s="13">
        <f t="shared" si="1109"/>
        <v>6.7466399113660491E-4</v>
      </c>
      <c r="BE886" s="13">
        <f t="shared" si="1110"/>
        <v>1.4245264855549552E-4</v>
      </c>
      <c r="BF886" s="13">
        <f t="shared" si="1111"/>
        <v>1.5039158267724019E-5</v>
      </c>
      <c r="BG886" s="13">
        <f t="shared" si="1112"/>
        <v>1.0584863751575669E-6</v>
      </c>
      <c r="BH886" s="13">
        <f t="shared" si="1113"/>
        <v>5.5873808881912983E-8</v>
      </c>
      <c r="BI886" s="13">
        <f t="shared" si="1114"/>
        <v>2.3595070033908112E-9</v>
      </c>
      <c r="BJ886" s="14">
        <f t="shared" si="1115"/>
        <v>7.0487569655010116E-2</v>
      </c>
      <c r="BK886" s="14">
        <f t="shared" si="1116"/>
        <v>0.33478409265410314</v>
      </c>
      <c r="BL886" s="14">
        <f t="shared" si="1117"/>
        <v>0.53438905019899297</v>
      </c>
      <c r="BM886" s="14">
        <f t="shared" si="1118"/>
        <v>0.14620938788672874</v>
      </c>
      <c r="BN886" s="14">
        <f t="shared" si="1119"/>
        <v>0.85363857611118565</v>
      </c>
    </row>
    <row r="887" spans="1:66" x14ac:dyDescent="0.25">
      <c r="A887" t="s">
        <v>19</v>
      </c>
      <c r="B887" t="s">
        <v>253</v>
      </c>
      <c r="C887" t="s">
        <v>249</v>
      </c>
      <c r="D887" s="11"/>
      <c r="E887" s="10">
        <f>VLOOKUP(A887,home!$A$2:$E$405,3,FALSE)</f>
        <v>1.61797752808989</v>
      </c>
      <c r="F887" s="10">
        <f>VLOOKUP(B887,home!$B$2:$E$405,3,FALSE)</f>
        <v>1.36</v>
      </c>
      <c r="G887" s="10">
        <f>VLOOKUP(C887,away!$B$2:$E$405,4,FALSE)</f>
        <v>1.24</v>
      </c>
      <c r="H887" s="10">
        <f>VLOOKUP(A887,away!$A$2:$E$405,3,FALSE)</f>
        <v>1.28089887640449</v>
      </c>
      <c r="I887" s="10">
        <f>VLOOKUP(C887,away!$B$2:$E$405,3,FALSE)</f>
        <v>0.77</v>
      </c>
      <c r="J887" s="10">
        <f>VLOOKUP(B887,home!$B$2:$E$405,4,FALSE)</f>
        <v>1.0900000000000001</v>
      </c>
      <c r="K887" s="12">
        <f t="shared" si="1064"/>
        <v>2.7285573033707911</v>
      </c>
      <c r="L887" s="12">
        <f t="shared" si="1065"/>
        <v>1.0750584269662886</v>
      </c>
      <c r="M887" s="13">
        <f t="shared" si="1066"/>
        <v>2.2290031233823754E-2</v>
      </c>
      <c r="N887" s="13">
        <f t="shared" si="1067"/>
        <v>6.0819627515412845E-2</v>
      </c>
      <c r="O887" s="13">
        <f t="shared" si="1068"/>
        <v>2.3963085915264005E-2</v>
      </c>
      <c r="P887" s="13">
        <f t="shared" si="1069"/>
        <v>6.5384653085395331E-2</v>
      </c>
      <c r="Q887" s="13">
        <f t="shared" si="1070"/>
        <v>8.2974919422735438E-2</v>
      </c>
      <c r="R887" s="13">
        <f t="shared" si="1071"/>
        <v>1.2880858724660871E-2</v>
      </c>
      <c r="S887" s="13">
        <f t="shared" si="1072"/>
        <v>4.7949157341356893E-2</v>
      </c>
      <c r="T887" s="13">
        <f t="shared" si="1073"/>
        <v>8.9202886352260508E-2</v>
      </c>
      <c r="U887" s="13">
        <f t="shared" si="1074"/>
        <v>3.5146161146860797E-2</v>
      </c>
      <c r="V887" s="13">
        <f t="shared" si="1075"/>
        <v>1.5628007703502887E-2</v>
      </c>
      <c r="W887" s="13">
        <f t="shared" si="1076"/>
        <v>7.5467274129169218E-2</v>
      </c>
      <c r="X887" s="13">
        <f t="shared" si="1077"/>
        <v>8.1131729012738352E-2</v>
      </c>
      <c r="Y887" s="13">
        <f t="shared" si="1078"/>
        <v>4.3610674484744837E-2</v>
      </c>
      <c r="Z887" s="13">
        <f t="shared" si="1079"/>
        <v>4.6158919061696389E-3</v>
      </c>
      <c r="AA887" s="13">
        <f t="shared" si="1080"/>
        <v>1.2594725572149289E-2</v>
      </c>
      <c r="AB887" s="13">
        <f t="shared" si="1081"/>
        <v>1.7182715221919408E-2</v>
      </c>
      <c r="AC887" s="13">
        <f t="shared" si="1082"/>
        <v>2.8651593491232264E-3</v>
      </c>
      <c r="AD887" s="13">
        <f t="shared" si="1083"/>
        <v>5.1479195497657546E-2</v>
      </c>
      <c r="AE887" s="13">
        <f t="shared" si="1084"/>
        <v>5.5343142933201771E-2</v>
      </c>
      <c r="AF887" s="13">
        <f t="shared" si="1085"/>
        <v>2.974855609256918E-2</v>
      </c>
      <c r="AG887" s="13">
        <f t="shared" si="1086"/>
        <v>1.0660478639131945E-2</v>
      </c>
      <c r="AH887" s="13">
        <f t="shared" si="1087"/>
        <v>1.2405883729232885E-3</v>
      </c>
      <c r="AI887" s="13">
        <f t="shared" si="1088"/>
        <v>3.3850164654167254E-3</v>
      </c>
      <c r="AJ887" s="13">
        <f t="shared" si="1089"/>
        <v>4.6181056993715944E-3</v>
      </c>
      <c r="AK887" s="13">
        <f t="shared" si="1090"/>
        <v>4.200255344586212E-3</v>
      </c>
      <c r="AL887" s="13">
        <f t="shared" si="1091"/>
        <v>3.3618158379702262E-4</v>
      </c>
      <c r="AM887" s="13">
        <f t="shared" si="1092"/>
        <v>2.8092786969357245E-2</v>
      </c>
      <c r="AN887" s="13">
        <f t="shared" si="1093"/>
        <v>3.0201387368376249E-2</v>
      </c>
      <c r="AO887" s="13">
        <f t="shared" si="1094"/>
        <v>1.6234127998223054E-2</v>
      </c>
      <c r="AP887" s="13">
        <f t="shared" si="1095"/>
        <v>5.8175453696463547E-3</v>
      </c>
      <c r="AQ887" s="13">
        <f t="shared" si="1096"/>
        <v>1.5635502934742561E-3</v>
      </c>
      <c r="AR887" s="13">
        <f t="shared" si="1097"/>
        <v>2.6674099694151568E-4</v>
      </c>
      <c r="AS887" s="13">
        <f t="shared" si="1098"/>
        <v>7.2781809531317844E-4</v>
      </c>
      <c r="AT887" s="13">
        <f t="shared" si="1099"/>
        <v>9.9294668974609594E-4</v>
      </c>
      <c r="AU887" s="13">
        <f t="shared" si="1100"/>
        <v>9.0310398072152021E-4</v>
      </c>
      <c r="AV887" s="13">
        <f t="shared" si="1101"/>
        <v>6.1604274057523441E-4</v>
      </c>
      <c r="AW887" s="13">
        <f t="shared" si="1102"/>
        <v>2.7392808720040545E-5</v>
      </c>
      <c r="AX887" s="13">
        <f t="shared" si="1103"/>
        <v>1.2775463176213253E-2</v>
      </c>
      <c r="AY887" s="13">
        <f t="shared" si="1104"/>
        <v>1.3734369345985565E-2</v>
      </c>
      <c r="AZ887" s="13">
        <f t="shared" si="1105"/>
        <v>7.3826247522346261E-3</v>
      </c>
      <c r="BA887" s="13">
        <f t="shared" si="1106"/>
        <v>2.6455843176732487E-3</v>
      </c>
      <c r="BB887" s="13">
        <f t="shared" si="1107"/>
        <v>7.1103942874112095E-4</v>
      </c>
      <c r="BC887" s="13">
        <f t="shared" si="1108"/>
        <v>1.5288178595468765E-4</v>
      </c>
      <c r="BD887" s="13">
        <f t="shared" si="1109"/>
        <v>4.7793692763227549E-5</v>
      </c>
      <c r="BE887" s="13">
        <f t="shared" si="1110"/>
        <v>1.3040782944416426E-4</v>
      </c>
      <c r="BF887" s="13">
        <f t="shared" si="1111"/>
        <v>1.7791261772330348E-4</v>
      </c>
      <c r="BG887" s="13">
        <f t="shared" si="1112"/>
        <v>1.6181492415024511E-4</v>
      </c>
      <c r="BH887" s="13">
        <f t="shared" si="1113"/>
        <v>1.1038032327113544E-4</v>
      </c>
      <c r="BI887" s="13">
        <f t="shared" si="1114"/>
        <v>6.0235807441977092E-5</v>
      </c>
      <c r="BJ887" s="14">
        <f t="shared" si="1115"/>
        <v>0.69974984488550152</v>
      </c>
      <c r="BK887" s="14">
        <f t="shared" si="1116"/>
        <v>0.16818755964298471</v>
      </c>
      <c r="BL887" s="14">
        <f t="shared" si="1117"/>
        <v>0.11940671016124381</v>
      </c>
      <c r="BM887" s="14">
        <f t="shared" si="1118"/>
        <v>0.70993985416134175</v>
      </c>
      <c r="BN887" s="14">
        <f t="shared" si="1119"/>
        <v>0.26831317589729226</v>
      </c>
    </row>
    <row r="888" spans="1:66" x14ac:dyDescent="0.25">
      <c r="A888" t="s">
        <v>485</v>
      </c>
      <c r="B888" t="s">
        <v>490</v>
      </c>
      <c r="C888" t="s">
        <v>491</v>
      </c>
      <c r="D888" s="11"/>
      <c r="E888" s="10">
        <f>VLOOKUP(A888,home!$A$2:$E$405,3,FALSE)</f>
        <v>1.25714285714286</v>
      </c>
      <c r="F888" s="10">
        <f>VLOOKUP(B888,home!$B$2:$E$405,3,FALSE)</f>
        <v>1.86</v>
      </c>
      <c r="G888" s="10">
        <f>VLOOKUP(C888,away!$B$2:$E$405,4,FALSE)</f>
        <v>0</v>
      </c>
      <c r="H888" s="10">
        <f>VLOOKUP(A888,away!$A$2:$E$405,3,FALSE)</f>
        <v>1</v>
      </c>
      <c r="I888" s="10">
        <f>VLOOKUP(C888,away!$B$2:$E$405,3,FALSE)</f>
        <v>0</v>
      </c>
      <c r="J888" s="10">
        <f>VLOOKUP(B888,home!$B$2:$E$405,4,FALSE)</f>
        <v>0.67</v>
      </c>
      <c r="K888" s="12">
        <f t="shared" si="1064"/>
        <v>0</v>
      </c>
      <c r="L888" s="12">
        <f t="shared" si="1065"/>
        <v>0</v>
      </c>
      <c r="M888" s="13">
        <f t="shared" si="1066"/>
        <v>1</v>
      </c>
      <c r="N888" s="13">
        <f t="shared" si="1067"/>
        <v>0</v>
      </c>
      <c r="O888" s="13">
        <f t="shared" si="1068"/>
        <v>0</v>
      </c>
      <c r="P888" s="13">
        <f t="shared" si="1069"/>
        <v>0</v>
      </c>
      <c r="Q888" s="13">
        <f t="shared" si="1070"/>
        <v>0</v>
      </c>
      <c r="R888" s="13">
        <f t="shared" si="1071"/>
        <v>0</v>
      </c>
      <c r="S888" s="13">
        <f t="shared" si="1072"/>
        <v>0</v>
      </c>
      <c r="T888" s="13">
        <f t="shared" si="1073"/>
        <v>0</v>
      </c>
      <c r="U888" s="13">
        <f t="shared" si="1074"/>
        <v>0</v>
      </c>
      <c r="V888" s="13">
        <f t="shared" si="1075"/>
        <v>0</v>
      </c>
      <c r="W888" s="13">
        <f t="shared" si="1076"/>
        <v>0</v>
      </c>
      <c r="X888" s="13">
        <f t="shared" si="1077"/>
        <v>0</v>
      </c>
      <c r="Y888" s="13">
        <f t="shared" si="1078"/>
        <v>0</v>
      </c>
      <c r="Z888" s="13">
        <f t="shared" si="1079"/>
        <v>0</v>
      </c>
      <c r="AA888" s="13">
        <f t="shared" si="1080"/>
        <v>0</v>
      </c>
      <c r="AB888" s="13">
        <f t="shared" si="1081"/>
        <v>0</v>
      </c>
      <c r="AC888" s="13">
        <f t="shared" si="1082"/>
        <v>0</v>
      </c>
      <c r="AD888" s="13">
        <f t="shared" si="1083"/>
        <v>0</v>
      </c>
      <c r="AE888" s="13">
        <f t="shared" si="1084"/>
        <v>0</v>
      </c>
      <c r="AF888" s="13">
        <f t="shared" si="1085"/>
        <v>0</v>
      </c>
      <c r="AG888" s="13">
        <f t="shared" si="1086"/>
        <v>0</v>
      </c>
      <c r="AH888" s="13">
        <f t="shared" si="1087"/>
        <v>0</v>
      </c>
      <c r="AI888" s="13">
        <f t="shared" si="1088"/>
        <v>0</v>
      </c>
      <c r="AJ888" s="13">
        <f t="shared" si="1089"/>
        <v>0</v>
      </c>
      <c r="AK888" s="13">
        <f t="shared" si="1090"/>
        <v>0</v>
      </c>
      <c r="AL888" s="13">
        <f t="shared" si="1091"/>
        <v>0</v>
      </c>
      <c r="AM888" s="13">
        <f t="shared" si="1092"/>
        <v>0</v>
      </c>
      <c r="AN888" s="13">
        <f t="shared" si="1093"/>
        <v>0</v>
      </c>
      <c r="AO888" s="13">
        <f t="shared" si="1094"/>
        <v>0</v>
      </c>
      <c r="AP888" s="13">
        <f t="shared" si="1095"/>
        <v>0</v>
      </c>
      <c r="AQ888" s="13">
        <f t="shared" si="1096"/>
        <v>0</v>
      </c>
      <c r="AR888" s="13">
        <f t="shared" si="1097"/>
        <v>0</v>
      </c>
      <c r="AS888" s="13">
        <f t="shared" si="1098"/>
        <v>0</v>
      </c>
      <c r="AT888" s="13">
        <f t="shared" si="1099"/>
        <v>0</v>
      </c>
      <c r="AU888" s="13">
        <f t="shared" si="1100"/>
        <v>0</v>
      </c>
      <c r="AV888" s="13">
        <f t="shared" si="1101"/>
        <v>0</v>
      </c>
      <c r="AW888" s="13">
        <f t="shared" si="1102"/>
        <v>0</v>
      </c>
      <c r="AX888" s="13">
        <f t="shared" si="1103"/>
        <v>0</v>
      </c>
      <c r="AY888" s="13">
        <f t="shared" si="1104"/>
        <v>0</v>
      </c>
      <c r="AZ888" s="13">
        <f t="shared" si="1105"/>
        <v>0</v>
      </c>
      <c r="BA888" s="13">
        <f t="shared" si="1106"/>
        <v>0</v>
      </c>
      <c r="BB888" s="13">
        <f t="shared" si="1107"/>
        <v>0</v>
      </c>
      <c r="BC888" s="13">
        <f t="shared" si="1108"/>
        <v>0</v>
      </c>
      <c r="BD888" s="13">
        <f t="shared" si="1109"/>
        <v>0</v>
      </c>
      <c r="BE888" s="13">
        <f t="shared" si="1110"/>
        <v>0</v>
      </c>
      <c r="BF888" s="13">
        <f t="shared" si="1111"/>
        <v>0</v>
      </c>
      <c r="BG888" s="13">
        <f t="shared" si="1112"/>
        <v>0</v>
      </c>
      <c r="BH888" s="13">
        <f t="shared" si="1113"/>
        <v>0</v>
      </c>
      <c r="BI888" s="13">
        <f t="shared" si="1114"/>
        <v>0</v>
      </c>
      <c r="BJ888" s="14">
        <f t="shared" si="1115"/>
        <v>0</v>
      </c>
      <c r="BK888" s="14">
        <f t="shared" si="1116"/>
        <v>1</v>
      </c>
      <c r="BL888" s="14">
        <f t="shared" si="1117"/>
        <v>0</v>
      </c>
      <c r="BM888" s="14">
        <f t="shared" si="1118"/>
        <v>0</v>
      </c>
      <c r="BN888" s="14">
        <f t="shared" si="1119"/>
        <v>1</v>
      </c>
    </row>
    <row r="889" spans="1:66" x14ac:dyDescent="0.25">
      <c r="A889" t="s">
        <v>485</v>
      </c>
      <c r="B889" t="s">
        <v>492</v>
      </c>
      <c r="C889" t="s">
        <v>493</v>
      </c>
      <c r="D889" s="11"/>
      <c r="E889" s="10">
        <f>VLOOKUP(A889,home!$A$2:$E$405,3,FALSE)</f>
        <v>1.25714285714286</v>
      </c>
      <c r="F889" s="10">
        <f>VLOOKUP(B889,home!$B$2:$E$405,3,FALSE)</f>
        <v>0.8</v>
      </c>
      <c r="G889" s="10">
        <f>VLOOKUP(C889,away!$B$2:$E$405,4,FALSE)</f>
        <v>0</v>
      </c>
      <c r="H889" s="10">
        <f>VLOOKUP(A889,away!$A$2:$E$405,3,FALSE)</f>
        <v>1</v>
      </c>
      <c r="I889" s="10">
        <f>VLOOKUP(C889,away!$B$2:$E$405,3,FALSE)</f>
        <v>0</v>
      </c>
      <c r="J889" s="10">
        <f>VLOOKUP(B889,home!$B$2:$E$405,4,FALSE)</f>
        <v>0.5</v>
      </c>
      <c r="K889" s="12">
        <f t="shared" si="1064"/>
        <v>0</v>
      </c>
      <c r="L889" s="12">
        <f t="shared" si="1065"/>
        <v>0</v>
      </c>
      <c r="M889" s="13">
        <f t="shared" si="1066"/>
        <v>1</v>
      </c>
      <c r="N889" s="13">
        <f t="shared" si="1067"/>
        <v>0</v>
      </c>
      <c r="O889" s="13">
        <f t="shared" si="1068"/>
        <v>0</v>
      </c>
      <c r="P889" s="13">
        <f t="shared" si="1069"/>
        <v>0</v>
      </c>
      <c r="Q889" s="13">
        <f t="shared" si="1070"/>
        <v>0</v>
      </c>
      <c r="R889" s="13">
        <f t="shared" si="1071"/>
        <v>0</v>
      </c>
      <c r="S889" s="13">
        <f t="shared" si="1072"/>
        <v>0</v>
      </c>
      <c r="T889" s="13">
        <f t="shared" si="1073"/>
        <v>0</v>
      </c>
      <c r="U889" s="13">
        <f t="shared" si="1074"/>
        <v>0</v>
      </c>
      <c r="V889" s="13">
        <f t="shared" si="1075"/>
        <v>0</v>
      </c>
      <c r="W889" s="13">
        <f t="shared" si="1076"/>
        <v>0</v>
      </c>
      <c r="X889" s="13">
        <f t="shared" si="1077"/>
        <v>0</v>
      </c>
      <c r="Y889" s="13">
        <f t="shared" si="1078"/>
        <v>0</v>
      </c>
      <c r="Z889" s="13">
        <f t="shared" si="1079"/>
        <v>0</v>
      </c>
      <c r="AA889" s="13">
        <f t="shared" si="1080"/>
        <v>0</v>
      </c>
      <c r="AB889" s="13">
        <f t="shared" si="1081"/>
        <v>0</v>
      </c>
      <c r="AC889" s="13">
        <f t="shared" si="1082"/>
        <v>0</v>
      </c>
      <c r="AD889" s="13">
        <f t="shared" si="1083"/>
        <v>0</v>
      </c>
      <c r="AE889" s="13">
        <f t="shared" si="1084"/>
        <v>0</v>
      </c>
      <c r="AF889" s="13">
        <f t="shared" si="1085"/>
        <v>0</v>
      </c>
      <c r="AG889" s="13">
        <f t="shared" si="1086"/>
        <v>0</v>
      </c>
      <c r="AH889" s="13">
        <f t="shared" si="1087"/>
        <v>0</v>
      </c>
      <c r="AI889" s="13">
        <f t="shared" si="1088"/>
        <v>0</v>
      </c>
      <c r="AJ889" s="13">
        <f t="shared" si="1089"/>
        <v>0</v>
      </c>
      <c r="AK889" s="13">
        <f t="shared" si="1090"/>
        <v>0</v>
      </c>
      <c r="AL889" s="13">
        <f t="shared" si="1091"/>
        <v>0</v>
      </c>
      <c r="AM889" s="13">
        <f t="shared" si="1092"/>
        <v>0</v>
      </c>
      <c r="AN889" s="13">
        <f t="shared" si="1093"/>
        <v>0</v>
      </c>
      <c r="AO889" s="13">
        <f t="shared" si="1094"/>
        <v>0</v>
      </c>
      <c r="AP889" s="13">
        <f t="shared" si="1095"/>
        <v>0</v>
      </c>
      <c r="AQ889" s="13">
        <f t="shared" si="1096"/>
        <v>0</v>
      </c>
      <c r="AR889" s="13">
        <f t="shared" si="1097"/>
        <v>0</v>
      </c>
      <c r="AS889" s="13">
        <f t="shared" si="1098"/>
        <v>0</v>
      </c>
      <c r="AT889" s="13">
        <f t="shared" si="1099"/>
        <v>0</v>
      </c>
      <c r="AU889" s="13">
        <f t="shared" si="1100"/>
        <v>0</v>
      </c>
      <c r="AV889" s="13">
        <f t="shared" si="1101"/>
        <v>0</v>
      </c>
      <c r="AW889" s="13">
        <f t="shared" si="1102"/>
        <v>0</v>
      </c>
      <c r="AX889" s="13">
        <f t="shared" si="1103"/>
        <v>0</v>
      </c>
      <c r="AY889" s="13">
        <f t="shared" si="1104"/>
        <v>0</v>
      </c>
      <c r="AZ889" s="13">
        <f t="shared" si="1105"/>
        <v>0</v>
      </c>
      <c r="BA889" s="13">
        <f t="shared" si="1106"/>
        <v>0</v>
      </c>
      <c r="BB889" s="13">
        <f t="shared" si="1107"/>
        <v>0</v>
      </c>
      <c r="BC889" s="13">
        <f t="shared" si="1108"/>
        <v>0</v>
      </c>
      <c r="BD889" s="13">
        <f t="shared" si="1109"/>
        <v>0</v>
      </c>
      <c r="BE889" s="13">
        <f t="shared" si="1110"/>
        <v>0</v>
      </c>
      <c r="BF889" s="13">
        <f t="shared" si="1111"/>
        <v>0</v>
      </c>
      <c r="BG889" s="13">
        <f t="shared" si="1112"/>
        <v>0</v>
      </c>
      <c r="BH889" s="13">
        <f t="shared" si="1113"/>
        <v>0</v>
      </c>
      <c r="BI889" s="13">
        <f t="shared" si="1114"/>
        <v>0</v>
      </c>
      <c r="BJ889" s="14">
        <f t="shared" si="1115"/>
        <v>0</v>
      </c>
      <c r="BK889" s="14">
        <f t="shared" si="1116"/>
        <v>1</v>
      </c>
      <c r="BL889" s="14">
        <f t="shared" si="1117"/>
        <v>0</v>
      </c>
      <c r="BM889" s="14">
        <f t="shared" si="1118"/>
        <v>0</v>
      </c>
      <c r="BN889" s="14">
        <f t="shared" si="1119"/>
        <v>1</v>
      </c>
    </row>
    <row r="890" spans="1:66" x14ac:dyDescent="0.25">
      <c r="A890" t="s">
        <v>485</v>
      </c>
      <c r="B890" t="s">
        <v>494</v>
      </c>
      <c r="C890" t="s">
        <v>495</v>
      </c>
      <c r="D890" s="11"/>
      <c r="E890" s="10">
        <f>VLOOKUP(A890,home!$A$2:$E$405,3,FALSE)</f>
        <v>1.25714285714286</v>
      </c>
      <c r="F890" s="10">
        <f>VLOOKUP(B890,home!$B$2:$E$405,3,FALSE)</f>
        <v>1.59</v>
      </c>
      <c r="G890" s="10">
        <f>VLOOKUP(C890,away!$B$2:$E$405,4,FALSE)</f>
        <v>0</v>
      </c>
      <c r="H890" s="10">
        <f>VLOOKUP(A890,away!$A$2:$E$405,3,FALSE)</f>
        <v>1</v>
      </c>
      <c r="I890" s="10">
        <f>VLOOKUP(C890,away!$B$2:$E$405,3,FALSE)</f>
        <v>0</v>
      </c>
      <c r="J890" s="10">
        <f>VLOOKUP(B890,home!$B$2:$E$405,4,FALSE)</f>
        <v>0</v>
      </c>
      <c r="K890" s="12">
        <f t="shared" si="1064"/>
        <v>0</v>
      </c>
      <c r="L890" s="12">
        <f t="shared" si="1065"/>
        <v>0</v>
      </c>
      <c r="M890" s="13">
        <f t="shared" si="1066"/>
        <v>1</v>
      </c>
      <c r="N890" s="13">
        <f t="shared" si="1067"/>
        <v>0</v>
      </c>
      <c r="O890" s="13">
        <f t="shared" si="1068"/>
        <v>0</v>
      </c>
      <c r="P890" s="13">
        <f t="shared" si="1069"/>
        <v>0</v>
      </c>
      <c r="Q890" s="13">
        <f t="shared" si="1070"/>
        <v>0</v>
      </c>
      <c r="R890" s="13">
        <f t="shared" si="1071"/>
        <v>0</v>
      </c>
      <c r="S890" s="13">
        <f t="shared" si="1072"/>
        <v>0</v>
      </c>
      <c r="T890" s="13">
        <f t="shared" si="1073"/>
        <v>0</v>
      </c>
      <c r="U890" s="13">
        <f t="shared" si="1074"/>
        <v>0</v>
      </c>
      <c r="V890" s="13">
        <f t="shared" si="1075"/>
        <v>0</v>
      </c>
      <c r="W890" s="13">
        <f t="shared" si="1076"/>
        <v>0</v>
      </c>
      <c r="X890" s="13">
        <f t="shared" si="1077"/>
        <v>0</v>
      </c>
      <c r="Y890" s="13">
        <f t="shared" si="1078"/>
        <v>0</v>
      </c>
      <c r="Z890" s="13">
        <f t="shared" si="1079"/>
        <v>0</v>
      </c>
      <c r="AA890" s="13">
        <f t="shared" si="1080"/>
        <v>0</v>
      </c>
      <c r="AB890" s="13">
        <f t="shared" si="1081"/>
        <v>0</v>
      </c>
      <c r="AC890" s="13">
        <f t="shared" si="1082"/>
        <v>0</v>
      </c>
      <c r="AD890" s="13">
        <f t="shared" si="1083"/>
        <v>0</v>
      </c>
      <c r="AE890" s="13">
        <f t="shared" si="1084"/>
        <v>0</v>
      </c>
      <c r="AF890" s="13">
        <f t="shared" si="1085"/>
        <v>0</v>
      </c>
      <c r="AG890" s="13">
        <f t="shared" si="1086"/>
        <v>0</v>
      </c>
      <c r="AH890" s="13">
        <f t="shared" si="1087"/>
        <v>0</v>
      </c>
      <c r="AI890" s="13">
        <f t="shared" si="1088"/>
        <v>0</v>
      </c>
      <c r="AJ890" s="13">
        <f t="shared" si="1089"/>
        <v>0</v>
      </c>
      <c r="AK890" s="13">
        <f t="shared" si="1090"/>
        <v>0</v>
      </c>
      <c r="AL890" s="13">
        <f t="shared" si="1091"/>
        <v>0</v>
      </c>
      <c r="AM890" s="13">
        <f t="shared" si="1092"/>
        <v>0</v>
      </c>
      <c r="AN890" s="13">
        <f t="shared" si="1093"/>
        <v>0</v>
      </c>
      <c r="AO890" s="13">
        <f t="shared" si="1094"/>
        <v>0</v>
      </c>
      <c r="AP890" s="13">
        <f t="shared" si="1095"/>
        <v>0</v>
      </c>
      <c r="AQ890" s="13">
        <f t="shared" si="1096"/>
        <v>0</v>
      </c>
      <c r="AR890" s="13">
        <f t="shared" si="1097"/>
        <v>0</v>
      </c>
      <c r="AS890" s="13">
        <f t="shared" si="1098"/>
        <v>0</v>
      </c>
      <c r="AT890" s="13">
        <f t="shared" si="1099"/>
        <v>0</v>
      </c>
      <c r="AU890" s="13">
        <f t="shared" si="1100"/>
        <v>0</v>
      </c>
      <c r="AV890" s="13">
        <f t="shared" si="1101"/>
        <v>0</v>
      </c>
      <c r="AW890" s="13">
        <f t="shared" si="1102"/>
        <v>0</v>
      </c>
      <c r="AX890" s="13">
        <f t="shared" si="1103"/>
        <v>0</v>
      </c>
      <c r="AY890" s="13">
        <f t="shared" si="1104"/>
        <v>0</v>
      </c>
      <c r="AZ890" s="13">
        <f t="shared" si="1105"/>
        <v>0</v>
      </c>
      <c r="BA890" s="13">
        <f t="shared" si="1106"/>
        <v>0</v>
      </c>
      <c r="BB890" s="13">
        <f t="shared" si="1107"/>
        <v>0</v>
      </c>
      <c r="BC890" s="13">
        <f t="shared" si="1108"/>
        <v>0</v>
      </c>
      <c r="BD890" s="13">
        <f t="shared" si="1109"/>
        <v>0</v>
      </c>
      <c r="BE890" s="13">
        <f t="shared" si="1110"/>
        <v>0</v>
      </c>
      <c r="BF890" s="13">
        <f t="shared" si="1111"/>
        <v>0</v>
      </c>
      <c r="BG890" s="13">
        <f t="shared" si="1112"/>
        <v>0</v>
      </c>
      <c r="BH890" s="13">
        <f t="shared" si="1113"/>
        <v>0</v>
      </c>
      <c r="BI890" s="13">
        <f t="shared" si="1114"/>
        <v>0</v>
      </c>
      <c r="BJ890" s="14">
        <f t="shared" si="1115"/>
        <v>0</v>
      </c>
      <c r="BK890" s="14">
        <f t="shared" si="1116"/>
        <v>1</v>
      </c>
      <c r="BL890" s="14">
        <f t="shared" si="1117"/>
        <v>0</v>
      </c>
      <c r="BM890" s="14">
        <f t="shared" si="1118"/>
        <v>0</v>
      </c>
      <c r="BN890" s="14">
        <f t="shared" si="1119"/>
        <v>1</v>
      </c>
    </row>
    <row r="891" spans="1:66" x14ac:dyDescent="0.25">
      <c r="A891" t="s">
        <v>485</v>
      </c>
      <c r="B891" t="s">
        <v>496</v>
      </c>
      <c r="C891" t="s">
        <v>497</v>
      </c>
      <c r="D891" s="11"/>
      <c r="E891" s="10">
        <f>VLOOKUP(A891,home!$A$2:$E$405,3,FALSE)</f>
        <v>1.25714285714286</v>
      </c>
      <c r="F891" s="10">
        <f>VLOOKUP(B891,home!$B$2:$E$405,3,FALSE)</f>
        <v>1.06</v>
      </c>
      <c r="G891" s="10">
        <f>VLOOKUP(C891,away!$B$2:$E$405,4,FALSE)</f>
        <v>0</v>
      </c>
      <c r="H891" s="10">
        <f>VLOOKUP(A891,away!$A$2:$E$405,3,FALSE)</f>
        <v>1</v>
      </c>
      <c r="I891" s="10">
        <f>VLOOKUP(C891,away!$B$2:$E$405,3,FALSE)</f>
        <v>0</v>
      </c>
      <c r="J891" s="10">
        <f>VLOOKUP(B891,home!$B$2:$E$405,4,FALSE)</f>
        <v>0.33</v>
      </c>
      <c r="K891" s="12">
        <f t="shared" si="1064"/>
        <v>0</v>
      </c>
      <c r="L891" s="12">
        <f t="shared" si="1065"/>
        <v>0</v>
      </c>
      <c r="M891" s="13">
        <f t="shared" si="1066"/>
        <v>1</v>
      </c>
      <c r="N891" s="13">
        <f t="shared" si="1067"/>
        <v>0</v>
      </c>
      <c r="O891" s="13">
        <f t="shared" si="1068"/>
        <v>0</v>
      </c>
      <c r="P891" s="13">
        <f t="shared" si="1069"/>
        <v>0</v>
      </c>
      <c r="Q891" s="13">
        <f t="shared" si="1070"/>
        <v>0</v>
      </c>
      <c r="R891" s="13">
        <f t="shared" si="1071"/>
        <v>0</v>
      </c>
      <c r="S891" s="13">
        <f t="shared" si="1072"/>
        <v>0</v>
      </c>
      <c r="T891" s="13">
        <f t="shared" si="1073"/>
        <v>0</v>
      </c>
      <c r="U891" s="13">
        <f t="shared" si="1074"/>
        <v>0</v>
      </c>
      <c r="V891" s="13">
        <f t="shared" si="1075"/>
        <v>0</v>
      </c>
      <c r="W891" s="13">
        <f t="shared" si="1076"/>
        <v>0</v>
      </c>
      <c r="X891" s="13">
        <f t="shared" si="1077"/>
        <v>0</v>
      </c>
      <c r="Y891" s="13">
        <f t="shared" si="1078"/>
        <v>0</v>
      </c>
      <c r="Z891" s="13">
        <f t="shared" si="1079"/>
        <v>0</v>
      </c>
      <c r="AA891" s="13">
        <f t="shared" si="1080"/>
        <v>0</v>
      </c>
      <c r="AB891" s="13">
        <f t="shared" si="1081"/>
        <v>0</v>
      </c>
      <c r="AC891" s="13">
        <f t="shared" si="1082"/>
        <v>0</v>
      </c>
      <c r="AD891" s="13">
        <f t="shared" si="1083"/>
        <v>0</v>
      </c>
      <c r="AE891" s="13">
        <f t="shared" si="1084"/>
        <v>0</v>
      </c>
      <c r="AF891" s="13">
        <f t="shared" si="1085"/>
        <v>0</v>
      </c>
      <c r="AG891" s="13">
        <f t="shared" si="1086"/>
        <v>0</v>
      </c>
      <c r="AH891" s="13">
        <f t="shared" si="1087"/>
        <v>0</v>
      </c>
      <c r="AI891" s="13">
        <f t="shared" si="1088"/>
        <v>0</v>
      </c>
      <c r="AJ891" s="13">
        <f t="shared" si="1089"/>
        <v>0</v>
      </c>
      <c r="AK891" s="13">
        <f t="shared" si="1090"/>
        <v>0</v>
      </c>
      <c r="AL891" s="13">
        <f t="shared" si="1091"/>
        <v>0</v>
      </c>
      <c r="AM891" s="13">
        <f t="shared" si="1092"/>
        <v>0</v>
      </c>
      <c r="AN891" s="13">
        <f t="shared" si="1093"/>
        <v>0</v>
      </c>
      <c r="AO891" s="13">
        <f t="shared" si="1094"/>
        <v>0</v>
      </c>
      <c r="AP891" s="13">
        <f t="shared" si="1095"/>
        <v>0</v>
      </c>
      <c r="AQ891" s="13">
        <f t="shared" si="1096"/>
        <v>0</v>
      </c>
      <c r="AR891" s="13">
        <f t="shared" si="1097"/>
        <v>0</v>
      </c>
      <c r="AS891" s="13">
        <f t="shared" si="1098"/>
        <v>0</v>
      </c>
      <c r="AT891" s="13">
        <f t="shared" si="1099"/>
        <v>0</v>
      </c>
      <c r="AU891" s="13">
        <f t="shared" si="1100"/>
        <v>0</v>
      </c>
      <c r="AV891" s="13">
        <f t="shared" si="1101"/>
        <v>0</v>
      </c>
      <c r="AW891" s="13">
        <f t="shared" si="1102"/>
        <v>0</v>
      </c>
      <c r="AX891" s="13">
        <f t="shared" si="1103"/>
        <v>0</v>
      </c>
      <c r="AY891" s="13">
        <f t="shared" si="1104"/>
        <v>0</v>
      </c>
      <c r="AZ891" s="13">
        <f t="shared" si="1105"/>
        <v>0</v>
      </c>
      <c r="BA891" s="13">
        <f t="shared" si="1106"/>
        <v>0</v>
      </c>
      <c r="BB891" s="13">
        <f t="shared" si="1107"/>
        <v>0</v>
      </c>
      <c r="BC891" s="13">
        <f t="shared" si="1108"/>
        <v>0</v>
      </c>
      <c r="BD891" s="13">
        <f t="shared" si="1109"/>
        <v>0</v>
      </c>
      <c r="BE891" s="13">
        <f t="shared" si="1110"/>
        <v>0</v>
      </c>
      <c r="BF891" s="13">
        <f t="shared" si="1111"/>
        <v>0</v>
      </c>
      <c r="BG891" s="13">
        <f t="shared" si="1112"/>
        <v>0</v>
      </c>
      <c r="BH891" s="13">
        <f t="shared" si="1113"/>
        <v>0</v>
      </c>
      <c r="BI891" s="13">
        <f t="shared" si="1114"/>
        <v>0</v>
      </c>
      <c r="BJ891" s="14">
        <f t="shared" si="1115"/>
        <v>0</v>
      </c>
      <c r="BK891" s="14">
        <f t="shared" si="1116"/>
        <v>1</v>
      </c>
      <c r="BL891" s="14">
        <f t="shared" si="1117"/>
        <v>0</v>
      </c>
      <c r="BM891" s="14">
        <f t="shared" si="1118"/>
        <v>0</v>
      </c>
      <c r="BN891" s="14">
        <f t="shared" si="1119"/>
        <v>1</v>
      </c>
    </row>
    <row r="892" spans="1:66" x14ac:dyDescent="0.25">
      <c r="A892" t="s">
        <v>22</v>
      </c>
      <c r="B892" t="s">
        <v>166</v>
      </c>
      <c r="C892" t="s">
        <v>263</v>
      </c>
      <c r="D892" s="11"/>
      <c r="E892" s="10">
        <f>VLOOKUP(A892,home!$A$2:$E$405,3,FALSE)</f>
        <v>1.7</v>
      </c>
      <c r="F892" s="10">
        <f>VLOOKUP(B892,home!$B$2:$E$405,3,FALSE)</f>
        <v>0.74</v>
      </c>
      <c r="G892" s="10">
        <f>VLOOKUP(C892,away!$B$2:$E$405,4,FALSE)</f>
        <v>0.74</v>
      </c>
      <c r="H892" s="10">
        <f>VLOOKUP(A892,away!$A$2:$E$405,3,FALSE)</f>
        <v>1.5</v>
      </c>
      <c r="I892" s="10">
        <f>VLOOKUP(C892,away!$B$2:$E$405,3,FALSE)</f>
        <v>1.47</v>
      </c>
      <c r="J892" s="10">
        <f>VLOOKUP(B892,home!$B$2:$E$405,4,FALSE)</f>
        <v>1.67</v>
      </c>
      <c r="K892" s="12">
        <f t="shared" si="1064"/>
        <v>0.93091999999999997</v>
      </c>
      <c r="L892" s="12">
        <f t="shared" si="1065"/>
        <v>3.68235</v>
      </c>
      <c r="M892" s="13">
        <f t="shared" si="1066"/>
        <v>9.91932901093261E-3</v>
      </c>
      <c r="N892" s="13">
        <f t="shared" si="1067"/>
        <v>9.2341017628573847E-3</v>
      </c>
      <c r="O892" s="13">
        <f t="shared" si="1068"/>
        <v>3.6526441183407699E-2</v>
      </c>
      <c r="P892" s="13">
        <f t="shared" si="1069"/>
        <v>3.4003194626457893E-2</v>
      </c>
      <c r="Q892" s="13">
        <f t="shared" si="1070"/>
        <v>4.2981050065395987E-3</v>
      </c>
      <c r="R892" s="13">
        <f t="shared" si="1071"/>
        <v>6.725157034586067E-2</v>
      </c>
      <c r="S892" s="13">
        <f t="shared" si="1072"/>
        <v>2.9140510500519936E-2</v>
      </c>
      <c r="T892" s="13">
        <f t="shared" si="1073"/>
        <v>1.582712697083109E-2</v>
      </c>
      <c r="U892" s="13">
        <f t="shared" si="1074"/>
        <v>6.2605831866368616E-2</v>
      </c>
      <c r="V892" s="13">
        <f t="shared" si="1075"/>
        <v>1.1099210092979175E-2</v>
      </c>
      <c r="W892" s="13">
        <f t="shared" si="1076"/>
        <v>1.3337306375626142E-3</v>
      </c>
      <c r="X892" s="13">
        <f t="shared" si="1077"/>
        <v>4.9112630132286924E-3</v>
      </c>
      <c r="Y892" s="13">
        <f t="shared" si="1078"/>
        <v>9.0424946783813388E-3</v>
      </c>
      <c r="Z892" s="13">
        <f t="shared" si="1079"/>
        <v>8.2547940021026694E-2</v>
      </c>
      <c r="AA892" s="13">
        <f t="shared" si="1080"/>
        <v>7.6845528324374163E-2</v>
      </c>
      <c r="AB892" s="13">
        <f t="shared" si="1081"/>
        <v>3.5768519613863195E-2</v>
      </c>
      <c r="AC892" s="13">
        <f t="shared" si="1082"/>
        <v>2.3779872142533215E-3</v>
      </c>
      <c r="AD892" s="13">
        <f t="shared" si="1083"/>
        <v>3.1039913127994719E-4</v>
      </c>
      <c r="AE892" s="13">
        <f t="shared" si="1084"/>
        <v>1.1429982410687135E-3</v>
      </c>
      <c r="AF892" s="13">
        <f t="shared" si="1085"/>
        <v>2.1044597864996887E-3</v>
      </c>
      <c r="AG892" s="13">
        <f t="shared" si="1086"/>
        <v>2.5831191649390429E-3</v>
      </c>
      <c r="AH892" s="13">
        <f t="shared" si="1087"/>
        <v>7.5992601734106907E-2</v>
      </c>
      <c r="AI892" s="13">
        <f t="shared" si="1088"/>
        <v>7.0743032806314804E-2</v>
      </c>
      <c r="AJ892" s="13">
        <f t="shared" si="1089"/>
        <v>3.2928052050027287E-2</v>
      </c>
      <c r="AK892" s="13">
        <f t="shared" si="1090"/>
        <v>1.0217794071470467E-2</v>
      </c>
      <c r="AL892" s="13">
        <f t="shared" si="1091"/>
        <v>3.2606706351353008E-4</v>
      </c>
      <c r="AM892" s="13">
        <f t="shared" si="1092"/>
        <v>5.7791351858225698E-5</v>
      </c>
      <c r="AN892" s="13">
        <f t="shared" si="1093"/>
        <v>2.1280798451513741E-4</v>
      </c>
      <c r="AO892" s="13">
        <f t="shared" si="1094"/>
        <v>3.9181674088965813E-4</v>
      </c>
      <c r="AP892" s="13">
        <f t="shared" si="1095"/>
        <v>4.8093545860501089E-4</v>
      </c>
      <c r="AQ892" s="13">
        <f t="shared" si="1096"/>
        <v>4.4274317149854052E-4</v>
      </c>
      <c r="AR892" s="13">
        <f t="shared" si="1097"/>
        <v>5.5966271399117716E-2</v>
      </c>
      <c r="AS892" s="13">
        <f t="shared" si="1098"/>
        <v>5.2100121370866656E-2</v>
      </c>
      <c r="AT892" s="13">
        <f t="shared" si="1099"/>
        <v>2.4250522493283595E-2</v>
      </c>
      <c r="AU892" s="13">
        <f t="shared" si="1100"/>
        <v>7.5250987998158542E-3</v>
      </c>
      <c r="AV892" s="13">
        <f t="shared" si="1101"/>
        <v>1.7513162436811436E-3</v>
      </c>
      <c r="AW892" s="13">
        <f t="shared" si="1102"/>
        <v>3.1048588203978795E-5</v>
      </c>
      <c r="AX892" s="13">
        <f t="shared" si="1103"/>
        <v>8.9665208786432404E-6</v>
      </c>
      <c r="AY892" s="13">
        <f t="shared" si="1104"/>
        <v>3.3017868157471936E-5</v>
      </c>
      <c r="AZ892" s="13">
        <f t="shared" si="1105"/>
        <v>6.0791673404833396E-5</v>
      </c>
      <c r="BA892" s="13">
        <f t="shared" si="1106"/>
        <v>7.4618739520762752E-5</v>
      </c>
      <c r="BB892" s="13">
        <f t="shared" si="1107"/>
        <v>6.8693078868570191E-5</v>
      </c>
      <c r="BC892" s="13">
        <f t="shared" si="1108"/>
        <v>5.0590391794335881E-5</v>
      </c>
      <c r="BD892" s="13">
        <f t="shared" si="1109"/>
        <v>3.4347899914423524E-2</v>
      </c>
      <c r="BE892" s="13">
        <f t="shared" si="1110"/>
        <v>3.1975146988335146E-2</v>
      </c>
      <c r="BF892" s="13">
        <f t="shared" si="1111"/>
        <v>1.4883151917190475E-2</v>
      </c>
      <c r="BG892" s="13">
        <f t="shared" si="1112"/>
        <v>4.6183412609169857E-3</v>
      </c>
      <c r="BH892" s="13">
        <f t="shared" si="1113"/>
        <v>1.0748265616532099E-3</v>
      </c>
      <c r="BI892" s="13">
        <f t="shared" si="1114"/>
        <v>2.0011550855484128E-4</v>
      </c>
      <c r="BJ892" s="14">
        <f t="shared" si="1115"/>
        <v>5.2670571373179313E-2</v>
      </c>
      <c r="BK892" s="14">
        <f t="shared" si="1116"/>
        <v>8.6899316376813945E-2</v>
      </c>
      <c r="BL892" s="14">
        <f t="shared" si="1117"/>
        <v>0.697572184453633</v>
      </c>
      <c r="BM892" s="14">
        <f t="shared" si="1118"/>
        <v>0.75845530100864367</v>
      </c>
      <c r="BN892" s="14">
        <f t="shared" si="1119"/>
        <v>0.16123274193605586</v>
      </c>
    </row>
    <row r="893" spans="1:66" x14ac:dyDescent="0.25">
      <c r="A893" t="s">
        <v>22</v>
      </c>
      <c r="B893" t="s">
        <v>290</v>
      </c>
      <c r="C893" t="s">
        <v>262</v>
      </c>
      <c r="D893" s="11"/>
      <c r="E893" s="10">
        <f>VLOOKUP(A893,home!$A$2:$E$405,3,FALSE)</f>
        <v>1.7</v>
      </c>
      <c r="F893" s="10">
        <f>VLOOKUP(B893,home!$B$2:$E$405,3,FALSE)</f>
        <v>0.74</v>
      </c>
      <c r="G893" s="10">
        <f>VLOOKUP(C893,away!$B$2:$E$405,4,FALSE)</f>
        <v>1.32</v>
      </c>
      <c r="H893" s="10">
        <f>VLOOKUP(A893,away!$A$2:$E$405,3,FALSE)</f>
        <v>1.5</v>
      </c>
      <c r="I893" s="10">
        <f>VLOOKUP(C893,away!$B$2:$E$405,3,FALSE)</f>
        <v>0.74</v>
      </c>
      <c r="J893" s="10">
        <f>VLOOKUP(B893,home!$B$2:$E$405,4,FALSE)</f>
        <v>1.33</v>
      </c>
      <c r="K893" s="12">
        <f t="shared" si="1064"/>
        <v>1.66056</v>
      </c>
      <c r="L893" s="12">
        <f t="shared" si="1065"/>
        <v>1.4762999999999999</v>
      </c>
      <c r="M893" s="13">
        <f t="shared" si="1066"/>
        <v>4.3418919486423665E-2</v>
      </c>
      <c r="N893" s="13">
        <f t="shared" si="1067"/>
        <v>7.2099720942375684E-2</v>
      </c>
      <c r="O893" s="13">
        <f t="shared" si="1068"/>
        <v>6.4099350837807254E-2</v>
      </c>
      <c r="P893" s="13">
        <f t="shared" si="1069"/>
        <v>0.10644081802722921</v>
      </c>
      <c r="Q893" s="13">
        <f t="shared" si="1070"/>
        <v>5.9862956304035694E-2</v>
      </c>
      <c r="R893" s="13">
        <f t="shared" si="1071"/>
        <v>4.7314935820927433E-2</v>
      </c>
      <c r="S893" s="13">
        <f t="shared" si="1072"/>
        <v>6.5234509957394896E-2</v>
      </c>
      <c r="T893" s="13">
        <f t="shared" si="1073"/>
        <v>8.8375682391647892E-2</v>
      </c>
      <c r="U893" s="13">
        <f t="shared" si="1074"/>
        <v>7.8569289826799255E-2</v>
      </c>
      <c r="V893" s="13">
        <f t="shared" si="1075"/>
        <v>1.7769044988790839E-2</v>
      </c>
      <c r="W893" s="13">
        <f t="shared" si="1076"/>
        <v>3.3135343573409838E-2</v>
      </c>
      <c r="X893" s="13">
        <f t="shared" si="1077"/>
        <v>4.8917707717424937E-2</v>
      </c>
      <c r="Y893" s="13">
        <f t="shared" si="1078"/>
        <v>3.6108605951617224E-2</v>
      </c>
      <c r="Z893" s="13">
        <f t="shared" si="1079"/>
        <v>2.328367991747839E-2</v>
      </c>
      <c r="AA893" s="13">
        <f t="shared" si="1080"/>
        <v>3.8663947523767915E-2</v>
      </c>
      <c r="AB893" s="13">
        <f t="shared" si="1081"/>
        <v>3.2101902350034031E-2</v>
      </c>
      <c r="AC893" s="13">
        <f t="shared" si="1082"/>
        <v>2.7225339013228532E-3</v>
      </c>
      <c r="AD893" s="13">
        <f t="shared" si="1083"/>
        <v>1.3755806531065356E-2</v>
      </c>
      <c r="AE893" s="13">
        <f t="shared" si="1084"/>
        <v>2.0307697181811784E-2</v>
      </c>
      <c r="AF893" s="13">
        <f t="shared" si="1085"/>
        <v>1.499012667475437E-2</v>
      </c>
      <c r="AG893" s="13">
        <f t="shared" si="1086"/>
        <v>7.3766413366466261E-3</v>
      </c>
      <c r="AH893" s="13">
        <f t="shared" si="1087"/>
        <v>8.5934241655433365E-3</v>
      </c>
      <c r="AI893" s="13">
        <f t="shared" si="1088"/>
        <v>1.4269896432334643E-2</v>
      </c>
      <c r="AJ893" s="13">
        <f t="shared" si="1089"/>
        <v>1.1848009609838811E-2</v>
      </c>
      <c r="AK893" s="13">
        <f t="shared" si="1090"/>
        <v>6.558110279237978E-3</v>
      </c>
      <c r="AL893" s="13">
        <f t="shared" si="1091"/>
        <v>2.6697001122220947E-4</v>
      </c>
      <c r="AM893" s="13">
        <f t="shared" si="1092"/>
        <v>4.5684684186451784E-3</v>
      </c>
      <c r="AN893" s="13">
        <f t="shared" si="1093"/>
        <v>6.7444299264458763E-3</v>
      </c>
      <c r="AO893" s="13">
        <f t="shared" si="1094"/>
        <v>4.9784009502060241E-3</v>
      </c>
      <c r="AP893" s="13">
        <f t="shared" si="1095"/>
        <v>2.4498711075963847E-3</v>
      </c>
      <c r="AQ893" s="13">
        <f t="shared" si="1096"/>
        <v>9.041861790361356E-4</v>
      </c>
      <c r="AR893" s="13">
        <f t="shared" si="1097"/>
        <v>2.5372944191183263E-3</v>
      </c>
      <c r="AS893" s="13">
        <f t="shared" si="1098"/>
        <v>4.2133296206111276E-3</v>
      </c>
      <c r="AT893" s="13">
        <f t="shared" si="1099"/>
        <v>3.4982433174010081E-3</v>
      </c>
      <c r="AU893" s="13">
        <f t="shared" si="1100"/>
        <v>1.9363476410478059E-3</v>
      </c>
      <c r="AV893" s="13">
        <f t="shared" si="1101"/>
        <v>8.0385535970458591E-4</v>
      </c>
      <c r="AW893" s="13">
        <f t="shared" si="1102"/>
        <v>1.8179802926256519E-5</v>
      </c>
      <c r="AX893" s="13">
        <f t="shared" si="1103"/>
        <v>1.2643693195442398E-3</v>
      </c>
      <c r="AY893" s="13">
        <f t="shared" si="1104"/>
        <v>1.8665884264431611E-3</v>
      </c>
      <c r="AZ893" s="13">
        <f t="shared" si="1105"/>
        <v>1.3778222469790196E-3</v>
      </c>
      <c r="BA893" s="13">
        <f t="shared" si="1106"/>
        <v>6.7802632773837559E-4</v>
      </c>
      <c r="BB893" s="13">
        <f t="shared" si="1107"/>
        <v>2.5024256691004096E-4</v>
      </c>
      <c r="BC893" s="13">
        <f t="shared" si="1108"/>
        <v>7.3886620305858725E-5</v>
      </c>
      <c r="BD893" s="13">
        <f t="shared" si="1109"/>
        <v>6.2430129182406357E-4</v>
      </c>
      <c r="BE893" s="13">
        <f t="shared" si="1110"/>
        <v>1.0366897531513669E-3</v>
      </c>
      <c r="BF893" s="13">
        <f t="shared" si="1111"/>
        <v>8.6074276824651714E-4</v>
      </c>
      <c r="BG893" s="13">
        <f t="shared" si="1112"/>
        <v>4.7643833707981218E-4</v>
      </c>
      <c r="BH893" s="13">
        <f t="shared" si="1113"/>
        <v>1.9778861125531314E-4</v>
      </c>
      <c r="BI893" s="13">
        <f t="shared" si="1114"/>
        <v>6.5687971261224574E-5</v>
      </c>
      <c r="BJ893" s="14">
        <f t="shared" si="1115"/>
        <v>0.42008658069463972</v>
      </c>
      <c r="BK893" s="14">
        <f t="shared" si="1116"/>
        <v>0.23771938479882684</v>
      </c>
      <c r="BL893" s="14">
        <f t="shared" si="1117"/>
        <v>0.31826958593699167</v>
      </c>
      <c r="BM893" s="14">
        <f t="shared" si="1118"/>
        <v>0.60427412130562119</v>
      </c>
      <c r="BN893" s="14">
        <f t="shared" si="1119"/>
        <v>0.39323670141879896</v>
      </c>
    </row>
    <row r="894" spans="1:66" x14ac:dyDescent="0.25">
      <c r="A894" t="s">
        <v>22</v>
      </c>
      <c r="B894" t="s">
        <v>165</v>
      </c>
      <c r="C894" t="s">
        <v>167</v>
      </c>
      <c r="D894" s="11"/>
      <c r="E894" s="10">
        <f>VLOOKUP(A894,home!$A$2:$E$405,3,FALSE)</f>
        <v>1.7</v>
      </c>
      <c r="F894" s="10">
        <f>VLOOKUP(B894,home!$B$2:$E$405,3,FALSE)</f>
        <v>0.59</v>
      </c>
      <c r="G894" s="10">
        <f>VLOOKUP(C894,away!$B$2:$E$405,4,FALSE)</f>
        <v>0.78</v>
      </c>
      <c r="H894" s="10">
        <f>VLOOKUP(A894,away!$A$2:$E$405,3,FALSE)</f>
        <v>1.5</v>
      </c>
      <c r="I894" s="10">
        <f>VLOOKUP(C894,away!$B$2:$E$405,3,FALSE)</f>
        <v>0.78</v>
      </c>
      <c r="J894" s="10">
        <f>VLOOKUP(B894,home!$B$2:$E$405,4,FALSE)</f>
        <v>1.33</v>
      </c>
      <c r="K894" s="12">
        <f t="shared" si="1064"/>
        <v>0.78233999999999992</v>
      </c>
      <c r="L894" s="12">
        <f t="shared" si="1065"/>
        <v>1.5561</v>
      </c>
      <c r="M894" s="13">
        <f t="shared" si="1066"/>
        <v>9.6478026618576532E-2</v>
      </c>
      <c r="N894" s="13">
        <f t="shared" si="1067"/>
        <v>7.5478619344777148E-2</v>
      </c>
      <c r="O894" s="13">
        <f t="shared" si="1068"/>
        <v>0.15012945722116694</v>
      </c>
      <c r="P894" s="13">
        <f t="shared" si="1069"/>
        <v>0.11745227956240772</v>
      </c>
      <c r="Q894" s="13">
        <f t="shared" si="1070"/>
        <v>2.9524971529096476E-2</v>
      </c>
      <c r="R894" s="13">
        <f t="shared" si="1071"/>
        <v>0.11680822419092897</v>
      </c>
      <c r="S894" s="13">
        <f t="shared" si="1072"/>
        <v>3.574657996723006E-2</v>
      </c>
      <c r="T894" s="13">
        <f t="shared" si="1073"/>
        <v>4.594380819642703E-2</v>
      </c>
      <c r="U894" s="13">
        <f t="shared" si="1074"/>
        <v>9.1383746113531353E-2</v>
      </c>
      <c r="V894" s="13">
        <f t="shared" si="1075"/>
        <v>4.8353178333432022E-3</v>
      </c>
      <c r="W894" s="13">
        <f t="shared" si="1076"/>
        <v>7.6995220753577785E-3</v>
      </c>
      <c r="X894" s="13">
        <f t="shared" si="1077"/>
        <v>1.198122630146424E-2</v>
      </c>
      <c r="Y894" s="13">
        <f t="shared" si="1078"/>
        <v>9.3219931238542539E-3</v>
      </c>
      <c r="Z894" s="13">
        <f t="shared" si="1079"/>
        <v>6.0588425887834856E-2</v>
      </c>
      <c r="AA894" s="13">
        <f t="shared" si="1080"/>
        <v>4.7400749109088709E-2</v>
      </c>
      <c r="AB894" s="13">
        <f t="shared" si="1081"/>
        <v>1.854175102900223E-2</v>
      </c>
      <c r="AC894" s="13">
        <f t="shared" si="1082"/>
        <v>3.6790702624195419E-4</v>
      </c>
      <c r="AD894" s="13">
        <f t="shared" si="1083"/>
        <v>1.5059110251088509E-3</v>
      </c>
      <c r="AE894" s="13">
        <f t="shared" si="1084"/>
        <v>2.3433481461718831E-3</v>
      </c>
      <c r="AF894" s="13">
        <f t="shared" si="1085"/>
        <v>1.8232420251290339E-3</v>
      </c>
      <c r="AG894" s="13">
        <f t="shared" si="1086"/>
        <v>9.4571563843442996E-4</v>
      </c>
      <c r="AH894" s="13">
        <f t="shared" si="1087"/>
        <v>2.3570412381014958E-2</v>
      </c>
      <c r="AI894" s="13">
        <f t="shared" si="1088"/>
        <v>1.8440076422163238E-2</v>
      </c>
      <c r="AJ894" s="13">
        <f t="shared" si="1089"/>
        <v>7.2132046940575944E-3</v>
      </c>
      <c r="AK894" s="13">
        <f t="shared" si="1090"/>
        <v>1.8810595201163394E-3</v>
      </c>
      <c r="AL894" s="13">
        <f t="shared" si="1091"/>
        <v>1.7915589865858155E-5</v>
      </c>
      <c r="AM894" s="13">
        <f t="shared" si="1092"/>
        <v>2.3562688627673167E-4</v>
      </c>
      <c r="AN894" s="13">
        <f t="shared" si="1093"/>
        <v>3.666589977352222E-4</v>
      </c>
      <c r="AO894" s="13">
        <f t="shared" si="1094"/>
        <v>2.8527903318788971E-4</v>
      </c>
      <c r="AP894" s="13">
        <f t="shared" si="1095"/>
        <v>1.479742345145584E-4</v>
      </c>
      <c r="AQ894" s="13">
        <f t="shared" si="1096"/>
        <v>5.7565676582026084E-5</v>
      </c>
      <c r="AR894" s="13">
        <f t="shared" si="1097"/>
        <v>7.3355837412194735E-3</v>
      </c>
      <c r="AS894" s="13">
        <f t="shared" si="1098"/>
        <v>5.7389205841056421E-3</v>
      </c>
      <c r="AT894" s="13">
        <f t="shared" si="1099"/>
        <v>2.2448935648846039E-3</v>
      </c>
      <c r="AU894" s="13">
        <f t="shared" si="1100"/>
        <v>5.8542334385060701E-4</v>
      </c>
      <c r="AV894" s="13">
        <f t="shared" si="1101"/>
        <v>1.1450002470702094E-4</v>
      </c>
      <c r="AW894" s="13">
        <f t="shared" si="1102"/>
        <v>6.0584516933270749E-7</v>
      </c>
      <c r="AX894" s="13">
        <f t="shared" si="1103"/>
        <v>3.0723389701623026E-5</v>
      </c>
      <c r="AY894" s="13">
        <f t="shared" si="1104"/>
        <v>4.7808666714695598E-5</v>
      </c>
      <c r="AZ894" s="13">
        <f t="shared" si="1105"/>
        <v>3.7197533137368918E-5</v>
      </c>
      <c r="BA894" s="13">
        <f t="shared" si="1106"/>
        <v>1.9294360438353259E-5</v>
      </c>
      <c r="BB894" s="13">
        <f t="shared" si="1107"/>
        <v>7.5059885695303775E-6</v>
      </c>
      <c r="BC894" s="13">
        <f t="shared" si="1108"/>
        <v>2.3360137626092436E-6</v>
      </c>
      <c r="BD894" s="13">
        <f t="shared" si="1109"/>
        <v>1.9024836432852711E-3</v>
      </c>
      <c r="BE894" s="13">
        <f t="shared" si="1110"/>
        <v>1.4883890534877987E-3</v>
      </c>
      <c r="BF894" s="13">
        <f t="shared" si="1111"/>
        <v>5.8221314605282222E-4</v>
      </c>
      <c r="BG894" s="13">
        <f t="shared" si="1112"/>
        <v>1.5182954422765497E-4</v>
      </c>
      <c r="BH894" s="13">
        <f t="shared" si="1113"/>
        <v>2.9695581407765891E-5</v>
      </c>
      <c r="BI894" s="13">
        <f t="shared" si="1114"/>
        <v>4.6464082317103134E-6</v>
      </c>
      <c r="BJ894" s="14">
        <f t="shared" si="1115"/>
        <v>0.18780632818644175</v>
      </c>
      <c r="BK894" s="14">
        <f t="shared" si="1116"/>
        <v>0.25494583526438003</v>
      </c>
      <c r="BL894" s="14">
        <f t="shared" si="1117"/>
        <v>0.49554725931653071</v>
      </c>
      <c r="BM894" s="14">
        <f t="shared" si="1118"/>
        <v>0.41296906736668809</v>
      </c>
      <c r="BN894" s="14">
        <f t="shared" si="1119"/>
        <v>0.58587157846695381</v>
      </c>
    </row>
    <row r="895" spans="1:66" x14ac:dyDescent="0.25">
      <c r="A895" t="s">
        <v>22</v>
      </c>
      <c r="B895" t="s">
        <v>164</v>
      </c>
      <c r="C895" t="s">
        <v>267</v>
      </c>
      <c r="D895" s="11"/>
      <c r="E895" s="10">
        <f>VLOOKUP(A895,home!$A$2:$E$405,3,FALSE)</f>
        <v>1.7</v>
      </c>
      <c r="F895" s="10">
        <f>VLOOKUP(B895,home!$B$2:$E$405,3,FALSE)</f>
        <v>0.88</v>
      </c>
      <c r="G895" s="10">
        <f>VLOOKUP(C895,away!$B$2:$E$405,4,FALSE)</f>
        <v>1.57</v>
      </c>
      <c r="H895" s="10">
        <f>VLOOKUP(A895,away!$A$2:$E$405,3,FALSE)</f>
        <v>1.5</v>
      </c>
      <c r="I895" s="10">
        <f>VLOOKUP(C895,away!$B$2:$E$405,3,FALSE)</f>
        <v>0.39</v>
      </c>
      <c r="J895" s="10">
        <f>VLOOKUP(B895,home!$B$2:$E$405,4,FALSE)</f>
        <v>0.67</v>
      </c>
      <c r="K895" s="12">
        <f t="shared" si="1064"/>
        <v>2.3487200000000001</v>
      </c>
      <c r="L895" s="12">
        <f t="shared" si="1065"/>
        <v>0.39195000000000002</v>
      </c>
      <c r="M895" s="13">
        <f t="shared" si="1066"/>
        <v>6.4527099250328235E-2</v>
      </c>
      <c r="N895" s="13">
        <f t="shared" si="1067"/>
        <v>0.1515560885512309</v>
      </c>
      <c r="O895" s="13">
        <f t="shared" si="1068"/>
        <v>2.5291396551166152E-2</v>
      </c>
      <c r="P895" s="13">
        <f t="shared" si="1069"/>
        <v>5.9402408907654955E-2</v>
      </c>
      <c r="Q895" s="13">
        <f t="shared" si="1070"/>
        <v>0.17798140815102359</v>
      </c>
      <c r="R895" s="13">
        <f t="shared" si="1071"/>
        <v>4.9564814391147866E-3</v>
      </c>
      <c r="S895" s="13">
        <f t="shared" si="1072"/>
        <v>1.3671179337936443E-2</v>
      </c>
      <c r="T895" s="13">
        <f t="shared" si="1073"/>
        <v>6.975981292479369E-2</v>
      </c>
      <c r="U895" s="13">
        <f t="shared" si="1074"/>
        <v>1.1641387085677678E-2</v>
      </c>
      <c r="V895" s="13">
        <f t="shared" si="1075"/>
        <v>1.3983805851717471E-3</v>
      </c>
      <c r="W895" s="13">
        <f t="shared" si="1076"/>
        <v>0.1393428309841574</v>
      </c>
      <c r="X895" s="13">
        <f t="shared" si="1077"/>
        <v>5.4615422604240488E-2</v>
      </c>
      <c r="Y895" s="13">
        <f t="shared" si="1078"/>
        <v>1.0703257444866028E-2</v>
      </c>
      <c r="Z895" s="13">
        <f t="shared" si="1079"/>
        <v>6.4756430002034699E-4</v>
      </c>
      <c r="AA895" s="13">
        <f t="shared" si="1080"/>
        <v>1.520947222743789E-3</v>
      </c>
      <c r="AB895" s="13">
        <f t="shared" si="1081"/>
        <v>1.7861395805013967E-3</v>
      </c>
      <c r="AC895" s="13">
        <f t="shared" si="1082"/>
        <v>8.0457645212212318E-5</v>
      </c>
      <c r="AD895" s="13">
        <f t="shared" si="1083"/>
        <v>8.1819323497277552E-2</v>
      </c>
      <c r="AE895" s="13">
        <f t="shared" si="1084"/>
        <v>3.2069083844757935E-2</v>
      </c>
      <c r="AF895" s="13">
        <f t="shared" si="1085"/>
        <v>6.2847387064764353E-3</v>
      </c>
      <c r="AG895" s="13">
        <f t="shared" si="1086"/>
        <v>8.211011120011465E-4</v>
      </c>
      <c r="AH895" s="13">
        <f t="shared" si="1087"/>
        <v>6.3453206848243737E-5</v>
      </c>
      <c r="AI895" s="13">
        <f t="shared" si="1088"/>
        <v>1.49033815988607E-4</v>
      </c>
      <c r="AJ895" s="13">
        <f t="shared" si="1089"/>
        <v>1.7501935214438058E-4</v>
      </c>
      <c r="AK895" s="13">
        <f t="shared" si="1090"/>
        <v>1.3702381758951652E-4</v>
      </c>
      <c r="AL895" s="13">
        <f t="shared" si="1091"/>
        <v>2.9627105486962049E-6</v>
      </c>
      <c r="AM895" s="13">
        <f t="shared" si="1092"/>
        <v>3.8434136296905119E-2</v>
      </c>
      <c r="AN895" s="13">
        <f t="shared" si="1093"/>
        <v>1.5064259721571962E-2</v>
      </c>
      <c r="AO895" s="13">
        <f t="shared" si="1094"/>
        <v>2.952218298935065E-3</v>
      </c>
      <c r="AP895" s="13">
        <f t="shared" si="1095"/>
        <v>3.8570732075586636E-4</v>
      </c>
      <c r="AQ895" s="13">
        <f t="shared" si="1096"/>
        <v>3.7794496092565442E-5</v>
      </c>
      <c r="AR895" s="13">
        <f t="shared" si="1097"/>
        <v>4.9740968848338257E-6</v>
      </c>
      <c r="AS895" s="13">
        <f t="shared" si="1098"/>
        <v>1.1682760835346901E-5</v>
      </c>
      <c r="AT895" s="13">
        <f t="shared" si="1099"/>
        <v>1.3719767014597991E-5</v>
      </c>
      <c r="AU895" s="13">
        <f t="shared" si="1100"/>
        <v>1.0741297060842199E-5</v>
      </c>
      <c r="AV895" s="13">
        <f t="shared" si="1101"/>
        <v>6.3070748081853234E-6</v>
      </c>
      <c r="AW895" s="13">
        <f t="shared" si="1102"/>
        <v>7.5761512748278796E-8</v>
      </c>
      <c r="AX895" s="13">
        <f t="shared" si="1103"/>
        <v>1.504517076721118E-2</v>
      </c>
      <c r="AY895" s="13">
        <f t="shared" si="1104"/>
        <v>5.896954682208422E-3</v>
      </c>
      <c r="AZ895" s="13">
        <f t="shared" si="1105"/>
        <v>1.1556556938457955E-3</v>
      </c>
      <c r="BA895" s="13">
        <f t="shared" si="1106"/>
        <v>1.5098641640095322E-4</v>
      </c>
      <c r="BB895" s="13">
        <f t="shared" si="1107"/>
        <v>1.47947814770884E-5</v>
      </c>
      <c r="BC895" s="13">
        <f t="shared" si="1108"/>
        <v>1.1597629199889596E-6</v>
      </c>
      <c r="BD895" s="13">
        <f t="shared" si="1109"/>
        <v>3.2493287900176977E-7</v>
      </c>
      <c r="BE895" s="13">
        <f t="shared" si="1110"/>
        <v>7.6317635156903656E-7</v>
      </c>
      <c r="BF895" s="13">
        <f t="shared" si="1111"/>
        <v>8.9624378022861407E-7</v>
      </c>
      <c r="BG895" s="13">
        <f t="shared" si="1112"/>
        <v>7.0167523049951685E-7</v>
      </c>
      <c r="BH895" s="13">
        <f t="shared" si="1113"/>
        <v>4.1200966184470634E-7</v>
      </c>
      <c r="BI895" s="13">
        <f t="shared" si="1114"/>
        <v>1.9353906659357964E-7</v>
      </c>
      <c r="BJ895" s="14">
        <f t="shared" si="1115"/>
        <v>0.80409190605914915</v>
      </c>
      <c r="BK895" s="14">
        <f t="shared" si="1116"/>
        <v>0.14497944311906072</v>
      </c>
      <c r="BL895" s="14">
        <f t="shared" si="1117"/>
        <v>4.5771598645348091E-2</v>
      </c>
      <c r="BM895" s="14">
        <f t="shared" si="1118"/>
        <v>0.50587875035236396</v>
      </c>
      <c r="BN895" s="14">
        <f t="shared" si="1119"/>
        <v>0.48371488285051867</v>
      </c>
    </row>
    <row r="896" spans="1:66" x14ac:dyDescent="0.25">
      <c r="A896" t="s">
        <v>22</v>
      </c>
      <c r="B896" t="s">
        <v>291</v>
      </c>
      <c r="C896" t="s">
        <v>23</v>
      </c>
      <c r="D896" s="11"/>
      <c r="E896" s="10">
        <f>VLOOKUP(A896,home!$A$2:$E$405,3,FALSE)</f>
        <v>1.7</v>
      </c>
      <c r="F896" s="10">
        <f>VLOOKUP(B896,home!$B$2:$E$405,3,FALSE)</f>
        <v>1.57</v>
      </c>
      <c r="G896" s="10">
        <f>VLOOKUP(C896,away!$B$2:$E$405,4,FALSE)</f>
        <v>1.03</v>
      </c>
      <c r="H896" s="10">
        <f>VLOOKUP(A896,away!$A$2:$E$405,3,FALSE)</f>
        <v>1.5</v>
      </c>
      <c r="I896" s="10">
        <f>VLOOKUP(C896,away!$B$2:$E$405,3,FALSE)</f>
        <v>0.59</v>
      </c>
      <c r="J896" s="10">
        <f>VLOOKUP(B896,home!$B$2:$E$405,4,FALSE)</f>
        <v>0.22</v>
      </c>
      <c r="K896" s="12">
        <f t="shared" si="1064"/>
        <v>2.7490700000000001</v>
      </c>
      <c r="L896" s="12">
        <f t="shared" si="1065"/>
        <v>0.19470000000000001</v>
      </c>
      <c r="M896" s="13">
        <f t="shared" si="1066"/>
        <v>5.2666800156995243E-2</v>
      </c>
      <c r="N896" s="13">
        <f t="shared" si="1067"/>
        <v>0.14478472030759093</v>
      </c>
      <c r="O896" s="13">
        <f t="shared" si="1068"/>
        <v>1.0254225990566973E-2</v>
      </c>
      <c r="P896" s="13">
        <f t="shared" si="1069"/>
        <v>2.8189585043887952E-2</v>
      </c>
      <c r="Q896" s="13">
        <f t="shared" si="1070"/>
        <v>0.19901166552799454</v>
      </c>
      <c r="R896" s="13">
        <f t="shared" si="1071"/>
        <v>9.9824890018169478E-4</v>
      </c>
      <c r="S896" s="13">
        <f t="shared" si="1072"/>
        <v>3.7720760639425571E-3</v>
      </c>
      <c r="T896" s="13">
        <f t="shared" si="1073"/>
        <v>3.8747571278300537E-2</v>
      </c>
      <c r="U896" s="13">
        <f t="shared" si="1074"/>
        <v>2.744256104022492E-3</v>
      </c>
      <c r="V896" s="13">
        <f t="shared" si="1075"/>
        <v>2.2433120143905226E-4</v>
      </c>
      <c r="W896" s="13">
        <f t="shared" si="1076"/>
        <v>0.18236566645101465</v>
      </c>
      <c r="X896" s="13">
        <f t="shared" si="1077"/>
        <v>3.5506595258012544E-2</v>
      </c>
      <c r="Y896" s="13">
        <f t="shared" si="1078"/>
        <v>3.4565670483675216E-3</v>
      </c>
      <c r="Z896" s="13">
        <f t="shared" si="1079"/>
        <v>6.4786353621792018E-5</v>
      </c>
      <c r="AA896" s="13">
        <f t="shared" si="1080"/>
        <v>1.7810222115105981E-4</v>
      </c>
      <c r="AB896" s="13">
        <f t="shared" si="1081"/>
        <v>2.4480773654987208E-4</v>
      </c>
      <c r="AC896" s="13">
        <f t="shared" si="1082"/>
        <v>7.5044946034705453E-6</v>
      </c>
      <c r="AD896" s="13">
        <f t="shared" si="1083"/>
        <v>0.12533399566762268</v>
      </c>
      <c r="AE896" s="13">
        <f t="shared" si="1084"/>
        <v>2.4402528956486137E-2</v>
      </c>
      <c r="AF896" s="13">
        <f t="shared" si="1085"/>
        <v>2.3755861939139256E-3</v>
      </c>
      <c r="AG896" s="13">
        <f t="shared" si="1086"/>
        <v>1.5417554398501382E-4</v>
      </c>
      <c r="AH896" s="13">
        <f t="shared" si="1087"/>
        <v>3.1534757625407254E-6</v>
      </c>
      <c r="AI896" s="13">
        <f t="shared" si="1088"/>
        <v>8.6691256145278342E-6</v>
      </c>
      <c r="AJ896" s="13">
        <f t="shared" si="1089"/>
        <v>1.1916016576565018E-5</v>
      </c>
      <c r="AK896" s="13">
        <f t="shared" si="1090"/>
        <v>1.0919321230045864E-5</v>
      </c>
      <c r="AL896" s="13">
        <f t="shared" si="1091"/>
        <v>1.6066940706883502E-7</v>
      </c>
      <c r="AM896" s="13">
        <f t="shared" si="1092"/>
        <v>6.8910385493998305E-2</v>
      </c>
      <c r="AN896" s="13">
        <f t="shared" si="1093"/>
        <v>1.3416852055681468E-2</v>
      </c>
      <c r="AO896" s="13">
        <f t="shared" si="1094"/>
        <v>1.306130547620591E-3</v>
      </c>
      <c r="AP896" s="13">
        <f t="shared" si="1095"/>
        <v>8.4767872540576395E-5</v>
      </c>
      <c r="AQ896" s="13">
        <f t="shared" si="1096"/>
        <v>4.1260761959125547E-6</v>
      </c>
      <c r="AR896" s="13">
        <f t="shared" si="1097"/>
        <v>1.2279634619333598E-7</v>
      </c>
      <c r="AS896" s="13">
        <f t="shared" si="1098"/>
        <v>3.3757575142971414E-7</v>
      </c>
      <c r="AT896" s="13">
        <f t="shared" si="1099"/>
        <v>4.6400968549144228E-7</v>
      </c>
      <c r="AU896" s="13">
        <f t="shared" si="1100"/>
        <v>4.2519836869798636E-7</v>
      </c>
      <c r="AV896" s="13">
        <f t="shared" si="1101"/>
        <v>2.922250198591433E-7</v>
      </c>
      <c r="AW896" s="13">
        <f t="shared" si="1102"/>
        <v>2.3888145752673228E-9</v>
      </c>
      <c r="AX896" s="13">
        <f t="shared" si="1103"/>
        <v>3.1573245574997667E-2</v>
      </c>
      <c r="AY896" s="13">
        <f t="shared" si="1104"/>
        <v>6.1473109134520462E-3</v>
      </c>
      <c r="AZ896" s="13">
        <f t="shared" si="1105"/>
        <v>5.9844071742455672E-4</v>
      </c>
      <c r="BA896" s="13">
        <f t="shared" si="1106"/>
        <v>3.8838802560853749E-5</v>
      </c>
      <c r="BB896" s="13">
        <f t="shared" si="1107"/>
        <v>1.8904787146495555E-6</v>
      </c>
      <c r="BC896" s="13">
        <f t="shared" si="1108"/>
        <v>7.3615241148453762E-8</v>
      </c>
      <c r="BD896" s="13">
        <f t="shared" si="1109"/>
        <v>3.9847414339737496E-9</v>
      </c>
      <c r="BE896" s="13">
        <f t="shared" si="1110"/>
        <v>1.0954333133894217E-8</v>
      </c>
      <c r="BF896" s="13">
        <f t="shared" si="1111"/>
        <v>1.505711429419729E-8</v>
      </c>
      <c r="BG896" s="13">
        <f t="shared" si="1112"/>
        <v>1.3797687064249649E-8</v>
      </c>
      <c r="BH896" s="13">
        <f t="shared" si="1113"/>
        <v>9.4827018944291939E-9</v>
      </c>
      <c r="BI896" s="13">
        <f t="shared" si="1114"/>
        <v>5.2137222593836927E-9</v>
      </c>
      <c r="BJ896" s="14">
        <f t="shared" si="1115"/>
        <v>0.87822113438171612</v>
      </c>
      <c r="BK896" s="14">
        <f t="shared" si="1116"/>
        <v>9.1007768543727413E-2</v>
      </c>
      <c r="BL896" s="14">
        <f t="shared" si="1117"/>
        <v>1.4455999187127528E-2</v>
      </c>
      <c r="BM896" s="14">
        <f t="shared" si="1118"/>
        <v>0.54169713401433806</v>
      </c>
      <c r="BN896" s="14">
        <f t="shared" si="1119"/>
        <v>0.4359052459272173</v>
      </c>
    </row>
    <row r="897" spans="1:66" x14ac:dyDescent="0.25">
      <c r="A897" t="s">
        <v>22</v>
      </c>
      <c r="B897" t="s">
        <v>24</v>
      </c>
      <c r="C897" t="s">
        <v>259</v>
      </c>
      <c r="D897" s="11"/>
      <c r="E897" s="10">
        <f>VLOOKUP(A897,home!$A$2:$E$405,3,FALSE)</f>
        <v>1.7</v>
      </c>
      <c r="F897" s="10">
        <f>VLOOKUP(B897,home!$B$2:$E$405,3,FALSE)</f>
        <v>1.18</v>
      </c>
      <c r="G897" s="10">
        <f>VLOOKUP(C897,away!$B$2:$E$405,4,FALSE)</f>
        <v>1.18</v>
      </c>
      <c r="H897" s="10">
        <f>VLOOKUP(A897,away!$A$2:$E$405,3,FALSE)</f>
        <v>1.5</v>
      </c>
      <c r="I897" s="10">
        <f>VLOOKUP(C897,away!$B$2:$E$405,3,FALSE)</f>
        <v>0.98</v>
      </c>
      <c r="J897" s="10">
        <f>VLOOKUP(B897,home!$B$2:$E$405,4,FALSE)</f>
        <v>0.33</v>
      </c>
      <c r="K897" s="12">
        <f t="shared" si="1064"/>
        <v>2.3670799999999996</v>
      </c>
      <c r="L897" s="12">
        <f t="shared" si="1065"/>
        <v>0.48510000000000003</v>
      </c>
      <c r="M897" s="13">
        <f t="shared" si="1066"/>
        <v>5.7718357605180917E-2</v>
      </c>
      <c r="N897" s="13">
        <f t="shared" si="1067"/>
        <v>0.13662396992007159</v>
      </c>
      <c r="O897" s="13">
        <f t="shared" si="1068"/>
        <v>2.7999175274273265E-2</v>
      </c>
      <c r="P897" s="13">
        <f t="shared" si="1069"/>
        <v>6.6276287808226739E-2</v>
      </c>
      <c r="Q897" s="13">
        <f t="shared" si="1070"/>
        <v>0.16169993335920155</v>
      </c>
      <c r="R897" s="13">
        <f t="shared" si="1071"/>
        <v>6.7911999627749799E-3</v>
      </c>
      <c r="S897" s="13">
        <f t="shared" si="1072"/>
        <v>1.9025776667476679E-2</v>
      </c>
      <c r="T897" s="13">
        <f t="shared" si="1073"/>
        <v>7.8440637672548677E-2</v>
      </c>
      <c r="U897" s="13">
        <f t="shared" si="1074"/>
        <v>1.6075313607885392E-2</v>
      </c>
      <c r="V897" s="13">
        <f t="shared" si="1075"/>
        <v>2.4274153598953328E-3</v>
      </c>
      <c r="W897" s="13">
        <f t="shared" si="1076"/>
        <v>0.12758555941863292</v>
      </c>
      <c r="X897" s="13">
        <f t="shared" si="1077"/>
        <v>6.1891754873978827E-2</v>
      </c>
      <c r="Y897" s="13">
        <f t="shared" si="1078"/>
        <v>1.5011845144683563E-2</v>
      </c>
      <c r="Z897" s="13">
        <f t="shared" si="1079"/>
        <v>1.0981370339807144E-3</v>
      </c>
      <c r="AA897" s="13">
        <f t="shared" si="1080"/>
        <v>2.5993782103950684E-3</v>
      </c>
      <c r="AB897" s="13">
        <f t="shared" si="1081"/>
        <v>3.0764680871309793E-3</v>
      </c>
      <c r="AC897" s="13">
        <f t="shared" si="1082"/>
        <v>1.7420809177712599E-4</v>
      </c>
      <c r="AD897" s="13">
        <f t="shared" si="1083"/>
        <v>7.5501306497164397E-2</v>
      </c>
      <c r="AE897" s="13">
        <f t="shared" si="1084"/>
        <v>3.662568378177445E-2</v>
      </c>
      <c r="AF897" s="13">
        <f t="shared" si="1085"/>
        <v>8.8835596012693911E-3</v>
      </c>
      <c r="AG897" s="13">
        <f t="shared" si="1086"/>
        <v>1.4364715875252608E-3</v>
      </c>
      <c r="AH897" s="13">
        <f t="shared" si="1087"/>
        <v>1.3317656879601112E-4</v>
      </c>
      <c r="AI897" s="13">
        <f t="shared" si="1088"/>
        <v>3.1523959246566191E-4</v>
      </c>
      <c r="AJ897" s="13">
        <f t="shared" si="1089"/>
        <v>3.730986672668095E-4</v>
      </c>
      <c r="AK897" s="13">
        <f t="shared" si="1090"/>
        <v>2.9438479777130645E-4</v>
      </c>
      <c r="AL897" s="13">
        <f t="shared" si="1091"/>
        <v>8.0015205617052412E-6</v>
      </c>
      <c r="AM897" s="13">
        <f t="shared" si="1092"/>
        <v>3.5743526516661552E-2</v>
      </c>
      <c r="AN897" s="13">
        <f t="shared" si="1093"/>
        <v>1.7339184713232519E-2</v>
      </c>
      <c r="AO897" s="13">
        <f t="shared" si="1094"/>
        <v>4.2056192521945472E-3</v>
      </c>
      <c r="AP897" s="13">
        <f t="shared" si="1095"/>
        <v>6.8004863307985833E-4</v>
      </c>
      <c r="AQ897" s="13">
        <f t="shared" si="1096"/>
        <v>8.247289797675981E-5</v>
      </c>
      <c r="AR897" s="13">
        <f t="shared" si="1097"/>
        <v>1.2920790704589007E-5</v>
      </c>
      <c r="AS897" s="13">
        <f t="shared" si="1098"/>
        <v>3.0584545261018537E-5</v>
      </c>
      <c r="AT897" s="13">
        <f t="shared" si="1099"/>
        <v>3.6198032698225876E-5</v>
      </c>
      <c r="AU897" s="13">
        <f t="shared" si="1100"/>
        <v>2.8561213079772166E-5</v>
      </c>
      <c r="AV897" s="13">
        <f t="shared" si="1101"/>
        <v>1.6901669064216773E-5</v>
      </c>
      <c r="AW897" s="13">
        <f t="shared" si="1102"/>
        <v>2.5521972444893671E-7</v>
      </c>
      <c r="AX897" s="13">
        <f t="shared" si="1103"/>
        <v>1.4101297791176543E-2</v>
      </c>
      <c r="AY897" s="13">
        <f t="shared" si="1104"/>
        <v>6.8405395584997418E-3</v>
      </c>
      <c r="AZ897" s="13">
        <f t="shared" si="1105"/>
        <v>1.6591728699141123E-3</v>
      </c>
      <c r="BA897" s="13">
        <f t="shared" si="1106"/>
        <v>2.6828825306511199E-4</v>
      </c>
      <c r="BB897" s="13">
        <f t="shared" si="1107"/>
        <v>3.2536657890471452E-5</v>
      </c>
      <c r="BC897" s="13">
        <f t="shared" si="1108"/>
        <v>3.1567065485335421E-6</v>
      </c>
      <c r="BD897" s="13">
        <f t="shared" si="1109"/>
        <v>1.0446459284660205E-6</v>
      </c>
      <c r="BE897" s="13">
        <f t="shared" si="1110"/>
        <v>2.4727604843533471E-6</v>
      </c>
      <c r="BF897" s="13">
        <f t="shared" si="1111"/>
        <v>2.9266109436515602E-6</v>
      </c>
      <c r="BG897" s="13">
        <f t="shared" si="1112"/>
        <v>2.3091740774995781E-6</v>
      </c>
      <c r="BH897" s="13">
        <f t="shared" si="1113"/>
        <v>1.3664999438419252E-6</v>
      </c>
      <c r="BI897" s="13">
        <f t="shared" si="1114"/>
        <v>6.4692293741386833E-7</v>
      </c>
      <c r="BJ897" s="14">
        <f t="shared" si="1115"/>
        <v>0.7846565657070903</v>
      </c>
      <c r="BK897" s="14">
        <f t="shared" si="1116"/>
        <v>0.15247058661161825</v>
      </c>
      <c r="BL897" s="14">
        <f t="shared" si="1117"/>
        <v>5.7793367633882528E-2</v>
      </c>
      <c r="BM897" s="14">
        <f t="shared" si="1118"/>
        <v>0.53206944871806783</v>
      </c>
      <c r="BN897" s="14">
        <f t="shared" si="1119"/>
        <v>0.45710892392972902</v>
      </c>
    </row>
    <row r="898" spans="1:66" x14ac:dyDescent="0.25">
      <c r="A898" t="s">
        <v>25</v>
      </c>
      <c r="B898" t="s">
        <v>171</v>
      </c>
      <c r="C898" t="s">
        <v>26</v>
      </c>
      <c r="D898" s="11"/>
      <c r="E898" s="10">
        <f>VLOOKUP(A898,home!$A$2:$E$405,3,FALSE)</f>
        <v>1.47142857142857</v>
      </c>
      <c r="F898" s="10">
        <f>VLOOKUP(B898,home!$B$2:$E$405,3,FALSE)</f>
        <v>1.1299999999999999</v>
      </c>
      <c r="G898" s="10">
        <f>VLOOKUP(C898,away!$B$2:$E$405,4,FALSE)</f>
        <v>1.36</v>
      </c>
      <c r="H898" s="10">
        <f>VLOOKUP(A898,away!$A$2:$E$405,3,FALSE)</f>
        <v>1.3142857142857101</v>
      </c>
      <c r="I898" s="10">
        <f>VLOOKUP(C898,away!$B$2:$E$405,3,FALSE)</f>
        <v>1.19</v>
      </c>
      <c r="J898" s="10">
        <f>VLOOKUP(B898,home!$B$2:$E$405,4,FALSE)</f>
        <v>0.25</v>
      </c>
      <c r="K898" s="12">
        <f t="shared" si="1064"/>
        <v>2.2612914285714263</v>
      </c>
      <c r="L898" s="12">
        <f t="shared" si="1065"/>
        <v>0.39099999999999874</v>
      </c>
      <c r="M898" s="13">
        <f t="shared" si="1066"/>
        <v>7.0489506192840806E-2</v>
      </c>
      <c r="N898" s="13">
        <f t="shared" si="1067"/>
        <v>0.1593973161581034</v>
      </c>
      <c r="O898" s="13">
        <f t="shared" si="1068"/>
        <v>2.7561396921400669E-2</v>
      </c>
      <c r="P898" s="13">
        <f t="shared" si="1069"/>
        <v>6.2324350617818242E-2</v>
      </c>
      <c r="Q898" s="13">
        <f t="shared" si="1070"/>
        <v>0.18022189238280448</v>
      </c>
      <c r="R898" s="13">
        <f t="shared" si="1071"/>
        <v>5.3882530981338127E-3</v>
      </c>
      <c r="S898" s="13">
        <f t="shared" si="1072"/>
        <v>1.3776251564687677E-2</v>
      </c>
      <c r="T898" s="13">
        <f t="shared" si="1073"/>
        <v>7.0466759921676336E-2</v>
      </c>
      <c r="U898" s="13">
        <f t="shared" si="1074"/>
        <v>1.2184410545783423E-2</v>
      </c>
      <c r="V898" s="13">
        <f t="shared" si="1075"/>
        <v>1.3533865284665659E-3</v>
      </c>
      <c r="W898" s="13">
        <f t="shared" si="1076"/>
        <v>0.13584474016205261</v>
      </c>
      <c r="X898" s="13">
        <f t="shared" si="1077"/>
        <v>5.3115293403362414E-2</v>
      </c>
      <c r="Y898" s="13">
        <f t="shared" si="1078"/>
        <v>1.0384039860357316E-2</v>
      </c>
      <c r="Z898" s="13">
        <f t="shared" si="1079"/>
        <v>7.0226898712343804E-4</v>
      </c>
      <c r="AA898" s="13">
        <f t="shared" si="1080"/>
        <v>1.588034841133768E-3</v>
      </c>
      <c r="AB898" s="13">
        <f t="shared" si="1081"/>
        <v>1.7955047872642881E-3</v>
      </c>
      <c r="AC898" s="13">
        <f t="shared" si="1082"/>
        <v>7.478855814618124E-5</v>
      </c>
      <c r="AD898" s="13">
        <f t="shared" si="1083"/>
        <v>7.679613663624052E-2</v>
      </c>
      <c r="AE898" s="13">
        <f t="shared" si="1084"/>
        <v>3.0027289424769951E-2</v>
      </c>
      <c r="AF898" s="13">
        <f t="shared" si="1085"/>
        <v>5.8703350825425058E-3</v>
      </c>
      <c r="AG898" s="13">
        <f t="shared" si="1086"/>
        <v>7.6510033909137076E-4</v>
      </c>
      <c r="AH898" s="13">
        <f t="shared" si="1087"/>
        <v>6.8646793491315846E-5</v>
      </c>
      <c r="AI898" s="13">
        <f t="shared" si="1088"/>
        <v>1.5523040572082531E-4</v>
      </c>
      <c r="AJ898" s="13">
        <f t="shared" si="1089"/>
        <v>1.7551059295508358E-4</v>
      </c>
      <c r="AK898" s="13">
        <f t="shared" si="1090"/>
        <v>1.3229353315760638E-4</v>
      </c>
      <c r="AL898" s="13">
        <f t="shared" si="1091"/>
        <v>2.6450168666819747E-6</v>
      </c>
      <c r="AM898" s="13">
        <f t="shared" si="1092"/>
        <v>3.4731689104586155E-2</v>
      </c>
      <c r="AN898" s="13">
        <f t="shared" si="1093"/>
        <v>1.3580090439893144E-2</v>
      </c>
      <c r="AO898" s="13">
        <f t="shared" si="1094"/>
        <v>2.6549076809991006E-3</v>
      </c>
      <c r="AP898" s="13">
        <f t="shared" si="1095"/>
        <v>3.4602296775688171E-4</v>
      </c>
      <c r="AQ898" s="13">
        <f t="shared" si="1096"/>
        <v>3.3823745098235076E-5</v>
      </c>
      <c r="AR898" s="13">
        <f t="shared" si="1097"/>
        <v>5.3681792510208827E-6</v>
      </c>
      <c r="AS898" s="13">
        <f t="shared" si="1098"/>
        <v>1.2139017727368501E-5</v>
      </c>
      <c r="AT898" s="13">
        <f t="shared" si="1099"/>
        <v>1.3724928369087495E-5</v>
      </c>
      <c r="AU898" s="13">
        <f t="shared" si="1100"/>
        <v>1.0345354292924786E-5</v>
      </c>
      <c r="AV898" s="13">
        <f t="shared" si="1101"/>
        <v>5.8484652470313553E-6</v>
      </c>
      <c r="AW898" s="13">
        <f t="shared" si="1102"/>
        <v>6.4961977830567215E-8</v>
      </c>
      <c r="AX898" s="13">
        <f t="shared" si="1103"/>
        <v>1.3089745145334718E-2</v>
      </c>
      <c r="AY898" s="13">
        <f t="shared" si="1104"/>
        <v>5.1180903518258589E-3</v>
      </c>
      <c r="AZ898" s="13">
        <f t="shared" si="1105"/>
        <v>1.0005866637819521E-3</v>
      </c>
      <c r="BA898" s="13">
        <f t="shared" si="1106"/>
        <v>1.3040979517958066E-4</v>
      </c>
      <c r="BB898" s="13">
        <f t="shared" si="1107"/>
        <v>1.2747557478803968E-5</v>
      </c>
      <c r="BC898" s="13">
        <f t="shared" si="1108"/>
        <v>9.9685899484246728E-7</v>
      </c>
      <c r="BD898" s="13">
        <f t="shared" si="1109"/>
        <v>3.4982634785819291E-7</v>
      </c>
      <c r="BE898" s="13">
        <f t="shared" si="1110"/>
        <v>7.9105932190017788E-7</v>
      </c>
      <c r="BF898" s="13">
        <f t="shared" si="1111"/>
        <v>8.9440783205219861E-7</v>
      </c>
      <c r="BG898" s="13">
        <f t="shared" si="1112"/>
        <v>6.7417225475559625E-7</v>
      </c>
      <c r="BH898" s="13">
        <f t="shared" si="1113"/>
        <v>3.8112498526487535E-7</v>
      </c>
      <c r="BI898" s="13">
        <f t="shared" si="1114"/>
        <v>1.7236693247877475E-7</v>
      </c>
      <c r="BJ898" s="14">
        <f t="shared" si="1115"/>
        <v>0.79358801368192999</v>
      </c>
      <c r="BK898" s="14">
        <f t="shared" si="1116"/>
        <v>0.15313901883065201</v>
      </c>
      <c r="BL898" s="14">
        <f t="shared" si="1117"/>
        <v>4.9099970421602537E-2</v>
      </c>
      <c r="BM898" s="14">
        <f t="shared" si="1118"/>
        <v>0.48602853116035888</v>
      </c>
      <c r="BN898" s="14">
        <f t="shared" si="1119"/>
        <v>0.50538271537110147</v>
      </c>
    </row>
    <row r="899" spans="1:66" x14ac:dyDescent="0.25">
      <c r="A899" t="s">
        <v>25</v>
      </c>
      <c r="B899" t="s">
        <v>265</v>
      </c>
      <c r="C899" t="s">
        <v>168</v>
      </c>
      <c r="D899" s="11"/>
      <c r="E899" s="10">
        <f>VLOOKUP(A899,home!$A$2:$E$405,3,FALSE)</f>
        <v>1.47142857142857</v>
      </c>
      <c r="F899" s="10">
        <f>VLOOKUP(B899,home!$B$2:$E$405,3,FALSE)</f>
        <v>1.19</v>
      </c>
      <c r="G899" s="10">
        <f>VLOOKUP(C899,away!$B$2:$E$405,4,FALSE)</f>
        <v>1.36</v>
      </c>
      <c r="H899" s="10">
        <f>VLOOKUP(A899,away!$A$2:$E$405,3,FALSE)</f>
        <v>1.3142857142857101</v>
      </c>
      <c r="I899" s="10">
        <f>VLOOKUP(C899,away!$B$2:$E$405,3,FALSE)</f>
        <v>0.45</v>
      </c>
      <c r="J899" s="10">
        <f>VLOOKUP(B899,home!$B$2:$E$405,4,FALSE)</f>
        <v>0.56999999999999995</v>
      </c>
      <c r="K899" s="12">
        <f t="shared" si="1064"/>
        <v>2.3813599999999977</v>
      </c>
      <c r="L899" s="12">
        <f t="shared" si="1065"/>
        <v>0.33711428571428459</v>
      </c>
      <c r="M899" s="13">
        <f t="shared" si="1066"/>
        <v>6.5975337191068531E-2</v>
      </c>
      <c r="N899" s="13">
        <f t="shared" si="1067"/>
        <v>0.1571110289733228</v>
      </c>
      <c r="O899" s="13">
        <f t="shared" si="1068"/>
        <v>2.2241228671926142E-2</v>
      </c>
      <c r="P899" s="13">
        <f t="shared" si="1069"/>
        <v>5.2964372310177983E-2</v>
      </c>
      <c r="Q899" s="13">
        <f t="shared" si="1070"/>
        <v>0.18706895997795586</v>
      </c>
      <c r="R899" s="13">
        <f t="shared" si="1071"/>
        <v>3.7489179585722234E-3</v>
      </c>
      <c r="S899" s="13">
        <f t="shared" si="1072"/>
        <v>1.0629823406915867E-2</v>
      </c>
      <c r="T899" s="13">
        <f t="shared" si="1073"/>
        <v>6.3063618822282674E-2</v>
      </c>
      <c r="U899" s="13">
        <f t="shared" si="1074"/>
        <v>8.9275232698255418E-3</v>
      </c>
      <c r="V899" s="13">
        <f t="shared" si="1075"/>
        <v>9.4816899850663468E-4</v>
      </c>
      <c r="W899" s="13">
        <f t="shared" si="1076"/>
        <v>0.14849284617770148</v>
      </c>
      <c r="X899" s="13">
        <f t="shared" si="1077"/>
        <v>5.0059059772876967E-2</v>
      </c>
      <c r="Y899" s="13">
        <f t="shared" si="1078"/>
        <v>8.437812089431047E-3</v>
      </c>
      <c r="Z899" s="13">
        <f t="shared" si="1079"/>
        <v>4.2127126660184317E-4</v>
      </c>
      <c r="AA899" s="13">
        <f t="shared" si="1080"/>
        <v>1.0031985434349644E-3</v>
      </c>
      <c r="AB899" s="13">
        <f t="shared" si="1081"/>
        <v>1.1944884416971425E-3</v>
      </c>
      <c r="AC899" s="13">
        <f t="shared" si="1082"/>
        <v>4.7573815068610641E-5</v>
      </c>
      <c r="AD899" s="13">
        <f t="shared" si="1083"/>
        <v>8.8403731043432729E-2</v>
      </c>
      <c r="AE899" s="13">
        <f t="shared" si="1084"/>
        <v>2.9802160645184549E-2</v>
      </c>
      <c r="AF899" s="13">
        <f t="shared" si="1085"/>
        <v>5.0233670493218755E-3</v>
      </c>
      <c r="AG899" s="13">
        <f t="shared" si="1086"/>
        <v>5.6448293157093936E-4</v>
      </c>
      <c r="AH899" s="13">
        <f t="shared" si="1087"/>
        <v>3.550414053310807E-5</v>
      </c>
      <c r="AI899" s="13">
        <f t="shared" si="1088"/>
        <v>8.4548140099922146E-5</v>
      </c>
      <c r="AJ899" s="13">
        <f t="shared" si="1089"/>
        <v>1.0066977945417523E-4</v>
      </c>
      <c r="AK899" s="13">
        <f t="shared" si="1090"/>
        <v>7.9910328666998157E-5</v>
      </c>
      <c r="AL899" s="13">
        <f t="shared" si="1091"/>
        <v>1.5276722246752289E-6</v>
      </c>
      <c r="AM899" s="13">
        <f t="shared" si="1092"/>
        <v>4.2104221791517737E-2</v>
      </c>
      <c r="AN899" s="13">
        <f t="shared" si="1093"/>
        <v>1.4193934654803318E-2</v>
      </c>
      <c r="AO899" s="13">
        <f t="shared" si="1094"/>
        <v>2.392489071314625E-3</v>
      </c>
      <c r="AP899" s="13">
        <f t="shared" si="1095"/>
        <v>2.688474147851541E-4</v>
      </c>
      <c r="AQ899" s="13">
        <f t="shared" si="1096"/>
        <v>2.2658076050357298E-5</v>
      </c>
      <c r="AR899" s="13">
        <f t="shared" si="1097"/>
        <v>2.3937905951436633E-6</v>
      </c>
      <c r="AS899" s="13">
        <f t="shared" si="1098"/>
        <v>5.7004771716513084E-6</v>
      </c>
      <c r="AT899" s="13">
        <f t="shared" si="1099"/>
        <v>6.7874441587417746E-6</v>
      </c>
      <c r="AU899" s="13">
        <f t="shared" si="1100"/>
        <v>5.3877826739537646E-6</v>
      </c>
      <c r="AV899" s="13">
        <f t="shared" si="1101"/>
        <v>3.2075625371116317E-6</v>
      </c>
      <c r="AW899" s="13">
        <f t="shared" si="1102"/>
        <v>3.4066686431834571E-8</v>
      </c>
      <c r="AX899" s="13">
        <f t="shared" si="1103"/>
        <v>1.6710884934241433E-2</v>
      </c>
      <c r="AY899" s="13">
        <f t="shared" si="1104"/>
        <v>5.6334780382604E-3</v>
      </c>
      <c r="AZ899" s="13">
        <f t="shared" si="1105"/>
        <v>9.4956296247763192E-4</v>
      </c>
      <c r="BA899" s="13">
        <f t="shared" si="1106"/>
        <v>1.0670374661212901E-4</v>
      </c>
      <c r="BB899" s="13">
        <f t="shared" si="1107"/>
        <v>8.9928393305464691E-6</v>
      </c>
      <c r="BC899" s="13">
        <f t="shared" si="1108"/>
        <v>6.0632292149210004E-7</v>
      </c>
      <c r="BD899" s="13">
        <f t="shared" si="1109"/>
        <v>1.3449683443857126E-7</v>
      </c>
      <c r="BE899" s="13">
        <f t="shared" si="1110"/>
        <v>3.2028538165863576E-7</v>
      </c>
      <c r="BF899" s="13">
        <f t="shared" si="1111"/>
        <v>3.8135739823330411E-7</v>
      </c>
      <c r="BG899" s="13">
        <f t="shared" si="1112"/>
        <v>3.0271641795228672E-7</v>
      </c>
      <c r="BH899" s="13">
        <f t="shared" si="1113"/>
        <v>1.8021919226371422E-7</v>
      </c>
      <c r="BI899" s="13">
        <f t="shared" si="1114"/>
        <v>8.5833355137823579E-8</v>
      </c>
      <c r="BJ899" s="14">
        <f t="shared" si="1115"/>
        <v>0.82041944733539585</v>
      </c>
      <c r="BK899" s="14">
        <f t="shared" si="1116"/>
        <v>0.13620028143222271</v>
      </c>
      <c r="BL899" s="14">
        <f t="shared" si="1117"/>
        <v>3.744087123992651E-2</v>
      </c>
      <c r="BM899" s="14">
        <f t="shared" si="1118"/>
        <v>0.4997385822195492</v>
      </c>
      <c r="BN899" s="14">
        <f t="shared" si="1119"/>
        <v>0.48910984508302352</v>
      </c>
    </row>
    <row r="900" spans="1:66" x14ac:dyDescent="0.25">
      <c r="A900" t="s">
        <v>25</v>
      </c>
      <c r="B900" t="s">
        <v>174</v>
      </c>
      <c r="C900" t="s">
        <v>260</v>
      </c>
      <c r="D900" s="11"/>
      <c r="E900" s="10">
        <f>VLOOKUP(A900,home!$A$2:$E$405,3,FALSE)</f>
        <v>1.47142857142857</v>
      </c>
      <c r="F900" s="10">
        <f>VLOOKUP(B900,home!$B$2:$E$405,3,FALSE)</f>
        <v>0.51</v>
      </c>
      <c r="G900" s="10">
        <f>VLOOKUP(C900,away!$B$2:$E$405,4,FALSE)</f>
        <v>1.19</v>
      </c>
      <c r="H900" s="10">
        <f>VLOOKUP(A900,away!$A$2:$E$405,3,FALSE)</f>
        <v>1.3142857142857101</v>
      </c>
      <c r="I900" s="10">
        <f>VLOOKUP(C900,away!$B$2:$E$405,3,FALSE)</f>
        <v>1.53</v>
      </c>
      <c r="J900" s="10">
        <f>VLOOKUP(B900,home!$B$2:$E$405,4,FALSE)</f>
        <v>1.9</v>
      </c>
      <c r="K900" s="12">
        <f t="shared" si="1064"/>
        <v>0.89300999999999908</v>
      </c>
      <c r="L900" s="12">
        <f t="shared" si="1065"/>
        <v>3.8206285714285593</v>
      </c>
      <c r="M900" s="13">
        <f t="shared" si="1066"/>
        <v>8.972072591809141E-3</v>
      </c>
      <c r="N900" s="13">
        <f t="shared" si="1067"/>
        <v>8.0121505452114706E-3</v>
      </c>
      <c r="O900" s="13">
        <f t="shared" si="1068"/>
        <v>3.4278956889197083E-2</v>
      </c>
      <c r="P900" s="13">
        <f t="shared" si="1069"/>
        <v>3.0611451291621853E-2</v>
      </c>
      <c r="Q900" s="13">
        <f t="shared" si="1070"/>
        <v>3.5774652791896442E-3</v>
      </c>
      <c r="R900" s="13">
        <f t="shared" si="1071"/>
        <v>6.5483581044817135E-2</v>
      </c>
      <c r="S900" s="13">
        <f t="shared" si="1072"/>
        <v>2.6110492881957041E-2</v>
      </c>
      <c r="T900" s="13">
        <f t="shared" si="1073"/>
        <v>1.36681660589656E-2</v>
      </c>
      <c r="U900" s="13">
        <f t="shared" si="1074"/>
        <v>5.8477492708832082E-2</v>
      </c>
      <c r="V900" s="13">
        <f t="shared" si="1075"/>
        <v>9.8983704140130305E-3</v>
      </c>
      <c r="W900" s="13">
        <f t="shared" si="1076"/>
        <v>1.0649040896563802E-3</v>
      </c>
      <c r="X900" s="13">
        <f t="shared" si="1077"/>
        <v>4.0686029907722864E-3</v>
      </c>
      <c r="Y900" s="13">
        <f t="shared" si="1078"/>
        <v>7.7723104161721438E-3</v>
      </c>
      <c r="Z900" s="13">
        <f t="shared" si="1079"/>
        <v>8.3396146899761991E-2</v>
      </c>
      <c r="AA900" s="13">
        <f t="shared" si="1080"/>
        <v>7.4473593142956374E-2</v>
      </c>
      <c r="AB900" s="13">
        <f t="shared" si="1081"/>
        <v>3.3252831706295699E-2</v>
      </c>
      <c r="AC900" s="13">
        <f t="shared" si="1082"/>
        <v>2.1107405834495481E-3</v>
      </c>
      <c r="AD900" s="13">
        <f t="shared" si="1083"/>
        <v>2.3774250027601079E-4</v>
      </c>
      <c r="AE900" s="13">
        <f t="shared" si="1084"/>
        <v>9.0832578919738895E-4</v>
      </c>
      <c r="AF900" s="13">
        <f t="shared" si="1085"/>
        <v>1.7351877311864699E-3</v>
      </c>
      <c r="AG900" s="13">
        <f t="shared" si="1086"/>
        <v>2.2098359408544419E-3</v>
      </c>
      <c r="AH900" s="13">
        <f t="shared" si="1087"/>
        <v>7.9656425398070982E-2</v>
      </c>
      <c r="AI900" s="13">
        <f t="shared" si="1088"/>
        <v>7.1133984444731291E-2</v>
      </c>
      <c r="AJ900" s="13">
        <f t="shared" si="1089"/>
        <v>3.1761679724494708E-2</v>
      </c>
      <c r="AK900" s="13">
        <f t="shared" si="1090"/>
        <v>9.4544992035903302E-3</v>
      </c>
      <c r="AL900" s="13">
        <f t="shared" si="1091"/>
        <v>2.880620142039522E-4</v>
      </c>
      <c r="AM900" s="13">
        <f t="shared" si="1092"/>
        <v>4.2461286034296054E-5</v>
      </c>
      <c r="AN900" s="13">
        <f t="shared" si="1093"/>
        <v>1.6222880260223193E-4</v>
      </c>
      <c r="AO900" s="13">
        <f t="shared" si="1094"/>
        <v>3.0990799916536568E-4</v>
      </c>
      <c r="AP900" s="13">
        <f t="shared" si="1095"/>
        <v>3.9468111870848474E-4</v>
      </c>
      <c r="AQ900" s="13">
        <f t="shared" si="1096"/>
        <v>3.7698248968525593E-4</v>
      </c>
      <c r="AR900" s="13">
        <f t="shared" si="1097"/>
        <v>6.0867522954747511E-2</v>
      </c>
      <c r="AS900" s="13">
        <f t="shared" si="1098"/>
        <v>5.4355306673819014E-2</v>
      </c>
      <c r="AT900" s="13">
        <f t="shared" si="1099"/>
        <v>2.4269916206393533E-2</v>
      </c>
      <c r="AU900" s="13">
        <f t="shared" si="1100"/>
        <v>7.2244259571571552E-3</v>
      </c>
      <c r="AV900" s="13">
        <f t="shared" si="1101"/>
        <v>1.6128711560002263E-3</v>
      </c>
      <c r="AW900" s="13">
        <f t="shared" si="1102"/>
        <v>2.7300753491020327E-5</v>
      </c>
      <c r="AX900" s="13">
        <f t="shared" si="1103"/>
        <v>6.3197255069144422E-6</v>
      </c>
      <c r="AY900" s="13">
        <f t="shared" si="1104"/>
        <v>2.4145323835303151E-5</v>
      </c>
      <c r="AZ900" s="13">
        <f t="shared" si="1105"/>
        <v>4.6125157055777126E-5</v>
      </c>
      <c r="BA900" s="13">
        <f t="shared" si="1106"/>
        <v>5.8742364302977231E-5</v>
      </c>
      <c r="BB900" s="13">
        <f t="shared" si="1107"/>
        <v>5.6108188852304975E-5</v>
      </c>
      <c r="BC900" s="13">
        <f t="shared" si="1108"/>
        <v>4.2873709884045157E-5</v>
      </c>
      <c r="BD900" s="13">
        <f t="shared" si="1109"/>
        <v>3.8758699545498675E-2</v>
      </c>
      <c r="BE900" s="13">
        <f t="shared" si="1110"/>
        <v>3.4611906281125732E-2</v>
      </c>
      <c r="BF900" s="13">
        <f t="shared" si="1111"/>
        <v>1.5454389214054029E-2</v>
      </c>
      <c r="BG900" s="13">
        <f t="shared" si="1112"/>
        <v>4.6003080373474585E-3</v>
      </c>
      <c r="BH900" s="13">
        <f t="shared" si="1113"/>
        <v>1.0270302701079123E-3</v>
      </c>
      <c r="BI900" s="13">
        <f t="shared" si="1114"/>
        <v>1.8342966030181324E-4</v>
      </c>
      <c r="BJ900" s="14">
        <f t="shared" si="1115"/>
        <v>4.4775267507114802E-2</v>
      </c>
      <c r="BK900" s="14">
        <f t="shared" si="1116"/>
        <v>7.8015335100889871E-2</v>
      </c>
      <c r="BL900" s="14">
        <f t="shared" si="1117"/>
        <v>0.70093885021953872</v>
      </c>
      <c r="BM900" s="14">
        <f t="shared" si="1118"/>
        <v>0.75619307751511466</v>
      </c>
      <c r="BN900" s="14">
        <f t="shared" si="1119"/>
        <v>0.15093567764184634</v>
      </c>
    </row>
    <row r="901" spans="1:66" x14ac:dyDescent="0.25">
      <c r="A901" t="s">
        <v>178</v>
      </c>
      <c r="B901" t="s">
        <v>468</v>
      </c>
      <c r="C901" t="s">
        <v>269</v>
      </c>
      <c r="D901" s="11"/>
      <c r="E901" s="10">
        <f>VLOOKUP(A901,home!$A$2:$E$405,3,FALSE)</f>
        <v>1.77142857142857</v>
      </c>
      <c r="F901" s="10">
        <f>VLOOKUP(B901,home!$B$2:$E$405,3,FALSE)</f>
        <v>0.38</v>
      </c>
      <c r="G901" s="10">
        <f>VLOOKUP(C901,away!$B$2:$E$405,4,FALSE)</f>
        <v>0.56000000000000005</v>
      </c>
      <c r="H901" s="10">
        <f>VLOOKUP(A901,away!$A$2:$E$405,3,FALSE)</f>
        <v>1.3857142857142899</v>
      </c>
      <c r="I901" s="10">
        <f>VLOOKUP(C901,away!$B$2:$E$405,3,FALSE)</f>
        <v>0.99</v>
      </c>
      <c r="J901" s="10">
        <f>VLOOKUP(B901,home!$B$2:$E$405,4,FALSE)</f>
        <v>0.72</v>
      </c>
      <c r="K901" s="12">
        <f t="shared" si="1064"/>
        <v>0.37695999999999974</v>
      </c>
      <c r="L901" s="12">
        <f t="shared" si="1065"/>
        <v>0.98773714285714576</v>
      </c>
      <c r="M901" s="13">
        <f t="shared" si="1066"/>
        <v>0.25545803156320063</v>
      </c>
      <c r="N901" s="13">
        <f t="shared" si="1067"/>
        <v>9.6297459578064043E-2</v>
      </c>
      <c r="O901" s="13">
        <f t="shared" si="1068"/>
        <v>0.25232538621614636</v>
      </c>
      <c r="P901" s="13">
        <f t="shared" si="1069"/>
        <v>9.5116577588038473E-2</v>
      </c>
      <c r="Q901" s="13">
        <f t="shared" si="1070"/>
        <v>1.8150145181273496E-2</v>
      </c>
      <c r="R901" s="13">
        <f t="shared" si="1071"/>
        <v>0.12461557802573112</v>
      </c>
      <c r="S901" s="13">
        <f t="shared" si="1072"/>
        <v>8.8538646413853887E-3</v>
      </c>
      <c r="T901" s="13">
        <f t="shared" si="1073"/>
        <v>1.7927572543793471E-2</v>
      </c>
      <c r="U901" s="13">
        <f t="shared" si="1074"/>
        <v>4.697508829257957E-2</v>
      </c>
      <c r="V901" s="13">
        <f t="shared" si="1075"/>
        <v>3.6629165353743351E-4</v>
      </c>
      <c r="W901" s="13">
        <f t="shared" si="1076"/>
        <v>2.2806262425109506E-3</v>
      </c>
      <c r="X901" s="13">
        <f t="shared" si="1077"/>
        <v>2.2526592487027946E-3</v>
      </c>
      <c r="Y901" s="13">
        <f t="shared" si="1078"/>
        <v>1.1125176050722115E-3</v>
      </c>
      <c r="Z901" s="13">
        <f t="shared" si="1079"/>
        <v>4.1029144998209123E-2</v>
      </c>
      <c r="AA901" s="13">
        <f t="shared" si="1080"/>
        <v>1.5466346498524903E-2</v>
      </c>
      <c r="AB901" s="13">
        <f t="shared" si="1081"/>
        <v>2.9150969880419706E-3</v>
      </c>
      <c r="AC901" s="13">
        <f t="shared" si="1082"/>
        <v>8.5240049682399173E-6</v>
      </c>
      <c r="AD901" s="13">
        <f t="shared" si="1083"/>
        <v>2.149262170942318E-4</v>
      </c>
      <c r="AE901" s="13">
        <f t="shared" si="1084"/>
        <v>2.1229060759775115E-4</v>
      </c>
      <c r="AF901" s="13">
        <f t="shared" si="1085"/>
        <v>1.0484365910200511E-4</v>
      </c>
      <c r="AG901" s="13">
        <f t="shared" si="1086"/>
        <v>3.4519325429367704E-5</v>
      </c>
      <c r="AH901" s="13">
        <f t="shared" si="1087"/>
        <v>1.0131502613600657E-2</v>
      </c>
      <c r="AI901" s="13">
        <f t="shared" si="1088"/>
        <v>3.8191712252229012E-3</v>
      </c>
      <c r="AJ901" s="13">
        <f t="shared" si="1089"/>
        <v>7.1983739253001172E-4</v>
      </c>
      <c r="AK901" s="13">
        <f t="shared" si="1090"/>
        <v>9.0449967829371022E-5</v>
      </c>
      <c r="AL901" s="13">
        <f t="shared" si="1091"/>
        <v>1.2695223163838269E-7</v>
      </c>
      <c r="AM901" s="13">
        <f t="shared" si="1092"/>
        <v>1.6203717359168321E-5</v>
      </c>
      <c r="AN901" s="13">
        <f t="shared" si="1093"/>
        <v>1.6005013488009653E-5</v>
      </c>
      <c r="AO901" s="13">
        <f t="shared" si="1094"/>
        <v>7.9043731470183681E-6</v>
      </c>
      <c r="AP901" s="13">
        <f t="shared" si="1095"/>
        <v>2.6024809827708892E-6</v>
      </c>
      <c r="AQ901" s="13">
        <f t="shared" si="1096"/>
        <v>6.4264178256554362E-7</v>
      </c>
      <c r="AR901" s="13">
        <f t="shared" si="1097"/>
        <v>2.0014522888815241E-3</v>
      </c>
      <c r="AS901" s="13">
        <f t="shared" si="1098"/>
        <v>7.5446745481677884E-4</v>
      </c>
      <c r="AT901" s="13">
        <f t="shared" si="1099"/>
        <v>1.4220202588386633E-4</v>
      </c>
      <c r="AU901" s="13">
        <f t="shared" si="1100"/>
        <v>1.786815855906074E-5</v>
      </c>
      <c r="AV901" s="13">
        <f t="shared" si="1101"/>
        <v>1.6838952626058827E-6</v>
      </c>
      <c r="AW901" s="13">
        <f t="shared" si="1102"/>
        <v>1.3130295280811465E-9</v>
      </c>
      <c r="AX901" s="13">
        <f t="shared" si="1103"/>
        <v>1.0180255492853473E-6</v>
      </c>
      <c r="AY901" s="13">
        <f t="shared" si="1104"/>
        <v>1.0055416474066852E-6</v>
      </c>
      <c r="AZ901" s="13">
        <f t="shared" si="1105"/>
        <v>4.9660541691667334E-7</v>
      </c>
      <c r="BA901" s="13">
        <f t="shared" si="1106"/>
        <v>1.6350520521088556E-7</v>
      </c>
      <c r="BB901" s="13">
        <f t="shared" si="1107"/>
        <v>4.0375041059317842E-8</v>
      </c>
      <c r="BC901" s="13">
        <f t="shared" si="1108"/>
        <v>7.9759855397341138E-9</v>
      </c>
      <c r="BD901" s="13">
        <f t="shared" si="1109"/>
        <v>3.294847942307884E-4</v>
      </c>
      <c r="BE901" s="13">
        <f t="shared" si="1110"/>
        <v>1.2420258803323792E-4</v>
      </c>
      <c r="BF901" s="13">
        <f t="shared" si="1111"/>
        <v>2.3409703792504661E-5</v>
      </c>
      <c r="BG901" s="13">
        <f t="shared" si="1112"/>
        <v>2.941507313874184E-6</v>
      </c>
      <c r="BH901" s="13">
        <f t="shared" si="1113"/>
        <v>2.7720764925950281E-7</v>
      </c>
      <c r="BI901" s="13">
        <f t="shared" si="1114"/>
        <v>2.0899239092972432E-8</v>
      </c>
      <c r="BJ901" s="14">
        <f t="shared" si="1115"/>
        <v>0.13863365046424533</v>
      </c>
      <c r="BK901" s="14">
        <f t="shared" si="1116"/>
        <v>0.35980442194500917</v>
      </c>
      <c r="BL901" s="14">
        <f t="shared" si="1117"/>
        <v>0.46045646774386961</v>
      </c>
      <c r="BM901" s="14">
        <f t="shared" si="1118"/>
        <v>0.15795950277026102</v>
      </c>
      <c r="BN901" s="14">
        <f t="shared" si="1119"/>
        <v>0.84196317815245414</v>
      </c>
    </row>
    <row r="902" spans="1:66" x14ac:dyDescent="0.25">
      <c r="A902" t="s">
        <v>178</v>
      </c>
      <c r="B902" t="s">
        <v>270</v>
      </c>
      <c r="C902" t="s">
        <v>272</v>
      </c>
      <c r="D902" s="11"/>
      <c r="E902" s="10">
        <f>VLOOKUP(A902,home!$A$2:$E$405,3,FALSE)</f>
        <v>1.77142857142857</v>
      </c>
      <c r="F902" s="10">
        <f>VLOOKUP(B902,home!$B$2:$E$405,3,FALSE)</f>
        <v>0.28000000000000003</v>
      </c>
      <c r="G902" s="10">
        <f>VLOOKUP(C902,away!$B$2:$E$405,4,FALSE)</f>
        <v>0.56000000000000005</v>
      </c>
      <c r="H902" s="10">
        <f>VLOOKUP(A902,away!$A$2:$E$405,3,FALSE)</f>
        <v>1.3857142857142899</v>
      </c>
      <c r="I902" s="10">
        <f>VLOOKUP(C902,away!$B$2:$E$405,3,FALSE)</f>
        <v>0.56000000000000005</v>
      </c>
      <c r="J902" s="10">
        <f>VLOOKUP(B902,home!$B$2:$E$405,4,FALSE)</f>
        <v>0.54</v>
      </c>
      <c r="K902" s="12">
        <f t="shared" si="1064"/>
        <v>0.27775999999999984</v>
      </c>
      <c r="L902" s="12">
        <f t="shared" si="1065"/>
        <v>0.41904000000000136</v>
      </c>
      <c r="M902" s="13">
        <f t="shared" si="1066"/>
        <v>0.49817692199448571</v>
      </c>
      <c r="N902" s="13">
        <f t="shared" si="1067"/>
        <v>0.13837362185318827</v>
      </c>
      <c r="O902" s="13">
        <f t="shared" si="1068"/>
        <v>0.20875605739256997</v>
      </c>
      <c r="P902" s="13">
        <f t="shared" si="1069"/>
        <v>5.7984082501360203E-2</v>
      </c>
      <c r="Q902" s="13">
        <f t="shared" si="1070"/>
        <v>1.9217328602970776E-2</v>
      </c>
      <c r="R902" s="13">
        <f t="shared" si="1071"/>
        <v>4.3738569144891389E-2</v>
      </c>
      <c r="S902" s="13">
        <f t="shared" si="1072"/>
        <v>1.6872288112343354E-3</v>
      </c>
      <c r="T902" s="13">
        <f t="shared" si="1073"/>
        <v>8.0528293777889001E-3</v>
      </c>
      <c r="U902" s="13">
        <f t="shared" si="1074"/>
        <v>1.2148824965685028E-2</v>
      </c>
      <c r="V902" s="13">
        <f t="shared" si="1075"/>
        <v>2.1820096049769447E-5</v>
      </c>
      <c r="W902" s="13">
        <f t="shared" si="1076"/>
        <v>1.7792683975870534E-3</v>
      </c>
      <c r="X902" s="13">
        <f t="shared" si="1077"/>
        <v>7.4558462932488125E-4</v>
      </c>
      <c r="Y902" s="13">
        <f t="shared" si="1078"/>
        <v>1.562148915361496E-4</v>
      </c>
      <c r="Z902" s="13">
        <f t="shared" si="1079"/>
        <v>6.1094033381584503E-3</v>
      </c>
      <c r="AA902" s="13">
        <f t="shared" si="1080"/>
        <v>1.6969478712068903E-3</v>
      </c>
      <c r="AB902" s="13">
        <f t="shared" si="1081"/>
        <v>2.3567212035321278E-4</v>
      </c>
      <c r="AC902" s="13">
        <f t="shared" si="1082"/>
        <v>1.5873103932535235E-7</v>
      </c>
      <c r="AD902" s="13">
        <f t="shared" si="1083"/>
        <v>1.2355239752844492E-4</v>
      </c>
      <c r="AE902" s="13">
        <f t="shared" si="1084"/>
        <v>5.1773396660319723E-5</v>
      </c>
      <c r="AF902" s="13">
        <f t="shared" si="1085"/>
        <v>1.0847562068270222E-5</v>
      </c>
      <c r="AG902" s="13">
        <f t="shared" si="1086"/>
        <v>1.5151874696959897E-6</v>
      </c>
      <c r="AH902" s="13">
        <f t="shared" si="1087"/>
        <v>6.4002109370548115E-4</v>
      </c>
      <c r="AI902" s="13">
        <f t="shared" si="1088"/>
        <v>1.7777225898763435E-4</v>
      </c>
      <c r="AJ902" s="13">
        <f t="shared" si="1089"/>
        <v>2.4689011328202641E-5</v>
      </c>
      <c r="AK902" s="13">
        <f t="shared" si="1090"/>
        <v>2.2858732621738541E-6</v>
      </c>
      <c r="AL902" s="13">
        <f t="shared" si="1091"/>
        <v>7.3900441978882087E-10</v>
      </c>
      <c r="AM902" s="13">
        <f t="shared" si="1092"/>
        <v>6.8635827875001723E-6</v>
      </c>
      <c r="AN902" s="13">
        <f t="shared" si="1093"/>
        <v>2.8761157312740815E-6</v>
      </c>
      <c r="AO902" s="13">
        <f t="shared" si="1094"/>
        <v>6.0260376801654739E-7</v>
      </c>
      <c r="AP902" s="13">
        <f t="shared" si="1095"/>
        <v>8.4171694316551614E-8</v>
      </c>
      <c r="AQ902" s="13">
        <f t="shared" si="1096"/>
        <v>8.8178266966019728E-9</v>
      </c>
      <c r="AR902" s="13">
        <f t="shared" si="1097"/>
        <v>5.3638887821269156E-5</v>
      </c>
      <c r="AS902" s="13">
        <f t="shared" si="1098"/>
        <v>1.4898737481235714E-5</v>
      </c>
      <c r="AT902" s="13">
        <f t="shared" si="1099"/>
        <v>2.0691366613940144E-6</v>
      </c>
      <c r="AU902" s="13">
        <f t="shared" si="1100"/>
        <v>1.9157446635626708E-7</v>
      </c>
      <c r="AV902" s="13">
        <f t="shared" si="1101"/>
        <v>1.3302930943779179E-8</v>
      </c>
      <c r="AW902" s="13">
        <f t="shared" si="1102"/>
        <v>2.3892946993359219E-12</v>
      </c>
      <c r="AX902" s="13">
        <f t="shared" si="1103"/>
        <v>3.1773812584267418E-7</v>
      </c>
      <c r="AY902" s="13">
        <f t="shared" si="1104"/>
        <v>1.3314498425311461E-7</v>
      </c>
      <c r="AZ902" s="13">
        <f t="shared" si="1105"/>
        <v>2.7896537100712657E-8</v>
      </c>
      <c r="BA902" s="13">
        <f t="shared" si="1106"/>
        <v>3.8965883022275572E-9</v>
      </c>
      <c r="BB902" s="13">
        <f t="shared" si="1107"/>
        <v>4.0820659054136008E-10</v>
      </c>
      <c r="BC902" s="13">
        <f t="shared" si="1108"/>
        <v>3.4210977940090429E-11</v>
      </c>
      <c r="BD902" s="13">
        <f t="shared" si="1109"/>
        <v>3.7461399254374475E-6</v>
      </c>
      <c r="BE902" s="13">
        <f t="shared" si="1110"/>
        <v>1.040527825689505E-6</v>
      </c>
      <c r="BF902" s="13">
        <f t="shared" si="1111"/>
        <v>1.4450850443175836E-7</v>
      </c>
      <c r="BG902" s="13">
        <f t="shared" si="1112"/>
        <v>1.3379560730321725E-8</v>
      </c>
      <c r="BH902" s="13">
        <f t="shared" si="1113"/>
        <v>9.2907669711354017E-10</v>
      </c>
      <c r="BI902" s="13">
        <f t="shared" si="1114"/>
        <v>5.1612068678051381E-11</v>
      </c>
      <c r="BJ902" s="14">
        <f t="shared" si="1115"/>
        <v>0.16852345470658361</v>
      </c>
      <c r="BK902" s="14">
        <f t="shared" si="1116"/>
        <v>0.55787034601815799</v>
      </c>
      <c r="BL902" s="14">
        <f t="shared" si="1117"/>
        <v>0.26749659690785615</v>
      </c>
      <c r="BM902" s="14">
        <f t="shared" si="1118"/>
        <v>3.3753086338695067E-2</v>
      </c>
      <c r="BN902" s="14">
        <f t="shared" si="1119"/>
        <v>0.96624658148946629</v>
      </c>
    </row>
    <row r="903" spans="1:66" x14ac:dyDescent="0.25">
      <c r="A903" t="s">
        <v>178</v>
      </c>
      <c r="B903" t="s">
        <v>180</v>
      </c>
      <c r="C903" t="s">
        <v>185</v>
      </c>
      <c r="D903" s="11"/>
      <c r="E903" s="10">
        <f>VLOOKUP(A903,home!$A$2:$E$405,3,FALSE)</f>
        <v>1.77142857142857</v>
      </c>
      <c r="F903" s="10">
        <f>VLOOKUP(B903,home!$B$2:$E$405,3,FALSE)</f>
        <v>0.71</v>
      </c>
      <c r="G903" s="10">
        <f>VLOOKUP(C903,away!$B$2:$E$405,4,FALSE)</f>
        <v>0.94</v>
      </c>
      <c r="H903" s="10">
        <f>VLOOKUP(A903,away!$A$2:$E$405,3,FALSE)</f>
        <v>1.3857142857142899</v>
      </c>
      <c r="I903" s="10">
        <f>VLOOKUP(C903,away!$B$2:$E$405,3,FALSE)</f>
        <v>0.38</v>
      </c>
      <c r="J903" s="10">
        <f>VLOOKUP(B903,home!$B$2:$E$405,4,FALSE)</f>
        <v>1.26</v>
      </c>
      <c r="K903" s="12">
        <f t="shared" si="1064"/>
        <v>1.1822514285714276</v>
      </c>
      <c r="L903" s="12">
        <f t="shared" si="1065"/>
        <v>0.66348000000000196</v>
      </c>
      <c r="M903" s="13">
        <f t="shared" si="1066"/>
        <v>0.15790977891544147</v>
      </c>
      <c r="N903" s="13">
        <f t="shared" si="1067"/>
        <v>0.18668906170817895</v>
      </c>
      <c r="O903" s="13">
        <f t="shared" si="1068"/>
        <v>0.10476998011481742</v>
      </c>
      <c r="P903" s="13">
        <f t="shared" si="1069"/>
        <v>0.12386445866214293</v>
      </c>
      <c r="Q903" s="13">
        <f t="shared" si="1070"/>
        <v>0.11035670495157701</v>
      </c>
      <c r="R903" s="13">
        <f t="shared" si="1071"/>
        <v>3.4756393203289632E-2</v>
      </c>
      <c r="S903" s="13">
        <f t="shared" si="1072"/>
        <v>2.4289825850306222E-2</v>
      </c>
      <c r="T903" s="13">
        <f t="shared" si="1073"/>
        <v>7.3219466601272529E-2</v>
      </c>
      <c r="U903" s="13">
        <f t="shared" si="1074"/>
        <v>4.1090795516579418E-2</v>
      </c>
      <c r="V903" s="13">
        <f t="shared" si="1075"/>
        <v>2.1169937462672522E-3</v>
      </c>
      <c r="W903" s="13">
        <f t="shared" si="1076"/>
        <v>4.3489790693812487E-2</v>
      </c>
      <c r="X903" s="13">
        <f t="shared" si="1077"/>
        <v>2.8854606329530793E-2</v>
      </c>
      <c r="Y903" s="13">
        <f t="shared" si="1078"/>
        <v>9.5722271037585738E-3</v>
      </c>
      <c r="Z903" s="13">
        <f t="shared" si="1079"/>
        <v>7.6867239208395569E-3</v>
      </c>
      <c r="AA903" s="13">
        <f t="shared" si="1080"/>
        <v>9.0876403364467308E-3</v>
      </c>
      <c r="AB903" s="13">
        <f t="shared" si="1081"/>
        <v>5.3719378850537389E-3</v>
      </c>
      <c r="AC903" s="13">
        <f t="shared" si="1082"/>
        <v>1.0378564193962561E-4</v>
      </c>
      <c r="AD903" s="13">
        <f t="shared" si="1083"/>
        <v>1.2853966794008048E-2</v>
      </c>
      <c r="AE903" s="13">
        <f t="shared" si="1084"/>
        <v>8.5283498884884852E-3</v>
      </c>
      <c r="AF903" s="13">
        <f t="shared" si="1085"/>
        <v>2.8291947920071783E-3</v>
      </c>
      <c r="AG903" s="13">
        <f t="shared" si="1086"/>
        <v>6.2570472020030937E-4</v>
      </c>
      <c r="AH903" s="13">
        <f t="shared" si="1087"/>
        <v>1.2749968967496609E-3</v>
      </c>
      <c r="AI903" s="13">
        <f t="shared" si="1088"/>
        <v>1.5073669026064236E-3</v>
      </c>
      <c r="AJ903" s="13">
        <f t="shared" si="1089"/>
        <v>8.910433369938663E-4</v>
      </c>
      <c r="AK903" s="13">
        <f t="shared" si="1090"/>
        <v>3.5114575269335017E-4</v>
      </c>
      <c r="AL903" s="13">
        <f t="shared" si="1091"/>
        <v>3.2563790397398004E-6</v>
      </c>
      <c r="AM903" s="13">
        <f t="shared" si="1092"/>
        <v>3.0393241210051429E-3</v>
      </c>
      <c r="AN903" s="13">
        <f t="shared" si="1093"/>
        <v>2.0165307678044978E-3</v>
      </c>
      <c r="AO903" s="13">
        <f t="shared" si="1094"/>
        <v>6.689639169114662E-4</v>
      </c>
      <c r="AP903" s="13">
        <f t="shared" si="1095"/>
        <v>1.4794805986414027E-4</v>
      </c>
      <c r="AQ903" s="13">
        <f t="shared" si="1096"/>
        <v>2.454014468966502E-5</v>
      </c>
      <c r="AR903" s="13">
        <f t="shared" si="1097"/>
        <v>1.6918698821109359E-4</v>
      </c>
      <c r="AS903" s="13">
        <f t="shared" si="1098"/>
        <v>2.0002155850826268E-4</v>
      </c>
      <c r="AT903" s="13">
        <f t="shared" si="1099"/>
        <v>1.1823788664573849E-4</v>
      </c>
      <c r="AU903" s="13">
        <f t="shared" si="1100"/>
        <v>4.6595636799396956E-5</v>
      </c>
      <c r="AV903" s="13">
        <f t="shared" si="1101"/>
        <v>1.3771939542820608E-5</v>
      </c>
      <c r="AW903" s="13">
        <f t="shared" si="1102"/>
        <v>7.0952897162475859E-8</v>
      </c>
      <c r="AX903" s="13">
        <f t="shared" si="1103"/>
        <v>5.9887421399165371E-4</v>
      </c>
      <c r="AY903" s="13">
        <f t="shared" si="1104"/>
        <v>3.9734106349918356E-4</v>
      </c>
      <c r="AZ903" s="13">
        <f t="shared" si="1105"/>
        <v>1.3181392440521955E-4</v>
      </c>
      <c r="BA903" s="13">
        <f t="shared" si="1106"/>
        <v>2.9151967521458437E-5</v>
      </c>
      <c r="BB903" s="13">
        <f t="shared" si="1107"/>
        <v>4.8354368527843252E-6</v>
      </c>
      <c r="BC903" s="13">
        <f t="shared" si="1108"/>
        <v>6.41643128617071E-7</v>
      </c>
      <c r="BD903" s="13">
        <f t="shared" si="1109"/>
        <v>1.8708697156382771E-5</v>
      </c>
      <c r="BE903" s="13">
        <f t="shared" si="1110"/>
        <v>2.2118383939843735E-5</v>
      </c>
      <c r="BF903" s="13">
        <f t="shared" si="1111"/>
        <v>1.307474550528579E-5</v>
      </c>
      <c r="BG903" s="13">
        <f t="shared" si="1112"/>
        <v>5.1525455172773263E-6</v>
      </c>
      <c r="BH903" s="13">
        <f t="shared" si="1113"/>
        <v>1.5229010746451062E-6</v>
      </c>
      <c r="BI903" s="13">
        <f t="shared" si="1114"/>
        <v>3.6009039421442792E-7</v>
      </c>
      <c r="BJ903" s="14">
        <f t="shared" si="1115"/>
        <v>0.48407903884250814</v>
      </c>
      <c r="BK903" s="14">
        <f t="shared" si="1116"/>
        <v>0.30868544025863642</v>
      </c>
      <c r="BL903" s="14">
        <f t="shared" si="1117"/>
        <v>0.19971005131852523</v>
      </c>
      <c r="BM903" s="14">
        <f t="shared" si="1118"/>
        <v>0.28141760667445986</v>
      </c>
      <c r="BN903" s="14">
        <f t="shared" si="1119"/>
        <v>0.71834637755544739</v>
      </c>
    </row>
    <row r="904" spans="1:66" x14ac:dyDescent="0.25">
      <c r="A904" t="s">
        <v>178</v>
      </c>
      <c r="B904" t="s">
        <v>268</v>
      </c>
      <c r="C904" t="s">
        <v>179</v>
      </c>
      <c r="D904" s="11"/>
      <c r="E904" s="10">
        <f>VLOOKUP(A904,home!$A$2:$E$405,3,FALSE)</f>
        <v>1.77142857142857</v>
      </c>
      <c r="F904" s="10">
        <f>VLOOKUP(B904,home!$B$2:$E$405,3,FALSE)</f>
        <v>0.56000000000000005</v>
      </c>
      <c r="G904" s="10">
        <f>VLOOKUP(C904,away!$B$2:$E$405,4,FALSE)</f>
        <v>0.85</v>
      </c>
      <c r="H904" s="10">
        <f>VLOOKUP(A904,away!$A$2:$E$405,3,FALSE)</f>
        <v>1.3857142857142899</v>
      </c>
      <c r="I904" s="10">
        <f>VLOOKUP(C904,away!$B$2:$E$405,3,FALSE)</f>
        <v>0.56000000000000005</v>
      </c>
      <c r="J904" s="10">
        <f>VLOOKUP(B904,home!$B$2:$E$405,4,FALSE)</f>
        <v>0.9</v>
      </c>
      <c r="K904" s="12">
        <f t="shared" si="1064"/>
        <v>0.84319999999999939</v>
      </c>
      <c r="L904" s="12">
        <f t="shared" si="1065"/>
        <v>0.69840000000000224</v>
      </c>
      <c r="M904" s="13">
        <f t="shared" si="1066"/>
        <v>0.21403836592621198</v>
      </c>
      <c r="N904" s="13">
        <f t="shared" si="1067"/>
        <v>0.18047715014898177</v>
      </c>
      <c r="O904" s="13">
        <f t="shared" si="1068"/>
        <v>0.1494843947628669</v>
      </c>
      <c r="P904" s="13">
        <f t="shared" si="1069"/>
        <v>0.12604524166404926</v>
      </c>
      <c r="Q904" s="13">
        <f t="shared" si="1070"/>
        <v>7.6089166502810668E-2</v>
      </c>
      <c r="R904" s="13">
        <f t="shared" si="1071"/>
        <v>5.2199950651193289E-2</v>
      </c>
      <c r="S904" s="13">
        <f t="shared" si="1072"/>
        <v>1.8556723320838707E-2</v>
      </c>
      <c r="T904" s="13">
        <f t="shared" si="1073"/>
        <v>5.3140673885563143E-2</v>
      </c>
      <c r="U904" s="13">
        <f t="shared" si="1074"/>
        <v>4.4014998389086145E-2</v>
      </c>
      <c r="V904" s="13">
        <f t="shared" si="1075"/>
        <v>1.2142094584805837E-3</v>
      </c>
      <c r="W904" s="13">
        <f t="shared" si="1076"/>
        <v>2.1386128398389968E-2</v>
      </c>
      <c r="X904" s="13">
        <f t="shared" si="1077"/>
        <v>1.4936072073435601E-2</v>
      </c>
      <c r="Y904" s="13">
        <f t="shared" si="1078"/>
        <v>5.2156763680437281E-3</v>
      </c>
      <c r="Z904" s="13">
        <f t="shared" si="1079"/>
        <v>1.2152148511597837E-2</v>
      </c>
      <c r="AA904" s="13">
        <f t="shared" si="1080"/>
        <v>1.0246691624979288E-2</v>
      </c>
      <c r="AB904" s="13">
        <f t="shared" si="1081"/>
        <v>4.3200051890912644E-3</v>
      </c>
      <c r="AC904" s="13">
        <f t="shared" si="1082"/>
        <v>4.4689804781809755E-5</v>
      </c>
      <c r="AD904" s="13">
        <f t="shared" si="1083"/>
        <v>4.5081958663806014E-3</v>
      </c>
      <c r="AE904" s="13">
        <f t="shared" si="1084"/>
        <v>3.1485239930802221E-3</v>
      </c>
      <c r="AF904" s="13">
        <f t="shared" si="1085"/>
        <v>1.0994645783836169E-3</v>
      </c>
      <c r="AG904" s="13">
        <f t="shared" si="1086"/>
        <v>2.5595535384770687E-4</v>
      </c>
      <c r="AH904" s="13">
        <f t="shared" si="1087"/>
        <v>2.1217651301249888E-3</v>
      </c>
      <c r="AI904" s="13">
        <f t="shared" si="1088"/>
        <v>1.7890723577213892E-3</v>
      </c>
      <c r="AJ904" s="13">
        <f t="shared" si="1089"/>
        <v>7.5427290601533725E-4</v>
      </c>
      <c r="AK904" s="13">
        <f t="shared" si="1090"/>
        <v>2.1200097145071059E-4</v>
      </c>
      <c r="AL904" s="13">
        <f t="shared" si="1091"/>
        <v>1.0526967385995292E-6</v>
      </c>
      <c r="AM904" s="13">
        <f t="shared" si="1092"/>
        <v>7.6026215090642434E-4</v>
      </c>
      <c r="AN904" s="13">
        <f t="shared" si="1093"/>
        <v>5.3096708619304839E-4</v>
      </c>
      <c r="AO904" s="13">
        <f t="shared" si="1094"/>
        <v>1.8541370649861308E-4</v>
      </c>
      <c r="AP904" s="13">
        <f t="shared" si="1095"/>
        <v>4.3164310872877268E-5</v>
      </c>
      <c r="AQ904" s="13">
        <f t="shared" si="1096"/>
        <v>7.5364886784043943E-6</v>
      </c>
      <c r="AR904" s="13">
        <f t="shared" si="1097"/>
        <v>2.9636815337585941E-4</v>
      </c>
      <c r="AS904" s="13">
        <f t="shared" si="1098"/>
        <v>2.4989762692652448E-4</v>
      </c>
      <c r="AT904" s="13">
        <f t="shared" si="1099"/>
        <v>1.0535683951222265E-4</v>
      </c>
      <c r="AU904" s="13">
        <f t="shared" si="1100"/>
        <v>2.9612295692235356E-5</v>
      </c>
      <c r="AV904" s="13">
        <f t="shared" si="1101"/>
        <v>6.2422719319232078E-6</v>
      </c>
      <c r="AW904" s="13">
        <f t="shared" si="1102"/>
        <v>1.7220097465750224E-8</v>
      </c>
      <c r="AX904" s="13">
        <f t="shared" si="1103"/>
        <v>1.0684217427404938E-4</v>
      </c>
      <c r="AY904" s="13">
        <f t="shared" si="1104"/>
        <v>7.4618574512996322E-5</v>
      </c>
      <c r="AZ904" s="13">
        <f t="shared" si="1105"/>
        <v>2.6056806219938397E-5</v>
      </c>
      <c r="BA904" s="13">
        <f t="shared" si="1106"/>
        <v>6.0660244880016779E-6</v>
      </c>
      <c r="BB904" s="13">
        <f t="shared" si="1107"/>
        <v>1.0591278756050964E-6</v>
      </c>
      <c r="BC904" s="13">
        <f t="shared" si="1108"/>
        <v>1.4793898166452035E-7</v>
      </c>
      <c r="BD904" s="13">
        <f t="shared" si="1109"/>
        <v>3.4497253052950148E-5</v>
      </c>
      <c r="BE904" s="13">
        <f t="shared" si="1110"/>
        <v>2.9088083774247539E-5</v>
      </c>
      <c r="BF904" s="13">
        <f t="shared" si="1111"/>
        <v>1.2263536119222754E-5</v>
      </c>
      <c r="BG904" s="13">
        <f t="shared" si="1112"/>
        <v>3.446871218576206E-6</v>
      </c>
      <c r="BH904" s="13">
        <f t="shared" si="1113"/>
        <v>7.2660045287586363E-7</v>
      </c>
      <c r="BI904" s="13">
        <f t="shared" si="1114"/>
        <v>1.225339003729856E-7</v>
      </c>
      <c r="BJ904" s="14">
        <f t="shared" si="1115"/>
        <v>0.36199914155841867</v>
      </c>
      <c r="BK904" s="14">
        <f t="shared" si="1116"/>
        <v>0.35997490144561395</v>
      </c>
      <c r="BL904" s="14">
        <f t="shared" si="1117"/>
        <v>0.26591077404848618</v>
      </c>
      <c r="BM904" s="14">
        <f t="shared" si="1118"/>
        <v>0.20162809455358735</v>
      </c>
      <c r="BN904" s="14">
        <f t="shared" si="1119"/>
        <v>0.79833426965611387</v>
      </c>
    </row>
    <row r="905" spans="1:66" x14ac:dyDescent="0.25">
      <c r="A905" t="s">
        <v>28</v>
      </c>
      <c r="B905" t="s">
        <v>275</v>
      </c>
      <c r="C905" t="s">
        <v>277</v>
      </c>
      <c r="D905" s="11"/>
      <c r="E905" s="10">
        <f>VLOOKUP(A905,home!$A$2:$E$405,3,FALSE)</f>
        <v>1.3611111111111101</v>
      </c>
      <c r="F905" s="10">
        <f>VLOOKUP(B905,home!$B$2:$E$405,3,FALSE)</f>
        <v>1.29</v>
      </c>
      <c r="G905" s="10">
        <f>VLOOKUP(C905,away!$B$2:$E$405,4,FALSE)</f>
        <v>1.65</v>
      </c>
      <c r="H905" s="10">
        <f>VLOOKUP(A905,away!$A$2:$E$405,3,FALSE)</f>
        <v>1.1666666666666701</v>
      </c>
      <c r="I905" s="10">
        <f>VLOOKUP(C905,away!$B$2:$E$405,3,FALSE)</f>
        <v>0.92</v>
      </c>
      <c r="J905" s="10">
        <f>VLOOKUP(B905,home!$B$2:$E$405,4,FALSE)</f>
        <v>1.71</v>
      </c>
      <c r="K905" s="12">
        <f t="shared" si="1064"/>
        <v>2.8971249999999977</v>
      </c>
      <c r="L905" s="12">
        <f t="shared" si="1065"/>
        <v>1.8354000000000055</v>
      </c>
      <c r="M905" s="13">
        <f t="shared" si="1066"/>
        <v>8.8042123138189522E-3</v>
      </c>
      <c r="N905" s="13">
        <f t="shared" si="1067"/>
        <v>2.5506903599672712E-2</v>
      </c>
      <c r="O905" s="13">
        <f t="shared" si="1068"/>
        <v>1.6159251280783354E-2</v>
      </c>
      <c r="P905" s="13">
        <f t="shared" si="1069"/>
        <v>4.6815370866839442E-2</v>
      </c>
      <c r="Q905" s="13">
        <f t="shared" si="1070"/>
        <v>3.6948344045600878E-2</v>
      </c>
      <c r="R905" s="13">
        <f t="shared" si="1071"/>
        <v>1.482934490037493E-2</v>
      </c>
      <c r="S905" s="13">
        <f t="shared" si="1072"/>
        <v>6.2233816929871594E-2</v>
      </c>
      <c r="T905" s="13">
        <f t="shared" si="1073"/>
        <v>6.7814990661296065E-2</v>
      </c>
      <c r="U905" s="13">
        <f t="shared" si="1074"/>
        <v>4.2962465844498685E-2</v>
      </c>
      <c r="V905" s="13">
        <f t="shared" si="1075"/>
        <v>3.6769006018957884E-2</v>
      </c>
      <c r="W905" s="13">
        <f t="shared" si="1076"/>
        <v>3.5681323747703789E-2</v>
      </c>
      <c r="X905" s="13">
        <f t="shared" si="1077"/>
        <v>6.548950160653573E-2</v>
      </c>
      <c r="Y905" s="13">
        <f t="shared" si="1078"/>
        <v>6.0099715624318026E-2</v>
      </c>
      <c r="Z905" s="13">
        <f t="shared" si="1079"/>
        <v>9.0725932100494105E-3</v>
      </c>
      <c r="AA905" s="13">
        <f t="shared" si="1080"/>
        <v>2.628443660366438E-2</v>
      </c>
      <c r="AB905" s="13">
        <f t="shared" si="1081"/>
        <v>3.8074649197695556E-2</v>
      </c>
      <c r="AC905" s="13">
        <f t="shared" si="1082"/>
        <v>1.2219680987820693E-2</v>
      </c>
      <c r="AD905" s="13">
        <f t="shared" si="1083"/>
        <v>2.5843313765641571E-2</v>
      </c>
      <c r="AE905" s="13">
        <f t="shared" si="1084"/>
        <v>4.7432818085458683E-2</v>
      </c>
      <c r="AF905" s="13">
        <f t="shared" si="1085"/>
        <v>4.3529097157025569E-2</v>
      </c>
      <c r="AG905" s="13">
        <f t="shared" si="1086"/>
        <v>2.6631101640668325E-2</v>
      </c>
      <c r="AH905" s="13">
        <f t="shared" si="1087"/>
        <v>4.162959394431183E-3</v>
      </c>
      <c r="AI905" s="13">
        <f t="shared" si="1088"/>
        <v>1.2060613735591433E-2</v>
      </c>
      <c r="AJ905" s="13">
        <f t="shared" si="1089"/>
        <v>1.7470552784362652E-2</v>
      </c>
      <c r="AK905" s="13">
        <f t="shared" si="1090"/>
        <v>1.6871458411798868E-2</v>
      </c>
      <c r="AL905" s="13">
        <f t="shared" si="1091"/>
        <v>2.5990690679795706E-3</v>
      </c>
      <c r="AM905" s="13">
        <f t="shared" si="1092"/>
        <v>1.497426207865684E-2</v>
      </c>
      <c r="AN905" s="13">
        <f t="shared" si="1093"/>
        <v>2.7483760619166849E-2</v>
      </c>
      <c r="AO905" s="13">
        <f t="shared" si="1094"/>
        <v>2.5221847120209497E-2</v>
      </c>
      <c r="AP905" s="13">
        <f t="shared" si="1095"/>
        <v>1.5430726068144218E-2</v>
      </c>
      <c r="AQ905" s="13">
        <f t="shared" si="1096"/>
        <v>7.0803886563679929E-3</v>
      </c>
      <c r="AR905" s="13">
        <f t="shared" si="1097"/>
        <v>1.5281391345078031E-3</v>
      </c>
      <c r="AS905" s="13">
        <f t="shared" si="1098"/>
        <v>4.4272100900609153E-3</v>
      </c>
      <c r="AT905" s="13">
        <f t="shared" si="1099"/>
        <v>6.4130905160838612E-3</v>
      </c>
      <c r="AU905" s="13">
        <f t="shared" si="1100"/>
        <v>6.1931749538031468E-3</v>
      </c>
      <c r="AV905" s="13">
        <f t="shared" si="1101"/>
        <v>4.4856004970092334E-3</v>
      </c>
      <c r="AW905" s="13">
        <f t="shared" si="1102"/>
        <v>3.8389572951919455E-4</v>
      </c>
      <c r="AX905" s="13">
        <f t="shared" si="1103"/>
        <v>7.2303848374381157E-3</v>
      </c>
      <c r="AY905" s="13">
        <f t="shared" si="1104"/>
        <v>1.3270648330633957E-2</v>
      </c>
      <c r="AZ905" s="13">
        <f t="shared" si="1105"/>
        <v>1.2178473973022821E-2</v>
      </c>
      <c r="BA905" s="13">
        <f t="shared" si="1106"/>
        <v>7.4507903766953855E-3</v>
      </c>
      <c r="BB905" s="13">
        <f t="shared" si="1107"/>
        <v>3.4187951643466865E-3</v>
      </c>
      <c r="BC905" s="13">
        <f t="shared" si="1108"/>
        <v>1.2549713289283853E-3</v>
      </c>
      <c r="BD905" s="13">
        <f t="shared" si="1109"/>
        <v>4.674577612459388E-4</v>
      </c>
      <c r="BE905" s="13">
        <f t="shared" si="1110"/>
        <v>1.3542835665496394E-3</v>
      </c>
      <c r="BF905" s="13">
        <f t="shared" si="1111"/>
        <v>1.9617643888700607E-3</v>
      </c>
      <c r="BG905" s="13">
        <f t="shared" si="1112"/>
        <v>1.89449221836839E-3</v>
      </c>
      <c r="BH905" s="13">
        <f t="shared" si="1113"/>
        <v>1.3721451920351297E-3</v>
      </c>
      <c r="BI905" s="13">
        <f t="shared" si="1114"/>
        <v>7.9505522789495369E-4</v>
      </c>
      <c r="BJ905" s="14">
        <f t="shared" si="1115"/>
        <v>0.56997215848753213</v>
      </c>
      <c r="BK905" s="14">
        <f t="shared" si="1116"/>
        <v>0.18271180451592209</v>
      </c>
      <c r="BL905" s="14">
        <f t="shared" si="1117"/>
        <v>0.21976814569963007</v>
      </c>
      <c r="BM905" s="14">
        <f t="shared" si="1118"/>
        <v>0.81957452230492822</v>
      </c>
      <c r="BN905" s="14">
        <f t="shared" si="1119"/>
        <v>0.14906342700709027</v>
      </c>
    </row>
    <row r="906" spans="1:66" x14ac:dyDescent="0.25">
      <c r="A906" t="s">
        <v>28</v>
      </c>
      <c r="B906" t="s">
        <v>191</v>
      </c>
      <c r="C906" t="s">
        <v>293</v>
      </c>
      <c r="D906" s="11"/>
      <c r="E906" s="10">
        <f>VLOOKUP(A906,home!$A$2:$E$405,3,FALSE)</f>
        <v>1.3611111111111101</v>
      </c>
      <c r="F906" s="10">
        <f>VLOOKUP(B906,home!$B$2:$E$405,3,FALSE)</f>
        <v>1.29</v>
      </c>
      <c r="G906" s="10">
        <f>VLOOKUP(C906,away!$B$2:$E$405,4,FALSE)</f>
        <v>0.18</v>
      </c>
      <c r="H906" s="10">
        <f>VLOOKUP(A906,away!$A$2:$E$405,3,FALSE)</f>
        <v>1.1666666666666701</v>
      </c>
      <c r="I906" s="10">
        <f>VLOOKUP(C906,away!$B$2:$E$405,3,FALSE)</f>
        <v>1.1000000000000001</v>
      </c>
      <c r="J906" s="10">
        <f>VLOOKUP(B906,home!$B$2:$E$405,4,FALSE)</f>
        <v>0.43</v>
      </c>
      <c r="K906" s="12">
        <f t="shared" si="1064"/>
        <v>0.31604999999999978</v>
      </c>
      <c r="L906" s="12">
        <f t="shared" si="1065"/>
        <v>0.55183333333333495</v>
      </c>
      <c r="M906" s="13">
        <f t="shared" si="1066"/>
        <v>0.41983926919905851</v>
      </c>
      <c r="N906" s="13">
        <f t="shared" si="1067"/>
        <v>0.13269020103036239</v>
      </c>
      <c r="O906" s="13">
        <f t="shared" si="1068"/>
        <v>0.23168130338634782</v>
      </c>
      <c r="P906" s="13">
        <f t="shared" si="1069"/>
        <v>7.3222875935255186E-2</v>
      </c>
      <c r="Q906" s="13">
        <f t="shared" si="1070"/>
        <v>2.0968369017823001E-2</v>
      </c>
      <c r="R906" s="13">
        <f t="shared" si="1071"/>
        <v>6.3924732959349986E-2</v>
      </c>
      <c r="S906" s="13">
        <f t="shared" si="1072"/>
        <v>3.1926441578810963E-3</v>
      </c>
      <c r="T906" s="13">
        <f t="shared" si="1073"/>
        <v>1.1571044969668693E-2</v>
      </c>
      <c r="U906" s="13">
        <f t="shared" si="1074"/>
        <v>2.0203411851802553E-2</v>
      </c>
      <c r="V906" s="13">
        <f t="shared" si="1075"/>
        <v>6.18688055772509E-5</v>
      </c>
      <c r="W906" s="13">
        <f t="shared" si="1076"/>
        <v>2.2090176760276524E-3</v>
      </c>
      <c r="X906" s="13">
        <f t="shared" si="1077"/>
        <v>1.2190095875545964E-3</v>
      </c>
      <c r="Y906" s="13">
        <f t="shared" si="1078"/>
        <v>3.3634506203277339E-4</v>
      </c>
      <c r="Z906" s="13">
        <f t="shared" si="1079"/>
        <v>1.1758599490467137E-2</v>
      </c>
      <c r="AA906" s="13">
        <f t="shared" si="1080"/>
        <v>3.7163053689621369E-3</v>
      </c>
      <c r="AB906" s="13">
        <f t="shared" si="1081"/>
        <v>5.8726915593024123E-4</v>
      </c>
      <c r="AC906" s="13">
        <f t="shared" si="1082"/>
        <v>6.7439675838444999E-7</v>
      </c>
      <c r="AD906" s="13">
        <f t="shared" si="1083"/>
        <v>1.7454000912713475E-4</v>
      </c>
      <c r="AE906" s="13">
        <f t="shared" si="1084"/>
        <v>9.6316995036657471E-5</v>
      </c>
      <c r="AF906" s="13">
        <f t="shared" si="1085"/>
        <v>2.6575464213864484E-5</v>
      </c>
      <c r="AG906" s="13">
        <f t="shared" si="1086"/>
        <v>4.8884090006725324E-6</v>
      </c>
      <c r="AH906" s="13">
        <f t="shared" si="1087"/>
        <v>1.6221967880390331E-3</v>
      </c>
      <c r="AI906" s="13">
        <f t="shared" si="1088"/>
        <v>5.1269529485973621E-4</v>
      </c>
      <c r="AJ906" s="13">
        <f t="shared" si="1089"/>
        <v>8.1018673970209763E-5</v>
      </c>
      <c r="AK906" s="13">
        <f t="shared" si="1090"/>
        <v>8.5353173027615941E-6</v>
      </c>
      <c r="AL906" s="13">
        <f t="shared" si="1091"/>
        <v>4.7047785943920086E-9</v>
      </c>
      <c r="AM906" s="13">
        <f t="shared" si="1092"/>
        <v>1.1032673976926181E-5</v>
      </c>
      <c r="AN906" s="13">
        <f t="shared" si="1093"/>
        <v>6.088197256267115E-6</v>
      </c>
      <c r="AO906" s="13">
        <f t="shared" si="1094"/>
        <v>1.6798350929583731E-6</v>
      </c>
      <c r="AP906" s="13">
        <f t="shared" si="1095"/>
        <v>3.089963329325106E-7</v>
      </c>
      <c r="AQ906" s="13">
        <f t="shared" si="1096"/>
        <v>4.2628619097481056E-8</v>
      </c>
      <c r="AR906" s="13">
        <f t="shared" si="1097"/>
        <v>1.790364521732419E-4</v>
      </c>
      <c r="AS906" s="13">
        <f t="shared" si="1098"/>
        <v>5.6584470709353079E-5</v>
      </c>
      <c r="AT906" s="13">
        <f t="shared" si="1099"/>
        <v>8.9417609838455143E-6</v>
      </c>
      <c r="AU906" s="13">
        <f t="shared" si="1100"/>
        <v>9.4201451964812461E-7</v>
      </c>
      <c r="AV906" s="13">
        <f t="shared" si="1101"/>
        <v>7.4430922233697378E-8</v>
      </c>
      <c r="AW906" s="13">
        <f t="shared" si="1102"/>
        <v>2.2792943540381503E-11</v>
      </c>
      <c r="AX906" s="13">
        <f t="shared" si="1103"/>
        <v>5.8114610173458634E-7</v>
      </c>
      <c r="AY906" s="13">
        <f t="shared" si="1104"/>
        <v>3.2069579047387018E-7</v>
      </c>
      <c r="AZ906" s="13">
        <f t="shared" si="1105"/>
        <v>8.8485313521582267E-8</v>
      </c>
      <c r="BA906" s="13">
        <f t="shared" si="1106"/>
        <v>1.627638183721999E-8</v>
      </c>
      <c r="BB906" s="13">
        <f t="shared" si="1107"/>
        <v>2.2454625109598137E-9</v>
      </c>
      <c r="BC906" s="13">
        <f t="shared" si="1108"/>
        <v>2.4782421245959898E-10</v>
      </c>
      <c r="BD906" s="13">
        <f t="shared" si="1109"/>
        <v>1.6466380365155704E-5</v>
      </c>
      <c r="BE906" s="13">
        <f t="shared" si="1110"/>
        <v>5.2041995144074582E-6</v>
      </c>
      <c r="BF906" s="13">
        <f t="shared" si="1111"/>
        <v>8.2239362826423799E-7</v>
      </c>
      <c r="BG906" s="13">
        <f t="shared" si="1112"/>
        <v>8.6639168737637437E-8</v>
      </c>
      <c r="BH906" s="13">
        <f t="shared" si="1113"/>
        <v>6.8455773198825729E-9</v>
      </c>
      <c r="BI906" s="13">
        <f t="shared" si="1114"/>
        <v>4.3270894238977719E-10</v>
      </c>
      <c r="BJ906" s="14">
        <f t="shared" si="1115"/>
        <v>0.16931646964899993</v>
      </c>
      <c r="BK906" s="14">
        <f t="shared" si="1116"/>
        <v>0.49631765789509946</v>
      </c>
      <c r="BL906" s="14">
        <f t="shared" si="1117"/>
        <v>0.32260563481683568</v>
      </c>
      <c r="BM906" s="14">
        <f t="shared" si="1118"/>
        <v>5.7671289650207742E-2</v>
      </c>
      <c r="BN906" s="14">
        <f t="shared" si="1119"/>
        <v>0.94232675152819689</v>
      </c>
    </row>
    <row r="907" spans="1:66" x14ac:dyDescent="0.25">
      <c r="A907" t="s">
        <v>28</v>
      </c>
      <c r="B907" t="s">
        <v>278</v>
      </c>
      <c r="C907" t="s">
        <v>462</v>
      </c>
      <c r="D907" s="11"/>
      <c r="E907" s="10">
        <f>VLOOKUP(A907,home!$A$2:$E$405,3,FALSE)</f>
        <v>1.3611111111111101</v>
      </c>
      <c r="F907" s="10">
        <f>VLOOKUP(B907,home!$B$2:$E$405,3,FALSE)</f>
        <v>1.1000000000000001</v>
      </c>
      <c r="G907" s="10">
        <f>VLOOKUP(C907,away!$B$2:$E$405,4,FALSE)</f>
        <v>1.65</v>
      </c>
      <c r="H907" s="10">
        <f>VLOOKUP(A907,away!$A$2:$E$405,3,FALSE)</f>
        <v>1.1666666666666701</v>
      </c>
      <c r="I907" s="10">
        <f>VLOOKUP(C907,away!$B$2:$E$405,3,FALSE)</f>
        <v>0.37</v>
      </c>
      <c r="J907" s="10">
        <f>VLOOKUP(B907,home!$B$2:$E$405,4,FALSE)</f>
        <v>1.29</v>
      </c>
      <c r="K907" s="12">
        <f t="shared" si="1064"/>
        <v>2.4704166666666647</v>
      </c>
      <c r="L907" s="12">
        <f t="shared" si="1065"/>
        <v>0.55685000000000162</v>
      </c>
      <c r="M907" s="13">
        <f t="shared" si="1066"/>
        <v>4.8447881520584477E-2</v>
      </c>
      <c r="N907" s="13">
        <f t="shared" si="1067"/>
        <v>0.1196864539731438</v>
      </c>
      <c r="O907" s="13">
        <f t="shared" si="1068"/>
        <v>2.6978202824737538E-2</v>
      </c>
      <c r="P907" s="13">
        <f t="shared" si="1069"/>
        <v>6.6647401894945307E-2</v>
      </c>
      <c r="Q907" s="13">
        <f t="shared" si="1070"/>
        <v>0.14783770533474358</v>
      </c>
      <c r="R907" s="13">
        <f t="shared" si="1071"/>
        <v>7.5114061214775719E-3</v>
      </c>
      <c r="S907" s="13">
        <f t="shared" si="1072"/>
        <v>2.2920899944093031E-2</v>
      </c>
      <c r="T907" s="13">
        <f t="shared" si="1073"/>
        <v>8.2323426215652196E-2</v>
      </c>
      <c r="U907" s="13">
        <f t="shared" si="1074"/>
        <v>1.8556302872600204E-2</v>
      </c>
      <c r="V907" s="13">
        <f t="shared" si="1075"/>
        <v>3.5034634296622564E-3</v>
      </c>
      <c r="W907" s="13">
        <f t="shared" si="1076"/>
        <v>0.12174024374023527</v>
      </c>
      <c r="X907" s="13">
        <f t="shared" si="1077"/>
        <v>6.7791054726750205E-2</v>
      </c>
      <c r="Y907" s="13">
        <f t="shared" si="1078"/>
        <v>1.8874724412295481E-2</v>
      </c>
      <c r="Z907" s="13">
        <f t="shared" si="1079"/>
        <v>1.394242166248266E-3</v>
      </c>
      <c r="AA907" s="13">
        <f t="shared" si="1080"/>
        <v>3.4443590848691509E-3</v>
      </c>
      <c r="AB907" s="13">
        <f t="shared" si="1081"/>
        <v>4.2545010446227464E-3</v>
      </c>
      <c r="AC907" s="13">
        <f t="shared" si="1082"/>
        <v>3.0122154969992876E-4</v>
      </c>
      <c r="AD907" s="13">
        <f t="shared" si="1083"/>
        <v>7.518728178498485E-2</v>
      </c>
      <c r="AE907" s="13">
        <f t="shared" si="1084"/>
        <v>4.1868037861968931E-2</v>
      </c>
      <c r="AF907" s="13">
        <f t="shared" si="1085"/>
        <v>1.1657108441718734E-2</v>
      </c>
      <c r="AG907" s="13">
        <f t="shared" si="1086"/>
        <v>2.1637536119236984E-3</v>
      </c>
      <c r="AH907" s="13">
        <f t="shared" si="1087"/>
        <v>1.9409593756883727E-4</v>
      </c>
      <c r="AI907" s="13">
        <f t="shared" si="1088"/>
        <v>4.7949783910234805E-4</v>
      </c>
      <c r="AJ907" s="13">
        <f t="shared" si="1089"/>
        <v>5.9227972667454587E-4</v>
      </c>
      <c r="AK907" s="13">
        <f t="shared" si="1090"/>
        <v>4.8772590270185825E-4</v>
      </c>
      <c r="AL907" s="13">
        <f t="shared" si="1091"/>
        <v>1.6575035318099268E-5</v>
      </c>
      <c r="AM907" s="13">
        <f t="shared" si="1092"/>
        <v>3.7148782808597909E-2</v>
      </c>
      <c r="AN907" s="13">
        <f t="shared" si="1093"/>
        <v>2.0686299706967805E-2</v>
      </c>
      <c r="AO907" s="13">
        <f t="shared" si="1094"/>
        <v>5.7595829959125279E-3</v>
      </c>
      <c r="AP907" s="13">
        <f t="shared" si="1095"/>
        <v>1.0690745970913002E-3</v>
      </c>
      <c r="AQ907" s="13">
        <f t="shared" si="1096"/>
        <v>1.4882854734757305E-4</v>
      </c>
      <c r="AR907" s="13">
        <f t="shared" si="1097"/>
        <v>2.1616464567041484E-5</v>
      </c>
      <c r="AS907" s="13">
        <f t="shared" si="1098"/>
        <v>5.3401674340828693E-5</v>
      </c>
      <c r="AT907" s="13">
        <f t="shared" si="1099"/>
        <v>6.5962193159744401E-5</v>
      </c>
      <c r="AU907" s="13">
        <f t="shared" si="1100"/>
        <v>5.4318033783906144E-5</v>
      </c>
      <c r="AV907" s="13">
        <f t="shared" si="1101"/>
        <v>3.3547043990081186E-5</v>
      </c>
      <c r="AW907" s="13">
        <f t="shared" si="1102"/>
        <v>6.3337423731137437E-7</v>
      </c>
      <c r="AX907" s="13">
        <f t="shared" si="1103"/>
        <v>1.5295495366123377E-2</v>
      </c>
      <c r="AY907" s="13">
        <f t="shared" si="1104"/>
        <v>8.5172965946258266E-3</v>
      </c>
      <c r="AZ907" s="13">
        <f t="shared" si="1105"/>
        <v>2.3714283043587028E-3</v>
      </c>
      <c r="BA907" s="13">
        <f t="shared" si="1106"/>
        <v>4.4017661709404911E-4</v>
      </c>
      <c r="BB907" s="13">
        <f t="shared" si="1107"/>
        <v>6.1278087307205484E-5</v>
      </c>
      <c r="BC907" s="13">
        <f t="shared" si="1108"/>
        <v>6.8245405834034994E-6</v>
      </c>
      <c r="BD907" s="13">
        <f t="shared" si="1109"/>
        <v>2.0061880490261794E-6</v>
      </c>
      <c r="BE907" s="13">
        <f t="shared" si="1110"/>
        <v>4.9561203927817523E-6</v>
      </c>
      <c r="BF907" s="13">
        <f t="shared" si="1111"/>
        <v>6.1218412101672905E-6</v>
      </c>
      <c r="BG907" s="13">
        <f t="shared" si="1112"/>
        <v>5.0411661854280334E-6</v>
      </c>
      <c r="BH907" s="13">
        <f t="shared" si="1113"/>
        <v>3.1134452409794576E-6</v>
      </c>
      <c r="BI907" s="13">
        <f t="shared" si="1114"/>
        <v>1.5383014028139328E-6</v>
      </c>
      <c r="BJ907" s="14">
        <f t="shared" si="1115"/>
        <v>0.78063485826942614</v>
      </c>
      <c r="BK907" s="14">
        <f t="shared" si="1116"/>
        <v>0.15035473996892892</v>
      </c>
      <c r="BL907" s="14">
        <f t="shared" si="1117"/>
        <v>6.2749993826677591E-2</v>
      </c>
      <c r="BM907" s="14">
        <f t="shared" si="1118"/>
        <v>0.56950811934126022</v>
      </c>
      <c r="BN907" s="14">
        <f t="shared" si="1119"/>
        <v>0.41710905166963225</v>
      </c>
    </row>
    <row r="908" spans="1:66" x14ac:dyDescent="0.25">
      <c r="A908" t="s">
        <v>28</v>
      </c>
      <c r="B908" t="s">
        <v>189</v>
      </c>
      <c r="C908" t="s">
        <v>294</v>
      </c>
      <c r="D908" s="11"/>
      <c r="E908" s="10">
        <f>VLOOKUP(A908,home!$A$2:$E$405,3,FALSE)</f>
        <v>1.3611111111111101</v>
      </c>
      <c r="F908" s="10">
        <f>VLOOKUP(B908,home!$B$2:$E$405,3,FALSE)</f>
        <v>0.92</v>
      </c>
      <c r="G908" s="10">
        <f>VLOOKUP(C908,away!$B$2:$E$405,4,FALSE)</f>
        <v>1.1000000000000001</v>
      </c>
      <c r="H908" s="10">
        <f>VLOOKUP(A908,away!$A$2:$E$405,3,FALSE)</f>
        <v>1.1666666666666701</v>
      </c>
      <c r="I908" s="10">
        <f>VLOOKUP(C908,away!$B$2:$E$405,3,FALSE)</f>
        <v>0.37</v>
      </c>
      <c r="J908" s="10">
        <f>VLOOKUP(B908,home!$B$2:$E$405,4,FALSE)</f>
        <v>0.86</v>
      </c>
      <c r="K908" s="12">
        <f t="shared" si="1064"/>
        <v>1.3774444444444436</v>
      </c>
      <c r="L908" s="12">
        <f t="shared" si="1065"/>
        <v>0.37123333333333441</v>
      </c>
      <c r="M908" s="13">
        <f t="shared" si="1066"/>
        <v>0.17400386318911551</v>
      </c>
      <c r="N908" s="13">
        <f t="shared" si="1067"/>
        <v>0.23968065466171817</v>
      </c>
      <c r="O908" s="13">
        <f t="shared" si="1068"/>
        <v>6.4596034144572836E-2</v>
      </c>
      <c r="P908" s="13">
        <f t="shared" si="1069"/>
        <v>8.8977448365585424E-2</v>
      </c>
      <c r="Q908" s="13">
        <f t="shared" si="1070"/>
        <v>0.16507339310229552</v>
      </c>
      <c r="R908" s="13">
        <f t="shared" si="1071"/>
        <v>1.1990100537801829E-2</v>
      </c>
      <c r="S908" s="13">
        <f t="shared" si="1072"/>
        <v>1.1374727797057407E-2</v>
      </c>
      <c r="T908" s="13">
        <f t="shared" si="1073"/>
        <v>6.1280745966009013E-2</v>
      </c>
      <c r="U908" s="13">
        <f t="shared" si="1074"/>
        <v>1.6515697374125463E-2</v>
      </c>
      <c r="V908" s="13">
        <f t="shared" si="1075"/>
        <v>6.4627827904108963E-4</v>
      </c>
      <c r="W908" s="13">
        <f t="shared" si="1076"/>
        <v>7.5793142751450229E-2</v>
      </c>
      <c r="X908" s="13">
        <f t="shared" si="1077"/>
        <v>2.8136941027430119E-2</v>
      </c>
      <c r="Y908" s="13">
        <f t="shared" si="1078"/>
        <v>5.2226852037081696E-3</v>
      </c>
      <c r="Z908" s="13">
        <f t="shared" si="1079"/>
        <v>1.4837083298833266E-3</v>
      </c>
      <c r="AA908" s="13">
        <f t="shared" si="1080"/>
        <v>2.0437257961737317E-3</v>
      </c>
      <c r="AB908" s="13">
        <f t="shared" si="1081"/>
        <v>1.4075593719536526E-3</v>
      </c>
      <c r="AC908" s="13">
        <f t="shared" si="1082"/>
        <v>2.0654782869921009E-5</v>
      </c>
      <c r="AD908" s="13">
        <f t="shared" si="1083"/>
        <v>2.610021085249244E-2</v>
      </c>
      <c r="AE908" s="13">
        <f t="shared" si="1084"/>
        <v>9.6892682754736378E-3</v>
      </c>
      <c r="AF908" s="13">
        <f t="shared" si="1085"/>
        <v>1.7984896797325037E-3</v>
      </c>
      <c r="AG908" s="13">
        <f t="shared" si="1086"/>
        <v>2.2255310625756618E-4</v>
      </c>
      <c r="AH908" s="13">
        <f t="shared" si="1087"/>
        <v>1.3770049724925543E-4</v>
      </c>
      <c r="AI908" s="13">
        <f t="shared" si="1088"/>
        <v>1.8967478493322427E-4</v>
      </c>
      <c r="AJ908" s="13">
        <f t="shared" si="1089"/>
        <v>1.3063323937873226E-4</v>
      </c>
      <c r="AK908" s="13">
        <f t="shared" si="1090"/>
        <v>5.9980009947338619E-5</v>
      </c>
      <c r="AL908" s="13">
        <f t="shared" si="1091"/>
        <v>4.2247564913276839E-7</v>
      </c>
      <c r="AM908" s="13">
        <f t="shared" si="1092"/>
        <v>7.1903180875188544E-3</v>
      </c>
      <c r="AN908" s="13">
        <f t="shared" si="1093"/>
        <v>2.6692857513565902E-3</v>
      </c>
      <c r="AO908" s="13">
        <f t="shared" si="1094"/>
        <v>4.9546392354764051E-4</v>
      </c>
      <c r="AP908" s="13">
        <f t="shared" si="1095"/>
        <v>6.1310907961667664E-5</v>
      </c>
      <c r="AQ908" s="13">
        <f t="shared" si="1096"/>
        <v>5.6901631830757884E-6</v>
      </c>
      <c r="AR908" s="13">
        <f t="shared" si="1097"/>
        <v>1.0223802919099751E-5</v>
      </c>
      <c r="AS908" s="13">
        <f t="shared" si="1098"/>
        <v>1.4082720532008836E-5</v>
      </c>
      <c r="AT908" s="13">
        <f t="shared" si="1099"/>
        <v>9.6990825797396381E-6</v>
      </c>
      <c r="AU908" s="13">
        <f t="shared" si="1100"/>
        <v>4.4533158052234158E-6</v>
      </c>
      <c r="AV908" s="13">
        <f t="shared" si="1101"/>
        <v>1.5335487788154068E-6</v>
      </c>
      <c r="AW908" s="13">
        <f t="shared" si="1102"/>
        <v>6.0009531728954E-9</v>
      </c>
      <c r="AX908" s="13">
        <f t="shared" si="1103"/>
        <v>1.6507106172402063E-3</v>
      </c>
      <c r="AY908" s="13">
        <f t="shared" si="1104"/>
        <v>6.1279880480680769E-4</v>
      </c>
      <c r="AZ908" s="13">
        <f t="shared" si="1105"/>
        <v>1.1374567148555728E-4</v>
      </c>
      <c r="BA908" s="13">
        <f t="shared" si="1106"/>
        <v>1.4075394925940617E-5</v>
      </c>
      <c r="BB908" s="13">
        <f t="shared" si="1107"/>
        <v>1.3063139440850089E-6</v>
      </c>
      <c r="BC908" s="13">
        <f t="shared" si="1108"/>
        <v>9.6989455968498602E-8</v>
      </c>
      <c r="BD908" s="13">
        <f t="shared" si="1109"/>
        <v>6.3256940616674582E-7</v>
      </c>
      <c r="BE908" s="13">
        <f t="shared" si="1110"/>
        <v>8.713292142499047E-7</v>
      </c>
      <c r="BF908" s="13">
        <f t="shared" si="1111"/>
        <v>6.0010379272533705E-7</v>
      </c>
      <c r="BG908" s="13">
        <f t="shared" si="1112"/>
        <v>2.7553654512651846E-7</v>
      </c>
      <c r="BH908" s="13">
        <f t="shared" si="1113"/>
        <v>9.4884070831484632E-8</v>
      </c>
      <c r="BI908" s="13">
        <f t="shared" si="1114"/>
        <v>2.6139507246620306E-8</v>
      </c>
      <c r="BJ908" s="14">
        <f t="shared" si="1115"/>
        <v>0.62581288725199391</v>
      </c>
      <c r="BK908" s="14">
        <f t="shared" si="1116"/>
        <v>0.27563619369412529</v>
      </c>
      <c r="BL908" s="14">
        <f t="shared" si="1117"/>
        <v>9.7113598789287298E-2</v>
      </c>
      <c r="BM908" s="14">
        <f t="shared" si="1118"/>
        <v>0.25511210126034672</v>
      </c>
      <c r="BN908" s="14">
        <f t="shared" si="1119"/>
        <v>0.74432149400108927</v>
      </c>
    </row>
    <row r="909" spans="1:66" x14ac:dyDescent="0.25">
      <c r="A909" t="s">
        <v>192</v>
      </c>
      <c r="B909" t="s">
        <v>204</v>
      </c>
      <c r="C909" t="s">
        <v>197</v>
      </c>
      <c r="D909" s="11"/>
      <c r="E909" s="10">
        <f>VLOOKUP(A909,home!$A$2:$E$405,3,FALSE)</f>
        <v>1.5208333333333299</v>
      </c>
      <c r="F909" s="10">
        <f>VLOOKUP(B909,home!$B$2:$E$405,3,FALSE)</f>
        <v>1.05</v>
      </c>
      <c r="G909" s="10">
        <f>VLOOKUP(C909,away!$B$2:$E$405,4,FALSE)</f>
        <v>0.99</v>
      </c>
      <c r="H909" s="10">
        <f>VLOOKUP(A909,away!$A$2:$E$405,3,FALSE)</f>
        <v>0.875</v>
      </c>
      <c r="I909" s="10">
        <f>VLOOKUP(C909,away!$B$2:$E$405,3,FALSE)</f>
        <v>0.99</v>
      </c>
      <c r="J909" s="10">
        <f>VLOOKUP(B909,home!$B$2:$E$405,4,FALSE)</f>
        <v>0.46</v>
      </c>
      <c r="K909" s="12">
        <f t="shared" si="1064"/>
        <v>1.5809062499999964</v>
      </c>
      <c r="L909" s="12">
        <f t="shared" si="1065"/>
        <v>0.39847500000000002</v>
      </c>
      <c r="M909" s="13">
        <f t="shared" si="1066"/>
        <v>0.13815469408694306</v>
      </c>
      <c r="N909" s="13">
        <f t="shared" si="1067"/>
        <v>0.21840961934888581</v>
      </c>
      <c r="O909" s="13">
        <f t="shared" si="1068"/>
        <v>5.5051191726294628E-2</v>
      </c>
      <c r="P909" s="13">
        <f t="shared" si="1069"/>
        <v>8.7030773070047265E-2</v>
      </c>
      <c r="Q909" s="13">
        <f t="shared" si="1070"/>
        <v>0.17264256614438692</v>
      </c>
      <c r="R909" s="13">
        <f t="shared" si="1071"/>
        <v>1.0968261811567629E-2</v>
      </c>
      <c r="S909" s="13">
        <f t="shared" si="1072"/>
        <v>1.3706294077136822E-2</v>
      </c>
      <c r="T909" s="13">
        <f t="shared" si="1073"/>
        <v>6.8793746544384568E-2</v>
      </c>
      <c r="U909" s="13">
        <f t="shared" si="1074"/>
        <v>1.7339793649543547E-2</v>
      </c>
      <c r="V909" s="13">
        <f t="shared" si="1075"/>
        <v>9.5936690336086909E-4</v>
      </c>
      <c r="W909" s="13">
        <f t="shared" si="1076"/>
        <v>9.0977237277899692E-2</v>
      </c>
      <c r="X909" s="13">
        <f t="shared" si="1077"/>
        <v>3.6252154624311077E-2</v>
      </c>
      <c r="Y909" s="13">
        <f t="shared" si="1078"/>
        <v>7.2227886569611799E-3</v>
      </c>
      <c r="Z909" s="13">
        <f t="shared" si="1079"/>
        <v>1.4568593751214708E-3</v>
      </c>
      <c r="AA909" s="13">
        <f t="shared" si="1080"/>
        <v>2.3031580915006222E-3</v>
      </c>
      <c r="AB909" s="13">
        <f t="shared" si="1081"/>
        <v>1.8205385107956992E-3</v>
      </c>
      <c r="AC909" s="13">
        <f t="shared" si="1082"/>
        <v>3.777217081236547E-5</v>
      </c>
      <c r="AD909" s="13">
        <f t="shared" si="1083"/>
        <v>3.5956620755091075E-2</v>
      </c>
      <c r="AE909" s="13">
        <f t="shared" si="1084"/>
        <v>1.4327814455384915E-2</v>
      </c>
      <c r="AF909" s="13">
        <f t="shared" si="1085"/>
        <v>2.8546379325547528E-3</v>
      </c>
      <c r="AG909" s="13">
        <f t="shared" si="1086"/>
        <v>3.7916728339158518E-4</v>
      </c>
      <c r="AH909" s="13">
        <f t="shared" si="1087"/>
        <v>1.45130509875382E-4</v>
      </c>
      <c r="AI909" s="13">
        <f t="shared" si="1088"/>
        <v>2.2943773012767759E-4</v>
      </c>
      <c r="AJ909" s="13">
        <f t="shared" si="1089"/>
        <v>1.8135977077232901E-4</v>
      </c>
      <c r="AK909" s="13">
        <f t="shared" si="1090"/>
        <v>9.5570931704180558E-5</v>
      </c>
      <c r="AL909" s="13">
        <f t="shared" si="1091"/>
        <v>9.517856046976622E-7</v>
      </c>
      <c r="AM909" s="13">
        <f t="shared" si="1092"/>
        <v>1.1368809296120608E-2</v>
      </c>
      <c r="AN909" s="13">
        <f t="shared" si="1093"/>
        <v>4.5301862842716586E-3</v>
      </c>
      <c r="AO909" s="13">
        <f t="shared" si="1094"/>
        <v>9.0258298981257476E-4</v>
      </c>
      <c r="AP909" s="13">
        <f t="shared" si="1095"/>
        <v>1.1988558562185528E-4</v>
      </c>
      <c r="AQ909" s="13">
        <f t="shared" si="1096"/>
        <v>1.1942852182667194E-5</v>
      </c>
      <c r="AR909" s="13">
        <f t="shared" si="1097"/>
        <v>1.1566175984518569E-5</v>
      </c>
      <c r="AS909" s="13">
        <f t="shared" si="1098"/>
        <v>1.8285039902525269E-5</v>
      </c>
      <c r="AT909" s="13">
        <f t="shared" si="1099"/>
        <v>1.4453466931700763E-5</v>
      </c>
      <c r="AU909" s="13">
        <f t="shared" si="1100"/>
        <v>7.6165254021646703E-6</v>
      </c>
      <c r="AV909" s="13">
        <f t="shared" si="1101"/>
        <v>3.0102531528914663E-6</v>
      </c>
      <c r="AW909" s="13">
        <f t="shared" si="1102"/>
        <v>1.6654968934407124E-8</v>
      </c>
      <c r="AX909" s="13">
        <f t="shared" si="1103"/>
        <v>2.9955036118825226E-3</v>
      </c>
      <c r="AY909" s="13">
        <f t="shared" si="1104"/>
        <v>1.1936333017448881E-3</v>
      </c>
      <c r="AZ909" s="13">
        <f t="shared" si="1105"/>
        <v>2.3781651495639717E-4</v>
      </c>
      <c r="BA909" s="13">
        <f t="shared" si="1106"/>
        <v>3.1587978599083469E-5</v>
      </c>
      <c r="BB909" s="13">
        <f t="shared" si="1107"/>
        <v>3.1467549430674457E-6</v>
      </c>
      <c r="BC909" s="13">
        <f t="shared" si="1108"/>
        <v>2.507806351877601E-7</v>
      </c>
      <c r="BD909" s="13">
        <f t="shared" si="1109"/>
        <v>7.6813866257183974E-7</v>
      </c>
      <c r="BE909" s="13">
        <f t="shared" si="1110"/>
        <v>1.2143552125264597E-6</v>
      </c>
      <c r="BF909" s="13">
        <f t="shared" si="1111"/>
        <v>9.5989087260157724E-7</v>
      </c>
      <c r="BG909" s="13">
        <f t="shared" si="1112"/>
        <v>5.0583249327126136E-7</v>
      </c>
      <c r="BH909" s="13">
        <f t="shared" si="1113"/>
        <v>1.9991843751640457E-7</v>
      </c>
      <c r="BI909" s="13">
        <f t="shared" si="1114"/>
        <v>6.3210461471983513E-8</v>
      </c>
      <c r="BJ909" s="14">
        <f t="shared" si="1115"/>
        <v>0.669211698974022</v>
      </c>
      <c r="BK909" s="14">
        <f t="shared" si="1116"/>
        <v>0.24108348539564997</v>
      </c>
      <c r="BL909" s="14">
        <f t="shared" si="1117"/>
        <v>8.8193085539695446E-2</v>
      </c>
      <c r="BM909" s="14">
        <f t="shared" si="1118"/>
        <v>0.31649440644958776</v>
      </c>
      <c r="BN909" s="14">
        <f t="shared" si="1119"/>
        <v>0.6822571061881253</v>
      </c>
    </row>
    <row r="910" spans="1:66" x14ac:dyDescent="0.25">
      <c r="A910" t="s">
        <v>301</v>
      </c>
      <c r="B910" t="s">
        <v>336</v>
      </c>
      <c r="C910" t="s">
        <v>313</v>
      </c>
      <c r="D910" s="11"/>
      <c r="E910" s="10">
        <f>VLOOKUP(A910,home!$A$2:$E$405,3,FALSE)</f>
        <v>1.32051282051282</v>
      </c>
      <c r="F910" s="10">
        <f>VLOOKUP(B910,home!$B$2:$E$405,3,FALSE)</f>
        <v>0.76</v>
      </c>
      <c r="G910" s="10">
        <f>VLOOKUP(C910,away!$B$2:$E$405,4,FALSE)</f>
        <v>0.76</v>
      </c>
      <c r="H910" s="10">
        <f>VLOOKUP(A910,away!$A$2:$E$405,3,FALSE)</f>
        <v>0.93589743589743601</v>
      </c>
      <c r="I910" s="10">
        <f>VLOOKUP(C910,away!$B$2:$E$405,3,FALSE)</f>
        <v>1.1399999999999999</v>
      </c>
      <c r="J910" s="10">
        <f>VLOOKUP(B910,home!$B$2:$E$405,4,FALSE)</f>
        <v>0.8</v>
      </c>
      <c r="K910" s="12">
        <f t="shared" si="1064"/>
        <v>0.76272820512820483</v>
      </c>
      <c r="L910" s="12">
        <f t="shared" si="1065"/>
        <v>0.85353846153846158</v>
      </c>
      <c r="M910" s="13">
        <f t="shared" si="1066"/>
        <v>0.19863890174543081</v>
      </c>
      <c r="N910" s="13">
        <f t="shared" si="1067"/>
        <v>0.15150749299693025</v>
      </c>
      <c r="O910" s="13">
        <f t="shared" si="1068"/>
        <v>0.16954594259748465</v>
      </c>
      <c r="P910" s="13">
        <f t="shared" si="1069"/>
        <v>0.1293174724841491</v>
      </c>
      <c r="Q910" s="13">
        <f t="shared" si="1070"/>
        <v>5.7779519098511332E-2</v>
      </c>
      <c r="R910" s="13">
        <f t="shared" si="1071"/>
        <v>7.2356991502372667E-2</v>
      </c>
      <c r="S910" s="13">
        <f t="shared" si="1072"/>
        <v>2.1046996009774967E-2</v>
      </c>
      <c r="T910" s="13">
        <f t="shared" si="1073"/>
        <v>4.9317041839775519E-2</v>
      </c>
      <c r="U910" s="13">
        <f t="shared" si="1074"/>
        <v>5.5188718257081465E-2</v>
      </c>
      <c r="V910" s="13">
        <f t="shared" si="1075"/>
        <v>1.5224411417749213E-3</v>
      </c>
      <c r="W910" s="13">
        <f t="shared" si="1076"/>
        <v>1.469002296505946E-2</v>
      </c>
      <c r="X910" s="13">
        <f t="shared" si="1077"/>
        <v>1.2538499601561521E-2</v>
      </c>
      <c r="Y910" s="13">
        <f t="shared" si="1078"/>
        <v>5.3510458299587159E-3</v>
      </c>
      <c r="Z910" s="13">
        <f t="shared" si="1079"/>
        <v>2.0586491736162237E-2</v>
      </c>
      <c r="AA910" s="13">
        <f t="shared" si="1080"/>
        <v>1.5701897891809643E-2</v>
      </c>
      <c r="AB910" s="13">
        <f t="shared" si="1081"/>
        <v>5.9881401980631556E-3</v>
      </c>
      <c r="AC910" s="13">
        <f t="shared" si="1082"/>
        <v>6.1946023264531434E-5</v>
      </c>
      <c r="AD910" s="13">
        <f t="shared" si="1083"/>
        <v>2.8011237123579777E-3</v>
      </c>
      <c r="AE910" s="13">
        <f t="shared" si="1084"/>
        <v>2.3908668240249327E-3</v>
      </c>
      <c r="AF910" s="13">
        <f t="shared" si="1085"/>
        <v>1.0203483953607941E-3</v>
      </c>
      <c r="AG910" s="13">
        <f t="shared" si="1086"/>
        <v>2.9030219986983015E-4</v>
      </c>
      <c r="AH910" s="13">
        <f t="shared" si="1087"/>
        <v>4.392840621239541E-3</v>
      </c>
      <c r="AI910" s="13">
        <f t="shared" si="1088"/>
        <v>3.3505434424523032E-3</v>
      </c>
      <c r="AJ910" s="13">
        <f t="shared" si="1089"/>
        <v>1.2777769930328608E-3</v>
      </c>
      <c r="AK910" s="13">
        <f t="shared" si="1090"/>
        <v>3.2486551748335616E-4</v>
      </c>
      <c r="AL910" s="13">
        <f t="shared" si="1091"/>
        <v>1.613118697017318E-6</v>
      </c>
      <c r="AM910" s="13">
        <f t="shared" si="1092"/>
        <v>4.2729921229377107E-4</v>
      </c>
      <c r="AN910" s="13">
        <f t="shared" si="1093"/>
        <v>3.6471631227782183E-4</v>
      </c>
      <c r="AO910" s="13">
        <f t="shared" si="1094"/>
        <v>1.5564970003979656E-4</v>
      </c>
      <c r="AP910" s="13">
        <f t="shared" si="1095"/>
        <v>4.4284335170296999E-5</v>
      </c>
      <c r="AQ910" s="13">
        <f t="shared" si="1096"/>
        <v>9.449595827877219E-6</v>
      </c>
      <c r="AR910" s="13">
        <f t="shared" si="1097"/>
        <v>7.4989168512729185E-4</v>
      </c>
      <c r="AS910" s="13">
        <f t="shared" si="1098"/>
        <v>5.7196353903770421E-4</v>
      </c>
      <c r="AT910" s="13">
        <f t="shared" si="1099"/>
        <v>2.18126361764502E-4</v>
      </c>
      <c r="AU910" s="13">
        <f t="shared" si="1100"/>
        <v>5.5457042799928032E-5</v>
      </c>
      <c r="AV910" s="13">
        <f t="shared" si="1101"/>
        <v>1.0574662679126785E-5</v>
      </c>
      <c r="AW910" s="13">
        <f t="shared" si="1102"/>
        <v>2.9171363335709756E-8</v>
      </c>
      <c r="AX910" s="13">
        <f t="shared" si="1103"/>
        <v>5.4318860207587253E-5</v>
      </c>
      <c r="AY910" s="13">
        <f t="shared" si="1104"/>
        <v>4.6363236374106781E-5</v>
      </c>
      <c r="AZ910" s="13">
        <f t="shared" si="1105"/>
        <v>1.9786402723349569E-5</v>
      </c>
      <c r="BA910" s="13">
        <f t="shared" si="1106"/>
        <v>5.6294852466227404E-6</v>
      </c>
      <c r="BB910" s="13">
        <f t="shared" si="1107"/>
        <v>1.2012455441639598E-6</v>
      </c>
      <c r="BC910" s="13">
        <f t="shared" si="1108"/>
        <v>2.0506185473912777E-7</v>
      </c>
      <c r="BD910" s="13">
        <f t="shared" si="1109"/>
        <v>1.0667689920733882E-4</v>
      </c>
      <c r="BE910" s="13">
        <f t="shared" si="1110"/>
        <v>8.1365479861055952E-5</v>
      </c>
      <c r="BF910" s="13">
        <f t="shared" si="1111"/>
        <v>3.1029873206909148E-5</v>
      </c>
      <c r="BG910" s="13">
        <f t="shared" si="1112"/>
        <v>7.8891198321538622E-6</v>
      </c>
      <c r="BH910" s="13">
        <f t="shared" si="1113"/>
        <v>1.50431355240501E-6</v>
      </c>
      <c r="BI910" s="13">
        <f t="shared" si="1114"/>
        <v>2.2947647515518148E-7</v>
      </c>
      <c r="BJ910" s="14">
        <f t="shared" si="1115"/>
        <v>0.29881516691097038</v>
      </c>
      <c r="BK910" s="14">
        <f t="shared" si="1116"/>
        <v>0.35063573375946538</v>
      </c>
      <c r="BL910" s="14">
        <f t="shared" si="1117"/>
        <v>0.32996242547456317</v>
      </c>
      <c r="BM910" s="14">
        <f t="shared" si="1118"/>
        <v>0.22080716339127179</v>
      </c>
      <c r="BN910" s="14">
        <f t="shared" si="1119"/>
        <v>0.77914632042487886</v>
      </c>
    </row>
    <row r="911" spans="1:66" x14ac:dyDescent="0.25">
      <c r="A911" t="s">
        <v>301</v>
      </c>
      <c r="B911" t="s">
        <v>360</v>
      </c>
      <c r="C911" t="s">
        <v>382</v>
      </c>
      <c r="D911" s="11"/>
      <c r="E911" s="10">
        <f>VLOOKUP(A911,home!$A$2:$E$405,3,FALSE)</f>
        <v>1.32051282051282</v>
      </c>
      <c r="F911" s="10">
        <f>VLOOKUP(B911,home!$B$2:$E$405,3,FALSE)</f>
        <v>0.45</v>
      </c>
      <c r="G911" s="10">
        <f>VLOOKUP(C911,away!$B$2:$E$405,4,FALSE)</f>
        <v>0.95</v>
      </c>
      <c r="H911" s="10">
        <f>VLOOKUP(A911,away!$A$2:$E$405,3,FALSE)</f>
        <v>0.93589743589743601</v>
      </c>
      <c r="I911" s="10">
        <f>VLOOKUP(C911,away!$B$2:$E$405,3,FALSE)</f>
        <v>1.1399999999999999</v>
      </c>
      <c r="J911" s="10">
        <f>VLOOKUP(B911,home!$B$2:$E$405,4,FALSE)</f>
        <v>1.5</v>
      </c>
      <c r="K911" s="12">
        <f t="shared" si="1064"/>
        <v>0.5645192307692305</v>
      </c>
      <c r="L911" s="12">
        <f t="shared" si="1065"/>
        <v>1.6003846153846153</v>
      </c>
      <c r="M911" s="13">
        <f t="shared" si="1066"/>
        <v>0.11476096877531705</v>
      </c>
      <c r="N911" s="13">
        <f t="shared" si="1067"/>
        <v>6.4784773815373661E-2</v>
      </c>
      <c r="O911" s="13">
        <f t="shared" si="1068"/>
        <v>0.18366168887465159</v>
      </c>
      <c r="P911" s="13">
        <f t="shared" si="1069"/>
        <v>0.10368055532529605</v>
      </c>
      <c r="Q911" s="13">
        <f t="shared" si="1070"/>
        <v>1.8286125339906659E-2</v>
      </c>
      <c r="R911" s="13">
        <f t="shared" si="1071"/>
        <v>0.14696467065527413</v>
      </c>
      <c r="S911" s="13">
        <f t="shared" si="1072"/>
        <v>2.3417494787813763E-2</v>
      </c>
      <c r="T911" s="13">
        <f t="shared" si="1073"/>
        <v>2.9264833668981385E-2</v>
      </c>
      <c r="U911" s="13">
        <f t="shared" si="1074"/>
        <v>8.2964382828568647E-2</v>
      </c>
      <c r="V911" s="13">
        <f t="shared" si="1075"/>
        <v>2.3507207002498279E-3</v>
      </c>
      <c r="W911" s="13">
        <f t="shared" si="1076"/>
        <v>3.4409564702112803E-3</v>
      </c>
      <c r="X911" s="13">
        <f t="shared" si="1077"/>
        <v>5.5068537971342821E-3</v>
      </c>
      <c r="Y911" s="13">
        <f t="shared" si="1078"/>
        <v>4.4065420480530297E-3</v>
      </c>
      <c r="Z911" s="13">
        <f t="shared" si="1079"/>
        <v>7.8399999307255858E-2</v>
      </c>
      <c r="AA911" s="13">
        <f t="shared" si="1080"/>
        <v>4.4258307301240279E-2</v>
      </c>
      <c r="AB911" s="13">
        <f t="shared" si="1081"/>
        <v>1.2492332796422189E-2</v>
      </c>
      <c r="AC911" s="13">
        <f t="shared" si="1082"/>
        <v>1.3273460383433054E-4</v>
      </c>
      <c r="AD911" s="13">
        <f t="shared" si="1083"/>
        <v>4.8562152491851961E-4</v>
      </c>
      <c r="AE911" s="13">
        <f t="shared" si="1084"/>
        <v>7.7718121737921527E-4</v>
      </c>
      <c r="AF911" s="13">
        <f t="shared" si="1085"/>
        <v>6.2189443182979144E-4</v>
      </c>
      <c r="AG911" s="13">
        <f t="shared" si="1086"/>
        <v>3.3175676036458488E-4</v>
      </c>
      <c r="AH911" s="13">
        <f t="shared" si="1087"/>
        <v>3.136753818437419E-2</v>
      </c>
      <c r="AI911" s="13">
        <f t="shared" si="1088"/>
        <v>1.7707578526967381E-2</v>
      </c>
      <c r="AJ911" s="13">
        <f t="shared" si="1089"/>
        <v>4.9981343044146849E-3</v>
      </c>
      <c r="AK911" s="13">
        <f t="shared" si="1090"/>
        <v>9.405143109364935E-4</v>
      </c>
      <c r="AL911" s="13">
        <f t="shared" si="1091"/>
        <v>4.7967519212460715E-6</v>
      </c>
      <c r="AM911" s="13">
        <f t="shared" si="1092"/>
        <v>5.4828537938396692E-5</v>
      </c>
      <c r="AN911" s="13">
        <f t="shared" si="1093"/>
        <v>8.7746748600641772E-5</v>
      </c>
      <c r="AO911" s="13">
        <f t="shared" si="1094"/>
        <v>7.0214273255244321E-5</v>
      </c>
      <c r="AP911" s="13">
        <f t="shared" si="1095"/>
        <v>3.7456614232701494E-5</v>
      </c>
      <c r="AQ911" s="13">
        <f t="shared" si="1096"/>
        <v>1.4986247290602971E-5</v>
      </c>
      <c r="AR911" s="13">
        <f t="shared" si="1097"/>
        <v>1.0040025106552379E-2</v>
      </c>
      <c r="AS911" s="13">
        <f t="shared" si="1098"/>
        <v>5.6677872500547101E-3</v>
      </c>
      <c r="AT911" s="13">
        <f t="shared" si="1099"/>
        <v>1.5997874492822686E-3</v>
      </c>
      <c r="AU911" s="13">
        <f t="shared" si="1100"/>
        <v>3.0103692675436517E-4</v>
      </c>
      <c r="AV911" s="13">
        <f t="shared" si="1101"/>
        <v>4.2485283581126853E-5</v>
      </c>
      <c r="AW911" s="13">
        <f t="shared" si="1102"/>
        <v>1.2037820588204097E-7</v>
      </c>
      <c r="AX911" s="13">
        <f t="shared" si="1103"/>
        <v>5.158627343530876E-6</v>
      </c>
      <c r="AY911" s="13">
        <f t="shared" si="1104"/>
        <v>8.2557878370892201E-6</v>
      </c>
      <c r="AZ911" s="13">
        <f t="shared" si="1105"/>
        <v>6.6062179211785101E-6</v>
      </c>
      <c r="BA911" s="13">
        <f t="shared" si="1106"/>
        <v>3.5241631756440745E-6</v>
      </c>
      <c r="BB911" s="13">
        <f t="shared" si="1107"/>
        <v>1.4100041321014415E-6</v>
      </c>
      <c r="BC911" s="13">
        <f t="shared" si="1108"/>
        <v>4.5130978412877658E-7</v>
      </c>
      <c r="BD911" s="13">
        <f t="shared" si="1109"/>
        <v>2.6779836197669518E-3</v>
      </c>
      <c r="BE911" s="13">
        <f t="shared" si="1110"/>
        <v>1.5117732530434392E-3</v>
      </c>
      <c r="BF911" s="13">
        <f t="shared" si="1111"/>
        <v>4.2671253695278973E-4</v>
      </c>
      <c r="BG911" s="13">
        <f t="shared" si="1112"/>
        <v>8.0295811040058561E-5</v>
      </c>
      <c r="BH911" s="13">
        <f t="shared" si="1113"/>
        <v>1.1332132370581335E-5</v>
      </c>
      <c r="BI911" s="13">
        <f t="shared" si="1114"/>
        <v>1.2794413297631348E-6</v>
      </c>
      <c r="BJ911" s="14">
        <f t="shared" si="1115"/>
        <v>0.12819717760566365</v>
      </c>
      <c r="BK911" s="14">
        <f t="shared" si="1116"/>
        <v>0.24435552673226937</v>
      </c>
      <c r="BL911" s="14">
        <f t="shared" si="1117"/>
        <v>0.54771564659357763</v>
      </c>
      <c r="BM911" s="14">
        <f t="shared" si="1118"/>
        <v>0.36652143204331677</v>
      </c>
      <c r="BN911" s="14">
        <f t="shared" si="1119"/>
        <v>0.63213878278581914</v>
      </c>
    </row>
    <row r="912" spans="1:66" x14ac:dyDescent="0.25">
      <c r="A912" t="s">
        <v>301</v>
      </c>
      <c r="B912" t="s">
        <v>319</v>
      </c>
      <c r="C912" t="s">
        <v>372</v>
      </c>
      <c r="D912" s="11"/>
      <c r="E912" s="10">
        <f>VLOOKUP(A912,home!$A$2:$E$405,3,FALSE)</f>
        <v>1.32051282051282</v>
      </c>
      <c r="F912" s="10">
        <f>VLOOKUP(B912,home!$B$2:$E$405,3,FALSE)</f>
        <v>0.45</v>
      </c>
      <c r="G912" s="10">
        <f>VLOOKUP(C912,away!$B$2:$E$405,4,FALSE)</f>
        <v>1.33</v>
      </c>
      <c r="H912" s="10">
        <f>VLOOKUP(A912,away!$A$2:$E$405,3,FALSE)</f>
        <v>0.93589743589743601</v>
      </c>
      <c r="I912" s="10">
        <f>VLOOKUP(C912,away!$B$2:$E$405,3,FALSE)</f>
        <v>1.51</v>
      </c>
      <c r="J912" s="10">
        <f>VLOOKUP(B912,home!$B$2:$E$405,4,FALSE)</f>
        <v>1.28</v>
      </c>
      <c r="K912" s="12">
        <f t="shared" si="1064"/>
        <v>0.79032692307692287</v>
      </c>
      <c r="L912" s="12">
        <f t="shared" si="1065"/>
        <v>1.8089025641025642</v>
      </c>
      <c r="M912" s="13">
        <f t="shared" si="1066"/>
        <v>7.4330829011977739E-2</v>
      </c>
      <c r="N912" s="13">
        <f t="shared" si="1067"/>
        <v>5.8745655382793228E-2</v>
      </c>
      <c r="O912" s="13">
        <f t="shared" si="1068"/>
        <v>0.1344572271916358</v>
      </c>
      <c r="P912" s="13">
        <f t="shared" si="1069"/>
        <v>0.10626516665182029</v>
      </c>
      <c r="Q912" s="13">
        <f t="shared" si="1070"/>
        <v>2.3214136531410124E-2</v>
      </c>
      <c r="R912" s="13">
        <f t="shared" si="1071"/>
        <v>0.12161001151453553</v>
      </c>
      <c r="S912" s="13">
        <f t="shared" si="1072"/>
        <v>3.7979818715998349E-2</v>
      </c>
      <c r="T912" s="13">
        <f t="shared" si="1073"/>
        <v>4.1992111095094778E-2</v>
      </c>
      <c r="U912" s="13">
        <f t="shared" si="1074"/>
        <v>9.6111666215632025E-2</v>
      </c>
      <c r="V912" s="13">
        <f t="shared" si="1075"/>
        <v>6.0329861615638697E-3</v>
      </c>
      <c r="W912" s="13">
        <f t="shared" si="1076"/>
        <v>6.115585698918985E-3</v>
      </c>
      <c r="X912" s="13">
        <f t="shared" si="1077"/>
        <v>1.1062498651763524E-2</v>
      </c>
      <c r="Y912" s="13">
        <f t="shared" si="1078"/>
        <v>1.00054910882781E-2</v>
      </c>
      <c r="Z912" s="13">
        <f t="shared" si="1079"/>
        <v>7.3326887216395215E-2</v>
      </c>
      <c r="AA912" s="13">
        <f t="shared" si="1080"/>
        <v>5.7952213152542176E-2</v>
      </c>
      <c r="AB912" s="13">
        <f t="shared" si="1081"/>
        <v>2.2900597153173316E-2</v>
      </c>
      <c r="AC912" s="13">
        <f t="shared" si="1082"/>
        <v>5.3905651294717442E-4</v>
      </c>
      <c r="AD912" s="13">
        <f t="shared" si="1083"/>
        <v>1.2083280070599683E-3</v>
      </c>
      <c r="AE912" s="13">
        <f t="shared" si="1084"/>
        <v>2.1857476302477182E-3</v>
      </c>
      <c r="AF912" s="13">
        <f t="shared" si="1085"/>
        <v>1.9769022464181008E-3</v>
      </c>
      <c r="AG912" s="13">
        <f t="shared" si="1086"/>
        <v>1.192007847508607E-3</v>
      </c>
      <c r="AH912" s="13">
        <f t="shared" si="1087"/>
        <v>3.3160298575849206E-2</v>
      </c>
      <c r="AI912" s="13">
        <f t="shared" si="1088"/>
        <v>2.6207476741762971E-2</v>
      </c>
      <c r="AJ912" s="13">
        <f t="shared" si="1089"/>
        <v>1.0356237227463774E-2</v>
      </c>
      <c r="AK912" s="13">
        <f t="shared" si="1090"/>
        <v>2.7282710342120425E-3</v>
      </c>
      <c r="AL912" s="13">
        <f t="shared" si="1091"/>
        <v>3.0825933704492931E-5</v>
      </c>
      <c r="AM912" s="13">
        <f t="shared" si="1092"/>
        <v>1.9099483117747504E-4</v>
      </c>
      <c r="AN912" s="13">
        <f t="shared" si="1093"/>
        <v>3.4549103984727101E-4</v>
      </c>
      <c r="AO912" s="13">
        <f t="shared" si="1094"/>
        <v>3.1247981392709489E-4</v>
      </c>
      <c r="AP912" s="13">
        <f t="shared" si="1095"/>
        <v>1.8841517888100467E-4</v>
      </c>
      <c r="AQ912" s="13">
        <f t="shared" si="1096"/>
        <v>8.5206175048423168E-5</v>
      </c>
      <c r="AR912" s="13">
        <f t="shared" si="1097"/>
        <v>1.1996749824052053E-2</v>
      </c>
      <c r="AS912" s="13">
        <f t="shared" si="1098"/>
        <v>9.4813543753666744E-3</v>
      </c>
      <c r="AT912" s="13">
        <f t="shared" si="1099"/>
        <v>3.7466848150427318E-3</v>
      </c>
      <c r="AU912" s="13">
        <f t="shared" si="1100"/>
        <v>9.8703529387058416E-4</v>
      </c>
      <c r="AV912" s="13">
        <f t="shared" si="1101"/>
        <v>1.9502014169326624E-4</v>
      </c>
      <c r="AW912" s="13">
        <f t="shared" si="1102"/>
        <v>1.2241529695490178E-6</v>
      </c>
      <c r="AX912" s="13">
        <f t="shared" si="1103"/>
        <v>2.5158059541348355E-5</v>
      </c>
      <c r="AY912" s="13">
        <f t="shared" si="1104"/>
        <v>4.5508478412190023E-5</v>
      </c>
      <c r="AZ912" s="13">
        <f t="shared" si="1105"/>
        <v>4.1160201644108372E-5</v>
      </c>
      <c r="BA912" s="13">
        <f t="shared" si="1106"/>
        <v>2.4818264764335397E-5</v>
      </c>
      <c r="BB912" s="13">
        <f t="shared" si="1107"/>
        <v>1.1223455692195655E-5</v>
      </c>
      <c r="BC912" s="13">
        <f t="shared" si="1108"/>
        <v>4.0604275559408497E-6</v>
      </c>
      <c r="BD912" s="13">
        <f t="shared" si="1109"/>
        <v>3.6168252529374554E-3</v>
      </c>
      <c r="BE912" s="13">
        <f t="shared" si="1110"/>
        <v>2.8584743734609724E-3</v>
      </c>
      <c r="BF912" s="13">
        <f t="shared" si="1111"/>
        <v>1.1295646281358227E-3</v>
      </c>
      <c r="BG912" s="13">
        <f t="shared" si="1112"/>
        <v>2.9757511232370444E-4</v>
      </c>
      <c r="BH912" s="13">
        <f t="shared" si="1113"/>
        <v>5.8795405726765751E-5</v>
      </c>
      <c r="BI912" s="13">
        <f t="shared" si="1114"/>
        <v>9.2935184198188149E-6</v>
      </c>
      <c r="BJ912" s="14">
        <f t="shared" si="1115"/>
        <v>0.15897298010598457</v>
      </c>
      <c r="BK912" s="14">
        <f t="shared" si="1116"/>
        <v>0.22522419146642408</v>
      </c>
      <c r="BL912" s="14">
        <f t="shared" si="1117"/>
        <v>0.53986137154783675</v>
      </c>
      <c r="BM912" s="14">
        <f t="shared" si="1118"/>
        <v>0.47871811972702527</v>
      </c>
      <c r="BN912" s="14">
        <f t="shared" si="1119"/>
        <v>0.51862302628417267</v>
      </c>
    </row>
    <row r="913" spans="1:66" x14ac:dyDescent="0.25">
      <c r="A913" t="s">
        <v>301</v>
      </c>
      <c r="B913" t="s">
        <v>368</v>
      </c>
      <c r="C913" t="s">
        <v>322</v>
      </c>
      <c r="D913" s="11"/>
      <c r="E913" s="10">
        <f>VLOOKUP(A913,home!$A$2:$E$405,3,FALSE)</f>
        <v>1.32051282051282</v>
      </c>
      <c r="F913" s="10">
        <f>VLOOKUP(B913,home!$B$2:$E$405,3,FALSE)</f>
        <v>2.78</v>
      </c>
      <c r="G913" s="10">
        <f>VLOOKUP(C913,away!$B$2:$E$405,4,FALSE)</f>
        <v>1.1399999999999999</v>
      </c>
      <c r="H913" s="10">
        <f>VLOOKUP(A913,away!$A$2:$E$405,3,FALSE)</f>
        <v>0.93589743589743601</v>
      </c>
      <c r="I913" s="10">
        <f>VLOOKUP(C913,away!$B$2:$E$405,3,FALSE)</f>
        <v>0.76</v>
      </c>
      <c r="J913" s="10">
        <f>VLOOKUP(B913,home!$B$2:$E$405,4,FALSE)</f>
        <v>1.07</v>
      </c>
      <c r="K913" s="12">
        <f t="shared" si="1064"/>
        <v>4.1849692307692283</v>
      </c>
      <c r="L913" s="12">
        <f t="shared" si="1065"/>
        <v>0.76107179487179499</v>
      </c>
      <c r="M913" s="13">
        <f t="shared" si="1066"/>
        <v>7.1115075475311779E-3</v>
      </c>
      <c r="N913" s="13">
        <f t="shared" si="1067"/>
        <v>2.9761440270801118E-2</v>
      </c>
      <c r="O913" s="13">
        <f t="shared" si="1068"/>
        <v>5.4123678134438708E-3</v>
      </c>
      <c r="P913" s="13">
        <f t="shared" si="1069"/>
        <v>2.2650592764868329E-2</v>
      </c>
      <c r="Q913" s="13">
        <f t="shared" si="1070"/>
        <v>6.2275355898339449E-2</v>
      </c>
      <c r="R913" s="13">
        <f t="shared" si="1071"/>
        <v>2.0596002431420295E-3</v>
      </c>
      <c r="S913" s="13">
        <f t="shared" si="1072"/>
        <v>1.8035885822058045E-2</v>
      </c>
      <c r="T913" s="13">
        <f t="shared" si="1073"/>
        <v>4.7396016889829029E-2</v>
      </c>
      <c r="U913" s="13">
        <f t="shared" si="1074"/>
        <v>8.6193636452342164E-3</v>
      </c>
      <c r="V913" s="13">
        <f t="shared" si="1075"/>
        <v>6.382823928973191E-3</v>
      </c>
      <c r="W913" s="13">
        <f t="shared" si="1076"/>
        <v>8.6873482756584505E-2</v>
      </c>
      <c r="X913" s="13">
        <f t="shared" si="1077"/>
        <v>6.6116957448317706E-2</v>
      </c>
      <c r="Y913" s="13">
        <f t="shared" si="1078"/>
        <v>2.5159875738326624E-2</v>
      </c>
      <c r="Z913" s="13">
        <f t="shared" si="1079"/>
        <v>5.2250121792216326E-4</v>
      </c>
      <c r="AA913" s="13">
        <f t="shared" si="1080"/>
        <v>2.1866515200437012E-3</v>
      </c>
      <c r="AB913" s="13">
        <f t="shared" si="1081"/>
        <v>4.5755346648988253E-3</v>
      </c>
      <c r="AC913" s="13">
        <f t="shared" si="1082"/>
        <v>1.2706056393346843E-3</v>
      </c>
      <c r="AD913" s="13">
        <f t="shared" si="1083"/>
        <v>9.0890713076516833E-2</v>
      </c>
      <c r="AE913" s="13">
        <f t="shared" si="1084"/>
        <v>6.9174358138321998E-2</v>
      </c>
      <c r="AF913" s="13">
        <f t="shared" si="1085"/>
        <v>2.6323326453718543E-2</v>
      </c>
      <c r="AG913" s="13">
        <f t="shared" si="1086"/>
        <v>6.6779804370425914E-3</v>
      </c>
      <c r="AH913" s="13">
        <f t="shared" si="1087"/>
        <v>9.9415234936679902E-5</v>
      </c>
      <c r="AI913" s="13">
        <f t="shared" si="1088"/>
        <v>4.1604969927969951E-4</v>
      </c>
      <c r="AJ913" s="13">
        <f t="shared" si="1089"/>
        <v>8.7057759497816633E-4</v>
      </c>
      <c r="AK913" s="13">
        <f t="shared" si="1090"/>
        <v>1.2144468159935669E-3</v>
      </c>
      <c r="AL913" s="13">
        <f t="shared" si="1091"/>
        <v>1.6187831178668337E-4</v>
      </c>
      <c r="AM913" s="13">
        <f t="shared" si="1092"/>
        <v>7.6074967517579445E-2</v>
      </c>
      <c r="AN913" s="13">
        <f t="shared" si="1093"/>
        <v>5.7898512073417702E-2</v>
      </c>
      <c r="AO913" s="13">
        <f t="shared" si="1094"/>
        <v>2.2032462252061149E-2</v>
      </c>
      <c r="AP913" s="13">
        <f t="shared" si="1095"/>
        <v>5.5894285305404167E-3</v>
      </c>
      <c r="AQ913" s="13">
        <f t="shared" si="1096"/>
        <v>1.0634891010115033E-3</v>
      </c>
      <c r="AR913" s="13">
        <f t="shared" si="1097"/>
        <v>1.5132426258172034E-5</v>
      </c>
      <c r="AS913" s="13">
        <f t="shared" si="1098"/>
        <v>6.3328738277334301E-5</v>
      </c>
      <c r="AT913" s="13">
        <f t="shared" si="1099"/>
        <v>1.3251441055704076E-4</v>
      </c>
      <c r="AU913" s="13">
        <f t="shared" si="1100"/>
        <v>1.8485624360491216E-4</v>
      </c>
      <c r="AV913" s="13">
        <f t="shared" si="1101"/>
        <v>1.9340442290053463E-4</v>
      </c>
      <c r="AW913" s="13">
        <f t="shared" si="1102"/>
        <v>1.4322012961378405E-5</v>
      </c>
      <c r="AX913" s="13">
        <f t="shared" si="1103"/>
        <v>5.3061899715473079E-2</v>
      </c>
      <c r="AY913" s="13">
        <f t="shared" si="1104"/>
        <v>4.0383915255762293E-2</v>
      </c>
      <c r="AZ913" s="13">
        <f t="shared" si="1105"/>
        <v>1.5367529433826735E-2</v>
      </c>
      <c r="BA913" s="13">
        <f t="shared" si="1106"/>
        <v>3.8985977363158843E-3</v>
      </c>
      <c r="BB913" s="13">
        <f t="shared" si="1107"/>
        <v>7.4177819416526157E-4</v>
      </c>
      <c r="BC913" s="13">
        <f t="shared" si="1108"/>
        <v>1.1290929232602293E-4</v>
      </c>
      <c r="BD913" s="13">
        <f t="shared" si="1109"/>
        <v>1.9194771355120113E-6</v>
      </c>
      <c r="BE913" s="13">
        <f t="shared" si="1110"/>
        <v>8.0329527512828262E-6</v>
      </c>
      <c r="BF913" s="13">
        <f t="shared" si="1111"/>
        <v>1.6808830048170821E-5</v>
      </c>
      <c r="BG913" s="13">
        <f t="shared" si="1112"/>
        <v>2.3448145518941372E-5</v>
      </c>
      <c r="BH913" s="13">
        <f t="shared" si="1113"/>
        <v>2.4532441878842258E-5</v>
      </c>
      <c r="BI913" s="13">
        <f t="shared" si="1114"/>
        <v>2.0533502883717854E-5</v>
      </c>
      <c r="BJ913" s="14">
        <f t="shared" si="1115"/>
        <v>0.78687499621027779</v>
      </c>
      <c r="BK913" s="14">
        <f t="shared" si="1116"/>
        <v>9.599720927031441E-2</v>
      </c>
      <c r="BL913" s="14">
        <f t="shared" si="1117"/>
        <v>2.6138518823765208E-2</v>
      </c>
      <c r="BM913" s="14">
        <f t="shared" si="1118"/>
        <v>0.73989276774135238</v>
      </c>
      <c r="BN913" s="14">
        <f t="shared" si="1119"/>
        <v>0.12927086453812597</v>
      </c>
    </row>
    <row r="914" spans="1:66" x14ac:dyDescent="0.25">
      <c r="A914" t="s">
        <v>303</v>
      </c>
      <c r="B914" t="s">
        <v>361</v>
      </c>
      <c r="C914" t="s">
        <v>321</v>
      </c>
      <c r="D914" s="11"/>
      <c r="E914" s="10">
        <f>VLOOKUP(A914,home!$A$2:$E$405,3,FALSE)</f>
        <v>1.2840909090909101</v>
      </c>
      <c r="F914" s="10">
        <f>VLOOKUP(B914,home!$B$2:$E$405,3,FALSE)</f>
        <v>0.78</v>
      </c>
      <c r="G914" s="10">
        <f>VLOOKUP(C914,away!$B$2:$E$405,4,FALSE)</f>
        <v>1.56</v>
      </c>
      <c r="H914" s="10">
        <f>VLOOKUP(A914,away!$A$2:$E$405,3,FALSE)</f>
        <v>0.96590909090909105</v>
      </c>
      <c r="I914" s="10">
        <f>VLOOKUP(C914,away!$B$2:$E$405,3,FALSE)</f>
        <v>0.47</v>
      </c>
      <c r="J914" s="10">
        <f>VLOOKUP(B914,home!$B$2:$E$405,4,FALSE)</f>
        <v>0.52</v>
      </c>
      <c r="K914" s="12">
        <f t="shared" si="1064"/>
        <v>1.5624818181818194</v>
      </c>
      <c r="L914" s="12">
        <f t="shared" si="1065"/>
        <v>0.23606818181818184</v>
      </c>
      <c r="M914" s="13">
        <f t="shared" si="1066"/>
        <v>0.16553874546398337</v>
      </c>
      <c r="N914" s="13">
        <f t="shared" si="1067"/>
        <v>0.25865127999210213</v>
      </c>
      <c r="O914" s="13">
        <f t="shared" si="1068"/>
        <v>3.9078430662145357E-2</v>
      </c>
      <c r="P914" s="13">
        <f t="shared" si="1069"/>
        <v>6.1059337392681032E-2</v>
      </c>
      <c r="Q914" s="13">
        <f t="shared" si="1070"/>
        <v>0.20206896111855735</v>
      </c>
      <c r="R914" s="13">
        <f t="shared" si="1071"/>
        <v>4.6125870373602698E-3</v>
      </c>
      <c r="S914" s="13">
        <f t="shared" si="1072"/>
        <v>5.6304683721981243E-3</v>
      </c>
      <c r="T914" s="13">
        <f t="shared" si="1073"/>
        <v>4.7702052253146721E-2</v>
      </c>
      <c r="U914" s="13">
        <f t="shared" si="1074"/>
        <v>7.2070833806565666E-3</v>
      </c>
      <c r="V914" s="13">
        <f t="shared" si="1075"/>
        <v>2.3075676469662675E-4</v>
      </c>
      <c r="W914" s="13">
        <f t="shared" si="1076"/>
        <v>0.1052430259222116</v>
      </c>
      <c r="X914" s="13">
        <f t="shared" si="1077"/>
        <v>2.4844529778500275E-2</v>
      </c>
      <c r="Y914" s="13">
        <f t="shared" si="1078"/>
        <v>2.9325014864691177E-3</v>
      </c>
      <c r="Z914" s="13">
        <f t="shared" si="1079"/>
        <v>3.6296167846258437E-4</v>
      </c>
      <c r="AA914" s="13">
        <f t="shared" si="1080"/>
        <v>5.6712102329454367E-4</v>
      </c>
      <c r="AB914" s="13">
        <f t="shared" si="1081"/>
        <v>4.4305814380319643E-4</v>
      </c>
      <c r="AC914" s="13">
        <f t="shared" si="1082"/>
        <v>5.319696875104234E-6</v>
      </c>
      <c r="AD914" s="13">
        <f t="shared" si="1083"/>
        <v>4.1110078623473392E-2</v>
      </c>
      <c r="AE914" s="13">
        <f t="shared" si="1084"/>
        <v>9.7047815150458679E-3</v>
      </c>
      <c r="AF914" s="13">
        <f t="shared" si="1085"/>
        <v>1.1454950635997889E-3</v>
      </c>
      <c r="AG914" s="13">
        <f t="shared" si="1086"/>
        <v>9.0138312315234923E-5</v>
      </c>
      <c r="AH914" s="13">
        <f t="shared" si="1087"/>
        <v>2.1420925876084455E-5</v>
      </c>
      <c r="AI914" s="13">
        <f t="shared" si="1088"/>
        <v>3.3469807210002421E-5</v>
      </c>
      <c r="AJ914" s="13">
        <f t="shared" si="1089"/>
        <v>2.6147982611839784E-5</v>
      </c>
      <c r="AK914" s="13">
        <f t="shared" si="1090"/>
        <v>1.3618582471044672E-5</v>
      </c>
      <c r="AL914" s="13">
        <f t="shared" si="1091"/>
        <v>7.8487284753393645E-8</v>
      </c>
      <c r="AM914" s="13">
        <f t="shared" si="1092"/>
        <v>1.2846750078640438E-2</v>
      </c>
      <c r="AN914" s="13">
        <f t="shared" si="1093"/>
        <v>3.0327089333372333E-3</v>
      </c>
      <c r="AO914" s="13">
        <f t="shared" si="1094"/>
        <v>3.5796304193833913E-4</v>
      </c>
      <c r="AP914" s="13">
        <f t="shared" si="1095"/>
        <v>2.8167894822829762E-5</v>
      </c>
      <c r="AQ914" s="13">
        <f t="shared" si="1096"/>
        <v>1.6623859291177999E-6</v>
      </c>
      <c r="AR914" s="13">
        <f t="shared" si="1097"/>
        <v>1.011359804885861E-6</v>
      </c>
      <c r="AS914" s="13">
        <f t="shared" si="1098"/>
        <v>1.5802313067740701E-6</v>
      </c>
      <c r="AT914" s="13">
        <f t="shared" si="1099"/>
        <v>1.234541342678091E-6</v>
      </c>
      <c r="AU914" s="13">
        <f t="shared" si="1100"/>
        <v>6.4298280057609601E-7</v>
      </c>
      <c r="AV914" s="13">
        <f t="shared" si="1101"/>
        <v>2.5116223382594419E-7</v>
      </c>
      <c r="AW914" s="13">
        <f t="shared" si="1102"/>
        <v>8.0417252625669642E-10</v>
      </c>
      <c r="AX914" s="13">
        <f t="shared" si="1103"/>
        <v>3.3454689034335917E-3</v>
      </c>
      <c r="AY914" s="13">
        <f t="shared" si="1104"/>
        <v>7.8975876136283465E-4</v>
      </c>
      <c r="AZ914" s="13">
        <f t="shared" si="1105"/>
        <v>9.3218457434951857E-5</v>
      </c>
      <c r="BA914" s="13">
        <f t="shared" si="1106"/>
        <v>7.3353039195215531E-6</v>
      </c>
      <c r="BB914" s="13">
        <f t="shared" si="1107"/>
        <v>4.3290796484130902E-7</v>
      </c>
      <c r="BC914" s="13">
        <f t="shared" si="1108"/>
        <v>2.0439159230939453E-8</v>
      </c>
      <c r="BD914" s="13">
        <f t="shared" si="1109"/>
        <v>3.9791645050566007E-8</v>
      </c>
      <c r="BE914" s="13">
        <f t="shared" si="1110"/>
        <v>6.2173721907053972E-8</v>
      </c>
      <c r="BF914" s="13">
        <f t="shared" si="1111"/>
        <v>4.8572655024232263E-8</v>
      </c>
      <c r="BG914" s="13">
        <f t="shared" si="1112"/>
        <v>2.5297963445393565E-8</v>
      </c>
      <c r="BH914" s="13">
        <f t="shared" si="1113"/>
        <v>9.8819019801139368E-9</v>
      </c>
      <c r="BI914" s="13">
        <f t="shared" si="1114"/>
        <v>3.0880584345965864E-9</v>
      </c>
      <c r="BJ914" s="14">
        <f t="shared" si="1115"/>
        <v>0.71399633117336414</v>
      </c>
      <c r="BK914" s="14">
        <f t="shared" si="1116"/>
        <v>0.23325446493908186</v>
      </c>
      <c r="BL914" s="14">
        <f t="shared" si="1117"/>
        <v>5.2007846628863465E-2</v>
      </c>
      <c r="BM914" s="14">
        <f t="shared" si="1118"/>
        <v>0.26782250479575237</v>
      </c>
      <c r="BN914" s="14">
        <f t="shared" si="1119"/>
        <v>0.7310093416668294</v>
      </c>
    </row>
    <row r="915" spans="1:66" x14ac:dyDescent="0.25">
      <c r="A915" t="s">
        <v>303</v>
      </c>
      <c r="B915" t="s">
        <v>383</v>
      </c>
      <c r="C915" t="s">
        <v>380</v>
      </c>
      <c r="D915" s="11"/>
      <c r="E915" s="10">
        <f>VLOOKUP(A915,home!$A$2:$E$405,3,FALSE)</f>
        <v>1.2840909090909101</v>
      </c>
      <c r="F915" s="10">
        <f>VLOOKUP(B915,home!$B$2:$E$405,3,FALSE)</f>
        <v>1.04</v>
      </c>
      <c r="G915" s="10">
        <f>VLOOKUP(C915,away!$B$2:$E$405,4,FALSE)</f>
        <v>0.78</v>
      </c>
      <c r="H915" s="10">
        <f>VLOOKUP(A915,away!$A$2:$E$405,3,FALSE)</f>
        <v>0.96590909090909105</v>
      </c>
      <c r="I915" s="10">
        <f>VLOOKUP(C915,away!$B$2:$E$405,3,FALSE)</f>
        <v>1.0900000000000001</v>
      </c>
      <c r="J915" s="10">
        <f>VLOOKUP(B915,home!$B$2:$E$405,4,FALSE)</f>
        <v>0.69</v>
      </c>
      <c r="K915" s="12">
        <f t="shared" si="1064"/>
        <v>1.0416545454545463</v>
      </c>
      <c r="L915" s="12">
        <f t="shared" si="1065"/>
        <v>0.7264602272727273</v>
      </c>
      <c r="M915" s="13">
        <f t="shared" si="1066"/>
        <v>0.17065440810038382</v>
      </c>
      <c r="N915" s="13">
        <f t="shared" si="1067"/>
        <v>0.17776293989961994</v>
      </c>
      <c r="O915" s="13">
        <f t="shared" si="1068"/>
        <v>0.12397364009369756</v>
      </c>
      <c r="P915" s="13">
        <f t="shared" si="1069"/>
        <v>0.12913770572014605</v>
      </c>
      <c r="Q915" s="13">
        <f t="shared" si="1070"/>
        <v>9.2583787179901206E-2</v>
      </c>
      <c r="R915" s="13">
        <f t="shared" si="1071"/>
        <v>4.5030959379147424E-2</v>
      </c>
      <c r="S915" s="13">
        <f t="shared" si="1072"/>
        <v>2.4430290468754581E-2</v>
      </c>
      <c r="T915" s="13">
        <f t="shared" si="1073"/>
        <v>6.7258439076480839E-2</v>
      </c>
      <c r="U915" s="13">
        <f t="shared" si="1074"/>
        <v>4.6906703523467944E-2</v>
      </c>
      <c r="V915" s="13">
        <f t="shared" si="1075"/>
        <v>2.054100445410074E-3</v>
      </c>
      <c r="W915" s="13">
        <f t="shared" si="1076"/>
        <v>3.2146774250446819E-2</v>
      </c>
      <c r="X915" s="13">
        <f t="shared" si="1077"/>
        <v>2.335335292806465E-2</v>
      </c>
      <c r="Y915" s="13">
        <f t="shared" si="1078"/>
        <v>8.4826410378510304E-3</v>
      </c>
      <c r="Z915" s="13">
        <f t="shared" si="1079"/>
        <v>1.0904400328294796E-2</v>
      </c>
      <c r="AA915" s="13">
        <f t="shared" si="1080"/>
        <v>1.135861816742432E-2</v>
      </c>
      <c r="AB915" s="13">
        <f t="shared" si="1081"/>
        <v>5.9158781220900649E-3</v>
      </c>
      <c r="AC915" s="13">
        <f t="shared" si="1082"/>
        <v>9.7148757315923106E-5</v>
      </c>
      <c r="AD915" s="13">
        <f t="shared" si="1083"/>
        <v>8.371458379919771E-3</v>
      </c>
      <c r="AE915" s="13">
        <f t="shared" si="1084"/>
        <v>6.0815315572806941E-3</v>
      </c>
      <c r="AF915" s="13">
        <f t="shared" si="1085"/>
        <v>2.2089953986341986E-3</v>
      </c>
      <c r="AG915" s="13">
        <f t="shared" si="1086"/>
        <v>5.3491576644540287E-4</v>
      </c>
      <c r="AH915" s="13">
        <f t="shared" si="1087"/>
        <v>1.9804032851914594E-3</v>
      </c>
      <c r="AI915" s="13">
        <f t="shared" si="1088"/>
        <v>2.0628960838528E-3</v>
      </c>
      <c r="AJ915" s="13">
        <f t="shared" si="1089"/>
        <v>1.0744125412728257E-3</v>
      </c>
      <c r="AK915" s="13">
        <f t="shared" si="1090"/>
        <v>3.7305556910340314E-4</v>
      </c>
      <c r="AL915" s="13">
        <f t="shared" si="1091"/>
        <v>2.9405786285841298E-6</v>
      </c>
      <c r="AM915" s="13">
        <f t="shared" si="1092"/>
        <v>1.7440335347053972E-3</v>
      </c>
      <c r="AN915" s="13">
        <f t="shared" si="1093"/>
        <v>1.2669709979933406E-3</v>
      </c>
      <c r="AO915" s="13">
        <f t="shared" si="1094"/>
        <v>4.6020201957509827E-4</v>
      </c>
      <c r="AP915" s="13">
        <f t="shared" si="1095"/>
        <v>1.1143948791063132E-4</v>
      </c>
      <c r="AQ915" s="13">
        <f t="shared" si="1096"/>
        <v>2.023908892867839E-5</v>
      </c>
      <c r="AR915" s="13">
        <f t="shared" si="1097"/>
        <v>2.8773684413036882E-4</v>
      </c>
      <c r="AS915" s="13">
        <f t="shared" si="1098"/>
        <v>2.9972239158314497E-4</v>
      </c>
      <c r="AT915" s="13">
        <f t="shared" si="1099"/>
        <v>1.5610359578354519E-4</v>
      </c>
      <c r="AU915" s="13">
        <f t="shared" si="1100"/>
        <v>5.4202006703243003E-5</v>
      </c>
      <c r="AV915" s="13">
        <f t="shared" si="1101"/>
        <v>1.4114941663797713E-5</v>
      </c>
      <c r="AW915" s="13">
        <f t="shared" si="1102"/>
        <v>6.1811011605277909E-8</v>
      </c>
      <c r="AX915" s="13">
        <f t="shared" si="1103"/>
        <v>3.0278007647517255E-4</v>
      </c>
      <c r="AY915" s="13">
        <f t="shared" si="1104"/>
        <v>2.1995768316980754E-4</v>
      </c>
      <c r="AZ915" s="13">
        <f t="shared" si="1105"/>
        <v>7.9895254252960475E-5</v>
      </c>
      <c r="BA915" s="13">
        <f t="shared" si="1106"/>
        <v>1.9346908187539333E-5</v>
      </c>
      <c r="BB915" s="13">
        <f t="shared" si="1107"/>
        <v>3.5136898297361027E-6</v>
      </c>
      <c r="BC915" s="13">
        <f t="shared" si="1108"/>
        <v>5.1051118245519215E-7</v>
      </c>
      <c r="BD915" s="13">
        <f t="shared" si="1109"/>
        <v>3.4838228863614157E-5</v>
      </c>
      <c r="BE915" s="13">
        <f t="shared" si="1110"/>
        <v>3.6289399451369461E-5</v>
      </c>
      <c r="BF915" s="13">
        <f t="shared" si="1111"/>
        <v>1.8900508945167354E-5</v>
      </c>
      <c r="BG915" s="13">
        <f t="shared" si="1112"/>
        <v>6.562600351379296E-6</v>
      </c>
      <c r="BH915" s="13">
        <f t="shared" si="1113"/>
        <v>1.7089906215039613E-6</v>
      </c>
      <c r="BI915" s="13">
        <f t="shared" si="1114"/>
        <v>3.5603556980575843E-7</v>
      </c>
      <c r="BJ915" s="14">
        <f t="shared" si="1115"/>
        <v>0.42301372472685528</v>
      </c>
      <c r="BK915" s="14">
        <f t="shared" si="1116"/>
        <v>0.32659655175380881</v>
      </c>
      <c r="BL915" s="14">
        <f t="shared" si="1117"/>
        <v>0.23958710230891472</v>
      </c>
      <c r="BM915" s="14">
        <f t="shared" si="1118"/>
        <v>0.26073844287281955</v>
      </c>
      <c r="BN915" s="14">
        <f t="shared" si="1119"/>
        <v>0.73914344037289603</v>
      </c>
    </row>
    <row r="916" spans="1:66" x14ac:dyDescent="0.25">
      <c r="A916" t="s">
        <v>303</v>
      </c>
      <c r="B916" t="s">
        <v>364</v>
      </c>
      <c r="C916" t="s">
        <v>308</v>
      </c>
      <c r="D916" s="11"/>
      <c r="E916" s="10">
        <f>VLOOKUP(A916,home!$A$2:$E$405,3,FALSE)</f>
        <v>1.2840909090909101</v>
      </c>
      <c r="F916" s="10">
        <f>VLOOKUP(B916,home!$B$2:$E$405,3,FALSE)</f>
        <v>1.56</v>
      </c>
      <c r="G916" s="10">
        <f>VLOOKUP(C916,away!$B$2:$E$405,4,FALSE)</f>
        <v>0.78</v>
      </c>
      <c r="H916" s="10">
        <f>VLOOKUP(A916,away!$A$2:$E$405,3,FALSE)</f>
        <v>0.96590909090909105</v>
      </c>
      <c r="I916" s="10">
        <f>VLOOKUP(C916,away!$B$2:$E$405,3,FALSE)</f>
        <v>1.56</v>
      </c>
      <c r="J916" s="10">
        <f>VLOOKUP(B916,home!$B$2:$E$405,4,FALSE)</f>
        <v>0.62</v>
      </c>
      <c r="K916" s="12">
        <f t="shared" si="1064"/>
        <v>1.5624818181818194</v>
      </c>
      <c r="L916" s="12">
        <f t="shared" si="1065"/>
        <v>0.93422727272727291</v>
      </c>
      <c r="M916" s="13">
        <f t="shared" si="1066"/>
        <v>8.2355577873754318E-2</v>
      </c>
      <c r="N916" s="13">
        <f t="shared" si="1067"/>
        <v>0.12867909305359806</v>
      </c>
      <c r="O916" s="13">
        <f t="shared" si="1068"/>
        <v>7.6938826910876043E-2</v>
      </c>
      <c r="P916" s="13">
        <f t="shared" si="1069"/>
        <v>0.1202155181604819</v>
      </c>
      <c r="Q916" s="13">
        <f t="shared" si="1070"/>
        <v>0.10052937163818673</v>
      </c>
      <c r="R916" s="13">
        <f t="shared" si="1071"/>
        <v>3.5939175215891711E-2</v>
      </c>
      <c r="S916" s="13">
        <f t="shared" si="1072"/>
        <v>4.3870042502606094E-2</v>
      </c>
      <c r="T916" s="13">
        <f t="shared" si="1073"/>
        <v>9.3917280694529662E-2</v>
      </c>
      <c r="U916" s="13">
        <f t="shared" si="1074"/>
        <v>5.6154307835281456E-2</v>
      </c>
      <c r="V916" s="13">
        <f t="shared" si="1075"/>
        <v>7.115297439243864E-3</v>
      </c>
      <c r="W916" s="13">
        <f t="shared" si="1076"/>
        <v>5.2358438459303269E-2</v>
      </c>
      <c r="X916" s="13">
        <f t="shared" si="1077"/>
        <v>4.8914681166093661E-2</v>
      </c>
      <c r="Y916" s="13">
        <f t="shared" si="1078"/>
        <v>2.2848714591061883E-2</v>
      </c>
      <c r="Z916" s="13">
        <f t="shared" si="1079"/>
        <v>1.1191785882003372E-2</v>
      </c>
      <c r="AA916" s="13">
        <f t="shared" si="1080"/>
        <v>1.7486961953614245E-2</v>
      </c>
      <c r="AB916" s="13">
        <f t="shared" si="1081"/>
        <v>1.3661530053879748E-2</v>
      </c>
      <c r="AC916" s="13">
        <f t="shared" si="1082"/>
        <v>6.4914331746590646E-4</v>
      </c>
      <c r="AD916" s="13">
        <f t="shared" si="1083"/>
        <v>2.0452277030263269E-2</v>
      </c>
      <c r="AE916" s="13">
        <f t="shared" si="1084"/>
        <v>1.9107074991045508E-2</v>
      </c>
      <c r="AF916" s="13">
        <f t="shared" si="1085"/>
        <v>8.9251752793399596E-3</v>
      </c>
      <c r="AG916" s="13">
        <f t="shared" si="1086"/>
        <v>2.7793807199435494E-3</v>
      </c>
      <c r="AH916" s="13">
        <f t="shared" si="1087"/>
        <v>2.6139179003729011E-3</v>
      </c>
      <c r="AI916" s="13">
        <f t="shared" si="1088"/>
        <v>4.0841991935526541E-3</v>
      </c>
      <c r="AJ916" s="13">
        <f t="shared" si="1089"/>
        <v>3.1907434908794367E-3</v>
      </c>
      <c r="AK916" s="13">
        <f t="shared" si="1090"/>
        <v>1.6618262303270358E-3</v>
      </c>
      <c r="AL916" s="13">
        <f t="shared" si="1091"/>
        <v>3.7902520890183712E-5</v>
      </c>
      <c r="AM916" s="13">
        <f t="shared" si="1092"/>
        <v>6.3912622000407981E-3</v>
      </c>
      <c r="AN916" s="13">
        <f t="shared" si="1093"/>
        <v>5.9708914544290255E-3</v>
      </c>
      <c r="AO916" s="13">
        <f t="shared" si="1094"/>
        <v>2.7890848196109033E-3</v>
      </c>
      <c r="AP916" s="13">
        <f t="shared" si="1095"/>
        <v>8.6854636814337753E-4</v>
      </c>
      <c r="AQ916" s="13">
        <f t="shared" si="1096"/>
        <v>2.0285492618694136E-4</v>
      </c>
      <c r="AR916" s="13">
        <f t="shared" si="1097"/>
        <v>4.8839867823967517E-4</v>
      </c>
      <c r="AS916" s="13">
        <f t="shared" si="1098"/>
        <v>7.6311405477352508E-4</v>
      </c>
      <c r="AT916" s="13">
        <f t="shared" si="1099"/>
        <v>5.9617591789131916E-4</v>
      </c>
      <c r="AU916" s="13">
        <f t="shared" si="1100"/>
        <v>3.1050467738101442E-4</v>
      </c>
      <c r="AV916" s="13">
        <f t="shared" si="1101"/>
        <v>1.2128947821706168E-4</v>
      </c>
      <c r="AW916" s="13">
        <f t="shared" si="1102"/>
        <v>1.536855758772005E-6</v>
      </c>
      <c r="AX916" s="13">
        <f t="shared" si="1103"/>
        <v>1.6643718304660807E-3</v>
      </c>
      <c r="AY916" s="13">
        <f t="shared" si="1104"/>
        <v>1.5549015559804258E-3</v>
      </c>
      <c r="AZ916" s="13">
        <f t="shared" si="1105"/>
        <v>7.2631572000149294E-4</v>
      </c>
      <c r="BA916" s="13">
        <f t="shared" si="1106"/>
        <v>2.261813180786468E-4</v>
      </c>
      <c r="BB916" s="13">
        <f t="shared" si="1107"/>
        <v>5.28261889826185E-5</v>
      </c>
      <c r="BC916" s="13">
        <f t="shared" si="1108"/>
        <v>9.8703332923614428E-6</v>
      </c>
      <c r="BD916" s="13">
        <f t="shared" si="1109"/>
        <v>7.604589419590941E-5</v>
      </c>
      <c r="BE916" s="13">
        <f t="shared" si="1110"/>
        <v>1.1882032702848679E-4</v>
      </c>
      <c r="BF916" s="13">
        <f t="shared" si="1111"/>
        <v>9.2827300306214233E-5</v>
      </c>
      <c r="BG916" s="13">
        <f t="shared" si="1112"/>
        <v>4.8346989653121118E-5</v>
      </c>
      <c r="BH916" s="13">
        <f t="shared" si="1113"/>
        <v>1.8885323074206578E-5</v>
      </c>
      <c r="BI916" s="13">
        <f t="shared" si="1114"/>
        <v>5.9015947867874669E-6</v>
      </c>
      <c r="BJ916" s="14">
        <f t="shared" si="1115"/>
        <v>0.51896859433857823</v>
      </c>
      <c r="BK916" s="14">
        <f t="shared" si="1116"/>
        <v>0.25579838337042271</v>
      </c>
      <c r="BL916" s="14">
        <f t="shared" si="1117"/>
        <v>0.21437179902022255</v>
      </c>
      <c r="BM916" s="14">
        <f t="shared" si="1118"/>
        <v>0.45411963505821634</v>
      </c>
      <c r="BN916" s="14">
        <f t="shared" si="1119"/>
        <v>0.54465756285278888</v>
      </c>
    </row>
    <row r="917" spans="1:66" x14ac:dyDescent="0.25">
      <c r="A917" t="s">
        <v>303</v>
      </c>
      <c r="B917" t="s">
        <v>340</v>
      </c>
      <c r="C917" t="s">
        <v>390</v>
      </c>
      <c r="D917" s="11"/>
      <c r="E917" s="10">
        <f>VLOOKUP(A917,home!$A$2:$E$405,3,FALSE)</f>
        <v>1.2840909090909101</v>
      </c>
      <c r="F917" s="10">
        <f>VLOOKUP(B917,home!$B$2:$E$405,3,FALSE)</f>
        <v>0.97</v>
      </c>
      <c r="G917" s="10">
        <f>VLOOKUP(C917,away!$B$2:$E$405,4,FALSE)</f>
        <v>0.97</v>
      </c>
      <c r="H917" s="10">
        <f>VLOOKUP(A917,away!$A$2:$E$405,3,FALSE)</f>
        <v>0.96590909090909105</v>
      </c>
      <c r="I917" s="10">
        <f>VLOOKUP(C917,away!$B$2:$E$405,3,FALSE)</f>
        <v>0.78</v>
      </c>
      <c r="J917" s="10">
        <f>VLOOKUP(B917,home!$B$2:$E$405,4,FALSE)</f>
        <v>1.29</v>
      </c>
      <c r="K917" s="12">
        <f t="shared" si="1064"/>
        <v>1.2082011363636371</v>
      </c>
      <c r="L917" s="12">
        <f t="shared" si="1065"/>
        <v>0.9718977272727275</v>
      </c>
      <c r="M917" s="13">
        <f t="shared" si="1066"/>
        <v>0.11303035549608734</v>
      </c>
      <c r="N917" s="13">
        <f t="shared" si="1067"/>
        <v>0.13656340395395858</v>
      </c>
      <c r="O917" s="13">
        <f t="shared" si="1068"/>
        <v>0.10985394561947572</v>
      </c>
      <c r="P917" s="13">
        <f t="shared" si="1069"/>
        <v>0.13272566193147975</v>
      </c>
      <c r="Q917" s="13">
        <f t="shared" si="1070"/>
        <v>8.24980299214296E-2</v>
      </c>
      <c r="R917" s="13">
        <f t="shared" si="1071"/>
        <v>5.338340003975512E-2</v>
      </c>
      <c r="S917" s="13">
        <f t="shared" si="1072"/>
        <v>3.8963208727940464E-2</v>
      </c>
      <c r="T917" s="13">
        <f t="shared" si="1073"/>
        <v>8.0179647785114883E-2</v>
      </c>
      <c r="U917" s="13">
        <f t="shared" si="1074"/>
        <v>6.4497884590986765E-2</v>
      </c>
      <c r="V917" s="13">
        <f t="shared" si="1075"/>
        <v>5.0836075029904717E-3</v>
      </c>
      <c r="W917" s="13">
        <f t="shared" si="1076"/>
        <v>3.3224737832944197E-2</v>
      </c>
      <c r="X917" s="13">
        <f t="shared" si="1077"/>
        <v>3.2291047189070665E-2</v>
      </c>
      <c r="Y917" s="13">
        <f t="shared" si="1078"/>
        <v>1.5691797687157089E-2</v>
      </c>
      <c r="Z917" s="13">
        <f t="shared" si="1079"/>
        <v>1.7294401724242948E-2</v>
      </c>
      <c r="AA917" s="13">
        <f t="shared" si="1080"/>
        <v>2.089511581595957E-2</v>
      </c>
      <c r="AB917" s="13">
        <f t="shared" si="1081"/>
        <v>1.2622751336646081E-2</v>
      </c>
      <c r="AC917" s="13">
        <f t="shared" si="1082"/>
        <v>3.7308847691450663E-4</v>
      </c>
      <c r="AD917" s="13">
        <f t="shared" si="1083"/>
        <v>1.0035541501286776E-2</v>
      </c>
      <c r="AE917" s="13">
        <f t="shared" si="1084"/>
        <v>9.7535199770517524E-3</v>
      </c>
      <c r="AF917" s="13">
        <f t="shared" si="1085"/>
        <v>4.7397119493028713E-3</v>
      </c>
      <c r="AG917" s="13">
        <f t="shared" si="1086"/>
        <v>1.53550509048495E-3</v>
      </c>
      <c r="AH917" s="13">
        <f t="shared" si="1087"/>
        <v>4.2020974325833139E-3</v>
      </c>
      <c r="AI917" s="13">
        <f t="shared" si="1088"/>
        <v>5.0769788931578812E-3</v>
      </c>
      <c r="AJ917" s="13">
        <f t="shared" si="1089"/>
        <v>3.0670058340037769E-3</v>
      </c>
      <c r="AK917" s="13">
        <f t="shared" si="1090"/>
        <v>1.2351866446257561E-3</v>
      </c>
      <c r="AL917" s="13">
        <f t="shared" si="1091"/>
        <v>1.7523934996099216E-5</v>
      </c>
      <c r="AM917" s="13">
        <f t="shared" si="1092"/>
        <v>2.424990529175824E-3</v>
      </c>
      <c r="AN917" s="13">
        <f t="shared" si="1093"/>
        <v>2.3568427839638722E-3</v>
      </c>
      <c r="AO917" s="13">
        <f t="shared" si="1094"/>
        <v>1.1453050726368075E-3</v>
      </c>
      <c r="AP917" s="13">
        <f t="shared" si="1095"/>
        <v>3.7103979904321314E-4</v>
      </c>
      <c r="AQ917" s="13">
        <f t="shared" si="1096"/>
        <v>9.0153184354457077E-5</v>
      </c>
      <c r="AR917" s="13">
        <f t="shared" si="1097"/>
        <v>8.168017889012575E-4</v>
      </c>
      <c r="AS917" s="13">
        <f t="shared" si="1098"/>
        <v>9.8686084953435085E-4</v>
      </c>
      <c r="AT917" s="13">
        <f t="shared" si="1099"/>
        <v>5.9616319992009353E-4</v>
      </c>
      <c r="AU917" s="13">
        <f t="shared" si="1100"/>
        <v>2.4009501853387976E-4</v>
      </c>
      <c r="AV917" s="13">
        <f t="shared" si="1101"/>
        <v>7.252076855697051E-5</v>
      </c>
      <c r="AW917" s="13">
        <f t="shared" si="1102"/>
        <v>5.7159568177584773E-7</v>
      </c>
      <c r="AX917" s="13">
        <f t="shared" si="1103"/>
        <v>4.8831271883688116E-4</v>
      </c>
      <c r="AY917" s="13">
        <f t="shared" si="1104"/>
        <v>4.7459002163593111E-4</v>
      </c>
      <c r="AZ917" s="13">
        <f t="shared" si="1105"/>
        <v>2.3062648170713799E-4</v>
      </c>
      <c r="BA917" s="13">
        <f t="shared" si="1106"/>
        <v>7.4715117806690894E-5</v>
      </c>
      <c r="BB917" s="13">
        <f t="shared" si="1107"/>
        <v>1.815386329730924E-5</v>
      </c>
      <c r="BC917" s="13">
        <f t="shared" si="1108"/>
        <v>3.528739695974928E-6</v>
      </c>
      <c r="BD917" s="13">
        <f t="shared" si="1109"/>
        <v>1.3230796704423833E-4</v>
      </c>
      <c r="BE917" s="13">
        <f t="shared" si="1110"/>
        <v>1.5985463613281138E-4</v>
      </c>
      <c r="BF917" s="13">
        <f t="shared" si="1111"/>
        <v>9.656827651432923E-5</v>
      </c>
      <c r="BG917" s="13">
        <f t="shared" si="1112"/>
        <v>3.8891300473763503E-5</v>
      </c>
      <c r="BH917" s="13">
        <f t="shared" si="1113"/>
        <v>1.1747128356765181E-5</v>
      </c>
      <c r="BI917" s="13">
        <f t="shared" si="1114"/>
        <v>2.8385787659306391E-6</v>
      </c>
      <c r="BJ917" s="14">
        <f t="shared" si="1115"/>
        <v>0.41419120119995556</v>
      </c>
      <c r="BK917" s="14">
        <f t="shared" si="1116"/>
        <v>0.29066803609204456</v>
      </c>
      <c r="BL917" s="14">
        <f t="shared" si="1117"/>
        <v>0.2779890157199284</v>
      </c>
      <c r="BM917" s="14">
        <f t="shared" si="1118"/>
        <v>0.37161383934803116</v>
      </c>
      <c r="BN917" s="14">
        <f t="shared" si="1119"/>
        <v>0.62805479696218613</v>
      </c>
    </row>
    <row r="918" spans="1:66" x14ac:dyDescent="0.25">
      <c r="A918" t="s">
        <v>303</v>
      </c>
      <c r="B918" t="s">
        <v>354</v>
      </c>
      <c r="C918" t="s">
        <v>342</v>
      </c>
      <c r="D918" s="11"/>
      <c r="E918" s="10">
        <f>VLOOKUP(A918,home!$A$2:$E$405,3,FALSE)</f>
        <v>1.2840909090909101</v>
      </c>
      <c r="F918" s="10">
        <f>VLOOKUP(B918,home!$B$2:$E$405,3,FALSE)</f>
        <v>0.78</v>
      </c>
      <c r="G918" s="10">
        <f>VLOOKUP(C918,away!$B$2:$E$405,4,FALSE)</f>
        <v>1.04</v>
      </c>
      <c r="H918" s="10">
        <f>VLOOKUP(A918,away!$A$2:$E$405,3,FALSE)</f>
        <v>0.96590909090909105</v>
      </c>
      <c r="I918" s="10">
        <f>VLOOKUP(C918,away!$B$2:$E$405,3,FALSE)</f>
        <v>0.26</v>
      </c>
      <c r="J918" s="10">
        <f>VLOOKUP(B918,home!$B$2:$E$405,4,FALSE)</f>
        <v>0</v>
      </c>
      <c r="K918" s="12">
        <f t="shared" si="1064"/>
        <v>1.0416545454545463</v>
      </c>
      <c r="L918" s="12">
        <f t="shared" si="1065"/>
        <v>0</v>
      </c>
      <c r="M918" s="13">
        <f t="shared" si="1066"/>
        <v>0.35287035864939464</v>
      </c>
      <c r="N918" s="13">
        <f t="shared" si="1067"/>
        <v>0.3675690130433179</v>
      </c>
      <c r="O918" s="13">
        <f t="shared" si="1068"/>
        <v>0</v>
      </c>
      <c r="P918" s="13">
        <f t="shared" si="1069"/>
        <v>0</v>
      </c>
      <c r="Q918" s="13">
        <f t="shared" si="1070"/>
        <v>0.19143996660240672</v>
      </c>
      <c r="R918" s="13">
        <f t="shared" si="1071"/>
        <v>0</v>
      </c>
      <c r="S918" s="13">
        <f t="shared" si="1072"/>
        <v>0</v>
      </c>
      <c r="T918" s="13">
        <f t="shared" si="1073"/>
        <v>0</v>
      </c>
      <c r="U918" s="13">
        <f t="shared" si="1074"/>
        <v>0</v>
      </c>
      <c r="V918" s="13">
        <f t="shared" si="1075"/>
        <v>0</v>
      </c>
      <c r="W918" s="13">
        <f t="shared" si="1076"/>
        <v>6.6471437131021174E-2</v>
      </c>
      <c r="X918" s="13">
        <f t="shared" si="1077"/>
        <v>0</v>
      </c>
      <c r="Y918" s="13">
        <f t="shared" si="1078"/>
        <v>0</v>
      </c>
      <c r="Z918" s="13">
        <f t="shared" si="1079"/>
        <v>0</v>
      </c>
      <c r="AA918" s="13">
        <f t="shared" si="1080"/>
        <v>0</v>
      </c>
      <c r="AB918" s="13">
        <f t="shared" si="1081"/>
        <v>0</v>
      </c>
      <c r="AC918" s="13">
        <f t="shared" si="1082"/>
        <v>0</v>
      </c>
      <c r="AD918" s="13">
        <f t="shared" si="1083"/>
        <v>1.7310068657606075E-2</v>
      </c>
      <c r="AE918" s="13">
        <f t="shared" si="1084"/>
        <v>0</v>
      </c>
      <c r="AF918" s="13">
        <f t="shared" si="1085"/>
        <v>0</v>
      </c>
      <c r="AG918" s="13">
        <f t="shared" si="1086"/>
        <v>0</v>
      </c>
      <c r="AH918" s="13">
        <f t="shared" si="1087"/>
        <v>0</v>
      </c>
      <c r="AI918" s="13">
        <f t="shared" si="1088"/>
        <v>0</v>
      </c>
      <c r="AJ918" s="13">
        <f t="shared" si="1089"/>
        <v>0</v>
      </c>
      <c r="AK918" s="13">
        <f t="shared" si="1090"/>
        <v>0</v>
      </c>
      <c r="AL918" s="13">
        <f t="shared" si="1091"/>
        <v>0</v>
      </c>
      <c r="AM918" s="13">
        <f t="shared" si="1092"/>
        <v>3.6062223398651305E-3</v>
      </c>
      <c r="AN918" s="13">
        <f t="shared" si="1093"/>
        <v>0</v>
      </c>
      <c r="AO918" s="13">
        <f t="shared" si="1094"/>
        <v>0</v>
      </c>
      <c r="AP918" s="13">
        <f t="shared" si="1095"/>
        <v>0</v>
      </c>
      <c r="AQ918" s="13">
        <f t="shared" si="1096"/>
        <v>0</v>
      </c>
      <c r="AR918" s="13">
        <f t="shared" si="1097"/>
        <v>0</v>
      </c>
      <c r="AS918" s="13">
        <f t="shared" si="1098"/>
        <v>0</v>
      </c>
      <c r="AT918" s="13">
        <f t="shared" si="1099"/>
        <v>0</v>
      </c>
      <c r="AU918" s="13">
        <f t="shared" si="1100"/>
        <v>0</v>
      </c>
      <c r="AV918" s="13">
        <f t="shared" si="1101"/>
        <v>0</v>
      </c>
      <c r="AW918" s="13">
        <f t="shared" si="1102"/>
        <v>0</v>
      </c>
      <c r="AX918" s="13">
        <f t="shared" si="1103"/>
        <v>6.2607298204004009E-4</v>
      </c>
      <c r="AY918" s="13">
        <f t="shared" si="1104"/>
        <v>0</v>
      </c>
      <c r="AZ918" s="13">
        <f t="shared" si="1105"/>
        <v>0</v>
      </c>
      <c r="BA918" s="13">
        <f t="shared" si="1106"/>
        <v>0</v>
      </c>
      <c r="BB918" s="13">
        <f t="shared" si="1107"/>
        <v>0</v>
      </c>
      <c r="BC918" s="13">
        <f t="shared" si="1108"/>
        <v>0</v>
      </c>
      <c r="BD918" s="13">
        <f t="shared" si="1109"/>
        <v>0</v>
      </c>
      <c r="BE918" s="13">
        <f t="shared" si="1110"/>
        <v>0</v>
      </c>
      <c r="BF918" s="13">
        <f t="shared" si="1111"/>
        <v>0</v>
      </c>
      <c r="BG918" s="13">
        <f t="shared" si="1112"/>
        <v>0</v>
      </c>
      <c r="BH918" s="13">
        <f t="shared" si="1113"/>
        <v>0</v>
      </c>
      <c r="BI918" s="13">
        <f t="shared" si="1114"/>
        <v>0</v>
      </c>
      <c r="BJ918" s="14">
        <f t="shared" si="1115"/>
        <v>0.64702278075625719</v>
      </c>
      <c r="BK918" s="14">
        <f t="shared" si="1116"/>
        <v>0.35287035864939464</v>
      </c>
      <c r="BL918" s="14">
        <f t="shared" si="1117"/>
        <v>0</v>
      </c>
      <c r="BM918" s="14">
        <f t="shared" si="1118"/>
        <v>8.8013801110532419E-2</v>
      </c>
      <c r="BN918" s="14">
        <f t="shared" si="1119"/>
        <v>0.91187933829511925</v>
      </c>
    </row>
    <row r="919" spans="1:66" x14ac:dyDescent="0.25">
      <c r="A919" t="s">
        <v>35</v>
      </c>
      <c r="B919" t="s">
        <v>295</v>
      </c>
      <c r="C919" t="s">
        <v>214</v>
      </c>
      <c r="D919" s="11"/>
      <c r="E919" s="10">
        <f>VLOOKUP(A919,home!$A$2:$E$405,3,FALSE)</f>
        <v>1.575</v>
      </c>
      <c r="F919" s="10">
        <f>VLOOKUP(B919,home!$B$2:$E$405,3,FALSE)</f>
        <v>1.1100000000000001</v>
      </c>
      <c r="G919" s="10">
        <f>VLOOKUP(C919,away!$B$2:$E$405,4,FALSE)</f>
        <v>0.79</v>
      </c>
      <c r="H919" s="10">
        <f>VLOOKUP(A919,away!$A$2:$E$405,3,FALSE)</f>
        <v>1.1000000000000001</v>
      </c>
      <c r="I919" s="10">
        <f>VLOOKUP(C919,away!$B$2:$E$405,3,FALSE)</f>
        <v>0.63</v>
      </c>
      <c r="J919" s="10">
        <f>VLOOKUP(B919,home!$B$2:$E$405,4,FALSE)</f>
        <v>0.68</v>
      </c>
      <c r="K919" s="12">
        <f t="shared" si="1064"/>
        <v>1.3811175000000002</v>
      </c>
      <c r="L919" s="12">
        <f t="shared" si="1065"/>
        <v>0.47124000000000005</v>
      </c>
      <c r="M919" s="13">
        <f t="shared" si="1066"/>
        <v>0.15686691629773092</v>
      </c>
      <c r="N919" s="13">
        <f t="shared" si="1067"/>
        <v>0.21665164326983141</v>
      </c>
      <c r="O919" s="13">
        <f t="shared" si="1068"/>
        <v>7.3921965636142714E-2</v>
      </c>
      <c r="P919" s="13">
        <f t="shared" si="1069"/>
        <v>0.10209492037447535</v>
      </c>
      <c r="Q919" s="13">
        <f t="shared" si="1070"/>
        <v>0.14961068796186075</v>
      </c>
      <c r="R919" s="13">
        <f t="shared" si="1071"/>
        <v>1.7417493543187949E-2</v>
      </c>
      <c r="S919" s="13">
        <f t="shared" si="1072"/>
        <v>1.6611808615028596E-2</v>
      </c>
      <c r="T919" s="13">
        <f t="shared" si="1073"/>
        <v>7.0502540595147253E-2</v>
      </c>
      <c r="U919" s="13">
        <f t="shared" si="1074"/>
        <v>2.4055605138633883E-2</v>
      </c>
      <c r="V919" s="13">
        <f t="shared" si="1075"/>
        <v>1.2012881278636238E-3</v>
      </c>
      <c r="W919" s="13">
        <f t="shared" si="1076"/>
        <v>6.887664644372174E-2</v>
      </c>
      <c r="X919" s="13">
        <f t="shared" si="1077"/>
        <v>3.2457430870139428E-2</v>
      </c>
      <c r="Y919" s="13">
        <f t="shared" si="1078"/>
        <v>7.6476198616222532E-3</v>
      </c>
      <c r="Z919" s="13">
        <f t="shared" si="1079"/>
        <v>2.7359398857639632E-3</v>
      </c>
      <c r="AA919" s="13">
        <f t="shared" si="1080"/>
        <v>3.778654455176611E-3</v>
      </c>
      <c r="AB919" s="13">
        <f t="shared" si="1081"/>
        <v>2.6093828972486924E-3</v>
      </c>
      <c r="AC919" s="13">
        <f t="shared" si="1082"/>
        <v>4.8865233447416428E-5</v>
      </c>
      <c r="AD919" s="13">
        <f t="shared" si="1083"/>
        <v>2.3781685436184228E-2</v>
      </c>
      <c r="AE919" s="13">
        <f t="shared" si="1084"/>
        <v>1.1206881444947454E-2</v>
      </c>
      <c r="AF919" s="13">
        <f t="shared" si="1085"/>
        <v>2.6405654060585194E-3</v>
      </c>
      <c r="AG919" s="13">
        <f t="shared" si="1086"/>
        <v>4.147800139836723E-4</v>
      </c>
      <c r="AH919" s="13">
        <f t="shared" si="1087"/>
        <v>3.223210779418525E-4</v>
      </c>
      <c r="AI919" s="13">
        <f t="shared" si="1088"/>
        <v>4.451632813643565E-4</v>
      </c>
      <c r="AJ919" s="13">
        <f t="shared" si="1089"/>
        <v>3.0741139912486841E-4</v>
      </c>
      <c r="AK919" s="13">
        <f t="shared" si="1090"/>
        <v>1.4152375434361349E-4</v>
      </c>
      <c r="AL919" s="13">
        <f t="shared" si="1091"/>
        <v>1.2721336622504361E-6</v>
      </c>
      <c r="AM919" s="13">
        <f t="shared" si="1092"/>
        <v>6.5690603870818274E-3</v>
      </c>
      <c r="AN919" s="13">
        <f t="shared" si="1093"/>
        <v>3.0956040168084401E-3</v>
      </c>
      <c r="AO919" s="13">
        <f t="shared" si="1094"/>
        <v>7.293862184404046E-4</v>
      </c>
      <c r="AP919" s="13">
        <f t="shared" si="1095"/>
        <v>1.1457198719261879E-4</v>
      </c>
      <c r="AQ919" s="13">
        <f t="shared" si="1096"/>
        <v>1.3497725811162418E-5</v>
      </c>
      <c r="AR919" s="13">
        <f t="shared" si="1097"/>
        <v>3.0378116953863724E-5</v>
      </c>
      <c r="AS919" s="13">
        <f t="shared" si="1098"/>
        <v>4.1955748942027889E-5</v>
      </c>
      <c r="AT919" s="13">
        <f t="shared" si="1099"/>
        <v>2.897290954472061E-5</v>
      </c>
      <c r="AU919" s="13">
        <f t="shared" si="1100"/>
        <v>1.3338330799376891E-5</v>
      </c>
      <c r="AV919" s="13">
        <f t="shared" si="1101"/>
        <v>4.6054505219521055E-6</v>
      </c>
      <c r="AW919" s="13">
        <f t="shared" si="1102"/>
        <v>2.2998685768245746E-8</v>
      </c>
      <c r="AX919" s="13">
        <f t="shared" si="1103"/>
        <v>1.5121073765259143E-3</v>
      </c>
      <c r="AY919" s="13">
        <f t="shared" si="1104"/>
        <v>7.1256548011407173E-4</v>
      </c>
      <c r="AZ919" s="13">
        <f t="shared" si="1105"/>
        <v>1.678946784244776E-4</v>
      </c>
      <c r="BA919" s="13">
        <f t="shared" si="1106"/>
        <v>2.6372896086916946E-5</v>
      </c>
      <c r="BB919" s="13">
        <f t="shared" si="1107"/>
        <v>3.106990887999685E-6</v>
      </c>
      <c r="BC919" s="13">
        <f t="shared" si="1108"/>
        <v>2.9282767721219446E-7</v>
      </c>
      <c r="BD919" s="13">
        <f t="shared" si="1109"/>
        <v>2.3858973055564564E-6</v>
      </c>
      <c r="BE919" s="13">
        <f t="shared" si="1110"/>
        <v>3.2952045219068695E-6</v>
      </c>
      <c r="BF919" s="13">
        <f t="shared" si="1111"/>
        <v>2.2755323156423564E-6</v>
      </c>
      <c r="BG919" s="13">
        <f t="shared" si="1112"/>
        <v>1.0475925009830608E-6</v>
      </c>
      <c r="BH919" s="13">
        <f t="shared" si="1113"/>
        <v>3.6171208399411827E-7</v>
      </c>
      <c r="BI919" s="13">
        <f t="shared" si="1114"/>
        <v>9.9913377833149224E-8</v>
      </c>
      <c r="BJ919" s="14">
        <f t="shared" si="1115"/>
        <v>0.5967349418885477</v>
      </c>
      <c r="BK919" s="14">
        <f t="shared" si="1116"/>
        <v>0.27753763626232225</v>
      </c>
      <c r="BL919" s="14">
        <f t="shared" si="1117"/>
        <v>0.1231282375920324</v>
      </c>
      <c r="BM919" s="14">
        <f t="shared" si="1118"/>
        <v>0.28286058606400893</v>
      </c>
      <c r="BN919" s="14">
        <f t="shared" si="1119"/>
        <v>0.71656362708322907</v>
      </c>
    </row>
    <row r="920" spans="1:66" x14ac:dyDescent="0.25">
      <c r="A920" t="s">
        <v>35</v>
      </c>
      <c r="B920" t="s">
        <v>284</v>
      </c>
      <c r="C920" t="s">
        <v>282</v>
      </c>
      <c r="D920" s="11"/>
      <c r="E920" s="10">
        <f>VLOOKUP(A920,home!$A$2:$E$405,3,FALSE)</f>
        <v>1.575</v>
      </c>
      <c r="F920" s="10">
        <f>VLOOKUP(B920,home!$B$2:$E$405,3,FALSE)</f>
        <v>0.48</v>
      </c>
      <c r="G920" s="10">
        <f>VLOOKUP(C920,away!$B$2:$E$405,4,FALSE)</f>
        <v>0.32</v>
      </c>
      <c r="H920" s="10">
        <f>VLOOKUP(A920,away!$A$2:$E$405,3,FALSE)</f>
        <v>1.1000000000000001</v>
      </c>
      <c r="I920" s="10">
        <f>VLOOKUP(C920,away!$B$2:$E$405,3,FALSE)</f>
        <v>1.1100000000000001</v>
      </c>
      <c r="J920" s="10">
        <f>VLOOKUP(B920,home!$B$2:$E$405,4,FALSE)</f>
        <v>1.59</v>
      </c>
      <c r="K920" s="12">
        <f t="shared" si="1064"/>
        <v>0.24192</v>
      </c>
      <c r="L920" s="12">
        <f t="shared" si="1065"/>
        <v>1.9413900000000006</v>
      </c>
      <c r="M920" s="13">
        <f t="shared" si="1066"/>
        <v>0.1126679817385158</v>
      </c>
      <c r="N920" s="13">
        <f t="shared" si="1067"/>
        <v>2.7256638142181738E-2</v>
      </c>
      <c r="O920" s="13">
        <f t="shared" si="1068"/>
        <v>0.2187324930673373</v>
      </c>
      <c r="P920" s="13">
        <f t="shared" si="1069"/>
        <v>5.2915764722850235E-2</v>
      </c>
      <c r="Q920" s="13">
        <f t="shared" si="1070"/>
        <v>3.2969629496783026E-3</v>
      </c>
      <c r="R920" s="13">
        <f t="shared" si="1071"/>
        <v>0.21232253735799908</v>
      </c>
      <c r="S920" s="13">
        <f t="shared" si="1072"/>
        <v>6.2131186540257963E-3</v>
      </c>
      <c r="T920" s="13">
        <f t="shared" si="1073"/>
        <v>6.4006909008759629E-3</v>
      </c>
      <c r="U920" s="13">
        <f t="shared" si="1074"/>
        <v>5.1365068237647131E-2</v>
      </c>
      <c r="V920" s="13">
        <f t="shared" si="1075"/>
        <v>3.2422888307010838E-4</v>
      </c>
      <c r="W920" s="13">
        <f t="shared" si="1076"/>
        <v>2.6586709226205843E-4</v>
      </c>
      <c r="X920" s="13">
        <f t="shared" si="1077"/>
        <v>5.1615171424663792E-4</v>
      </c>
      <c r="Y920" s="13">
        <f t="shared" si="1078"/>
        <v>5.0102588826064038E-4</v>
      </c>
      <c r="Z920" s="13">
        <f t="shared" si="1079"/>
        <v>0.13740028360048201</v>
      </c>
      <c r="AA920" s="13">
        <f t="shared" si="1080"/>
        <v>3.32398766086286E-2</v>
      </c>
      <c r="AB920" s="13">
        <f t="shared" si="1081"/>
        <v>4.0206954745797153E-3</v>
      </c>
      <c r="AC920" s="13">
        <f t="shared" si="1082"/>
        <v>9.5173552349085806E-6</v>
      </c>
      <c r="AD920" s="13">
        <f t="shared" si="1083"/>
        <v>1.6079641740009291E-5</v>
      </c>
      <c r="AE920" s="13">
        <f t="shared" si="1084"/>
        <v>3.121685567763665E-5</v>
      </c>
      <c r="AF920" s="13">
        <f t="shared" si="1085"/>
        <v>3.0302045722003524E-5</v>
      </c>
      <c r="AG920" s="13">
        <f t="shared" si="1086"/>
        <v>1.9609362848080146E-5</v>
      </c>
      <c r="AH920" s="13">
        <f t="shared" si="1087"/>
        <v>6.668688414478495E-2</v>
      </c>
      <c r="AI920" s="13">
        <f t="shared" si="1088"/>
        <v>1.6132891012306371E-2</v>
      </c>
      <c r="AJ920" s="13">
        <f t="shared" si="1089"/>
        <v>1.9514344968485785E-3</v>
      </c>
      <c r="AK920" s="13">
        <f t="shared" si="1090"/>
        <v>1.5736367782586945E-4</v>
      </c>
      <c r="AL920" s="13">
        <f t="shared" si="1091"/>
        <v>1.787972492710576E-7</v>
      </c>
      <c r="AM920" s="13">
        <f t="shared" si="1092"/>
        <v>7.779973859486095E-7</v>
      </c>
      <c r="AN920" s="13">
        <f t="shared" si="1093"/>
        <v>1.5103963451067718E-6</v>
      </c>
      <c r="AO920" s="13">
        <f t="shared" si="1094"/>
        <v>1.4661341802134186E-6</v>
      </c>
      <c r="AP920" s="13">
        <f t="shared" si="1095"/>
        <v>9.487794120415099E-7</v>
      </c>
      <c r="AQ920" s="13">
        <f t="shared" si="1096"/>
        <v>4.6048771568581678E-7</v>
      </c>
      <c r="AR920" s="13">
        <f t="shared" si="1097"/>
        <v>2.5893050001968811E-2</v>
      </c>
      <c r="AS920" s="13">
        <f t="shared" si="1098"/>
        <v>6.264046656476294E-3</v>
      </c>
      <c r="AT920" s="13">
        <f t="shared" si="1099"/>
        <v>7.5769908356737234E-4</v>
      </c>
      <c r="AU920" s="13">
        <f t="shared" si="1100"/>
        <v>6.1100854098872933E-5</v>
      </c>
      <c r="AV920" s="13">
        <f t="shared" si="1101"/>
        <v>3.6953796558998342E-6</v>
      </c>
      <c r="AW920" s="13">
        <f t="shared" si="1102"/>
        <v>2.3326140886429193E-9</v>
      </c>
      <c r="AX920" s="13">
        <f t="shared" si="1103"/>
        <v>3.1368854601447941E-8</v>
      </c>
      <c r="AY920" s="13">
        <f t="shared" si="1104"/>
        <v>6.089918063470504E-8</v>
      </c>
      <c r="AZ920" s="13">
        <f t="shared" si="1105"/>
        <v>5.9114530146205046E-8</v>
      </c>
      <c r="BA920" s="13">
        <f t="shared" si="1106"/>
        <v>3.8254785893513683E-8</v>
      </c>
      <c r="BB920" s="13">
        <f t="shared" si="1107"/>
        <v>1.8566864696452135E-8</v>
      </c>
      <c r="BC920" s="13">
        <f t="shared" si="1108"/>
        <v>7.2091050906090423E-9</v>
      </c>
      <c r="BD920" s="13">
        <f t="shared" si="1109"/>
        <v>8.3780847238870554E-3</v>
      </c>
      <c r="BE920" s="13">
        <f t="shared" si="1110"/>
        <v>2.026826256402756E-3</v>
      </c>
      <c r="BF920" s="13">
        <f t="shared" si="1111"/>
        <v>2.4516490397447733E-4</v>
      </c>
      <c r="BG920" s="13">
        <f t="shared" si="1112"/>
        <v>1.9770097856501862E-5</v>
      </c>
      <c r="BH920" s="13">
        <f t="shared" si="1113"/>
        <v>1.1956955183612321E-6</v>
      </c>
      <c r="BI920" s="13">
        <f t="shared" si="1114"/>
        <v>5.7852531960389859E-8</v>
      </c>
      <c r="BJ920" s="14">
        <f t="shared" si="1115"/>
        <v>3.8339923801853144E-2</v>
      </c>
      <c r="BK920" s="14">
        <f t="shared" si="1116"/>
        <v>0.17213085105012677</v>
      </c>
      <c r="BL920" s="14">
        <f t="shared" si="1117"/>
        <v>0.64825993558389594</v>
      </c>
      <c r="BM920" s="14">
        <f t="shared" si="1118"/>
        <v>0.36893855749122895</v>
      </c>
      <c r="BN920" s="14">
        <f t="shared" si="1119"/>
        <v>0.62719237797856242</v>
      </c>
    </row>
    <row r="921" spans="1:66" x14ac:dyDescent="0.25">
      <c r="A921" t="s">
        <v>35</v>
      </c>
      <c r="B921" t="s">
        <v>212</v>
      </c>
      <c r="C921" t="s">
        <v>213</v>
      </c>
      <c r="D921" s="11"/>
      <c r="E921" s="10">
        <f>VLOOKUP(A921,home!$A$2:$E$405,3,FALSE)</f>
        <v>1.575</v>
      </c>
      <c r="F921" s="10">
        <f>VLOOKUP(B921,home!$B$2:$E$405,3,FALSE)</f>
        <v>0.32</v>
      </c>
      <c r="G921" s="10">
        <f>VLOOKUP(C921,away!$B$2:$E$405,4,FALSE)</f>
        <v>1.27</v>
      </c>
      <c r="H921" s="10">
        <f>VLOOKUP(A921,away!$A$2:$E$405,3,FALSE)</f>
        <v>1.1000000000000001</v>
      </c>
      <c r="I921" s="10">
        <f>VLOOKUP(C921,away!$B$2:$E$405,3,FALSE)</f>
        <v>0.48</v>
      </c>
      <c r="J921" s="10">
        <f>VLOOKUP(B921,home!$B$2:$E$405,4,FALSE)</f>
        <v>1.1399999999999999</v>
      </c>
      <c r="K921" s="12">
        <f t="shared" si="1064"/>
        <v>0.64007999999999998</v>
      </c>
      <c r="L921" s="12">
        <f t="shared" si="1065"/>
        <v>0.60192000000000001</v>
      </c>
      <c r="M921" s="13">
        <f t="shared" si="1066"/>
        <v>0.28880602788595566</v>
      </c>
      <c r="N921" s="13">
        <f t="shared" si="1067"/>
        <v>0.18485896232924248</v>
      </c>
      <c r="O921" s="13">
        <f t="shared" si="1068"/>
        <v>0.17383812430511444</v>
      </c>
      <c r="P921" s="13">
        <f t="shared" si="1069"/>
        <v>0.11127030660521763</v>
      </c>
      <c r="Q921" s="13">
        <f t="shared" si="1070"/>
        <v>5.9162262303850764E-2</v>
      </c>
      <c r="R921" s="13">
        <f t="shared" si="1071"/>
        <v>5.2318321890867235E-2</v>
      </c>
      <c r="S921" s="13">
        <f t="shared" si="1072"/>
        <v>1.071747118874905E-2</v>
      </c>
      <c r="T921" s="13">
        <f t="shared" si="1073"/>
        <v>3.5610948925933854E-2</v>
      </c>
      <c r="U921" s="13">
        <f t="shared" si="1074"/>
        <v>3.3487911475906296E-2</v>
      </c>
      <c r="V921" s="13">
        <f t="shared" si="1075"/>
        <v>4.5879940554411182E-4</v>
      </c>
      <c r="W921" s="13">
        <f t="shared" si="1076"/>
        <v>1.26228602851496E-2</v>
      </c>
      <c r="X921" s="13">
        <f t="shared" si="1077"/>
        <v>7.5979520628372474E-3</v>
      </c>
      <c r="Y921" s="13">
        <f t="shared" si="1078"/>
        <v>2.2866796528314974E-3</v>
      </c>
      <c r="Z921" s="13">
        <f t="shared" si="1079"/>
        <v>1.0497148104183606E-2</v>
      </c>
      <c r="AA921" s="13">
        <f t="shared" si="1080"/>
        <v>6.7190145585258407E-3</v>
      </c>
      <c r="AB921" s="13">
        <f t="shared" si="1081"/>
        <v>2.1503534193106099E-3</v>
      </c>
      <c r="AC921" s="13">
        <f t="shared" si="1082"/>
        <v>1.1047802330095392E-5</v>
      </c>
      <c r="AD921" s="13">
        <f t="shared" si="1083"/>
        <v>2.0199101028296387E-3</v>
      </c>
      <c r="AE921" s="13">
        <f t="shared" si="1084"/>
        <v>1.215824289095216E-3</v>
      </c>
      <c r="AF921" s="13">
        <f t="shared" si="1085"/>
        <v>3.6591447804609615E-4</v>
      </c>
      <c r="AG921" s="13">
        <f t="shared" si="1086"/>
        <v>7.341708087516875E-5</v>
      </c>
      <c r="AH921" s="13">
        <f t="shared" si="1087"/>
        <v>1.5796108467175487E-3</v>
      </c>
      <c r="AI921" s="13">
        <f t="shared" si="1088"/>
        <v>1.0110773107669683E-3</v>
      </c>
      <c r="AJ921" s="13">
        <f t="shared" si="1089"/>
        <v>3.2358518253786057E-4</v>
      </c>
      <c r="AK921" s="13">
        <f t="shared" si="1090"/>
        <v>6.9040134546277931E-5</v>
      </c>
      <c r="AL921" s="13">
        <f t="shared" si="1091"/>
        <v>1.7025854502856543E-7</v>
      </c>
      <c r="AM921" s="13">
        <f t="shared" si="1092"/>
        <v>2.5858081172383909E-4</v>
      </c>
      <c r="AN921" s="13">
        <f t="shared" si="1093"/>
        <v>1.5564496219281319E-4</v>
      </c>
      <c r="AO921" s="13">
        <f t="shared" si="1094"/>
        <v>4.6842907821549057E-5</v>
      </c>
      <c r="AP921" s="13">
        <f t="shared" si="1095"/>
        <v>9.3985610253156058E-6</v>
      </c>
      <c r="AQ921" s="13">
        <f t="shared" si="1096"/>
        <v>1.4142954630894921E-6</v>
      </c>
      <c r="AR921" s="13">
        <f t="shared" si="1097"/>
        <v>1.901598721712454E-4</v>
      </c>
      <c r="AS921" s="13">
        <f t="shared" si="1098"/>
        <v>1.2171753097937073E-4</v>
      </c>
      <c r="AT921" s="13">
        <f t="shared" si="1099"/>
        <v>3.8954478614637811E-5</v>
      </c>
      <c r="AU921" s="13">
        <f t="shared" si="1100"/>
        <v>8.3113275572191235E-6</v>
      </c>
      <c r="AV921" s="13">
        <f t="shared" si="1101"/>
        <v>1.3299786357062038E-6</v>
      </c>
      <c r="AW921" s="13">
        <f t="shared" si="1102"/>
        <v>1.8221303764715031E-9</v>
      </c>
      <c r="AX921" s="13">
        <f t="shared" si="1103"/>
        <v>2.7585400994699151E-5</v>
      </c>
      <c r="AY921" s="13">
        <f t="shared" si="1104"/>
        <v>1.6604204566729311E-5</v>
      </c>
      <c r="AZ921" s="13">
        <f t="shared" si="1105"/>
        <v>4.9972014064028527E-6</v>
      </c>
      <c r="BA921" s="13">
        <f t="shared" si="1106"/>
        <v>1.0026384901806688E-6</v>
      </c>
      <c r="BB921" s="13">
        <f t="shared" si="1107"/>
        <v>1.5087704000238701E-7</v>
      </c>
      <c r="BC921" s="13">
        <f t="shared" si="1108"/>
        <v>1.8163181583647361E-8</v>
      </c>
      <c r="BD921" s="13">
        <f t="shared" si="1109"/>
        <v>1.907683837621934E-5</v>
      </c>
      <c r="BE921" s="13">
        <f t="shared" si="1110"/>
        <v>1.2210702707850472E-5</v>
      </c>
      <c r="BF921" s="13">
        <f t="shared" si="1111"/>
        <v>3.9079132946204657E-6</v>
      </c>
      <c r="BG921" s="13">
        <f t="shared" si="1112"/>
        <v>8.3379238054022253E-7</v>
      </c>
      <c r="BH921" s="13">
        <f t="shared" si="1113"/>
        <v>1.3342345673404638E-7</v>
      </c>
      <c r="BI921" s="13">
        <f t="shared" si="1114"/>
        <v>1.7080337237265684E-8</v>
      </c>
      <c r="BJ921" s="14">
        <f t="shared" si="1115"/>
        <v>0.30633697153459777</v>
      </c>
      <c r="BK921" s="14">
        <f t="shared" si="1116"/>
        <v>0.41128042735090831</v>
      </c>
      <c r="BL921" s="14">
        <f t="shared" si="1117"/>
        <v>0.27189369206280456</v>
      </c>
      <c r="BM921" s="14">
        <f t="shared" si="1118"/>
        <v>0.12973763134980945</v>
      </c>
      <c r="BN921" s="14">
        <f t="shared" si="1119"/>
        <v>0.87025400532024833</v>
      </c>
    </row>
    <row r="922" spans="1:66" x14ac:dyDescent="0.25">
      <c r="A922" t="s">
        <v>35</v>
      </c>
      <c r="B922" t="s">
        <v>218</v>
      </c>
      <c r="C922" t="s">
        <v>286</v>
      </c>
      <c r="D922" s="11"/>
      <c r="E922" s="10">
        <f>VLOOKUP(A922,home!$A$2:$E$405,3,FALSE)</f>
        <v>1.575</v>
      </c>
      <c r="F922" s="10">
        <f>VLOOKUP(B922,home!$B$2:$E$405,3,FALSE)</f>
        <v>1.06</v>
      </c>
      <c r="G922" s="10">
        <f>VLOOKUP(C922,away!$B$2:$E$405,4,FALSE)</f>
        <v>1.1399999999999999</v>
      </c>
      <c r="H922" s="10">
        <f>VLOOKUP(A922,away!$A$2:$E$405,3,FALSE)</f>
        <v>1.1000000000000001</v>
      </c>
      <c r="I922" s="10">
        <f>VLOOKUP(C922,away!$B$2:$E$405,3,FALSE)</f>
        <v>1.1399999999999999</v>
      </c>
      <c r="J922" s="10">
        <f>VLOOKUP(B922,home!$B$2:$E$405,4,FALSE)</f>
        <v>1.21</v>
      </c>
      <c r="K922" s="12">
        <f t="shared" si="1064"/>
        <v>1.9032299999999998</v>
      </c>
      <c r="L922" s="12">
        <f t="shared" si="1065"/>
        <v>1.5173399999999999</v>
      </c>
      <c r="M922" s="13">
        <f t="shared" si="1066"/>
        <v>3.2693794164230093E-2</v>
      </c>
      <c r="N922" s="13">
        <f t="shared" si="1067"/>
        <v>6.2223809867187632E-2</v>
      </c>
      <c r="O922" s="13">
        <f t="shared" si="1068"/>
        <v>4.9607601637152894E-2</v>
      </c>
      <c r="P922" s="13">
        <f t="shared" si="1069"/>
        <v>9.4414675663878483E-2</v>
      </c>
      <c r="Q922" s="13">
        <f t="shared" si="1070"/>
        <v>5.9213110826763768E-2</v>
      </c>
      <c r="R922" s="13">
        <f t="shared" si="1071"/>
        <v>3.7635799134058789E-2</v>
      </c>
      <c r="S922" s="13">
        <f t="shared" si="1072"/>
        <v>6.8163784661526228E-2</v>
      </c>
      <c r="T922" s="13">
        <f t="shared" si="1073"/>
        <v>8.9846421581881733E-2</v>
      </c>
      <c r="U922" s="13">
        <f t="shared" si="1074"/>
        <v>7.1629581985914695E-2</v>
      </c>
      <c r="V922" s="13">
        <f t="shared" si="1075"/>
        <v>2.1871842400264168E-2</v>
      </c>
      <c r="W922" s="13">
        <f t="shared" si="1076"/>
        <v>3.7565389639607205E-2</v>
      </c>
      <c r="X922" s="13">
        <f t="shared" si="1077"/>
        <v>5.6999468315761595E-2</v>
      </c>
      <c r="Y922" s="13">
        <f t="shared" si="1078"/>
        <v>4.3243786627118849E-2</v>
      </c>
      <c r="Z922" s="13">
        <f t="shared" si="1079"/>
        <v>1.9035434486024252E-2</v>
      </c>
      <c r="AA922" s="13">
        <f t="shared" si="1080"/>
        <v>3.6228809976835932E-2</v>
      </c>
      <c r="AB922" s="13">
        <f t="shared" si="1081"/>
        <v>3.4475879006106727E-2</v>
      </c>
      <c r="AC922" s="13">
        <f t="shared" si="1082"/>
        <v>3.9476584149640455E-3</v>
      </c>
      <c r="AD922" s="13">
        <f t="shared" si="1083"/>
        <v>1.7873894130947393E-2</v>
      </c>
      <c r="AE922" s="13">
        <f t="shared" si="1084"/>
        <v>2.7120774520651716E-2</v>
      </c>
      <c r="AF922" s="13">
        <f t="shared" si="1085"/>
        <v>2.057571800558284E-2</v>
      </c>
      <c r="AG922" s="13">
        <f t="shared" si="1086"/>
        <v>1.0406786652863686E-2</v>
      </c>
      <c r="AH922" s="13">
        <f t="shared" si="1087"/>
        <v>7.2208065407560074E-3</v>
      </c>
      <c r="AI922" s="13">
        <f t="shared" si="1088"/>
        <v>1.3742855632563054E-2</v>
      </c>
      <c r="AJ922" s="13">
        <f t="shared" si="1089"/>
        <v>1.3077907562781491E-2</v>
      </c>
      <c r="AK922" s="13">
        <f t="shared" si="1090"/>
        <v>8.2967553369042071E-3</v>
      </c>
      <c r="AL922" s="13">
        <f t="shared" si="1091"/>
        <v>4.5600934172197901E-4</v>
      </c>
      <c r="AM922" s="13">
        <f t="shared" si="1092"/>
        <v>6.8036263053686038E-3</v>
      </c>
      <c r="AN922" s="13">
        <f t="shared" si="1093"/>
        <v>1.0323414338187996E-2</v>
      </c>
      <c r="AO922" s="13">
        <f t="shared" si="1094"/>
        <v>7.832064755953088E-3</v>
      </c>
      <c r="AP922" s="13">
        <f t="shared" si="1095"/>
        <v>3.9613017122659524E-3</v>
      </c>
      <c r="AQ922" s="13">
        <f t="shared" si="1096"/>
        <v>1.5026603850224046E-3</v>
      </c>
      <c r="AR922" s="13">
        <f t="shared" si="1097"/>
        <v>2.1912837193101436E-3</v>
      </c>
      <c r="AS922" s="13">
        <f t="shared" si="1098"/>
        <v>4.1705169131026438E-3</v>
      </c>
      <c r="AT922" s="13">
        <f t="shared" si="1099"/>
        <v>3.9687264522621727E-3</v>
      </c>
      <c r="AU922" s="13">
        <f t="shared" si="1100"/>
        <v>2.5177997485796451E-3</v>
      </c>
      <c r="AV922" s="13">
        <f t="shared" si="1101"/>
        <v>1.1979880038723088E-3</v>
      </c>
      <c r="AW922" s="13">
        <f t="shared" si="1102"/>
        <v>3.6580144811196379E-5</v>
      </c>
      <c r="AX922" s="13">
        <f t="shared" si="1103"/>
        <v>2.1581442821944487E-3</v>
      </c>
      <c r="AY922" s="13">
        <f t="shared" si="1104"/>
        <v>3.2746386451449247E-3</v>
      </c>
      <c r="AZ922" s="13">
        <f t="shared" si="1105"/>
        <v>2.4843701009121004E-3</v>
      </c>
      <c r="BA922" s="13">
        <f t="shared" si="1106"/>
        <v>1.2565447096393218E-3</v>
      </c>
      <c r="BB922" s="13">
        <f t="shared" si="1107"/>
        <v>4.76651387431032E-4</v>
      </c>
      <c r="BC922" s="13">
        <f t="shared" si="1108"/>
        <v>1.4464844324092041E-4</v>
      </c>
      <c r="BD922" s="13">
        <f t="shared" si="1109"/>
        <v>5.5415373977634244E-4</v>
      </c>
      <c r="BE922" s="13">
        <f t="shared" si="1110"/>
        <v>1.0546820221545281E-3</v>
      </c>
      <c r="BF922" s="13">
        <f t="shared" si="1111"/>
        <v>1.0036512325125814E-3</v>
      </c>
      <c r="BG922" s="13">
        <f t="shared" si="1112"/>
        <v>6.3672637841830678E-4</v>
      </c>
      <c r="BH922" s="13">
        <f t="shared" si="1113"/>
        <v>3.0295918629926827E-4</v>
      </c>
      <c r="BI922" s="13">
        <f t="shared" si="1114"/>
        <v>1.1532020242807132E-4</v>
      </c>
      <c r="BJ922" s="14">
        <f t="shared" si="1115"/>
        <v>0.46528722523372729</v>
      </c>
      <c r="BK922" s="14">
        <f t="shared" si="1116"/>
        <v>0.22482240329172995</v>
      </c>
      <c r="BL922" s="14">
        <f t="shared" si="1117"/>
        <v>0.28962980441178976</v>
      </c>
      <c r="BM922" s="14">
        <f t="shared" si="1118"/>
        <v>0.65974801762966562</v>
      </c>
      <c r="BN922" s="14">
        <f t="shared" si="1119"/>
        <v>0.33578879129327166</v>
      </c>
    </row>
    <row r="923" spans="1:66" x14ac:dyDescent="0.25">
      <c r="A923" t="s">
        <v>10</v>
      </c>
      <c r="B923" t="s">
        <v>223</v>
      </c>
      <c r="C923" t="s">
        <v>225</v>
      </c>
      <c r="D923" s="11"/>
      <c r="E923" s="10">
        <f>VLOOKUP(A923,home!$A$2:$E$405,3,FALSE)</f>
        <v>1.56666666666667</v>
      </c>
      <c r="F923" s="10">
        <f>VLOOKUP(B923,home!$B$2:$E$405,3,FALSE)</f>
        <v>0</v>
      </c>
      <c r="G923" s="10">
        <f>VLOOKUP(C923,away!$B$2:$E$405,4,FALSE)</f>
        <v>0.38</v>
      </c>
      <c r="H923" s="10">
        <f>VLOOKUP(A923,away!$A$2:$E$405,3,FALSE)</f>
        <v>1.4666666666666699</v>
      </c>
      <c r="I923" s="10">
        <f>VLOOKUP(C923,away!$B$2:$E$405,3,FALSE)</f>
        <v>0.64</v>
      </c>
      <c r="J923" s="10">
        <f>VLOOKUP(B923,home!$B$2:$E$405,4,FALSE)</f>
        <v>1.23</v>
      </c>
      <c r="K923" s="12">
        <f t="shared" si="1064"/>
        <v>0</v>
      </c>
      <c r="L923" s="12">
        <f t="shared" si="1065"/>
        <v>1.1545600000000025</v>
      </c>
      <c r="M923" s="13">
        <f t="shared" si="1066"/>
        <v>0.31519619272169308</v>
      </c>
      <c r="N923" s="13">
        <f t="shared" si="1067"/>
        <v>0</v>
      </c>
      <c r="O923" s="13">
        <f t="shared" si="1068"/>
        <v>0.36391291626875877</v>
      </c>
      <c r="P923" s="13">
        <f t="shared" si="1069"/>
        <v>0</v>
      </c>
      <c r="Q923" s="13">
        <f t="shared" si="1070"/>
        <v>0</v>
      </c>
      <c r="R923" s="13">
        <f t="shared" si="1071"/>
        <v>0.21007964830362955</v>
      </c>
      <c r="S923" s="13">
        <f t="shared" si="1072"/>
        <v>0</v>
      </c>
      <c r="T923" s="13">
        <f t="shared" si="1073"/>
        <v>0</v>
      </c>
      <c r="U923" s="13">
        <f t="shared" si="1074"/>
        <v>0</v>
      </c>
      <c r="V923" s="13">
        <f t="shared" si="1075"/>
        <v>0</v>
      </c>
      <c r="W923" s="13">
        <f t="shared" si="1076"/>
        <v>0</v>
      </c>
      <c r="X923" s="13">
        <f t="shared" si="1077"/>
        <v>0</v>
      </c>
      <c r="Y923" s="13">
        <f t="shared" si="1078"/>
        <v>0</v>
      </c>
      <c r="Z923" s="13">
        <f t="shared" si="1079"/>
        <v>8.084985291514632E-2</v>
      </c>
      <c r="AA923" s="13">
        <f t="shared" si="1080"/>
        <v>0</v>
      </c>
      <c r="AB923" s="13">
        <f t="shared" si="1081"/>
        <v>0</v>
      </c>
      <c r="AC923" s="13">
        <f t="shared" si="1082"/>
        <v>0</v>
      </c>
      <c r="AD923" s="13">
        <f t="shared" si="1083"/>
        <v>0</v>
      </c>
      <c r="AE923" s="13">
        <f t="shared" si="1084"/>
        <v>0</v>
      </c>
      <c r="AF923" s="13">
        <f t="shared" si="1085"/>
        <v>0</v>
      </c>
      <c r="AG923" s="13">
        <f t="shared" si="1086"/>
        <v>0</v>
      </c>
      <c r="AH923" s="13">
        <f t="shared" si="1087"/>
        <v>2.3336501545427889E-2</v>
      </c>
      <c r="AI923" s="13">
        <f t="shared" si="1088"/>
        <v>0</v>
      </c>
      <c r="AJ923" s="13">
        <f t="shared" si="1089"/>
        <v>0</v>
      </c>
      <c r="AK923" s="13">
        <f t="shared" si="1090"/>
        <v>0</v>
      </c>
      <c r="AL923" s="13">
        <f t="shared" si="1091"/>
        <v>0</v>
      </c>
      <c r="AM923" s="13">
        <f t="shared" si="1092"/>
        <v>0</v>
      </c>
      <c r="AN923" s="13">
        <f t="shared" si="1093"/>
        <v>0</v>
      </c>
      <c r="AO923" s="13">
        <f t="shared" si="1094"/>
        <v>0</v>
      </c>
      <c r="AP923" s="13">
        <f t="shared" si="1095"/>
        <v>0</v>
      </c>
      <c r="AQ923" s="13">
        <f t="shared" si="1096"/>
        <v>0</v>
      </c>
      <c r="AR923" s="13">
        <f t="shared" si="1097"/>
        <v>5.3886782448578571E-3</v>
      </c>
      <c r="AS923" s="13">
        <f t="shared" si="1098"/>
        <v>0</v>
      </c>
      <c r="AT923" s="13">
        <f t="shared" si="1099"/>
        <v>0</v>
      </c>
      <c r="AU923" s="13">
        <f t="shared" si="1100"/>
        <v>0</v>
      </c>
      <c r="AV923" s="13">
        <f t="shared" si="1101"/>
        <v>0</v>
      </c>
      <c r="AW923" s="13">
        <f t="shared" si="1102"/>
        <v>0</v>
      </c>
      <c r="AX923" s="13">
        <f t="shared" si="1103"/>
        <v>0</v>
      </c>
      <c r="AY923" s="13">
        <f t="shared" si="1104"/>
        <v>0</v>
      </c>
      <c r="AZ923" s="13">
        <f t="shared" si="1105"/>
        <v>0</v>
      </c>
      <c r="BA923" s="13">
        <f t="shared" si="1106"/>
        <v>0</v>
      </c>
      <c r="BB923" s="13">
        <f t="shared" si="1107"/>
        <v>0</v>
      </c>
      <c r="BC923" s="13">
        <f t="shared" si="1108"/>
        <v>0</v>
      </c>
      <c r="BD923" s="13">
        <f t="shared" si="1109"/>
        <v>1.0369253923971828E-3</v>
      </c>
      <c r="BE923" s="13">
        <f t="shared" si="1110"/>
        <v>0</v>
      </c>
      <c r="BF923" s="13">
        <f t="shared" si="1111"/>
        <v>0</v>
      </c>
      <c r="BG923" s="13">
        <f t="shared" si="1112"/>
        <v>0</v>
      </c>
      <c r="BH923" s="13">
        <f t="shared" si="1113"/>
        <v>0</v>
      </c>
      <c r="BI923" s="13">
        <f t="shared" si="1114"/>
        <v>0</v>
      </c>
      <c r="BJ923" s="14">
        <f t="shared" si="1115"/>
        <v>0</v>
      </c>
      <c r="BK923" s="14">
        <f t="shared" si="1116"/>
        <v>0.31519619272169308</v>
      </c>
      <c r="BL923" s="14">
        <f t="shared" si="1117"/>
        <v>0.6037546697550713</v>
      </c>
      <c r="BM923" s="14">
        <f t="shared" si="1118"/>
        <v>0.11061195809782924</v>
      </c>
      <c r="BN923" s="14">
        <f t="shared" si="1119"/>
        <v>0.88918875729408142</v>
      </c>
    </row>
    <row r="924" spans="1:66" x14ac:dyDescent="0.25">
      <c r="A924" t="s">
        <v>61</v>
      </c>
      <c r="B924" t="s">
        <v>337</v>
      </c>
      <c r="C924" t="s">
        <v>67</v>
      </c>
      <c r="D924" s="11"/>
      <c r="E924" s="10">
        <f>VLOOKUP(A924,home!$A$2:$E$405,3,FALSE)</f>
        <v>1.5</v>
      </c>
      <c r="F924" s="10">
        <f>VLOOKUP(B924,home!$B$2:$E$405,3,FALSE)</f>
        <v>1.78</v>
      </c>
      <c r="G924" s="10">
        <f>VLOOKUP(C924,away!$B$2:$E$405,4,FALSE)</f>
        <v>1.56</v>
      </c>
      <c r="H924" s="10">
        <f>VLOOKUP(A924,away!$A$2:$E$405,3,FALSE)</f>
        <v>1.1000000000000001</v>
      </c>
      <c r="I924" s="10">
        <f>VLOOKUP(C924,away!$B$2:$E$405,3,FALSE)</f>
        <v>0.67</v>
      </c>
      <c r="J924" s="10">
        <f>VLOOKUP(B924,home!$B$2:$E$405,4,FALSE)</f>
        <v>0.61</v>
      </c>
      <c r="K924" s="12">
        <f t="shared" si="1064"/>
        <v>4.1652000000000005</v>
      </c>
      <c r="L924" s="12">
        <f t="shared" si="1065"/>
        <v>0.44957000000000003</v>
      </c>
      <c r="M924" s="13">
        <f t="shared" si="1066"/>
        <v>9.9044611710838119E-3</v>
      </c>
      <c r="N924" s="13">
        <f t="shared" si="1067"/>
        <v>4.1254061669798302E-2</v>
      </c>
      <c r="O924" s="13">
        <f t="shared" si="1068"/>
        <v>4.4527486086841494E-3</v>
      </c>
      <c r="P924" s="13">
        <f t="shared" si="1069"/>
        <v>1.8546588504891222E-2</v>
      </c>
      <c r="Q924" s="13">
        <f t="shared" si="1070"/>
        <v>8.5915708833521953E-2</v>
      </c>
      <c r="R924" s="13">
        <f t="shared" si="1071"/>
        <v>1.0009110960030666E-3</v>
      </c>
      <c r="S924" s="13">
        <f t="shared" si="1072"/>
        <v>8.6823487726420939E-3</v>
      </c>
      <c r="T924" s="13">
        <f t="shared" si="1073"/>
        <v>3.8625125220286466E-2</v>
      </c>
      <c r="U924" s="13">
        <f t="shared" si="1074"/>
        <v>4.1689948970719736E-3</v>
      </c>
      <c r="V924" s="13">
        <f t="shared" si="1075"/>
        <v>1.8064581332552919E-3</v>
      </c>
      <c r="W924" s="13">
        <f t="shared" si="1076"/>
        <v>0.11928537014446192</v>
      </c>
      <c r="X924" s="13">
        <f t="shared" si="1077"/>
        <v>5.362712385584574E-2</v>
      </c>
      <c r="Y924" s="13">
        <f t="shared" si="1078"/>
        <v>1.2054573035936286E-2</v>
      </c>
      <c r="Z924" s="13">
        <f t="shared" si="1079"/>
        <v>1.4999320047669954E-4</v>
      </c>
      <c r="AA924" s="13">
        <f t="shared" si="1080"/>
        <v>6.2475167862554909E-4</v>
      </c>
      <c r="AB924" s="13">
        <f t="shared" si="1081"/>
        <v>1.3011078459055686E-3</v>
      </c>
      <c r="AC924" s="13">
        <f t="shared" si="1082"/>
        <v>2.1141758162103574E-4</v>
      </c>
      <c r="AD924" s="13">
        <f t="shared" si="1083"/>
        <v>0.12421185593142822</v>
      </c>
      <c r="AE924" s="13">
        <f t="shared" si="1084"/>
        <v>5.5841924071092182E-2</v>
      </c>
      <c r="AF924" s="13">
        <f t="shared" si="1085"/>
        <v>1.2552426902320456E-2</v>
      </c>
      <c r="AG924" s="13">
        <f t="shared" si="1086"/>
        <v>1.8810648541587359E-3</v>
      </c>
      <c r="AH924" s="13">
        <f t="shared" si="1087"/>
        <v>1.6858110784577455E-5</v>
      </c>
      <c r="AI924" s="13">
        <f t="shared" si="1088"/>
        <v>7.0217403039922029E-5</v>
      </c>
      <c r="AJ924" s="13">
        <f t="shared" si="1089"/>
        <v>1.4623476357094163E-4</v>
      </c>
      <c r="AK924" s="13">
        <f t="shared" si="1090"/>
        <v>2.0303234574189542E-4</v>
      </c>
      <c r="AL924" s="13">
        <f t="shared" si="1091"/>
        <v>1.583559093743424E-5</v>
      </c>
      <c r="AM924" s="13">
        <f t="shared" si="1092"/>
        <v>0.10347344446511694</v>
      </c>
      <c r="AN924" s="13">
        <f t="shared" si="1093"/>
        <v>4.6518556428182617E-2</v>
      </c>
      <c r="AO924" s="13">
        <f t="shared" si="1094"/>
        <v>1.0456673706709031E-2</v>
      </c>
      <c r="AP924" s="13">
        <f t="shared" si="1095"/>
        <v>1.567002266108393E-3</v>
      </c>
      <c r="AQ924" s="13">
        <f t="shared" si="1096"/>
        <v>1.7611930219358756E-4</v>
      </c>
      <c r="AR924" s="13">
        <f t="shared" si="1097"/>
        <v>1.5157801730844978E-6</v>
      </c>
      <c r="AS924" s="13">
        <f t="shared" si="1098"/>
        <v>6.3135275769315523E-6</v>
      </c>
      <c r="AT924" s="13">
        <f t="shared" si="1099"/>
        <v>1.3148552531717652E-5</v>
      </c>
      <c r="AU924" s="13">
        <f t="shared" si="1100"/>
        <v>1.8255450335036792E-5</v>
      </c>
      <c r="AV924" s="13">
        <f t="shared" si="1101"/>
        <v>1.9009400433873818E-5</v>
      </c>
      <c r="AW924" s="13">
        <f t="shared" si="1102"/>
        <v>8.2369220567278476E-7</v>
      </c>
      <c r="AX924" s="13">
        <f t="shared" si="1103"/>
        <v>7.1831265147684176E-2</v>
      </c>
      <c r="AY924" s="13">
        <f t="shared" si="1104"/>
        <v>3.2293181872444371E-2</v>
      </c>
      <c r="AZ924" s="13">
        <f t="shared" si="1105"/>
        <v>7.2590228871974088E-3</v>
      </c>
      <c r="BA924" s="13">
        <f t="shared" si="1106"/>
        <v>1.0878129731324464E-3</v>
      </c>
      <c r="BB924" s="13">
        <f t="shared" si="1107"/>
        <v>1.2226201958278848E-4</v>
      </c>
      <c r="BC924" s="13">
        <f t="shared" si="1108"/>
        <v>1.0993067228766849E-5</v>
      </c>
      <c r="BD924" s="13">
        <f t="shared" si="1109"/>
        <v>1.1357488206893287E-7</v>
      </c>
      <c r="BE924" s="13">
        <f t="shared" si="1110"/>
        <v>4.7306209879351927E-7</v>
      </c>
      <c r="BF924" s="13">
        <f t="shared" si="1111"/>
        <v>9.8519912694738339E-7</v>
      </c>
      <c r="BG924" s="13">
        <f t="shared" si="1112"/>
        <v>1.3678504678537474E-6</v>
      </c>
      <c r="BH924" s="13">
        <f t="shared" si="1113"/>
        <v>1.4243426921761076E-6</v>
      </c>
      <c r="BI924" s="13">
        <f t="shared" si="1114"/>
        <v>1.1865344362903843E-6</v>
      </c>
      <c r="BJ924" s="14">
        <f t="shared" si="1115"/>
        <v>0.82004556865443068</v>
      </c>
      <c r="BK924" s="14">
        <f t="shared" si="1116"/>
        <v>7.1460291626875255E-2</v>
      </c>
      <c r="BL924" s="14">
        <f t="shared" si="1117"/>
        <v>1.2048650024182419E-2</v>
      </c>
      <c r="BM924" s="14">
        <f t="shared" si="1118"/>
        <v>0.71033766544174393</v>
      </c>
      <c r="BN924" s="14">
        <f t="shared" si="1119"/>
        <v>0.16107447988398249</v>
      </c>
    </row>
    <row r="925" spans="1:66" x14ac:dyDescent="0.25">
      <c r="A925" t="s">
        <v>143</v>
      </c>
      <c r="B925" t="s">
        <v>151</v>
      </c>
      <c r="C925" t="s">
        <v>144</v>
      </c>
      <c r="D925" s="11"/>
      <c r="E925" s="10">
        <f>VLOOKUP(A925,home!$A$2:$E$405,3,FALSE)</f>
        <v>1.1454545454545499</v>
      </c>
      <c r="F925" s="10">
        <f>VLOOKUP(B925,home!$B$2:$E$405,3,FALSE)</f>
        <v>1.02</v>
      </c>
      <c r="G925" s="10">
        <f>VLOOKUP(C925,away!$B$2:$E$405,4,FALSE)</f>
        <v>0.44</v>
      </c>
      <c r="H925" s="10">
        <f>VLOOKUP(A925,away!$A$2:$E$405,3,FALSE)</f>
        <v>1.0363636363636399</v>
      </c>
      <c r="I925" s="10">
        <f>VLOOKUP(C925,away!$B$2:$E$405,3,FALSE)</f>
        <v>1.75</v>
      </c>
      <c r="J925" s="10">
        <f>VLOOKUP(B925,home!$B$2:$E$405,4,FALSE)</f>
        <v>0.64</v>
      </c>
      <c r="K925" s="12">
        <f t="shared" si="1064"/>
        <v>0.51408000000000198</v>
      </c>
      <c r="L925" s="12">
        <f t="shared" si="1065"/>
        <v>1.1607272727272768</v>
      </c>
      <c r="M925" s="13">
        <f t="shared" si="1066"/>
        <v>0.18734428235543937</v>
      </c>
      <c r="N925" s="13">
        <f t="shared" si="1067"/>
        <v>9.6309948673284657E-2</v>
      </c>
      <c r="O925" s="13">
        <f t="shared" si="1068"/>
        <v>0.21745561791947798</v>
      </c>
      <c r="P925" s="13">
        <f t="shared" si="1069"/>
        <v>0.1117895840600457</v>
      </c>
      <c r="Q925" s="13">
        <f t="shared" si="1070"/>
        <v>2.4755509206981181E-2</v>
      </c>
      <c r="R925" s="13">
        <f t="shared" si="1071"/>
        <v>0.12620333316345025</v>
      </c>
      <c r="S925" s="13">
        <f t="shared" si="1072"/>
        <v>1.6676397789135926E-2</v>
      </c>
      <c r="T925" s="13">
        <f t="shared" si="1073"/>
        <v>2.873439468679425E-2</v>
      </c>
      <c r="U925" s="13">
        <f t="shared" si="1074"/>
        <v>6.487860951266676E-2</v>
      </c>
      <c r="V925" s="13">
        <f t="shared" si="1075"/>
        <v>1.1056575442748076E-3</v>
      </c>
      <c r="W925" s="13">
        <f t="shared" si="1076"/>
        <v>4.2421040577083121E-3</v>
      </c>
      <c r="X925" s="13">
        <f t="shared" si="1077"/>
        <v>4.9239258735290824E-3</v>
      </c>
      <c r="Y925" s="13">
        <f t="shared" si="1078"/>
        <v>2.8576675251463434E-3</v>
      </c>
      <c r="Z925" s="13">
        <f t="shared" si="1079"/>
        <v>4.8829216903967847E-2</v>
      </c>
      <c r="AA925" s="13">
        <f t="shared" si="1080"/>
        <v>2.510212382599189E-2</v>
      </c>
      <c r="AB925" s="13">
        <f t="shared" si="1081"/>
        <v>6.4522499082329795E-3</v>
      </c>
      <c r="AC925" s="13">
        <f t="shared" si="1082"/>
        <v>4.1234577402537829E-5</v>
      </c>
      <c r="AD925" s="13">
        <f t="shared" si="1083"/>
        <v>5.4519521349667428E-4</v>
      </c>
      <c r="AE925" s="13">
        <f t="shared" si="1084"/>
        <v>6.3282295326595999E-4</v>
      </c>
      <c r="AF925" s="13">
        <f t="shared" si="1085"/>
        <v>3.6726743033180942E-4</v>
      </c>
      <c r="AG925" s="13">
        <f t="shared" si="1086"/>
        <v>1.4209910759019882E-4</v>
      </c>
      <c r="AH925" s="13">
        <f t="shared" si="1087"/>
        <v>1.4169350941587808E-2</v>
      </c>
      <c r="AI925" s="13">
        <f t="shared" si="1088"/>
        <v>7.2841799320514898E-3</v>
      </c>
      <c r="AJ925" s="13">
        <f t="shared" si="1089"/>
        <v>1.8723256097345218E-3</v>
      </c>
      <c r="AK925" s="13">
        <f t="shared" si="1090"/>
        <v>3.2084171648410895E-4</v>
      </c>
      <c r="AL925" s="13">
        <f t="shared" si="1091"/>
        <v>9.841979053251056E-7</v>
      </c>
      <c r="AM925" s="13">
        <f t="shared" si="1092"/>
        <v>5.6054791070874295E-5</v>
      </c>
      <c r="AN925" s="13">
        <f t="shared" si="1093"/>
        <v>6.5064324762993217E-5</v>
      </c>
      <c r="AO925" s="13">
        <f t="shared" si="1094"/>
        <v>3.7760968116995483E-5</v>
      </c>
      <c r="AP925" s="13">
        <f t="shared" si="1095"/>
        <v>1.4610061845993944E-5</v>
      </c>
      <c r="AQ925" s="13">
        <f t="shared" si="1096"/>
        <v>4.2395743102193479E-6</v>
      </c>
      <c r="AR925" s="13">
        <f t="shared" si="1097"/>
        <v>3.2893504149489766E-3</v>
      </c>
      <c r="AS925" s="13">
        <f t="shared" si="1098"/>
        <v>1.6909892613169767E-3</v>
      </c>
      <c r="AT925" s="13">
        <f t="shared" si="1099"/>
        <v>4.3465187972891725E-4</v>
      </c>
      <c r="AU925" s="13">
        <f t="shared" si="1100"/>
        <v>7.4481946110347558E-5</v>
      </c>
      <c r="AV925" s="13">
        <f t="shared" si="1101"/>
        <v>9.5724197141019025E-6</v>
      </c>
      <c r="AW925" s="13">
        <f t="shared" si="1102"/>
        <v>1.6313262804738884E-8</v>
      </c>
      <c r="AX925" s="13">
        <f t="shared" si="1103"/>
        <v>4.8027744989525254E-6</v>
      </c>
      <c r="AY925" s="13">
        <f t="shared" si="1104"/>
        <v>5.5747113456932771E-6</v>
      </c>
      <c r="AZ925" s="13">
        <f t="shared" si="1105"/>
        <v>3.2353597482641833E-6</v>
      </c>
      <c r="BA925" s="13">
        <f t="shared" si="1106"/>
        <v>1.2517900989647651E-6</v>
      </c>
      <c r="BB925" s="13">
        <f t="shared" si="1107"/>
        <v>3.632467268995949E-7</v>
      </c>
      <c r="BC925" s="13">
        <f t="shared" si="1108"/>
        <v>8.4326076528255308E-8</v>
      </c>
      <c r="BD925" s="13">
        <f t="shared" si="1109"/>
        <v>6.3633978936467614E-4</v>
      </c>
      <c r="BE925" s="13">
        <f t="shared" si="1110"/>
        <v>3.2712955891659406E-4</v>
      </c>
      <c r="BF925" s="13">
        <f t="shared" si="1111"/>
        <v>8.4085381823921634E-5</v>
      </c>
      <c r="BG925" s="13">
        <f t="shared" si="1112"/>
        <v>1.4408871029347268E-5</v>
      </c>
      <c r="BH925" s="13">
        <f t="shared" si="1113"/>
        <v>1.8518281046917179E-6</v>
      </c>
      <c r="BI925" s="13">
        <f t="shared" si="1114"/>
        <v>1.9039755841198448E-7</v>
      </c>
      <c r="BJ925" s="14">
        <f t="shared" si="1115"/>
        <v>0.16370397665673087</v>
      </c>
      <c r="BK925" s="14">
        <f t="shared" si="1116"/>
        <v>0.31696371523554939</v>
      </c>
      <c r="BL925" s="14">
        <f t="shared" si="1117"/>
        <v>0.47030168427829477</v>
      </c>
      <c r="BM925" s="14">
        <f t="shared" si="1118"/>
        <v>0.23593475929778077</v>
      </c>
      <c r="BN925" s="14">
        <f t="shared" si="1119"/>
        <v>0.76385827537867912</v>
      </c>
    </row>
    <row r="926" spans="1:66" x14ac:dyDescent="0.25">
      <c r="A926" t="s">
        <v>485</v>
      </c>
      <c r="B926" t="s">
        <v>498</v>
      </c>
      <c r="C926" t="s">
        <v>499</v>
      </c>
      <c r="D926" s="11"/>
      <c r="E926" s="10">
        <f>VLOOKUP(A926,home!$A$2:$E$405,3,FALSE)</f>
        <v>1.25714285714286</v>
      </c>
      <c r="F926" s="10">
        <f>VLOOKUP(B926,home!$B$2:$E$405,3,FALSE)</f>
        <v>0.27</v>
      </c>
      <c r="G926" s="10">
        <f>VLOOKUP(C926,away!$B$2:$E$405,4,FALSE)</f>
        <v>0</v>
      </c>
      <c r="H926" s="10">
        <f>VLOOKUP(A926,away!$A$2:$E$405,3,FALSE)</f>
        <v>1</v>
      </c>
      <c r="I926" s="10">
        <f>VLOOKUP(C926,away!$B$2:$E$405,3,FALSE)</f>
        <v>0</v>
      </c>
      <c r="J926" s="10">
        <f>VLOOKUP(B926,home!$B$2:$E$405,4,FALSE)</f>
        <v>0</v>
      </c>
      <c r="K926" s="12">
        <f t="shared" si="1064"/>
        <v>0</v>
      </c>
      <c r="L926" s="12">
        <f t="shared" si="1065"/>
        <v>0</v>
      </c>
      <c r="M926" s="13">
        <f t="shared" si="1066"/>
        <v>1</v>
      </c>
      <c r="N926" s="13">
        <f t="shared" si="1067"/>
        <v>0</v>
      </c>
      <c r="O926" s="13">
        <f t="shared" si="1068"/>
        <v>0</v>
      </c>
      <c r="P926" s="13">
        <f t="shared" si="1069"/>
        <v>0</v>
      </c>
      <c r="Q926" s="13">
        <f t="shared" si="1070"/>
        <v>0</v>
      </c>
      <c r="R926" s="13">
        <f t="shared" si="1071"/>
        <v>0</v>
      </c>
      <c r="S926" s="13">
        <f t="shared" si="1072"/>
        <v>0</v>
      </c>
      <c r="T926" s="13">
        <f t="shared" si="1073"/>
        <v>0</v>
      </c>
      <c r="U926" s="13">
        <f t="shared" si="1074"/>
        <v>0</v>
      </c>
      <c r="V926" s="13">
        <f t="shared" si="1075"/>
        <v>0</v>
      </c>
      <c r="W926" s="13">
        <f t="shared" si="1076"/>
        <v>0</v>
      </c>
      <c r="X926" s="13">
        <f t="shared" si="1077"/>
        <v>0</v>
      </c>
      <c r="Y926" s="13">
        <f t="shared" si="1078"/>
        <v>0</v>
      </c>
      <c r="Z926" s="13">
        <f t="shared" si="1079"/>
        <v>0</v>
      </c>
      <c r="AA926" s="13">
        <f t="shared" si="1080"/>
        <v>0</v>
      </c>
      <c r="AB926" s="13">
        <f t="shared" si="1081"/>
        <v>0</v>
      </c>
      <c r="AC926" s="13">
        <f t="shared" si="1082"/>
        <v>0</v>
      </c>
      <c r="AD926" s="13">
        <f t="shared" si="1083"/>
        <v>0</v>
      </c>
      <c r="AE926" s="13">
        <f t="shared" si="1084"/>
        <v>0</v>
      </c>
      <c r="AF926" s="13">
        <f t="shared" si="1085"/>
        <v>0</v>
      </c>
      <c r="AG926" s="13">
        <f t="shared" si="1086"/>
        <v>0</v>
      </c>
      <c r="AH926" s="13">
        <f t="shared" si="1087"/>
        <v>0</v>
      </c>
      <c r="AI926" s="13">
        <f t="shared" si="1088"/>
        <v>0</v>
      </c>
      <c r="AJ926" s="13">
        <f t="shared" si="1089"/>
        <v>0</v>
      </c>
      <c r="AK926" s="13">
        <f t="shared" si="1090"/>
        <v>0</v>
      </c>
      <c r="AL926" s="13">
        <f t="shared" si="1091"/>
        <v>0</v>
      </c>
      <c r="AM926" s="13">
        <f t="shared" si="1092"/>
        <v>0</v>
      </c>
      <c r="AN926" s="13">
        <f t="shared" si="1093"/>
        <v>0</v>
      </c>
      <c r="AO926" s="13">
        <f t="shared" si="1094"/>
        <v>0</v>
      </c>
      <c r="AP926" s="13">
        <f t="shared" si="1095"/>
        <v>0</v>
      </c>
      <c r="AQ926" s="13">
        <f t="shared" si="1096"/>
        <v>0</v>
      </c>
      <c r="AR926" s="13">
        <f t="shared" si="1097"/>
        <v>0</v>
      </c>
      <c r="AS926" s="13">
        <f t="shared" si="1098"/>
        <v>0</v>
      </c>
      <c r="AT926" s="13">
        <f t="shared" si="1099"/>
        <v>0</v>
      </c>
      <c r="AU926" s="13">
        <f t="shared" si="1100"/>
        <v>0</v>
      </c>
      <c r="AV926" s="13">
        <f t="shared" si="1101"/>
        <v>0</v>
      </c>
      <c r="AW926" s="13">
        <f t="shared" si="1102"/>
        <v>0</v>
      </c>
      <c r="AX926" s="13">
        <f t="shared" si="1103"/>
        <v>0</v>
      </c>
      <c r="AY926" s="13">
        <f t="shared" si="1104"/>
        <v>0</v>
      </c>
      <c r="AZ926" s="13">
        <f t="shared" si="1105"/>
        <v>0</v>
      </c>
      <c r="BA926" s="13">
        <f t="shared" si="1106"/>
        <v>0</v>
      </c>
      <c r="BB926" s="13">
        <f t="shared" si="1107"/>
        <v>0</v>
      </c>
      <c r="BC926" s="13">
        <f t="shared" si="1108"/>
        <v>0</v>
      </c>
      <c r="BD926" s="13">
        <f t="shared" si="1109"/>
        <v>0</v>
      </c>
      <c r="BE926" s="13">
        <f t="shared" si="1110"/>
        <v>0</v>
      </c>
      <c r="BF926" s="13">
        <f t="shared" si="1111"/>
        <v>0</v>
      </c>
      <c r="BG926" s="13">
        <f t="shared" si="1112"/>
        <v>0</v>
      </c>
      <c r="BH926" s="13">
        <f t="shared" si="1113"/>
        <v>0</v>
      </c>
      <c r="BI926" s="13">
        <f t="shared" si="1114"/>
        <v>0</v>
      </c>
      <c r="BJ926" s="14">
        <f t="shared" si="1115"/>
        <v>0</v>
      </c>
      <c r="BK926" s="14">
        <f t="shared" si="1116"/>
        <v>1</v>
      </c>
      <c r="BL926" s="14">
        <f t="shared" si="1117"/>
        <v>0</v>
      </c>
      <c r="BM926" s="14">
        <f t="shared" si="1118"/>
        <v>0</v>
      </c>
      <c r="BN926" s="14">
        <f t="shared" si="1119"/>
        <v>1</v>
      </c>
    </row>
    <row r="927" spans="1:66" x14ac:dyDescent="0.25">
      <c r="A927" t="s">
        <v>22</v>
      </c>
      <c r="B927" t="s">
        <v>162</v>
      </c>
      <c r="C927" t="s">
        <v>163</v>
      </c>
      <c r="D927" s="11"/>
      <c r="E927" s="10">
        <f>VLOOKUP(A927,home!$A$2:$E$405,3,FALSE)</f>
        <v>1.7</v>
      </c>
      <c r="F927" s="10">
        <f>VLOOKUP(B927,home!$B$2:$E$405,3,FALSE)</f>
        <v>1.32</v>
      </c>
      <c r="G927" s="10">
        <f>VLOOKUP(C927,away!$B$2:$E$405,4,FALSE)</f>
        <v>1.18</v>
      </c>
      <c r="H927" s="10">
        <f>VLOOKUP(A927,away!$A$2:$E$405,3,FALSE)</f>
        <v>1.5</v>
      </c>
      <c r="I927" s="10">
        <f>VLOOKUP(C927,away!$B$2:$E$405,3,FALSE)</f>
        <v>0.98</v>
      </c>
      <c r="J927" s="10">
        <f>VLOOKUP(B927,home!$B$2:$E$405,4,FALSE)</f>
        <v>0.67</v>
      </c>
      <c r="K927" s="12">
        <f t="shared" si="1064"/>
        <v>2.6479200000000001</v>
      </c>
      <c r="L927" s="12">
        <f t="shared" si="1065"/>
        <v>0.9849</v>
      </c>
      <c r="M927" s="13">
        <f t="shared" si="1066"/>
        <v>2.6441514103475741E-2</v>
      </c>
      <c r="N927" s="13">
        <f t="shared" si="1067"/>
        <v>7.0015014024875477E-2</v>
      </c>
      <c r="O927" s="13">
        <f t="shared" si="1068"/>
        <v>2.604224724051326E-2</v>
      </c>
      <c r="P927" s="13">
        <f t="shared" si="1069"/>
        <v>6.8957787313099858E-2</v>
      </c>
      <c r="Q927" s="13">
        <f t="shared" si="1070"/>
        <v>9.2697077968374161E-2</v>
      </c>
      <c r="R927" s="13">
        <f t="shared" si="1071"/>
        <v>1.2824504653590755E-2</v>
      </c>
      <c r="S927" s="13">
        <f t="shared" si="1072"/>
        <v>4.4959381037238413E-2</v>
      </c>
      <c r="T927" s="13">
        <f t="shared" si="1073"/>
        <v>9.1297352091051706E-2</v>
      </c>
      <c r="U927" s="13">
        <f t="shared" si="1074"/>
        <v>3.3958262362336025E-2</v>
      </c>
      <c r="V927" s="13">
        <f t="shared" si="1075"/>
        <v>1.3027911854239875E-2</v>
      </c>
      <c r="W927" s="13">
        <f t="shared" si="1076"/>
        <v>8.1818148898005774E-2</v>
      </c>
      <c r="X927" s="13">
        <f t="shared" si="1077"/>
        <v>8.0582694849645892E-2</v>
      </c>
      <c r="Y927" s="13">
        <f t="shared" si="1078"/>
        <v>3.9682948078708119E-2</v>
      </c>
      <c r="Z927" s="13">
        <f t="shared" si="1079"/>
        <v>4.210284877773844E-3</v>
      </c>
      <c r="AA927" s="13">
        <f t="shared" si="1080"/>
        <v>1.1148497533554916E-2</v>
      </c>
      <c r="AB927" s="13">
        <f t="shared" si="1081"/>
        <v>1.476016479452537E-2</v>
      </c>
      <c r="AC927" s="13">
        <f t="shared" si="1082"/>
        <v>2.1234978528054354E-3</v>
      </c>
      <c r="AD927" s="13">
        <f t="shared" si="1083"/>
        <v>5.4161978207501883E-2</v>
      </c>
      <c r="AE927" s="13">
        <f t="shared" si="1084"/>
        <v>5.3344132336568609E-2</v>
      </c>
      <c r="AF927" s="13">
        <f t="shared" si="1085"/>
        <v>2.626931796914321E-2</v>
      </c>
      <c r="AG927" s="13">
        <f t="shared" si="1086"/>
        <v>8.6242170892697149E-3</v>
      </c>
      <c r="AH927" s="13">
        <f t="shared" si="1087"/>
        <v>1.0366773940298647E-3</v>
      </c>
      <c r="AI927" s="13">
        <f t="shared" si="1088"/>
        <v>2.7450388051995589E-3</v>
      </c>
      <c r="AJ927" s="13">
        <f t="shared" si="1089"/>
        <v>3.6343215765320086E-3</v>
      </c>
      <c r="AK927" s="13">
        <f t="shared" si="1090"/>
        <v>3.2077975963102127E-3</v>
      </c>
      <c r="AL927" s="13">
        <f t="shared" si="1091"/>
        <v>2.2151789450564473E-4</v>
      </c>
      <c r="AM927" s="13">
        <f t="shared" si="1092"/>
        <v>2.8683317067041657E-2</v>
      </c>
      <c r="AN927" s="13">
        <f t="shared" si="1093"/>
        <v>2.8250198979329327E-2</v>
      </c>
      <c r="AO927" s="13">
        <f t="shared" si="1094"/>
        <v>1.3911810487370727E-2</v>
      </c>
      <c r="AP927" s="13">
        <f t="shared" si="1095"/>
        <v>4.5672473830038092E-3</v>
      </c>
      <c r="AQ927" s="13">
        <f t="shared" si="1096"/>
        <v>1.1245704868801129E-3</v>
      </c>
      <c r="AR927" s="13">
        <f t="shared" si="1097"/>
        <v>2.0420471307600283E-4</v>
      </c>
      <c r="AS927" s="13">
        <f t="shared" si="1098"/>
        <v>5.4071774384820939E-4</v>
      </c>
      <c r="AT927" s="13">
        <f t="shared" si="1099"/>
        <v>7.1588866414527548E-4</v>
      </c>
      <c r="AU927" s="13">
        <f t="shared" si="1100"/>
        <v>6.3187197052118598E-4</v>
      </c>
      <c r="AV927" s="13">
        <f t="shared" si="1101"/>
        <v>4.1828660704561487E-4</v>
      </c>
      <c r="AW927" s="13">
        <f t="shared" si="1102"/>
        <v>1.6047349502910385E-5</v>
      </c>
      <c r="AX927" s="13">
        <f t="shared" si="1103"/>
        <v>1.2658521488026825E-2</v>
      </c>
      <c r="AY927" s="13">
        <f t="shared" si="1104"/>
        <v>1.2467377813557621E-2</v>
      </c>
      <c r="AZ927" s="13">
        <f t="shared" si="1105"/>
        <v>6.1395602042864502E-3</v>
      </c>
      <c r="BA927" s="13">
        <f t="shared" si="1106"/>
        <v>2.0156176150672414E-3</v>
      </c>
      <c r="BB927" s="13">
        <f t="shared" si="1107"/>
        <v>4.9629544726993149E-4</v>
      </c>
      <c r="BC927" s="13">
        <f t="shared" si="1108"/>
        <v>9.7760277203231139E-5</v>
      </c>
      <c r="BD927" s="13">
        <f t="shared" si="1109"/>
        <v>3.3520203651425846E-5</v>
      </c>
      <c r="BE927" s="13">
        <f t="shared" si="1110"/>
        <v>8.8758817652683509E-5</v>
      </c>
      <c r="BF927" s="13">
        <f t="shared" si="1111"/>
        <v>1.1751312421944689E-4</v>
      </c>
      <c r="BG927" s="13">
        <f t="shared" si="1112"/>
        <v>1.0372178396105262E-4</v>
      </c>
      <c r="BH927" s="13">
        <f t="shared" si="1113"/>
        <v>6.8661746546537641E-5</v>
      </c>
      <c r="BI927" s="13">
        <f t="shared" si="1114"/>
        <v>3.6362162383101562E-5</v>
      </c>
      <c r="BJ927" s="14">
        <f t="shared" si="1115"/>
        <v>0.70890515876218152</v>
      </c>
      <c r="BK927" s="14">
        <f t="shared" si="1116"/>
        <v>0.16819898786892257</v>
      </c>
      <c r="BL927" s="14">
        <f t="shared" si="1117"/>
        <v>0.11231701949364253</v>
      </c>
      <c r="BM927" s="14">
        <f t="shared" si="1118"/>
        <v>0.68420197523453641</v>
      </c>
      <c r="BN927" s="14">
        <f t="shared" si="1119"/>
        <v>0.29697814530392924</v>
      </c>
    </row>
    <row r="928" spans="1:66" s="10" customFormat="1" x14ac:dyDescent="0.25">
      <c r="A928" t="s">
        <v>28</v>
      </c>
      <c r="B928" t="s">
        <v>279</v>
      </c>
      <c r="C928" t="s">
        <v>463</v>
      </c>
      <c r="D928" s="11"/>
      <c r="E928" s="10">
        <f>VLOOKUP(A928,home!$A$2:$E$405,3,FALSE)</f>
        <v>1.3611111111111101</v>
      </c>
      <c r="F928" s="10">
        <f>VLOOKUP(B928,home!$B$2:$E$405,3,FALSE)</f>
        <v>0.55000000000000004</v>
      </c>
      <c r="G928" s="10">
        <f>VLOOKUP(C928,away!$B$2:$E$405,4,FALSE)</f>
        <v>1.65</v>
      </c>
      <c r="H928" s="10">
        <f>VLOOKUP(A928,away!$A$2:$E$405,3,FALSE)</f>
        <v>1.1666666666666701</v>
      </c>
      <c r="I928" s="10">
        <f>VLOOKUP(C928,away!$B$2:$E$405,3,FALSE)</f>
        <v>0.55000000000000004</v>
      </c>
      <c r="J928" s="10">
        <f>VLOOKUP(B928,home!$B$2:$E$405,4,FALSE)</f>
        <v>1.07</v>
      </c>
      <c r="K928" s="12">
        <f t="shared" si="1064"/>
        <v>1.2352083333333324</v>
      </c>
      <c r="L928" s="12">
        <f t="shared" si="1065"/>
        <v>0.68658333333333543</v>
      </c>
      <c r="M928" s="13">
        <f t="shared" si="1066"/>
        <v>0.1463445264919955</v>
      </c>
      <c r="N928" s="13">
        <f t="shared" si="1067"/>
        <v>0.18076597866063346</v>
      </c>
      <c r="O928" s="13">
        <f t="shared" si="1068"/>
        <v>0.10047771281396288</v>
      </c>
      <c r="P928" s="13">
        <f t="shared" si="1069"/>
        <v>0.1241109081820803</v>
      </c>
      <c r="Q928" s="13">
        <f t="shared" si="1070"/>
        <v>0.11164182161238492</v>
      </c>
      <c r="R928" s="13">
        <f t="shared" si="1071"/>
        <v>3.4493161494760109E-2</v>
      </c>
      <c r="S928" s="13">
        <f t="shared" si="1072"/>
        <v>2.631379167198181E-2</v>
      </c>
      <c r="T928" s="13">
        <f t="shared" si="1073"/>
        <v>7.6651414022036846E-2</v>
      </c>
      <c r="U928" s="13">
        <f t="shared" si="1074"/>
        <v>4.2606240521340107E-2</v>
      </c>
      <c r="V928" s="13">
        <f t="shared" si="1075"/>
        <v>2.4795586904170215E-3</v>
      </c>
      <c r="W928" s="13">
        <f t="shared" si="1076"/>
        <v>4.5966969468043718E-2</v>
      </c>
      <c r="X928" s="13">
        <f t="shared" si="1077"/>
        <v>3.1560155120601112E-2</v>
      </c>
      <c r="Y928" s="13">
        <f t="shared" si="1078"/>
        <v>1.0834338251609722E-2</v>
      </c>
      <c r="Z928" s="13">
        <f t="shared" si="1079"/>
        <v>7.8941432654258178E-3</v>
      </c>
      <c r="AA928" s="13">
        <f t="shared" si="1080"/>
        <v>9.7509115459811745E-3</v>
      </c>
      <c r="AB928" s="13">
        <f t="shared" si="1081"/>
        <v>6.0222035995960788E-3</v>
      </c>
      <c r="AC928" s="13">
        <f t="shared" si="1082"/>
        <v>1.3142799406955376E-4</v>
      </c>
      <c r="AD928" s="13">
        <f t="shared" si="1083"/>
        <v>1.4194695936251616E-2</v>
      </c>
      <c r="AE928" s="13">
        <f t="shared" si="1084"/>
        <v>9.7458416515647846E-3</v>
      </c>
      <c r="AF928" s="13">
        <f t="shared" si="1085"/>
        <v>3.3456662236351041E-3</v>
      </c>
      <c r="AG928" s="13">
        <f t="shared" si="1086"/>
        <v>7.6569288934804746E-4</v>
      </c>
      <c r="AH928" s="13">
        <f t="shared" si="1087"/>
        <v>1.3549967992467396E-3</v>
      </c>
      <c r="AI928" s="13">
        <f t="shared" si="1088"/>
        <v>1.6737033380695649E-3</v>
      </c>
      <c r="AJ928" s="13">
        <f t="shared" si="1089"/>
        <v>1.0336861553556715E-3</v>
      </c>
      <c r="AK928" s="13">
        <f t="shared" si="1090"/>
        <v>4.2560591771553954E-4</v>
      </c>
      <c r="AL928" s="13">
        <f t="shared" si="1091"/>
        <v>4.4584237198412965E-6</v>
      </c>
      <c r="AM928" s="13">
        <f t="shared" si="1092"/>
        <v>3.5066813419181572E-3</v>
      </c>
      <c r="AN928" s="13">
        <f t="shared" si="1093"/>
        <v>2.4076289646719823E-3</v>
      </c>
      <c r="AO928" s="13">
        <f t="shared" si="1094"/>
        <v>8.2651895999718823E-4</v>
      </c>
      <c r="AP928" s="13">
        <f t="shared" si="1095"/>
        <v>1.8915804753935709E-4</v>
      </c>
      <c r="AQ928" s="13">
        <f t="shared" si="1096"/>
        <v>3.2468190701599323E-5</v>
      </c>
      <c r="AR928" s="13">
        <f t="shared" si="1097"/>
        <v>1.8606364381656547E-4</v>
      </c>
      <c r="AS928" s="13">
        <f t="shared" si="1098"/>
        <v>2.298273633725866E-4</v>
      </c>
      <c r="AT928" s="13">
        <f t="shared" si="1099"/>
        <v>1.4194233723292346E-4</v>
      </c>
      <c r="AU928" s="13">
        <f t="shared" si="1100"/>
        <v>5.8442785934305721E-5</v>
      </c>
      <c r="AV928" s="13">
        <f t="shared" si="1101"/>
        <v>1.8047254052317624E-5</v>
      </c>
      <c r="AW928" s="13">
        <f t="shared" si="1102"/>
        <v>1.0502974464779259E-7</v>
      </c>
      <c r="AX928" s="13">
        <f t="shared" si="1103"/>
        <v>7.2191366931363536E-4</v>
      </c>
      <c r="AY928" s="13">
        <f t="shared" si="1104"/>
        <v>4.9565389345625503E-4</v>
      </c>
      <c r="AZ928" s="13">
        <f t="shared" si="1105"/>
        <v>1.701538511744207E-4</v>
      </c>
      <c r="BA928" s="13">
        <f t="shared" si="1106"/>
        <v>3.8941599439612679E-5</v>
      </c>
      <c r="BB928" s="13">
        <f t="shared" si="1107"/>
        <v>6.6841632871452041E-6</v>
      </c>
      <c r="BC928" s="13">
        <f t="shared" si="1108"/>
        <v>9.1784702204649229E-7</v>
      </c>
      <c r="BD928" s="13">
        <f t="shared" si="1109"/>
        <v>2.1291366130620644E-5</v>
      </c>
      <c r="BE928" s="13">
        <f t="shared" si="1110"/>
        <v>2.6299272872593685E-5</v>
      </c>
      <c r="BF928" s="13">
        <f t="shared" si="1111"/>
        <v>1.6242540506417487E-5</v>
      </c>
      <c r="BG928" s="13">
        <f t="shared" si="1112"/>
        <v>6.6876404626770264E-6</v>
      </c>
      <c r="BH928" s="13">
        <f t="shared" si="1113"/>
        <v>2.0651573074589618E-6</v>
      </c>
      <c r="BI928" s="13">
        <f t="shared" si="1114"/>
        <v>5.1017990316350727E-7</v>
      </c>
      <c r="BJ928" s="14">
        <f t="shared" si="1115"/>
        <v>0.49386929436463073</v>
      </c>
      <c r="BK928" s="14">
        <f t="shared" si="1116"/>
        <v>0.29988032534772024</v>
      </c>
      <c r="BL928" s="14">
        <f t="shared" si="1117"/>
        <v>0.19854564172761954</v>
      </c>
      <c r="BM928" s="14">
        <f t="shared" si="1118"/>
        <v>0.30185974658586739</v>
      </c>
      <c r="BN928" s="14">
        <f t="shared" si="1119"/>
        <v>0.69783410925581713</v>
      </c>
    </row>
    <row r="929" spans="1:66" x14ac:dyDescent="0.25">
      <c r="A929" t="s">
        <v>28</v>
      </c>
      <c r="B929" t="s">
        <v>190</v>
      </c>
      <c r="C929" t="s">
        <v>464</v>
      </c>
      <c r="D929" s="11"/>
      <c r="E929" s="10">
        <f>VLOOKUP(A929,home!$A$2:$E$405,3,FALSE)</f>
        <v>1.3611111111111101</v>
      </c>
      <c r="F929" s="10">
        <f>VLOOKUP(B929,home!$B$2:$E$405,3,FALSE)</f>
        <v>1.29</v>
      </c>
      <c r="G929" s="10">
        <f>VLOOKUP(C929,away!$B$2:$E$405,4,FALSE)</f>
        <v>0.55000000000000004</v>
      </c>
      <c r="H929" s="10">
        <f>VLOOKUP(A929,away!$A$2:$E$405,3,FALSE)</f>
        <v>1.1666666666666701</v>
      </c>
      <c r="I929" s="10">
        <f>VLOOKUP(C929,away!$B$2:$E$405,3,FALSE)</f>
        <v>1.47</v>
      </c>
      <c r="J929" s="10">
        <f>VLOOKUP(B929,home!$B$2:$E$405,4,FALSE)</f>
        <v>1.5</v>
      </c>
      <c r="K929" s="12">
        <f t="shared" ref="K929:K934" si="1120">E929*F929*G929</f>
        <v>0.96570833333333272</v>
      </c>
      <c r="L929" s="12">
        <f t="shared" ref="L929:L934" si="1121">H929*I929*J929</f>
        <v>2.5725000000000073</v>
      </c>
      <c r="M929" s="13">
        <f t="shared" ref="M929:M934" si="1122">_xlfn.POISSON.DIST(0,K929,FALSE) * _xlfn.POISSON.DIST(0,L929,FALSE)</f>
        <v>2.9065355888440048E-2</v>
      </c>
      <c r="N929" s="13">
        <f t="shared" ref="N929:N934" si="1123">_xlfn.POISSON.DIST(1,K929,FALSE) * _xlfn.POISSON.DIST(0,L929,FALSE)</f>
        <v>2.8068656392765606E-2</v>
      </c>
      <c r="O929" s="13">
        <f t="shared" ref="O929:O934" si="1124">_xlfn.POISSON.DIST(0,K929,FALSE) * _xlfn.POISSON.DIST(1,L929,FALSE)</f>
        <v>7.4770628023012237E-2</v>
      </c>
      <c r="P929" s="13">
        <f t="shared" ref="P929:P934" si="1125">_xlfn.POISSON.DIST(1,K929,FALSE) * _xlfn.POISSON.DIST(1,L929,FALSE)</f>
        <v>7.2206618570389722E-2</v>
      </c>
      <c r="Q929" s="13">
        <f t="shared" ref="Q929:Q934" si="1126">_xlfn.POISSON.DIST(2,K929,FALSE) * _xlfn.POISSON.DIST(0,L929,FALSE)</f>
        <v>1.3553067691981835E-2</v>
      </c>
      <c r="R929" s="13">
        <f t="shared" ref="R929:R934" si="1127">_xlfn.POISSON.DIST(0,K929,FALSE) * _xlfn.POISSON.DIST(2,L929,FALSE)</f>
        <v>9.6173720294599779E-2</v>
      </c>
      <c r="S929" s="13">
        <f t="shared" ref="S929:S934" si="1128">_xlfn.POISSON.DIST(2,K929,FALSE) * _xlfn.POISSON.DIST(2,L929,FALSE)</f>
        <v>4.484544921264319E-2</v>
      </c>
      <c r="T929" s="13">
        <f t="shared" ref="T929:T934" si="1129">_xlfn.POISSON.DIST(2,K929,FALSE) * _xlfn.POISSON.DIST(1,L929,FALSE)</f>
        <v>3.4865266637623363E-2</v>
      </c>
      <c r="U929" s="13">
        <f t="shared" ref="U929:U934" si="1130">_xlfn.POISSON.DIST(1,K929,FALSE) * _xlfn.POISSON.DIST(2,L929,FALSE)</f>
        <v>9.2875763136164066E-2</v>
      </c>
      <c r="V929" s="13">
        <f t="shared" ref="V929:V934" si="1131">_xlfn.POISSON.DIST(3,K929,FALSE) * _xlfn.POISSON.DIST(3,L929,FALSE)</f>
        <v>1.237876253144763E-2</v>
      </c>
      <c r="W929" s="13">
        <f t="shared" ref="W929:W934" si="1132">_xlfn.POISSON.DIST(3,K929,FALSE) * _xlfn.POISSON.DIST(0,L929,FALSE)</f>
        <v>4.3627701374592057E-3</v>
      </c>
      <c r="X929" s="13">
        <f t="shared" ref="X929:X934" si="1133">_xlfn.POISSON.DIST(3,K929,FALSE) * _xlfn.POISSON.DIST(1,L929,FALSE)</f>
        <v>1.1223226178613837E-2</v>
      </c>
      <c r="Y929" s="13">
        <f t="shared" ref="Y929:Y934" si="1134">_xlfn.POISSON.DIST(3,K929,FALSE) * _xlfn.POISSON.DIST(2,L929,FALSE)</f>
        <v>1.4435874672242091E-2</v>
      </c>
      <c r="Z929" s="13">
        <f t="shared" ref="Z929:Z934" si="1135">_xlfn.POISSON.DIST(0,K929,FALSE) * _xlfn.POISSON.DIST(3,L929,FALSE)</f>
        <v>8.2468965152619547E-2</v>
      </c>
      <c r="AA929" s="13">
        <f t="shared" ref="AA929:AA934" si="1136">_xlfn.POISSON.DIST(1,K929,FALSE) * _xlfn.POISSON.DIST(3,L929,FALSE)</f>
        <v>7.9640966889260922E-2</v>
      </c>
      <c r="AB929" s="13">
        <f t="shared" ref="AB929:AB934" si="1137">_xlfn.POISSON.DIST(2,K929,FALSE) * _xlfn.POISSON.DIST(3,L929,FALSE)</f>
        <v>3.8454972699841647E-2</v>
      </c>
      <c r="AC929" s="13">
        <f t="shared" ref="AC929:AC934" si="1138">_xlfn.POISSON.DIST(4,K929,FALSE) * _xlfn.POISSON.DIST(4,L929,FALSE)</f>
        <v>1.922023137942134E-3</v>
      </c>
      <c r="AD929" s="13">
        <f t="shared" ref="AD929:AD934" si="1139">_xlfn.POISSON.DIST(4,K929,FALSE) * _xlfn.POISSON.DIST(0,L929,FALSE)</f>
        <v>1.0532908695405408E-3</v>
      </c>
      <c r="AE929" s="13">
        <f t="shared" ref="AE929:AE934" si="1140">_xlfn.POISSON.DIST(4,K929,FALSE) * _xlfn.POISSON.DIST(1,L929,FALSE)</f>
        <v>2.7095907618930491E-3</v>
      </c>
      <c r="AF929" s="13">
        <f t="shared" ref="AF929:AF934" si="1141">_xlfn.POISSON.DIST(4,K929,FALSE) * _xlfn.POISSON.DIST(2,L929,FALSE)</f>
        <v>3.4852111174849452E-3</v>
      </c>
      <c r="AG929" s="13">
        <f t="shared" ref="AG929:AG934" si="1142">_xlfn.POISSON.DIST(4,K929,FALSE) * _xlfn.POISSON.DIST(3,L929,FALSE)</f>
        <v>2.9885685332433488E-3</v>
      </c>
      <c r="AH929" s="13">
        <f t="shared" ref="AH929:AH934" si="1143">_xlfn.POISSON.DIST(0,K929,FALSE) * _xlfn.POISSON.DIST(4,L929,FALSE)</f>
        <v>5.3037853213778588E-2</v>
      </c>
      <c r="AI929" s="13">
        <f t="shared" ref="AI929:AI934" si="1144">_xlfn.POISSON.DIST(1,K929,FALSE) * _xlfn.POISSON.DIST(4,L929,FALSE)</f>
        <v>5.1219096830656063E-2</v>
      </c>
      <c r="AJ929" s="13">
        <f t="shared" ref="AJ929:AJ934" si="1145">_xlfn.POISSON.DIST(2,K929,FALSE) * _xlfn.POISSON.DIST(4,L929,FALSE)</f>
        <v>2.4731354317585726E-2</v>
      </c>
      <c r="AK929" s="13">
        <f t="shared" ref="AK929:AK934" si="1146">_xlfn.POISSON.DIST(3,K929,FALSE) * _xlfn.POISSON.DIST(4,L929,FALSE)</f>
        <v>7.9610916530372788E-3</v>
      </c>
      <c r="AL929" s="13">
        <f t="shared" ref="AL929:AL934" si="1147">_xlfn.POISSON.DIST(5,K929,FALSE) * _xlfn.POISSON.DIST(5,L929,FALSE)</f>
        <v>1.9099410602441415E-4</v>
      </c>
      <c r="AM929" s="13">
        <f t="shared" ref="AM929:AM934" si="1148">_xlfn.POISSON.DIST(5,K929,FALSE) * _xlfn.POISSON.DIST(0,L929,FALSE)</f>
        <v>2.0343435402784258E-4</v>
      </c>
      <c r="AN929" s="13">
        <f t="shared" ref="AN929:AN934" si="1149">_xlfn.POISSON.DIST(5,K929,FALSE) * _xlfn.POISSON.DIST(1,L929,FALSE)</f>
        <v>5.2333487573662653E-4</v>
      </c>
      <c r="AO929" s="13">
        <f t="shared" ref="AO929:AO934" si="1150">_xlfn.POISSON.DIST(5,K929,FALSE) * _xlfn.POISSON.DIST(2,L929,FALSE)</f>
        <v>6.7313948391623793E-4</v>
      </c>
      <c r="AP929" s="13">
        <f t="shared" ref="AP929:AP934" si="1151">_xlfn.POISSON.DIST(5,K929,FALSE) * _xlfn.POISSON.DIST(3,L929,FALSE)</f>
        <v>5.772171074581757E-4</v>
      </c>
      <c r="AQ929" s="13">
        <f t="shared" ref="AQ929:AQ934" si="1152">_xlfn.POISSON.DIST(5,K929,FALSE) * _xlfn.POISSON.DIST(4,L929,FALSE)</f>
        <v>3.7122275223404024E-4</v>
      </c>
      <c r="AR929" s="13">
        <f t="shared" ref="AR929:AR934" si="1153">_xlfn.POISSON.DIST(0,K929,FALSE) * _xlfn.POISSON.DIST(5,L929,FALSE)</f>
        <v>2.7287975478489147E-2</v>
      </c>
      <c r="AS929" s="13">
        <f t="shared" ref="AS929:AS934" si="1154">_xlfn.POISSON.DIST(1,K929,FALSE) * _xlfn.POISSON.DIST(5,L929,FALSE)</f>
        <v>2.6352225319372608E-2</v>
      </c>
      <c r="AT929" s="13">
        <f t="shared" ref="AT929:AT934" si="1155">_xlfn.POISSON.DIST(2,K929,FALSE) * _xlfn.POISSON.DIST(5,L929,FALSE)</f>
        <v>1.2724281796397886E-2</v>
      </c>
      <c r="AU929" s="13">
        <f t="shared" ref="AU929:AU934" si="1156">_xlfn.POISSON.DIST(3,K929,FALSE) * _xlfn.POISSON.DIST(5,L929,FALSE)</f>
        <v>4.0959816554876896E-3</v>
      </c>
      <c r="AV929" s="13">
        <f t="shared" ref="AV929:AV934" si="1157">_xlfn.POISSON.DIST(4,K929,FALSE) * _xlfn.POISSON.DIST(5,L929,FALSE)</f>
        <v>9.8888090447123026E-4</v>
      </c>
      <c r="AW929" s="13">
        <f t="shared" ref="AW929:AW934" si="1158">_xlfn.POISSON.DIST(6,K929,FALSE) * _xlfn.POISSON.DIST(6,L929,FALSE)</f>
        <v>1.3180103694422353E-5</v>
      </c>
      <c r="AX929" s="13">
        <f t="shared" ref="AX929:AX934" si="1159">_xlfn.POISSON.DIST(6,K929,FALSE) * _xlfn.POISSON.DIST(0,L929,FALSE)</f>
        <v>3.2743041828495157E-5</v>
      </c>
      <c r="AY929" s="13">
        <f t="shared" ref="AY929:AY934" si="1160">_xlfn.POISSON.DIST(6,K929,FALSE) * _xlfn.POISSON.DIST(1,L929,FALSE)</f>
        <v>8.4231475103804023E-5</v>
      </c>
      <c r="AZ929" s="13">
        <f t="shared" ref="AZ929:AZ934" si="1161">_xlfn.POISSON.DIST(6,K929,FALSE) * _xlfn.POISSON.DIST(2,L929,FALSE)</f>
        <v>1.0834273485226824E-4</v>
      </c>
      <c r="BA929" s="13">
        <f t="shared" ref="BA929:BA934" si="1162">_xlfn.POISSON.DIST(6,K929,FALSE) * _xlfn.POISSON.DIST(3,L929,FALSE)</f>
        <v>9.2903895135820286E-5</v>
      </c>
      <c r="BB929" s="13">
        <f t="shared" ref="BB929:BB934" si="1163">_xlfn.POISSON.DIST(6,K929,FALSE) * _xlfn.POISSON.DIST(4,L929,FALSE)</f>
        <v>5.9748817559224589E-5</v>
      </c>
      <c r="BC929" s="13">
        <f t="shared" ref="BC929:BC934" si="1164">_xlfn.POISSON.DIST(6,K929,FALSE) * _xlfn.POISSON.DIST(5,L929,FALSE)</f>
        <v>3.0740766634221119E-5</v>
      </c>
      <c r="BD929" s="13">
        <f t="shared" ref="BD929:BD934" si="1165">_xlfn.POISSON.DIST(0,K929,FALSE) * _xlfn.POISSON.DIST(6,L929,FALSE)</f>
        <v>1.1699719486402263E-2</v>
      </c>
      <c r="BE929" s="13">
        <f t="shared" ref="BE929:BE934" si="1166">_xlfn.POISSON.DIST(1,K929,FALSE) * _xlfn.POISSON.DIST(6,L929,FALSE)</f>
        <v>1.1298516605681045E-2</v>
      </c>
      <c r="BF929" s="13">
        <f t="shared" ref="BF929:BF934" si="1167">_xlfn.POISSON.DIST(2,K929,FALSE) * _xlfn.POISSON.DIST(6,L929,FALSE)</f>
        <v>5.4555358202056127E-3</v>
      </c>
      <c r="BG929" s="13">
        <f t="shared" ref="BG929:BG934" si="1168">_xlfn.POISSON.DIST(3,K929,FALSE) * _xlfn.POISSON.DIST(6,L929,FALSE)</f>
        <v>1.7561521347903529E-3</v>
      </c>
      <c r="BH929" s="13">
        <f t="shared" ref="BH929:BH934" si="1169">_xlfn.POISSON.DIST(4,K929,FALSE) * _xlfn.POISSON.DIST(6,L929,FALSE)</f>
        <v>4.2398268779204147E-4</v>
      </c>
      <c r="BI929" s="13">
        <f t="shared" ref="BI929:BI934" si="1170">_xlfn.POISSON.DIST(5,K929,FALSE) * _xlfn.POISSON.DIST(6,L929,FALSE)</f>
        <v>8.188872295796785E-5</v>
      </c>
      <c r="BJ929" s="14">
        <f t="shared" ref="BJ929:BJ934" si="1171">SUM(N929,Q929,T929,W929,X929,Y929,AD929,AE929,AF929,AG929,AM929,AN929,AO929,AP929,AQ929,AX929,AY929,AZ929,BA929,BB929,BC929)</f>
        <v>0.11950258229733457</v>
      </c>
      <c r="BK929" s="14">
        <f t="shared" ref="BK929:BK934" si="1172">SUM(M929,P929,S929,V929,AC929,AL929,AY929)</f>
        <v>0.16069343492199092</v>
      </c>
      <c r="BL929" s="14">
        <f t="shared" ref="BL929:BL934" si="1173">SUM(O929,R929,U929,AA929,AB929,AH929,AI929,AJ929,AK929,AR929,AS929,AT929,AU929,AV929,BD929,BE929,BF929,BG929,BH929,BI929)</f>
        <v>0.6210305876699842</v>
      </c>
      <c r="BM929" s="14">
        <f t="shared" ref="BM929:BM934" si="1174">SUM(S929:BI929)</f>
        <v>0.66978647180933071</v>
      </c>
      <c r="BN929" s="14">
        <f t="shared" ref="BN929:BN934" si="1175">SUM(M929:R929)</f>
        <v>0.31383804686118921</v>
      </c>
    </row>
    <row r="930" spans="1:66" x14ac:dyDescent="0.25">
      <c r="A930" t="s">
        <v>301</v>
      </c>
      <c r="B930" t="s">
        <v>341</v>
      </c>
      <c r="C930" t="s">
        <v>334</v>
      </c>
      <c r="D930" s="11"/>
      <c r="E930" s="10">
        <f>VLOOKUP(A930,home!$A$2:$E$405,3,FALSE)</f>
        <v>1.32051282051282</v>
      </c>
      <c r="F930" s="10">
        <f>VLOOKUP(B930,home!$B$2:$E$405,3,FALSE)</f>
        <v>0.38</v>
      </c>
      <c r="G930" s="10">
        <f>VLOOKUP(C930,away!$B$2:$E$405,4,FALSE)</f>
        <v>1.1399999999999999</v>
      </c>
      <c r="H930" s="10">
        <f>VLOOKUP(A930,away!$A$2:$E$405,3,FALSE)</f>
        <v>0.93589743589743601</v>
      </c>
      <c r="I930" s="10">
        <f>VLOOKUP(C930,away!$B$2:$E$405,3,FALSE)</f>
        <v>0.38</v>
      </c>
      <c r="J930" s="10">
        <f>VLOOKUP(B930,home!$B$2:$E$405,4,FALSE)</f>
        <v>1.34</v>
      </c>
      <c r="K930" s="12">
        <f t="shared" si="1120"/>
        <v>0.57204615384615354</v>
      </c>
      <c r="L930" s="12">
        <f t="shared" si="1121"/>
        <v>0.47655897435897443</v>
      </c>
      <c r="M930" s="13">
        <f t="shared" si="1122"/>
        <v>0.35042620799691465</v>
      </c>
      <c r="N930" s="13">
        <f t="shared" si="1123"/>
        <v>0.20045996449152723</v>
      </c>
      <c r="O930" s="13">
        <f t="shared" si="1124"/>
        <v>0.16699875427151431</v>
      </c>
      <c r="P930" s="13">
        <f t="shared" si="1125"/>
        <v>9.5530995078118658E-2</v>
      </c>
      <c r="Q930" s="13">
        <f t="shared" si="1126"/>
        <v>5.7336175843757317E-2</v>
      </c>
      <c r="R930" s="13">
        <f t="shared" si="1127"/>
        <v>3.9792377527429632E-2</v>
      </c>
      <c r="S930" s="13">
        <f t="shared" si="1128"/>
        <v>6.5107651856163972E-3</v>
      </c>
      <c r="T930" s="13">
        <f t="shared" si="1129"/>
        <v>2.7324069153766797E-2</v>
      </c>
      <c r="U930" s="13">
        <f t="shared" si="1130"/>
        <v>2.2763076516960232E-2</v>
      </c>
      <c r="V930" s="13">
        <f t="shared" si="1131"/>
        <v>1.972137746384865E-4</v>
      </c>
      <c r="W930" s="13">
        <f t="shared" si="1132"/>
        <v>1.0932979622556039E-2</v>
      </c>
      <c r="X930" s="13">
        <f t="shared" si="1133"/>
        <v>5.2102095556128738E-3</v>
      </c>
      <c r="Y930" s="13">
        <f t="shared" si="1134"/>
        <v>1.2414860610090994E-3</v>
      </c>
      <c r="Z930" s="13">
        <f t="shared" si="1135"/>
        <v>6.3211382072589873E-3</v>
      </c>
      <c r="AA930" s="13">
        <f t="shared" si="1136"/>
        <v>3.6159827993924739E-3</v>
      </c>
      <c r="AB930" s="13">
        <f t="shared" si="1137"/>
        <v>1.0342545263831559E-3</v>
      </c>
      <c r="AC930" s="13">
        <f t="shared" si="1138"/>
        <v>3.3601988992951431E-6</v>
      </c>
      <c r="AD930" s="13">
        <f t="shared" si="1139"/>
        <v>1.5635422357903883E-3</v>
      </c>
      <c r="AE930" s="13">
        <f t="shared" si="1140"/>
        <v>7.4512008425520529E-4</v>
      </c>
      <c r="AF930" s="13">
        <f t="shared" si="1141"/>
        <v>1.7754683156346663E-4</v>
      </c>
      <c r="AG930" s="13">
        <f t="shared" si="1142"/>
        <v>2.8203845316857074E-5</v>
      </c>
      <c r="AH930" s="13">
        <f t="shared" si="1143"/>
        <v>7.5309878520816748E-4</v>
      </c>
      <c r="AI930" s="13">
        <f t="shared" si="1144"/>
        <v>4.3080726354454265E-4</v>
      </c>
      <c r="AJ930" s="13">
        <f t="shared" si="1145"/>
        <v>1.2322081907982093E-4</v>
      </c>
      <c r="AK930" s="13">
        <f t="shared" si="1146"/>
        <v>2.3495998542794767E-5</v>
      </c>
      <c r="AL930" s="13">
        <f t="shared" si="1147"/>
        <v>3.6641453999113053E-8</v>
      </c>
      <c r="AM930" s="13">
        <f t="shared" si="1148"/>
        <v>1.7888366447198147E-4</v>
      </c>
      <c r="AN930" s="13">
        <f t="shared" si="1149"/>
        <v>8.524861567034242E-5</v>
      </c>
      <c r="AO930" s="13">
        <f t="shared" si="1150"/>
        <v>2.0312996424690389E-5</v>
      </c>
      <c r="AP930" s="13">
        <f t="shared" si="1151"/>
        <v>3.226780247435988E-6</v>
      </c>
      <c r="AQ930" s="13">
        <f t="shared" si="1152"/>
        <v>3.844377712999731E-7</v>
      </c>
      <c r="AR930" s="13">
        <f t="shared" si="1153"/>
        <v>7.1779196933958824E-5</v>
      </c>
      <c r="AS930" s="13">
        <f t="shared" si="1154"/>
        <v>4.1061013532236758E-5</v>
      </c>
      <c r="AT930" s="13">
        <f t="shared" si="1155"/>
        <v>1.1744397432070448E-5</v>
      </c>
      <c r="AU930" s="13">
        <f t="shared" si="1156"/>
        <v>2.2394457934188477E-6</v>
      </c>
      <c r="AV930" s="13">
        <f t="shared" si="1157"/>
        <v>3.202665882180499E-7</v>
      </c>
      <c r="AW930" s="13">
        <f t="shared" si="1158"/>
        <v>2.7747120520379411E-10</v>
      </c>
      <c r="AX930" s="13">
        <f t="shared" si="1159"/>
        <v>1.7054952041183803E-5</v>
      </c>
      <c r="AY930" s="13">
        <f t="shared" si="1160"/>
        <v>8.1276904524880509E-6</v>
      </c>
      <c r="AZ930" s="13">
        <f t="shared" si="1161"/>
        <v>1.9366619129724674E-6</v>
      </c>
      <c r="BA930" s="13">
        <f t="shared" si="1162"/>
        <v>3.076445383087494E-7</v>
      </c>
      <c r="BB930" s="13">
        <f t="shared" si="1163"/>
        <v>3.6652691410889464E-8</v>
      </c>
      <c r="BC930" s="13">
        <f t="shared" si="1164"/>
        <v>3.4934338052538972E-9</v>
      </c>
      <c r="BD930" s="13">
        <f t="shared" si="1165"/>
        <v>5.7011700785263698E-6</v>
      </c>
      <c r="BE930" s="13">
        <f t="shared" si="1166"/>
        <v>3.2613324158437824E-6</v>
      </c>
      <c r="BF930" s="13">
        <f t="shared" si="1167"/>
        <v>9.3281633244860987E-7</v>
      </c>
      <c r="BG930" s="13">
        <f t="shared" si="1168"/>
        <v>1.7787133174070075E-7</v>
      </c>
      <c r="BH930" s="13">
        <f t="shared" si="1169"/>
        <v>2.5437652800440279E-8</v>
      </c>
      <c r="BI930" s="13">
        <f t="shared" si="1170"/>
        <v>2.91030228947314E-9</v>
      </c>
      <c r="BJ930" s="14">
        <f t="shared" si="1171"/>
        <v>0.30533482131481116</v>
      </c>
      <c r="BK930" s="14">
        <f t="shared" si="1172"/>
        <v>0.45267670656609393</v>
      </c>
      <c r="BL930" s="14">
        <f t="shared" si="1173"/>
        <v>0.23567231436644867</v>
      </c>
      <c r="BM930" s="14">
        <f t="shared" si="1174"/>
        <v>8.945237783236977E-2</v>
      </c>
      <c r="BN930" s="14">
        <f t="shared" si="1175"/>
        <v>0.91054447520926174</v>
      </c>
    </row>
    <row r="931" spans="1:66" x14ac:dyDescent="0.25">
      <c r="A931" t="s">
        <v>301</v>
      </c>
      <c r="B931" t="s">
        <v>343</v>
      </c>
      <c r="C931" t="s">
        <v>316</v>
      </c>
      <c r="D931" s="11"/>
      <c r="E931" s="10">
        <f>VLOOKUP(A931,home!$A$2:$E$405,3,FALSE)</f>
        <v>1.32051282051282</v>
      </c>
      <c r="F931" s="10">
        <f>VLOOKUP(B931,home!$B$2:$E$405,3,FALSE)</f>
        <v>0.95</v>
      </c>
      <c r="G931" s="10">
        <f>VLOOKUP(C931,away!$B$2:$E$405,4,FALSE)</f>
        <v>0.95</v>
      </c>
      <c r="H931" s="10">
        <f>VLOOKUP(A931,away!$A$2:$E$405,3,FALSE)</f>
        <v>0.93589743589743601</v>
      </c>
      <c r="I931" s="10">
        <f>VLOOKUP(C931,away!$B$2:$E$405,3,FALSE)</f>
        <v>1.1399999999999999</v>
      </c>
      <c r="J931" s="10">
        <f>VLOOKUP(B931,home!$B$2:$E$405,4,FALSE)</f>
        <v>1.6</v>
      </c>
      <c r="K931" s="12">
        <f t="shared" si="1120"/>
        <v>1.1917628205128201</v>
      </c>
      <c r="L931" s="12">
        <f t="shared" si="1121"/>
        <v>1.7070769230769232</v>
      </c>
      <c r="M931" s="13">
        <f t="shared" si="1122"/>
        <v>5.508709815050869E-2</v>
      </c>
      <c r="N931" s="13">
        <f t="shared" si="1123"/>
        <v>6.5650755465716776E-2</v>
      </c>
      <c r="O931" s="13">
        <f t="shared" si="1124"/>
        <v>9.403791401200684E-2</v>
      </c>
      <c r="P931" s="13">
        <f t="shared" si="1125"/>
        <v>0.1120708896380913</v>
      </c>
      <c r="Q931" s="13">
        <f t="shared" si="1126"/>
        <v>3.9120064751310052E-2</v>
      </c>
      <c r="R931" s="13">
        <f t="shared" si="1127"/>
        <v>8.0264976452094475E-2</v>
      </c>
      <c r="S931" s="13">
        <f t="shared" si="1128"/>
        <v>5.7000117658935298E-2</v>
      </c>
      <c r="T931" s="13">
        <f t="shared" si="1129"/>
        <v>6.6780959766236367E-2</v>
      </c>
      <c r="U931" s="13">
        <f t="shared" si="1130"/>
        <v>9.5656814724943182E-2</v>
      </c>
      <c r="V931" s="13">
        <f t="shared" si="1131"/>
        <v>1.288475505151526E-2</v>
      </c>
      <c r="W931" s="13">
        <f t="shared" si="1132"/>
        <v>1.55406129022218E-2</v>
      </c>
      <c r="X931" s="13">
        <f t="shared" si="1133"/>
        <v>2.6529021655854322E-2</v>
      </c>
      <c r="Y931" s="13">
        <f t="shared" si="1134"/>
        <v>2.2643540330258432E-2</v>
      </c>
      <c r="Z931" s="13">
        <f t="shared" si="1135"/>
        <v>4.567282967756104E-2</v>
      </c>
      <c r="AA931" s="13">
        <f t="shared" si="1136"/>
        <v>5.4431180317331775E-2</v>
      </c>
      <c r="AB931" s="13">
        <f t="shared" si="1137"/>
        <v>3.2434528489412619E-2</v>
      </c>
      <c r="AC931" s="13">
        <f t="shared" si="1138"/>
        <v>1.638321414942413E-3</v>
      </c>
      <c r="AD931" s="13">
        <f t="shared" si="1139"/>
        <v>4.6301811662124454E-3</v>
      </c>
      <c r="AE931" s="13">
        <f t="shared" si="1140"/>
        <v>7.9040754185066616E-3</v>
      </c>
      <c r="AF931" s="13">
        <f t="shared" si="1141"/>
        <v>6.7464323725961485E-3</v>
      </c>
      <c r="AG931" s="13">
        <f t="shared" si="1142"/>
        <v>3.8388930054526599E-3</v>
      </c>
      <c r="AH931" s="13">
        <f t="shared" si="1143"/>
        <v>1.9491758388546832E-2</v>
      </c>
      <c r="AI931" s="13">
        <f t="shared" si="1144"/>
        <v>2.3229552953888989E-2</v>
      </c>
      <c r="AJ931" s="13">
        <f t="shared" si="1145"/>
        <v>1.3842058773789332E-2</v>
      </c>
      <c r="AK931" s="13">
        <f t="shared" si="1146"/>
        <v>5.4988170019851313E-3</v>
      </c>
      <c r="AL931" s="13">
        <f t="shared" si="1147"/>
        <v>1.333220624430638E-4</v>
      </c>
      <c r="AM931" s="13">
        <f t="shared" si="1148"/>
        <v>1.1036155532261364E-3</v>
      </c>
      <c r="AN931" s="13">
        <f t="shared" si="1149"/>
        <v>1.8839566428611094E-3</v>
      </c>
      <c r="AO931" s="13">
        <f t="shared" si="1150"/>
        <v>1.6080294545528365E-3</v>
      </c>
      <c r="AP931" s="13">
        <f t="shared" si="1151"/>
        <v>9.1500999116503974E-4</v>
      </c>
      <c r="AQ931" s="13">
        <f t="shared" si="1152"/>
        <v>3.9049811007566487E-4</v>
      </c>
      <c r="AR931" s="13">
        <f t="shared" si="1153"/>
        <v>6.6547861870558589E-3</v>
      </c>
      <c r="AS931" s="13">
        <f t="shared" si="1154"/>
        <v>7.9309267561954444E-3</v>
      </c>
      <c r="AT931" s="13">
        <f t="shared" si="1155"/>
        <v>4.7258918201220391E-3</v>
      </c>
      <c r="AU931" s="13">
        <f t="shared" si="1156"/>
        <v>1.8773807216623678E-3</v>
      </c>
      <c r="AV931" s="13">
        <f t="shared" si="1157"/>
        <v>5.5934813600618449E-4</v>
      </c>
      <c r="AW931" s="13">
        <f t="shared" si="1158"/>
        <v>7.5342919808535425E-6</v>
      </c>
      <c r="AX931" s="13">
        <f t="shared" si="1159"/>
        <v>2.1920799741243261E-4</v>
      </c>
      <c r="AY931" s="13">
        <f t="shared" si="1160"/>
        <v>3.742049137366696E-4</v>
      </c>
      <c r="AZ931" s="13">
        <f t="shared" si="1161"/>
        <v>3.1939828637092977E-4</v>
      </c>
      <c r="BA931" s="13">
        <f t="shared" si="1162"/>
        <v>1.817458146447096E-4</v>
      </c>
      <c r="BB931" s="13">
        <f t="shared" si="1163"/>
        <v>7.7563521511449953E-5</v>
      </c>
      <c r="BC931" s="13">
        <f t="shared" si="1164"/>
        <v>2.6481379528955317E-5</v>
      </c>
      <c r="BD931" s="13">
        <f t="shared" si="1165"/>
        <v>1.8933719879890205E-3</v>
      </c>
      <c r="BE931" s="13">
        <f t="shared" si="1166"/>
        <v>2.2564503406857601E-3</v>
      </c>
      <c r="BF931" s="13">
        <f t="shared" si="1167"/>
        <v>1.3445768111813882E-3</v>
      </c>
      <c r="BG931" s="13">
        <f t="shared" si="1168"/>
        <v>5.3413888429655468E-4</v>
      </c>
      <c r="BH931" s="13">
        <f t="shared" si="1169"/>
        <v>1.5914171582370826E-4</v>
      </c>
      <c r="BI931" s="13">
        <f t="shared" si="1170"/>
        <v>3.7931836022262452E-5</v>
      </c>
      <c r="BJ931" s="14">
        <f t="shared" si="1171"/>
        <v>0.26648424849945168</v>
      </c>
      <c r="BK931" s="14">
        <f t="shared" si="1172"/>
        <v>0.23918870889017269</v>
      </c>
      <c r="BL931" s="14">
        <f t="shared" si="1173"/>
        <v>0.4468615463110398</v>
      </c>
      <c r="BM931" s="14">
        <f t="shared" si="1174"/>
        <v>0.55160896428674133</v>
      </c>
      <c r="BN931" s="14">
        <f t="shared" si="1175"/>
        <v>0.44623169846972816</v>
      </c>
    </row>
    <row r="932" spans="1:66" x14ac:dyDescent="0.25">
      <c r="A932" t="s">
        <v>303</v>
      </c>
      <c r="B932" t="s">
        <v>353</v>
      </c>
      <c r="C932" t="s">
        <v>346</v>
      </c>
      <c r="D932" s="11"/>
      <c r="E932" s="10">
        <f>VLOOKUP(A932,home!$A$2:$E$405,3,FALSE)</f>
        <v>1.2840909090909101</v>
      </c>
      <c r="F932" s="10">
        <f>VLOOKUP(B932,home!$B$2:$E$405,3,FALSE)</f>
        <v>0.78</v>
      </c>
      <c r="G932" s="10">
        <f>VLOOKUP(C932,away!$B$2:$E$405,4,FALSE)</f>
        <v>1.3</v>
      </c>
      <c r="H932" s="10">
        <f>VLOOKUP(A932,away!$A$2:$E$405,3,FALSE)</f>
        <v>0.96590909090909105</v>
      </c>
      <c r="I932" s="10">
        <f>VLOOKUP(C932,away!$B$2:$E$405,3,FALSE)</f>
        <v>1.3</v>
      </c>
      <c r="J932" s="10">
        <f>VLOOKUP(B932,home!$B$2:$E$405,4,FALSE)</f>
        <v>1.29</v>
      </c>
      <c r="K932" s="12">
        <f t="shared" si="1120"/>
        <v>1.302068181818183</v>
      </c>
      <c r="L932" s="12">
        <f t="shared" si="1121"/>
        <v>1.6198295454545457</v>
      </c>
      <c r="M932" s="13">
        <f t="shared" si="1122"/>
        <v>5.3831432927191634E-2</v>
      </c>
      <c r="N932" s="13">
        <f t="shared" si="1123"/>
        <v>7.0092195996175888E-2</v>
      </c>
      <c r="O932" s="13">
        <f t="shared" si="1124"/>
        <v>8.7197745529619688E-2</v>
      </c>
      <c r="P932" s="13">
        <f t="shared" si="1125"/>
        <v>0.11353740998039652</v>
      </c>
      <c r="Q932" s="13">
        <f t="shared" si="1126"/>
        <v>4.5632409100192235E-2</v>
      </c>
      <c r="R932" s="13">
        <f t="shared" si="1127"/>
        <v>7.0622742252952522E-2</v>
      </c>
      <c r="S932" s="13">
        <f t="shared" si="1128"/>
        <v>5.986624711667856E-2</v>
      </c>
      <c r="T932" s="13">
        <f t="shared" si="1129"/>
        <v>7.3916724490760269E-2</v>
      </c>
      <c r="U932" s="13">
        <f t="shared" si="1130"/>
        <v>9.1955625600316074E-2</v>
      </c>
      <c r="V932" s="13">
        <f t="shared" si="1131"/>
        <v>1.4029512071851847E-2</v>
      </c>
      <c r="W932" s="13">
        <f t="shared" si="1132"/>
        <v>1.9805502649690263E-2</v>
      </c>
      <c r="X932" s="13">
        <f t="shared" si="1133"/>
        <v>3.2081538354546579E-2</v>
      </c>
      <c r="Y932" s="13">
        <f t="shared" si="1134"/>
        <v>2.5983311845163889E-2</v>
      </c>
      <c r="Z932" s="13">
        <f t="shared" si="1135"/>
        <v>3.8132268160784542E-2</v>
      </c>
      <c r="AA932" s="13">
        <f t="shared" si="1136"/>
        <v>4.9650813072716127E-2</v>
      </c>
      <c r="AB932" s="13">
        <f t="shared" si="1137"/>
        <v>3.2324371951692979E-2</v>
      </c>
      <c r="AC932" s="13">
        <f t="shared" si="1138"/>
        <v>1.8493777442274862E-3</v>
      </c>
      <c r="AD932" s="13">
        <f t="shared" si="1139"/>
        <v>6.4470287062693568E-3</v>
      </c>
      <c r="AE932" s="13">
        <f t="shared" si="1140"/>
        <v>1.0443087578808701E-2</v>
      </c>
      <c r="AF932" s="13">
        <f t="shared" si="1141"/>
        <v>8.4580109029618565E-3</v>
      </c>
      <c r="AG932" s="13">
        <f t="shared" si="1142"/>
        <v>4.566845318798099E-3</v>
      </c>
      <c r="AH932" s="13">
        <f t="shared" si="1143"/>
        <v>1.5441943650508619E-2</v>
      </c>
      <c r="AI932" s="13">
        <f t="shared" si="1144"/>
        <v>2.0106463492756594E-2</v>
      </c>
      <c r="AJ932" s="13">
        <f t="shared" si="1145"/>
        <v>1.3089993181403628E-2</v>
      </c>
      <c r="AK932" s="13">
        <f t="shared" si="1146"/>
        <v>5.68135454057421E-3</v>
      </c>
      <c r="AL932" s="13">
        <f t="shared" si="1147"/>
        <v>1.5602301312615734E-4</v>
      </c>
      <c r="AM932" s="13">
        <f t="shared" si="1148"/>
        <v>1.6788941891403551E-3</v>
      </c>
      <c r="AN932" s="13">
        <f t="shared" si="1149"/>
        <v>2.7195224112614995E-3</v>
      </c>
      <c r="AO932" s="13">
        <f t="shared" si="1150"/>
        <v>2.202581375643583E-3</v>
      </c>
      <c r="AP932" s="13">
        <f t="shared" si="1151"/>
        <v>1.1892687961784646E-3</v>
      </c>
      <c r="AQ932" s="13">
        <f t="shared" si="1152"/>
        <v>4.8160318338425927E-4</v>
      </c>
      <c r="AR932" s="13">
        <f t="shared" si="1153"/>
        <v>5.0026633128676164E-3</v>
      </c>
      <c r="AS932" s="13">
        <f t="shared" si="1154"/>
        <v>6.5138087240340656E-3</v>
      </c>
      <c r="AT932" s="13">
        <f t="shared" si="1155"/>
        <v>4.240711541007228E-3</v>
      </c>
      <c r="AU932" s="13">
        <f t="shared" si="1156"/>
        <v>1.840565188604888E-3</v>
      </c>
      <c r="AV932" s="13">
        <f t="shared" si="1157"/>
        <v>5.9913534216115237E-4</v>
      </c>
      <c r="AW932" s="13">
        <f t="shared" si="1158"/>
        <v>9.1409051492484957E-6</v>
      </c>
      <c r="AX932" s="13">
        <f t="shared" si="1159"/>
        <v>3.6433911738651493E-4</v>
      </c>
      <c r="AY932" s="13">
        <f t="shared" si="1160"/>
        <v>5.9016726690750885E-4</v>
      </c>
      <c r="AZ932" s="13">
        <f t="shared" si="1161"/>
        <v>4.7798518784847093E-4</v>
      </c>
      <c r="BA932" s="13">
        <f t="shared" si="1162"/>
        <v>2.5808484318886482E-4</v>
      </c>
      <c r="BB932" s="13">
        <f t="shared" si="1163"/>
        <v>1.0451336355783165E-4</v>
      </c>
      <c r="BC932" s="13">
        <f t="shared" si="1164"/>
        <v>3.3858766837161621E-5</v>
      </c>
      <c r="BD932" s="13">
        <f t="shared" si="1165"/>
        <v>1.3505769733574142E-3</v>
      </c>
      <c r="BE932" s="13">
        <f t="shared" si="1166"/>
        <v>1.7585433041049931E-3</v>
      </c>
      <c r="BF932" s="13">
        <f t="shared" si="1167"/>
        <v>1.1448716413122644E-3</v>
      </c>
      <c r="BG932" s="13">
        <f t="shared" si="1168"/>
        <v>4.969003121395528E-4</v>
      </c>
      <c r="BH932" s="13">
        <f t="shared" si="1169"/>
        <v>1.6174952149310891E-4</v>
      </c>
      <c r="BI932" s="13">
        <f t="shared" si="1170"/>
        <v>4.2121781072098694E-5</v>
      </c>
      <c r="BJ932" s="14">
        <f t="shared" si="1171"/>
        <v>0.3075274734447016</v>
      </c>
      <c r="BK932" s="14">
        <f t="shared" si="1172"/>
        <v>0.24386017012037972</v>
      </c>
      <c r="BL932" s="14">
        <f t="shared" si="1173"/>
        <v>0.40922270091469487</v>
      </c>
      <c r="BM932" s="14">
        <f t="shared" si="1174"/>
        <v>0.55724765049227376</v>
      </c>
      <c r="BN932" s="14">
        <f t="shared" si="1175"/>
        <v>0.44091393578652849</v>
      </c>
    </row>
    <row r="933" spans="1:66" x14ac:dyDescent="0.25">
      <c r="A933" t="s">
        <v>35</v>
      </c>
      <c r="B933" t="s">
        <v>300</v>
      </c>
      <c r="C933" t="s">
        <v>475</v>
      </c>
      <c r="D933" s="11"/>
      <c r="E933" s="10">
        <f>VLOOKUP(A933,home!$A$2:$E$405,3,FALSE)</f>
        <v>1.575</v>
      </c>
      <c r="F933" s="10">
        <f>VLOOKUP(B933,home!$B$2:$E$405,3,FALSE)</f>
        <v>0.85</v>
      </c>
      <c r="G933" s="10">
        <f>VLOOKUP(C933,away!$B$2:$E$405,4,FALSE)</f>
        <v>0.79</v>
      </c>
      <c r="H933" s="10">
        <f>VLOOKUP(A933,away!$A$2:$E$405,3,FALSE)</f>
        <v>1.1000000000000001</v>
      </c>
      <c r="I933" s="10">
        <f>VLOOKUP(C933,away!$B$2:$E$405,3,FALSE)</f>
        <v>0.32</v>
      </c>
      <c r="J933" s="10">
        <f>VLOOKUP(B933,home!$B$2:$E$405,4,FALSE)</f>
        <v>1.21</v>
      </c>
      <c r="K933" s="12">
        <f t="shared" si="1120"/>
        <v>1.0576125000000001</v>
      </c>
      <c r="L933" s="12">
        <f t="shared" si="1121"/>
        <v>0.42592000000000002</v>
      </c>
      <c r="M933" s="13">
        <f t="shared" si="1122"/>
        <v>0.22683497687352513</v>
      </c>
      <c r="N933" s="13">
        <f t="shared" si="1123"/>
        <v>0.23990350697865112</v>
      </c>
      <c r="O933" s="13">
        <f t="shared" si="1124"/>
        <v>9.6613553349971848E-2</v>
      </c>
      <c r="P933" s="13">
        <f t="shared" si="1125"/>
        <v>0.10217970169234711</v>
      </c>
      <c r="Q933" s="13">
        <f t="shared" si="1126"/>
        <v>0.12686247388722932</v>
      </c>
      <c r="R933" s="13">
        <f t="shared" si="1127"/>
        <v>2.0574822321410002E-2</v>
      </c>
      <c r="S933" s="13">
        <f t="shared" si="1128"/>
        <v>1.1506924088429255E-2</v>
      </c>
      <c r="T933" s="13">
        <f t="shared" si="1129"/>
        <v>5.4033264878048728E-2</v>
      </c>
      <c r="U933" s="13">
        <f t="shared" si="1130"/>
        <v>2.1760189272402235E-2</v>
      </c>
      <c r="V933" s="13">
        <f t="shared" si="1131"/>
        <v>5.7593218302374213E-4</v>
      </c>
      <c r="W933" s="13">
        <f t="shared" si="1132"/>
        <v>4.4723779388019122E-2</v>
      </c>
      <c r="X933" s="13">
        <f t="shared" si="1133"/>
        <v>1.9048752116945109E-2</v>
      </c>
      <c r="Y933" s="13">
        <f t="shared" si="1134"/>
        <v>4.0566222508246295E-3</v>
      </c>
      <c r="Z933" s="13">
        <f t="shared" si="1135"/>
        <v>2.9210761077116494E-3</v>
      </c>
      <c r="AA933" s="13">
        <f t="shared" si="1136"/>
        <v>3.0893666049671871E-3</v>
      </c>
      <c r="AB933" s="13">
        <f t="shared" si="1137"/>
        <v>1.6336763692479297E-3</v>
      </c>
      <c r="AC933" s="13">
        <f t="shared" si="1138"/>
        <v>1.6214590080942416E-5</v>
      </c>
      <c r="AD933" s="13">
        <f t="shared" si="1139"/>
        <v>1.1825107032002843E-2</v>
      </c>
      <c r="AE933" s="13">
        <f t="shared" si="1140"/>
        <v>5.036549587070652E-3</v>
      </c>
      <c r="AF933" s="13">
        <f t="shared" si="1141"/>
        <v>1.0725836000625658E-3</v>
      </c>
      <c r="AG933" s="13">
        <f t="shared" si="1142"/>
        <v>1.5227826897954935E-4</v>
      </c>
      <c r="AH933" s="13">
        <f t="shared" si="1143"/>
        <v>3.1103618394913646E-4</v>
      </c>
      <c r="AI933" s="13">
        <f t="shared" si="1144"/>
        <v>3.2895575609690608E-4</v>
      </c>
      <c r="AJ933" s="13">
        <f t="shared" si="1145"/>
        <v>1.7395385979751955E-4</v>
      </c>
      <c r="AK933" s="13">
        <f t="shared" si="1146"/>
        <v>6.132525884836806E-5</v>
      </c>
      <c r="AL933" s="13">
        <f t="shared" si="1147"/>
        <v>2.9215987769966517E-7</v>
      </c>
      <c r="AM933" s="13">
        <f t="shared" si="1148"/>
        <v>2.5012762021768219E-3</v>
      </c>
      <c r="AN933" s="13">
        <f t="shared" si="1149"/>
        <v>1.0653435600311522E-3</v>
      </c>
      <c r="AO933" s="13">
        <f t="shared" si="1150"/>
        <v>2.2687556454423411E-4</v>
      </c>
      <c r="AP933" s="13">
        <f t="shared" si="1151"/>
        <v>3.2210280150226739E-5</v>
      </c>
      <c r="AQ933" s="13">
        <f t="shared" si="1152"/>
        <v>3.4297506303961429E-6</v>
      </c>
      <c r="AR933" s="13">
        <f t="shared" si="1153"/>
        <v>2.6495306293523252E-5</v>
      </c>
      <c r="AS933" s="13">
        <f t="shared" si="1154"/>
        <v>2.8021767127358861E-5</v>
      </c>
      <c r="AT933" s="13">
        <f t="shared" si="1155"/>
        <v>1.4818085592991912E-5</v>
      </c>
      <c r="AU933" s="13">
        <f t="shared" si="1156"/>
        <v>5.2239308497393874E-6</v>
      </c>
      <c r="AV933" s="13">
        <f t="shared" si="1157"/>
        <v>1.3812236414549993E-6</v>
      </c>
      <c r="AW933" s="13">
        <f t="shared" si="1158"/>
        <v>3.6557179586488057E-9</v>
      </c>
      <c r="AX933" s="13">
        <f t="shared" si="1159"/>
        <v>4.4089682956245554E-4</v>
      </c>
      <c r="AY933" s="13">
        <f t="shared" si="1160"/>
        <v>1.8778677764724112E-4</v>
      </c>
      <c r="AZ933" s="13">
        <f t="shared" si="1161"/>
        <v>3.9991072167756462E-5</v>
      </c>
      <c r="BA933" s="13">
        <f t="shared" si="1162"/>
        <v>5.6776658192302783E-6</v>
      </c>
      <c r="BB933" s="13">
        <f t="shared" si="1163"/>
        <v>6.0455785643163996E-7</v>
      </c>
      <c r="BC933" s="13">
        <f t="shared" si="1164"/>
        <v>5.1498656442272847E-8</v>
      </c>
      <c r="BD933" s="13">
        <f t="shared" si="1165"/>
        <v>1.8808134760895693E-6</v>
      </c>
      <c r="BE933" s="13">
        <f t="shared" si="1166"/>
        <v>1.9891718424807798E-6</v>
      </c>
      <c r="BF933" s="13">
        <f t="shared" si="1167"/>
        <v>1.0518865026278517E-6</v>
      </c>
      <c r="BG933" s="13">
        <f t="shared" si="1168"/>
        <v>3.7082943792016637E-7</v>
      </c>
      <c r="BH933" s="13">
        <f t="shared" si="1169"/>
        <v>9.8048462228085486E-8</v>
      </c>
      <c r="BI933" s="13">
        <f t="shared" si="1170"/>
        <v>2.0739455851640218E-8</v>
      </c>
      <c r="BJ933" s="14">
        <f t="shared" si="1171"/>
        <v>0.5112190617470761</v>
      </c>
      <c r="BK933" s="14">
        <f t="shared" si="1172"/>
        <v>0.34130182836493111</v>
      </c>
      <c r="BL933" s="14">
        <f t="shared" si="1173"/>
        <v>0.14462823077937342</v>
      </c>
      <c r="BM933" s="14">
        <f t="shared" si="1174"/>
        <v>0.18691337877402839</v>
      </c>
      <c r="BN933" s="14">
        <f t="shared" si="1175"/>
        <v>0.81296903510313445</v>
      </c>
    </row>
    <row r="934" spans="1:66" s="15" customFormat="1" x14ac:dyDescent="0.25">
      <c r="A934" s="15" t="s">
        <v>35</v>
      </c>
      <c r="B934" s="15" t="s">
        <v>215</v>
      </c>
      <c r="C934" s="15" t="s">
        <v>217</v>
      </c>
      <c r="D934" s="23"/>
      <c r="E934" s="15">
        <f>VLOOKUP(A934,home!$A$2:$E$405,3,FALSE)</f>
        <v>1.575</v>
      </c>
      <c r="F934" s="15">
        <f>VLOOKUP(B934,home!$B$2:$E$405,3,FALSE)</f>
        <v>1.1100000000000001</v>
      </c>
      <c r="G934" s="15">
        <f>VLOOKUP(C934,away!$B$2:$E$405,4,FALSE)</f>
        <v>0.85</v>
      </c>
      <c r="H934" s="15">
        <f>VLOOKUP(A934,away!$A$2:$E$405,3,FALSE)</f>
        <v>1.1000000000000001</v>
      </c>
      <c r="I934" s="15">
        <f>VLOOKUP(C934,away!$B$2:$E$405,3,FALSE)</f>
        <v>0</v>
      </c>
      <c r="J934" s="15">
        <f>VLOOKUP(B934,home!$B$2:$E$405,4,FALSE)</f>
        <v>0.23</v>
      </c>
      <c r="K934" s="20">
        <f t="shared" si="1120"/>
        <v>1.4860125</v>
      </c>
      <c r="L934" s="20">
        <f t="shared" si="1121"/>
        <v>0</v>
      </c>
      <c r="M934" s="21">
        <f t="shared" si="1122"/>
        <v>0.22627312311750505</v>
      </c>
      <c r="N934" s="21">
        <f t="shared" si="1123"/>
        <v>0.33624468936665147</v>
      </c>
      <c r="O934" s="21">
        <f t="shared" si="1124"/>
        <v>0</v>
      </c>
      <c r="P934" s="21">
        <f t="shared" si="1125"/>
        <v>0</v>
      </c>
      <c r="Q934" s="21">
        <f t="shared" si="1126"/>
        <v>0.24983190572873065</v>
      </c>
      <c r="R934" s="21">
        <f t="shared" si="1127"/>
        <v>0</v>
      </c>
      <c r="S934" s="21">
        <f t="shared" si="1128"/>
        <v>0</v>
      </c>
      <c r="T934" s="21">
        <f t="shared" si="1129"/>
        <v>0</v>
      </c>
      <c r="U934" s="21">
        <f t="shared" si="1130"/>
        <v>0</v>
      </c>
      <c r="V934" s="21">
        <f t="shared" si="1131"/>
        <v>0</v>
      </c>
      <c r="W934" s="21">
        <f t="shared" si="1132"/>
        <v>0.12375111160390508</v>
      </c>
      <c r="X934" s="21">
        <f t="shared" si="1133"/>
        <v>0</v>
      </c>
      <c r="Y934" s="21">
        <f t="shared" si="1134"/>
        <v>0</v>
      </c>
      <c r="Z934" s="21">
        <f t="shared" si="1135"/>
        <v>0</v>
      </c>
      <c r="AA934" s="21">
        <f t="shared" si="1136"/>
        <v>0</v>
      </c>
      <c r="AB934" s="21">
        <f t="shared" si="1137"/>
        <v>0</v>
      </c>
      <c r="AC934" s="21">
        <f t="shared" si="1138"/>
        <v>0</v>
      </c>
      <c r="AD934" s="21">
        <f t="shared" si="1139"/>
        <v>4.5973924683074506E-2</v>
      </c>
      <c r="AE934" s="21">
        <f t="shared" si="1140"/>
        <v>0</v>
      </c>
      <c r="AF934" s="21">
        <f t="shared" si="1141"/>
        <v>0</v>
      </c>
      <c r="AG934" s="21">
        <f t="shared" si="1142"/>
        <v>0</v>
      </c>
      <c r="AH934" s="21">
        <f t="shared" si="1143"/>
        <v>0</v>
      </c>
      <c r="AI934" s="21">
        <f t="shared" si="1144"/>
        <v>0</v>
      </c>
      <c r="AJ934" s="21">
        <f t="shared" si="1145"/>
        <v>0</v>
      </c>
      <c r="AK934" s="21">
        <f t="shared" si="1146"/>
        <v>0</v>
      </c>
      <c r="AL934" s="21">
        <f t="shared" si="1147"/>
        <v>0</v>
      </c>
      <c r="AM934" s="21">
        <f t="shared" si="1148"/>
        <v>1.3663565350621451E-2</v>
      </c>
      <c r="AN934" s="21">
        <f t="shared" si="1149"/>
        <v>0</v>
      </c>
      <c r="AO934" s="21">
        <f t="shared" si="1150"/>
        <v>0</v>
      </c>
      <c r="AP934" s="21">
        <f t="shared" si="1151"/>
        <v>0</v>
      </c>
      <c r="AQ934" s="21">
        <f t="shared" si="1152"/>
        <v>0</v>
      </c>
      <c r="AR934" s="21">
        <f t="shared" si="1153"/>
        <v>0</v>
      </c>
      <c r="AS934" s="21">
        <f t="shared" si="1154"/>
        <v>0</v>
      </c>
      <c r="AT934" s="21">
        <f t="shared" si="1155"/>
        <v>0</v>
      </c>
      <c r="AU934" s="21">
        <f t="shared" si="1156"/>
        <v>0</v>
      </c>
      <c r="AV934" s="21">
        <f t="shared" si="1157"/>
        <v>0</v>
      </c>
      <c r="AW934" s="21">
        <f t="shared" si="1158"/>
        <v>0</v>
      </c>
      <c r="AX934" s="21">
        <f t="shared" si="1159"/>
        <v>3.3840381509317257E-3</v>
      </c>
      <c r="AY934" s="21">
        <f t="shared" si="1160"/>
        <v>0</v>
      </c>
      <c r="AZ934" s="21">
        <f t="shared" si="1161"/>
        <v>0</v>
      </c>
      <c r="BA934" s="21">
        <f t="shared" si="1162"/>
        <v>0</v>
      </c>
      <c r="BB934" s="21">
        <f t="shared" si="1163"/>
        <v>0</v>
      </c>
      <c r="BC934" s="21">
        <f t="shared" si="1164"/>
        <v>0</v>
      </c>
      <c r="BD934" s="21">
        <f t="shared" si="1165"/>
        <v>0</v>
      </c>
      <c r="BE934" s="21">
        <f t="shared" si="1166"/>
        <v>0</v>
      </c>
      <c r="BF934" s="21">
        <f t="shared" si="1167"/>
        <v>0</v>
      </c>
      <c r="BG934" s="21">
        <f t="shared" si="1168"/>
        <v>0</v>
      </c>
      <c r="BH934" s="21">
        <f t="shared" si="1169"/>
        <v>0</v>
      </c>
      <c r="BI934" s="21">
        <f t="shared" si="1170"/>
        <v>0</v>
      </c>
      <c r="BJ934" s="22">
        <f t="shared" si="1171"/>
        <v>0.77284923488391477</v>
      </c>
      <c r="BK934" s="22">
        <f t="shared" si="1172"/>
        <v>0.22627312311750505</v>
      </c>
      <c r="BL934" s="22">
        <f t="shared" si="1173"/>
        <v>0</v>
      </c>
      <c r="BM934" s="22">
        <f t="shared" si="1174"/>
        <v>0.18677263978853273</v>
      </c>
      <c r="BN934" s="22">
        <f t="shared" si="1175"/>
        <v>0.81234971821288715</v>
      </c>
    </row>
    <row r="935" spans="1:66" x14ac:dyDescent="0.25">
      <c r="A935" t="s">
        <v>10</v>
      </c>
      <c r="B935" t="s">
        <v>221</v>
      </c>
      <c r="C935" t="s">
        <v>11</v>
      </c>
      <c r="D935" s="24" t="s">
        <v>500</v>
      </c>
      <c r="E935" s="10">
        <f>VLOOKUP(A935,home!$A$2:$E$405,3,FALSE)</f>
        <v>1.56666666666667</v>
      </c>
      <c r="F935" s="10">
        <f>VLOOKUP(B935,home!$B$2:$E$405,3,FALSE)</f>
        <v>0.38</v>
      </c>
      <c r="G935" s="10">
        <f>VLOOKUP(C935,away!$B$2:$E$405,4,FALSE)</f>
        <v>0.64</v>
      </c>
      <c r="H935" s="10">
        <f>VLOOKUP(A935,away!$A$2:$E$405,3,FALSE)</f>
        <v>1.4666666666666699</v>
      </c>
      <c r="I935" s="10">
        <f>VLOOKUP(C935,away!$B$2:$E$405,3,FALSE)</f>
        <v>1.79</v>
      </c>
      <c r="J935" s="10">
        <f>VLOOKUP(B935,home!$B$2:$E$405,4,FALSE)</f>
        <v>1.23</v>
      </c>
      <c r="K935" s="12">
        <f t="shared" ref="K935:K998" si="1176">E935*F935*G935</f>
        <v>0.38101333333333415</v>
      </c>
      <c r="L935" s="12">
        <f t="shared" ref="L935:L998" si="1177">H935*I935*J935</f>
        <v>3.2291600000000069</v>
      </c>
      <c r="M935" s="13">
        <f t="shared" ref="M935:M998" si="1178">_xlfn.POISSON.DIST(0,K935,FALSE) * _xlfn.POISSON.DIST(0,L935,FALSE)</f>
        <v>2.7047158285915411E-2</v>
      </c>
      <c r="N935" s="13">
        <f t="shared" ref="N935:N998" si="1179">_xlfn.POISSON.DIST(1,K935,FALSE) * _xlfn.POISSON.DIST(0,L935,FALSE)</f>
        <v>1.0305327935710939E-2</v>
      </c>
      <c r="O935" s="13">
        <f t="shared" ref="O935:O998" si="1180">_xlfn.POISSON.DIST(0,K935,FALSE) * _xlfn.POISSON.DIST(1,L935,FALSE)</f>
        <v>8.7339601650546786E-2</v>
      </c>
      <c r="P935" s="13">
        <f t="shared" ref="P935:P998" si="1181">_xlfn.POISSON.DIST(1,K935,FALSE) * _xlfn.POISSON.DIST(1,L935,FALSE)</f>
        <v>3.3277552756880401E-2</v>
      </c>
      <c r="Q935" s="13">
        <f t="shared" ref="Q935:Q998" si="1182">_xlfn.POISSON.DIST(2,K935,FALSE) * _xlfn.POISSON.DIST(0,L935,FALSE)</f>
        <v>1.9632336739391762E-3</v>
      </c>
      <c r="R935" s="13">
        <f t="shared" ref="R935:R998" si="1183">_xlfn.POISSON.DIST(0,K935,FALSE) * _xlfn.POISSON.DIST(2,L935,FALSE)</f>
        <v>0.14101677403294016</v>
      </c>
      <c r="S935" s="13">
        <f t="shared" ref="S935:S998" si="1184">_xlfn.POISSON.DIST(2,K935,FALSE) * _xlfn.POISSON.DIST(2,L935,FALSE)</f>
        <v>1.023578434544477E-2</v>
      </c>
      <c r="T935" s="13">
        <f t="shared" ref="T935:T998" si="1185">_xlfn.POISSON.DIST(2,K935,FALSE) * _xlfn.POISSON.DIST(1,L935,FALSE)</f>
        <v>6.3395956505374424E-3</v>
      </c>
      <c r="U935" s="13">
        <f t="shared" ref="U935:U998" si="1186">_xlfn.POISSON.DIST(1,K935,FALSE) * _xlfn.POISSON.DIST(2,L935,FALSE)</f>
        <v>5.3729271130204086E-2</v>
      </c>
      <c r="V935" s="13">
        <f t="shared" ref="V935:V998" si="1187">_xlfn.POISSON.DIST(3,K935,FALSE) * _xlfn.POISSON.DIST(3,L935,FALSE)</f>
        <v>1.3992920150093921E-3</v>
      </c>
      <c r="W935" s="13">
        <f t="shared" ref="W935:W998" si="1188">_xlfn.POISSON.DIST(3,K935,FALSE) * _xlfn.POISSON.DIST(0,L935,FALSE)</f>
        <v>2.4933940207327122E-4</v>
      </c>
      <c r="X935" s="13">
        <f t="shared" ref="X935:X998" si="1189">_xlfn.POISSON.DIST(3,K935,FALSE) * _xlfn.POISSON.DIST(1,L935,FALSE)</f>
        <v>8.0515682359892616E-4</v>
      </c>
      <c r="Y935" s="13">
        <f t="shared" ref="Y935:Y998" si="1190">_xlfn.POISSON.DIST(3,K935,FALSE) * _xlfn.POISSON.DIST(2,L935,FALSE)</f>
        <v>1.2999901042463572E-3</v>
      </c>
      <c r="Z935" s="13">
        <f t="shared" ref="Z935:Z998" si="1191">_xlfn.POISSON.DIST(0,K935,FALSE) * _xlfn.POISSON.DIST(3,L935,FALSE)</f>
        <v>0.15178857534540335</v>
      </c>
      <c r="AA935" s="13">
        <f t="shared" ref="AA935:AA998" si="1192">_xlfn.POISSON.DIST(1,K935,FALSE) * _xlfn.POISSON.DIST(3,L935,FALSE)</f>
        <v>5.7833471054270065E-2</v>
      </c>
      <c r="AB935" s="13">
        <f t="shared" ref="AB935:AB998" si="1193">_xlfn.POISSON.DIST(2,K935,FALSE) * _xlfn.POISSON.DIST(3,L935,FALSE)</f>
        <v>1.1017661792312167E-2</v>
      </c>
      <c r="AC935" s="13">
        <f t="shared" ref="AC935:AC998" si="1194">_xlfn.POISSON.DIST(4,K935,FALSE) * _xlfn.POISSON.DIST(4,L935,FALSE)</f>
        <v>1.0760144688657754E-4</v>
      </c>
      <c r="AD935" s="13">
        <f t="shared" ref="AD935:AD998" si="1195">_xlfn.POISSON.DIST(4,K935,FALSE) * _xlfn.POISSON.DIST(0,L935,FALSE)</f>
        <v>2.3750409178819372E-5</v>
      </c>
      <c r="AE935" s="13">
        <f t="shared" ref="AE935:AE998" si="1196">_xlfn.POISSON.DIST(4,K935,FALSE) * _xlfn.POISSON.DIST(1,L935,FALSE)</f>
        <v>7.6693871303876521E-5</v>
      </c>
      <c r="AF935" s="13">
        <f t="shared" ref="AF935:AF998" si="1197">_xlfn.POISSON.DIST(4,K935,FALSE) * _xlfn.POISSON.DIST(2,L935,FALSE)</f>
        <v>1.2382839072981326E-4</v>
      </c>
      <c r="AG935" s="13">
        <f t="shared" ref="AG935:AG998" si="1198">_xlfn.POISSON.DIST(4,K935,FALSE) * _xlfn.POISSON.DIST(3,L935,FALSE)</f>
        <v>1.3328722873636153E-4</v>
      </c>
      <c r="AH935" s="13">
        <f t="shared" ref="AH935:AH998" si="1199">_xlfn.POISSON.DIST(0,K935,FALSE) * _xlfn.POISSON.DIST(4,L935,FALSE)</f>
        <v>0.12253739899059093</v>
      </c>
      <c r="AI935" s="13">
        <f t="shared" ref="AI935:AI998" si="1200">_xlfn.POISSON.DIST(1,K935,FALSE) * _xlfn.POISSON.DIST(4,L935,FALSE)</f>
        <v>4.6688382847401781E-2</v>
      </c>
      <c r="AJ935" s="13">
        <f t="shared" ref="AJ935:AJ998" si="1201">_xlfn.POISSON.DIST(2,K935,FALSE) * _xlfn.POISSON.DIST(4,L935,FALSE)</f>
        <v>8.8944481883157078E-3</v>
      </c>
      <c r="AK935" s="13">
        <f t="shared" ref="AK935:AK998" si="1202">_xlfn.POISSON.DIST(3,K935,FALSE) * _xlfn.POISSON.DIST(4,L935,FALSE)</f>
        <v>1.1296344507969345E-3</v>
      </c>
      <c r="AL935" s="13">
        <f t="shared" ref="AL935:AL998" si="1203">_xlfn.POISSON.DIST(5,K935,FALSE) * _xlfn.POISSON.DIST(5,L935,FALSE)</f>
        <v>5.2955105858191047E-6</v>
      </c>
      <c r="AM935" s="13">
        <f t="shared" ref="AM935:AM998" si="1204">_xlfn.POISSON.DIST(5,K935,FALSE) * _xlfn.POISSON.DIST(0,L935,FALSE)</f>
        <v>1.8098445138505168E-6</v>
      </c>
      <c r="AN935" s="13">
        <f t="shared" ref="AN935:AN998" si="1205">_xlfn.POISSON.DIST(5,K935,FALSE) * _xlfn.POISSON.DIST(1,L935,FALSE)</f>
        <v>5.8442775103455471E-6</v>
      </c>
      <c r="AO935" s="13">
        <f t="shared" ref="AO935:AO998" si="1206">_xlfn.POISSON.DIST(5,K935,FALSE) * _xlfn.POISSON.DIST(2,L935,FALSE)</f>
        <v>9.4360535826537364E-6</v>
      </c>
      <c r="AP935" s="13">
        <f t="shared" ref="AP935:AP998" si="1207">_xlfn.POISSON.DIST(5,K935,FALSE) * _xlfn.POISSON.DIST(3,L935,FALSE)</f>
        <v>1.0156842262320734E-5</v>
      </c>
      <c r="AQ935" s="13">
        <f t="shared" ref="AQ935:AQ998" si="1208">_xlfn.POISSON.DIST(5,K935,FALSE) * _xlfn.POISSON.DIST(4,L935,FALSE)</f>
        <v>8.1995171899489238E-6</v>
      </c>
      <c r="AR935" s="13">
        <f t="shared" ref="AR935:AR998" si="1209">_xlfn.POISSON.DIST(0,K935,FALSE) * _xlfn.POISSON.DIST(5,L935,FALSE)</f>
        <v>7.9138573464891504E-2</v>
      </c>
      <c r="AS935" s="13">
        <f t="shared" ref="AS935:AS998" si="1210">_xlfn.POISSON.DIST(1,K935,FALSE) * _xlfn.POISSON.DIST(5,L935,FALSE)</f>
        <v>3.0152851671103254E-2</v>
      </c>
      <c r="AT935" s="13">
        <f t="shared" ref="AT935:AT998" si="1211">_xlfn.POISSON.DIST(2,K935,FALSE) * _xlfn.POISSON.DIST(5,L935,FALSE)</f>
        <v>5.7443192623563228E-3</v>
      </c>
      <c r="AU935" s="13">
        <f t="shared" ref="AU935:AU998" si="1212">_xlfn.POISSON.DIST(3,K935,FALSE) * _xlfn.POISSON.DIST(5,L935,FALSE)</f>
        <v>7.2955407662708737E-4</v>
      </c>
      <c r="AV935" s="13">
        <f t="shared" ref="AV935:AV998" si="1213">_xlfn.POISSON.DIST(4,K935,FALSE) * _xlfn.POISSON.DIST(5,L935,FALSE)</f>
        <v>6.9492457645652295E-5</v>
      </c>
      <c r="AW935" s="13">
        <f t="shared" ref="AW935:AW998" si="1214">_xlfn.POISSON.DIST(6,K935,FALSE) * _xlfn.POISSON.DIST(6,L935,FALSE)</f>
        <v>1.8098187271383933E-7</v>
      </c>
      <c r="AX935" s="13">
        <f t="shared" ref="AX935:AX998" si="1215">_xlfn.POISSON.DIST(6,K935,FALSE) * _xlfn.POISSON.DIST(0,L935,FALSE)</f>
        <v>1.149291485062055E-7</v>
      </c>
      <c r="AY935" s="13">
        <f t="shared" ref="AY935:AY998" si="1216">_xlfn.POISSON.DIST(6,K935,FALSE) * _xlfn.POISSON.DIST(1,L935,FALSE)</f>
        <v>3.7112460919029934E-7</v>
      </c>
      <c r="AZ935" s="13">
        <f t="shared" ref="AZ935:AZ998" si="1217">_xlfn.POISSON.DIST(6,K935,FALSE) * _xlfn.POISSON.DIST(2,L935,FALSE)</f>
        <v>5.9921037150647493E-7</v>
      </c>
      <c r="BA935" s="13">
        <f t="shared" ref="BA935:BA998" si="1218">_xlfn.POISSON.DIST(6,K935,FALSE) * _xlfn.POISSON.DIST(3,L935,FALSE)</f>
        <v>6.4498205441795081E-7</v>
      </c>
      <c r="BB935" s="13">
        <f t="shared" ref="BB935:BB998" si="1219">_xlfn.POISSON.DIST(6,K935,FALSE) * _xlfn.POISSON.DIST(4,L935,FALSE)</f>
        <v>5.2068756271106874E-7</v>
      </c>
      <c r="BC935" s="13">
        <f t="shared" ref="BC935:BC998" si="1220">_xlfn.POISSON.DIST(6,K935,FALSE) * _xlfn.POISSON.DIST(5,L935,FALSE)</f>
        <v>3.3627669000081564E-7</v>
      </c>
      <c r="BD935" s="13">
        <f t="shared" ref="BD935:BD998" si="1221">_xlfn.POISSON.DIST(0,K935,FALSE) * _xlfn.POISSON.DIST(6,L935,FALSE)</f>
        <v>4.2591852648314922E-2</v>
      </c>
      <c r="BE935" s="13">
        <f t="shared" ref="BE935:BE998" si="1222">_xlfn.POISSON.DIST(1,K935,FALSE) * _xlfn.POISSON.DIST(6,L935,FALSE)</f>
        <v>1.6228063750376661E-2</v>
      </c>
      <c r="BF935" s="13">
        <f t="shared" ref="BF935:BF998" si="1223">_xlfn.POISSON.DIST(2,K935,FALSE) * _xlfn.POISSON.DIST(6,L935,FALSE)</f>
        <v>3.0915543315384298E-3</v>
      </c>
      <c r="BG935" s="13">
        <f t="shared" ref="BG935:BG998" si="1224">_xlfn.POISSON.DIST(3,K935,FALSE) * _xlfn.POISSON.DIST(6,L935,FALSE)</f>
        <v>3.9264114034685501E-4</v>
      </c>
      <c r="BH935" s="13">
        <f t="shared" ref="BH935:BH998" si="1225">_xlfn.POISSON.DIST(4,K935,FALSE) * _xlfn.POISSON.DIST(6,L935,FALSE)</f>
        <v>3.7400377421839164E-5</v>
      </c>
      <c r="BI935" s="13">
        <f t="shared" ref="BI935:BI998" si="1226">_xlfn.POISSON.DIST(5,K935,FALSE) * _xlfn.POISSON.DIST(6,L935,FALSE)</f>
        <v>2.850008493883942E-6</v>
      </c>
      <c r="BJ935" s="14">
        <f t="shared" ref="BJ935:BJ998" si="1227">SUM(N935,Q935,T935,W935,X935,Y935,AD935,AE935,AF935,AG935,AM935,AN935,AO935,AP935,AQ935,AX935,AY935,AZ935,BA935,BB935,BC935)</f>
        <v>2.1358237235550432E-2</v>
      </c>
      <c r="BK935" s="14">
        <f t="shared" ref="BK935:BK998" si="1228">SUM(M935,P935,S935,V935,AC935,AL935,AY935)</f>
        <v>7.2073055485331577E-2</v>
      </c>
      <c r="BL935" s="14">
        <f t="shared" ref="BL935:BL998" si="1229">SUM(O935,R935,U935,AA935,AB935,AH935,AI935,AJ935,AK935,AR935,AS935,AT935,AU935,AV935,BD935,BE935,BF935,BG935,BH935,BI935)</f>
        <v>0.70836579732649496</v>
      </c>
      <c r="BM935" s="14">
        <f t="shared" ref="BM935:BM998" si="1230">SUM(S935:BI935)</f>
        <v>0.65263582691411104</v>
      </c>
      <c r="BN935" s="14">
        <f t="shared" ref="BN935:BN998" si="1231">SUM(M935:R935)</f>
        <v>0.30094964833593285</v>
      </c>
    </row>
    <row r="936" spans="1:66" x14ac:dyDescent="0.25">
      <c r="A936" t="s">
        <v>13</v>
      </c>
      <c r="B936" t="s">
        <v>46</v>
      </c>
      <c r="C936" t="s">
        <v>17</v>
      </c>
      <c r="D936" s="24" t="s">
        <v>500</v>
      </c>
      <c r="E936" s="10">
        <f>VLOOKUP(A936,home!$A$2:$E$405,3,FALSE)</f>
        <v>1.82539682539683</v>
      </c>
      <c r="F936" s="10">
        <f>VLOOKUP(B936,home!$B$2:$E$405,3,FALSE)</f>
        <v>0.73</v>
      </c>
      <c r="G936" s="10">
        <f>VLOOKUP(C936,away!$B$2:$E$405,4,FALSE)</f>
        <v>1.78</v>
      </c>
      <c r="H936" s="10">
        <f>VLOOKUP(A936,away!$A$2:$E$405,3,FALSE)</f>
        <v>1.2222222222222201</v>
      </c>
      <c r="I936" s="10">
        <f>VLOOKUP(C936,away!$B$2:$E$405,3,FALSE)</f>
        <v>0.41</v>
      </c>
      <c r="J936" s="10">
        <f>VLOOKUP(B936,home!$B$2:$E$405,4,FALSE)</f>
        <v>1.36</v>
      </c>
      <c r="K936" s="12">
        <f t="shared" si="1176"/>
        <v>2.3719206349206408</v>
      </c>
      <c r="L936" s="12">
        <f t="shared" si="1177"/>
        <v>0.68151111111110985</v>
      </c>
      <c r="M936" s="13">
        <f t="shared" si="1178"/>
        <v>4.719667914176754E-2</v>
      </c>
      <c r="N936" s="13">
        <f t="shared" si="1179"/>
        <v>0.11194677715608703</v>
      </c>
      <c r="O936" s="13">
        <f t="shared" si="1180"/>
        <v>3.2165061242660539E-2</v>
      </c>
      <c r="P936" s="13">
        <f t="shared" si="1181"/>
        <v>7.629297248495269E-2</v>
      </c>
      <c r="Q936" s="13">
        <f t="shared" si="1182"/>
        <v>0.13276443537469274</v>
      </c>
      <c r="R936" s="13">
        <f t="shared" si="1183"/>
        <v>1.0960423313221241E-2</v>
      </c>
      <c r="S936" s="13">
        <f t="shared" si="1184"/>
        <v>3.0831711872704032E-2</v>
      </c>
      <c r="T936" s="13">
        <f t="shared" si="1185"/>
        <v>9.0480437868245986E-2</v>
      </c>
      <c r="U936" s="13">
        <f t="shared" si="1186"/>
        <v>2.5997254224094719E-2</v>
      </c>
      <c r="V936" s="13">
        <f t="shared" si="1187"/>
        <v>5.5376846854053299E-3</v>
      </c>
      <c r="W936" s="13">
        <f t="shared" si="1188"/>
        <v>0.10496890128294052</v>
      </c>
      <c r="X936" s="13">
        <f t="shared" si="1189"/>
        <v>7.1537472545449204E-2</v>
      </c>
      <c r="Y936" s="13">
        <f t="shared" si="1190"/>
        <v>2.43767912002648E-2</v>
      </c>
      <c r="Z936" s="13">
        <f t="shared" si="1191"/>
        <v>2.4898834234805063E-3</v>
      </c>
      <c r="AA936" s="13">
        <f t="shared" si="1192"/>
        <v>5.9058058707002611E-3</v>
      </c>
      <c r="AB936" s="13">
        <f t="shared" si="1193"/>
        <v>7.0040514052747069E-3</v>
      </c>
      <c r="AC936" s="13">
        <f t="shared" si="1194"/>
        <v>5.5947583735834025E-4</v>
      </c>
      <c r="AD936" s="13">
        <f t="shared" si="1195"/>
        <v>6.2244475744488624E-2</v>
      </c>
      <c r="AE936" s="13">
        <f t="shared" si="1196"/>
        <v>4.2420301825154966E-2</v>
      </c>
      <c r="AF936" s="13">
        <f t="shared" si="1197"/>
        <v>1.4454953515265002E-2</v>
      </c>
      <c r="AG936" s="13">
        <f t="shared" si="1198"/>
        <v>3.2837371437492314E-3</v>
      </c>
      <c r="AH936" s="13">
        <f t="shared" si="1199"/>
        <v>4.242208046183335E-4</v>
      </c>
      <c r="AI936" s="13">
        <f t="shared" si="1200"/>
        <v>1.0062180802368626E-3</v>
      </c>
      <c r="AJ936" s="13">
        <f t="shared" si="1201"/>
        <v>1.1933347138720241E-3</v>
      </c>
      <c r="AK936" s="13">
        <f t="shared" si="1202"/>
        <v>9.4349841073339074E-4</v>
      </c>
      <c r="AL936" s="13">
        <f t="shared" si="1203"/>
        <v>3.6175489836785301E-5</v>
      </c>
      <c r="AM936" s="13">
        <f t="shared" si="1204"/>
        <v>2.9527791285633966E-2</v>
      </c>
      <c r="AN936" s="13">
        <f t="shared" si="1205"/>
        <v>2.0123517847729349E-2</v>
      </c>
      <c r="AO936" s="13">
        <f t="shared" si="1206"/>
        <v>6.8572005039351401E-3</v>
      </c>
      <c r="AP936" s="13">
        <f t="shared" si="1207"/>
        <v>1.557752778182833E-3</v>
      </c>
      <c r="AQ936" s="13">
        <f t="shared" si="1208"/>
        <v>2.6540645667395021E-4</v>
      </c>
      <c r="AR936" s="13">
        <f t="shared" si="1209"/>
        <v>5.782223838237792E-5</v>
      </c>
      <c r="AS936" s="13">
        <f t="shared" si="1210"/>
        <v>1.3714976037646249E-4</v>
      </c>
      <c r="AT936" s="13">
        <f t="shared" si="1211"/>
        <v>1.6265417335567634E-4</v>
      </c>
      <c r="AU936" s="13">
        <f t="shared" si="1212"/>
        <v>1.2860093004609592E-4</v>
      </c>
      <c r="AV936" s="13">
        <f t="shared" si="1213"/>
        <v>7.6257799911580223E-5</v>
      </c>
      <c r="AW936" s="13">
        <f t="shared" si="1214"/>
        <v>1.6243702010717493E-6</v>
      </c>
      <c r="AX936" s="13">
        <f t="shared" si="1215"/>
        <v>1.1672929575670846E-2</v>
      </c>
      <c r="AY936" s="13">
        <f t="shared" si="1216"/>
        <v>7.9552312050371748E-3</v>
      </c>
      <c r="AZ936" s="13">
        <f t="shared" si="1217"/>
        <v>2.7107892288453293E-3</v>
      </c>
      <c r="BA936" s="13">
        <f t="shared" si="1218"/>
        <v>6.1581099311280288E-4</v>
      </c>
      <c r="BB936" s="13">
        <f t="shared" si="1219"/>
        <v>1.0492050853768559E-4</v>
      </c>
      <c r="BC936" s="13">
        <f t="shared" si="1220"/>
        <v>1.4300898470372163E-5</v>
      </c>
      <c r="BD936" s="13">
        <f t="shared" si="1221"/>
        <v>6.567749654484301E-6</v>
      </c>
      <c r="BE936" s="13">
        <f t="shared" si="1222"/>
        <v>1.5578180930464223E-5</v>
      </c>
      <c r="BF936" s="13">
        <f t="shared" si="1223"/>
        <v>1.8475104401747662E-5</v>
      </c>
      <c r="BG936" s="13">
        <f t="shared" si="1224"/>
        <v>1.4607160454272813E-5</v>
      </c>
      <c r="BH936" s="13">
        <f t="shared" si="1225"/>
        <v>8.6617563247716159E-6</v>
      </c>
      <c r="BI936" s="13">
        <f t="shared" si="1226"/>
        <v>4.1089997122760317E-6</v>
      </c>
      <c r="BJ936" s="14">
        <f t="shared" si="1227"/>
        <v>0.73988393493816773</v>
      </c>
      <c r="BK936" s="14">
        <f t="shared" si="1228"/>
        <v>0.1684099307170619</v>
      </c>
      <c r="BL936" s="14">
        <f t="shared" si="1229"/>
        <v>8.6230351918962278E-2</v>
      </c>
      <c r="BM936" s="14">
        <f t="shared" si="1230"/>
        <v>0.57773414544945456</v>
      </c>
      <c r="BN936" s="14">
        <f t="shared" si="1231"/>
        <v>0.41132634871338175</v>
      </c>
    </row>
    <row r="937" spans="1:66" x14ac:dyDescent="0.25">
      <c r="A937" t="s">
        <v>16</v>
      </c>
      <c r="B937" t="s">
        <v>56</v>
      </c>
      <c r="C937" t="s">
        <v>450</v>
      </c>
      <c r="D937" s="24" t="s">
        <v>500</v>
      </c>
      <c r="E937" s="10">
        <f>VLOOKUP(A937,home!$A$2:$E$405,3,FALSE)</f>
        <v>1.4567901234567899</v>
      </c>
      <c r="F937" s="10">
        <f>VLOOKUP(B937,home!$B$2:$E$405,3,FALSE)</f>
        <v>0.69</v>
      </c>
      <c r="G937" s="10">
        <f>VLOOKUP(C937,away!$B$2:$E$405,4,FALSE)</f>
        <v>0.69</v>
      </c>
      <c r="H937" s="10">
        <f>VLOOKUP(A937,away!$A$2:$E$405,3,FALSE)</f>
        <v>1.4074074074074101</v>
      </c>
      <c r="I937" s="10">
        <f>VLOOKUP(C937,away!$B$2:$E$405,3,FALSE)</f>
        <v>0.82</v>
      </c>
      <c r="J937" s="10">
        <f>VLOOKUP(B937,home!$B$2:$E$405,4,FALSE)</f>
        <v>0.14000000000000001</v>
      </c>
      <c r="K937" s="12">
        <f t="shared" si="1176"/>
        <v>0.69357777777777752</v>
      </c>
      <c r="L937" s="12">
        <f t="shared" si="1177"/>
        <v>0.1615703703703707</v>
      </c>
      <c r="M937" s="13">
        <f t="shared" si="1178"/>
        <v>0.42522019083187712</v>
      </c>
      <c r="N937" s="13">
        <f t="shared" si="1179"/>
        <v>0.29492327502341581</v>
      </c>
      <c r="O937" s="13">
        <f t="shared" si="1180"/>
        <v>6.8702983721666097E-2</v>
      </c>
      <c r="P937" s="13">
        <f t="shared" si="1181"/>
        <v>4.7650862776376E-2</v>
      </c>
      <c r="Q937" s="13">
        <f t="shared" si="1182"/>
        <v>0.10227611485284252</v>
      </c>
      <c r="R937" s="13">
        <f t="shared" si="1183"/>
        <v>5.5501832627295701E-3</v>
      </c>
      <c r="S937" s="13">
        <f t="shared" si="1184"/>
        <v>1.3349582006506619E-3</v>
      </c>
      <c r="T937" s="13">
        <f t="shared" si="1185"/>
        <v>1.652478975681634E-2</v>
      </c>
      <c r="U937" s="13">
        <f t="shared" si="1186"/>
        <v>3.8494837736233901E-3</v>
      </c>
      <c r="V937" s="13">
        <f t="shared" si="1187"/>
        <v>1.6621952945512172E-5</v>
      </c>
      <c r="W937" s="13">
        <f t="shared" si="1188"/>
        <v>2.3645480153126418E-2</v>
      </c>
      <c r="X937" s="13">
        <f t="shared" si="1189"/>
        <v>3.8204089859258856E-3</v>
      </c>
      <c r="Y937" s="13">
        <f t="shared" si="1190"/>
        <v>3.0863244741116881E-4</v>
      </c>
      <c r="Z937" s="13">
        <f t="shared" si="1191"/>
        <v>2.9891505512754979E-4</v>
      </c>
      <c r="AA937" s="13">
        <f t="shared" si="1192"/>
        <v>2.0732083967968783E-4</v>
      </c>
      <c r="AB937" s="13">
        <f t="shared" si="1193"/>
        <v>7.1896563636030377E-5</v>
      </c>
      <c r="AC937" s="13">
        <f t="shared" si="1194"/>
        <v>1.1641768429029318E-7</v>
      </c>
      <c r="AD937" s="13">
        <f t="shared" si="1195"/>
        <v>4.0999948947734906E-3</v>
      </c>
      <c r="AE937" s="13">
        <f t="shared" si="1196"/>
        <v>6.6243769366518192E-4</v>
      </c>
      <c r="AF937" s="13">
        <f t="shared" si="1197"/>
        <v>5.3515151756388805E-5</v>
      </c>
      <c r="AG937" s="13">
        <f t="shared" si="1198"/>
        <v>2.8821542965687783E-6</v>
      </c>
      <c r="AH937" s="13">
        <f t="shared" si="1199"/>
        <v>1.2073954041559498E-5</v>
      </c>
      <c r="AI937" s="13">
        <f t="shared" si="1200"/>
        <v>8.3742262131358526E-6</v>
      </c>
      <c r="AJ937" s="13">
        <f t="shared" si="1201"/>
        <v>2.9040886037575885E-6</v>
      </c>
      <c r="AK937" s="13">
        <f t="shared" si="1202"/>
        <v>6.7140377342131892E-7</v>
      </c>
      <c r="AL937" s="13">
        <f t="shared" si="1203"/>
        <v>5.2183816464665959E-10</v>
      </c>
      <c r="AM937" s="13">
        <f t="shared" si="1204"/>
        <v>5.6873306960344636E-4</v>
      </c>
      <c r="AN937" s="13">
        <f t="shared" si="1205"/>
        <v>9.1890412697706646E-5</v>
      </c>
      <c r="AO937" s="13">
        <f t="shared" si="1206"/>
        <v>7.4233840065273387E-6</v>
      </c>
      <c r="AP937" s="13">
        <f t="shared" si="1207"/>
        <v>3.9979963444536957E-7</v>
      </c>
      <c r="AQ937" s="13">
        <f t="shared" si="1208"/>
        <v>1.6148943752819295E-8</v>
      </c>
      <c r="AR937" s="13">
        <f t="shared" si="1209"/>
        <v>3.9015864526592054E-7</v>
      </c>
      <c r="AS937" s="13">
        <f t="shared" si="1210"/>
        <v>2.7060536616432538E-7</v>
      </c>
      <c r="AT937" s="13">
        <f t="shared" si="1211"/>
        <v>9.3842934259497279E-8</v>
      </c>
      <c r="AU937" s="13">
        <f t="shared" si="1212"/>
        <v>2.1695791267949394E-8</v>
      </c>
      <c r="AV937" s="13">
        <f t="shared" si="1213"/>
        <v>3.7619296736887123E-9</v>
      </c>
      <c r="AW937" s="13">
        <f t="shared" si="1214"/>
        <v>1.6243897025580061E-12</v>
      </c>
      <c r="AX937" s="13">
        <f t="shared" si="1215"/>
        <v>6.574343642738201E-5</v>
      </c>
      <c r="AY937" s="13">
        <f t="shared" si="1216"/>
        <v>1.0622191372993032E-5</v>
      </c>
      <c r="AZ937" s="13">
        <f t="shared" si="1217"/>
        <v>8.5811569713972027E-7</v>
      </c>
      <c r="BA937" s="13">
        <f t="shared" si="1218"/>
        <v>4.6215357002497833E-8</v>
      </c>
      <c r="BB937" s="13">
        <f t="shared" si="1219"/>
        <v>1.86675808692312E-9</v>
      </c>
      <c r="BC937" s="13">
        <f t="shared" si="1220"/>
        <v>6.0322559099210649E-11</v>
      </c>
      <c r="BD937" s="13">
        <f t="shared" si="1221"/>
        <v>1.0506346136469474E-8</v>
      </c>
      <c r="BE937" s="13">
        <f t="shared" si="1222"/>
        <v>7.2869682058966364E-9</v>
      </c>
      <c r="BF937" s="13">
        <f t="shared" si="1223"/>
        <v>2.5270396074915538E-9</v>
      </c>
      <c r="BG937" s="13">
        <f t="shared" si="1224"/>
        <v>5.842328384401396E-10</v>
      </c>
      <c r="BH937" s="13">
        <f t="shared" si="1225"/>
        <v>1.0130272844752882E-10</v>
      </c>
      <c r="BI937" s="13">
        <f t="shared" si="1226"/>
        <v>1.4052264255892543E-11</v>
      </c>
      <c r="BJ937" s="14">
        <f t="shared" si="1227"/>
        <v>0.44706326581485079</v>
      </c>
      <c r="BK937" s="14">
        <f t="shared" si="1228"/>
        <v>0.4742333728927447</v>
      </c>
      <c r="BL937" s="14">
        <f t="shared" si="1229"/>
        <v>7.8406692918575077E-2</v>
      </c>
      <c r="BM937" s="14">
        <f t="shared" si="1230"/>
        <v>5.5668014022642445E-2</v>
      </c>
      <c r="BN937" s="14">
        <f t="shared" si="1231"/>
        <v>0.94432361046890712</v>
      </c>
    </row>
    <row r="938" spans="1:66" x14ac:dyDescent="0.25">
      <c r="A938" t="s">
        <v>16</v>
      </c>
      <c r="B938" t="s">
        <v>230</v>
      </c>
      <c r="C938" t="s">
        <v>234</v>
      </c>
      <c r="D938" s="24" t="s">
        <v>500</v>
      </c>
      <c r="E938" s="10">
        <f>VLOOKUP(A938,home!$A$2:$E$405,3,FALSE)</f>
        <v>1.4567901234567899</v>
      </c>
      <c r="F938" s="10">
        <f>VLOOKUP(B938,home!$B$2:$E$405,3,FALSE)</f>
        <v>1.24</v>
      </c>
      <c r="G938" s="10">
        <f>VLOOKUP(C938,away!$B$2:$E$405,4,FALSE)</f>
        <v>0.82</v>
      </c>
      <c r="H938" s="10">
        <f>VLOOKUP(A938,away!$A$2:$E$405,3,FALSE)</f>
        <v>1.4074074074074101</v>
      </c>
      <c r="I938" s="10">
        <f>VLOOKUP(C938,away!$B$2:$E$405,3,FALSE)</f>
        <v>1.1000000000000001</v>
      </c>
      <c r="J938" s="10">
        <f>VLOOKUP(B938,home!$B$2:$E$405,4,FALSE)</f>
        <v>0.99</v>
      </c>
      <c r="K938" s="12">
        <f t="shared" si="1176"/>
        <v>1.4812641975308638</v>
      </c>
      <c r="L938" s="12">
        <f t="shared" si="1177"/>
        <v>1.5326666666666697</v>
      </c>
      <c r="M938" s="13">
        <f t="shared" si="1178"/>
        <v>4.9098300186644669E-2</v>
      </c>
      <c r="N938" s="13">
        <f t="shared" si="1179"/>
        <v>7.2727554226099667E-2</v>
      </c>
      <c r="O938" s="13">
        <f t="shared" si="1180"/>
        <v>7.5251328086064218E-2</v>
      </c>
      <c r="P938" s="13">
        <f t="shared" si="1181"/>
        <v>0.11146709811053566</v>
      </c>
      <c r="Q938" s="13">
        <f t="shared" si="1182"/>
        <v>5.3864361124552972E-2</v>
      </c>
      <c r="R938" s="13">
        <f t="shared" si="1183"/>
        <v>5.7667601089954001E-2</v>
      </c>
      <c r="S938" s="13">
        <f t="shared" si="1184"/>
        <v>6.3265499589349905E-2</v>
      </c>
      <c r="T938" s="13">
        <f t="shared" si="1185"/>
        <v>8.255611081689837E-2</v>
      </c>
      <c r="U938" s="13">
        <f t="shared" si="1186"/>
        <v>8.5420952852040669E-2</v>
      </c>
      <c r="V938" s="13">
        <f t="shared" si="1187"/>
        <v>1.5958963102660543E-2</v>
      </c>
      <c r="W938" s="13">
        <f t="shared" si="1188"/>
        <v>2.6595783218891209E-2</v>
      </c>
      <c r="X938" s="13">
        <f t="shared" si="1189"/>
        <v>4.0762470413487351E-2</v>
      </c>
      <c r="Y938" s="13">
        <f t="shared" si="1190"/>
        <v>3.1237639826869203E-2</v>
      </c>
      <c r="Z938" s="13">
        <f t="shared" si="1191"/>
        <v>2.9461736645734336E-2</v>
      </c>
      <c r="AA938" s="13">
        <f t="shared" si="1192"/>
        <v>4.3640615690409314E-2</v>
      </c>
      <c r="AB938" s="13">
        <f t="shared" si="1193"/>
        <v>3.2321640790203499E-2</v>
      </c>
      <c r="AC938" s="13">
        <f t="shared" si="1194"/>
        <v>2.2644614212002853E-3</v>
      </c>
      <c r="AD938" s="13">
        <f t="shared" si="1195"/>
        <v>9.848845371858924E-3</v>
      </c>
      <c r="AE938" s="13">
        <f t="shared" si="1196"/>
        <v>1.5094997006602476E-2</v>
      </c>
      <c r="AF938" s="13">
        <f t="shared" si="1197"/>
        <v>1.1567799372726388E-2</v>
      </c>
      <c r="AG938" s="13">
        <f t="shared" si="1198"/>
        <v>5.909860168421782E-3</v>
      </c>
      <c r="AH938" s="13">
        <f t="shared" si="1199"/>
        <v>1.1288755424757236E-2</v>
      </c>
      <c r="AI938" s="13">
        <f t="shared" si="1200"/>
        <v>1.6721629245375208E-2</v>
      </c>
      <c r="AJ938" s="13">
        <f t="shared" si="1201"/>
        <v>1.2384575362779671E-2</v>
      </c>
      <c r="AK938" s="13">
        <f t="shared" si="1202"/>
        <v>6.1149426955027794E-3</v>
      </c>
      <c r="AL938" s="13">
        <f t="shared" si="1203"/>
        <v>2.0563884488458467E-4</v>
      </c>
      <c r="AM938" s="13">
        <f t="shared" si="1204"/>
        <v>2.9177484072704352E-3</v>
      </c>
      <c r="AN938" s="13">
        <f t="shared" si="1205"/>
        <v>4.4719357255431635E-3</v>
      </c>
      <c r="AO938" s="13">
        <f t="shared" si="1206"/>
        <v>3.4269934110079179E-3</v>
      </c>
      <c r="AP938" s="13">
        <f t="shared" si="1207"/>
        <v>1.7508128559793818E-3</v>
      </c>
      <c r="AQ938" s="13">
        <f t="shared" si="1208"/>
        <v>6.7085312598276817E-4</v>
      </c>
      <c r="AR938" s="13">
        <f t="shared" si="1209"/>
        <v>3.4603798295355869E-3</v>
      </c>
      <c r="AS938" s="13">
        <f t="shared" si="1210"/>
        <v>5.1257367513490174E-3</v>
      </c>
      <c r="AT938" s="13">
        <f t="shared" si="1211"/>
        <v>3.7962851678707311E-3</v>
      </c>
      <c r="AU938" s="13">
        <f t="shared" si="1212"/>
        <v>1.8744337675947868E-3</v>
      </c>
      <c r="AV938" s="13">
        <f t="shared" si="1213"/>
        <v>6.9413290764526122E-4</v>
      </c>
      <c r="AW938" s="13">
        <f t="shared" si="1214"/>
        <v>1.296829535563834E-5</v>
      </c>
      <c r="AX938" s="13">
        <f t="shared" si="1215"/>
        <v>7.2032604218206554E-4</v>
      </c>
      <c r="AY938" s="13">
        <f t="shared" si="1216"/>
        <v>1.1040197139843815E-3</v>
      </c>
      <c r="AZ938" s="13">
        <f t="shared" si="1217"/>
        <v>8.4604710748336612E-4</v>
      </c>
      <c r="BA938" s="13">
        <f t="shared" si="1218"/>
        <v>4.3223606668983618E-4</v>
      </c>
      <c r="BB938" s="13">
        <f t="shared" si="1219"/>
        <v>1.6561845288665596E-4</v>
      </c>
      <c r="BC938" s="13">
        <f t="shared" si="1220"/>
        <v>5.076757642485631E-5</v>
      </c>
      <c r="BD938" s="13">
        <f t="shared" si="1221"/>
        <v>8.8393480312248232E-4</v>
      </c>
      <c r="BE938" s="13">
        <f t="shared" si="1222"/>
        <v>1.3093409768168258E-3</v>
      </c>
      <c r="BF938" s="13">
        <f t="shared" si="1223"/>
        <v>9.6973995565942665E-4</v>
      </c>
      <c r="BG938" s="13">
        <f t="shared" si="1224"/>
        <v>4.7881369241115882E-4</v>
      </c>
      <c r="BH938" s="13">
        <f t="shared" si="1225"/>
        <v>1.7731239496405124E-4</v>
      </c>
      <c r="BI938" s="13">
        <f t="shared" si="1226"/>
        <v>5.2529300487740198E-5</v>
      </c>
      <c r="BJ938" s="14">
        <f t="shared" si="1227"/>
        <v>0.36672278003184328</v>
      </c>
      <c r="BK938" s="14">
        <f t="shared" si="1228"/>
        <v>0.24336398096926004</v>
      </c>
      <c r="BL938" s="14">
        <f t="shared" si="1229"/>
        <v>0.35963468078454353</v>
      </c>
      <c r="BM938" s="14">
        <f t="shared" si="1230"/>
        <v>0.57801588418890149</v>
      </c>
      <c r="BN938" s="14">
        <f t="shared" si="1231"/>
        <v>0.4200762428238512</v>
      </c>
    </row>
    <row r="939" spans="1:66" x14ac:dyDescent="0.25">
      <c r="A939" t="s">
        <v>61</v>
      </c>
      <c r="B939" t="s">
        <v>289</v>
      </c>
      <c r="C939" t="s">
        <v>64</v>
      </c>
      <c r="D939" s="24" t="s">
        <v>500</v>
      </c>
      <c r="E939" s="10">
        <f>VLOOKUP(A939,home!$A$2:$E$405,3,FALSE)</f>
        <v>1.5</v>
      </c>
      <c r="F939" s="10">
        <f>VLOOKUP(B939,home!$B$2:$E$405,3,FALSE)</f>
        <v>1.1100000000000001</v>
      </c>
      <c r="G939" s="10">
        <f>VLOOKUP(C939,away!$B$2:$E$405,4,FALSE)</f>
        <v>1.56</v>
      </c>
      <c r="H939" s="10">
        <f>VLOOKUP(A939,away!$A$2:$E$405,3,FALSE)</f>
        <v>1.1000000000000001</v>
      </c>
      <c r="I939" s="10">
        <f>VLOOKUP(C939,away!$B$2:$E$405,3,FALSE)</f>
        <v>0.67</v>
      </c>
      <c r="J939" s="10">
        <f>VLOOKUP(B939,home!$B$2:$E$405,4,FALSE)</f>
        <v>2.12</v>
      </c>
      <c r="K939" s="12">
        <f t="shared" si="1176"/>
        <v>2.5973999999999999</v>
      </c>
      <c r="L939" s="12">
        <f t="shared" si="1177"/>
        <v>1.5624400000000003</v>
      </c>
      <c r="M939" s="13">
        <f t="shared" si="1178"/>
        <v>1.5610055329037422E-2</v>
      </c>
      <c r="N939" s="13">
        <f t="shared" si="1179"/>
        <v>4.0545557711641797E-2</v>
      </c>
      <c r="O939" s="13">
        <f t="shared" si="1180"/>
        <v>2.4389774848301231E-2</v>
      </c>
      <c r="P939" s="13">
        <f t="shared" si="1181"/>
        <v>6.3350001190977612E-2</v>
      </c>
      <c r="Q939" s="13">
        <f t="shared" si="1182"/>
        <v>5.2656515800109223E-2</v>
      </c>
      <c r="R939" s="13">
        <f t="shared" si="1183"/>
        <v>1.90537799069899E-2</v>
      </c>
      <c r="S939" s="13">
        <f t="shared" si="1184"/>
        <v>6.4273036935230718E-2</v>
      </c>
      <c r="T939" s="13">
        <f t="shared" si="1185"/>
        <v>8.2272646546722658E-2</v>
      </c>
      <c r="U939" s="13">
        <f t="shared" si="1186"/>
        <v>4.9490287930415558E-2</v>
      </c>
      <c r="V939" s="13">
        <f t="shared" si="1187"/>
        <v>2.8982009641073028E-2</v>
      </c>
      <c r="W939" s="13">
        <f t="shared" si="1188"/>
        <v>4.5590011379734563E-2</v>
      </c>
      <c r="X939" s="13">
        <f t="shared" si="1189"/>
        <v>7.1231657380152469E-2</v>
      </c>
      <c r="Y939" s="13">
        <f t="shared" si="1190"/>
        <v>5.5647595378522749E-2</v>
      </c>
      <c r="Z939" s="13">
        <f t="shared" si="1191"/>
        <v>9.9234626259590997E-3</v>
      </c>
      <c r="AA939" s="13">
        <f t="shared" si="1192"/>
        <v>2.5775201824666163E-2</v>
      </c>
      <c r="AB939" s="13">
        <f t="shared" si="1193"/>
        <v>3.3474254609693957E-2</v>
      </c>
      <c r="AC939" s="13">
        <f t="shared" si="1194"/>
        <v>7.3510723800238667E-3</v>
      </c>
      <c r="AD939" s="13">
        <f t="shared" si="1195"/>
        <v>2.9603873889430633E-2</v>
      </c>
      <c r="AE939" s="13">
        <f t="shared" si="1196"/>
        <v>4.6254276719802E-2</v>
      </c>
      <c r="AF939" s="13">
        <f t="shared" si="1197"/>
        <v>3.6134766059043741E-2</v>
      </c>
      <c r="AG939" s="13">
        <f t="shared" si="1198"/>
        <v>1.8819467960430769E-2</v>
      </c>
      <c r="AH939" s="13">
        <f t="shared" si="1199"/>
        <v>3.8762037363258861E-3</v>
      </c>
      <c r="AI939" s="13">
        <f t="shared" si="1200"/>
        <v>1.0068051584732856E-2</v>
      </c>
      <c r="AJ939" s="13">
        <f t="shared" si="1201"/>
        <v>1.3075378593092565E-2</v>
      </c>
      <c r="AK939" s="13">
        <f t="shared" si="1202"/>
        <v>1.1320662785899542E-2</v>
      </c>
      <c r="AL939" s="13">
        <f t="shared" si="1203"/>
        <v>1.1933088876711644E-3</v>
      </c>
      <c r="AM939" s="13">
        <f t="shared" si="1204"/>
        <v>1.5378620408081427E-2</v>
      </c>
      <c r="AN939" s="13">
        <f t="shared" si="1205"/>
        <v>2.4028171670402748E-2</v>
      </c>
      <c r="AO939" s="13">
        <f t="shared" si="1206"/>
        <v>1.8771288272352044E-2</v>
      </c>
      <c r="AP939" s="13">
        <f t="shared" si="1207"/>
        <v>9.7763372160845768E-3</v>
      </c>
      <c r="AQ939" s="13">
        <f t="shared" si="1208"/>
        <v>3.8187350799747987E-3</v>
      </c>
      <c r="AR939" s="13">
        <f t="shared" si="1209"/>
        <v>1.211267153157003E-3</v>
      </c>
      <c r="AS939" s="13">
        <f t="shared" si="1210"/>
        <v>3.1461453036099991E-3</v>
      </c>
      <c r="AT939" s="13">
        <f t="shared" si="1211"/>
        <v>4.0858989057983072E-3</v>
      </c>
      <c r="AU939" s="13">
        <f t="shared" si="1212"/>
        <v>3.5375712726401741E-3</v>
      </c>
      <c r="AV939" s="13">
        <f t="shared" si="1213"/>
        <v>2.2971219058888969E-3</v>
      </c>
      <c r="AW939" s="13">
        <f t="shared" si="1214"/>
        <v>1.3452176579937923E-4</v>
      </c>
      <c r="AX939" s="13">
        <f t="shared" si="1215"/>
        <v>6.6574047746584489E-3</v>
      </c>
      <c r="AY939" s="13">
        <f t="shared" si="1216"/>
        <v>1.0401795516117349E-2</v>
      </c>
      <c r="AZ939" s="13">
        <f t="shared" si="1217"/>
        <v>8.1260906931011987E-3</v>
      </c>
      <c r="BA939" s="13">
        <f t="shared" si="1218"/>
        <v>4.2321763808430123E-3</v>
      </c>
      <c r="BB939" s="13">
        <f t="shared" si="1219"/>
        <v>1.6531304161210901E-3</v>
      </c>
      <c r="BC939" s="13">
        <f t="shared" si="1220"/>
        <v>5.1658341747284691E-4</v>
      </c>
      <c r="BD939" s="13">
        <f t="shared" si="1221"/>
        <v>3.154220417964381E-4</v>
      </c>
      <c r="BE939" s="13">
        <f t="shared" si="1222"/>
        <v>8.1927721136206824E-4</v>
      </c>
      <c r="BF939" s="13">
        <f t="shared" si="1223"/>
        <v>1.0639953143959185E-3</v>
      </c>
      <c r="BG939" s="13">
        <f t="shared" si="1224"/>
        <v>9.2120714320398616E-4</v>
      </c>
      <c r="BH939" s="13">
        <f t="shared" si="1225"/>
        <v>5.9818585843950827E-4</v>
      </c>
      <c r="BI939" s="13">
        <f t="shared" si="1226"/>
        <v>3.1074558974215579E-4</v>
      </c>
      <c r="BJ939" s="14">
        <f t="shared" si="1227"/>
        <v>0.58211670267080029</v>
      </c>
      <c r="BK939" s="14">
        <f t="shared" si="1228"/>
        <v>0.19116127988013115</v>
      </c>
      <c r="BL939" s="14">
        <f t="shared" si="1229"/>
        <v>0.20883043352015213</v>
      </c>
      <c r="BM939" s="14">
        <f t="shared" si="1230"/>
        <v>0.76615892015966791</v>
      </c>
      <c r="BN939" s="14">
        <f t="shared" si="1231"/>
        <v>0.21560568478705716</v>
      </c>
    </row>
    <row r="940" spans="1:66" x14ac:dyDescent="0.25">
      <c r="A940" t="s">
        <v>19</v>
      </c>
      <c r="B940" t="s">
        <v>249</v>
      </c>
      <c r="C940" t="s">
        <v>254</v>
      </c>
      <c r="D940" s="24" t="s">
        <v>500</v>
      </c>
      <c r="E940" s="10">
        <f>VLOOKUP(A940,home!$A$2:$E$405,3,FALSE)</f>
        <v>1.61797752808989</v>
      </c>
      <c r="F940" s="10">
        <f>VLOOKUP(B940,home!$B$2:$E$405,3,FALSE)</f>
        <v>0.99</v>
      </c>
      <c r="G940" s="10">
        <f>VLOOKUP(C940,away!$B$2:$E$405,4,FALSE)</f>
        <v>1.36</v>
      </c>
      <c r="H940" s="10">
        <f>VLOOKUP(A940,away!$A$2:$E$405,3,FALSE)</f>
        <v>1.28089887640449</v>
      </c>
      <c r="I940" s="10">
        <f>VLOOKUP(C940,away!$B$2:$E$405,3,FALSE)</f>
        <v>0.74</v>
      </c>
      <c r="J940" s="10">
        <f>VLOOKUP(B940,home!$B$2:$E$405,4,FALSE)</f>
        <v>0.94</v>
      </c>
      <c r="K940" s="12">
        <f t="shared" si="1176"/>
        <v>2.178444943820228</v>
      </c>
      <c r="L940" s="12">
        <f t="shared" si="1177"/>
        <v>0.8909932584269632</v>
      </c>
      <c r="M940" s="13">
        <f t="shared" si="1178"/>
        <v>4.64472414849312E-2</v>
      </c>
      <c r="N940" s="13">
        <f t="shared" si="1179"/>
        <v>0.1011827583672455</v>
      </c>
      <c r="O940" s="13">
        <f t="shared" si="1180"/>
        <v>4.1384179035602868E-2</v>
      </c>
      <c r="P940" s="13">
        <f t="shared" si="1181"/>
        <v>9.0153155574260138E-2</v>
      </c>
      <c r="Q940" s="13">
        <f t="shared" si="1182"/>
        <v>0.11021053418345493</v>
      </c>
      <c r="R940" s="13">
        <f t="shared" si="1183"/>
        <v>1.8436512263128309E-2</v>
      </c>
      <c r="S940" s="13">
        <f t="shared" si="1184"/>
        <v>4.374636254035439E-2</v>
      </c>
      <c r="T940" s="13">
        <f t="shared" si="1185"/>
        <v>9.819684296509272E-2</v>
      </c>
      <c r="U940" s="13">
        <f t="shared" si="1186"/>
        <v>4.0162926921291489E-2</v>
      </c>
      <c r="V940" s="13">
        <f t="shared" si="1187"/>
        <v>9.4345338013191709E-3</v>
      </c>
      <c r="W940" s="13">
        <f t="shared" si="1188"/>
        <v>8.0029193649224617E-2</v>
      </c>
      <c r="X940" s="13">
        <f t="shared" si="1189"/>
        <v>7.1305472018805063E-2</v>
      </c>
      <c r="Y940" s="13">
        <f t="shared" si="1190"/>
        <v>3.1766347428853883E-2</v>
      </c>
      <c r="Z940" s="13">
        <f t="shared" si="1191"/>
        <v>5.475602711784453E-3</v>
      </c>
      <c r="AA940" s="13">
        <f t="shared" si="1192"/>
        <v>1.192829904185517E-2</v>
      </c>
      <c r="AB940" s="13">
        <f t="shared" si="1193"/>
        <v>1.2992571368052536E-2</v>
      </c>
      <c r="AC940" s="13">
        <f t="shared" si="1194"/>
        <v>1.1445149463785794E-3</v>
      </c>
      <c r="AD940" s="13">
        <f t="shared" si="1195"/>
        <v>4.3584798065790825E-2</v>
      </c>
      <c r="AE940" s="13">
        <f t="shared" si="1196"/>
        <v>3.8833761246520174E-2</v>
      </c>
      <c r="AF940" s="13">
        <f t="shared" si="1197"/>
        <v>1.7300309735005868E-2</v>
      </c>
      <c r="AG940" s="13">
        <f t="shared" si="1198"/>
        <v>5.138153114196198E-3</v>
      </c>
      <c r="AH940" s="13">
        <f t="shared" si="1199"/>
        <v>1.2196812755060863E-3</v>
      </c>
      <c r="AI940" s="13">
        <f t="shared" si="1200"/>
        <v>2.6570085076984399E-3</v>
      </c>
      <c r="AJ940" s="13">
        <f t="shared" si="1201"/>
        <v>2.8940733746414984E-3</v>
      </c>
      <c r="AK940" s="13">
        <f t="shared" si="1202"/>
        <v>2.1015265033441726E-3</v>
      </c>
      <c r="AL940" s="13">
        <f t="shared" si="1203"/>
        <v>8.885921378250984E-5</v>
      </c>
      <c r="AM940" s="13">
        <f t="shared" si="1204"/>
        <v>1.8989416594769524E-2</v>
      </c>
      <c r="AN940" s="13">
        <f t="shared" si="1205"/>
        <v>1.6919442167400746E-2</v>
      </c>
      <c r="AO940" s="13">
        <f t="shared" si="1206"/>
        <v>7.5375544537494756E-3</v>
      </c>
      <c r="AP940" s="13">
        <f t="shared" si="1207"/>
        <v>2.2386367344389719E-3</v>
      </c>
      <c r="AQ940" s="13">
        <f t="shared" si="1208"/>
        <v>4.9865255961301883E-4</v>
      </c>
      <c r="AR940" s="13">
        <f t="shared" si="1209"/>
        <v>2.173455587811045E-4</v>
      </c>
      <c r="AS940" s="13">
        <f t="shared" si="1210"/>
        <v>4.7347533358847922E-4</v>
      </c>
      <c r="AT940" s="13">
        <f t="shared" si="1211"/>
        <v>5.157199732397093E-4</v>
      </c>
      <c r="AU940" s="13">
        <f t="shared" si="1212"/>
        <v>3.7448918937704935E-4</v>
      </c>
      <c r="AV940" s="13">
        <f t="shared" si="1213"/>
        <v>2.0395102027844232E-4</v>
      </c>
      <c r="AW940" s="13">
        <f t="shared" si="1214"/>
        <v>4.7909426481824211E-6</v>
      </c>
      <c r="AX940" s="13">
        <f t="shared" si="1215"/>
        <v>6.8945664278285993E-3</v>
      </c>
      <c r="AY940" s="13">
        <f t="shared" si="1216"/>
        <v>6.1430122069721519E-3</v>
      </c>
      <c r="AZ940" s="13">
        <f t="shared" si="1217"/>
        <v>2.7366912314233638E-3</v>
      </c>
      <c r="BA940" s="13">
        <f t="shared" si="1218"/>
        <v>8.1279114586480059E-4</v>
      </c>
      <c r="BB940" s="13">
        <f t="shared" si="1219"/>
        <v>1.8104785786866593E-4</v>
      </c>
      <c r="BC940" s="13">
        <f t="shared" si="1220"/>
        <v>3.2262484162724876E-5</v>
      </c>
      <c r="BD940" s="13">
        <f t="shared" si="1221"/>
        <v>3.2275571270500887E-5</v>
      </c>
      <c r="BE940" s="13">
        <f t="shared" si="1222"/>
        <v>7.0310555043132071E-5</v>
      </c>
      <c r="BF940" s="13">
        <f t="shared" si="1223"/>
        <v>7.6583836565452458E-5</v>
      </c>
      <c r="BG940" s="13">
        <f t="shared" si="1224"/>
        <v>5.5611223848121544E-5</v>
      </c>
      <c r="BH940" s="13">
        <f t="shared" si="1225"/>
        <v>3.0286497352898826E-5</v>
      </c>
      <c r="BI940" s="13">
        <f t="shared" si="1226"/>
        <v>1.3195493404889425E-5</v>
      </c>
      <c r="BJ940" s="14">
        <f t="shared" si="1227"/>
        <v>0.66053224463828186</v>
      </c>
      <c r="BK940" s="14">
        <f t="shared" si="1228"/>
        <v>0.19715767976799814</v>
      </c>
      <c r="BL940" s="14">
        <f t="shared" si="1229"/>
        <v>0.13584002254387037</v>
      </c>
      <c r="BM940" s="14">
        <f t="shared" si="1230"/>
        <v>0.58505294748898795</v>
      </c>
      <c r="BN940" s="14">
        <f t="shared" si="1231"/>
        <v>0.40781438090862299</v>
      </c>
    </row>
    <row r="941" spans="1:66" x14ac:dyDescent="0.25">
      <c r="A941" t="s">
        <v>485</v>
      </c>
      <c r="B941" t="s">
        <v>495</v>
      </c>
      <c r="C941" t="s">
        <v>498</v>
      </c>
      <c r="D941" s="24" t="s">
        <v>500</v>
      </c>
      <c r="E941" s="10">
        <f>VLOOKUP(A941,home!$A$2:$E$405,3,FALSE)</f>
        <v>1.25714285714286</v>
      </c>
      <c r="F941" s="10">
        <f>VLOOKUP(B941,home!$B$2:$E$405,3,FALSE)</f>
        <v>0</v>
      </c>
      <c r="G941" s="10">
        <f>VLOOKUP(C941,away!$B$2:$E$405,4,FALSE)</f>
        <v>0.8</v>
      </c>
      <c r="H941" s="10">
        <f>VLOOKUP(A941,away!$A$2:$E$405,3,FALSE)</f>
        <v>1</v>
      </c>
      <c r="I941" s="10">
        <f>VLOOKUP(C941,away!$B$2:$E$405,3,FALSE)</f>
        <v>1.19</v>
      </c>
      <c r="J941" s="10">
        <f>VLOOKUP(B941,home!$B$2:$E$405,4,FALSE)</f>
        <v>0</v>
      </c>
      <c r="K941" s="12">
        <f t="shared" si="1176"/>
        <v>0</v>
      </c>
      <c r="L941" s="12">
        <f t="shared" si="1177"/>
        <v>0</v>
      </c>
      <c r="M941" s="13">
        <f t="shared" si="1178"/>
        <v>1</v>
      </c>
      <c r="N941" s="13">
        <f t="shared" si="1179"/>
        <v>0</v>
      </c>
      <c r="O941" s="13">
        <f t="shared" si="1180"/>
        <v>0</v>
      </c>
      <c r="P941" s="13">
        <f t="shared" si="1181"/>
        <v>0</v>
      </c>
      <c r="Q941" s="13">
        <f t="shared" si="1182"/>
        <v>0</v>
      </c>
      <c r="R941" s="13">
        <f t="shared" si="1183"/>
        <v>0</v>
      </c>
      <c r="S941" s="13">
        <f t="shared" si="1184"/>
        <v>0</v>
      </c>
      <c r="T941" s="13">
        <f t="shared" si="1185"/>
        <v>0</v>
      </c>
      <c r="U941" s="13">
        <f t="shared" si="1186"/>
        <v>0</v>
      </c>
      <c r="V941" s="13">
        <f t="shared" si="1187"/>
        <v>0</v>
      </c>
      <c r="W941" s="13">
        <f t="shared" si="1188"/>
        <v>0</v>
      </c>
      <c r="X941" s="13">
        <f t="shared" si="1189"/>
        <v>0</v>
      </c>
      <c r="Y941" s="13">
        <f t="shared" si="1190"/>
        <v>0</v>
      </c>
      <c r="Z941" s="13">
        <f t="shared" si="1191"/>
        <v>0</v>
      </c>
      <c r="AA941" s="13">
        <f t="shared" si="1192"/>
        <v>0</v>
      </c>
      <c r="AB941" s="13">
        <f t="shared" si="1193"/>
        <v>0</v>
      </c>
      <c r="AC941" s="13">
        <f t="shared" si="1194"/>
        <v>0</v>
      </c>
      <c r="AD941" s="13">
        <f t="shared" si="1195"/>
        <v>0</v>
      </c>
      <c r="AE941" s="13">
        <f t="shared" si="1196"/>
        <v>0</v>
      </c>
      <c r="AF941" s="13">
        <f t="shared" si="1197"/>
        <v>0</v>
      </c>
      <c r="AG941" s="13">
        <f t="shared" si="1198"/>
        <v>0</v>
      </c>
      <c r="AH941" s="13">
        <f t="shared" si="1199"/>
        <v>0</v>
      </c>
      <c r="AI941" s="13">
        <f t="shared" si="1200"/>
        <v>0</v>
      </c>
      <c r="AJ941" s="13">
        <f t="shared" si="1201"/>
        <v>0</v>
      </c>
      <c r="AK941" s="13">
        <f t="shared" si="1202"/>
        <v>0</v>
      </c>
      <c r="AL941" s="13">
        <f t="shared" si="1203"/>
        <v>0</v>
      </c>
      <c r="AM941" s="13">
        <f t="shared" si="1204"/>
        <v>0</v>
      </c>
      <c r="AN941" s="13">
        <f t="shared" si="1205"/>
        <v>0</v>
      </c>
      <c r="AO941" s="13">
        <f t="shared" si="1206"/>
        <v>0</v>
      </c>
      <c r="AP941" s="13">
        <f t="shared" si="1207"/>
        <v>0</v>
      </c>
      <c r="AQ941" s="13">
        <f t="shared" si="1208"/>
        <v>0</v>
      </c>
      <c r="AR941" s="13">
        <f t="shared" si="1209"/>
        <v>0</v>
      </c>
      <c r="AS941" s="13">
        <f t="shared" si="1210"/>
        <v>0</v>
      </c>
      <c r="AT941" s="13">
        <f t="shared" si="1211"/>
        <v>0</v>
      </c>
      <c r="AU941" s="13">
        <f t="shared" si="1212"/>
        <v>0</v>
      </c>
      <c r="AV941" s="13">
        <f t="shared" si="1213"/>
        <v>0</v>
      </c>
      <c r="AW941" s="13">
        <f t="shared" si="1214"/>
        <v>0</v>
      </c>
      <c r="AX941" s="13">
        <f t="shared" si="1215"/>
        <v>0</v>
      </c>
      <c r="AY941" s="13">
        <f t="shared" si="1216"/>
        <v>0</v>
      </c>
      <c r="AZ941" s="13">
        <f t="shared" si="1217"/>
        <v>0</v>
      </c>
      <c r="BA941" s="13">
        <f t="shared" si="1218"/>
        <v>0</v>
      </c>
      <c r="BB941" s="13">
        <f t="shared" si="1219"/>
        <v>0</v>
      </c>
      <c r="BC941" s="13">
        <f t="shared" si="1220"/>
        <v>0</v>
      </c>
      <c r="BD941" s="13">
        <f t="shared" si="1221"/>
        <v>0</v>
      </c>
      <c r="BE941" s="13">
        <f t="shared" si="1222"/>
        <v>0</v>
      </c>
      <c r="BF941" s="13">
        <f t="shared" si="1223"/>
        <v>0</v>
      </c>
      <c r="BG941" s="13">
        <f t="shared" si="1224"/>
        <v>0</v>
      </c>
      <c r="BH941" s="13">
        <f t="shared" si="1225"/>
        <v>0</v>
      </c>
      <c r="BI941" s="13">
        <f t="shared" si="1226"/>
        <v>0</v>
      </c>
      <c r="BJ941" s="14">
        <f t="shared" si="1227"/>
        <v>0</v>
      </c>
      <c r="BK941" s="14">
        <f t="shared" si="1228"/>
        <v>1</v>
      </c>
      <c r="BL941" s="14">
        <f t="shared" si="1229"/>
        <v>0</v>
      </c>
      <c r="BM941" s="14">
        <f t="shared" si="1230"/>
        <v>0</v>
      </c>
      <c r="BN941" s="14">
        <f t="shared" si="1231"/>
        <v>1</v>
      </c>
    </row>
    <row r="942" spans="1:66" x14ac:dyDescent="0.25">
      <c r="A942" t="s">
        <v>22</v>
      </c>
      <c r="B942" t="s">
        <v>259</v>
      </c>
      <c r="C942" t="s">
        <v>164</v>
      </c>
      <c r="D942" s="24" t="s">
        <v>500</v>
      </c>
      <c r="E942" s="10">
        <f>VLOOKUP(A942,home!$A$2:$E$405,3,FALSE)</f>
        <v>1.7</v>
      </c>
      <c r="F942" s="10">
        <f>VLOOKUP(B942,home!$B$2:$E$405,3,FALSE)</f>
        <v>0.28999999999999998</v>
      </c>
      <c r="G942" s="10">
        <f>VLOOKUP(C942,away!$B$2:$E$405,4,FALSE)</f>
        <v>0.59</v>
      </c>
      <c r="H942" s="10">
        <f>VLOOKUP(A942,away!$A$2:$E$405,3,FALSE)</f>
        <v>1.5</v>
      </c>
      <c r="I942" s="10">
        <f>VLOOKUP(C942,away!$B$2:$E$405,3,FALSE)</f>
        <v>0.59</v>
      </c>
      <c r="J942" s="10">
        <f>VLOOKUP(B942,home!$B$2:$E$405,4,FALSE)</f>
        <v>0.5</v>
      </c>
      <c r="K942" s="12">
        <f t="shared" si="1176"/>
        <v>0.29086999999999996</v>
      </c>
      <c r="L942" s="12">
        <f t="shared" si="1177"/>
        <v>0.4425</v>
      </c>
      <c r="M942" s="13">
        <f t="shared" si="1178"/>
        <v>0.48028769021829409</v>
      </c>
      <c r="N942" s="13">
        <f t="shared" si="1179"/>
        <v>0.13970128045379518</v>
      </c>
      <c r="O942" s="13">
        <f t="shared" si="1180"/>
        <v>0.21252730292159511</v>
      </c>
      <c r="P942" s="13">
        <f t="shared" si="1181"/>
        <v>6.1817816600804355E-2</v>
      </c>
      <c r="Q942" s="13">
        <f t="shared" si="1182"/>
        <v>2.0317455722797695E-2</v>
      </c>
      <c r="R942" s="13">
        <f t="shared" si="1183"/>
        <v>4.7021665771402904E-2</v>
      </c>
      <c r="S942" s="13">
        <f t="shared" si="1184"/>
        <v>1.9891424073110275E-3</v>
      </c>
      <c r="T942" s="13">
        <f t="shared" si="1185"/>
        <v>8.9904741573379795E-3</v>
      </c>
      <c r="U942" s="13">
        <f t="shared" si="1186"/>
        <v>1.367719192292796E-2</v>
      </c>
      <c r="V942" s="13">
        <f t="shared" si="1187"/>
        <v>2.844694105738246E-5</v>
      </c>
      <c r="W942" s="13">
        <f t="shared" si="1188"/>
        <v>1.9699127820300552E-3</v>
      </c>
      <c r="X942" s="13">
        <f t="shared" si="1189"/>
        <v>8.7168640604829925E-4</v>
      </c>
      <c r="Y942" s="13">
        <f t="shared" si="1190"/>
        <v>1.9286061733818615E-4</v>
      </c>
      <c r="Z942" s="13">
        <f t="shared" si="1191"/>
        <v>6.9356957012819288E-3</v>
      </c>
      <c r="AA942" s="13">
        <f t="shared" si="1192"/>
        <v>2.0173858086318741E-3</v>
      </c>
      <c r="AB942" s="13">
        <f t="shared" si="1193"/>
        <v>2.9339850507837653E-4</v>
      </c>
      <c r="AC942" s="13">
        <f t="shared" si="1194"/>
        <v>2.2883781702013548E-7</v>
      </c>
      <c r="AD942" s="13">
        <f t="shared" si="1195"/>
        <v>1.4324713272727049E-4</v>
      </c>
      <c r="AE942" s="13">
        <f t="shared" si="1196"/>
        <v>6.3386856231817184E-5</v>
      </c>
      <c r="AF942" s="13">
        <f t="shared" si="1197"/>
        <v>1.4024341941289548E-5</v>
      </c>
      <c r="AG942" s="13">
        <f t="shared" si="1198"/>
        <v>2.0685904363402083E-6</v>
      </c>
      <c r="AH942" s="13">
        <f t="shared" si="1199"/>
        <v>7.6726133695431318E-4</v>
      </c>
      <c r="AI942" s="13">
        <f t="shared" si="1200"/>
        <v>2.2317330507990102E-4</v>
      </c>
      <c r="AJ942" s="13">
        <f t="shared" si="1201"/>
        <v>3.2457209624295398E-5</v>
      </c>
      <c r="AK942" s="13">
        <f t="shared" si="1202"/>
        <v>3.1469428544729338E-6</v>
      </c>
      <c r="AL942" s="13">
        <f t="shared" si="1203"/>
        <v>1.1781483883086491E-9</v>
      </c>
      <c r="AM942" s="13">
        <f t="shared" si="1204"/>
        <v>8.3332586992762341E-6</v>
      </c>
      <c r="AN942" s="13">
        <f t="shared" si="1205"/>
        <v>3.687466974429733E-6</v>
      </c>
      <c r="AO942" s="13">
        <f t="shared" si="1206"/>
        <v>8.1585206809257824E-7</v>
      </c>
      <c r="AP942" s="13">
        <f t="shared" si="1207"/>
        <v>1.2033818004365528E-7</v>
      </c>
      <c r="AQ942" s="13">
        <f t="shared" si="1208"/>
        <v>1.3312411167329363E-8</v>
      </c>
      <c r="AR942" s="13">
        <f t="shared" si="1209"/>
        <v>6.7902628320456741E-5</v>
      </c>
      <c r="AS942" s="13">
        <f t="shared" si="1210"/>
        <v>1.9750837499571249E-5</v>
      </c>
      <c r="AT942" s="13">
        <f t="shared" si="1211"/>
        <v>2.8724630517501442E-6</v>
      </c>
      <c r="AU942" s="13">
        <f t="shared" si="1212"/>
        <v>2.7850444262085475E-7</v>
      </c>
      <c r="AV942" s="13">
        <f t="shared" si="1213"/>
        <v>2.0252146806281999E-8</v>
      </c>
      <c r="AW942" s="13">
        <f t="shared" si="1214"/>
        <v>4.2122069334860113E-12</v>
      </c>
      <c r="AX942" s="13">
        <f t="shared" si="1215"/>
        <v>4.0398249297641282E-7</v>
      </c>
      <c r="AY942" s="13">
        <f t="shared" si="1216"/>
        <v>1.7876225314206266E-7</v>
      </c>
      <c r="AZ942" s="13">
        <f t="shared" si="1217"/>
        <v>3.9551148507681349E-8</v>
      </c>
      <c r="BA942" s="13">
        <f t="shared" si="1218"/>
        <v>5.8337944048829995E-9</v>
      </c>
      <c r="BB942" s="13">
        <f t="shared" si="1219"/>
        <v>6.4536350604018162E-10</v>
      </c>
      <c r="BC942" s="13">
        <f t="shared" si="1220"/>
        <v>5.71146702845561E-11</v>
      </c>
      <c r="BD942" s="13">
        <f t="shared" si="1221"/>
        <v>5.0078188386336836E-6</v>
      </c>
      <c r="BE942" s="13">
        <f t="shared" si="1222"/>
        <v>1.4566242655933792E-6</v>
      </c>
      <c r="BF942" s="13">
        <f t="shared" si="1223"/>
        <v>2.1184415006657305E-7</v>
      </c>
      <c r="BG942" s="13">
        <f t="shared" si="1224"/>
        <v>2.0539702643288031E-8</v>
      </c>
      <c r="BH942" s="13">
        <f t="shared" si="1225"/>
        <v>1.4935958269632969E-9</v>
      </c>
      <c r="BI942" s="13">
        <f t="shared" si="1226"/>
        <v>8.688844363776284E-11</v>
      </c>
      <c r="BJ942" s="14">
        <f t="shared" si="1227"/>
        <v>0.17227999612118428</v>
      </c>
      <c r="BK942" s="14">
        <f t="shared" si="1228"/>
        <v>0.5441235049456854</v>
      </c>
      <c r="BL942" s="14">
        <f t="shared" si="1229"/>
        <v>0.27666050681705157</v>
      </c>
      <c r="BM942" s="14">
        <f t="shared" si="1230"/>
        <v>3.8326313138473019E-2</v>
      </c>
      <c r="BN942" s="14">
        <f t="shared" si="1231"/>
        <v>0.96167321168868924</v>
      </c>
    </row>
    <row r="943" spans="1:66" x14ac:dyDescent="0.25">
      <c r="A943" t="s">
        <v>25</v>
      </c>
      <c r="B943" t="s">
        <v>479</v>
      </c>
      <c r="C943" t="s">
        <v>27</v>
      </c>
      <c r="D943" s="24" t="s">
        <v>500</v>
      </c>
      <c r="E943" s="10">
        <f>VLOOKUP(A943,home!$A$2:$E$405,3,FALSE)</f>
        <v>1.47142857142857</v>
      </c>
      <c r="F943" s="10">
        <f>VLOOKUP(B943,home!$B$2:$E$405,3,FALSE)</f>
        <v>0.23</v>
      </c>
      <c r="G943" s="10">
        <f>VLOOKUP(C943,away!$B$2:$E$405,4,FALSE)</f>
        <v>0</v>
      </c>
      <c r="H943" s="10">
        <f>VLOOKUP(A943,away!$A$2:$E$405,3,FALSE)</f>
        <v>1.3142857142857101</v>
      </c>
      <c r="I943" s="10">
        <f>VLOOKUP(C943,away!$B$2:$E$405,3,FALSE)</f>
        <v>0.91</v>
      </c>
      <c r="J943" s="10">
        <f>VLOOKUP(B943,home!$B$2:$E$405,4,FALSE)</f>
        <v>1.01</v>
      </c>
      <c r="K943" s="12">
        <f t="shared" si="1176"/>
        <v>0</v>
      </c>
      <c r="L943" s="12">
        <f t="shared" si="1177"/>
        <v>1.2079599999999961</v>
      </c>
      <c r="M943" s="13">
        <f t="shared" si="1178"/>
        <v>0.29880622279097224</v>
      </c>
      <c r="N943" s="13">
        <f t="shared" si="1179"/>
        <v>0</v>
      </c>
      <c r="O943" s="13">
        <f t="shared" si="1180"/>
        <v>0.36094596488258174</v>
      </c>
      <c r="P943" s="13">
        <f t="shared" si="1181"/>
        <v>0</v>
      </c>
      <c r="Q943" s="13">
        <f t="shared" si="1182"/>
        <v>0</v>
      </c>
      <c r="R943" s="13">
        <f t="shared" si="1183"/>
        <v>0.21800414386978104</v>
      </c>
      <c r="S943" s="13">
        <f t="shared" si="1184"/>
        <v>0</v>
      </c>
      <c r="T943" s="13">
        <f t="shared" si="1185"/>
        <v>0</v>
      </c>
      <c r="U943" s="13">
        <f t="shared" si="1186"/>
        <v>0</v>
      </c>
      <c r="V943" s="13">
        <f t="shared" si="1187"/>
        <v>0</v>
      </c>
      <c r="W943" s="13">
        <f t="shared" si="1188"/>
        <v>0</v>
      </c>
      <c r="X943" s="13">
        <f t="shared" si="1189"/>
        <v>0</v>
      </c>
      <c r="Y943" s="13">
        <f t="shared" si="1190"/>
        <v>0</v>
      </c>
      <c r="Z943" s="13">
        <f t="shared" si="1191"/>
        <v>8.778009520964665E-2</v>
      </c>
      <c r="AA943" s="13">
        <f t="shared" si="1192"/>
        <v>0</v>
      </c>
      <c r="AB943" s="13">
        <f t="shared" si="1193"/>
        <v>0</v>
      </c>
      <c r="AC943" s="13">
        <f t="shared" si="1194"/>
        <v>0</v>
      </c>
      <c r="AD943" s="13">
        <f t="shared" si="1195"/>
        <v>0</v>
      </c>
      <c r="AE943" s="13">
        <f t="shared" si="1196"/>
        <v>0</v>
      </c>
      <c r="AF943" s="13">
        <f t="shared" si="1197"/>
        <v>0</v>
      </c>
      <c r="AG943" s="13">
        <f t="shared" si="1198"/>
        <v>0</v>
      </c>
      <c r="AH943" s="13">
        <f t="shared" si="1199"/>
        <v>2.6508710952361108E-2</v>
      </c>
      <c r="AI943" s="13">
        <f t="shared" si="1200"/>
        <v>0</v>
      </c>
      <c r="AJ943" s="13">
        <f t="shared" si="1201"/>
        <v>0</v>
      </c>
      <c r="AK943" s="13">
        <f t="shared" si="1202"/>
        <v>0</v>
      </c>
      <c r="AL943" s="13">
        <f t="shared" si="1203"/>
        <v>0</v>
      </c>
      <c r="AM943" s="13">
        <f t="shared" si="1204"/>
        <v>0</v>
      </c>
      <c r="AN943" s="13">
        <f t="shared" si="1205"/>
        <v>0</v>
      </c>
      <c r="AO943" s="13">
        <f t="shared" si="1206"/>
        <v>0</v>
      </c>
      <c r="AP943" s="13">
        <f t="shared" si="1207"/>
        <v>0</v>
      </c>
      <c r="AQ943" s="13">
        <f t="shared" si="1208"/>
        <v>0</v>
      </c>
      <c r="AR943" s="13">
        <f t="shared" si="1209"/>
        <v>6.404292496402798E-3</v>
      </c>
      <c r="AS943" s="13">
        <f t="shared" si="1210"/>
        <v>0</v>
      </c>
      <c r="AT943" s="13">
        <f t="shared" si="1211"/>
        <v>0</v>
      </c>
      <c r="AU943" s="13">
        <f t="shared" si="1212"/>
        <v>0</v>
      </c>
      <c r="AV943" s="13">
        <f t="shared" si="1213"/>
        <v>0</v>
      </c>
      <c r="AW943" s="13">
        <f t="shared" si="1214"/>
        <v>0</v>
      </c>
      <c r="AX943" s="13">
        <f t="shared" si="1215"/>
        <v>0</v>
      </c>
      <c r="AY943" s="13">
        <f t="shared" si="1216"/>
        <v>0</v>
      </c>
      <c r="AZ943" s="13">
        <f t="shared" si="1217"/>
        <v>0</v>
      </c>
      <c r="BA943" s="13">
        <f t="shared" si="1218"/>
        <v>0</v>
      </c>
      <c r="BB943" s="13">
        <f t="shared" si="1219"/>
        <v>0</v>
      </c>
      <c r="BC943" s="13">
        <f t="shared" si="1220"/>
        <v>0</v>
      </c>
      <c r="BD943" s="13">
        <f t="shared" si="1221"/>
        <v>1.2893548606591177E-3</v>
      </c>
      <c r="BE943" s="13">
        <f t="shared" si="1222"/>
        <v>0</v>
      </c>
      <c r="BF943" s="13">
        <f t="shared" si="1223"/>
        <v>0</v>
      </c>
      <c r="BG943" s="13">
        <f t="shared" si="1224"/>
        <v>0</v>
      </c>
      <c r="BH943" s="13">
        <f t="shared" si="1225"/>
        <v>0</v>
      </c>
      <c r="BI943" s="13">
        <f t="shared" si="1226"/>
        <v>0</v>
      </c>
      <c r="BJ943" s="14">
        <f t="shared" si="1227"/>
        <v>0</v>
      </c>
      <c r="BK943" s="14">
        <f t="shared" si="1228"/>
        <v>0.29880622279097224</v>
      </c>
      <c r="BL943" s="14">
        <f t="shared" si="1229"/>
        <v>0.61315246706178572</v>
      </c>
      <c r="BM943" s="14">
        <f t="shared" si="1230"/>
        <v>0.12198245351906968</v>
      </c>
      <c r="BN943" s="14">
        <f t="shared" si="1231"/>
        <v>0.87775633154333499</v>
      </c>
    </row>
    <row r="944" spans="1:66" x14ac:dyDescent="0.25">
      <c r="A944" t="s">
        <v>25</v>
      </c>
      <c r="B944" t="s">
        <v>173</v>
      </c>
      <c r="C944" t="s">
        <v>257</v>
      </c>
      <c r="D944" s="24" t="s">
        <v>500</v>
      </c>
      <c r="E944" s="10">
        <f>VLOOKUP(A944,home!$A$2:$E$405,3,FALSE)</f>
        <v>1.47142857142857</v>
      </c>
      <c r="F944" s="10">
        <f>VLOOKUP(B944,home!$B$2:$E$405,3,FALSE)</f>
        <v>2.04</v>
      </c>
      <c r="G944" s="10">
        <f>VLOOKUP(C944,away!$B$2:$E$405,4,FALSE)</f>
        <v>1.59</v>
      </c>
      <c r="H944" s="10">
        <f>VLOOKUP(A944,away!$A$2:$E$405,3,FALSE)</f>
        <v>1.3142857142857101</v>
      </c>
      <c r="I944" s="10">
        <f>VLOOKUP(C944,away!$B$2:$E$405,3,FALSE)</f>
        <v>0.91</v>
      </c>
      <c r="J944" s="10">
        <f>VLOOKUP(B944,home!$B$2:$E$405,4,FALSE)</f>
        <v>1.78</v>
      </c>
      <c r="K944" s="12">
        <f t="shared" si="1176"/>
        <v>4.77272571428571</v>
      </c>
      <c r="L944" s="12">
        <f t="shared" si="1177"/>
        <v>2.1288799999999934</v>
      </c>
      <c r="M944" s="13">
        <f t="shared" si="1178"/>
        <v>1.0061685120889047E-3</v>
      </c>
      <c r="N944" s="13">
        <f t="shared" si="1179"/>
        <v>4.8021663305513086E-3</v>
      </c>
      <c r="O944" s="13">
        <f t="shared" si="1180"/>
        <v>2.142012022015821E-3</v>
      </c>
      <c r="P944" s="13">
        <f t="shared" si="1181"/>
        <v>1.0223235857784039E-2</v>
      </c>
      <c r="Q944" s="13">
        <f t="shared" si="1182"/>
        <v>1.1459711365049641E-2</v>
      </c>
      <c r="R944" s="13">
        <f t="shared" si="1183"/>
        <v>2.280043276714514E-3</v>
      </c>
      <c r="S944" s="13">
        <f t="shared" si="1184"/>
        <v>2.5968451146145211E-2</v>
      </c>
      <c r="T944" s="13">
        <f t="shared" si="1185"/>
        <v>2.4396350330826804E-2</v>
      </c>
      <c r="U944" s="13">
        <f t="shared" si="1186"/>
        <v>1.0882021176459611E-2</v>
      </c>
      <c r="V944" s="13">
        <f t="shared" si="1187"/>
        <v>2.931711269464073E-2</v>
      </c>
      <c r="W944" s="13">
        <f t="shared" si="1188"/>
        <v>1.8231353036754869E-2</v>
      </c>
      <c r="X944" s="13">
        <f t="shared" si="1189"/>
        <v>3.8812362852886591E-2</v>
      </c>
      <c r="Y944" s="13">
        <f t="shared" si="1190"/>
        <v>4.1313431515126481E-2</v>
      </c>
      <c r="Z944" s="13">
        <f t="shared" si="1191"/>
        <v>1.6179795103106599E-3</v>
      </c>
      <c r="AA944" s="13">
        <f t="shared" si="1192"/>
        <v>7.7221724140470877E-3</v>
      </c>
      <c r="AB944" s="13">
        <f t="shared" si="1193"/>
        <v>1.8427905425335147E-2</v>
      </c>
      <c r="AC944" s="13">
        <f t="shared" si="1194"/>
        <v>1.8617393243870461E-2</v>
      </c>
      <c r="AD944" s="13">
        <f t="shared" si="1195"/>
        <v>2.1753311861185211E-2</v>
      </c>
      <c r="AE944" s="13">
        <f t="shared" si="1196"/>
        <v>4.6310190555039835E-2</v>
      </c>
      <c r="AF944" s="13">
        <f t="shared" si="1197"/>
        <v>4.9294419234406459E-2</v>
      </c>
      <c r="AG944" s="13">
        <f t="shared" si="1198"/>
        <v>3.4980634406580967E-2</v>
      </c>
      <c r="AH944" s="13">
        <f t="shared" si="1199"/>
        <v>8.6112105497753659E-4</v>
      </c>
      <c r="AI944" s="13">
        <f t="shared" si="1200"/>
        <v>4.1098946022041279E-3</v>
      </c>
      <c r="AJ944" s="13">
        <f t="shared" si="1201"/>
        <v>9.8076998254718398E-3</v>
      </c>
      <c r="AK944" s="13">
        <f t="shared" si="1202"/>
        <v>1.5603153718341638E-2</v>
      </c>
      <c r="AL944" s="13">
        <f t="shared" si="1203"/>
        <v>7.5665258811989248E-3</v>
      </c>
      <c r="AM944" s="13">
        <f t="shared" si="1204"/>
        <v>2.0764518178150993E-2</v>
      </c>
      <c r="AN944" s="13">
        <f t="shared" si="1205"/>
        <v>4.4205167459101961E-2</v>
      </c>
      <c r="AO944" s="13">
        <f t="shared" si="1206"/>
        <v>4.7053748450166355E-2</v>
      </c>
      <c r="AP944" s="13">
        <f t="shared" si="1207"/>
        <v>3.3390594666863276E-2</v>
      </c>
      <c r="AQ944" s="13">
        <f t="shared" si="1208"/>
        <v>1.7771142293597917E-2</v>
      </c>
      <c r="AR944" s="13">
        <f t="shared" si="1209"/>
        <v>3.666446783041146E-4</v>
      </c>
      <c r="AS944" s="13">
        <f t="shared" si="1210"/>
        <v>1.7498944841480599E-3</v>
      </c>
      <c r="AT944" s="13">
        <f t="shared" si="1211"/>
        <v>4.1758832008900867E-3</v>
      </c>
      <c r="AU944" s="13">
        <f t="shared" si="1212"/>
        <v>6.6434483775806106E-3</v>
      </c>
      <c r="AV944" s="13">
        <f t="shared" si="1213"/>
        <v>7.9268392258021667E-3</v>
      </c>
      <c r="AW944" s="13">
        <f t="shared" si="1214"/>
        <v>2.1355595171773751E-3</v>
      </c>
      <c r="AX944" s="13">
        <f t="shared" si="1215"/>
        <v>1.6517224975602388E-2</v>
      </c>
      <c r="AY944" s="13">
        <f t="shared" si="1216"/>
        <v>3.5163189906060308E-2</v>
      </c>
      <c r="AZ944" s="13">
        <f t="shared" si="1217"/>
        <v>3.7429105863606725E-2</v>
      </c>
      <c r="BA944" s="13">
        <f t="shared" si="1218"/>
        <v>2.6560691630304945E-2</v>
      </c>
      <c r="BB944" s="13">
        <f t="shared" si="1219"/>
        <v>1.4136131299480853E-2</v>
      </c>
      <c r="BC944" s="13">
        <f t="shared" si="1220"/>
        <v>6.0188254401677427E-3</v>
      </c>
      <c r="BD944" s="13">
        <f t="shared" si="1221"/>
        <v>1.3009042045801007E-4</v>
      </c>
      <c r="BE944" s="13">
        <f t="shared" si="1222"/>
        <v>6.2088589490218442E-4</v>
      </c>
      <c r="BF944" s="13">
        <f t="shared" si="1223"/>
        <v>1.4816590381184751E-3</v>
      </c>
      <c r="BG944" s="13">
        <f t="shared" si="1224"/>
        <v>2.3571840636772922E-3</v>
      </c>
      <c r="BH944" s="13">
        <f t="shared" si="1225"/>
        <v>2.8125482485042747E-3</v>
      </c>
      <c r="BI944" s="13">
        <f t="shared" si="1226"/>
        <v>2.6847042696611172E-3</v>
      </c>
      <c r="BJ944" s="14">
        <f t="shared" si="1227"/>
        <v>0.59036427165151162</v>
      </c>
      <c r="BK944" s="14">
        <f t="shared" si="1228"/>
        <v>0.12786207724178858</v>
      </c>
      <c r="BL944" s="14">
        <f t="shared" si="1229"/>
        <v>0.10278580541761374</v>
      </c>
      <c r="BM944" s="14">
        <f t="shared" si="1230"/>
        <v>0.75768916606813741</v>
      </c>
      <c r="BN944" s="14">
        <f t="shared" si="1231"/>
        <v>3.1913337364204229E-2</v>
      </c>
    </row>
    <row r="945" spans="1:66" x14ac:dyDescent="0.25">
      <c r="A945" t="s">
        <v>178</v>
      </c>
      <c r="B945" t="s">
        <v>180</v>
      </c>
      <c r="C945" t="s">
        <v>468</v>
      </c>
      <c r="D945" s="24" t="s">
        <v>500</v>
      </c>
      <c r="E945" s="10">
        <f>VLOOKUP(A945,home!$A$2:$E$405,3,FALSE)</f>
        <v>1.77142857142857</v>
      </c>
      <c r="F945" s="10">
        <f>VLOOKUP(B945,home!$B$2:$E$405,3,FALSE)</f>
        <v>0.71</v>
      </c>
      <c r="G945" s="10">
        <f>VLOOKUP(C945,away!$B$2:$E$405,4,FALSE)</f>
        <v>1.35</v>
      </c>
      <c r="H945" s="10">
        <f>VLOOKUP(A945,away!$A$2:$E$405,3,FALSE)</f>
        <v>1.3857142857142899</v>
      </c>
      <c r="I945" s="10">
        <f>VLOOKUP(C945,away!$B$2:$E$405,3,FALSE)</f>
        <v>0.9</v>
      </c>
      <c r="J945" s="10">
        <f>VLOOKUP(B945,home!$B$2:$E$405,4,FALSE)</f>
        <v>1.26</v>
      </c>
      <c r="K945" s="12">
        <f t="shared" si="1176"/>
        <v>1.6979142857142844</v>
      </c>
      <c r="L945" s="12">
        <f t="shared" si="1177"/>
        <v>1.5714000000000048</v>
      </c>
      <c r="M945" s="13">
        <f t="shared" si="1178"/>
        <v>3.8032497562599889E-2</v>
      </c>
      <c r="N945" s="13">
        <f t="shared" si="1179"/>
        <v>6.4575920932932046E-2</v>
      </c>
      <c r="O945" s="13">
        <f t="shared" si="1180"/>
        <v>5.9764266669869649E-2</v>
      </c>
      <c r="P945" s="13">
        <f t="shared" si="1181"/>
        <v>0.10147460215400973</v>
      </c>
      <c r="Q945" s="13">
        <f t="shared" si="1182"/>
        <v>5.4822189332590705E-2</v>
      </c>
      <c r="R945" s="13">
        <f t="shared" si="1183"/>
        <v>4.695678432251673E-2</v>
      </c>
      <c r="S945" s="13">
        <f t="shared" si="1184"/>
        <v>6.7686160140850424E-2</v>
      </c>
      <c r="T945" s="13">
        <f t="shared" si="1185"/>
        <v>8.6147588317233306E-2</v>
      </c>
      <c r="U945" s="13">
        <f t="shared" si="1186"/>
        <v>7.9728594912405693E-2</v>
      </c>
      <c r="V945" s="13">
        <f t="shared" si="1187"/>
        <v>2.0065957074152325E-2</v>
      </c>
      <c r="W945" s="13">
        <f t="shared" si="1188"/>
        <v>3.1027792813979684E-2</v>
      </c>
      <c r="X945" s="13">
        <f t="shared" si="1189"/>
        <v>4.8757073627887823E-2</v>
      </c>
      <c r="Y945" s="13">
        <f t="shared" si="1190"/>
        <v>3.8308432749431583E-2</v>
      </c>
      <c r="Z945" s="13">
        <f t="shared" si="1191"/>
        <v>2.4595963628134335E-2</v>
      </c>
      <c r="AA945" s="13">
        <f t="shared" si="1192"/>
        <v>4.1761838015118229E-2</v>
      </c>
      <c r="AB945" s="13">
        <f t="shared" si="1193"/>
        <v>3.5454010681777559E-2</v>
      </c>
      <c r="AC945" s="13">
        <f t="shared" si="1194"/>
        <v>3.3461269004020329E-3</v>
      </c>
      <c r="AD945" s="13">
        <f t="shared" si="1195"/>
        <v>1.3170633168259777E-2</v>
      </c>
      <c r="AE945" s="13">
        <f t="shared" si="1196"/>
        <v>2.0696332960603477E-2</v>
      </c>
      <c r="AF945" s="13">
        <f t="shared" si="1197"/>
        <v>1.6261108807146204E-2</v>
      </c>
      <c r="AG945" s="13">
        <f t="shared" si="1198"/>
        <v>8.5175687931832063E-3</v>
      </c>
      <c r="AH945" s="13">
        <f t="shared" si="1199"/>
        <v>9.6625243113126029E-3</v>
      </c>
      <c r="AI945" s="13">
        <f t="shared" si="1200"/>
        <v>1.6406138064239247E-2</v>
      </c>
      <c r="AJ945" s="13">
        <f t="shared" si="1201"/>
        <v>1.3928108096336355E-2</v>
      </c>
      <c r="AK945" s="13">
        <f t="shared" si="1202"/>
        <v>7.8829112365807648E-3</v>
      </c>
      <c r="AL945" s="13">
        <f t="shared" si="1203"/>
        <v>3.5711238307844042E-4</v>
      </c>
      <c r="AM945" s="13">
        <f t="shared" si="1204"/>
        <v>4.4725212416581285E-3</v>
      </c>
      <c r="AN945" s="13">
        <f t="shared" si="1205"/>
        <v>7.0281198791416043E-3</v>
      </c>
      <c r="AO945" s="13">
        <f t="shared" si="1206"/>
        <v>5.5219937890415762E-3</v>
      </c>
      <c r="AP945" s="13">
        <f t="shared" si="1207"/>
        <v>2.8924203466999861E-3</v>
      </c>
      <c r="AQ945" s="13">
        <f t="shared" si="1208"/>
        <v>1.1362873332010932E-3</v>
      </c>
      <c r="AR945" s="13">
        <f t="shared" si="1209"/>
        <v>3.0367381405593326E-3</v>
      </c>
      <c r="AS945" s="13">
        <f t="shared" si="1210"/>
        <v>5.1561210708291234E-3</v>
      </c>
      <c r="AT945" s="13">
        <f t="shared" si="1211"/>
        <v>4.3773258125166005E-3</v>
      </c>
      <c r="AU945" s="13">
        <f t="shared" si="1212"/>
        <v>2.4774413434326087E-3</v>
      </c>
      <c r="AV945" s="13">
        <f t="shared" si="1213"/>
        <v>1.0516207622583535E-3</v>
      </c>
      <c r="AW945" s="13">
        <f t="shared" si="1214"/>
        <v>2.6467012364819759E-5</v>
      </c>
      <c r="AX945" s="13">
        <f t="shared" si="1215"/>
        <v>1.2656596182286557E-3</v>
      </c>
      <c r="AY945" s="13">
        <f t="shared" si="1216"/>
        <v>1.9888575240845155E-3</v>
      </c>
      <c r="AZ945" s="13">
        <f t="shared" si="1217"/>
        <v>1.5626453566732086E-3</v>
      </c>
      <c r="BA945" s="13">
        <f t="shared" si="1218"/>
        <v>8.1851363782542918E-4</v>
      </c>
      <c r="BB945" s="13">
        <f t="shared" si="1219"/>
        <v>3.2155308261972083E-4</v>
      </c>
      <c r="BC945" s="13">
        <f t="shared" si="1220"/>
        <v>1.0105770280572611E-4</v>
      </c>
      <c r="BD945" s="13">
        <f t="shared" si="1221"/>
        <v>7.9532171901249189E-4</v>
      </c>
      <c r="BE945" s="13">
        <f t="shared" si="1222"/>
        <v>1.350388108450152E-3</v>
      </c>
      <c r="BF945" s="13">
        <f t="shared" si="1223"/>
        <v>1.1464216302981016E-3</v>
      </c>
      <c r="BG945" s="13">
        <f t="shared" si="1224"/>
        <v>6.4884188784500242E-4</v>
      </c>
      <c r="BH945" s="13">
        <f t="shared" si="1225"/>
        <v>2.7541947763546368E-4</v>
      </c>
      <c r="BI945" s="13">
        <f t="shared" si="1226"/>
        <v>9.3527733128243864E-5</v>
      </c>
      <c r="BJ945" s="14">
        <f t="shared" si="1227"/>
        <v>0.40939427101522746</v>
      </c>
      <c r="BK945" s="14">
        <f t="shared" si="1228"/>
        <v>0.23295131373917738</v>
      </c>
      <c r="BL945" s="14">
        <f t="shared" si="1229"/>
        <v>0.33195434399612228</v>
      </c>
      <c r="BM945" s="14">
        <f t="shared" si="1230"/>
        <v>0.63130724089242329</v>
      </c>
      <c r="BN945" s="14">
        <f t="shared" si="1231"/>
        <v>0.36562626097451872</v>
      </c>
    </row>
    <row r="946" spans="1:66" x14ac:dyDescent="0.25">
      <c r="A946" t="s">
        <v>28</v>
      </c>
      <c r="B946" t="s">
        <v>293</v>
      </c>
      <c r="C946" t="s">
        <v>276</v>
      </c>
      <c r="D946" s="24" t="s">
        <v>500</v>
      </c>
      <c r="E946" s="10">
        <f>VLOOKUP(A946,home!$A$2:$E$405,3,FALSE)</f>
        <v>1.3611111111111101</v>
      </c>
      <c r="F946" s="10">
        <f>VLOOKUP(B946,home!$B$2:$E$405,3,FALSE)</f>
        <v>0.37</v>
      </c>
      <c r="G946" s="10">
        <f>VLOOKUP(C946,away!$B$2:$E$405,4,FALSE)</f>
        <v>1.47</v>
      </c>
      <c r="H946" s="10">
        <f>VLOOKUP(A946,away!$A$2:$E$405,3,FALSE)</f>
        <v>1.1666666666666701</v>
      </c>
      <c r="I946" s="10">
        <f>VLOOKUP(C946,away!$B$2:$E$405,3,FALSE)</f>
        <v>0.37</v>
      </c>
      <c r="J946" s="10">
        <f>VLOOKUP(B946,home!$B$2:$E$405,4,FALSE)</f>
        <v>0.64</v>
      </c>
      <c r="K946" s="12">
        <f t="shared" si="1176"/>
        <v>0.74030833333333268</v>
      </c>
      <c r="L946" s="12">
        <f t="shared" si="1177"/>
        <v>0.27626666666666749</v>
      </c>
      <c r="M946" s="13">
        <f t="shared" si="1178"/>
        <v>0.36183209526187732</v>
      </c>
      <c r="N946" s="13">
        <f t="shared" si="1179"/>
        <v>0.26786731538982805</v>
      </c>
      <c r="O946" s="13">
        <f t="shared" si="1180"/>
        <v>9.9962146851014941E-2</v>
      </c>
      <c r="P946" s="13">
        <f t="shared" si="1181"/>
        <v>7.4002810331696714E-2</v>
      </c>
      <c r="Q946" s="13">
        <f t="shared" si="1182"/>
        <v>9.915220290535888E-2</v>
      </c>
      <c r="R946" s="13">
        <f t="shared" si="1183"/>
        <v>1.3808104551686904E-2</v>
      </c>
      <c r="S946" s="13">
        <f t="shared" si="1184"/>
        <v>3.7838102318048252E-3</v>
      </c>
      <c r="T946" s="13">
        <f t="shared" si="1185"/>
        <v>2.7392448589320564E-2</v>
      </c>
      <c r="U946" s="13">
        <f t="shared" si="1186"/>
        <v>1.0222254867151738E-2</v>
      </c>
      <c r="V946" s="13">
        <f t="shared" si="1187"/>
        <v>8.5986042999286057E-5</v>
      </c>
      <c r="W946" s="13">
        <f t="shared" si="1188"/>
        <v>2.4467734026398225E-2</v>
      </c>
      <c r="X946" s="13">
        <f t="shared" si="1189"/>
        <v>6.759619320359637E-3</v>
      </c>
      <c r="Y946" s="13">
        <f t="shared" si="1190"/>
        <v>9.3372874878568069E-4</v>
      </c>
      <c r="Z946" s="13">
        <f t="shared" si="1191"/>
        <v>1.2715730058264602E-3</v>
      </c>
      <c r="AA946" s="13">
        <f t="shared" si="1192"/>
        <v>9.4135609265504278E-4</v>
      </c>
      <c r="AB946" s="13">
        <f t="shared" si="1193"/>
        <v>3.4844688001331654E-4</v>
      </c>
      <c r="AC946" s="13">
        <f t="shared" si="1194"/>
        <v>1.0991301135551366E-6</v>
      </c>
      <c r="AD946" s="13">
        <f t="shared" si="1195"/>
        <v>4.5284168493815351E-3</v>
      </c>
      <c r="AE946" s="13">
        <f t="shared" si="1196"/>
        <v>1.2510506282558092E-3</v>
      </c>
      <c r="AF946" s="13">
        <f t="shared" si="1197"/>
        <v>1.7281179344973629E-4</v>
      </c>
      <c r="AG946" s="13">
        <f t="shared" si="1198"/>
        <v>1.5914046045682431E-5</v>
      </c>
      <c r="AH946" s="13">
        <f t="shared" si="1199"/>
        <v>8.7823308935747782E-5</v>
      </c>
      <c r="AI946" s="13">
        <f t="shared" si="1200"/>
        <v>6.501632746604182E-5</v>
      </c>
      <c r="AJ946" s="13">
        <f t="shared" si="1201"/>
        <v>2.40660645129198E-5</v>
      </c>
      <c r="AK946" s="13">
        <f t="shared" si="1202"/>
        <v>5.9387693698173749E-6</v>
      </c>
      <c r="AL946" s="13">
        <f t="shared" si="1203"/>
        <v>8.9918742298864276E-9</v>
      </c>
      <c r="AM946" s="13">
        <f t="shared" si="1204"/>
        <v>6.7048494608084534E-4</v>
      </c>
      <c r="AN946" s="13">
        <f t="shared" si="1205"/>
        <v>1.8523264110393542E-4</v>
      </c>
      <c r="AO946" s="13">
        <f t="shared" si="1206"/>
        <v>2.5586802157823691E-5</v>
      </c>
      <c r="AP946" s="13">
        <f t="shared" si="1207"/>
        <v>2.3562601809338155E-6</v>
      </c>
      <c r="AQ946" s="13">
        <f t="shared" si="1208"/>
        <v>1.62739036496496E-7</v>
      </c>
      <c r="AR946" s="13">
        <f t="shared" si="1209"/>
        <v>4.8525305630632028E-6</v>
      </c>
      <c r="AS946" s="13">
        <f t="shared" si="1210"/>
        <v>3.5923688135903781E-6</v>
      </c>
      <c r="AT946" s="13">
        <f t="shared" si="1211"/>
        <v>1.3297302845538673E-6</v>
      </c>
      <c r="AU946" s="13">
        <f t="shared" si="1212"/>
        <v>3.2813680358031061E-7</v>
      </c>
      <c r="AV946" s="13">
        <f t="shared" si="1213"/>
        <v>6.0730602540966712E-8</v>
      </c>
      <c r="AW946" s="13">
        <f t="shared" si="1214"/>
        <v>5.108446491820964E-11</v>
      </c>
      <c r="AX946" s="13">
        <f t="shared" si="1215"/>
        <v>8.2727598826366636E-5</v>
      </c>
      <c r="AY946" s="13">
        <f t="shared" si="1216"/>
        <v>2.2854877969097626E-5</v>
      </c>
      <c r="AZ946" s="13">
        <f t="shared" si="1217"/>
        <v>3.157020476798028E-6</v>
      </c>
      <c r="BA946" s="13">
        <f t="shared" si="1218"/>
        <v>2.9072650790780152E-7</v>
      </c>
      <c r="BB946" s="13">
        <f t="shared" si="1219"/>
        <v>2.0079510812832216E-8</v>
      </c>
      <c r="BC946" s="13">
        <f t="shared" si="1220"/>
        <v>1.1094599041116937E-9</v>
      </c>
      <c r="BD946" s="13">
        <f t="shared" si="1221"/>
        <v>2.2343207392593278E-7</v>
      </c>
      <c r="BE946" s="13">
        <f t="shared" si="1222"/>
        <v>1.6540862626131725E-7</v>
      </c>
      <c r="BF946" s="13">
        <f t="shared" si="1223"/>
        <v>6.1226692213235956E-8</v>
      </c>
      <c r="BG946" s="13">
        <f t="shared" si="1224"/>
        <v>1.5108876822631218E-8</v>
      </c>
      <c r="BH946" s="13">
        <f t="shared" si="1225"/>
        <v>2.7963068547751835E-9</v>
      </c>
      <c r="BI946" s="13">
        <f t="shared" si="1226"/>
        <v>4.1402585342943807E-10</v>
      </c>
      <c r="BJ946" s="14">
        <f t="shared" si="1227"/>
        <v>0.43353411709849471</v>
      </c>
      <c r="BK946" s="14">
        <f t="shared" si="1228"/>
        <v>0.43972866486833506</v>
      </c>
      <c r="BL946" s="14">
        <f t="shared" si="1229"/>
        <v>0.12547578559647576</v>
      </c>
      <c r="BM946" s="14">
        <f t="shared" si="1230"/>
        <v>8.3362610450784524E-2</v>
      </c>
      <c r="BN946" s="14">
        <f t="shared" si="1231"/>
        <v>0.91662467529146274</v>
      </c>
    </row>
    <row r="947" spans="1:66" x14ac:dyDescent="0.25">
      <c r="A947" t="s">
        <v>304</v>
      </c>
      <c r="B947" t="s">
        <v>332</v>
      </c>
      <c r="C947" t="s">
        <v>376</v>
      </c>
      <c r="D947" s="24" t="s">
        <v>500</v>
      </c>
      <c r="E947" s="10">
        <f>VLOOKUP(A947,home!$A$2:$E$405,3,FALSE)</f>
        <v>1.2888888888888901</v>
      </c>
      <c r="F947" s="10">
        <f>VLOOKUP(B947,home!$B$2:$E$405,3,FALSE)</f>
        <v>1.1599999999999999</v>
      </c>
      <c r="G947" s="10">
        <f>VLOOKUP(C947,away!$B$2:$E$405,4,FALSE)</f>
        <v>0.78</v>
      </c>
      <c r="H947" s="10">
        <f>VLOOKUP(A947,away!$A$2:$E$405,3,FALSE)</f>
        <v>1.2666666666666699</v>
      </c>
      <c r="I947" s="10">
        <f>VLOOKUP(C947,away!$B$2:$E$405,3,FALSE)</f>
        <v>1.4</v>
      </c>
      <c r="J947" s="10">
        <f>VLOOKUP(B947,home!$B$2:$E$405,4,FALSE)</f>
        <v>0.59</v>
      </c>
      <c r="K947" s="12">
        <f t="shared" si="1176"/>
        <v>1.1661866666666676</v>
      </c>
      <c r="L947" s="12">
        <f t="shared" si="1177"/>
        <v>1.0462666666666693</v>
      </c>
      <c r="M947" s="13">
        <f t="shared" si="1178"/>
        <v>0.10943184612357704</v>
      </c>
      <c r="N947" s="13">
        <f t="shared" si="1179"/>
        <v>0.12761795985803401</v>
      </c>
      <c r="O947" s="13">
        <f t="shared" si="1180"/>
        <v>0.11449489287089482</v>
      </c>
      <c r="P947" s="13">
        <f t="shared" si="1181"/>
        <v>0.13352241746746604</v>
      </c>
      <c r="Q947" s="13">
        <f t="shared" si="1182"/>
        <v>7.441318160682063E-2</v>
      </c>
      <c r="R947" s="13">
        <f t="shared" si="1183"/>
        <v>5.9896094957194258E-2</v>
      </c>
      <c r="S947" s="13">
        <f t="shared" si="1184"/>
        <v>4.0729085266055821E-2</v>
      </c>
      <c r="T947" s="13">
        <f t="shared" si="1185"/>
        <v>7.7856031475829715E-2</v>
      </c>
      <c r="U947" s="13">
        <f t="shared" si="1186"/>
        <v>6.9850027324480576E-2</v>
      </c>
      <c r="V947" s="13">
        <f t="shared" si="1187"/>
        <v>5.521697464984667E-3</v>
      </c>
      <c r="W947" s="13">
        <f t="shared" si="1188"/>
        <v>2.8926553404706516E-2</v>
      </c>
      <c r="X947" s="13">
        <f t="shared" si="1189"/>
        <v>3.0264888608897679E-2</v>
      </c>
      <c r="Y947" s="13">
        <f t="shared" si="1190"/>
        <v>1.5832572060934712E-2</v>
      </c>
      <c r="Z947" s="13">
        <f t="shared" si="1191"/>
        <v>2.0889095872404645E-2</v>
      </c>
      <c r="AA947" s="13">
        <f t="shared" si="1192"/>
        <v>2.4360585085120023E-2</v>
      </c>
      <c r="AB947" s="13">
        <f t="shared" si="1193"/>
        <v>1.4204494759232928E-2</v>
      </c>
      <c r="AC947" s="13">
        <f t="shared" si="1194"/>
        <v>4.210785183685019E-4</v>
      </c>
      <c r="AD947" s="13">
        <f t="shared" si="1195"/>
        <v>8.4334402232975059E-3</v>
      </c>
      <c r="AE947" s="13">
        <f t="shared" si="1196"/>
        <v>8.8236273909620931E-3</v>
      </c>
      <c r="AF947" s="13">
        <f t="shared" si="1197"/>
        <v>4.6159336091253144E-3</v>
      </c>
      <c r="AG947" s="13">
        <f t="shared" si="1198"/>
        <v>1.6098324902580638E-3</v>
      </c>
      <c r="AH947" s="13">
        <f t="shared" si="1199"/>
        <v>5.4638911770253217E-3</v>
      </c>
      <c r="AI947" s="13">
        <f t="shared" si="1200"/>
        <v>6.3719170387645753E-3</v>
      </c>
      <c r="AJ947" s="13">
        <f t="shared" si="1201"/>
        <v>3.7154223458567017E-3</v>
      </c>
      <c r="AK947" s="13">
        <f t="shared" si="1202"/>
        <v>1.4442920002578263E-3</v>
      </c>
      <c r="AL947" s="13">
        <f t="shared" si="1203"/>
        <v>2.0551027404834343E-5</v>
      </c>
      <c r="AM947" s="13">
        <f t="shared" si="1204"/>
        <v>1.9669931085079819E-3</v>
      </c>
      <c r="AN947" s="13">
        <f t="shared" si="1205"/>
        <v>2.0579993229949563E-3</v>
      </c>
      <c r="AO947" s="13">
        <f t="shared" si="1206"/>
        <v>1.0766080458360975E-3</v>
      </c>
      <c r="AP947" s="13">
        <f t="shared" si="1207"/>
        <v>3.7547303714115021E-4</v>
      </c>
      <c r="AQ947" s="13">
        <f t="shared" si="1208"/>
        <v>9.8211230748220429E-5</v>
      </c>
      <c r="AR947" s="13">
        <f t="shared" si="1209"/>
        <v>1.1433374417631418E-3</v>
      </c>
      <c r="AS947" s="13">
        <f t="shared" si="1210"/>
        <v>1.3333448800849537E-3</v>
      </c>
      <c r="AT947" s="13">
        <f t="shared" si="1211"/>
        <v>7.7746451061166987E-4</v>
      </c>
      <c r="AU947" s="13">
        <f t="shared" si="1212"/>
        <v>3.0222291536061851E-4</v>
      </c>
      <c r="AV947" s="13">
        <f t="shared" si="1213"/>
        <v>8.8112083563670495E-5</v>
      </c>
      <c r="AW947" s="13">
        <f t="shared" si="1214"/>
        <v>6.9653268163793692E-7</v>
      </c>
      <c r="AX947" s="13">
        <f t="shared" si="1215"/>
        <v>3.8231352276120521E-4</v>
      </c>
      <c r="AY947" s="13">
        <f t="shared" si="1216"/>
        <v>4.0000189508095795E-4</v>
      </c>
      <c r="AZ947" s="13">
        <f t="shared" si="1217"/>
        <v>2.0925432471335232E-4</v>
      </c>
      <c r="BA947" s="13">
        <f t="shared" si="1218"/>
        <v>7.2978608267807994E-5</v>
      </c>
      <c r="BB947" s="13">
        <f t="shared" si="1219"/>
        <v>1.9088771302583025E-5</v>
      </c>
      <c r="BC947" s="13">
        <f t="shared" si="1220"/>
        <v>3.9943890243031838E-6</v>
      </c>
      <c r="BD947" s="13">
        <f t="shared" si="1221"/>
        <v>1.9937264234478656E-4</v>
      </c>
      <c r="BE947" s="13">
        <f t="shared" si="1222"/>
        <v>2.3250571720059236E-4</v>
      </c>
      <c r="BF947" s="13">
        <f t="shared" si="1223"/>
        <v>1.3557253366155083E-4</v>
      </c>
      <c r="BG947" s="13">
        <f t="shared" si="1224"/>
        <v>5.2700960374106195E-5</v>
      </c>
      <c r="BH947" s="13">
        <f t="shared" si="1225"/>
        <v>1.5364789327202755E-5</v>
      </c>
      <c r="BI947" s="13">
        <f t="shared" si="1226"/>
        <v>3.5836424899052323E-6</v>
      </c>
      <c r="BJ947" s="14">
        <f t="shared" si="1227"/>
        <v>0.38505693698524485</v>
      </c>
      <c r="BK947" s="14">
        <f t="shared" si="1228"/>
        <v>0.2900466777629378</v>
      </c>
      <c r="BL947" s="14">
        <f t="shared" si="1229"/>
        <v>0.30408519967560915</v>
      </c>
      <c r="BM947" s="14">
        <f t="shared" si="1230"/>
        <v>0.38030221204981041</v>
      </c>
      <c r="BN947" s="14">
        <f t="shared" si="1231"/>
        <v>0.61937639288398683</v>
      </c>
    </row>
    <row r="948" spans="1:66" x14ac:dyDescent="0.25">
      <c r="A948" t="s">
        <v>301</v>
      </c>
      <c r="B948" t="s">
        <v>322</v>
      </c>
      <c r="C948" t="s">
        <v>319</v>
      </c>
      <c r="D948" s="24" t="s">
        <v>500</v>
      </c>
      <c r="E948" s="10">
        <f>VLOOKUP(A948,home!$A$2:$E$405,3,FALSE)</f>
        <v>1.32051282051282</v>
      </c>
      <c r="F948" s="10">
        <f>VLOOKUP(B948,home!$B$2:$E$405,3,FALSE)</f>
        <v>0.56999999999999995</v>
      </c>
      <c r="G948" s="10">
        <f>VLOOKUP(C948,away!$B$2:$E$405,4,FALSE)</f>
        <v>1.26</v>
      </c>
      <c r="H948" s="10">
        <f>VLOOKUP(A948,away!$A$2:$E$405,3,FALSE)</f>
        <v>0.93589743589743601</v>
      </c>
      <c r="I948" s="10">
        <f>VLOOKUP(C948,away!$B$2:$E$405,3,FALSE)</f>
        <v>1.01</v>
      </c>
      <c r="J948" s="10">
        <f>VLOOKUP(B948,home!$B$2:$E$405,4,FALSE)</f>
        <v>1.34</v>
      </c>
      <c r="K948" s="12">
        <f t="shared" si="1176"/>
        <v>0.9483923076923072</v>
      </c>
      <c r="L948" s="12">
        <f t="shared" si="1177"/>
        <v>1.2666435897435899</v>
      </c>
      <c r="M948" s="13">
        <f t="shared" si="1178"/>
        <v>0.10914959598751155</v>
      </c>
      <c r="N948" s="13">
        <f t="shared" si="1179"/>
        <v>0.10351663722227908</v>
      </c>
      <c r="O948" s="13">
        <f t="shared" si="1180"/>
        <v>0.13825363608068417</v>
      </c>
      <c r="P948" s="13">
        <f t="shared" si="1181"/>
        <v>0.13111868496941248</v>
      </c>
      <c r="Q948" s="13">
        <f t="shared" si="1182"/>
        <v>4.9087191229892309E-2</v>
      </c>
      <c r="R948" s="13">
        <f t="shared" si="1183"/>
        <v>8.7559040950170863E-2</v>
      </c>
      <c r="S948" s="13">
        <f t="shared" si="1184"/>
        <v>3.9377400787802927E-2</v>
      </c>
      <c r="T948" s="13">
        <f t="shared" si="1185"/>
        <v>6.217597610986085E-2</v>
      </c>
      <c r="U948" s="13">
        <f t="shared" si="1186"/>
        <v>8.3040320906057771E-2</v>
      </c>
      <c r="V948" s="13">
        <f t="shared" si="1187"/>
        <v>5.2558987324769803E-3</v>
      </c>
      <c r="W948" s="13">
        <f t="shared" si="1188"/>
        <v>1.5517971522883721E-2</v>
      </c>
      <c r="X948" s="13">
        <f t="shared" si="1189"/>
        <v>1.9655739155284235E-2</v>
      </c>
      <c r="Y948" s="13">
        <f t="shared" si="1190"/>
        <v>1.2448408001356433E-2</v>
      </c>
      <c r="Z948" s="13">
        <f t="shared" si="1191"/>
        <v>3.6968699314543468E-2</v>
      </c>
      <c r="AA948" s="13">
        <f t="shared" si="1192"/>
        <v>3.5060830055302895E-2</v>
      </c>
      <c r="AB948" s="13">
        <f t="shared" si="1193"/>
        <v>1.6625710762878255E-2</v>
      </c>
      <c r="AC948" s="13">
        <f t="shared" si="1194"/>
        <v>3.9461124655332708E-4</v>
      </c>
      <c r="AD948" s="13">
        <f t="shared" si="1195"/>
        <v>3.6792812058227993E-3</v>
      </c>
      <c r="AE948" s="13">
        <f t="shared" si="1196"/>
        <v>4.6603379542195138E-3</v>
      </c>
      <c r="AF948" s="13">
        <f t="shared" si="1197"/>
        <v>2.9514935978754522E-3</v>
      </c>
      <c r="AG948" s="13">
        <f t="shared" si="1198"/>
        <v>1.2461634819727289E-3</v>
      </c>
      <c r="AH948" s="13">
        <f t="shared" si="1199"/>
        <v>1.170654150198118E-2</v>
      </c>
      <c r="AI948" s="13">
        <f t="shared" si="1200"/>
        <v>1.11023939101597E-2</v>
      </c>
      <c r="AJ948" s="13">
        <f t="shared" si="1201"/>
        <v>5.2647124906826867E-3</v>
      </c>
      <c r="AK948" s="13">
        <f t="shared" si="1202"/>
        <v>1.6643376094583563E-3</v>
      </c>
      <c r="AL948" s="13">
        <f t="shared" si="1203"/>
        <v>1.8961465593746351E-5</v>
      </c>
      <c r="AM948" s="13">
        <f t="shared" si="1204"/>
        <v>6.9788039868784392E-4</v>
      </c>
      <c r="AN948" s="13">
        <f t="shared" si="1205"/>
        <v>8.8396573340565826E-4</v>
      </c>
      <c r="AO948" s="13">
        <f t="shared" si="1206"/>
        <v>5.5983476488563426E-4</v>
      </c>
      <c r="AP948" s="13">
        <f t="shared" si="1207"/>
        <v>2.3637037208599948E-4</v>
      </c>
      <c r="AQ948" s="13">
        <f t="shared" si="1208"/>
        <v>7.4849254152009579E-5</v>
      </c>
      <c r="AR948" s="13">
        <f t="shared" si="1209"/>
        <v>2.9656031503103525E-3</v>
      </c>
      <c r="AS948" s="13">
        <f t="shared" si="1210"/>
        <v>2.8125552154224117E-3</v>
      </c>
      <c r="AT948" s="13">
        <f t="shared" si="1211"/>
        <v>1.3337028656332474E-3</v>
      </c>
      <c r="AU948" s="13">
        <f t="shared" si="1212"/>
        <v>4.2162451283791959E-4</v>
      </c>
      <c r="AV948" s="13">
        <f t="shared" si="1213"/>
        <v>9.9966361177499825E-5</v>
      </c>
      <c r="AW948" s="13">
        <f t="shared" si="1214"/>
        <v>6.3272042457247756E-7</v>
      </c>
      <c r="AX948" s="13">
        <f t="shared" si="1215"/>
        <v>1.1031073363413193E-4</v>
      </c>
      <c r="AY948" s="13">
        <f t="shared" si="1216"/>
        <v>1.3972438363758582E-4</v>
      </c>
      <c r="AZ948" s="13">
        <f t="shared" si="1217"/>
        <v>8.8490497432711126E-5</v>
      </c>
      <c r="BA948" s="13">
        <f t="shared" si="1218"/>
        <v>3.736197377545505E-5</v>
      </c>
      <c r="BB948" s="13">
        <f t="shared" si="1219"/>
        <v>1.1831076145712059E-5</v>
      </c>
      <c r="BC948" s="13">
        <f t="shared" si="1220"/>
        <v>2.9971513519468965E-6</v>
      </c>
      <c r="BD948" s="13">
        <f t="shared" si="1221"/>
        <v>6.2606037001066643E-4</v>
      </c>
      <c r="BE948" s="13">
        <f t="shared" si="1222"/>
        <v>5.9375083906911571E-4</v>
      </c>
      <c r="BF948" s="13">
        <f t="shared" si="1223"/>
        <v>2.815543642295011E-4</v>
      </c>
      <c r="BG948" s="13">
        <f t="shared" si="1224"/>
        <v>8.9007997744152336E-5</v>
      </c>
      <c r="BH948" s="13">
        <f t="shared" si="1225"/>
        <v>2.1103625095912076E-5</v>
      </c>
      <c r="BI948" s="13">
        <f t="shared" si="1226"/>
        <v>4.0029031410770687E-6</v>
      </c>
      <c r="BJ948" s="14">
        <f t="shared" si="1227"/>
        <v>0.27778281582064174</v>
      </c>
      <c r="BK948" s="14">
        <f t="shared" si="1228"/>
        <v>0.28545487757298865</v>
      </c>
      <c r="BL948" s="14">
        <f t="shared" si="1229"/>
        <v>0.3995264564720476</v>
      </c>
      <c r="BM948" s="14">
        <f t="shared" si="1230"/>
        <v>0.38090897107705796</v>
      </c>
      <c r="BN948" s="14">
        <f t="shared" si="1231"/>
        <v>0.61868478643995051</v>
      </c>
    </row>
    <row r="949" spans="1:66" x14ac:dyDescent="0.25">
      <c r="A949" t="s">
        <v>303</v>
      </c>
      <c r="B949" t="s">
        <v>306</v>
      </c>
      <c r="C949" t="s">
        <v>308</v>
      </c>
      <c r="D949" s="24" t="s">
        <v>500</v>
      </c>
      <c r="E949" s="10">
        <f>VLOOKUP(A949,home!$A$2:$E$405,3,FALSE)</f>
        <v>1.2840909090909101</v>
      </c>
      <c r="F949" s="10">
        <f>VLOOKUP(B949,home!$B$2:$E$405,3,FALSE)</f>
        <v>0.39</v>
      </c>
      <c r="G949" s="10">
        <f>VLOOKUP(C949,away!$B$2:$E$405,4,FALSE)</f>
        <v>0.78</v>
      </c>
      <c r="H949" s="10">
        <f>VLOOKUP(A949,away!$A$2:$E$405,3,FALSE)</f>
        <v>0.96590909090909105</v>
      </c>
      <c r="I949" s="10">
        <f>VLOOKUP(C949,away!$B$2:$E$405,3,FALSE)</f>
        <v>1.56</v>
      </c>
      <c r="J949" s="10">
        <f>VLOOKUP(B949,home!$B$2:$E$405,4,FALSE)</f>
        <v>3.11</v>
      </c>
      <c r="K949" s="12">
        <f t="shared" si="1176"/>
        <v>0.39062045454545485</v>
      </c>
      <c r="L949" s="12">
        <f t="shared" si="1177"/>
        <v>4.6862045454545456</v>
      </c>
      <c r="M949" s="13">
        <f t="shared" si="1178"/>
        <v>6.2396886105587548E-3</v>
      </c>
      <c r="N949" s="13">
        <f t="shared" si="1179"/>
        <v>2.4373500012785584E-3</v>
      </c>
      <c r="O949" s="13">
        <f t="shared" si="1180"/>
        <v>2.9240457129021399E-2</v>
      </c>
      <c r="P949" s="13">
        <f t="shared" si="1181"/>
        <v>1.1421920654855224E-2</v>
      </c>
      <c r="Q949" s="13">
        <f t="shared" si="1182"/>
        <v>4.7603938269289776E-4</v>
      </c>
      <c r="R949" s="13">
        <f t="shared" si="1183"/>
        <v>6.8513381554594438E-2</v>
      </c>
      <c r="S949" s="13">
        <f t="shared" si="1184"/>
        <v>5.2270345360281474E-3</v>
      </c>
      <c r="T949" s="13">
        <f t="shared" si="1185"/>
        <v>2.2308179189908335E-3</v>
      </c>
      <c r="U949" s="13">
        <f t="shared" si="1186"/>
        <v>2.6762728245301858E-2</v>
      </c>
      <c r="V949" s="13">
        <f t="shared" si="1187"/>
        <v>1.0631366306337953E-3</v>
      </c>
      <c r="W949" s="13">
        <f t="shared" si="1188"/>
        <v>6.1983573349679168E-5</v>
      </c>
      <c r="X949" s="13">
        <f t="shared" si="1189"/>
        <v>2.9046770317478178E-4</v>
      </c>
      <c r="Y949" s="13">
        <f t="shared" si="1190"/>
        <v>6.8059553546270216E-4</v>
      </c>
      <c r="Z949" s="13">
        <f t="shared" si="1191"/>
        <v>0.1070225733552007</v>
      </c>
      <c r="AA949" s="13">
        <f t="shared" si="1192"/>
        <v>4.1805206250632783E-2</v>
      </c>
      <c r="AB949" s="13">
        <f t="shared" si="1193"/>
        <v>8.1649843339943341E-3</v>
      </c>
      <c r="AC949" s="13">
        <f t="shared" si="1194"/>
        <v>1.2163129242360074E-4</v>
      </c>
      <c r="AD949" s="13">
        <f t="shared" si="1195"/>
        <v>6.0530128990508031E-6</v>
      </c>
      <c r="AE949" s="13">
        <f t="shared" si="1196"/>
        <v>2.8365656561226871E-5</v>
      </c>
      <c r="AF949" s="13">
        <f t="shared" si="1197"/>
        <v>6.6463634356011964E-5</v>
      </c>
      <c r="AG949" s="13">
        <f t="shared" si="1198"/>
        <v>1.0382072847552408E-4</v>
      </c>
      <c r="AH949" s="13">
        <f t="shared" si="1199"/>
        <v>0.12538241743084599</v>
      </c>
      <c r="AI949" s="13">
        <f t="shared" si="1200"/>
        <v>4.8976936888845017E-2</v>
      </c>
      <c r="AJ949" s="13">
        <f t="shared" si="1201"/>
        <v>9.5656966748823482E-3</v>
      </c>
      <c r="AK949" s="13">
        <f t="shared" si="1202"/>
        <v>1.2455189277288301E-3</v>
      </c>
      <c r="AL949" s="13">
        <f t="shared" si="1203"/>
        <v>8.9059762941308358E-6</v>
      </c>
      <c r="AM949" s="13">
        <f t="shared" si="1204"/>
        <v>4.7288612999934528E-7</v>
      </c>
      <c r="AN949" s="13">
        <f t="shared" si="1205"/>
        <v>2.2160411318853411E-6</v>
      </c>
      <c r="AO949" s="13">
        <f t="shared" si="1206"/>
        <v>5.1924110125776614E-6</v>
      </c>
      <c r="AP949" s="13">
        <f t="shared" si="1207"/>
        <v>8.1109000296698944E-6</v>
      </c>
      <c r="AQ949" s="13">
        <f t="shared" si="1208"/>
        <v>9.5023341466916139E-6</v>
      </c>
      <c r="AR949" s="13">
        <f t="shared" si="1209"/>
        <v>0.11751353089690192</v>
      </c>
      <c r="AS949" s="13">
        <f t="shared" si="1210"/>
        <v>4.5903188854189182E-2</v>
      </c>
      <c r="AT949" s="13">
        <f t="shared" si="1211"/>
        <v>8.9653622476546183E-3</v>
      </c>
      <c r="AU949" s="13">
        <f t="shared" si="1212"/>
        <v>1.167351292114503E-3</v>
      </c>
      <c r="AV949" s="13">
        <f t="shared" si="1213"/>
        <v>1.1399782308499775E-4</v>
      </c>
      <c r="AW949" s="13">
        <f t="shared" si="1214"/>
        <v>4.5285092171216718E-7</v>
      </c>
      <c r="AX949" s="13">
        <f t="shared" si="1215"/>
        <v>3.0786499174764224E-8</v>
      </c>
      <c r="AY949" s="13">
        <f t="shared" si="1216"/>
        <v>1.4427183237141273E-7</v>
      </c>
      <c r="AZ949" s="13">
        <f t="shared" si="1217"/>
        <v>3.3804365831998534E-7</v>
      </c>
      <c r="BA949" s="13">
        <f t="shared" si="1218"/>
        <v>5.2804724272706632E-7</v>
      </c>
      <c r="BB949" s="13">
        <f t="shared" si="1219"/>
        <v>6.1863434727057935E-7</v>
      </c>
      <c r="BC949" s="13">
        <f t="shared" si="1220"/>
        <v>5.7980941803073883E-7</v>
      </c>
      <c r="BD949" s="13">
        <f t="shared" si="1221"/>
        <v>9.1782073773579165E-2</v>
      </c>
      <c r="BE949" s="13">
        <f t="shared" si="1222"/>
        <v>3.5851955376559962E-2</v>
      </c>
      <c r="BF949" s="13">
        <f t="shared" si="1223"/>
        <v>7.0022535527676085E-3</v>
      </c>
      <c r="BG949" s="13">
        <f t="shared" si="1224"/>
        <v>9.1174115520820348E-4</v>
      </c>
      <c r="BH949" s="13">
        <f t="shared" si="1225"/>
        <v>8.9036186118806598E-5</v>
      </c>
      <c r="BI949" s="13">
        <f t="shared" si="1226"/>
        <v>6.9558710985443912E-6</v>
      </c>
      <c r="BJ949" s="14">
        <f t="shared" si="1227"/>
        <v>6.4096913126899854E-3</v>
      </c>
      <c r="BK949" s="14">
        <f t="shared" si="1228"/>
        <v>2.4082461972626024E-2</v>
      </c>
      <c r="BL949" s="14">
        <f t="shared" si="1229"/>
        <v>0.66896477446512448</v>
      </c>
      <c r="BM949" s="14">
        <f t="shared" si="1230"/>
        <v>0.68815097235172917</v>
      </c>
      <c r="BN949" s="14">
        <f t="shared" si="1231"/>
        <v>0.11832883733300126</v>
      </c>
    </row>
    <row r="950" spans="1:66" x14ac:dyDescent="0.25">
      <c r="A950" t="s">
        <v>35</v>
      </c>
      <c r="B950" t="s">
        <v>471</v>
      </c>
      <c r="C950" t="s">
        <v>212</v>
      </c>
      <c r="D950" s="24" t="s">
        <v>500</v>
      </c>
      <c r="E950" s="10">
        <f>VLOOKUP(A950,home!$A$2:$E$405,3,FALSE)</f>
        <v>1.575</v>
      </c>
      <c r="F950" s="10">
        <f>VLOOKUP(B950,home!$B$2:$E$405,3,FALSE)</f>
        <v>1.1100000000000001</v>
      </c>
      <c r="G950" s="10">
        <f>VLOOKUP(C950,away!$B$2:$E$405,4,FALSE)</f>
        <v>1.1100000000000001</v>
      </c>
      <c r="H950" s="10">
        <f>VLOOKUP(A950,away!$A$2:$E$405,3,FALSE)</f>
        <v>1.1000000000000001</v>
      </c>
      <c r="I950" s="10">
        <f>VLOOKUP(C950,away!$B$2:$E$405,3,FALSE)</f>
        <v>0.79</v>
      </c>
      <c r="J950" s="10">
        <f>VLOOKUP(B950,home!$B$2:$E$405,4,FALSE)</f>
        <v>0.91</v>
      </c>
      <c r="K950" s="12">
        <f t="shared" si="1176"/>
        <v>1.9405575000000002</v>
      </c>
      <c r="L950" s="12">
        <f t="shared" si="1177"/>
        <v>0.7907900000000001</v>
      </c>
      <c r="M950" s="13">
        <f t="shared" si="1178"/>
        <v>6.5131465859879403E-2</v>
      </c>
      <c r="N950" s="13">
        <f t="shared" si="1179"/>
        <v>0.12639135456038292</v>
      </c>
      <c r="O950" s="13">
        <f t="shared" si="1180"/>
        <v>5.1505311887334038E-2</v>
      </c>
      <c r="P950" s="13">
        <f t="shared" si="1181"/>
        <v>9.9949019272805209E-2</v>
      </c>
      <c r="Q950" s="13">
        <f t="shared" si="1182"/>
        <v>0.12263484551365519</v>
      </c>
      <c r="R950" s="13">
        <f t="shared" si="1183"/>
        <v>2.0364942793692442E-2</v>
      </c>
      <c r="S950" s="13">
        <f t="shared" si="1184"/>
        <v>3.834477821782472E-2</v>
      </c>
      <c r="T950" s="13">
        <f t="shared" si="1185"/>
        <v>9.6978409483743394E-2</v>
      </c>
      <c r="U950" s="13">
        <f t="shared" si="1186"/>
        <v>3.9519342475370818E-2</v>
      </c>
      <c r="V950" s="13">
        <f t="shared" si="1187"/>
        <v>6.5380976878533729E-3</v>
      </c>
      <c r="W950" s="13">
        <f t="shared" si="1188"/>
        <v>7.932665640762164E-2</v>
      </c>
      <c r="X950" s="13">
        <f t="shared" si="1189"/>
        <v>6.2730726620583127E-2</v>
      </c>
      <c r="Y950" s="13">
        <f t="shared" si="1190"/>
        <v>2.4803415652145465E-2</v>
      </c>
      <c r="Z950" s="13">
        <f t="shared" si="1191"/>
        <v>5.3681310372746833E-3</v>
      </c>
      <c r="AA950" s="13">
        <f t="shared" si="1192"/>
        <v>1.0417166945366166E-2</v>
      </c>
      <c r="AB950" s="13">
        <f t="shared" si="1193"/>
        <v>1.0107555722291207E-2</v>
      </c>
      <c r="AC950" s="13">
        <f t="shared" si="1194"/>
        <v>6.2707445163352055E-4</v>
      </c>
      <c r="AD950" s="13">
        <f t="shared" si="1195"/>
        <v>3.8484484510433299E-2</v>
      </c>
      <c r="AE950" s="13">
        <f t="shared" si="1196"/>
        <v>3.0433145506005552E-2</v>
      </c>
      <c r="AF950" s="13">
        <f t="shared" si="1197"/>
        <v>1.2033113567347067E-2</v>
      </c>
      <c r="AG950" s="13">
        <f t="shared" si="1198"/>
        <v>3.1718886259741296E-3</v>
      </c>
      <c r="AH950" s="13">
        <f t="shared" si="1199"/>
        <v>1.0612660857416117E-3</v>
      </c>
      <c r="AI950" s="13">
        <f t="shared" si="1200"/>
        <v>2.0594478621815274E-3</v>
      </c>
      <c r="AJ950" s="13">
        <f t="shared" si="1201"/>
        <v>1.9982384974076657E-3</v>
      </c>
      <c r="AK950" s="13">
        <f t="shared" si="1202"/>
        <v>1.2925655676443921E-3</v>
      </c>
      <c r="AL950" s="13">
        <f t="shared" si="1203"/>
        <v>3.8491672572909334E-5</v>
      </c>
      <c r="AM950" s="13">
        <f t="shared" si="1204"/>
        <v>1.4936271010071032E-2</v>
      </c>
      <c r="AN950" s="13">
        <f t="shared" si="1205"/>
        <v>1.1811453752054073E-2</v>
      </c>
      <c r="AO950" s="13">
        <f t="shared" si="1206"/>
        <v>4.6701897562934202E-3</v>
      </c>
      <c r="AP950" s="13">
        <f t="shared" si="1207"/>
        <v>1.2310464524597582E-3</v>
      </c>
      <c r="AQ950" s="13">
        <f t="shared" si="1208"/>
        <v>2.4337480603516307E-4</v>
      </c>
      <c r="AR950" s="13">
        <f t="shared" si="1209"/>
        <v>1.678477215887219E-4</v>
      </c>
      <c r="AS950" s="13">
        <f t="shared" si="1210"/>
        <v>3.2571815498690614E-4</v>
      </c>
      <c r="AT950" s="13">
        <f t="shared" si="1211"/>
        <v>3.1603740427300171E-4</v>
      </c>
      <c r="AU950" s="13">
        <f t="shared" si="1212"/>
        <v>2.0442958504750185E-4</v>
      </c>
      <c r="AV950" s="13">
        <f t="shared" si="1213"/>
        <v>9.9176841121454375E-5</v>
      </c>
      <c r="AW950" s="13">
        <f t="shared" si="1214"/>
        <v>1.6407860936170522E-6</v>
      </c>
      <c r="AX950" s="13">
        <f t="shared" si="1215"/>
        <v>4.8307821217709835E-3</v>
      </c>
      <c r="AY950" s="13">
        <f t="shared" si="1216"/>
        <v>3.8201341940752765E-3</v>
      </c>
      <c r="AZ950" s="13">
        <f t="shared" si="1217"/>
        <v>1.5104619596663941E-3</v>
      </c>
      <c r="BA950" s="13">
        <f t="shared" si="1218"/>
        <v>3.9815273769486269E-4</v>
      </c>
      <c r="BB950" s="13">
        <f t="shared" si="1219"/>
        <v>7.8713800860430113E-5</v>
      </c>
      <c r="BC950" s="13">
        <f t="shared" si="1220"/>
        <v>1.2449217316483911E-5</v>
      </c>
      <c r="BD950" s="13">
        <f t="shared" si="1221"/>
        <v>2.2122049959190897E-5</v>
      </c>
      <c r="BE950" s="13">
        <f t="shared" si="1222"/>
        <v>4.2929109963682584E-5</v>
      </c>
      <c r="BF950" s="13">
        <f t="shared" si="1223"/>
        <v>4.1653203154174509E-5</v>
      </c>
      <c r="BG950" s="13">
        <f t="shared" si="1224"/>
        <v>2.6943478593285665E-5</v>
      </c>
      <c r="BH950" s="13">
        <f t="shared" si="1225"/>
        <v>1.3071342365072484E-5</v>
      </c>
      <c r="BI950" s="13">
        <f t="shared" si="1226"/>
        <v>5.0731382923218286E-6</v>
      </c>
      <c r="BJ950" s="14">
        <f t="shared" si="1227"/>
        <v>0.64053107025618961</v>
      </c>
      <c r="BK950" s="14">
        <f t="shared" si="1228"/>
        <v>0.21444906135664443</v>
      </c>
      <c r="BL950" s="14">
        <f t="shared" si="1229"/>
        <v>0.13959083986637516</v>
      </c>
      <c r="BM950" s="14">
        <f t="shared" si="1230"/>
        <v>0.51014366922075305</v>
      </c>
      <c r="BN950" s="14">
        <f t="shared" si="1231"/>
        <v>0.4859769398877492</v>
      </c>
    </row>
    <row r="951" spans="1:66" x14ac:dyDescent="0.25">
      <c r="A951" t="s">
        <v>35</v>
      </c>
      <c r="B951" t="s">
        <v>283</v>
      </c>
      <c r="C951" t="s">
        <v>36</v>
      </c>
      <c r="D951" s="24" t="s">
        <v>500</v>
      </c>
      <c r="E951" s="10">
        <f>VLOOKUP(A951,home!$A$2:$E$405,3,FALSE)</f>
        <v>1.575</v>
      </c>
      <c r="F951" s="10">
        <f>VLOOKUP(B951,home!$B$2:$E$405,3,FALSE)</f>
        <v>0.76</v>
      </c>
      <c r="G951" s="10">
        <f>VLOOKUP(C951,away!$B$2:$E$405,4,FALSE)</f>
        <v>1.27</v>
      </c>
      <c r="H951" s="10">
        <f>VLOOKUP(A951,away!$A$2:$E$405,3,FALSE)</f>
        <v>1.1000000000000001</v>
      </c>
      <c r="I951" s="10">
        <f>VLOOKUP(C951,away!$B$2:$E$405,3,FALSE)</f>
        <v>0.63</v>
      </c>
      <c r="J951" s="10">
        <f>VLOOKUP(B951,home!$B$2:$E$405,4,FALSE)</f>
        <v>2.1800000000000002</v>
      </c>
      <c r="K951" s="12">
        <f t="shared" si="1176"/>
        <v>1.5201900000000002</v>
      </c>
      <c r="L951" s="12">
        <f t="shared" si="1177"/>
        <v>1.5107400000000002</v>
      </c>
      <c r="M951" s="13">
        <f t="shared" si="1178"/>
        <v>4.8270725470232562E-2</v>
      </c>
      <c r="N951" s="13">
        <f t="shared" si="1179"/>
        <v>7.3380674152592834E-2</v>
      </c>
      <c r="O951" s="13">
        <f t="shared" si="1180"/>
        <v>7.2924515796899139E-2</v>
      </c>
      <c r="P951" s="13">
        <f t="shared" si="1181"/>
        <v>0.11085911966928812</v>
      </c>
      <c r="Q951" s="13">
        <f t="shared" si="1182"/>
        <v>5.5776283520015076E-2</v>
      </c>
      <c r="R951" s="13">
        <f t="shared" si="1183"/>
        <v>5.5084991497503719E-2</v>
      </c>
      <c r="S951" s="13">
        <f t="shared" si="1184"/>
        <v>6.3650091717744897E-2</v>
      </c>
      <c r="T951" s="13">
        <f t="shared" si="1185"/>
        <v>8.4263462565027578E-2</v>
      </c>
      <c r="U951" s="13">
        <f t="shared" si="1186"/>
        <v>8.3739653224590191E-2</v>
      </c>
      <c r="V951" s="13">
        <f t="shared" si="1187"/>
        <v>1.6242172699360999E-2</v>
      </c>
      <c r="W951" s="13">
        <f t="shared" si="1188"/>
        <v>2.8263516148097245E-2</v>
      </c>
      <c r="X951" s="13">
        <f t="shared" si="1189"/>
        <v>4.2698824385576435E-2</v>
      </c>
      <c r="Y951" s="13">
        <f t="shared" si="1190"/>
        <v>3.2253410976132879E-2</v>
      </c>
      <c r="Z951" s="13">
        <f t="shared" si="1191"/>
        <v>2.7739700018312927E-2</v>
      </c>
      <c r="AA951" s="13">
        <f t="shared" si="1192"/>
        <v>4.2169614570839127E-2</v>
      </c>
      <c r="AB951" s="13">
        <f t="shared" si="1193"/>
        <v>3.2052913187221976E-2</v>
      </c>
      <c r="AC951" s="13">
        <f t="shared" si="1194"/>
        <v>2.3313728836514081E-3</v>
      </c>
      <c r="AD951" s="13">
        <f t="shared" si="1195"/>
        <v>1.0741478653293982E-2</v>
      </c>
      <c r="AE951" s="13">
        <f t="shared" si="1196"/>
        <v>1.6227581460677352E-2</v>
      </c>
      <c r="AF951" s="13">
        <f t="shared" si="1197"/>
        <v>1.2257828207951856E-2</v>
      </c>
      <c r="AG951" s="13">
        <f t="shared" si="1198"/>
        <v>6.172797128960396E-3</v>
      </c>
      <c r="AH951" s="13">
        <f t="shared" si="1199"/>
        <v>1.0476868601416521E-2</v>
      </c>
      <c r="AI951" s="13">
        <f t="shared" si="1200"/>
        <v>1.5926830879187382E-2</v>
      </c>
      <c r="AJ951" s="13">
        <f t="shared" si="1201"/>
        <v>1.2105904517115938E-2</v>
      </c>
      <c r="AK951" s="13">
        <f t="shared" si="1202"/>
        <v>6.1344249959581609E-3</v>
      </c>
      <c r="AL951" s="13">
        <f t="shared" si="1203"/>
        <v>2.1417034277790371E-4</v>
      </c>
      <c r="AM951" s="13">
        <f t="shared" si="1204"/>
        <v>3.265817686790197E-3</v>
      </c>
      <c r="AN951" s="13">
        <f t="shared" si="1205"/>
        <v>4.9338014121414224E-3</v>
      </c>
      <c r="AO951" s="13">
        <f t="shared" si="1206"/>
        <v>3.7268455726892674E-3</v>
      </c>
      <c r="AP951" s="13">
        <f t="shared" si="1207"/>
        <v>1.8767648934948614E-3</v>
      </c>
      <c r="AQ951" s="13">
        <f t="shared" si="1208"/>
        <v>7.0882594879960697E-4</v>
      </c>
      <c r="AR951" s="13">
        <f t="shared" si="1209"/>
        <v>3.1655648941807998E-3</v>
      </c>
      <c r="AS951" s="13">
        <f t="shared" si="1210"/>
        <v>4.8122600964847105E-3</v>
      </c>
      <c r="AT951" s="13">
        <f t="shared" si="1211"/>
        <v>3.6577748380375473E-3</v>
      </c>
      <c r="AU951" s="13">
        <f t="shared" si="1212"/>
        <v>1.8535042436787668E-3</v>
      </c>
      <c r="AV951" s="13">
        <f t="shared" si="1213"/>
        <v>7.0441965404950582E-4</v>
      </c>
      <c r="AW951" s="13">
        <f t="shared" si="1214"/>
        <v>1.3662948475808184E-5</v>
      </c>
      <c r="AX951" s="13">
        <f t="shared" si="1215"/>
        <v>8.2744389821359874E-4</v>
      </c>
      <c r="AY951" s="13">
        <f t="shared" si="1216"/>
        <v>1.2500525947872123E-3</v>
      </c>
      <c r="AZ951" s="13">
        <f t="shared" si="1217"/>
        <v>9.4425222852441675E-4</v>
      </c>
      <c r="BA951" s="13">
        <f t="shared" si="1218"/>
        <v>4.7550653724032585E-4</v>
      </c>
      <c r="BB951" s="13">
        <f t="shared" si="1219"/>
        <v>1.7959168651761253E-4</v>
      </c>
      <c r="BC951" s="13">
        <f t="shared" si="1220"/>
        <v>5.4263268897923607E-5</v>
      </c>
      <c r="BD951" s="13">
        <f t="shared" si="1221"/>
        <v>7.9705758470578346E-4</v>
      </c>
      <c r="BE951" s="13">
        <f t="shared" si="1222"/>
        <v>1.2116789696938852E-3</v>
      </c>
      <c r="BF951" s="13">
        <f t="shared" si="1223"/>
        <v>9.2099112646947391E-4</v>
      </c>
      <c r="BG951" s="13">
        <f t="shared" si="1224"/>
        <v>4.6669383351587661E-4</v>
      </c>
      <c r="BH951" s="13">
        <f t="shared" si="1225"/>
        <v>1.7736582469312504E-4</v>
      </c>
      <c r="BI951" s="13">
        <f t="shared" si="1226"/>
        <v>5.3925950608048369E-5</v>
      </c>
      <c r="BJ951" s="14">
        <f t="shared" si="1227"/>
        <v>0.38027902292642207</v>
      </c>
      <c r="BK951" s="14">
        <f t="shared" si="1228"/>
        <v>0.24281770537784308</v>
      </c>
      <c r="BL951" s="14">
        <f t="shared" si="1229"/>
        <v>0.34843695428684968</v>
      </c>
      <c r="BM951" s="14">
        <f t="shared" si="1230"/>
        <v>0.5817406828565852</v>
      </c>
      <c r="BN951" s="14">
        <f t="shared" si="1231"/>
        <v>0.41629631010653145</v>
      </c>
    </row>
    <row r="952" spans="1:66" x14ac:dyDescent="0.25">
      <c r="A952" t="s">
        <v>10</v>
      </c>
      <c r="B952" t="s">
        <v>37</v>
      </c>
      <c r="C952" t="s">
        <v>223</v>
      </c>
      <c r="D952" s="24" t="s">
        <v>501</v>
      </c>
      <c r="E952" s="10">
        <f>VLOOKUP(A952,home!$A$2:$E$405,3,FALSE)</f>
        <v>1.56666666666667</v>
      </c>
      <c r="F952" s="10">
        <f>VLOOKUP(B952,home!$B$2:$E$405,3,FALSE)</f>
        <v>0.77</v>
      </c>
      <c r="G952" s="10">
        <f>VLOOKUP(C952,away!$B$2:$E$405,4,FALSE)</f>
        <v>1.66</v>
      </c>
      <c r="H952" s="10">
        <f>VLOOKUP(A952,away!$A$2:$E$405,3,FALSE)</f>
        <v>1.4666666666666699</v>
      </c>
      <c r="I952" s="10">
        <f>VLOOKUP(C952,away!$B$2:$E$405,3,FALSE)</f>
        <v>0.89</v>
      </c>
      <c r="J952" s="10">
        <f>VLOOKUP(B952,home!$B$2:$E$405,4,FALSE)</f>
        <v>1.0900000000000001</v>
      </c>
      <c r="K952" s="12">
        <f t="shared" si="1176"/>
        <v>2.0025133333333374</v>
      </c>
      <c r="L952" s="12">
        <f t="shared" si="1177"/>
        <v>1.4228133333333364</v>
      </c>
      <c r="M952" s="13">
        <f t="shared" si="1178"/>
        <v>3.2538649960475972E-2</v>
      </c>
      <c r="N952" s="13">
        <f t="shared" si="1179"/>
        <v>6.5159080394519397E-2</v>
      </c>
      <c r="O952" s="13">
        <f t="shared" si="1180"/>
        <v>4.6296425012431447E-2</v>
      </c>
      <c r="P952" s="13">
        <f t="shared" si="1181"/>
        <v>9.2709208373060986E-2</v>
      </c>
      <c r="Q952" s="13">
        <f t="shared" si="1182"/>
        <v>6.5240963638881974E-2</v>
      </c>
      <c r="R952" s="13">
        <f t="shared" si="1183"/>
        <v>3.2935585396677229E-2</v>
      </c>
      <c r="S952" s="13">
        <f t="shared" si="1184"/>
        <v>6.6036831027100173E-2</v>
      </c>
      <c r="T952" s="13">
        <f t="shared" si="1185"/>
        <v>9.2825712944916663E-2</v>
      </c>
      <c r="U952" s="13">
        <f t="shared" si="1186"/>
        <v>6.5953948897984893E-2</v>
      </c>
      <c r="V952" s="13">
        <f t="shared" si="1187"/>
        <v>2.0905812815168654E-2</v>
      </c>
      <c r="W952" s="13">
        <f t="shared" si="1188"/>
        <v>4.3548633188792214E-2</v>
      </c>
      <c r="X952" s="13">
        <f t="shared" si="1189"/>
        <v>6.1961575949456213E-2</v>
      </c>
      <c r="Y952" s="13">
        <f t="shared" si="1190"/>
        <v>4.4079878207616247E-2</v>
      </c>
      <c r="Z952" s="13">
        <f t="shared" si="1191"/>
        <v>1.5620396681177024E-2</v>
      </c>
      <c r="AA952" s="13">
        <f t="shared" si="1192"/>
        <v>3.12800526260128E-2</v>
      </c>
      <c r="AB952" s="13">
        <f t="shared" si="1193"/>
        <v>3.1319361225479556E-2</v>
      </c>
      <c r="AC952" s="13">
        <f t="shared" si="1194"/>
        <v>3.7228061068220485E-3</v>
      </c>
      <c r="AD952" s="13">
        <f t="shared" si="1195"/>
        <v>2.1801679652249779E-2</v>
      </c>
      <c r="AE952" s="13">
        <f t="shared" si="1196"/>
        <v>3.1019720498283082E-2</v>
      </c>
      <c r="AF952" s="13">
        <f t="shared" si="1197"/>
        <v>2.2067635960615291E-2</v>
      </c>
      <c r="AG952" s="13">
        <f t="shared" si="1198"/>
        <v>1.0466042226636548E-2</v>
      </c>
      <c r="AH952" s="13">
        <f t="shared" si="1199"/>
        <v>5.556227167483615E-3</v>
      </c>
      <c r="AI952" s="13">
        <f t="shared" si="1200"/>
        <v>1.1126418985914859E-2</v>
      </c>
      <c r="AJ952" s="13">
        <f t="shared" si="1201"/>
        <v>1.1140401185773849E-2</v>
      </c>
      <c r="AK952" s="13">
        <f t="shared" si="1202"/>
        <v>7.43626730439822E-3</v>
      </c>
      <c r="AL952" s="13">
        <f t="shared" si="1203"/>
        <v>4.2428116410373693E-4</v>
      </c>
      <c r="AM952" s="13">
        <f t="shared" si="1204"/>
        <v>8.7316308385384563E-3</v>
      </c>
      <c r="AN952" s="13">
        <f t="shared" si="1205"/>
        <v>1.2423480778817057E-2</v>
      </c>
      <c r="AO952" s="13">
        <f t="shared" si="1206"/>
        <v>8.8381470492556666E-3</v>
      </c>
      <c r="AP952" s="13">
        <f t="shared" si="1207"/>
        <v>4.191677821213882E-3</v>
      </c>
      <c r="AQ952" s="13">
        <f t="shared" si="1208"/>
        <v>1.4909937732651844E-3</v>
      </c>
      <c r="AR952" s="13">
        <f t="shared" si="1209"/>
        <v>1.5810948193849201E-3</v>
      </c>
      <c r="AS952" s="13">
        <f t="shared" si="1210"/>
        <v>3.1661634570825667E-3</v>
      </c>
      <c r="AT952" s="13">
        <f t="shared" si="1211"/>
        <v>3.1701422691603072E-3</v>
      </c>
      <c r="AU952" s="13">
        <f t="shared" si="1212"/>
        <v>2.1160840541857061E-3</v>
      </c>
      <c r="AV952" s="13">
        <f t="shared" si="1213"/>
        <v>1.0593716332402353E-3</v>
      </c>
      <c r="AW952" s="13">
        <f t="shared" si="1214"/>
        <v>3.3579528498704467E-5</v>
      </c>
      <c r="AX952" s="13">
        <f t="shared" si="1215"/>
        <v>2.9142011959863009E-3</v>
      </c>
      <c r="AY952" s="13">
        <f t="shared" si="1216"/>
        <v>4.1463643176652644E-3</v>
      </c>
      <c r="AZ952" s="13">
        <f t="shared" si="1217"/>
        <v>2.9497512180158606E-3</v>
      </c>
      <c r="BA952" s="13">
        <f t="shared" si="1218"/>
        <v>1.3989817876697383E-3</v>
      </c>
      <c r="BB952" s="13">
        <f t="shared" si="1219"/>
        <v>4.9762248514675239E-4</v>
      </c>
      <c r="BC952" s="13">
        <f t="shared" si="1220"/>
        <v>1.4160478136665381E-4</v>
      </c>
      <c r="BD952" s="13">
        <f t="shared" si="1221"/>
        <v>3.7493379838085414E-4</v>
      </c>
      <c r="BE952" s="13">
        <f t="shared" si="1222"/>
        <v>7.5080993037497364E-4</v>
      </c>
      <c r="BF952" s="13">
        <f t="shared" si="1223"/>
        <v>7.5175344818747972E-4</v>
      </c>
      <c r="BG952" s="13">
        <f t="shared" si="1224"/>
        <v>5.0179876779158023E-4</v>
      </c>
      <c r="BH952" s="13">
        <f t="shared" si="1225"/>
        <v>2.5121468078821973E-4</v>
      </c>
      <c r="BI952" s="13">
        <f t="shared" si="1226"/>
        <v>1.0061214956149759E-4</v>
      </c>
      <c r="BJ952" s="14">
        <f t="shared" si="1227"/>
        <v>0.50589537870890811</v>
      </c>
      <c r="BK952" s="14">
        <f t="shared" si="1228"/>
        <v>0.22048395376439683</v>
      </c>
      <c r="BL952" s="14">
        <f t="shared" si="1229"/>
        <v>0.25686866681029469</v>
      </c>
      <c r="BM952" s="14">
        <f t="shared" si="1230"/>
        <v>0.65987569839956328</v>
      </c>
      <c r="BN952" s="14">
        <f t="shared" si="1231"/>
        <v>0.33487991277604701</v>
      </c>
    </row>
    <row r="953" spans="1:66" x14ac:dyDescent="0.25">
      <c r="A953" t="s">
        <v>10</v>
      </c>
      <c r="B953" t="s">
        <v>42</v>
      </c>
      <c r="C953" t="s">
        <v>226</v>
      </c>
      <c r="D953" s="24" t="s">
        <v>501</v>
      </c>
      <c r="E953" s="10">
        <f>VLOOKUP(A953,home!$A$2:$E$405,3,FALSE)</f>
        <v>1.56666666666667</v>
      </c>
      <c r="F953" s="10">
        <f>VLOOKUP(B953,home!$B$2:$E$405,3,FALSE)</f>
        <v>1.53</v>
      </c>
      <c r="G953" s="10">
        <f>VLOOKUP(C953,away!$B$2:$E$405,4,FALSE)</f>
        <v>1.28</v>
      </c>
      <c r="H953" s="10">
        <f>VLOOKUP(A953,away!$A$2:$E$405,3,FALSE)</f>
        <v>1.4666666666666699</v>
      </c>
      <c r="I953" s="10">
        <f>VLOOKUP(C953,away!$B$2:$E$405,3,FALSE)</f>
        <v>0.51</v>
      </c>
      <c r="J953" s="10">
        <f>VLOOKUP(B953,home!$B$2:$E$405,4,FALSE)</f>
        <v>0.95</v>
      </c>
      <c r="K953" s="12">
        <f t="shared" si="1176"/>
        <v>3.0681600000000064</v>
      </c>
      <c r="L953" s="12">
        <f t="shared" si="1177"/>
        <v>0.71060000000000156</v>
      </c>
      <c r="M953" s="13">
        <f t="shared" si="1178"/>
        <v>2.2851009115799709E-2</v>
      </c>
      <c r="N953" s="13">
        <f t="shared" si="1179"/>
        <v>7.011055212873217E-2</v>
      </c>
      <c r="O953" s="13">
        <f t="shared" si="1180"/>
        <v>1.6237927077687311E-2</v>
      </c>
      <c r="P953" s="13">
        <f t="shared" si="1181"/>
        <v>4.9820558342677193E-2</v>
      </c>
      <c r="Q953" s="13">
        <f t="shared" si="1182"/>
        <v>0.10755519580964573</v>
      </c>
      <c r="R953" s="13">
        <f t="shared" si="1183"/>
        <v>5.7693354907023126E-3</v>
      </c>
      <c r="S953" s="13">
        <f t="shared" si="1184"/>
        <v>2.7155124977171475E-2</v>
      </c>
      <c r="T953" s="13">
        <f t="shared" si="1185"/>
        <v>7.6428722142334427E-2</v>
      </c>
      <c r="U953" s="13">
        <f t="shared" si="1186"/>
        <v>1.7701244379153241E-2</v>
      </c>
      <c r="V953" s="13">
        <f t="shared" si="1187"/>
        <v>6.5782822464911898E-3</v>
      </c>
      <c r="W953" s="13">
        <f t="shared" si="1188"/>
        <v>0.10999884985844108</v>
      </c>
      <c r="X953" s="13">
        <f t="shared" si="1189"/>
        <v>7.8165182709408407E-2</v>
      </c>
      <c r="Y953" s="13">
        <f t="shared" si="1190"/>
        <v>2.7772089416652861E-2</v>
      </c>
      <c r="Z953" s="13">
        <f t="shared" si="1191"/>
        <v>1.3665632665643575E-3</v>
      </c>
      <c r="AA953" s="13">
        <f t="shared" si="1192"/>
        <v>4.192834751942107E-3</v>
      </c>
      <c r="AB953" s="13">
        <f t="shared" si="1193"/>
        <v>6.4321439362593647E-3</v>
      </c>
      <c r="AC953" s="13">
        <f t="shared" si="1194"/>
        <v>8.9638736738903283E-4</v>
      </c>
      <c r="AD953" s="13">
        <f t="shared" si="1195"/>
        <v>8.4373517795418823E-2</v>
      </c>
      <c r="AE953" s="13">
        <f t="shared" si="1196"/>
        <v>5.9955821745424749E-2</v>
      </c>
      <c r="AF953" s="13">
        <f t="shared" si="1197"/>
        <v>2.1302303466149457E-2</v>
      </c>
      <c r="AG953" s="13">
        <f t="shared" si="1198"/>
        <v>5.0458056143486123E-3</v>
      </c>
      <c r="AH953" s="13">
        <f t="shared" si="1199"/>
        <v>2.4276996430515858E-4</v>
      </c>
      <c r="AI953" s="13">
        <f t="shared" si="1200"/>
        <v>7.4485709368251674E-4</v>
      </c>
      <c r="AJ953" s="13">
        <f t="shared" si="1201"/>
        <v>1.1426703702764782E-3</v>
      </c>
      <c r="AK953" s="13">
        <f t="shared" si="1202"/>
        <v>1.1686318410891621E-3</v>
      </c>
      <c r="AL953" s="13">
        <f t="shared" si="1203"/>
        <v>7.817338640640813E-5</v>
      </c>
      <c r="AM953" s="13">
        <f t="shared" si="1204"/>
        <v>5.1774290471838555E-2</v>
      </c>
      <c r="AN953" s="13">
        <f t="shared" si="1205"/>
        <v>3.679081080928856E-2</v>
      </c>
      <c r="AO953" s="13">
        <f t="shared" si="1206"/>
        <v>1.3071775080540251E-2</v>
      </c>
      <c r="AP953" s="13">
        <f t="shared" si="1207"/>
        <v>3.0962677907439744E-3</v>
      </c>
      <c r="AQ953" s="13">
        <f t="shared" si="1208"/>
        <v>5.5005197302566815E-4</v>
      </c>
      <c r="AR953" s="13">
        <f t="shared" si="1209"/>
        <v>3.450246732704922E-5</v>
      </c>
      <c r="AS953" s="13">
        <f t="shared" si="1210"/>
        <v>1.0585909015415953E-4</v>
      </c>
      <c r="AT953" s="13">
        <f t="shared" si="1211"/>
        <v>1.6239631302369348E-4</v>
      </c>
      <c r="AU953" s="13">
        <f t="shared" si="1212"/>
        <v>1.660859572555921E-4</v>
      </c>
      <c r="AV953" s="13">
        <f t="shared" si="1213"/>
        <v>1.2739457265332964E-4</v>
      </c>
      <c r="AW953" s="13">
        <f t="shared" si="1214"/>
        <v>4.7343420475663638E-6</v>
      </c>
      <c r="AX953" s="13">
        <f t="shared" si="1215"/>
        <v>2.6475301175679405E-2</v>
      </c>
      <c r="AY953" s="13">
        <f t="shared" si="1216"/>
        <v>1.8813349015437828E-2</v>
      </c>
      <c r="AZ953" s="13">
        <f t="shared" si="1217"/>
        <v>6.6843829051850727E-3</v>
      </c>
      <c r="BA953" s="13">
        <f t="shared" si="1218"/>
        <v>1.5833074974748412E-3</v>
      </c>
      <c r="BB953" s="13">
        <f t="shared" si="1219"/>
        <v>2.8127457692640609E-4</v>
      </c>
      <c r="BC953" s="13">
        <f t="shared" si="1220"/>
        <v>3.997474287278093E-5</v>
      </c>
      <c r="BD953" s="13">
        <f t="shared" si="1221"/>
        <v>4.0862422137668711E-6</v>
      </c>
      <c r="BE953" s="13">
        <f t="shared" si="1222"/>
        <v>1.2537244910590986E-5</v>
      </c>
      <c r="BF953" s="13">
        <f t="shared" si="1223"/>
        <v>1.9233136672439469E-5</v>
      </c>
      <c r="BG953" s="13">
        <f t="shared" si="1224"/>
        <v>1.9670113537637333E-5</v>
      </c>
      <c r="BH953" s="13">
        <f t="shared" si="1225"/>
        <v>1.508776388790937E-5</v>
      </c>
      <c r="BI953" s="13">
        <f t="shared" si="1226"/>
        <v>9.2583347300656225E-6</v>
      </c>
      <c r="BJ953" s="14">
        <f t="shared" si="1227"/>
        <v>0.7998688267255698</v>
      </c>
      <c r="BK953" s="14">
        <f t="shared" si="1228"/>
        <v>0.12619288445137283</v>
      </c>
      <c r="BL953" s="14">
        <f t="shared" si="1229"/>
        <v>5.4308526141463892E-2</v>
      </c>
      <c r="BM953" s="14">
        <f t="shared" si="1230"/>
        <v>0.69058360794633633</v>
      </c>
      <c r="BN953" s="14">
        <f t="shared" si="1231"/>
        <v>0.27234457796524442</v>
      </c>
    </row>
    <row r="954" spans="1:66" x14ac:dyDescent="0.25">
      <c r="A954" t="s">
        <v>10</v>
      </c>
      <c r="B954" t="s">
        <v>453</v>
      </c>
      <c r="C954" t="s">
        <v>40</v>
      </c>
      <c r="D954" s="24" t="s">
        <v>501</v>
      </c>
      <c r="E954" s="10">
        <f>VLOOKUP(A954,home!$A$2:$E$405,3,FALSE)</f>
        <v>1.56666666666667</v>
      </c>
      <c r="F954" s="10">
        <f>VLOOKUP(B954,home!$B$2:$E$405,3,FALSE)</f>
        <v>1.1499999999999999</v>
      </c>
      <c r="G954" s="10">
        <f>VLOOKUP(C954,away!$B$2:$E$405,4,FALSE)</f>
        <v>1.1499999999999999</v>
      </c>
      <c r="H954" s="10">
        <f>VLOOKUP(A954,away!$A$2:$E$405,3,FALSE)</f>
        <v>1.4666666666666699</v>
      </c>
      <c r="I954" s="10">
        <f>VLOOKUP(C954,away!$B$2:$E$405,3,FALSE)</f>
        <v>1.02</v>
      </c>
      <c r="J954" s="10">
        <f>VLOOKUP(B954,home!$B$2:$E$405,4,FALSE)</f>
        <v>0.55000000000000004</v>
      </c>
      <c r="K954" s="12">
        <f t="shared" si="1176"/>
        <v>2.0719166666666706</v>
      </c>
      <c r="L954" s="12">
        <f t="shared" si="1177"/>
        <v>0.82280000000000186</v>
      </c>
      <c r="M954" s="13">
        <f t="shared" si="1178"/>
        <v>5.5314695371652289E-2</v>
      </c>
      <c r="N954" s="13">
        <f t="shared" si="1179"/>
        <v>0.11460743925211611</v>
      </c>
      <c r="O954" s="13">
        <f t="shared" si="1180"/>
        <v>4.5512931351795613E-2</v>
      </c>
      <c r="P954" s="13">
        <f t="shared" si="1181"/>
        <v>9.4299001016641348E-2</v>
      </c>
      <c r="Q954" s="13">
        <f t="shared" si="1182"/>
        <v>0.11872853175522372</v>
      </c>
      <c r="R954" s="13">
        <f t="shared" si="1183"/>
        <v>1.8724019958128755E-2</v>
      </c>
      <c r="S954" s="13">
        <f t="shared" si="1184"/>
        <v>4.0189598500860867E-2</v>
      </c>
      <c r="T954" s="13">
        <f t="shared" si="1185"/>
        <v>9.7689835928198299E-2</v>
      </c>
      <c r="U954" s="13">
        <f t="shared" si="1186"/>
        <v>3.8794609018246336E-2</v>
      </c>
      <c r="V954" s="13">
        <f t="shared" si="1187"/>
        <v>7.61268263830685E-3</v>
      </c>
      <c r="W954" s="13">
        <f t="shared" si="1188"/>
        <v>8.1998541250837026E-2</v>
      </c>
      <c r="X954" s="13">
        <f t="shared" si="1189"/>
        <v>6.7468399741188859E-2</v>
      </c>
      <c r="Y954" s="13">
        <f t="shared" si="1190"/>
        <v>2.7756499653525155E-2</v>
      </c>
      <c r="Z954" s="13">
        <f t="shared" si="1191"/>
        <v>5.1353745405161248E-3</v>
      </c>
      <c r="AA954" s="13">
        <f t="shared" si="1192"/>
        <v>1.0640068100071051E-2</v>
      </c>
      <c r="AB954" s="13">
        <f t="shared" si="1193"/>
        <v>1.1022667215502798E-2</v>
      </c>
      <c r="AC954" s="13">
        <f t="shared" si="1194"/>
        <v>8.1111850456940134E-4</v>
      </c>
      <c r="AD954" s="13">
        <f t="shared" si="1195"/>
        <v>4.2473536064990922E-2</v>
      </c>
      <c r="AE954" s="13">
        <f t="shared" si="1196"/>
        <v>3.4947225474274611E-2</v>
      </c>
      <c r="AF954" s="13">
        <f t="shared" si="1197"/>
        <v>1.4377288560116606E-2</v>
      </c>
      <c r="AG954" s="13">
        <f t="shared" si="1198"/>
        <v>3.9432110090879902E-3</v>
      </c>
      <c r="AH954" s="13">
        <f t="shared" si="1199"/>
        <v>1.0563465429841692E-3</v>
      </c>
      <c r="AI954" s="13">
        <f t="shared" si="1200"/>
        <v>2.1886620081846202E-3</v>
      </c>
      <c r="AJ954" s="13">
        <f t="shared" si="1201"/>
        <v>2.2673626462289308E-3</v>
      </c>
      <c r="AK954" s="13">
        <f t="shared" si="1202"/>
        <v>1.5659288186997225E-3</v>
      </c>
      <c r="AL954" s="13">
        <f t="shared" si="1203"/>
        <v>5.5310918137103282E-5</v>
      </c>
      <c r="AM954" s="13">
        <f t="shared" si="1204"/>
        <v>1.7600325453064527E-2</v>
      </c>
      <c r="AN954" s="13">
        <f t="shared" si="1205"/>
        <v>1.4481547782781526E-2</v>
      </c>
      <c r="AO954" s="13">
        <f t="shared" si="1206"/>
        <v>5.9577087578363327E-3</v>
      </c>
      <c r="AP954" s="13">
        <f t="shared" si="1207"/>
        <v>1.6340009219825819E-3</v>
      </c>
      <c r="AQ954" s="13">
        <f t="shared" si="1208"/>
        <v>3.3611398965181782E-4</v>
      </c>
      <c r="AR954" s="13">
        <f t="shared" si="1209"/>
        <v>1.7383238711347529E-4</v>
      </c>
      <c r="AS954" s="13">
        <f t="shared" si="1210"/>
        <v>3.6016622006686201E-4</v>
      </c>
      <c r="AT954" s="13">
        <f t="shared" si="1211"/>
        <v>3.7311719706343378E-4</v>
      </c>
      <c r="AU954" s="13">
        <f t="shared" si="1212"/>
        <v>2.5768924640522697E-4</v>
      </c>
      <c r="AV954" s="13">
        <f t="shared" si="1213"/>
        <v>1.3347766111194103E-4</v>
      </c>
      <c r="AW954" s="13">
        <f t="shared" si="1214"/>
        <v>2.6192378246955985E-6</v>
      </c>
      <c r="AX954" s="13">
        <f t="shared" si="1215"/>
        <v>6.0777346074936652E-3</v>
      </c>
      <c r="AY954" s="13">
        <f t="shared" si="1216"/>
        <v>5.0007600350457995E-3</v>
      </c>
      <c r="AZ954" s="13">
        <f t="shared" si="1217"/>
        <v>2.0573126784178461E-3</v>
      </c>
      <c r="BA954" s="13">
        <f t="shared" si="1218"/>
        <v>5.6425229060073586E-4</v>
      </c>
      <c r="BB954" s="13">
        <f t="shared" si="1219"/>
        <v>1.1606669617657164E-4</v>
      </c>
      <c r="BC954" s="13">
        <f t="shared" si="1220"/>
        <v>1.9099935522816676E-5</v>
      </c>
      <c r="BD954" s="13">
        <f t="shared" si="1221"/>
        <v>2.3838214686161292E-5</v>
      </c>
      <c r="BE954" s="13">
        <f t="shared" si="1222"/>
        <v>4.9390794311835767E-5</v>
      </c>
      <c r="BF954" s="13">
        <f t="shared" si="1223"/>
        <v>5.1166804957298982E-5</v>
      </c>
      <c r="BG954" s="13">
        <f t="shared" si="1224"/>
        <v>3.5337785323703525E-5</v>
      </c>
      <c r="BH954" s="13">
        <f t="shared" si="1225"/>
        <v>1.8304236593817545E-5</v>
      </c>
      <c r="BI954" s="13">
        <f t="shared" si="1226"/>
        <v>7.5849705738681106E-6</v>
      </c>
      <c r="BJ954" s="14">
        <f t="shared" si="1227"/>
        <v>0.65783543183813353</v>
      </c>
      <c r="BK954" s="14">
        <f t="shared" si="1228"/>
        <v>0.20328316698521368</v>
      </c>
      <c r="BL954" s="14">
        <f t="shared" si="1229"/>
        <v>0.13325650117804957</v>
      </c>
      <c r="BM954" s="14">
        <f t="shared" si="1230"/>
        <v>0.54732571503913408</v>
      </c>
      <c r="BN954" s="14">
        <f t="shared" si="1231"/>
        <v>0.44718661870555787</v>
      </c>
    </row>
    <row r="955" spans="1:66" x14ac:dyDescent="0.25">
      <c r="A955" t="s">
        <v>10</v>
      </c>
      <c r="B955" t="s">
        <v>41</v>
      </c>
      <c r="C955" t="s">
        <v>224</v>
      </c>
      <c r="D955" s="24" t="s">
        <v>501</v>
      </c>
      <c r="E955" s="10">
        <f>VLOOKUP(A955,home!$A$2:$E$405,3,FALSE)</f>
        <v>1.56666666666667</v>
      </c>
      <c r="F955" s="10">
        <f>VLOOKUP(B955,home!$B$2:$E$405,3,FALSE)</f>
        <v>0.77</v>
      </c>
      <c r="G955" s="10">
        <f>VLOOKUP(C955,away!$B$2:$E$405,4,FALSE)</f>
        <v>0.89</v>
      </c>
      <c r="H955" s="10">
        <f>VLOOKUP(A955,away!$A$2:$E$405,3,FALSE)</f>
        <v>1.4666666666666699</v>
      </c>
      <c r="I955" s="10">
        <f>VLOOKUP(C955,away!$B$2:$E$405,3,FALSE)</f>
        <v>1.02</v>
      </c>
      <c r="J955" s="10">
        <f>VLOOKUP(B955,home!$B$2:$E$405,4,FALSE)</f>
        <v>0.82</v>
      </c>
      <c r="K955" s="12">
        <f t="shared" si="1176"/>
        <v>1.073636666666669</v>
      </c>
      <c r="L955" s="12">
        <f t="shared" si="1177"/>
        <v>1.2267200000000027</v>
      </c>
      <c r="M955" s="13">
        <f t="shared" si="1178"/>
        <v>0.10022309111147013</v>
      </c>
      <c r="N955" s="13">
        <f t="shared" si="1179"/>
        <v>0.10760318546394863</v>
      </c>
      <c r="O955" s="13">
        <f t="shared" si="1180"/>
        <v>0.12294567032826288</v>
      </c>
      <c r="P955" s="13">
        <f t="shared" si="1181"/>
        <v>0.13199897967233534</v>
      </c>
      <c r="Q955" s="13">
        <f t="shared" si="1182"/>
        <v>5.7763362682114593E-2</v>
      </c>
      <c r="R955" s="13">
        <f t="shared" si="1183"/>
        <v>7.5409956352543508E-2</v>
      </c>
      <c r="S955" s="13">
        <f t="shared" si="1184"/>
        <v>4.34623659111616E-2</v>
      </c>
      <c r="T955" s="13">
        <f t="shared" si="1185"/>
        <v>7.0859472269403756E-2</v>
      </c>
      <c r="U955" s="13">
        <f t="shared" si="1186"/>
        <v>8.0962894171823813E-2</v>
      </c>
      <c r="V955" s="13">
        <f t="shared" si="1187"/>
        <v>6.3602419260605442E-3</v>
      </c>
      <c r="W955" s="13">
        <f t="shared" si="1188"/>
        <v>2.0672288055161123E-2</v>
      </c>
      <c r="X955" s="13">
        <f t="shared" si="1189"/>
        <v>2.5359109203027308E-2</v>
      </c>
      <c r="Y955" s="13">
        <f t="shared" si="1190"/>
        <v>1.5554263220768869E-2</v>
      </c>
      <c r="Z955" s="13">
        <f t="shared" si="1191"/>
        <v>3.0835633885597468E-2</v>
      </c>
      <c r="AA955" s="13">
        <f t="shared" si="1192"/>
        <v>3.3106267179486649E-2</v>
      </c>
      <c r="AB955" s="13">
        <f t="shared" si="1193"/>
        <v>1.7772051170180096E-2</v>
      </c>
      <c r="AC955" s="13">
        <f t="shared" si="1194"/>
        <v>5.2354791408264461E-4</v>
      </c>
      <c r="AD955" s="13">
        <f t="shared" si="1195"/>
        <v>5.5486316099790968E-3</v>
      </c>
      <c r="AE955" s="13">
        <f t="shared" si="1196"/>
        <v>6.8066173685935715E-3</v>
      </c>
      <c r="AF955" s="13">
        <f t="shared" si="1197"/>
        <v>4.174906829200564E-3</v>
      </c>
      <c r="AG955" s="13">
        <f t="shared" si="1198"/>
        <v>1.7071472351723094E-3</v>
      </c>
      <c r="AH955" s="13">
        <f t="shared" si="1199"/>
        <v>9.4566722000350469E-3</v>
      </c>
      <c r="AI955" s="13">
        <f t="shared" si="1200"/>
        <v>1.0153030018604981E-2</v>
      </c>
      <c r="AJ955" s="13">
        <f t="shared" si="1201"/>
        <v>5.4503326528708403E-3</v>
      </c>
      <c r="AK955" s="13">
        <f t="shared" si="1202"/>
        <v>1.9505589938842507E-3</v>
      </c>
      <c r="AL955" s="13">
        <f t="shared" si="1203"/>
        <v>2.7581584124810335E-5</v>
      </c>
      <c r="AM955" s="13">
        <f t="shared" si="1204"/>
        <v>1.1914428692598544E-3</v>
      </c>
      <c r="AN955" s="13">
        <f t="shared" si="1205"/>
        <v>1.4615667965784517E-3</v>
      </c>
      <c r="AO955" s="13">
        <f t="shared" si="1206"/>
        <v>8.9646661034936139E-4</v>
      </c>
      <c r="AP955" s="13">
        <f t="shared" si="1207"/>
        <v>3.6657117341592376E-4</v>
      </c>
      <c r="AQ955" s="13">
        <f t="shared" si="1208"/>
        <v>1.1242004746319567E-4</v>
      </c>
      <c r="AR955" s="13">
        <f t="shared" si="1209"/>
        <v>2.3201377842454029E-3</v>
      </c>
      <c r="AS955" s="13">
        <f t="shared" si="1210"/>
        <v>2.4909849968846255E-3</v>
      </c>
      <c r="AT955" s="13">
        <f t="shared" si="1211"/>
        <v>1.337206414385946E-3</v>
      </c>
      <c r="AU955" s="13">
        <f t="shared" si="1212"/>
        <v>4.7855794579553852E-4</v>
      </c>
      <c r="AV955" s="13">
        <f t="shared" si="1213"/>
        <v>1.2844933943269261E-4</v>
      </c>
      <c r="AW955" s="13">
        <f t="shared" si="1214"/>
        <v>1.0090657978465763E-6</v>
      </c>
      <c r="AX955" s="13">
        <f t="shared" si="1215"/>
        <v>2.131961251126536E-4</v>
      </c>
      <c r="AY955" s="13">
        <f t="shared" si="1216"/>
        <v>2.6153195059819501E-4</v>
      </c>
      <c r="AZ955" s="13">
        <f t="shared" si="1217"/>
        <v>1.6041323721890929E-4</v>
      </c>
      <c r="BA955" s="13">
        <f t="shared" si="1218"/>
        <v>6.5594042120393622E-5</v>
      </c>
      <c r="BB955" s="13">
        <f t="shared" si="1219"/>
        <v>2.0116380837482347E-5</v>
      </c>
      <c r="BC955" s="13">
        <f t="shared" si="1220"/>
        <v>4.9354333401912791E-6</v>
      </c>
      <c r="BD955" s="13">
        <f t="shared" si="1221"/>
        <v>4.7435990378158775E-4</v>
      </c>
      <c r="BE955" s="13">
        <f t="shared" si="1222"/>
        <v>5.0929018589638566E-4</v>
      </c>
      <c r="BF955" s="13">
        <f t="shared" si="1223"/>
        <v>2.7339630877592185E-4</v>
      </c>
      <c r="BG955" s="13">
        <f t="shared" si="1224"/>
        <v>9.7842767211050701E-5</v>
      </c>
      <c r="BH955" s="13">
        <f t="shared" si="1225"/>
        <v>2.6261895611478834E-5</v>
      </c>
      <c r="BI955" s="13">
        <f t="shared" si="1226"/>
        <v>5.6391468129312339E-6</v>
      </c>
      <c r="BJ955" s="14">
        <f t="shared" si="1227"/>
        <v>0.32080323860366444</v>
      </c>
      <c r="BK955" s="14">
        <f t="shared" si="1228"/>
        <v>0.28285734006983326</v>
      </c>
      <c r="BL955" s="14">
        <f t="shared" si="1229"/>
        <v>0.36534955975652561</v>
      </c>
      <c r="BM955" s="14">
        <f t="shared" si="1230"/>
        <v>0.40364100382014534</v>
      </c>
      <c r="BN955" s="14">
        <f t="shared" si="1231"/>
        <v>0.59594424561067505</v>
      </c>
    </row>
    <row r="956" spans="1:66" x14ac:dyDescent="0.25">
      <c r="A956" t="s">
        <v>13</v>
      </c>
      <c r="B956" t="s">
        <v>50</v>
      </c>
      <c r="C956" t="s">
        <v>54</v>
      </c>
      <c r="D956" s="24" t="s">
        <v>501</v>
      </c>
      <c r="E956" s="10">
        <f>VLOOKUP(A956,home!$A$2:$E$405,3,FALSE)</f>
        <v>1.82539682539683</v>
      </c>
      <c r="F956" s="10">
        <f>VLOOKUP(B956,home!$B$2:$E$405,3,FALSE)</f>
        <v>0.37</v>
      </c>
      <c r="G956" s="10">
        <f>VLOOKUP(C956,away!$B$2:$E$405,4,FALSE)</f>
        <v>1.1000000000000001</v>
      </c>
      <c r="H956" s="10">
        <f>VLOOKUP(A956,away!$A$2:$E$405,3,FALSE)</f>
        <v>1.2222222222222201</v>
      </c>
      <c r="I956" s="10">
        <f>VLOOKUP(C956,away!$B$2:$E$405,3,FALSE)</f>
        <v>0.55000000000000004</v>
      </c>
      <c r="J956" s="10">
        <f>VLOOKUP(B956,home!$B$2:$E$405,4,FALSE)</f>
        <v>2.1800000000000002</v>
      </c>
      <c r="K956" s="12">
        <f t="shared" si="1176"/>
        <v>0.74293650793650989</v>
      </c>
      <c r="L956" s="12">
        <f t="shared" si="1177"/>
        <v>1.4654444444444421</v>
      </c>
      <c r="M956" s="13">
        <f t="shared" si="1178"/>
        <v>0.10987840294691373</v>
      </c>
      <c r="N956" s="13">
        <f t="shared" si="1179"/>
        <v>8.1632676983020805E-2</v>
      </c>
      <c r="O956" s="13">
        <f t="shared" si="1180"/>
        <v>0.16102069516298254</v>
      </c>
      <c r="P956" s="13">
        <f t="shared" si="1181"/>
        <v>0.1196281529698955</v>
      </c>
      <c r="Q956" s="13">
        <f t="shared" si="1182"/>
        <v>3.0323947985637287E-2</v>
      </c>
      <c r="R956" s="13">
        <f t="shared" si="1183"/>
        <v>0.11798344158358745</v>
      </c>
      <c r="S956" s="13">
        <f t="shared" si="1184"/>
        <v>3.2560754887161127E-2</v>
      </c>
      <c r="T956" s="13">
        <f t="shared" si="1185"/>
        <v>4.4438061109174393E-2</v>
      </c>
      <c r="U956" s="13">
        <f t="shared" si="1186"/>
        <v>8.765420608444166E-2</v>
      </c>
      <c r="V956" s="13">
        <f t="shared" si="1187"/>
        <v>3.93888239887474E-3</v>
      </c>
      <c r="W956" s="13">
        <f t="shared" si="1188"/>
        <v>7.5095893410992449E-3</v>
      </c>
      <c r="X956" s="13">
        <f t="shared" si="1189"/>
        <v>1.1004885979973086E-2</v>
      </c>
      <c r="Y956" s="13">
        <f t="shared" si="1190"/>
        <v>8.0635245105480473E-3</v>
      </c>
      <c r="Z956" s="13">
        <f t="shared" si="1191"/>
        <v>5.7632726335034502E-2</v>
      </c>
      <c r="AA956" s="13">
        <f t="shared" si="1192"/>
        <v>4.2817456446211058E-2</v>
      </c>
      <c r="AB956" s="13">
        <f t="shared" si="1193"/>
        <v>1.5905325785435822E-2</v>
      </c>
      <c r="AC956" s="13">
        <f t="shared" si="1194"/>
        <v>2.6802425084542744E-4</v>
      </c>
      <c r="AD956" s="13">
        <f t="shared" si="1195"/>
        <v>1.394787020278377E-3</v>
      </c>
      <c r="AE956" s="13">
        <f t="shared" si="1196"/>
        <v>2.0439828900501653E-3</v>
      </c>
      <c r="AF956" s="13">
        <f t="shared" si="1197"/>
        <v>1.4976716853817552E-3</v>
      </c>
      <c r="AG956" s="13">
        <f t="shared" si="1198"/>
        <v>7.3158488364814551E-4</v>
      </c>
      <c r="AH956" s="13">
        <f t="shared" si="1199"/>
        <v>2.1114389656465827E-2</v>
      </c>
      <c r="AI956" s="13">
        <f t="shared" si="1200"/>
        <v>1.5686650918585485E-2</v>
      </c>
      <c r="AJ956" s="13">
        <f t="shared" si="1201"/>
        <v>5.8270928273364726E-3</v>
      </c>
      <c r="AK956" s="13">
        <f t="shared" si="1202"/>
        <v>1.4430533321877479E-3</v>
      </c>
      <c r="AL956" s="13">
        <f t="shared" si="1203"/>
        <v>1.1672265056589639E-5</v>
      </c>
      <c r="AM956" s="13">
        <f t="shared" si="1204"/>
        <v>2.0724763963215757E-4</v>
      </c>
      <c r="AN956" s="13">
        <f t="shared" si="1205"/>
        <v>3.0370990212316907E-4</v>
      </c>
      <c r="AO956" s="13">
        <f t="shared" si="1206"/>
        <v>2.2253499439458179E-4</v>
      </c>
      <c r="AP956" s="13">
        <f t="shared" si="1207"/>
        <v>1.0870422374333826E-4</v>
      </c>
      <c r="AQ956" s="13">
        <f t="shared" si="1208"/>
        <v>3.9825000193080217E-5</v>
      </c>
      <c r="AR956" s="13">
        <f t="shared" si="1209"/>
        <v>6.1883930039806027E-3</v>
      </c>
      <c r="AS956" s="13">
        <f t="shared" si="1210"/>
        <v>4.5975830881160766E-3</v>
      </c>
      <c r="AT956" s="13">
        <f t="shared" si="1211"/>
        <v>1.7078561622164566E-3</v>
      </c>
      <c r="AU956" s="13">
        <f t="shared" si="1212"/>
        <v>4.2294289773831467E-4</v>
      </c>
      <c r="AV956" s="13">
        <f t="shared" si="1213"/>
        <v>7.8554929875562977E-5</v>
      </c>
      <c r="AW956" s="13">
        <f t="shared" si="1214"/>
        <v>3.5299918218826371E-7</v>
      </c>
      <c r="AX956" s="13">
        <f t="shared" si="1215"/>
        <v>2.5661972944399882E-5</v>
      </c>
      <c r="AY956" s="13">
        <f t="shared" si="1216"/>
        <v>3.7606195684854387E-5</v>
      </c>
      <c r="AZ956" s="13">
        <f t="shared" si="1217"/>
        <v>2.7554895271530217E-5</v>
      </c>
      <c r="BA956" s="13">
        <f t="shared" si="1218"/>
        <v>1.346005606430412E-5</v>
      </c>
      <c r="BB956" s="13">
        <f t="shared" si="1219"/>
        <v>4.9312410953363051E-6</v>
      </c>
      <c r="BC956" s="13">
        <f t="shared" si="1220"/>
        <v>1.4452919734753415E-6</v>
      </c>
      <c r="BD956" s="13">
        <f t="shared" si="1221"/>
        <v>1.5114576912870371E-3</v>
      </c>
      <c r="BE956" s="13">
        <f t="shared" si="1222"/>
        <v>1.1229170990585706E-3</v>
      </c>
      <c r="BF956" s="13">
        <f t="shared" si="1223"/>
        <v>4.1712805413838519E-4</v>
      </c>
      <c r="BG956" s="13">
        <f t="shared" si="1224"/>
        <v>1.0329988663464113E-4</v>
      </c>
      <c r="BH956" s="13">
        <f t="shared" si="1225"/>
        <v>1.9186314261644406E-5</v>
      </c>
      <c r="BI956" s="13">
        <f t="shared" si="1226"/>
        <v>2.8508426635437115E-6</v>
      </c>
      <c r="BJ956" s="14">
        <f t="shared" si="1227"/>
        <v>0.1896333938019315</v>
      </c>
      <c r="BK956" s="14">
        <f t="shared" si="1228"/>
        <v>0.26632349591443205</v>
      </c>
      <c r="BL956" s="14">
        <f t="shared" si="1229"/>
        <v>0.48562448176720491</v>
      </c>
      <c r="BM956" s="14">
        <f t="shared" si="1230"/>
        <v>0.37870952699006294</v>
      </c>
      <c r="BN956" s="14">
        <f t="shared" si="1231"/>
        <v>0.62046731763203733</v>
      </c>
    </row>
    <row r="957" spans="1:66" x14ac:dyDescent="0.25">
      <c r="A957" t="s">
        <v>13</v>
      </c>
      <c r="B957" t="s">
        <v>227</v>
      </c>
      <c r="C957" t="s">
        <v>55</v>
      </c>
      <c r="D957" s="24" t="s">
        <v>501</v>
      </c>
      <c r="E957" s="10">
        <f>VLOOKUP(A957,home!$A$2:$E$405,3,FALSE)</f>
        <v>1.82539682539683</v>
      </c>
      <c r="F957" s="10">
        <f>VLOOKUP(B957,home!$B$2:$E$405,3,FALSE)</f>
        <v>2.19</v>
      </c>
      <c r="G957" s="10">
        <f>VLOOKUP(C957,away!$B$2:$E$405,4,FALSE)</f>
        <v>1.78</v>
      </c>
      <c r="H957" s="10">
        <f>VLOOKUP(A957,away!$A$2:$E$405,3,FALSE)</f>
        <v>1.2222222222222201</v>
      </c>
      <c r="I957" s="10">
        <f>VLOOKUP(C957,away!$B$2:$E$405,3,FALSE)</f>
        <v>0.14000000000000001</v>
      </c>
      <c r="J957" s="10">
        <f>VLOOKUP(B957,home!$B$2:$E$405,4,FALSE)</f>
        <v>0.82</v>
      </c>
      <c r="K957" s="12">
        <f t="shared" si="1176"/>
        <v>7.1157619047619232</v>
      </c>
      <c r="L957" s="12">
        <f t="shared" si="1177"/>
        <v>0.14031111111111086</v>
      </c>
      <c r="M957" s="13">
        <f t="shared" si="1178"/>
        <v>7.0587455819173285E-4</v>
      </c>
      <c r="N957" s="13">
        <f t="shared" si="1179"/>
        <v>5.022835290721386E-3</v>
      </c>
      <c r="O957" s="13">
        <f t="shared" si="1180"/>
        <v>9.9042043564946523E-5</v>
      </c>
      <c r="P957" s="13">
        <f t="shared" si="1181"/>
        <v>7.0475960056921719E-4</v>
      </c>
      <c r="Q957" s="13">
        <f t="shared" si="1182"/>
        <v>1.7870650007804512E-2</v>
      </c>
      <c r="R957" s="13">
        <f t="shared" si="1183"/>
        <v>6.9483495896563474E-6</v>
      </c>
      <c r="S957" s="13">
        <f t="shared" si="1184"/>
        <v>1.7591160101692268E-4</v>
      </c>
      <c r="T957" s="13">
        <f t="shared" si="1185"/>
        <v>2.5074507588728331E-3</v>
      </c>
      <c r="U957" s="13">
        <f t="shared" si="1186"/>
        <v>4.9442801311044772E-5</v>
      </c>
      <c r="V957" s="13">
        <f t="shared" si="1187"/>
        <v>1.9514860164038632E-5</v>
      </c>
      <c r="W957" s="13">
        <f t="shared" si="1188"/>
        <v>4.2387763512956242E-2</v>
      </c>
      <c r="X957" s="13">
        <f t="shared" si="1189"/>
        <v>5.947474196017895E-3</v>
      </c>
      <c r="Y957" s="13">
        <f t="shared" si="1190"/>
        <v>4.1724835637396577E-4</v>
      </c>
      <c r="Z957" s="13">
        <f t="shared" si="1191"/>
        <v>3.249768837710378E-7</v>
      </c>
      <c r="AA957" s="13">
        <f t="shared" si="1192"/>
        <v>2.3124581294661937E-6</v>
      </c>
      <c r="AB957" s="13">
        <f t="shared" si="1193"/>
        <v>8.2274507320062799E-6</v>
      </c>
      <c r="AC957" s="13">
        <f t="shared" si="1194"/>
        <v>1.2177522279599802E-6</v>
      </c>
      <c r="AD957" s="13">
        <f t="shared" si="1195"/>
        <v>7.5405308208387853E-2</v>
      </c>
      <c r="AE957" s="13">
        <f t="shared" si="1196"/>
        <v>1.0580202578394668E-2</v>
      </c>
      <c r="AF957" s="13">
        <f t="shared" si="1197"/>
        <v>7.4225998977759788E-4</v>
      </c>
      <c r="AG957" s="13">
        <f t="shared" si="1198"/>
        <v>3.4715774633005522E-5</v>
      </c>
      <c r="AH957" s="13">
        <f t="shared" si="1199"/>
        <v>1.139946691183516E-8</v>
      </c>
      <c r="AI957" s="13">
        <f t="shared" si="1200"/>
        <v>8.1115892385830656E-8</v>
      </c>
      <c r="AJ957" s="13">
        <f t="shared" si="1201"/>
        <v>2.8860068845493085E-7</v>
      </c>
      <c r="AK957" s="13">
        <f t="shared" si="1202"/>
        <v>6.8453792819855386E-7</v>
      </c>
      <c r="AL957" s="13">
        <f t="shared" si="1203"/>
        <v>4.8633149548151635E-8</v>
      </c>
      <c r="AM957" s="13">
        <f t="shared" si="1204"/>
        <v>0.10731324391321556</v>
      </c>
      <c r="AN957" s="13">
        <f t="shared" si="1205"/>
        <v>1.5057240490400931E-2</v>
      </c>
      <c r="AO957" s="13">
        <f t="shared" si="1206"/>
        <v>1.0563490717376812E-3</v>
      </c>
      <c r="AP957" s="13">
        <f t="shared" si="1207"/>
        <v>4.9405837325568201E-5</v>
      </c>
      <c r="AQ957" s="13">
        <f t="shared" si="1208"/>
        <v>1.7330469826313169E-6</v>
      </c>
      <c r="AR957" s="13">
        <f t="shared" si="1209"/>
        <v>3.1989437369478708E-10</v>
      </c>
      <c r="AS957" s="13">
        <f t="shared" si="1210"/>
        <v>2.2762921978850403E-9</v>
      </c>
      <c r="AT957" s="13">
        <f t="shared" si="1211"/>
        <v>8.0987766529085815E-9</v>
      </c>
      <c r="AU957" s="13">
        <f t="shared" si="1212"/>
        <v>1.9209655460647388E-8</v>
      </c>
      <c r="AV957" s="13">
        <f t="shared" si="1213"/>
        <v>3.4172833632619124E-8</v>
      </c>
      <c r="AW957" s="13">
        <f t="shared" si="1214"/>
        <v>1.3487869863080504E-9</v>
      </c>
      <c r="AX957" s="13">
        <f t="shared" si="1215"/>
        <v>0.12726924881901394</v>
      </c>
      <c r="AY957" s="13">
        <f t="shared" si="1216"/>
        <v>1.7857289712072281E-2</v>
      </c>
      <c r="AZ957" s="13">
        <f t="shared" si="1217"/>
        <v>1.2527880804669353E-3</v>
      </c>
      <c r="BA957" s="13">
        <f t="shared" si="1218"/>
        <v>5.8593362519023819E-5</v>
      </c>
      <c r="BB957" s="13">
        <f t="shared" si="1219"/>
        <v>2.0553249496950873E-6</v>
      </c>
      <c r="BC957" s="13">
        <f t="shared" si="1220"/>
        <v>5.7676985477221161E-8</v>
      </c>
      <c r="BD957" s="13">
        <f t="shared" si="1221"/>
        <v>7.4807891685514102E-12</v>
      </c>
      <c r="BE957" s="13">
        <f t="shared" si="1222"/>
        <v>5.3231514583133744E-11</v>
      </c>
      <c r="BF957" s="13">
        <f t="shared" si="1223"/>
        <v>1.8939139180172099E-10</v>
      </c>
      <c r="BG957" s="13">
        <f t="shared" si="1224"/>
        <v>4.4922135029084197E-10</v>
      </c>
      <c r="BH957" s="13">
        <f t="shared" si="1225"/>
        <v>7.9913804280132102E-10</v>
      </c>
      <c r="BI957" s="13">
        <f t="shared" si="1226"/>
        <v>1.1372952083223288E-9</v>
      </c>
      <c r="BJ957" s="14">
        <f t="shared" si="1227"/>
        <v>0.43083391400960958</v>
      </c>
      <c r="BK957" s="14">
        <f t="shared" si="1228"/>
        <v>1.9464616717391702E-2</v>
      </c>
      <c r="BL957" s="14">
        <f t="shared" si="1229"/>
        <v>1.67105470513686E-4</v>
      </c>
      <c r="BM957" s="14">
        <f t="shared" si="1230"/>
        <v>0.40819856296067203</v>
      </c>
      <c r="BN957" s="14">
        <f t="shared" si="1231"/>
        <v>2.4410109850441449E-2</v>
      </c>
    </row>
    <row r="958" spans="1:66" x14ac:dyDescent="0.25">
      <c r="A958" t="s">
        <v>13</v>
      </c>
      <c r="B958" t="s">
        <v>48</v>
      </c>
      <c r="C958" t="s">
        <v>47</v>
      </c>
      <c r="D958" s="24" t="s">
        <v>501</v>
      </c>
      <c r="E958" s="10">
        <f>VLOOKUP(A958,home!$A$2:$E$405,3,FALSE)</f>
        <v>1.82539682539683</v>
      </c>
      <c r="F958" s="10">
        <f>VLOOKUP(B958,home!$B$2:$E$405,3,FALSE)</f>
        <v>0.14000000000000001</v>
      </c>
      <c r="G958" s="10">
        <f>VLOOKUP(C958,away!$B$2:$E$405,4,FALSE)</f>
        <v>0.82</v>
      </c>
      <c r="H958" s="10">
        <f>VLOOKUP(A958,away!$A$2:$E$405,3,FALSE)</f>
        <v>1.2222222222222201</v>
      </c>
      <c r="I958" s="10">
        <f>VLOOKUP(C958,away!$B$2:$E$405,3,FALSE)</f>
        <v>0.96</v>
      </c>
      <c r="J958" s="10">
        <f>VLOOKUP(B958,home!$B$2:$E$405,4,FALSE)</f>
        <v>1.02</v>
      </c>
      <c r="K958" s="12">
        <f t="shared" si="1176"/>
        <v>0.20955555555555608</v>
      </c>
      <c r="L958" s="12">
        <f t="shared" si="1177"/>
        <v>1.1967999999999981</v>
      </c>
      <c r="M958" s="13">
        <f t="shared" si="1178"/>
        <v>0.24503467310934268</v>
      </c>
      <c r="N958" s="13">
        <f t="shared" si="1179"/>
        <v>5.1348377053802373E-2</v>
      </c>
      <c r="O958" s="13">
        <f t="shared" si="1180"/>
        <v>0.29325749677726082</v>
      </c>
      <c r="P958" s="13">
        <f t="shared" si="1181"/>
        <v>6.145373765799058E-2</v>
      </c>
      <c r="Q958" s="13">
        <f t="shared" si="1182"/>
        <v>5.3801688401928626E-3</v>
      </c>
      <c r="R958" s="13">
        <f t="shared" si="1183"/>
        <v>0.17548528607151262</v>
      </c>
      <c r="S958" s="13">
        <f t="shared" si="1184"/>
        <v>3.8530892630569704E-3</v>
      </c>
      <c r="T958" s="13">
        <f t="shared" si="1185"/>
        <v>6.4389860679428066E-3</v>
      </c>
      <c r="U958" s="13">
        <f t="shared" si="1186"/>
        <v>3.6773916614541512E-2</v>
      </c>
      <c r="V958" s="13">
        <f t="shared" si="1187"/>
        <v>1.0737107970160667E-4</v>
      </c>
      <c r="W958" s="13">
        <f t="shared" si="1188"/>
        <v>3.7581475676310235E-4</v>
      </c>
      <c r="X958" s="13">
        <f t="shared" si="1189"/>
        <v>4.4977510089408017E-4</v>
      </c>
      <c r="Y958" s="13">
        <f t="shared" si="1190"/>
        <v>2.6914542037501722E-4</v>
      </c>
      <c r="Z958" s="13">
        <f t="shared" si="1191"/>
        <v>7.0006930123461986E-2</v>
      </c>
      <c r="AA958" s="13">
        <f t="shared" si="1192"/>
        <v>1.4670341134761067E-2</v>
      </c>
      <c r="AB958" s="13">
        <f t="shared" si="1193"/>
        <v>1.5371257433421913E-3</v>
      </c>
      <c r="AC958" s="13">
        <f t="shared" si="1194"/>
        <v>1.6830154280587594E-6</v>
      </c>
      <c r="AD958" s="13">
        <f t="shared" si="1195"/>
        <v>1.9688517534867021E-5</v>
      </c>
      <c r="AE958" s="13">
        <f t="shared" si="1196"/>
        <v>2.356321778572881E-5</v>
      </c>
      <c r="AF958" s="13">
        <f t="shared" si="1197"/>
        <v>1.41002295229801E-5</v>
      </c>
      <c r="AG958" s="13">
        <f t="shared" si="1198"/>
        <v>5.6250515643675181E-6</v>
      </c>
      <c r="AH958" s="13">
        <f t="shared" si="1199"/>
        <v>2.0946073492939799E-2</v>
      </c>
      <c r="AI958" s="13">
        <f t="shared" si="1200"/>
        <v>4.3893660675205061E-3</v>
      </c>
      <c r="AJ958" s="13">
        <f t="shared" si="1201"/>
        <v>4.5990802240798305E-4</v>
      </c>
      <c r="AK958" s="13">
        <f t="shared" si="1202"/>
        <v>3.212542704672068E-5</v>
      </c>
      <c r="AL958" s="13">
        <f t="shared" si="1203"/>
        <v>1.6883747475871851E-8</v>
      </c>
      <c r="AM958" s="13">
        <f t="shared" si="1204"/>
        <v>8.2516764601687343E-7</v>
      </c>
      <c r="AN958" s="13">
        <f t="shared" si="1205"/>
        <v>9.8756063875299241E-7</v>
      </c>
      <c r="AO958" s="13">
        <f t="shared" si="1206"/>
        <v>5.9095628622978995E-7</v>
      </c>
      <c r="AP958" s="13">
        <f t="shared" si="1207"/>
        <v>2.3575216111993709E-7</v>
      </c>
      <c r="AQ958" s="13">
        <f t="shared" si="1208"/>
        <v>7.0537046607085096E-8</v>
      </c>
      <c r="AR958" s="13">
        <f t="shared" si="1209"/>
        <v>5.0136521512700585E-3</v>
      </c>
      <c r="AS958" s="13">
        <f t="shared" si="1210"/>
        <v>1.050638661921706E-3</v>
      </c>
      <c r="AT958" s="13">
        <f t="shared" si="1211"/>
        <v>1.1008358424357458E-4</v>
      </c>
      <c r="AU958" s="13">
        <f t="shared" si="1212"/>
        <v>7.6895422179030438E-6</v>
      </c>
      <c r="AV958" s="13">
        <f t="shared" si="1213"/>
        <v>4.0284657286014374E-7</v>
      </c>
      <c r="AW958" s="13">
        <f t="shared" si="1214"/>
        <v>1.1762160646489749E-10</v>
      </c>
      <c r="AX958" s="13">
        <f t="shared" si="1215"/>
        <v>2.881974408125605E-8</v>
      </c>
      <c r="AY958" s="13">
        <f t="shared" si="1216"/>
        <v>3.4491469716447183E-8</v>
      </c>
      <c r="AZ958" s="13">
        <f t="shared" si="1217"/>
        <v>2.0639695478321967E-8</v>
      </c>
      <c r="BA958" s="13">
        <f t="shared" si="1218"/>
        <v>8.2338625161518946E-9</v>
      </c>
      <c r="BB958" s="13">
        <f t="shared" si="1219"/>
        <v>2.4635716648326439E-9</v>
      </c>
      <c r="BC958" s="13">
        <f t="shared" si="1220"/>
        <v>5.8968051369434027E-10</v>
      </c>
      <c r="BD958" s="13">
        <f t="shared" si="1221"/>
        <v>1.0000564824399988E-3</v>
      </c>
      <c r="BE958" s="13">
        <f t="shared" si="1222"/>
        <v>2.0956739176464914E-4</v>
      </c>
      <c r="BF958" s="13">
        <f t="shared" si="1223"/>
        <v>2.1958005603784959E-5</v>
      </c>
      <c r="BG958" s="13">
        <f t="shared" si="1224"/>
        <v>1.5338073543977237E-6</v>
      </c>
      <c r="BH958" s="13">
        <f t="shared" si="1225"/>
        <v>8.0354463066503155E-8</v>
      </c>
      <c r="BI958" s="13">
        <f t="shared" si="1226"/>
        <v>3.3677448298538972E-9</v>
      </c>
      <c r="BJ958" s="14">
        <f t="shared" si="1227"/>
        <v>6.4328049468180895E-2</v>
      </c>
      <c r="BK958" s="14">
        <f t="shared" si="1228"/>
        <v>0.31045060550073711</v>
      </c>
      <c r="BL958" s="14">
        <f t="shared" si="1229"/>
        <v>0.55496730554692997</v>
      </c>
      <c r="BM958" s="14">
        <f t="shared" si="1230"/>
        <v>0.16779311675536002</v>
      </c>
      <c r="BN958" s="14">
        <f t="shared" si="1231"/>
        <v>0.83195973951010183</v>
      </c>
    </row>
    <row r="959" spans="1:66" x14ac:dyDescent="0.25">
      <c r="A959" t="s">
        <v>13</v>
      </c>
      <c r="B959" t="s">
        <v>44</v>
      </c>
      <c r="C959" t="s">
        <v>228</v>
      </c>
      <c r="D959" s="24" t="s">
        <v>501</v>
      </c>
      <c r="E959" s="10">
        <f>VLOOKUP(A959,home!$A$2:$E$405,3,FALSE)</f>
        <v>1.82539682539683</v>
      </c>
      <c r="F959" s="10">
        <f>VLOOKUP(B959,home!$B$2:$E$405,3,FALSE)</f>
        <v>0.68</v>
      </c>
      <c r="G959" s="10">
        <f>VLOOKUP(C959,away!$B$2:$E$405,4,FALSE)</f>
        <v>0.41</v>
      </c>
      <c r="H959" s="10">
        <f>VLOOKUP(A959,away!$A$2:$E$405,3,FALSE)</f>
        <v>1.2222222222222201</v>
      </c>
      <c r="I959" s="10">
        <f>VLOOKUP(C959,away!$B$2:$E$405,3,FALSE)</f>
        <v>0.68</v>
      </c>
      <c r="J959" s="10">
        <f>VLOOKUP(B959,home!$B$2:$E$405,4,FALSE)</f>
        <v>0.41</v>
      </c>
      <c r="K959" s="12">
        <f t="shared" si="1176"/>
        <v>0.50892063492063622</v>
      </c>
      <c r="L959" s="12">
        <f t="shared" si="1177"/>
        <v>0.34075555555555498</v>
      </c>
      <c r="M959" s="13">
        <f t="shared" si="1178"/>
        <v>0.42755335538451367</v>
      </c>
      <c r="N959" s="13">
        <f t="shared" si="1179"/>
        <v>0.21759072508473512</v>
      </c>
      <c r="O959" s="13">
        <f t="shared" si="1180"/>
        <v>0.14569118114369159</v>
      </c>
      <c r="P959" s="13">
        <f t="shared" si="1181"/>
        <v>7.4145248409984946E-2</v>
      </c>
      <c r="Q959" s="13">
        <f t="shared" si="1182"/>
        <v>5.536820498148249E-2</v>
      </c>
      <c r="R959" s="13">
        <f t="shared" si="1183"/>
        <v>2.4822539685081812E-2</v>
      </c>
      <c r="S959" s="13">
        <f t="shared" si="1184"/>
        <v>3.214521528450095E-3</v>
      </c>
      <c r="T959" s="13">
        <f t="shared" si="1185"/>
        <v>1.886702344857891E-2</v>
      </c>
      <c r="U959" s="13">
        <f t="shared" si="1186"/>
        <v>1.2632702656874524E-2</v>
      </c>
      <c r="V959" s="13">
        <f t="shared" si="1187"/>
        <v>6.1939377271620321E-5</v>
      </c>
      <c r="W959" s="13">
        <f t="shared" si="1188"/>
        <v>9.3926740111973366E-3</v>
      </c>
      <c r="X959" s="13">
        <f t="shared" si="1189"/>
        <v>3.2006058508377718E-3</v>
      </c>
      <c r="Y959" s="13">
        <f t="shared" si="1190"/>
        <v>5.4531211240829225E-4</v>
      </c>
      <c r="Z959" s="13">
        <f t="shared" si="1191"/>
        <v>2.8194727668966225E-3</v>
      </c>
      <c r="AA959" s="13">
        <f t="shared" si="1192"/>
        <v>1.4348878706704721E-3</v>
      </c>
      <c r="AB959" s="13">
        <f t="shared" si="1193"/>
        <v>3.6512202309076813E-4</v>
      </c>
      <c r="AC959" s="13">
        <f t="shared" si="1194"/>
        <v>6.7133587778095194E-7</v>
      </c>
      <c r="AD959" s="13">
        <f t="shared" si="1195"/>
        <v>1.1950314053452765E-3</v>
      </c>
      <c r="AE959" s="13">
        <f t="shared" si="1196"/>
        <v>4.0721359043476528E-4</v>
      </c>
      <c r="AF959" s="13">
        <f t="shared" si="1197"/>
        <v>6.9380146619185329E-5</v>
      </c>
      <c r="AG959" s="13">
        <f t="shared" si="1198"/>
        <v>7.8805568019154561E-6</v>
      </c>
      <c r="AH959" s="13">
        <f t="shared" si="1199"/>
        <v>2.4018775226440398E-4</v>
      </c>
      <c r="AI959" s="13">
        <f t="shared" si="1200"/>
        <v>1.2223650338256096E-4</v>
      </c>
      <c r="AJ959" s="13">
        <f t="shared" si="1201"/>
        <v>3.1104339455965702E-5</v>
      </c>
      <c r="AK959" s="13">
        <f t="shared" si="1202"/>
        <v>5.276546728239022E-6</v>
      </c>
      <c r="AL959" s="13">
        <f t="shared" si="1203"/>
        <v>4.65685648798975E-9</v>
      </c>
      <c r="AM959" s="13">
        <f t="shared" si="1204"/>
        <v>1.2163522831168367E-4</v>
      </c>
      <c r="AN959" s="13">
        <f t="shared" si="1205"/>
        <v>4.1447879798474536E-5</v>
      </c>
      <c r="AO959" s="13">
        <f t="shared" si="1206"/>
        <v>7.0617976536645276E-6</v>
      </c>
      <c r="AP959" s="13">
        <f t="shared" si="1207"/>
        <v>8.0211559423179061E-7</v>
      </c>
      <c r="AQ959" s="13">
        <f t="shared" si="1208"/>
        <v>6.8331336233056953E-8</v>
      </c>
      <c r="AR959" s="13">
        <f t="shared" si="1209"/>
        <v>1.63690621920994E-5</v>
      </c>
      <c r="AS959" s="13">
        <f t="shared" si="1210"/>
        <v>8.3305535238586081E-6</v>
      </c>
      <c r="AT959" s="13">
        <f t="shared" si="1211"/>
        <v>2.1197952943012325E-6</v>
      </c>
      <c r="AU959" s="13">
        <f t="shared" si="1212"/>
        <v>3.5960252235918687E-7</v>
      </c>
      <c r="AV959" s="13">
        <f t="shared" si="1213"/>
        <v>4.5752285999524897E-8</v>
      </c>
      <c r="AW959" s="13">
        <f t="shared" si="1214"/>
        <v>2.243279352436509E-11</v>
      </c>
      <c r="AX959" s="13">
        <f t="shared" si="1215"/>
        <v>1.0317112936849767E-5</v>
      </c>
      <c r="AY959" s="13">
        <f t="shared" si="1216"/>
        <v>3.5156135505256459E-6</v>
      </c>
      <c r="AZ959" s="13">
        <f t="shared" si="1217"/>
        <v>5.9898242426400184E-7</v>
      </c>
      <c r="BA959" s="13">
        <f t="shared" si="1218"/>
        <v>6.8035529582697721E-8</v>
      </c>
      <c r="BB959" s="13">
        <f t="shared" si="1219"/>
        <v>5.7958711701171373E-9</v>
      </c>
      <c r="BC959" s="13">
        <f t="shared" si="1220"/>
        <v>3.9499506010033799E-10</v>
      </c>
      <c r="BD959" s="13">
        <f t="shared" si="1221"/>
        <v>9.2964148019871062E-7</v>
      </c>
      <c r="BE959" s="13">
        <f t="shared" si="1222"/>
        <v>4.7311373235128787E-7</v>
      </c>
      <c r="BF959" s="13">
        <f t="shared" si="1223"/>
        <v>1.2038867052894465E-7</v>
      </c>
      <c r="BG959" s="13">
        <f t="shared" si="1224"/>
        <v>2.042275954761394E-8</v>
      </c>
      <c r="BH959" s="13">
        <f t="shared" si="1225"/>
        <v>2.5983909389507919E-9</v>
      </c>
      <c r="BI959" s="13">
        <f t="shared" si="1226"/>
        <v>2.6447495328457306E-10</v>
      </c>
      <c r="BJ959" s="14">
        <f t="shared" si="1227"/>
        <v>0.30682957247644277</v>
      </c>
      <c r="BK959" s="14">
        <f t="shared" si="1228"/>
        <v>0.50497925630650509</v>
      </c>
      <c r="BL959" s="14">
        <f t="shared" si="1229"/>
        <v>0.18537400971656745</v>
      </c>
      <c r="BM959" s="14">
        <f t="shared" si="1230"/>
        <v>5.4827540985804675E-2</v>
      </c>
      <c r="BN959" s="14">
        <f t="shared" si="1231"/>
        <v>0.9451712546894897</v>
      </c>
    </row>
    <row r="960" spans="1:66" x14ac:dyDescent="0.25">
      <c r="A960" t="s">
        <v>13</v>
      </c>
      <c r="B960" t="s">
        <v>45</v>
      </c>
      <c r="C960" t="s">
        <v>52</v>
      </c>
      <c r="D960" s="24" t="s">
        <v>501</v>
      </c>
      <c r="E960" s="10">
        <f>VLOOKUP(A960,home!$A$2:$E$405,3,FALSE)</f>
        <v>1.82539682539683</v>
      </c>
      <c r="F960" s="10">
        <f>VLOOKUP(B960,home!$B$2:$E$405,3,FALSE)</f>
        <v>1.23</v>
      </c>
      <c r="G960" s="10">
        <f>VLOOKUP(C960,away!$B$2:$E$405,4,FALSE)</f>
        <v>0.55000000000000004</v>
      </c>
      <c r="H960" s="10">
        <f>VLOOKUP(A960,away!$A$2:$E$405,3,FALSE)</f>
        <v>1.2222222222222201</v>
      </c>
      <c r="I960" s="10">
        <f>VLOOKUP(C960,away!$B$2:$E$405,3,FALSE)</f>
        <v>0.18</v>
      </c>
      <c r="J960" s="10">
        <f>VLOOKUP(B960,home!$B$2:$E$405,4,FALSE)</f>
        <v>0.82</v>
      </c>
      <c r="K960" s="12">
        <f t="shared" si="1176"/>
        <v>1.2348809523809556</v>
      </c>
      <c r="L960" s="12">
        <f t="shared" si="1177"/>
        <v>0.18039999999999967</v>
      </c>
      <c r="M960" s="13">
        <f t="shared" si="1178"/>
        <v>0.24285737250592557</v>
      </c>
      <c r="N960" s="13">
        <f t="shared" si="1179"/>
        <v>0.29989994345285381</v>
      </c>
      <c r="O960" s="13">
        <f t="shared" si="1180"/>
        <v>4.3811470000068894E-2</v>
      </c>
      <c r="P960" s="13">
        <f t="shared" si="1181"/>
        <v>5.4101949798894731E-2</v>
      </c>
      <c r="Q960" s="13">
        <f t="shared" si="1182"/>
        <v>0.18517036389502747</v>
      </c>
      <c r="R960" s="13">
        <f t="shared" si="1183"/>
        <v>3.9517945940062077E-3</v>
      </c>
      <c r="S960" s="13">
        <f t="shared" si="1184"/>
        <v>3.013106974928988E-3</v>
      </c>
      <c r="T960" s="13">
        <f t="shared" si="1185"/>
        <v>3.3404733646662896E-2</v>
      </c>
      <c r="U960" s="13">
        <f t="shared" si="1186"/>
        <v>4.8799958718602965E-3</v>
      </c>
      <c r="V960" s="13">
        <f t="shared" si="1187"/>
        <v>7.4581938368112322E-5</v>
      </c>
      <c r="W960" s="13">
        <f t="shared" si="1188"/>
        <v>7.6221118439806584E-2</v>
      </c>
      <c r="X960" s="13">
        <f t="shared" si="1189"/>
        <v>1.3750289766541083E-2</v>
      </c>
      <c r="Y960" s="13">
        <f t="shared" si="1190"/>
        <v>1.2402761369420035E-3</v>
      </c>
      <c r="Z960" s="13">
        <f t="shared" si="1191"/>
        <v>2.3763458158623942E-4</v>
      </c>
      <c r="AA960" s="13">
        <f t="shared" si="1192"/>
        <v>2.9345041842786517E-4</v>
      </c>
      <c r="AB960" s="13">
        <f t="shared" si="1193"/>
        <v>1.8118816609239609E-4</v>
      </c>
      <c r="AC960" s="13">
        <f t="shared" si="1194"/>
        <v>1.0384254150544213E-6</v>
      </c>
      <c r="AD960" s="13">
        <f t="shared" si="1195"/>
        <v>2.3531001832622474E-2</v>
      </c>
      <c r="AE960" s="13">
        <f t="shared" si="1196"/>
        <v>4.2449927306050864E-3</v>
      </c>
      <c r="AF960" s="13">
        <f t="shared" si="1197"/>
        <v>3.8289834430057813E-4</v>
      </c>
      <c r="AG960" s="13">
        <f t="shared" si="1198"/>
        <v>2.302495377060805E-5</v>
      </c>
      <c r="AH960" s="13">
        <f t="shared" si="1199"/>
        <v>1.0717319629539381E-5</v>
      </c>
      <c r="AI960" s="13">
        <f t="shared" si="1200"/>
        <v>1.3234613871096698E-5</v>
      </c>
      <c r="AJ960" s="13">
        <f t="shared" si="1201"/>
        <v>8.1715862907670509E-6</v>
      </c>
      <c r="AK960" s="13">
        <f t="shared" si="1202"/>
        <v>3.3636454204018603E-6</v>
      </c>
      <c r="AL960" s="13">
        <f t="shared" si="1203"/>
        <v>9.253306019985046E-9</v>
      </c>
      <c r="AM960" s="13">
        <f t="shared" si="1204"/>
        <v>5.8115971907093701E-3</v>
      </c>
      <c r="AN960" s="13">
        <f t="shared" si="1205"/>
        <v>1.0484121332039686E-3</v>
      </c>
      <c r="AO960" s="13">
        <f t="shared" si="1206"/>
        <v>9.4566774414997788E-5</v>
      </c>
      <c r="AP960" s="13">
        <f t="shared" si="1207"/>
        <v>5.6866153681551889E-6</v>
      </c>
      <c r="AQ960" s="13">
        <f t="shared" si="1208"/>
        <v>2.5646635310379862E-7</v>
      </c>
      <c r="AR960" s="13">
        <f t="shared" si="1209"/>
        <v>3.8668089223378054E-7</v>
      </c>
      <c r="AS960" s="13">
        <f t="shared" si="1210"/>
        <v>4.7750486846916844E-7</v>
      </c>
      <c r="AT960" s="13">
        <f t="shared" si="1211"/>
        <v>2.9483083337087492E-7</v>
      </c>
      <c r="AU960" s="13">
        <f t="shared" si="1212"/>
        <v>1.2136032676809902E-7</v>
      </c>
      <c r="AV960" s="13">
        <f t="shared" si="1213"/>
        <v>3.7466388975163493E-8</v>
      </c>
      <c r="AW960" s="13">
        <f t="shared" si="1214"/>
        <v>5.7260620434831297E-11</v>
      </c>
      <c r="AX960" s="13">
        <f t="shared" si="1215"/>
        <v>1.1961051122862786E-3</v>
      </c>
      <c r="AY960" s="13">
        <f t="shared" si="1216"/>
        <v>2.1577736225644427E-4</v>
      </c>
      <c r="AZ960" s="13">
        <f t="shared" si="1217"/>
        <v>1.9463118075531238E-5</v>
      </c>
      <c r="BA960" s="13">
        <f t="shared" si="1218"/>
        <v>1.1703821669419427E-6</v>
      </c>
      <c r="BB960" s="13">
        <f t="shared" si="1219"/>
        <v>5.2784235729081535E-8</v>
      </c>
      <c r="BC960" s="13">
        <f t="shared" si="1220"/>
        <v>1.90445522510526E-9</v>
      </c>
      <c r="BD960" s="13">
        <f t="shared" si="1221"/>
        <v>1.1626205493162297E-8</v>
      </c>
      <c r="BE960" s="13">
        <f t="shared" si="1222"/>
        <v>1.4356979711972951E-8</v>
      </c>
      <c r="BF960" s="13">
        <f t="shared" si="1223"/>
        <v>8.8645803900176097E-9</v>
      </c>
      <c r="BG960" s="13">
        <f t="shared" si="1224"/>
        <v>3.6489004914941649E-9</v>
      </c>
      <c r="BH960" s="13">
        <f t="shared" si="1225"/>
        <v>1.1264894285199119E-9</v>
      </c>
      <c r="BI960" s="13">
        <f t="shared" si="1226"/>
        <v>2.7821606766754942E-10</v>
      </c>
      <c r="BJ960" s="14">
        <f t="shared" si="1227"/>
        <v>0.64626173304265844</v>
      </c>
      <c r="BK960" s="14">
        <f t="shared" si="1228"/>
        <v>0.30026383625909492</v>
      </c>
      <c r="BL960" s="14">
        <f t="shared" si="1229"/>
        <v>5.3154743960348867E-2</v>
      </c>
      <c r="BM960" s="14">
        <f t="shared" si="1230"/>
        <v>0.16990927629191574</v>
      </c>
      <c r="BN960" s="14">
        <f t="shared" si="1231"/>
        <v>0.82979289424677671</v>
      </c>
    </row>
    <row r="961" spans="1:66" x14ac:dyDescent="0.25">
      <c r="A961" t="s">
        <v>16</v>
      </c>
      <c r="B961" t="s">
        <v>58</v>
      </c>
      <c r="C961" t="s">
        <v>235</v>
      </c>
      <c r="D961" s="24" t="s">
        <v>501</v>
      </c>
      <c r="E961" s="10">
        <f>VLOOKUP(A961,home!$A$2:$E$405,3,FALSE)</f>
        <v>1.4567901234567899</v>
      </c>
      <c r="F961" s="10">
        <f>VLOOKUP(B961,home!$B$2:$E$405,3,FALSE)</f>
        <v>1.2</v>
      </c>
      <c r="G961" s="10">
        <f>VLOOKUP(C961,away!$B$2:$E$405,4,FALSE)</f>
        <v>0.51</v>
      </c>
      <c r="H961" s="10">
        <f>VLOOKUP(A961,away!$A$2:$E$405,3,FALSE)</f>
        <v>1.4074074074074101</v>
      </c>
      <c r="I961" s="10">
        <f>VLOOKUP(C961,away!$B$2:$E$405,3,FALSE)</f>
        <v>1.03</v>
      </c>
      <c r="J961" s="10">
        <f>VLOOKUP(B961,home!$B$2:$E$405,4,FALSE)</f>
        <v>1.6</v>
      </c>
      <c r="K961" s="12">
        <f t="shared" si="1176"/>
        <v>0.89155555555555543</v>
      </c>
      <c r="L961" s="12">
        <f t="shared" si="1177"/>
        <v>2.3194074074074122</v>
      </c>
      <c r="M961" s="13">
        <f t="shared" si="1178"/>
        <v>4.0317770053431415E-2</v>
      </c>
      <c r="N961" s="13">
        <f t="shared" si="1179"/>
        <v>3.5945531878748174E-2</v>
      </c>
      <c r="O961" s="13">
        <f t="shared" si="1180"/>
        <v>9.3513334512077551E-2</v>
      </c>
      <c r="P961" s="13">
        <f t="shared" si="1181"/>
        <v>8.3372332902767785E-2</v>
      </c>
      <c r="Q961" s="13">
        <f t="shared" si="1182"/>
        <v>1.602371932194863E-2</v>
      </c>
      <c r="R961" s="13">
        <f t="shared" si="1183"/>
        <v>0.10844776037933997</v>
      </c>
      <c r="S961" s="13">
        <f t="shared" si="1184"/>
        <v>4.3101006606008643E-2</v>
      </c>
      <c r="T961" s="13">
        <f t="shared" si="1185"/>
        <v>3.7165533289544923E-2</v>
      </c>
      <c r="U961" s="13">
        <f t="shared" si="1186"/>
        <v>9.668720325375818E-2</v>
      </c>
      <c r="V961" s="13">
        <f t="shared" si="1187"/>
        <v>9.9030815180897111E-3</v>
      </c>
      <c r="W961" s="13">
        <f t="shared" si="1188"/>
        <v>4.7620119940487331E-3</v>
      </c>
      <c r="X961" s="13">
        <f t="shared" si="1189"/>
        <v>1.1045045893159572E-2</v>
      </c>
      <c r="Y961" s="13">
        <f t="shared" si="1190"/>
        <v>1.2808980629874567E-2</v>
      </c>
      <c r="Z961" s="13">
        <f t="shared" si="1191"/>
        <v>8.384484624686174E-2</v>
      </c>
      <c r="AA961" s="13">
        <f t="shared" si="1192"/>
        <v>7.4752338476090932E-2</v>
      </c>
      <c r="AB961" s="13">
        <f t="shared" si="1193"/>
        <v>3.3322931329564084E-2</v>
      </c>
      <c r="AC961" s="13">
        <f t="shared" si="1194"/>
        <v>1.2798993595057983E-3</v>
      </c>
      <c r="AD961" s="13">
        <f t="shared" si="1195"/>
        <v>1.061399562229084E-3</v>
      </c>
      <c r="AE961" s="13">
        <f t="shared" si="1196"/>
        <v>2.461818006853122E-3</v>
      </c>
      <c r="AF961" s="13">
        <f t="shared" si="1197"/>
        <v>2.8549794603920414E-3</v>
      </c>
      <c r="AG961" s="13">
        <f t="shared" si="1198"/>
        <v>2.2072868361431063E-3</v>
      </c>
      <c r="AH961" s="13">
        <f t="shared" si="1199"/>
        <v>4.8617589364476681E-2</v>
      </c>
      <c r="AI961" s="13">
        <f t="shared" si="1200"/>
        <v>4.3345281895617864E-2</v>
      </c>
      <c r="AJ961" s="13">
        <f t="shared" si="1201"/>
        <v>1.9322363440579873E-2</v>
      </c>
      <c r="AK961" s="13">
        <f t="shared" si="1202"/>
        <v>5.7423201573041814E-3</v>
      </c>
      <c r="AL961" s="13">
        <f t="shared" si="1203"/>
        <v>1.0586716015428525E-4</v>
      </c>
      <c r="AM961" s="13">
        <f t="shared" si="1204"/>
        <v>1.8925933527391488E-4</v>
      </c>
      <c r="AN961" s="13">
        <f t="shared" si="1205"/>
        <v>4.3896950415532116E-4</v>
      </c>
      <c r="AO961" s="13">
        <f t="shared" si="1206"/>
        <v>5.0907455978190538E-4</v>
      </c>
      <c r="AP961" s="13">
        <f t="shared" si="1207"/>
        <v>3.9358376829360634E-4</v>
      </c>
      <c r="AQ961" s="13">
        <f t="shared" si="1208"/>
        <v>2.2822027690387836E-4</v>
      </c>
      <c r="AR961" s="13">
        <f t="shared" si="1209"/>
        <v>2.2552799380451811E-2</v>
      </c>
      <c r="AS961" s="13">
        <f t="shared" si="1210"/>
        <v>2.0107073580971697E-2</v>
      </c>
      <c r="AT961" s="13">
        <f t="shared" si="1211"/>
        <v>8.9632865785398263E-3</v>
      </c>
      <c r="AU961" s="13">
        <f t="shared" si="1212"/>
        <v>2.663755981711243E-3</v>
      </c>
      <c r="AV961" s="13">
        <f t="shared" si="1213"/>
        <v>5.9372161103475021E-4</v>
      </c>
      <c r="AW961" s="13">
        <f t="shared" si="1214"/>
        <v>6.081128955294445E-6</v>
      </c>
      <c r="AX961" s="13">
        <f t="shared" si="1215"/>
        <v>2.8122535300701707E-5</v>
      </c>
      <c r="AY961" s="13">
        <f t="shared" si="1216"/>
        <v>6.5227616691523982E-5</v>
      </c>
      <c r="AZ961" s="13">
        <f t="shared" si="1217"/>
        <v>7.5644708660926052E-5</v>
      </c>
      <c r="BA961" s="13">
        <f t="shared" si="1218"/>
        <v>5.8483632533109179E-5</v>
      </c>
      <c r="BB961" s="13">
        <f t="shared" si="1219"/>
        <v>3.3911842627346642E-5</v>
      </c>
      <c r="BC961" s="13">
        <f t="shared" si="1220"/>
        <v>1.5731075797740452E-5</v>
      </c>
      <c r="BD961" s="13">
        <f t="shared" si="1221"/>
        <v>8.7181883234655373E-3</v>
      </c>
      <c r="BE961" s="13">
        <f t="shared" si="1222"/>
        <v>7.7727492341652729E-3</v>
      </c>
      <c r="BF961" s="13">
        <f t="shared" si="1223"/>
        <v>3.4649188808301189E-3</v>
      </c>
      <c r="BG961" s="13">
        <f t="shared" si="1224"/>
        <v>1.0297225592511435E-3</v>
      </c>
      <c r="BH961" s="13">
        <f t="shared" si="1225"/>
        <v>2.2951371709531036E-4</v>
      </c>
      <c r="BI961" s="13">
        <f t="shared" si="1226"/>
        <v>4.0924845910506013E-5</v>
      </c>
      <c r="BJ961" s="14">
        <f t="shared" si="1227"/>
        <v>0.12837253572896196</v>
      </c>
      <c r="BK961" s="14">
        <f t="shared" si="1228"/>
        <v>0.17814518521664915</v>
      </c>
      <c r="BL961" s="14">
        <f t="shared" si="1229"/>
        <v>0.59988777750223654</v>
      </c>
      <c r="BM961" s="14">
        <f t="shared" si="1230"/>
        <v>0.61257074915865961</v>
      </c>
      <c r="BN961" s="14">
        <f t="shared" si="1231"/>
        <v>0.37762044904831349</v>
      </c>
    </row>
    <row r="962" spans="1:66" x14ac:dyDescent="0.25">
      <c r="A962" t="s">
        <v>16</v>
      </c>
      <c r="B962" t="s">
        <v>233</v>
      </c>
      <c r="C962" t="s">
        <v>59</v>
      </c>
      <c r="D962" s="24" t="s">
        <v>501</v>
      </c>
      <c r="E962" s="10">
        <f>VLOOKUP(A962,home!$A$2:$E$405,3,FALSE)</f>
        <v>1.4567901234567899</v>
      </c>
      <c r="F962" s="10">
        <f>VLOOKUP(B962,home!$B$2:$E$405,3,FALSE)</f>
        <v>0.41</v>
      </c>
      <c r="G962" s="10">
        <f>VLOOKUP(C962,away!$B$2:$E$405,4,FALSE)</f>
        <v>0.96</v>
      </c>
      <c r="H962" s="10">
        <f>VLOOKUP(A962,away!$A$2:$E$405,3,FALSE)</f>
        <v>1.4074074074074101</v>
      </c>
      <c r="I962" s="10">
        <f>VLOOKUP(C962,away!$B$2:$E$405,3,FALSE)</f>
        <v>0.55000000000000004</v>
      </c>
      <c r="J962" s="10">
        <f>VLOOKUP(B962,home!$B$2:$E$405,4,FALSE)</f>
        <v>1.56</v>
      </c>
      <c r="K962" s="12">
        <f t="shared" si="1176"/>
        <v>0.57339259259259245</v>
      </c>
      <c r="L962" s="12">
        <f t="shared" si="1177"/>
        <v>1.2075555555555579</v>
      </c>
      <c r="M962" s="13">
        <f t="shared" si="1178"/>
        <v>0.16847832909917881</v>
      </c>
      <c r="N962" s="13">
        <f t="shared" si="1179"/>
        <v>9.6604225917846148E-2</v>
      </c>
      <c r="O962" s="13">
        <f t="shared" si="1180"/>
        <v>0.20344694229443103</v>
      </c>
      <c r="P962" s="13">
        <f t="shared" si="1181"/>
        <v>0.11665496969723935</v>
      </c>
      <c r="Q962" s="13">
        <f t="shared" si="1182"/>
        <v>2.7696073777217157E-2</v>
      </c>
      <c r="R962" s="13">
        <f t="shared" si="1183"/>
        <v>0.12283674271421563</v>
      </c>
      <c r="S962" s="13">
        <f t="shared" si="1184"/>
        <v>2.0193074723356456E-2</v>
      </c>
      <c r="T962" s="13">
        <f t="shared" si="1185"/>
        <v>3.3444547756755184E-2</v>
      </c>
      <c r="U962" s="13">
        <f t="shared" si="1186"/>
        <v>7.043367837053334E-2</v>
      </c>
      <c r="V962" s="13">
        <f t="shared" si="1187"/>
        <v>1.5535282012181864E-3</v>
      </c>
      <c r="W962" s="13">
        <f t="shared" si="1188"/>
        <v>5.2935745159180874E-3</v>
      </c>
      <c r="X962" s="13">
        <f t="shared" si="1189"/>
        <v>6.39228531544421E-3</v>
      </c>
      <c r="Y962" s="13">
        <f t="shared" si="1190"/>
        <v>3.8595198226804351E-3</v>
      </c>
      <c r="Z962" s="13">
        <f t="shared" si="1191"/>
        <v>4.9444063696966571E-2</v>
      </c>
      <c r="AA962" s="13">
        <f t="shared" si="1192"/>
        <v>2.8350859871516945E-2</v>
      </c>
      <c r="AB962" s="13">
        <f t="shared" si="1193"/>
        <v>8.1280865219791956E-3</v>
      </c>
      <c r="AC962" s="13">
        <f t="shared" si="1194"/>
        <v>6.7229264071341931E-5</v>
      </c>
      <c r="AD962" s="13">
        <f t="shared" si="1195"/>
        <v>7.5882410394108736E-4</v>
      </c>
      <c r="AE962" s="13">
        <f t="shared" si="1196"/>
        <v>9.1632226240352828E-4</v>
      </c>
      <c r="AF962" s="13">
        <f t="shared" si="1197"/>
        <v>5.5325501932230927E-4</v>
      </c>
      <c r="AG962" s="13">
        <f t="shared" si="1198"/>
        <v>2.2269539074055061E-4</v>
      </c>
      <c r="AH962" s="13">
        <f t="shared" si="1199"/>
        <v>1.4926613451628719E-2</v>
      </c>
      <c r="AI962" s="13">
        <f t="shared" si="1200"/>
        <v>8.5588095856568552E-3</v>
      </c>
      <c r="AJ962" s="13">
        <f t="shared" si="1201"/>
        <v>2.4537790089130579E-3</v>
      </c>
      <c r="AK962" s="13">
        <f t="shared" si="1202"/>
        <v>4.6899290252331352E-4</v>
      </c>
      <c r="AL962" s="13">
        <f t="shared" si="1203"/>
        <v>1.8619908696728219E-6</v>
      </c>
      <c r="AM962" s="13">
        <f t="shared" si="1204"/>
        <v>8.7020824056106247E-5</v>
      </c>
      <c r="AN962" s="13">
        <f t="shared" si="1205"/>
        <v>1.0508247953797385E-4</v>
      </c>
      <c r="AO962" s="13">
        <f t="shared" si="1206"/>
        <v>6.34464659788168E-5</v>
      </c>
      <c r="AP962" s="13">
        <f t="shared" si="1207"/>
        <v>2.5538377491028963E-5</v>
      </c>
      <c r="AQ962" s="13">
        <f t="shared" si="1208"/>
        <v>7.7097524047917607E-6</v>
      </c>
      <c r="AR962" s="13">
        <f t="shared" si="1209"/>
        <v>3.6049429998289153E-3</v>
      </c>
      <c r="AS962" s="13">
        <f t="shared" si="1210"/>
        <v>2.0670476128204192E-3</v>
      </c>
      <c r="AT962" s="13">
        <f t="shared" si="1211"/>
        <v>5.9261489486371458E-4</v>
      </c>
      <c r="AU962" s="13">
        <f t="shared" si="1212"/>
        <v>1.1326699699163066E-4</v>
      </c>
      <c r="AV962" s="13">
        <f t="shared" si="1213"/>
        <v>1.6236614265052118E-5</v>
      </c>
      <c r="AW962" s="13">
        <f t="shared" si="1214"/>
        <v>3.5812467468137696E-8</v>
      </c>
      <c r="AX962" s="13">
        <f t="shared" si="1215"/>
        <v>8.3161826525124281E-6</v>
      </c>
      <c r="AY962" s="13">
        <f t="shared" si="1216"/>
        <v>1.0042252563056138E-5</v>
      </c>
      <c r="AZ962" s="13">
        <f t="shared" si="1217"/>
        <v>6.0632889364052423E-6</v>
      </c>
      <c r="BA962" s="13">
        <f t="shared" si="1218"/>
        <v>2.4405860800315658E-6</v>
      </c>
      <c r="BB962" s="13">
        <f t="shared" si="1219"/>
        <v>7.3678581993841975E-7</v>
      </c>
      <c r="BC962" s="13">
        <f t="shared" si="1220"/>
        <v>1.7794196202423911E-7</v>
      </c>
      <c r="BD962" s="13">
        <f t="shared" si="1221"/>
        <v>7.2552815781742137E-4</v>
      </c>
      <c r="BE962" s="13">
        <f t="shared" si="1222"/>
        <v>4.1601247140985879E-4</v>
      </c>
      <c r="BF962" s="13">
        <f t="shared" si="1223"/>
        <v>1.1926923476627532E-4</v>
      </c>
      <c r="BG962" s="13">
        <f t="shared" si="1224"/>
        <v>2.2796031913056392E-5</v>
      </c>
      <c r="BH962" s="13">
        <f t="shared" si="1225"/>
        <v>3.2677689598627196E-6</v>
      </c>
      <c r="BI962" s="13">
        <f t="shared" si="1226"/>
        <v>3.7474290317785704E-7</v>
      </c>
      <c r="BJ962" s="14">
        <f t="shared" si="1227"/>
        <v>0.17605789881975137</v>
      </c>
      <c r="BK962" s="14">
        <f t="shared" si="1228"/>
        <v>0.30695903522849682</v>
      </c>
      <c r="BL962" s="14">
        <f t="shared" si="1229"/>
        <v>0.46728586224793756</v>
      </c>
      <c r="BM962" s="14">
        <f t="shared" si="1230"/>
        <v>0.2640195700529287</v>
      </c>
      <c r="BN962" s="14">
        <f t="shared" si="1231"/>
        <v>0.73571728350012811</v>
      </c>
    </row>
    <row r="963" spans="1:66" x14ac:dyDescent="0.25">
      <c r="A963" t="s">
        <v>16</v>
      </c>
      <c r="B963" t="s">
        <v>236</v>
      </c>
      <c r="C963" t="s">
        <v>231</v>
      </c>
      <c r="D963" s="24" t="s">
        <v>501</v>
      </c>
      <c r="E963" s="10">
        <f>VLOOKUP(A963,home!$A$2:$E$405,3,FALSE)</f>
        <v>1.4567901234567899</v>
      </c>
      <c r="F963" s="10">
        <f>VLOOKUP(B963,home!$B$2:$E$405,3,FALSE)</f>
        <v>0.27</v>
      </c>
      <c r="G963" s="10">
        <f>VLOOKUP(C963,away!$B$2:$E$405,4,FALSE)</f>
        <v>1.03</v>
      </c>
      <c r="H963" s="10">
        <f>VLOOKUP(A963,away!$A$2:$E$405,3,FALSE)</f>
        <v>1.4074074074074101</v>
      </c>
      <c r="I963" s="10">
        <f>VLOOKUP(C963,away!$B$2:$E$405,3,FALSE)</f>
        <v>0.86</v>
      </c>
      <c r="J963" s="10">
        <f>VLOOKUP(B963,home!$B$2:$E$405,4,FALSE)</f>
        <v>1.85</v>
      </c>
      <c r="K963" s="12">
        <f t="shared" si="1176"/>
        <v>0.40513333333333335</v>
      </c>
      <c r="L963" s="12">
        <f t="shared" si="1177"/>
        <v>2.2391851851851898</v>
      </c>
      <c r="M963" s="13">
        <f t="shared" si="1178"/>
        <v>7.1053759065089345E-2</v>
      </c>
      <c r="N963" s="13">
        <f t="shared" si="1179"/>
        <v>2.8786246255903196E-2</v>
      </c>
      <c r="O963" s="13">
        <f t="shared" si="1180"/>
        <v>0.15910252465026595</v>
      </c>
      <c r="P963" s="13">
        <f t="shared" si="1181"/>
        <v>6.4457736153311074E-2</v>
      </c>
      <c r="Q963" s="13">
        <f t="shared" si="1182"/>
        <v>5.8311339499041237E-3</v>
      </c>
      <c r="R963" s="13">
        <f t="shared" si="1183"/>
        <v>0.17813000806121854</v>
      </c>
      <c r="S963" s="13">
        <f t="shared" si="1184"/>
        <v>1.4618507889933839E-2</v>
      </c>
      <c r="T963" s="13">
        <f t="shared" si="1185"/>
        <v>1.3056988753455713E-2</v>
      </c>
      <c r="U963" s="13">
        <f t="shared" si="1186"/>
        <v>7.2166403932534998E-2</v>
      </c>
      <c r="V963" s="13">
        <f t="shared" si="1187"/>
        <v>1.4734945247759873E-3</v>
      </c>
      <c r="W963" s="13">
        <f t="shared" si="1188"/>
        <v>7.8746224474594145E-4</v>
      </c>
      <c r="X963" s="13">
        <f t="shared" si="1189"/>
        <v>1.7632737923277862E-3</v>
      </c>
      <c r="Y963" s="13">
        <f t="shared" si="1190"/>
        <v>1.9741482766028433E-3</v>
      </c>
      <c r="Z963" s="13">
        <f t="shared" si="1191"/>
        <v>0.132955358362533</v>
      </c>
      <c r="AA963" s="13">
        <f t="shared" si="1192"/>
        <v>5.3864647517940865E-2</v>
      </c>
      <c r="AB963" s="13">
        <f t="shared" si="1193"/>
        <v>1.0911182098884222E-2</v>
      </c>
      <c r="AC963" s="13">
        <f t="shared" si="1194"/>
        <v>8.354424395614455E-5</v>
      </c>
      <c r="AD963" s="13">
        <f t="shared" si="1195"/>
        <v>7.9756801022018098E-5</v>
      </c>
      <c r="AE963" s="13">
        <f t="shared" si="1196"/>
        <v>1.7859024726626593E-4</v>
      </c>
      <c r="AF963" s="13">
        <f t="shared" si="1197"/>
        <v>1.9994831794859129E-4</v>
      </c>
      <c r="AG963" s="13">
        <f t="shared" si="1198"/>
        <v>1.4924043711772789E-4</v>
      </c>
      <c r="AH963" s="13">
        <f t="shared" si="1199"/>
        <v>7.4427917184092932E-2</v>
      </c>
      <c r="AI963" s="13">
        <f t="shared" si="1200"/>
        <v>3.0153230181848848E-2</v>
      </c>
      <c r="AJ963" s="13">
        <f t="shared" si="1201"/>
        <v>6.1080393271698485E-3</v>
      </c>
      <c r="AK963" s="13">
        <f t="shared" si="1202"/>
        <v>8.2485677758247053E-4</v>
      </c>
      <c r="AL963" s="13">
        <f t="shared" si="1203"/>
        <v>3.0315484528383539E-6</v>
      </c>
      <c r="AM963" s="13">
        <f t="shared" si="1204"/>
        <v>6.4624277308107195E-6</v>
      </c>
      <c r="AN963" s="13">
        <f t="shared" si="1205"/>
        <v>1.4470572435161308E-5</v>
      </c>
      <c r="AO963" s="13">
        <f t="shared" si="1206"/>
        <v>1.6201145708981193E-5</v>
      </c>
      <c r="AP963" s="13">
        <f t="shared" si="1207"/>
        <v>1.2092455151525765E-5</v>
      </c>
      <c r="AQ963" s="13">
        <f t="shared" si="1208"/>
        <v>6.7693116069532057E-6</v>
      </c>
      <c r="AR963" s="13">
        <f t="shared" si="1209"/>
        <v>3.3331577904562218E-2</v>
      </c>
      <c r="AS963" s="13">
        <f t="shared" si="1210"/>
        <v>1.3503733261734974E-2</v>
      </c>
      <c r="AT963" s="13">
        <f t="shared" si="1211"/>
        <v>2.7354062343854478E-3</v>
      </c>
      <c r="AU963" s="13">
        <f t="shared" si="1212"/>
        <v>3.6940141525245265E-4</v>
      </c>
      <c r="AV963" s="13">
        <f t="shared" si="1213"/>
        <v>3.7414206674819238E-5</v>
      </c>
      <c r="AW963" s="13">
        <f t="shared" si="1214"/>
        <v>7.6392373292871028E-8</v>
      </c>
      <c r="AX963" s="13">
        <f t="shared" si="1215"/>
        <v>4.3635748133485255E-7</v>
      </c>
      <c r="AY963" s="13">
        <f t="shared" si="1216"/>
        <v>9.7708520764972483E-7</v>
      </c>
      <c r="AZ963" s="13">
        <f t="shared" si="1217"/>
        <v>1.0939373608164297E-6</v>
      </c>
      <c r="BA963" s="13">
        <f t="shared" si="1218"/>
        <v>8.1650944395357835E-7</v>
      </c>
      <c r="BB963" s="13">
        <f t="shared" si="1219"/>
        <v>4.5707896261616243E-7</v>
      </c>
      <c r="BC963" s="13">
        <f t="shared" si="1220"/>
        <v>2.0469688830998522E-7</v>
      </c>
      <c r="BD963" s="13">
        <f t="shared" si="1221"/>
        <v>1.2439262573790286E-2</v>
      </c>
      <c r="BE963" s="13">
        <f t="shared" si="1222"/>
        <v>5.0395599107282375E-3</v>
      </c>
      <c r="BF963" s="13">
        <f t="shared" si="1223"/>
        <v>1.0208468525831833E-3</v>
      </c>
      <c r="BG963" s="13">
        <f t="shared" si="1224"/>
        <v>1.3785969606995569E-4</v>
      </c>
      <c r="BH963" s="13">
        <f t="shared" si="1225"/>
        <v>1.3962889550285342E-5</v>
      </c>
      <c r="BI963" s="13">
        <f t="shared" si="1226"/>
        <v>1.1313663972944537E-6</v>
      </c>
      <c r="BJ963" s="14">
        <f t="shared" si="1227"/>
        <v>5.2866770654272317E-2</v>
      </c>
      <c r="BK963" s="14">
        <f t="shared" si="1228"/>
        <v>0.1516910505107269</v>
      </c>
      <c r="BL963" s="14">
        <f t="shared" si="1229"/>
        <v>0.65431896604326767</v>
      </c>
      <c r="BM963" s="14">
        <f t="shared" si="1230"/>
        <v>0.4844698367422734</v>
      </c>
      <c r="BN963" s="14">
        <f t="shared" si="1231"/>
        <v>0.5073614081356923</v>
      </c>
    </row>
    <row r="964" spans="1:66" x14ac:dyDescent="0.25">
      <c r="A964" t="s">
        <v>16</v>
      </c>
      <c r="B964" t="s">
        <v>49</v>
      </c>
      <c r="C964" t="s">
        <v>287</v>
      </c>
      <c r="D964" s="24" t="s">
        <v>501</v>
      </c>
      <c r="E964" s="10">
        <f>VLOOKUP(A964,home!$A$2:$E$405,3,FALSE)</f>
        <v>1.4567901234567899</v>
      </c>
      <c r="F964" s="10">
        <f>VLOOKUP(B964,home!$B$2:$E$405,3,FALSE)</f>
        <v>1.1000000000000001</v>
      </c>
      <c r="G964" s="10">
        <f>VLOOKUP(C964,away!$B$2:$E$405,4,FALSE)</f>
        <v>0.69</v>
      </c>
      <c r="H964" s="10">
        <f>VLOOKUP(A964,away!$A$2:$E$405,3,FALSE)</f>
        <v>1.4074074074074101</v>
      </c>
      <c r="I964" s="10">
        <f>VLOOKUP(C964,away!$B$2:$E$405,3,FALSE)</f>
        <v>1.1000000000000001</v>
      </c>
      <c r="J964" s="10">
        <f>VLOOKUP(B964,home!$B$2:$E$405,4,FALSE)</f>
        <v>0.99</v>
      </c>
      <c r="K964" s="12">
        <f t="shared" si="1176"/>
        <v>1.1057037037037034</v>
      </c>
      <c r="L964" s="12">
        <f t="shared" si="1177"/>
        <v>1.5326666666666697</v>
      </c>
      <c r="M964" s="13">
        <f t="shared" si="1178"/>
        <v>7.1477656803959108E-2</v>
      </c>
      <c r="N964" s="13">
        <f t="shared" si="1179"/>
        <v>7.9033109860199804E-2</v>
      </c>
      <c r="O964" s="13">
        <f t="shared" si="1180"/>
        <v>0.10955142199486824</v>
      </c>
      <c r="P964" s="13">
        <f t="shared" si="1181"/>
        <v>0.12113141304573316</v>
      </c>
      <c r="Q964" s="13">
        <f t="shared" si="1182"/>
        <v>4.3693601143822307E-2</v>
      </c>
      <c r="R964" s="13">
        <f t="shared" si="1183"/>
        <v>8.3952906388734191E-2</v>
      </c>
      <c r="S964" s="13">
        <f t="shared" si="1184"/>
        <v>5.1319600706480117E-2</v>
      </c>
      <c r="T964" s="13">
        <f t="shared" si="1185"/>
        <v>6.6967726019765125E-2</v>
      </c>
      <c r="U964" s="13">
        <f t="shared" si="1186"/>
        <v>9.2827039530713709E-2</v>
      </c>
      <c r="V964" s="13">
        <f t="shared" si="1187"/>
        <v>9.663339455337195E-3</v>
      </c>
      <c r="W964" s="13">
        <f t="shared" si="1188"/>
        <v>1.61040588709589E-2</v>
      </c>
      <c r="X964" s="13">
        <f t="shared" si="1189"/>
        <v>2.4682154229556393E-2</v>
      </c>
      <c r="Y964" s="13">
        <f t="shared" si="1190"/>
        <v>1.8914757524583423E-2</v>
      </c>
      <c r="Z964" s="13">
        <f t="shared" si="1191"/>
        <v>4.2890607063933398E-2</v>
      </c>
      <c r="AA964" s="13">
        <f t="shared" si="1192"/>
        <v>4.7424303084691387E-2</v>
      </c>
      <c r="AB964" s="13">
        <f t="shared" si="1193"/>
        <v>2.6218613783155115E-2</v>
      </c>
      <c r="AC964" s="13">
        <f t="shared" si="1194"/>
        <v>1.0235138637238676E-3</v>
      </c>
      <c r="AD964" s="13">
        <f t="shared" si="1195"/>
        <v>4.4515793845704352E-3</v>
      </c>
      <c r="AE964" s="13">
        <f t="shared" si="1196"/>
        <v>6.8227873367516356E-3</v>
      </c>
      <c r="AF964" s="13">
        <f t="shared" si="1197"/>
        <v>5.2285293623973474E-3</v>
      </c>
      <c r="AG964" s="13">
        <f t="shared" si="1198"/>
        <v>2.6711975564781168E-3</v>
      </c>
      <c r="AH964" s="13">
        <f t="shared" si="1199"/>
        <v>1.6434250939997189E-2</v>
      </c>
      <c r="AI964" s="13">
        <f t="shared" si="1200"/>
        <v>1.8171412131950962E-2</v>
      </c>
      <c r="AJ964" s="13">
        <f t="shared" si="1201"/>
        <v>1.0046098847912294E-2</v>
      </c>
      <c r="AK964" s="13">
        <f t="shared" si="1202"/>
        <v>3.7026695679700443E-3</v>
      </c>
      <c r="AL964" s="13">
        <f t="shared" si="1203"/>
        <v>6.9380942872711903E-5</v>
      </c>
      <c r="AM964" s="13">
        <f t="shared" si="1204"/>
        <v>9.844255625701165E-4</v>
      </c>
      <c r="AN964" s="13">
        <f t="shared" si="1205"/>
        <v>1.5087962455658016E-3</v>
      </c>
      <c r="AO964" s="13">
        <f t="shared" si="1206"/>
        <v>1.1562408561852618E-3</v>
      </c>
      <c r="AP964" s="13">
        <f t="shared" si="1207"/>
        <v>5.9071060630442706E-4</v>
      </c>
      <c r="AQ964" s="13">
        <f t="shared" si="1208"/>
        <v>2.2634061398231356E-4</v>
      </c>
      <c r="AR964" s="13">
        <f t="shared" si="1209"/>
        <v>5.0376457214738081E-3</v>
      </c>
      <c r="AS964" s="13">
        <f t="shared" si="1210"/>
        <v>5.5701435321807054E-3</v>
      </c>
      <c r="AT964" s="13">
        <f t="shared" si="1211"/>
        <v>3.0794641668467171E-3</v>
      </c>
      <c r="AU964" s="13">
        <f t="shared" si="1212"/>
        <v>1.1349916449017517E-3</v>
      </c>
      <c r="AV964" s="13">
        <f t="shared" si="1213"/>
        <v>3.1374111636015646E-4</v>
      </c>
      <c r="AW964" s="13">
        <f t="shared" si="1214"/>
        <v>3.2660601090068258E-6</v>
      </c>
      <c r="AX964" s="13">
        <f t="shared" si="1215"/>
        <v>1.8141383175906305E-4</v>
      </c>
      <c r="AY964" s="13">
        <f t="shared" si="1216"/>
        <v>2.7804693280939125E-4</v>
      </c>
      <c r="AZ964" s="13">
        <f t="shared" si="1217"/>
        <v>2.130766328429306E-4</v>
      </c>
      <c r="BA964" s="13">
        <f t="shared" si="1218"/>
        <v>1.0885848420131075E-4</v>
      </c>
      <c r="BB964" s="13">
        <f t="shared" si="1219"/>
        <v>4.1710942529802346E-5</v>
      </c>
      <c r="BC964" s="13">
        <f t="shared" si="1220"/>
        <v>1.278579425013542E-5</v>
      </c>
      <c r="BD964" s="13">
        <f t="shared" si="1221"/>
        <v>1.2868386126298139E-3</v>
      </c>
      <c r="BE964" s="13">
        <f t="shared" si="1222"/>
        <v>1.4228622200537205E-3</v>
      </c>
      <c r="BF964" s="13">
        <f t="shared" si="1223"/>
        <v>7.866320132867364E-4</v>
      </c>
      <c r="BG964" s="13">
        <f t="shared" si="1224"/>
        <v>2.8992731018101509E-4</v>
      </c>
      <c r="BH964" s="13">
        <f t="shared" si="1225"/>
        <v>8.0143425168000234E-5</v>
      </c>
      <c r="BI964" s="13">
        <f t="shared" si="1226"/>
        <v>1.7722976407151689E-5</v>
      </c>
      <c r="BJ964" s="14">
        <f t="shared" si="1227"/>
        <v>0.27387190779208409</v>
      </c>
      <c r="BK964" s="14">
        <f t="shared" si="1228"/>
        <v>0.2549629517509156</v>
      </c>
      <c r="BL964" s="14">
        <f t="shared" si="1229"/>
        <v>0.42734882900948268</v>
      </c>
      <c r="BM964" s="14">
        <f t="shared" si="1230"/>
        <v>0.48995940550639855</v>
      </c>
      <c r="BN964" s="14">
        <f t="shared" si="1231"/>
        <v>0.50884010923731682</v>
      </c>
    </row>
    <row r="965" spans="1:66" x14ac:dyDescent="0.25">
      <c r="A965" t="s">
        <v>61</v>
      </c>
      <c r="B965" t="s">
        <v>62</v>
      </c>
      <c r="C965" t="s">
        <v>318</v>
      </c>
      <c r="D965" s="24" t="s">
        <v>501</v>
      </c>
      <c r="E965" s="10">
        <f>VLOOKUP(A965,home!$A$2:$E$405,3,FALSE)</f>
        <v>1.5</v>
      </c>
      <c r="F965" s="10">
        <f>VLOOKUP(B965,home!$B$2:$E$405,3,FALSE)</f>
        <v>0.33</v>
      </c>
      <c r="G965" s="10">
        <f>VLOOKUP(C965,away!$B$2:$E$405,4,FALSE)</f>
        <v>0.33</v>
      </c>
      <c r="H965" s="10">
        <f>VLOOKUP(A965,away!$A$2:$E$405,3,FALSE)</f>
        <v>1.1000000000000001</v>
      </c>
      <c r="I965" s="10">
        <f>VLOOKUP(C965,away!$B$2:$E$405,3,FALSE)</f>
        <v>0.83</v>
      </c>
      <c r="J965" s="10">
        <f>VLOOKUP(B965,home!$B$2:$E$405,4,FALSE)</f>
        <v>1.1399999999999999</v>
      </c>
      <c r="K965" s="12">
        <f t="shared" si="1176"/>
        <v>0.16335</v>
      </c>
      <c r="L965" s="12">
        <f t="shared" si="1177"/>
        <v>1.0408199999999999</v>
      </c>
      <c r="M965" s="13">
        <f t="shared" si="1178"/>
        <v>0.29994084713031754</v>
      </c>
      <c r="N965" s="13">
        <f t="shared" si="1179"/>
        <v>4.8995337378737361E-2</v>
      </c>
      <c r="O965" s="13">
        <f t="shared" si="1180"/>
        <v>0.31218443251017708</v>
      </c>
      <c r="P965" s="13">
        <f t="shared" si="1181"/>
        <v>5.0995327050537415E-2</v>
      </c>
      <c r="Q965" s="13">
        <f t="shared" si="1182"/>
        <v>4.0016941804083741E-3</v>
      </c>
      <c r="R965" s="13">
        <f t="shared" si="1183"/>
        <v>0.16246390052262122</v>
      </c>
      <c r="S965" s="13">
        <f t="shared" si="1184"/>
        <v>2.1675302029314837E-3</v>
      </c>
      <c r="T965" s="13">
        <f t="shared" si="1185"/>
        <v>4.1650433368526432E-3</v>
      </c>
      <c r="U965" s="13">
        <f t="shared" si="1186"/>
        <v>2.6538478150370172E-2</v>
      </c>
      <c r="V965" s="13">
        <f t="shared" si="1187"/>
        <v>4.0946559462544933E-5</v>
      </c>
      <c r="W965" s="13">
        <f t="shared" si="1188"/>
        <v>2.1789224812323601E-4</v>
      </c>
      <c r="X965" s="13">
        <f t="shared" si="1189"/>
        <v>2.2678660969162648E-4</v>
      </c>
      <c r="Y965" s="13">
        <f t="shared" si="1190"/>
        <v>1.1802201954961932E-4</v>
      </c>
      <c r="Z965" s="13">
        <f t="shared" si="1191"/>
        <v>5.6365225647318211E-2</v>
      </c>
      <c r="AA965" s="13">
        <f t="shared" si="1192"/>
        <v>9.2072596094894283E-3</v>
      </c>
      <c r="AB965" s="13">
        <f t="shared" si="1193"/>
        <v>7.5200292860504896E-4</v>
      </c>
      <c r="AC965" s="13">
        <f t="shared" si="1194"/>
        <v>4.3510312353345682E-7</v>
      </c>
      <c r="AD965" s="13">
        <f t="shared" si="1195"/>
        <v>8.8981746827326497E-6</v>
      </c>
      <c r="AE965" s="13">
        <f t="shared" si="1196"/>
        <v>9.261398173281796E-6</v>
      </c>
      <c r="AF965" s="13">
        <f t="shared" si="1197"/>
        <v>4.8197242233575784E-6</v>
      </c>
      <c r="AG965" s="13">
        <f t="shared" si="1198"/>
        <v>1.6721551220516784E-6</v>
      </c>
      <c r="AH965" s="13">
        <f t="shared" si="1199"/>
        <v>1.4666513539560428E-2</v>
      </c>
      <c r="AI965" s="13">
        <f t="shared" si="1200"/>
        <v>2.3957749866871957E-3</v>
      </c>
      <c r="AJ965" s="13">
        <f t="shared" si="1201"/>
        <v>1.9567492203767669E-4</v>
      </c>
      <c r="AK965" s="13">
        <f t="shared" si="1202"/>
        <v>1.0654499504951498E-5</v>
      </c>
      <c r="AL965" s="13">
        <f t="shared" si="1203"/>
        <v>2.95901359185783E-9</v>
      </c>
      <c r="AM965" s="13">
        <f t="shared" si="1204"/>
        <v>2.907033668848758E-7</v>
      </c>
      <c r="AN965" s="13">
        <f t="shared" si="1205"/>
        <v>3.0256987832111641E-7</v>
      </c>
      <c r="AO965" s="13">
        <f t="shared" si="1206"/>
        <v>1.5746039037709215E-7</v>
      </c>
      <c r="AP965" s="13">
        <f t="shared" si="1207"/>
        <v>5.4629307837428356E-8</v>
      </c>
      <c r="AQ965" s="13">
        <f t="shared" si="1208"/>
        <v>1.4214819045838039E-8</v>
      </c>
      <c r="AR965" s="13">
        <f t="shared" si="1209"/>
        <v>3.0530401244490573E-3</v>
      </c>
      <c r="AS965" s="13">
        <f t="shared" si="1210"/>
        <v>4.9871410432875346E-4</v>
      </c>
      <c r="AT965" s="13">
        <f t="shared" si="1211"/>
        <v>4.0732474471050938E-5</v>
      </c>
      <c r="AU965" s="13">
        <f t="shared" si="1212"/>
        <v>2.2178832349487243E-6</v>
      </c>
      <c r="AV965" s="13">
        <f t="shared" si="1213"/>
        <v>9.0572806607218515E-8</v>
      </c>
      <c r="AW965" s="13">
        <f t="shared" si="1214"/>
        <v>1.3974594889798983E-11</v>
      </c>
      <c r="AX965" s="13">
        <f t="shared" si="1215"/>
        <v>7.914399163440735E-9</v>
      </c>
      <c r="AY965" s="13">
        <f t="shared" si="1216"/>
        <v>8.2374649372923863E-9</v>
      </c>
      <c r="AZ965" s="13">
        <f t="shared" si="1217"/>
        <v>4.2868591280163289E-9</v>
      </c>
      <c r="BA965" s="13">
        <f t="shared" si="1218"/>
        <v>1.4872829058739855E-9</v>
      </c>
      <c r="BB965" s="13">
        <f t="shared" si="1219"/>
        <v>3.8699844852294021E-10</v>
      </c>
      <c r="BC965" s="13">
        <f t="shared" si="1220"/>
        <v>8.0559145038329335E-11</v>
      </c>
      <c r="BD965" s="13">
        <f t="shared" si="1221"/>
        <v>5.2961087038817768E-4</v>
      </c>
      <c r="BE965" s="13">
        <f t="shared" si="1222"/>
        <v>8.6511935677908809E-5</v>
      </c>
      <c r="BF965" s="13">
        <f t="shared" si="1223"/>
        <v>7.0658623464932018E-6</v>
      </c>
      <c r="BG965" s="13">
        <f t="shared" si="1224"/>
        <v>3.8473620476655495E-7</v>
      </c>
      <c r="BH965" s="13">
        <f t="shared" si="1225"/>
        <v>1.5711664762154188E-8</v>
      </c>
      <c r="BI965" s="13">
        <f t="shared" si="1226"/>
        <v>5.1330008777957743E-10</v>
      </c>
      <c r="BJ965" s="14">
        <f t="shared" si="1227"/>
        <v>5.7750269196890469E-2</v>
      </c>
      <c r="BK965" s="14">
        <f t="shared" si="1228"/>
        <v>0.35314509724285104</v>
      </c>
      <c r="BL965" s="14">
        <f t="shared" si="1229"/>
        <v>0.53263307645792557</v>
      </c>
      <c r="BM965" s="14">
        <f t="shared" si="1230"/>
        <v>0.12131212154869617</v>
      </c>
      <c r="BN965" s="14">
        <f t="shared" si="1231"/>
        <v>0.8785815387727991</v>
      </c>
    </row>
    <row r="966" spans="1:66" x14ac:dyDescent="0.25">
      <c r="A966" t="s">
        <v>61</v>
      </c>
      <c r="B966" t="s">
        <v>67</v>
      </c>
      <c r="C966" t="s">
        <v>288</v>
      </c>
      <c r="D966" s="24" t="s">
        <v>501</v>
      </c>
      <c r="E966" s="10">
        <f>VLOOKUP(A966,home!$A$2:$E$405,3,FALSE)</f>
        <v>1.5</v>
      </c>
      <c r="F966" s="10">
        <f>VLOOKUP(B966,home!$B$2:$E$405,3,FALSE)</f>
        <v>0.33</v>
      </c>
      <c r="G966" s="10">
        <f>VLOOKUP(C966,away!$B$2:$E$405,4,FALSE)</f>
        <v>1.17</v>
      </c>
      <c r="H966" s="10">
        <f>VLOOKUP(A966,away!$A$2:$E$405,3,FALSE)</f>
        <v>1.1000000000000001</v>
      </c>
      <c r="I966" s="10">
        <f>VLOOKUP(C966,away!$B$2:$E$405,3,FALSE)</f>
        <v>0.17</v>
      </c>
      <c r="J966" s="10">
        <f>VLOOKUP(B966,home!$B$2:$E$405,4,FALSE)</f>
        <v>0.91</v>
      </c>
      <c r="K966" s="12">
        <f t="shared" si="1176"/>
        <v>0.57914999999999994</v>
      </c>
      <c r="L966" s="12">
        <f t="shared" si="1177"/>
        <v>0.17017000000000004</v>
      </c>
      <c r="M966" s="13">
        <f t="shared" si="1178"/>
        <v>0.47268787123278433</v>
      </c>
      <c r="N966" s="13">
        <f t="shared" si="1179"/>
        <v>0.27375718062446702</v>
      </c>
      <c r="O966" s="13">
        <f t="shared" si="1180"/>
        <v>8.0437295047682919E-2</v>
      </c>
      <c r="P966" s="13">
        <f t="shared" si="1181"/>
        <v>4.6585259426865554E-2</v>
      </c>
      <c r="Q966" s="13">
        <f t="shared" si="1182"/>
        <v>7.9273235579330012E-2</v>
      </c>
      <c r="R966" s="13">
        <f t="shared" si="1183"/>
        <v>6.8440072491321013E-3</v>
      </c>
      <c r="S966" s="13">
        <f t="shared" si="1184"/>
        <v>1.1477903961278155E-3</v>
      </c>
      <c r="T966" s="13">
        <f t="shared" si="1185"/>
        <v>1.348992649853459E-2</v>
      </c>
      <c r="U966" s="13">
        <f t="shared" si="1186"/>
        <v>3.9637067983348557E-3</v>
      </c>
      <c r="V966" s="13">
        <f t="shared" si="1187"/>
        <v>1.2568809291478679E-5</v>
      </c>
      <c r="W966" s="13">
        <f t="shared" si="1188"/>
        <v>1.5303698128589659E-2</v>
      </c>
      <c r="X966" s="13">
        <f t="shared" si="1189"/>
        <v>2.6042303105421024E-3</v>
      </c>
      <c r="Y966" s="13">
        <f t="shared" si="1190"/>
        <v>2.2158093597247479E-4</v>
      </c>
      <c r="Z966" s="13">
        <f t="shared" si="1191"/>
        <v>3.8821490452826989E-4</v>
      </c>
      <c r="AA966" s="13">
        <f t="shared" si="1192"/>
        <v>2.2483466195754749E-4</v>
      </c>
      <c r="AB966" s="13">
        <f t="shared" si="1193"/>
        <v>6.5106497236356795E-5</v>
      </c>
      <c r="AC966" s="13">
        <f t="shared" si="1194"/>
        <v>7.7419116975023527E-8</v>
      </c>
      <c r="AD966" s="13">
        <f t="shared" si="1195"/>
        <v>2.2157841927931744E-3</v>
      </c>
      <c r="AE966" s="13">
        <f t="shared" si="1196"/>
        <v>3.7705999608761453E-4</v>
      </c>
      <c r="AF966" s="13">
        <f t="shared" si="1197"/>
        <v>3.208214976711468E-5</v>
      </c>
      <c r="AG966" s="13">
        <f t="shared" si="1198"/>
        <v>1.8198064752899684E-6</v>
      </c>
      <c r="AH966" s="13">
        <f t="shared" si="1199"/>
        <v>1.6515632575893929E-5</v>
      </c>
      <c r="AI966" s="13">
        <f t="shared" si="1200"/>
        <v>9.5650286063289678E-6</v>
      </c>
      <c r="AJ966" s="13">
        <f t="shared" si="1201"/>
        <v>2.7697931586777099E-6</v>
      </c>
      <c r="AK966" s="13">
        <f t="shared" si="1202"/>
        <v>5.3470856928273197E-7</v>
      </c>
      <c r="AL966" s="13">
        <f t="shared" si="1203"/>
        <v>3.0519840836823088E-10</v>
      </c>
      <c r="AM966" s="13">
        <f t="shared" si="1204"/>
        <v>2.5665428305123348E-4</v>
      </c>
      <c r="AN966" s="13">
        <f t="shared" si="1205"/>
        <v>4.3674859346828406E-5</v>
      </c>
      <c r="AO966" s="13">
        <f t="shared" si="1206"/>
        <v>3.716075407524895E-6</v>
      </c>
      <c r="AP966" s="13">
        <f t="shared" si="1207"/>
        <v>2.1078818403283714E-7</v>
      </c>
      <c r="AQ966" s="13">
        <f t="shared" si="1208"/>
        <v>8.967456319216979E-9</v>
      </c>
      <c r="AR966" s="13">
        <f t="shared" si="1209"/>
        <v>5.6209303908797436E-7</v>
      </c>
      <c r="AS966" s="13">
        <f t="shared" si="1210"/>
        <v>3.2553618358780033E-7</v>
      </c>
      <c r="AT966" s="13">
        <f t="shared" si="1211"/>
        <v>9.4267140362437243E-8</v>
      </c>
      <c r="AU966" s="13">
        <f t="shared" si="1212"/>
        <v>1.8198271446968512E-8</v>
      </c>
      <c r="AV966" s="13">
        <f t="shared" si="1213"/>
        <v>2.6348822271279525E-9</v>
      </c>
      <c r="AW966" s="13">
        <f t="shared" si="1214"/>
        <v>8.355141765831494E-13</v>
      </c>
      <c r="AX966" s="13">
        <f t="shared" si="1215"/>
        <v>2.4773554671520291E-5</v>
      </c>
      <c r="AY966" s="13">
        <f t="shared" si="1216"/>
        <v>4.2157157984526087E-6</v>
      </c>
      <c r="AZ966" s="13">
        <f t="shared" si="1217"/>
        <v>3.5869417871134018E-7</v>
      </c>
      <c r="BA966" s="13">
        <f t="shared" si="1218"/>
        <v>2.0346329463769588E-8</v>
      </c>
      <c r="BB966" s="13">
        <f t="shared" si="1219"/>
        <v>8.6558372121241811E-10</v>
      </c>
      <c r="BC966" s="13">
        <f t="shared" si="1220"/>
        <v>2.9459276367743455E-11</v>
      </c>
      <c r="BD966" s="13">
        <f t="shared" si="1221"/>
        <v>1.5941895410266742E-8</v>
      </c>
      <c r="BE966" s="13">
        <f t="shared" si="1222"/>
        <v>9.2327487268559836E-9</v>
      </c>
      <c r="BF966" s="13">
        <f t="shared" si="1223"/>
        <v>2.6735732125793203E-9</v>
      </c>
      <c r="BG966" s="13">
        <f t="shared" si="1224"/>
        <v>5.1613330868843784E-10</v>
      </c>
      <c r="BH966" s="13">
        <f t="shared" si="1225"/>
        <v>7.4729651431727167E-11</v>
      </c>
      <c r="BI966" s="13">
        <f t="shared" si="1226"/>
        <v>8.6559355253369608E-12</v>
      </c>
      <c r="BJ966" s="14">
        <f t="shared" si="1227"/>
        <v>0.38761023240202602</v>
      </c>
      <c r="BK966" s="14">
        <f t="shared" si="1228"/>
        <v>0.52043778330518298</v>
      </c>
      <c r="BL966" s="14">
        <f t="shared" si="1229"/>
        <v>9.1565366594506925E-2</v>
      </c>
      <c r="BM966" s="14">
        <f t="shared" si="1230"/>
        <v>4.041253233101947E-2</v>
      </c>
      <c r="BN966" s="14">
        <f t="shared" si="1231"/>
        <v>0.95958484916026199</v>
      </c>
    </row>
    <row r="967" spans="1:66" x14ac:dyDescent="0.25">
      <c r="A967" t="s">
        <v>61</v>
      </c>
      <c r="B967" t="s">
        <v>239</v>
      </c>
      <c r="C967" t="s">
        <v>242</v>
      </c>
      <c r="D967" s="24" t="s">
        <v>501</v>
      </c>
      <c r="E967" s="10">
        <f>VLOOKUP(A967,home!$A$2:$E$405,3,FALSE)</f>
        <v>1.5</v>
      </c>
      <c r="F967" s="10">
        <f>VLOOKUP(B967,home!$B$2:$E$405,3,FALSE)</f>
        <v>1.33</v>
      </c>
      <c r="G967" s="10">
        <f>VLOOKUP(C967,away!$B$2:$E$405,4,FALSE)</f>
        <v>1.78</v>
      </c>
      <c r="H967" s="10">
        <f>VLOOKUP(A967,away!$A$2:$E$405,3,FALSE)</f>
        <v>1.1000000000000001</v>
      </c>
      <c r="I967" s="10">
        <f>VLOOKUP(C967,away!$B$2:$E$405,3,FALSE)</f>
        <v>0.44</v>
      </c>
      <c r="J967" s="10">
        <f>VLOOKUP(B967,home!$B$2:$E$405,4,FALSE)</f>
        <v>0.68</v>
      </c>
      <c r="K967" s="12">
        <f t="shared" si="1176"/>
        <v>3.5511000000000004</v>
      </c>
      <c r="L967" s="12">
        <f t="shared" si="1177"/>
        <v>0.32912000000000008</v>
      </c>
      <c r="M967" s="13">
        <f t="shared" si="1178"/>
        <v>2.0646282499885902E-2</v>
      </c>
      <c r="N967" s="13">
        <f t="shared" si="1179"/>
        <v>7.3317013785344831E-2</v>
      </c>
      <c r="O967" s="13">
        <f t="shared" si="1180"/>
        <v>6.7951044963624491E-3</v>
      </c>
      <c r="P967" s="13">
        <f t="shared" si="1181"/>
        <v>2.4130095577032693E-2</v>
      </c>
      <c r="Q967" s="13">
        <f t="shared" si="1182"/>
        <v>0.13017802382656901</v>
      </c>
      <c r="R967" s="13">
        <f t="shared" si="1183"/>
        <v>1.1182023959214048E-3</v>
      </c>
      <c r="S967" s="13">
        <f t="shared" si="1184"/>
        <v>7.0504401041682754E-3</v>
      </c>
      <c r="T967" s="13">
        <f t="shared" si="1185"/>
        <v>4.2844191201800406E-2</v>
      </c>
      <c r="U967" s="13">
        <f t="shared" si="1186"/>
        <v>3.9708485281565011E-3</v>
      </c>
      <c r="V967" s="13">
        <f t="shared" si="1187"/>
        <v>9.1556861023105673E-4</v>
      </c>
      <c r="W967" s="13">
        <f t="shared" si="1188"/>
        <v>0.1540917268035098</v>
      </c>
      <c r="X967" s="13">
        <f t="shared" si="1189"/>
        <v>5.0714669125571155E-2</v>
      </c>
      <c r="Y967" s="13">
        <f t="shared" si="1190"/>
        <v>8.3456059513039912E-3</v>
      </c>
      <c r="Z967" s="13">
        <f t="shared" si="1191"/>
        <v>1.2267425751521762E-4</v>
      </c>
      <c r="AA967" s="13">
        <f t="shared" si="1192"/>
        <v>4.3562855586228927E-4</v>
      </c>
      <c r="AB967" s="13">
        <f t="shared" si="1193"/>
        <v>7.7348028236128778E-4</v>
      </c>
      <c r="AC967" s="13">
        <f t="shared" si="1194"/>
        <v>6.6878740980151293E-5</v>
      </c>
      <c r="AD967" s="13">
        <f t="shared" si="1195"/>
        <v>0.13679878276298593</v>
      </c>
      <c r="AE967" s="13">
        <f t="shared" si="1196"/>
        <v>4.5023215382953938E-2</v>
      </c>
      <c r="AF967" s="13">
        <f t="shared" si="1197"/>
        <v>7.4090203234189016E-3</v>
      </c>
      <c r="AG967" s="13">
        <f t="shared" si="1198"/>
        <v>8.1281892294787653E-4</v>
      </c>
      <c r="AH967" s="13">
        <f t="shared" si="1199"/>
        <v>1.0093637908352109E-5</v>
      </c>
      <c r="AI967" s="13">
        <f t="shared" si="1200"/>
        <v>3.5843517576349173E-5</v>
      </c>
      <c r="AJ967" s="13">
        <f t="shared" si="1201"/>
        <v>6.3641957632686781E-5</v>
      </c>
      <c r="AK967" s="13">
        <f t="shared" si="1202"/>
        <v>7.5332985249811372E-5</v>
      </c>
      <c r="AL967" s="13">
        <f t="shared" si="1203"/>
        <v>3.1265491246311937E-6</v>
      </c>
      <c r="AM967" s="13">
        <f t="shared" si="1204"/>
        <v>9.7157231493927881E-2</v>
      </c>
      <c r="AN967" s="13">
        <f t="shared" si="1205"/>
        <v>3.1976388029281551E-2</v>
      </c>
      <c r="AO967" s="13">
        <f t="shared" si="1206"/>
        <v>5.2620344140985719E-3</v>
      </c>
      <c r="AP967" s="13">
        <f t="shared" si="1207"/>
        <v>5.7728025545604087E-4</v>
      </c>
      <c r="AQ967" s="13">
        <f t="shared" si="1208"/>
        <v>4.749861941892306E-5</v>
      </c>
      <c r="AR967" s="13">
        <f t="shared" si="1209"/>
        <v>6.6440362167936971E-7</v>
      </c>
      <c r="AS967" s="13">
        <f t="shared" si="1210"/>
        <v>2.3593637009456101E-6</v>
      </c>
      <c r="AT967" s="13">
        <f t="shared" si="1211"/>
        <v>4.189168219213978E-6</v>
      </c>
      <c r="AU967" s="13">
        <f t="shared" si="1212"/>
        <v>4.9587184210835872E-6</v>
      </c>
      <c r="AV967" s="13">
        <f t="shared" si="1213"/>
        <v>4.4022262462774826E-6</v>
      </c>
      <c r="AW967" s="13">
        <f t="shared" si="1214"/>
        <v>1.0150324641313283E-7</v>
      </c>
      <c r="AX967" s="13">
        <f t="shared" si="1215"/>
        <v>5.7502507459681225E-2</v>
      </c>
      <c r="AY967" s="13">
        <f t="shared" si="1216"/>
        <v>1.8925225255130289E-2</v>
      </c>
      <c r="AZ967" s="13">
        <f t="shared" si="1217"/>
        <v>3.1143350679842404E-3</v>
      </c>
      <c r="BA967" s="13">
        <f t="shared" si="1218"/>
        <v>3.4166331919165783E-4</v>
      </c>
      <c r="BB967" s="13">
        <f t="shared" si="1219"/>
        <v>2.8112057903089615E-5</v>
      </c>
      <c r="BC967" s="13">
        <f t="shared" si="1220"/>
        <v>1.8504480994129724E-6</v>
      </c>
      <c r="BD967" s="13">
        <f t="shared" si="1221"/>
        <v>3.6444753327852331E-8</v>
      </c>
      <c r="BE967" s="13">
        <f t="shared" si="1222"/>
        <v>1.2941896354253641E-7</v>
      </c>
      <c r="BF967" s="13">
        <f t="shared" si="1223"/>
        <v>2.2978984071795055E-7</v>
      </c>
      <c r="BG967" s="13">
        <f t="shared" si="1224"/>
        <v>2.7200223445783815E-7</v>
      </c>
      <c r="BH967" s="13">
        <f t="shared" si="1225"/>
        <v>2.4147678369580733E-7</v>
      </c>
      <c r="BI967" s="13">
        <f t="shared" si="1226"/>
        <v>1.7150164131643628E-7</v>
      </c>
      <c r="BJ967" s="14">
        <f t="shared" si="1227"/>
        <v>0.86446919450657866</v>
      </c>
      <c r="BK967" s="14">
        <f t="shared" si="1228"/>
        <v>7.1737617336553011E-2</v>
      </c>
      <c r="BL967" s="14">
        <f t="shared" si="1229"/>
        <v>1.329583087145739E-2</v>
      </c>
      <c r="BM967" s="14">
        <f t="shared" si="1230"/>
        <v>0.674515470639104</v>
      </c>
      <c r="BN967" s="14">
        <f t="shared" si="1231"/>
        <v>0.2561847225811163</v>
      </c>
    </row>
    <row r="968" spans="1:66" x14ac:dyDescent="0.25">
      <c r="A968" t="s">
        <v>61</v>
      </c>
      <c r="B968" t="s">
        <v>241</v>
      </c>
      <c r="C968" t="s">
        <v>71</v>
      </c>
      <c r="D968" s="24" t="s">
        <v>501</v>
      </c>
      <c r="E968" s="10">
        <f>VLOOKUP(A968,home!$A$2:$E$405,3,FALSE)</f>
        <v>1.5</v>
      </c>
      <c r="F968" s="10">
        <f>VLOOKUP(B968,home!$B$2:$E$405,3,FALSE)</f>
        <v>2.2200000000000002</v>
      </c>
      <c r="G968" s="10">
        <f>VLOOKUP(C968,away!$B$2:$E$405,4,FALSE)</f>
        <v>1.33</v>
      </c>
      <c r="H968" s="10">
        <f>VLOOKUP(A968,away!$A$2:$E$405,3,FALSE)</f>
        <v>1.1000000000000001</v>
      </c>
      <c r="I968" s="10">
        <f>VLOOKUP(C968,away!$B$2:$E$405,3,FALSE)</f>
        <v>0.67</v>
      </c>
      <c r="J968" s="10">
        <f>VLOOKUP(B968,home!$B$2:$E$405,4,FALSE)</f>
        <v>0</v>
      </c>
      <c r="K968" s="12">
        <f t="shared" si="1176"/>
        <v>4.4289000000000005</v>
      </c>
      <c r="L968" s="12">
        <f t="shared" si="1177"/>
        <v>0</v>
      </c>
      <c r="M968" s="13">
        <f t="shared" si="1178"/>
        <v>1.1927602822339716E-2</v>
      </c>
      <c r="N968" s="13">
        <f t="shared" si="1179"/>
        <v>5.282616013986037E-2</v>
      </c>
      <c r="O968" s="13">
        <f t="shared" si="1180"/>
        <v>0</v>
      </c>
      <c r="P968" s="13">
        <f t="shared" si="1181"/>
        <v>0</v>
      </c>
      <c r="Q968" s="13">
        <f t="shared" si="1182"/>
        <v>0.11698089032171383</v>
      </c>
      <c r="R968" s="13">
        <f t="shared" si="1183"/>
        <v>0</v>
      </c>
      <c r="S968" s="13">
        <f t="shared" si="1184"/>
        <v>0</v>
      </c>
      <c r="T968" s="13">
        <f t="shared" si="1185"/>
        <v>0</v>
      </c>
      <c r="U968" s="13">
        <f t="shared" si="1186"/>
        <v>0</v>
      </c>
      <c r="V968" s="13">
        <f t="shared" si="1187"/>
        <v>0</v>
      </c>
      <c r="W968" s="13">
        <f t="shared" si="1188"/>
        <v>0.17269888838194614</v>
      </c>
      <c r="X968" s="13">
        <f t="shared" si="1189"/>
        <v>0</v>
      </c>
      <c r="Y968" s="13">
        <f t="shared" si="1190"/>
        <v>0</v>
      </c>
      <c r="Z968" s="13">
        <f t="shared" si="1191"/>
        <v>0</v>
      </c>
      <c r="AA968" s="13">
        <f t="shared" si="1192"/>
        <v>0</v>
      </c>
      <c r="AB968" s="13">
        <f t="shared" si="1193"/>
        <v>0</v>
      </c>
      <c r="AC968" s="13">
        <f t="shared" si="1194"/>
        <v>0</v>
      </c>
      <c r="AD968" s="13">
        <f t="shared" si="1195"/>
        <v>0.19121652668870037</v>
      </c>
      <c r="AE968" s="13">
        <f t="shared" si="1196"/>
        <v>0</v>
      </c>
      <c r="AF968" s="13">
        <f t="shared" si="1197"/>
        <v>0</v>
      </c>
      <c r="AG968" s="13">
        <f t="shared" si="1198"/>
        <v>0</v>
      </c>
      <c r="AH968" s="13">
        <f t="shared" si="1199"/>
        <v>0</v>
      </c>
      <c r="AI968" s="13">
        <f t="shared" si="1200"/>
        <v>0</v>
      </c>
      <c r="AJ968" s="13">
        <f t="shared" si="1201"/>
        <v>0</v>
      </c>
      <c r="AK968" s="13">
        <f t="shared" si="1202"/>
        <v>0</v>
      </c>
      <c r="AL968" s="13">
        <f t="shared" si="1203"/>
        <v>0</v>
      </c>
      <c r="AM968" s="13">
        <f t="shared" si="1204"/>
        <v>0.16937577501031698</v>
      </c>
      <c r="AN968" s="13">
        <f t="shared" si="1205"/>
        <v>0</v>
      </c>
      <c r="AO968" s="13">
        <f t="shared" si="1206"/>
        <v>0</v>
      </c>
      <c r="AP968" s="13">
        <f t="shared" si="1207"/>
        <v>0</v>
      </c>
      <c r="AQ968" s="13">
        <f t="shared" si="1208"/>
        <v>0</v>
      </c>
      <c r="AR968" s="13">
        <f t="shared" si="1209"/>
        <v>0</v>
      </c>
      <c r="AS968" s="13">
        <f t="shared" si="1210"/>
        <v>0</v>
      </c>
      <c r="AT968" s="13">
        <f t="shared" si="1211"/>
        <v>0</v>
      </c>
      <c r="AU968" s="13">
        <f t="shared" si="1212"/>
        <v>0</v>
      </c>
      <c r="AV968" s="13">
        <f t="shared" si="1213"/>
        <v>0</v>
      </c>
      <c r="AW968" s="13">
        <f t="shared" si="1214"/>
        <v>0</v>
      </c>
      <c r="AX968" s="13">
        <f t="shared" si="1215"/>
        <v>0.12502472832386552</v>
      </c>
      <c r="AY968" s="13">
        <f t="shared" si="1216"/>
        <v>0</v>
      </c>
      <c r="AZ968" s="13">
        <f t="shared" si="1217"/>
        <v>0</v>
      </c>
      <c r="BA968" s="13">
        <f t="shared" si="1218"/>
        <v>0</v>
      </c>
      <c r="BB968" s="13">
        <f t="shared" si="1219"/>
        <v>0</v>
      </c>
      <c r="BC968" s="13">
        <f t="shared" si="1220"/>
        <v>0</v>
      </c>
      <c r="BD968" s="13">
        <f t="shared" si="1221"/>
        <v>0</v>
      </c>
      <c r="BE968" s="13">
        <f t="shared" si="1222"/>
        <v>0</v>
      </c>
      <c r="BF968" s="13">
        <f t="shared" si="1223"/>
        <v>0</v>
      </c>
      <c r="BG968" s="13">
        <f t="shared" si="1224"/>
        <v>0</v>
      </c>
      <c r="BH968" s="13">
        <f t="shared" si="1225"/>
        <v>0</v>
      </c>
      <c r="BI968" s="13">
        <f t="shared" si="1226"/>
        <v>0</v>
      </c>
      <c r="BJ968" s="14">
        <f t="shared" si="1227"/>
        <v>0.82812296886640313</v>
      </c>
      <c r="BK968" s="14">
        <f t="shared" si="1228"/>
        <v>1.1927602822339716E-2</v>
      </c>
      <c r="BL968" s="14">
        <f t="shared" si="1229"/>
        <v>0</v>
      </c>
      <c r="BM968" s="14">
        <f t="shared" si="1230"/>
        <v>0.65831591840482906</v>
      </c>
      <c r="BN968" s="14">
        <f t="shared" si="1231"/>
        <v>0.18173465328391392</v>
      </c>
    </row>
    <row r="969" spans="1:66" x14ac:dyDescent="0.25">
      <c r="A969" t="s">
        <v>61</v>
      </c>
      <c r="B969" t="s">
        <v>82</v>
      </c>
      <c r="C969" t="s">
        <v>87</v>
      </c>
      <c r="D969" s="24" t="s">
        <v>501</v>
      </c>
      <c r="E969" s="10">
        <f>VLOOKUP(A969,home!$A$2:$E$405,3,FALSE)</f>
        <v>1.5</v>
      </c>
      <c r="F969" s="10">
        <f>VLOOKUP(B969,home!$B$2:$E$405,3,FALSE)</f>
        <v>0.44</v>
      </c>
      <c r="G969" s="10">
        <f>VLOOKUP(C969,away!$B$2:$E$405,4,FALSE)</f>
        <v>0.83</v>
      </c>
      <c r="H969" s="10">
        <f>VLOOKUP(A969,away!$A$2:$E$405,3,FALSE)</f>
        <v>1.1000000000000001</v>
      </c>
      <c r="I969" s="10">
        <f>VLOOKUP(C969,away!$B$2:$E$405,3,FALSE)</f>
        <v>0.5</v>
      </c>
      <c r="J969" s="10">
        <f>VLOOKUP(B969,home!$B$2:$E$405,4,FALSE)</f>
        <v>2.42</v>
      </c>
      <c r="K969" s="12">
        <f t="shared" si="1176"/>
        <v>0.54779999999999995</v>
      </c>
      <c r="L969" s="12">
        <f t="shared" si="1177"/>
        <v>1.331</v>
      </c>
      <c r="M969" s="13">
        <f t="shared" si="1178"/>
        <v>0.15277332379262742</v>
      </c>
      <c r="N969" s="13">
        <f t="shared" si="1179"/>
        <v>8.36892267736013E-2</v>
      </c>
      <c r="O969" s="13">
        <f t="shared" si="1180"/>
        <v>0.20334129396798709</v>
      </c>
      <c r="P969" s="13">
        <f t="shared" si="1181"/>
        <v>0.11139036083566332</v>
      </c>
      <c r="Q969" s="13">
        <f t="shared" si="1182"/>
        <v>2.2922479213289389E-2</v>
      </c>
      <c r="R969" s="13">
        <f t="shared" si="1183"/>
        <v>0.13532363113569543</v>
      </c>
      <c r="S969" s="13">
        <f t="shared" si="1184"/>
        <v>2.0304285098787084E-2</v>
      </c>
      <c r="T969" s="13">
        <f t="shared" si="1185"/>
        <v>3.0509819832888176E-2</v>
      </c>
      <c r="U969" s="13">
        <f t="shared" si="1186"/>
        <v>7.4130285136133955E-2</v>
      </c>
      <c r="V969" s="13">
        <f t="shared" si="1187"/>
        <v>1.6449218776600906E-3</v>
      </c>
      <c r="W969" s="13">
        <f t="shared" si="1188"/>
        <v>4.1856447043466423E-3</v>
      </c>
      <c r="X969" s="13">
        <f t="shared" si="1189"/>
        <v>5.57109310148538E-3</v>
      </c>
      <c r="Y969" s="13">
        <f t="shared" si="1190"/>
        <v>3.7075624590385209E-3</v>
      </c>
      <c r="Z969" s="13">
        <f t="shared" si="1191"/>
        <v>6.0038584347203543E-2</v>
      </c>
      <c r="AA969" s="13">
        <f t="shared" si="1192"/>
        <v>3.2889136505398105E-2</v>
      </c>
      <c r="AB969" s="13">
        <f t="shared" si="1193"/>
        <v>9.0083344888285365E-3</v>
      </c>
      <c r="AC969" s="13">
        <f t="shared" si="1194"/>
        <v>7.495927501868156E-5</v>
      </c>
      <c r="AD969" s="13">
        <f t="shared" si="1195"/>
        <v>5.7322404226027254E-4</v>
      </c>
      <c r="AE969" s="13">
        <f t="shared" si="1196"/>
        <v>7.629612002484227E-4</v>
      </c>
      <c r="AF969" s="13">
        <f t="shared" si="1197"/>
        <v>5.0775067876532537E-4</v>
      </c>
      <c r="AG969" s="13">
        <f t="shared" si="1198"/>
        <v>2.2527205114554938E-4</v>
      </c>
      <c r="AH969" s="13">
        <f t="shared" si="1199"/>
        <v>1.9977838941531979E-2</v>
      </c>
      <c r="AI969" s="13">
        <f t="shared" si="1200"/>
        <v>1.0943860172171218E-2</v>
      </c>
      <c r="AJ969" s="13">
        <f t="shared" si="1201"/>
        <v>2.9975233011576958E-3</v>
      </c>
      <c r="AK969" s="13">
        <f t="shared" si="1202"/>
        <v>5.4734775479139519E-4</v>
      </c>
      <c r="AL969" s="13">
        <f t="shared" si="1203"/>
        <v>2.1861776611326446E-6</v>
      </c>
      <c r="AM969" s="13">
        <f t="shared" si="1204"/>
        <v>6.2802426070035481E-5</v>
      </c>
      <c r="AN969" s="13">
        <f t="shared" si="1205"/>
        <v>8.3590029099217208E-5</v>
      </c>
      <c r="AO969" s="13">
        <f t="shared" si="1206"/>
        <v>5.5629164365529066E-5</v>
      </c>
      <c r="AP969" s="13">
        <f t="shared" si="1207"/>
        <v>2.4680805923506398E-5</v>
      </c>
      <c r="AQ969" s="13">
        <f t="shared" si="1208"/>
        <v>8.2125381710467539E-6</v>
      </c>
      <c r="AR969" s="13">
        <f t="shared" si="1209"/>
        <v>5.3181007262358094E-3</v>
      </c>
      <c r="AS969" s="13">
        <f t="shared" si="1210"/>
        <v>2.9132555778319763E-3</v>
      </c>
      <c r="AT969" s="13">
        <f t="shared" si="1211"/>
        <v>7.9794070276817809E-4</v>
      </c>
      <c r="AU969" s="13">
        <f t="shared" si="1212"/>
        <v>1.4570397232546928E-4</v>
      </c>
      <c r="AV969" s="13">
        <f t="shared" si="1213"/>
        <v>1.9954159009973017E-5</v>
      </c>
      <c r="AW969" s="13">
        <f t="shared" si="1214"/>
        <v>4.4277494205689516E-8</v>
      </c>
      <c r="AX969" s="13">
        <f t="shared" si="1215"/>
        <v>5.7338615001942348E-6</v>
      </c>
      <c r="AY969" s="13">
        <f t="shared" si="1216"/>
        <v>7.631769656758526E-6</v>
      </c>
      <c r="AZ969" s="13">
        <f t="shared" si="1217"/>
        <v>5.0789427065727996E-6</v>
      </c>
      <c r="BA969" s="13">
        <f t="shared" si="1218"/>
        <v>2.2533575808161321E-6</v>
      </c>
      <c r="BB969" s="13">
        <f t="shared" si="1219"/>
        <v>7.4980473501656799E-7</v>
      </c>
      <c r="BC969" s="13">
        <f t="shared" si="1220"/>
        <v>1.9959802046141027E-7</v>
      </c>
      <c r="BD969" s="13">
        <f t="shared" si="1221"/>
        <v>1.1797320111033105E-3</v>
      </c>
      <c r="BE969" s="13">
        <f t="shared" si="1222"/>
        <v>6.4625719568239348E-4</v>
      </c>
      <c r="BF969" s="13">
        <f t="shared" si="1223"/>
        <v>1.7700984589740754E-4</v>
      </c>
      <c r="BG969" s="13">
        <f t="shared" si="1224"/>
        <v>3.2321997860866606E-5</v>
      </c>
      <c r="BH969" s="13">
        <f t="shared" si="1225"/>
        <v>4.4264976070456815E-6</v>
      </c>
      <c r="BI969" s="13">
        <f t="shared" si="1226"/>
        <v>4.8496707782792496E-7</v>
      </c>
      <c r="BJ969" s="14">
        <f t="shared" si="1227"/>
        <v>0.15291159635489812</v>
      </c>
      <c r="BK969" s="14">
        <f t="shared" si="1228"/>
        <v>0.28619766882707443</v>
      </c>
      <c r="BL969" s="14">
        <f t="shared" si="1229"/>
        <v>0.50039443905709557</v>
      </c>
      <c r="BM969" s="14">
        <f t="shared" si="1230"/>
        <v>0.29009438537524529</v>
      </c>
      <c r="BN969" s="14">
        <f t="shared" si="1231"/>
        <v>0.70944031571886401</v>
      </c>
    </row>
    <row r="970" spans="1:66" x14ac:dyDescent="0.25">
      <c r="A970" t="s">
        <v>61</v>
      </c>
      <c r="B970" t="s">
        <v>311</v>
      </c>
      <c r="C970" t="s">
        <v>337</v>
      </c>
      <c r="D970" s="24" t="s">
        <v>501</v>
      </c>
      <c r="E970" s="10">
        <f>VLOOKUP(A970,home!$A$2:$E$405,3,FALSE)</f>
        <v>1.5</v>
      </c>
      <c r="F970" s="10">
        <f>VLOOKUP(B970,home!$B$2:$E$405,3,FALSE)</f>
        <v>1.33</v>
      </c>
      <c r="G970" s="10">
        <f>VLOOKUP(C970,away!$B$2:$E$405,4,FALSE)</f>
        <v>1</v>
      </c>
      <c r="H970" s="10">
        <f>VLOOKUP(A970,away!$A$2:$E$405,3,FALSE)</f>
        <v>1.1000000000000001</v>
      </c>
      <c r="I970" s="10">
        <f>VLOOKUP(C970,away!$B$2:$E$405,3,FALSE)</f>
        <v>0.83</v>
      </c>
      <c r="J970" s="10">
        <f>VLOOKUP(B970,home!$B$2:$E$405,4,FALSE)</f>
        <v>0.3</v>
      </c>
      <c r="K970" s="12">
        <f t="shared" si="1176"/>
        <v>1.9950000000000001</v>
      </c>
      <c r="L970" s="12">
        <f t="shared" si="1177"/>
        <v>0.27389999999999998</v>
      </c>
      <c r="M970" s="13">
        <f t="shared" si="1178"/>
        <v>0.10342588600798494</v>
      </c>
      <c r="N970" s="13">
        <f t="shared" si="1179"/>
        <v>0.20633464258592993</v>
      </c>
      <c r="O970" s="13">
        <f t="shared" si="1180"/>
        <v>2.8328350177587072E-2</v>
      </c>
      <c r="P970" s="13">
        <f t="shared" si="1181"/>
        <v>5.6515058604286204E-2</v>
      </c>
      <c r="Q970" s="13">
        <f t="shared" si="1182"/>
        <v>0.2058188059794652</v>
      </c>
      <c r="R970" s="13">
        <f t="shared" si="1183"/>
        <v>3.8795675568205489E-3</v>
      </c>
      <c r="S970" s="13">
        <f t="shared" si="1184"/>
        <v>7.7203879326673552E-3</v>
      </c>
      <c r="T970" s="13">
        <f t="shared" si="1185"/>
        <v>5.6373770957775515E-2</v>
      </c>
      <c r="U970" s="13">
        <f t="shared" si="1186"/>
        <v>7.7397372758569944E-3</v>
      </c>
      <c r="V970" s="13">
        <f t="shared" si="1187"/>
        <v>4.6873949313793205E-4</v>
      </c>
      <c r="W970" s="13">
        <f t="shared" si="1188"/>
        <v>0.13686950597634434</v>
      </c>
      <c r="X970" s="13">
        <f t="shared" si="1189"/>
        <v>3.7488557686920707E-2</v>
      </c>
      <c r="Y970" s="13">
        <f t="shared" si="1190"/>
        <v>5.1340579752237898E-3</v>
      </c>
      <c r="Z970" s="13">
        <f t="shared" si="1191"/>
        <v>3.542045179377161E-4</v>
      </c>
      <c r="AA970" s="13">
        <f t="shared" si="1192"/>
        <v>7.0663801328574359E-4</v>
      </c>
      <c r="AB970" s="13">
        <f t="shared" si="1193"/>
        <v>7.0487141825252954E-4</v>
      </c>
      <c r="AC970" s="13">
        <f t="shared" si="1194"/>
        <v>1.6008347225319172E-5</v>
      </c>
      <c r="AD970" s="13">
        <f t="shared" si="1195"/>
        <v>6.826366610570174E-2</v>
      </c>
      <c r="AE970" s="13">
        <f t="shared" si="1196"/>
        <v>1.8697418146351705E-2</v>
      </c>
      <c r="AF970" s="13">
        <f t="shared" si="1197"/>
        <v>2.5606114151428658E-3</v>
      </c>
      <c r="AG970" s="13">
        <f t="shared" si="1198"/>
        <v>2.3378382220254365E-4</v>
      </c>
      <c r="AH970" s="13">
        <f t="shared" si="1199"/>
        <v>2.4254154365785103E-5</v>
      </c>
      <c r="AI970" s="13">
        <f t="shared" si="1200"/>
        <v>4.8387037959741276E-5</v>
      </c>
      <c r="AJ970" s="13">
        <f t="shared" si="1201"/>
        <v>4.8266070364841946E-5</v>
      </c>
      <c r="AK970" s="13">
        <f t="shared" si="1202"/>
        <v>3.2096936792619889E-5</v>
      </c>
      <c r="AL970" s="13">
        <f t="shared" si="1203"/>
        <v>3.4989796714019069E-7</v>
      </c>
      <c r="AM970" s="13">
        <f t="shared" si="1204"/>
        <v>2.7237202776174987E-2</v>
      </c>
      <c r="AN970" s="13">
        <f t="shared" si="1205"/>
        <v>7.4602698403943282E-3</v>
      </c>
      <c r="AO970" s="13">
        <f t="shared" si="1206"/>
        <v>1.021683954642003E-3</v>
      </c>
      <c r="AP970" s="13">
        <f t="shared" si="1207"/>
        <v>9.3279745058814882E-5</v>
      </c>
      <c r="AQ970" s="13">
        <f t="shared" si="1208"/>
        <v>6.3873305429023466E-6</v>
      </c>
      <c r="AR970" s="13">
        <f t="shared" si="1209"/>
        <v>1.3286425761577084E-6</v>
      </c>
      <c r="AS970" s="13">
        <f t="shared" si="1210"/>
        <v>2.6506419394346277E-6</v>
      </c>
      <c r="AT970" s="13">
        <f t="shared" si="1211"/>
        <v>2.6440153345860426E-6</v>
      </c>
      <c r="AU970" s="13">
        <f t="shared" si="1212"/>
        <v>1.7582701974997178E-6</v>
      </c>
      <c r="AV970" s="13">
        <f t="shared" si="1213"/>
        <v>8.769372610029845E-7</v>
      </c>
      <c r="AW970" s="13">
        <f t="shared" si="1214"/>
        <v>5.3109700314832724E-9</v>
      </c>
      <c r="AX970" s="13">
        <f t="shared" si="1215"/>
        <v>9.0563699230781797E-3</v>
      </c>
      <c r="AY970" s="13">
        <f t="shared" si="1216"/>
        <v>2.4805397219311133E-3</v>
      </c>
      <c r="AZ970" s="13">
        <f t="shared" si="1217"/>
        <v>3.3970991491846591E-4</v>
      </c>
      <c r="BA970" s="13">
        <f t="shared" si="1218"/>
        <v>3.1015515232055934E-5</v>
      </c>
      <c r="BB970" s="13">
        <f t="shared" si="1219"/>
        <v>2.1237874055150298E-6</v>
      </c>
      <c r="BC970" s="13">
        <f t="shared" si="1220"/>
        <v>1.1634107407411336E-7</v>
      </c>
      <c r="BD970" s="13">
        <f t="shared" si="1221"/>
        <v>6.0652533601599361E-8</v>
      </c>
      <c r="BE970" s="13">
        <f t="shared" si="1222"/>
        <v>1.2100180453519069E-7</v>
      </c>
      <c r="BF970" s="13">
        <f t="shared" si="1223"/>
        <v>1.2069930002385278E-7</v>
      </c>
      <c r="BG970" s="13">
        <f t="shared" si="1224"/>
        <v>8.0265034515862085E-8</v>
      </c>
      <c r="BH970" s="13">
        <f t="shared" si="1225"/>
        <v>4.0032185964786217E-8</v>
      </c>
      <c r="BI970" s="13">
        <f t="shared" si="1226"/>
        <v>1.5972842199949694E-8</v>
      </c>
      <c r="BJ970" s="14">
        <f t="shared" si="1227"/>
        <v>0.78550351950151087</v>
      </c>
      <c r="BK970" s="14">
        <f t="shared" si="1228"/>
        <v>0.1706269700052</v>
      </c>
      <c r="BL970" s="14">
        <f t="shared" si="1229"/>
        <v>4.1521865772295399E-2</v>
      </c>
      <c r="BM970" s="14">
        <f t="shared" si="1230"/>
        <v>0.39122371447390897</v>
      </c>
      <c r="BN970" s="14">
        <f t="shared" si="1231"/>
        <v>0.60430231091207387</v>
      </c>
    </row>
    <row r="971" spans="1:66" x14ac:dyDescent="0.25">
      <c r="A971" t="s">
        <v>72</v>
      </c>
      <c r="B971" t="s">
        <v>102</v>
      </c>
      <c r="C971" t="s">
        <v>237</v>
      </c>
      <c r="D971" s="24" t="s">
        <v>501</v>
      </c>
      <c r="E971" s="10">
        <f>VLOOKUP(A971,home!$A$2:$E$405,3,FALSE)</f>
        <v>1.39393939393939</v>
      </c>
      <c r="F971" s="10">
        <f>VLOOKUP(B971,home!$B$2:$E$405,3,FALSE)</f>
        <v>0.48</v>
      </c>
      <c r="G971" s="10">
        <f>VLOOKUP(C971,away!$B$2:$E$405,4,FALSE)</f>
        <v>1.08</v>
      </c>
      <c r="H971" s="10">
        <f>VLOOKUP(A971,away!$A$2:$E$405,3,FALSE)</f>
        <v>1.15151515151515</v>
      </c>
      <c r="I971" s="10">
        <f>VLOOKUP(C971,away!$B$2:$E$405,3,FALSE)</f>
        <v>0.48</v>
      </c>
      <c r="J971" s="10">
        <f>VLOOKUP(B971,home!$B$2:$E$405,4,FALSE)</f>
        <v>1.1599999999999999</v>
      </c>
      <c r="K971" s="12">
        <f t="shared" si="1176"/>
        <v>0.72261818181817983</v>
      </c>
      <c r="L971" s="12">
        <f t="shared" si="1177"/>
        <v>0.64116363636363538</v>
      </c>
      <c r="M971" s="13">
        <f t="shared" si="1178"/>
        <v>0.25569196564948971</v>
      </c>
      <c r="N971" s="13">
        <f t="shared" si="1179"/>
        <v>0.18476766332315075</v>
      </c>
      <c r="O971" s="13">
        <f t="shared" si="1180"/>
        <v>0.16394039048479256</v>
      </c>
      <c r="P971" s="13">
        <f t="shared" si="1181"/>
        <v>0.11846630689868322</v>
      </c>
      <c r="Q971" s="13">
        <f t="shared" si="1182"/>
        <v>6.6758236464684373E-2</v>
      </c>
      <c r="R971" s="13">
        <f t="shared" si="1183"/>
        <v>5.2556308455051957E-2</v>
      </c>
      <c r="S971" s="13">
        <f t="shared" si="1184"/>
        <v>1.3721848704322992E-2</v>
      </c>
      <c r="T971" s="13">
        <f t="shared" si="1185"/>
        <v>4.2802953648920471E-2</v>
      </c>
      <c r="U971" s="13">
        <f t="shared" si="1186"/>
        <v>3.7978144058865078E-2</v>
      </c>
      <c r="V971" s="13">
        <f t="shared" si="1187"/>
        <v>7.0639543678810662E-4</v>
      </c>
      <c r="W971" s="13">
        <f t="shared" si="1188"/>
        <v>1.6080238485166119E-2</v>
      </c>
      <c r="X971" s="13">
        <f t="shared" si="1189"/>
        <v>1.0310064180743584E-2</v>
      </c>
      <c r="Y971" s="13">
        <f t="shared" si="1190"/>
        <v>3.3052191206340105E-3</v>
      </c>
      <c r="Z971" s="13">
        <f t="shared" si="1191"/>
        <v>1.1232397947629999E-2</v>
      </c>
      <c r="AA971" s="13">
        <f t="shared" si="1192"/>
        <v>8.1167349823746439E-3</v>
      </c>
      <c r="AB971" s="13">
        <f t="shared" si="1193"/>
        <v>2.9326501376317903E-3</v>
      </c>
      <c r="AC971" s="13">
        <f t="shared" si="1194"/>
        <v>2.0455291387872015E-5</v>
      </c>
      <c r="AD971" s="13">
        <f t="shared" si="1195"/>
        <v>2.9049681743383649E-3</v>
      </c>
      <c r="AE971" s="13">
        <f t="shared" si="1196"/>
        <v>1.8625599581794171E-3</v>
      </c>
      <c r="AF971" s="13">
        <f t="shared" si="1197"/>
        <v>5.9710285786580776E-4</v>
      </c>
      <c r="AG971" s="13">
        <f t="shared" si="1198"/>
        <v>1.276135465441201E-4</v>
      </c>
      <c r="AH971" s="13">
        <f t="shared" si="1199"/>
        <v>1.8004512782964707E-3</v>
      </c>
      <c r="AI971" s="13">
        <f t="shared" si="1200"/>
        <v>1.3010388291748132E-3</v>
      </c>
      <c r="AJ971" s="13">
        <f t="shared" si="1201"/>
        <v>4.7007715660657841E-4</v>
      </c>
      <c r="AK971" s="13">
        <f t="shared" si="1202"/>
        <v>1.132287667404352E-4</v>
      </c>
      <c r="AL971" s="13">
        <f t="shared" si="1203"/>
        <v>3.7909096143904993E-7</v>
      </c>
      <c r="AM971" s="13">
        <f t="shared" si="1204"/>
        <v>4.1983656407601342E-4</v>
      </c>
      <c r="AN971" s="13">
        <f t="shared" si="1205"/>
        <v>2.6918393810139115E-4</v>
      </c>
      <c r="AO971" s="13">
        <f t="shared" si="1206"/>
        <v>8.6295476301885831E-5</v>
      </c>
      <c r="AP971" s="13">
        <f t="shared" si="1207"/>
        <v>1.8443173795816351E-5</v>
      </c>
      <c r="AQ971" s="13">
        <f t="shared" si="1208"/>
        <v>2.9562730942530299E-6</v>
      </c>
      <c r="AR971" s="13">
        <f t="shared" si="1209"/>
        <v>2.3087677773762425E-4</v>
      </c>
      <c r="AS971" s="13">
        <f t="shared" si="1210"/>
        <v>1.6683575735280205E-4</v>
      </c>
      <c r="AT971" s="13">
        <f t="shared" si="1211"/>
        <v>6.0279275820270408E-5</v>
      </c>
      <c r="AU971" s="13">
        <f t="shared" si="1212"/>
        <v>1.4519633564853463E-5</v>
      </c>
      <c r="AV971" s="13">
        <f t="shared" si="1213"/>
        <v>2.6230378018251557E-6</v>
      </c>
      <c r="AW971" s="13">
        <f t="shared" si="1214"/>
        <v>4.8788638298386776E-9</v>
      </c>
      <c r="AX971" s="13">
        <f t="shared" si="1215"/>
        <v>5.0563589098900083E-5</v>
      </c>
      <c r="AY971" s="13">
        <f t="shared" si="1216"/>
        <v>3.2419534654247452E-5</v>
      </c>
      <c r="AZ971" s="13">
        <f t="shared" si="1217"/>
        <v>1.0393113364067093E-5</v>
      </c>
      <c r="BA971" s="13">
        <f t="shared" si="1218"/>
        <v>2.2212287858815848E-6</v>
      </c>
      <c r="BB971" s="13">
        <f t="shared" si="1219"/>
        <v>3.5604278138785483E-7</v>
      </c>
      <c r="BC971" s="13">
        <f t="shared" si="1220"/>
        <v>4.5656336883131993E-8</v>
      </c>
      <c r="BD971" s="13">
        <f t="shared" si="1221"/>
        <v>2.4671632394362325E-5</v>
      </c>
      <c r="BE971" s="13">
        <f t="shared" si="1222"/>
        <v>1.7828170143300608E-5</v>
      </c>
      <c r="BF971" s="13">
        <f t="shared" si="1223"/>
        <v>6.4414799470485209E-6</v>
      </c>
      <c r="BG971" s="13">
        <f t="shared" si="1224"/>
        <v>1.5515768425181565E-6</v>
      </c>
      <c r="BH971" s="13">
        <f t="shared" si="1225"/>
        <v>2.8029940922291558E-7</v>
      </c>
      <c r="BI971" s="13">
        <f t="shared" si="1226"/>
        <v>4.0509889891474646E-8</v>
      </c>
      <c r="BJ971" s="14">
        <f t="shared" si="1227"/>
        <v>0.33040933435061776</v>
      </c>
      <c r="BK971" s="14">
        <f t="shared" si="1228"/>
        <v>0.38863977060628763</v>
      </c>
      <c r="BL971" s="14">
        <f t="shared" si="1229"/>
        <v>0.26973497230043803</v>
      </c>
      <c r="BM971" s="14">
        <f t="shared" si="1230"/>
        <v>0.15780318927333034</v>
      </c>
      <c r="BN971" s="14">
        <f t="shared" si="1231"/>
        <v>0.84218087127585262</v>
      </c>
    </row>
    <row r="972" spans="1:66" x14ac:dyDescent="0.25">
      <c r="A972" t="s">
        <v>72</v>
      </c>
      <c r="B972" t="s">
        <v>89</v>
      </c>
      <c r="C972" t="s">
        <v>75</v>
      </c>
      <c r="D972" s="24" t="s">
        <v>501</v>
      </c>
      <c r="E972" s="10">
        <f>VLOOKUP(A972,home!$A$2:$E$405,3,FALSE)</f>
        <v>1.39393939393939</v>
      </c>
      <c r="F972" s="10">
        <f>VLOOKUP(B972,home!$B$2:$E$405,3,FALSE)</f>
        <v>0.36</v>
      </c>
      <c r="G972" s="10">
        <f>VLOOKUP(C972,away!$B$2:$E$405,4,FALSE)</f>
        <v>0.96</v>
      </c>
      <c r="H972" s="10">
        <f>VLOOKUP(A972,away!$A$2:$E$405,3,FALSE)</f>
        <v>1.15151515151515</v>
      </c>
      <c r="I972" s="10">
        <f>VLOOKUP(C972,away!$B$2:$E$405,3,FALSE)</f>
        <v>0.84</v>
      </c>
      <c r="J972" s="10">
        <f>VLOOKUP(B972,home!$B$2:$E$405,4,FALSE)</f>
        <v>0.87</v>
      </c>
      <c r="K972" s="12">
        <f t="shared" si="1176"/>
        <v>0.48174545454545314</v>
      </c>
      <c r="L972" s="12">
        <f t="shared" si="1177"/>
        <v>0.84152727272727157</v>
      </c>
      <c r="M972" s="13">
        <f t="shared" si="1178"/>
        <v>0.26626247002710091</v>
      </c>
      <c r="N972" s="13">
        <f t="shared" si="1179"/>
        <v>0.1282707346516008</v>
      </c>
      <c r="O972" s="13">
        <f t="shared" si="1180"/>
        <v>0.22406713023153307</v>
      </c>
      <c r="P972" s="13">
        <f t="shared" si="1181"/>
        <v>0.10794332150208513</v>
      </c>
      <c r="Q972" s="13">
        <f t="shared" si="1182"/>
        <v>3.0896921684807319E-2</v>
      </c>
      <c r="R972" s="13">
        <f t="shared" si="1183"/>
        <v>9.4279300505784203E-2</v>
      </c>
      <c r="S972" s="13">
        <f t="shared" si="1184"/>
        <v>1.0940107946603E-2</v>
      </c>
      <c r="T972" s="13">
        <f t="shared" si="1185"/>
        <v>2.6000602241083994E-2</v>
      </c>
      <c r="U972" s="13">
        <f t="shared" si="1186"/>
        <v>4.5418624476386379E-2</v>
      </c>
      <c r="V972" s="13">
        <f t="shared" si="1187"/>
        <v>4.9279344100974602E-4</v>
      </c>
      <c r="W972" s="13">
        <f t="shared" si="1188"/>
        <v>4.9614838603675906E-3</v>
      </c>
      <c r="X972" s="13">
        <f t="shared" si="1189"/>
        <v>4.1752239816955127E-3</v>
      </c>
      <c r="Y972" s="13">
        <f t="shared" si="1190"/>
        <v>1.7567824251708624E-3</v>
      </c>
      <c r="Z972" s="13">
        <f t="shared" si="1191"/>
        <v>2.644620087642249E-2</v>
      </c>
      <c r="AA972" s="13">
        <f t="shared" si="1192"/>
        <v>1.2740337062212512E-2</v>
      </c>
      <c r="AB972" s="13">
        <f t="shared" si="1193"/>
        <v>3.0687997345489248E-3</v>
      </c>
      <c r="AC972" s="13">
        <f t="shared" si="1194"/>
        <v>1.2486213516971529E-5</v>
      </c>
      <c r="AD972" s="13">
        <f t="shared" si="1195"/>
        <v>5.975430743831784E-4</v>
      </c>
      <c r="AE972" s="13">
        <f t="shared" si="1196"/>
        <v>5.0284879372274516E-4</v>
      </c>
      <c r="AF972" s="13">
        <f t="shared" si="1197"/>
        <v>2.1158048698785009E-4</v>
      </c>
      <c r="AG972" s="13">
        <f t="shared" si="1198"/>
        <v>5.9350250059064485E-5</v>
      </c>
      <c r="AH972" s="13">
        <f t="shared" si="1199"/>
        <v>5.5637998243833475E-3</v>
      </c>
      <c r="AI972" s="13">
        <f t="shared" si="1200"/>
        <v>2.6803352753974681E-3</v>
      </c>
      <c r="AJ972" s="13">
        <f t="shared" si="1201"/>
        <v>6.4561966779028276E-4</v>
      </c>
      <c r="AK972" s="13">
        <f t="shared" si="1202"/>
        <v>1.0367478010770476E-4</v>
      </c>
      <c r="AL972" s="13">
        <f t="shared" si="1203"/>
        <v>2.0247740657839725E-7</v>
      </c>
      <c r="AM972" s="13">
        <f t="shared" si="1204"/>
        <v>5.7572731995842389E-5</v>
      </c>
      <c r="AN972" s="13">
        <f t="shared" si="1205"/>
        <v>4.8449024139919362E-5</v>
      </c>
      <c r="AO972" s="13">
        <f t="shared" si="1206"/>
        <v>2.0385587575382045E-5</v>
      </c>
      <c r="AP972" s="13">
        <f t="shared" si="1207"/>
        <v>5.718342638418069E-6</v>
      </c>
      <c r="AQ972" s="13">
        <f t="shared" si="1208"/>
        <v>1.2030353212570066E-6</v>
      </c>
      <c r="AR972" s="13">
        <f t="shared" si="1209"/>
        <v>9.3641785844275865E-4</v>
      </c>
      <c r="AS972" s="13">
        <f t="shared" si="1210"/>
        <v>4.5111504685998652E-4</v>
      </c>
      <c r="AT972" s="13">
        <f t="shared" si="1211"/>
        <v>1.086613116509288E-4</v>
      </c>
      <c r="AU972" s="13">
        <f t="shared" si="1212"/>
        <v>1.7449030990927281E-5</v>
      </c>
      <c r="AV972" s="13">
        <f t="shared" si="1213"/>
        <v>2.1014978415254897E-6</v>
      </c>
      <c r="AW972" s="13">
        <f t="shared" si="1214"/>
        <v>2.2801314758845701E-9</v>
      </c>
      <c r="AX972" s="13">
        <f t="shared" si="1215"/>
        <v>4.622566990793439E-6</v>
      </c>
      <c r="AY972" s="13">
        <f t="shared" si="1216"/>
        <v>3.8900161927615126E-6</v>
      </c>
      <c r="AZ972" s="13">
        <f t="shared" si="1217"/>
        <v>1.6367773587797601E-6</v>
      </c>
      <c r="BA972" s="13">
        <f t="shared" si="1218"/>
        <v>4.5913092893189282E-7</v>
      </c>
      <c r="BB972" s="13">
        <f t="shared" si="1219"/>
        <v>9.6592799612198604E-8</v>
      </c>
      <c r="BC972" s="13">
        <f t="shared" si="1220"/>
        <v>1.6257095044549078E-8</v>
      </c>
      <c r="BD972" s="13">
        <f t="shared" si="1221"/>
        <v>1.3133686109140775E-4</v>
      </c>
      <c r="BE972" s="13">
        <f t="shared" si="1222"/>
        <v>6.3270935845053262E-5</v>
      </c>
      <c r="BF972" s="13">
        <f t="shared" si="1223"/>
        <v>1.5240242874095696E-5</v>
      </c>
      <c r="BG972" s="13">
        <f t="shared" si="1224"/>
        <v>2.4473059102547781E-6</v>
      </c>
      <c r="BH972" s="13">
        <f t="shared" si="1225"/>
        <v>2.9474462453686541E-7</v>
      </c>
      <c r="BI972" s="13">
        <f t="shared" si="1226"/>
        <v>2.8398376624468246E-8</v>
      </c>
      <c r="BJ972" s="14">
        <f t="shared" si="1227"/>
        <v>0.19757712151291565</v>
      </c>
      <c r="BK972" s="14">
        <f t="shared" si="1228"/>
        <v>0.38565527162391505</v>
      </c>
      <c r="BL972" s="14">
        <f t="shared" si="1229"/>
        <v>0.39029598479265204</v>
      </c>
      <c r="BM972" s="14">
        <f t="shared" si="1230"/>
        <v>0.14825081246693253</v>
      </c>
      <c r="BN972" s="14">
        <f t="shared" si="1231"/>
        <v>0.85171987860291121</v>
      </c>
    </row>
    <row r="973" spans="1:66" x14ac:dyDescent="0.25">
      <c r="A973" t="s">
        <v>72</v>
      </c>
      <c r="B973" t="s">
        <v>81</v>
      </c>
      <c r="C973" t="s">
        <v>77</v>
      </c>
      <c r="D973" s="24" t="s">
        <v>501</v>
      </c>
      <c r="E973" s="10">
        <f>VLOOKUP(A973,home!$A$2:$E$405,3,FALSE)</f>
        <v>1.39393939393939</v>
      </c>
      <c r="F973" s="10">
        <f>VLOOKUP(B973,home!$B$2:$E$405,3,FALSE)</f>
        <v>0.6</v>
      </c>
      <c r="G973" s="10">
        <f>VLOOKUP(C973,away!$B$2:$E$405,4,FALSE)</f>
        <v>0.14000000000000001</v>
      </c>
      <c r="H973" s="10">
        <f>VLOOKUP(A973,away!$A$2:$E$405,3,FALSE)</f>
        <v>1.15151515151515</v>
      </c>
      <c r="I973" s="10">
        <f>VLOOKUP(C973,away!$B$2:$E$405,3,FALSE)</f>
        <v>0.72</v>
      </c>
      <c r="J973" s="10">
        <f>VLOOKUP(B973,home!$B$2:$E$405,4,FALSE)</f>
        <v>1.45</v>
      </c>
      <c r="K973" s="12">
        <f t="shared" si="1176"/>
        <v>0.11709090909090877</v>
      </c>
      <c r="L973" s="12">
        <f t="shared" si="1177"/>
        <v>1.2021818181818165</v>
      </c>
      <c r="M973" s="13">
        <f t="shared" si="1178"/>
        <v>0.26732965284994475</v>
      </c>
      <c r="N973" s="13">
        <f t="shared" si="1179"/>
        <v>3.1301872079157092E-2</v>
      </c>
      <c r="O973" s="13">
        <f t="shared" si="1180"/>
        <v>0.32137884811706047</v>
      </c>
      <c r="P973" s="13">
        <f t="shared" si="1181"/>
        <v>3.7630541488615714E-2</v>
      </c>
      <c r="Q973" s="13">
        <f t="shared" si="1182"/>
        <v>1.8325823289979193E-3</v>
      </c>
      <c r="R973" s="13">
        <f t="shared" si="1183"/>
        <v>0.19317790397727283</v>
      </c>
      <c r="S973" s="13">
        <f t="shared" si="1184"/>
        <v>1.3242616724614513E-3</v>
      </c>
      <c r="T973" s="13">
        <f t="shared" si="1185"/>
        <v>2.2030971562425864E-3</v>
      </c>
      <c r="U973" s="13">
        <f t="shared" si="1186"/>
        <v>2.2619376392975163E-2</v>
      </c>
      <c r="V973" s="13">
        <f t="shared" si="1187"/>
        <v>2.0712123808392711E-5</v>
      </c>
      <c r="W973" s="13">
        <f t="shared" si="1188"/>
        <v>7.1526243628767123E-5</v>
      </c>
      <c r="X973" s="13">
        <f t="shared" si="1189"/>
        <v>8.5987549613346834E-5</v>
      </c>
      <c r="Y973" s="13">
        <f t="shared" si="1190"/>
        <v>5.1686334367586237E-5</v>
      </c>
      <c r="Z973" s="13">
        <f t="shared" si="1191"/>
        <v>7.7411654611983419E-2</v>
      </c>
      <c r="AA973" s="13">
        <f t="shared" si="1192"/>
        <v>9.0642010127485809E-3</v>
      </c>
      <c r="AB973" s="13">
        <f t="shared" si="1193"/>
        <v>5.306677683827336E-4</v>
      </c>
      <c r="AC973" s="13">
        <f t="shared" si="1194"/>
        <v>1.8222081472723807E-7</v>
      </c>
      <c r="AD973" s="13">
        <f t="shared" si="1195"/>
        <v>2.0937682225875396E-6</v>
      </c>
      <c r="AE973" s="13">
        <f t="shared" si="1196"/>
        <v>2.517090088681599E-6</v>
      </c>
      <c r="AF973" s="13">
        <f t="shared" si="1197"/>
        <v>1.5129999696693375E-6</v>
      </c>
      <c r="AG973" s="13">
        <f t="shared" si="1198"/>
        <v>6.0630035148203917E-7</v>
      </c>
      <c r="AH973" s="13">
        <f t="shared" si="1199"/>
        <v>2.3265720922474257E-2</v>
      </c>
      <c r="AI973" s="13">
        <f t="shared" si="1200"/>
        <v>2.724204413467888E-3</v>
      </c>
      <c r="AJ973" s="13">
        <f t="shared" si="1201"/>
        <v>1.5948978566121045E-4</v>
      </c>
      <c r="AK973" s="13">
        <f t="shared" si="1202"/>
        <v>6.22493466459511E-6</v>
      </c>
      <c r="AL973" s="13">
        <f t="shared" si="1203"/>
        <v>1.0260093267740305E-9</v>
      </c>
      <c r="AM973" s="13">
        <f t="shared" si="1204"/>
        <v>4.9032244921686259E-8</v>
      </c>
      <c r="AN973" s="13">
        <f t="shared" si="1205"/>
        <v>5.8945673349488933E-8</v>
      </c>
      <c r="AO973" s="13">
        <f t="shared" si="1206"/>
        <v>3.5431708380620034E-8</v>
      </c>
      <c r="AP973" s="13">
        <f t="shared" si="1207"/>
        <v>1.41984518674339E-8</v>
      </c>
      <c r="AQ973" s="13">
        <f t="shared" si="1208"/>
        <v>4.2672801703396733E-9</v>
      </c>
      <c r="AR973" s="13">
        <f t="shared" si="1209"/>
        <v>5.5939253359781581E-3</v>
      </c>
      <c r="AS973" s="13">
        <f t="shared" si="1210"/>
        <v>6.5499780297634995E-4</v>
      </c>
      <c r="AT973" s="13">
        <f t="shared" si="1211"/>
        <v>3.8347144101524384E-5</v>
      </c>
      <c r="AU973" s="13">
        <f t="shared" si="1212"/>
        <v>1.4967006546291909E-6</v>
      </c>
      <c r="AV973" s="13">
        <f t="shared" si="1213"/>
        <v>4.3812510071872538E-8</v>
      </c>
      <c r="AW973" s="13">
        <f t="shared" si="1214"/>
        <v>4.0118264853972785E-12</v>
      </c>
      <c r="AX973" s="13">
        <f t="shared" si="1215"/>
        <v>9.5687168877472415E-10</v>
      </c>
      <c r="AY973" s="13">
        <f t="shared" si="1216"/>
        <v>1.1503337465779032E-9</v>
      </c>
      <c r="AZ973" s="13">
        <f t="shared" si="1217"/>
        <v>6.9145515748846248E-10</v>
      </c>
      <c r="BA973" s="13">
        <f t="shared" si="1218"/>
        <v>2.7708493947355803E-10</v>
      </c>
      <c r="BB973" s="13">
        <f t="shared" si="1219"/>
        <v>8.3276619081780144E-11</v>
      </c>
      <c r="BC973" s="13">
        <f t="shared" si="1220"/>
        <v>2.0022727467953776E-11</v>
      </c>
      <c r="BD973" s="13">
        <f t="shared" si="1221"/>
        <v>1.1208192218632586E-3</v>
      </c>
      <c r="BE973" s="13">
        <f t="shared" si="1222"/>
        <v>1.3123774161453395E-4</v>
      </c>
      <c r="BF973" s="13">
        <f t="shared" si="1223"/>
        <v>7.6833732363417853E-6</v>
      </c>
      <c r="BG973" s="13">
        <f t="shared" si="1224"/>
        <v>2.9988438570933931E-7</v>
      </c>
      <c r="BH973" s="13">
        <f t="shared" si="1225"/>
        <v>8.7784338362188131E-9</v>
      </c>
      <c r="BI973" s="13">
        <f t="shared" si="1226"/>
        <v>2.0557495965545096E-10</v>
      </c>
      <c r="BJ973" s="14">
        <f t="shared" si="1227"/>
        <v>3.5553646905043271E-2</v>
      </c>
      <c r="BK973" s="14">
        <f t="shared" si="1228"/>
        <v>0.30630535253198815</v>
      </c>
      <c r="BL973" s="14">
        <f t="shared" si="1229"/>
        <v>0.58047549732603709</v>
      </c>
      <c r="BM973" s="14">
        <f t="shared" si="1230"/>
        <v>0.14709474938768119</v>
      </c>
      <c r="BN973" s="14">
        <f t="shared" si="1231"/>
        <v>0.85265140084104885</v>
      </c>
    </row>
    <row r="974" spans="1:66" x14ac:dyDescent="0.25">
      <c r="A974" t="s">
        <v>72</v>
      </c>
      <c r="B974" t="s">
        <v>83</v>
      </c>
      <c r="C974" t="s">
        <v>76</v>
      </c>
      <c r="D974" s="24" t="s">
        <v>501</v>
      </c>
      <c r="E974" s="10">
        <f>VLOOKUP(A974,home!$A$2:$E$405,3,FALSE)</f>
        <v>1.39393939393939</v>
      </c>
      <c r="F974" s="10">
        <f>VLOOKUP(B974,home!$B$2:$E$405,3,FALSE)</f>
        <v>0.6</v>
      </c>
      <c r="G974" s="10">
        <f>VLOOKUP(C974,away!$B$2:$E$405,4,FALSE)</f>
        <v>1</v>
      </c>
      <c r="H974" s="10">
        <f>VLOOKUP(A974,away!$A$2:$E$405,3,FALSE)</f>
        <v>1.15151515151515</v>
      </c>
      <c r="I974" s="10">
        <f>VLOOKUP(C974,away!$B$2:$E$405,3,FALSE)</f>
        <v>0.72</v>
      </c>
      <c r="J974" s="10">
        <f>VLOOKUP(B974,home!$B$2:$E$405,4,FALSE)</f>
        <v>0.43</v>
      </c>
      <c r="K974" s="12">
        <f t="shared" si="1176"/>
        <v>0.83636363636363398</v>
      </c>
      <c r="L974" s="12">
        <f t="shared" si="1177"/>
        <v>0.35650909090909044</v>
      </c>
      <c r="M974" s="13">
        <f t="shared" si="1178"/>
        <v>0.30334857344571176</v>
      </c>
      <c r="N974" s="13">
        <f t="shared" si="1179"/>
        <v>0.25370971597277636</v>
      </c>
      <c r="O974" s="13">
        <f t="shared" si="1180"/>
        <v>0.10814652414770017</v>
      </c>
      <c r="P974" s="13">
        <f t="shared" si="1181"/>
        <v>9.0449820196258066E-2</v>
      </c>
      <c r="Q974" s="13">
        <f t="shared" si="1182"/>
        <v>0.10609679031588798</v>
      </c>
      <c r="R974" s="13">
        <f t="shared" si="1183"/>
        <v>1.9277609504437292E-2</v>
      </c>
      <c r="S974" s="13">
        <f t="shared" si="1184"/>
        <v>6.7423837539486069E-3</v>
      </c>
      <c r="T974" s="13">
        <f t="shared" si="1185"/>
        <v>3.7824470263889624E-2</v>
      </c>
      <c r="U974" s="13">
        <f t="shared" si="1186"/>
        <v>1.6123091585529326E-2</v>
      </c>
      <c r="V974" s="13">
        <f t="shared" si="1187"/>
        <v>2.2337610247131289E-4</v>
      </c>
      <c r="W974" s="13">
        <f t="shared" si="1188"/>
        <v>2.9578499118368694E-2</v>
      </c>
      <c r="X974" s="13">
        <f t="shared" si="1189"/>
        <v>1.0545003831144959E-2</v>
      </c>
      <c r="Y974" s="13">
        <f t="shared" si="1190"/>
        <v>1.8796948647371826E-3</v>
      </c>
      <c r="Z974" s="13">
        <f t="shared" si="1191"/>
        <v>2.2908810131091265E-3</v>
      </c>
      <c r="AA974" s="13">
        <f t="shared" si="1192"/>
        <v>1.9160095746003551E-3</v>
      </c>
      <c r="AB974" s="13">
        <f t="shared" si="1193"/>
        <v>8.012403675601461E-4</v>
      </c>
      <c r="AC974" s="13">
        <f t="shared" si="1194"/>
        <v>4.1627705866496751E-6</v>
      </c>
      <c r="AD974" s="13">
        <f t="shared" si="1195"/>
        <v>6.1845952702043452E-3</v>
      </c>
      <c r="AE974" s="13">
        <f t="shared" si="1196"/>
        <v>2.2048644374212121E-3</v>
      </c>
      <c r="AF974" s="13">
        <f t="shared" si="1197"/>
        <v>3.9302710808140971E-4</v>
      </c>
      <c r="AG974" s="13">
        <f t="shared" si="1198"/>
        <v>4.6705912334910738E-5</v>
      </c>
      <c r="AH974" s="13">
        <f t="shared" si="1199"/>
        <v>2.0417997684110773E-4</v>
      </c>
      <c r="AI974" s="13">
        <f t="shared" si="1200"/>
        <v>1.7076870790347143E-4</v>
      </c>
      <c r="AJ974" s="13">
        <f t="shared" si="1201"/>
        <v>7.1412368759633303E-5</v>
      </c>
      <c r="AK974" s="13">
        <f t="shared" si="1202"/>
        <v>1.99089028057159E-5</v>
      </c>
      <c r="AL974" s="13">
        <f t="shared" si="1203"/>
        <v>4.9648738651229383E-8</v>
      </c>
      <c r="AM974" s="13">
        <f t="shared" si="1204"/>
        <v>1.0345141179250877E-3</v>
      </c>
      <c r="AN974" s="13">
        <f t="shared" si="1205"/>
        <v>3.6881368771409266E-4</v>
      </c>
      <c r="AO974" s="13">
        <f t="shared" si="1206"/>
        <v>6.574271626089018E-5</v>
      </c>
      <c r="AP974" s="13">
        <f t="shared" si="1207"/>
        <v>7.8126253360214113E-6</v>
      </c>
      <c r="AQ974" s="13">
        <f t="shared" si="1208"/>
        <v>6.963179890395802E-7</v>
      </c>
      <c r="AR974" s="13">
        <f t="shared" si="1209"/>
        <v>1.45584035850925E-5</v>
      </c>
      <c r="AS974" s="13">
        <f t="shared" si="1210"/>
        <v>1.2176119362077331E-5</v>
      </c>
      <c r="AT974" s="13">
        <f t="shared" si="1211"/>
        <v>5.0918317332323233E-6</v>
      </c>
      <c r="AU974" s="13">
        <f t="shared" si="1212"/>
        <v>1.419540968052644E-6</v>
      </c>
      <c r="AV974" s="13">
        <f t="shared" si="1213"/>
        <v>2.9681311150191554E-7</v>
      </c>
      <c r="AW974" s="13">
        <f t="shared" si="1214"/>
        <v>4.1121738754611392E-10</v>
      </c>
      <c r="AX974" s="13">
        <f t="shared" si="1215"/>
        <v>1.4420499825622388E-4</v>
      </c>
      <c r="AY974" s="13">
        <f t="shared" si="1216"/>
        <v>5.1410392832873351E-5</v>
      </c>
      <c r="AZ974" s="13">
        <f t="shared" si="1217"/>
        <v>9.164136206063449E-6</v>
      </c>
      <c r="BA974" s="13">
        <f t="shared" si="1218"/>
        <v>1.0890326225969205E-6</v>
      </c>
      <c r="BB974" s="13">
        <f t="shared" si="1219"/>
        <v>9.7062507563092679E-8</v>
      </c>
      <c r="BC974" s="13">
        <f t="shared" si="1220"/>
        <v>6.920733266534982E-9</v>
      </c>
      <c r="BD974" s="13">
        <f t="shared" si="1221"/>
        <v>8.6503387120149413E-7</v>
      </c>
      <c r="BE974" s="13">
        <f t="shared" si="1222"/>
        <v>7.2348287409579303E-7</v>
      </c>
      <c r="BF974" s="13">
        <f t="shared" si="1223"/>
        <v>3.0254738371278527E-7</v>
      </c>
      <c r="BG974" s="13">
        <f t="shared" si="1224"/>
        <v>8.4346543338109616E-8</v>
      </c>
      <c r="BH974" s="13">
        <f t="shared" si="1225"/>
        <v>1.763609542524105E-8</v>
      </c>
      <c r="BI974" s="13">
        <f t="shared" si="1226"/>
        <v>2.9500377802221314E-9</v>
      </c>
      <c r="BJ974" s="14">
        <f t="shared" si="1227"/>
        <v>0.45014691910323035</v>
      </c>
      <c r="BK974" s="14">
        <f t="shared" si="1228"/>
        <v>0.40081977631054788</v>
      </c>
      <c r="BL974" s="14">
        <f t="shared" si="1229"/>
        <v>0.14676628384170265</v>
      </c>
      <c r="BM974" s="14">
        <f t="shared" si="1230"/>
        <v>0.11894341670420305</v>
      </c>
      <c r="BN974" s="14">
        <f t="shared" si="1231"/>
        <v>0.88102903358277163</v>
      </c>
    </row>
    <row r="975" spans="1:66" x14ac:dyDescent="0.25">
      <c r="A975" t="s">
        <v>72</v>
      </c>
      <c r="B975" t="s">
        <v>68</v>
      </c>
      <c r="C975" t="s">
        <v>367</v>
      </c>
      <c r="D975" s="24" t="s">
        <v>501</v>
      </c>
      <c r="E975" s="10">
        <f>VLOOKUP(A975,home!$A$2:$E$405,3,FALSE)</f>
        <v>1.39393939393939</v>
      </c>
      <c r="F975" s="10">
        <f>VLOOKUP(B975,home!$B$2:$E$405,3,FALSE)</f>
        <v>1.43</v>
      </c>
      <c r="G975" s="10">
        <f>VLOOKUP(C975,away!$B$2:$E$405,4,FALSE)</f>
        <v>1.32</v>
      </c>
      <c r="H975" s="10">
        <f>VLOOKUP(A975,away!$A$2:$E$405,3,FALSE)</f>
        <v>1.15151515151515</v>
      </c>
      <c r="I975" s="10">
        <f>VLOOKUP(C975,away!$B$2:$E$405,3,FALSE)</f>
        <v>0.72</v>
      </c>
      <c r="J975" s="10">
        <f>VLOOKUP(B975,home!$B$2:$E$405,4,FALSE)</f>
        <v>0.69</v>
      </c>
      <c r="K975" s="12">
        <f t="shared" si="1176"/>
        <v>2.6311999999999927</v>
      </c>
      <c r="L975" s="12">
        <f t="shared" si="1177"/>
        <v>0.57207272727272651</v>
      </c>
      <c r="M975" s="13">
        <f t="shared" si="1178"/>
        <v>4.062901846052467E-2</v>
      </c>
      <c r="N975" s="13">
        <f t="shared" si="1179"/>
        <v>0.10690307337333221</v>
      </c>
      <c r="O975" s="13">
        <f t="shared" si="1180"/>
        <v>2.3242753397126295E-2</v>
      </c>
      <c r="P975" s="13">
        <f t="shared" si="1181"/>
        <v>6.1156332738518532E-2</v>
      </c>
      <c r="Q975" s="13">
        <f t="shared" si="1182"/>
        <v>0.14064168332995552</v>
      </c>
      <c r="R975" s="13">
        <f t="shared" si="1183"/>
        <v>6.6482726626107347E-3</v>
      </c>
      <c r="S975" s="13">
        <f t="shared" si="1184"/>
        <v>2.3013705325285492E-2</v>
      </c>
      <c r="T975" s="13">
        <f t="shared" si="1185"/>
        <v>8.0457271350794793E-2</v>
      </c>
      <c r="U975" s="13">
        <f t="shared" si="1186"/>
        <v>1.7492935029861316E-2</v>
      </c>
      <c r="V975" s="13">
        <f t="shared" si="1187"/>
        <v>3.8490109170147392E-3</v>
      </c>
      <c r="W975" s="13">
        <f t="shared" si="1188"/>
        <v>0.12335213239259261</v>
      </c>
      <c r="X975" s="13">
        <f t="shared" si="1189"/>
        <v>7.0566390792736869E-2</v>
      </c>
      <c r="Y975" s="13">
        <f t="shared" si="1190"/>
        <v>2.0184553817297002E-2</v>
      </c>
      <c r="Z975" s="13">
        <f t="shared" si="1191"/>
        <v>1.267765157917478E-3</v>
      </c>
      <c r="AA975" s="13">
        <f t="shared" si="1192"/>
        <v>3.3357436835124588E-3</v>
      </c>
      <c r="AB975" s="13">
        <f t="shared" si="1193"/>
        <v>4.3885043900289801E-3</v>
      </c>
      <c r="AC975" s="13">
        <f t="shared" si="1194"/>
        <v>3.6210478568392431E-4</v>
      </c>
      <c r="AD975" s="13">
        <f t="shared" si="1195"/>
        <v>8.1141032687847212E-2</v>
      </c>
      <c r="AE975" s="13">
        <f t="shared" si="1196"/>
        <v>4.6418571863462189E-2</v>
      </c>
      <c r="AF975" s="13">
        <f t="shared" si="1197"/>
        <v>1.3277399501017932E-2</v>
      </c>
      <c r="AG975" s="13">
        <f t="shared" si="1198"/>
        <v>2.5318793812122886E-3</v>
      </c>
      <c r="AH975" s="13">
        <f t="shared" si="1199"/>
        <v>1.8131346785779762E-4</v>
      </c>
      <c r="AI975" s="13">
        <f t="shared" si="1200"/>
        <v>4.7707199662743572E-4</v>
      </c>
      <c r="AJ975" s="13">
        <f t="shared" si="1201"/>
        <v>6.2763591876305292E-4</v>
      </c>
      <c r="AK975" s="13">
        <f t="shared" si="1202"/>
        <v>5.5047854314978001E-4</v>
      </c>
      <c r="AL975" s="13">
        <f t="shared" si="1203"/>
        <v>2.180215185952592E-5</v>
      </c>
      <c r="AM975" s="13">
        <f t="shared" si="1204"/>
        <v>4.2699657041652572E-2</v>
      </c>
      <c r="AN975" s="13">
        <f t="shared" si="1205"/>
        <v>2.4427309257428264E-2</v>
      </c>
      <c r="AO975" s="13">
        <f t="shared" si="1206"/>
        <v>6.9870987134156536E-3</v>
      </c>
      <c r="AP975" s="13">
        <f t="shared" si="1207"/>
        <v>1.3323762055691504E-3</v>
      </c>
      <c r="AQ975" s="13">
        <f t="shared" si="1208"/>
        <v>1.9055402241830769E-4</v>
      </c>
      <c r="AR975" s="13">
        <f t="shared" si="1209"/>
        <v>2.0744898009737233E-5</v>
      </c>
      <c r="AS975" s="13">
        <f t="shared" si="1210"/>
        <v>5.4583975643220452E-5</v>
      </c>
      <c r="AT975" s="13">
        <f t="shared" si="1211"/>
        <v>7.1810678356220648E-5</v>
      </c>
      <c r="AU975" s="13">
        <f t="shared" si="1212"/>
        <v>6.2982752296962411E-5</v>
      </c>
      <c r="AV975" s="13">
        <f t="shared" si="1213"/>
        <v>4.143005446094176E-5</v>
      </c>
      <c r="AW975" s="13">
        <f t="shared" si="1214"/>
        <v>9.1159506189479117E-7</v>
      </c>
      <c r="AX975" s="13">
        <f t="shared" si="1215"/>
        <v>1.8725222934665994E-2</v>
      </c>
      <c r="AY975" s="13">
        <f t="shared" si="1216"/>
        <v>1.071218935302418E-2</v>
      </c>
      <c r="AZ975" s="13">
        <f t="shared" si="1217"/>
        <v>3.0640756891232033E-3</v>
      </c>
      <c r="BA975" s="13">
        <f t="shared" si="1218"/>
        <v>5.8429137868225658E-4</v>
      </c>
      <c r="BB975" s="13">
        <f t="shared" si="1219"/>
        <v>8.3564290631174984E-5</v>
      </c>
      <c r="BC975" s="13">
        <f t="shared" si="1220"/>
        <v>9.5609703287974091E-6</v>
      </c>
      <c r="BD975" s="13">
        <f t="shared" si="1221"/>
        <v>1.977931730237488E-6</v>
      </c>
      <c r="BE975" s="13">
        <f t="shared" si="1222"/>
        <v>5.2043339686008638E-6</v>
      </c>
      <c r="BF975" s="13">
        <f t="shared" si="1223"/>
        <v>6.8468217690912796E-6</v>
      </c>
      <c r="BG975" s="13">
        <f t="shared" si="1224"/>
        <v>6.0051191462776406E-6</v>
      </c>
      <c r="BH975" s="13">
        <f t="shared" si="1225"/>
        <v>3.9501673744214212E-6</v>
      </c>
      <c r="BI975" s="13">
        <f t="shared" si="1226"/>
        <v>2.078736079115522E-6</v>
      </c>
      <c r="BJ975" s="14">
        <f t="shared" si="1227"/>
        <v>0.79428988834718817</v>
      </c>
      <c r="BK975" s="14">
        <f t="shared" si="1228"/>
        <v>0.13974416373191104</v>
      </c>
      <c r="BL975" s="14">
        <f t="shared" si="1229"/>
        <v>5.7222324558372686E-2</v>
      </c>
      <c r="BM975" s="14">
        <f t="shared" si="1230"/>
        <v>0.60259173007535927</v>
      </c>
      <c r="BN975" s="14">
        <f t="shared" si="1231"/>
        <v>0.37922113396206797</v>
      </c>
    </row>
    <row r="976" spans="1:66" x14ac:dyDescent="0.25">
      <c r="A976" t="s">
        <v>72</v>
      </c>
      <c r="B976" t="s">
        <v>88</v>
      </c>
      <c r="C976" t="s">
        <v>85</v>
      </c>
      <c r="D976" s="24" t="s">
        <v>501</v>
      </c>
      <c r="E976" s="10">
        <f>VLOOKUP(A976,home!$A$2:$E$405,3,FALSE)</f>
        <v>1.39393939393939</v>
      </c>
      <c r="F976" s="10">
        <f>VLOOKUP(B976,home!$B$2:$E$405,3,FALSE)</f>
        <v>1.29</v>
      </c>
      <c r="G976" s="10">
        <f>VLOOKUP(C976,away!$B$2:$E$405,4,FALSE)</f>
        <v>0.6</v>
      </c>
      <c r="H976" s="10">
        <f>VLOOKUP(A976,away!$A$2:$E$405,3,FALSE)</f>
        <v>1.15151515151515</v>
      </c>
      <c r="I976" s="10">
        <f>VLOOKUP(C976,away!$B$2:$E$405,3,FALSE)</f>
        <v>1.2</v>
      </c>
      <c r="J976" s="10">
        <f>VLOOKUP(B976,home!$B$2:$E$405,4,FALSE)</f>
        <v>1.56</v>
      </c>
      <c r="K976" s="12">
        <f t="shared" si="1176"/>
        <v>1.0789090909090879</v>
      </c>
      <c r="L976" s="12">
        <f t="shared" si="1177"/>
        <v>2.1556363636363609</v>
      </c>
      <c r="M976" s="13">
        <f t="shared" si="1178"/>
        <v>3.9378100009104897E-2</v>
      </c>
      <c r="N976" s="13">
        <f t="shared" si="1179"/>
        <v>4.2485390082550506E-2</v>
      </c>
      <c r="O976" s="13">
        <f t="shared" si="1180"/>
        <v>8.4884864310535837E-2</v>
      </c>
      <c r="P976" s="13">
        <f t="shared" si="1181"/>
        <v>9.1583051785221498E-2</v>
      </c>
      <c r="Q976" s="13">
        <f t="shared" si="1182"/>
        <v>2.2918936795441269E-2</v>
      </c>
      <c r="R976" s="13">
        <f t="shared" si="1183"/>
        <v>9.1490450115064695E-2</v>
      </c>
      <c r="S976" s="13">
        <f t="shared" si="1184"/>
        <v>5.3249492562841005E-2</v>
      </c>
      <c r="T976" s="13">
        <f t="shared" si="1185"/>
        <v>4.9404893572136614E-2</v>
      </c>
      <c r="U976" s="13">
        <f t="shared" si="1186"/>
        <v>9.8709878360507708E-2</v>
      </c>
      <c r="V976" s="13">
        <f t="shared" si="1187"/>
        <v>1.3760471581332562E-2</v>
      </c>
      <c r="W976" s="13">
        <f t="shared" si="1188"/>
        <v>8.2424830875241304E-3</v>
      </c>
      <c r="X976" s="13">
        <f t="shared" si="1189"/>
        <v>1.7767796270124724E-2</v>
      </c>
      <c r="Y976" s="13">
        <f t="shared" si="1190"/>
        <v>1.9150453870781677E-2</v>
      </c>
      <c r="Z976" s="13">
        <f t="shared" si="1191"/>
        <v>6.5740047064497306E-2</v>
      </c>
      <c r="AA976" s="13">
        <f t="shared" si="1192"/>
        <v>7.0927534414677432E-2</v>
      </c>
      <c r="AB976" s="13">
        <f t="shared" si="1193"/>
        <v>3.8262180837881334E-2</v>
      </c>
      <c r="AC976" s="13">
        <f t="shared" si="1194"/>
        <v>2.0002012240478567E-3</v>
      </c>
      <c r="AD976" s="13">
        <f t="shared" si="1195"/>
        <v>2.2232224836985473E-3</v>
      </c>
      <c r="AE976" s="13">
        <f t="shared" si="1196"/>
        <v>4.7924592303145355E-3</v>
      </c>
      <c r="AF976" s="13">
        <f t="shared" si="1197"/>
        <v>5.1653996940553698E-3</v>
      </c>
      <c r="AG976" s="13">
        <f t="shared" si="1198"/>
        <v>3.7115744710739624E-3</v>
      </c>
      <c r="AH976" s="13">
        <f t="shared" si="1199"/>
        <v>3.5427908999849052E-2</v>
      </c>
      <c r="AI976" s="13">
        <f t="shared" si="1200"/>
        <v>3.8223493091837035E-2</v>
      </c>
      <c r="AJ976" s="13">
        <f t="shared" si="1201"/>
        <v>2.0619837091541846E-2</v>
      </c>
      <c r="AK976" s="13">
        <f t="shared" si="1202"/>
        <v>7.4156432303763026E-3</v>
      </c>
      <c r="AL976" s="13">
        <f t="shared" si="1203"/>
        <v>1.8607757331154406E-4</v>
      </c>
      <c r="AM976" s="13">
        <f t="shared" si="1204"/>
        <v>4.7973098975516898E-4</v>
      </c>
      <c r="AN976" s="13">
        <f t="shared" si="1205"/>
        <v>1.0341255662795049E-3</v>
      </c>
      <c r="AO976" s="13">
        <f t="shared" si="1206"/>
        <v>1.1145993376190724E-3</v>
      </c>
      <c r="AP976" s="13">
        <f t="shared" si="1207"/>
        <v>8.0089028768555784E-4</v>
      </c>
      <c r="AQ976" s="13">
        <f t="shared" si="1208"/>
        <v>4.3160705685454373E-4</v>
      </c>
      <c r="AR976" s="13">
        <f t="shared" si="1209"/>
        <v>1.5273937785534897E-2</v>
      </c>
      <c r="AS976" s="13">
        <f t="shared" si="1210"/>
        <v>1.6479190330793422E-2</v>
      </c>
      <c r="AT976" s="13">
        <f t="shared" si="1211"/>
        <v>8.8897741293570802E-3</v>
      </c>
      <c r="AU976" s="13">
        <f t="shared" si="1212"/>
        <v>3.1970860414305925E-3</v>
      </c>
      <c r="AV976" s="13">
        <f t="shared" si="1213"/>
        <v>8.6234129862950359E-4</v>
      </c>
      <c r="AW976" s="13">
        <f t="shared" si="1214"/>
        <v>1.2021312486945774E-5</v>
      </c>
      <c r="AX976" s="13">
        <f t="shared" si="1215"/>
        <v>8.6264354339611051E-5</v>
      </c>
      <c r="AY976" s="13">
        <f t="shared" si="1216"/>
        <v>1.8595457910007771E-4</v>
      </c>
      <c r="AZ976" s="13">
        <f t="shared" si="1217"/>
        <v>2.0042522634641078E-4</v>
      </c>
      <c r="BA976" s="13">
        <f t="shared" si="1218"/>
        <v>1.4401463536745714E-4</v>
      </c>
      <c r="BB976" s="13">
        <f t="shared" si="1219"/>
        <v>7.7610796223480456E-5</v>
      </c>
      <c r="BC976" s="13">
        <f t="shared" si="1220"/>
        <v>3.3460130910021187E-5</v>
      </c>
      <c r="BD976" s="13">
        <f t="shared" si="1221"/>
        <v>5.4875092844030738E-3</v>
      </c>
      <c r="BE976" s="13">
        <f t="shared" si="1222"/>
        <v>5.9205236533904993E-3</v>
      </c>
      <c r="BF976" s="13">
        <f t="shared" si="1223"/>
        <v>3.1938533962926475E-3</v>
      </c>
      <c r="BG976" s="13">
        <f t="shared" si="1224"/>
        <v>1.1486258214303347E-3</v>
      </c>
      <c r="BH976" s="13">
        <f t="shared" si="1225"/>
        <v>3.0981571019852663E-4</v>
      </c>
      <c r="BI976" s="13">
        <f t="shared" si="1226"/>
        <v>6.6852597247929176E-5</v>
      </c>
      <c r="BJ976" s="14">
        <f t="shared" si="1227"/>
        <v>0.18045129251818226</v>
      </c>
      <c r="BK976" s="14">
        <f t="shared" si="1228"/>
        <v>0.20034334931495942</v>
      </c>
      <c r="BL976" s="14">
        <f t="shared" si="1229"/>
        <v>0.54679130050097968</v>
      </c>
      <c r="BM976" s="14">
        <f t="shared" si="1230"/>
        <v>0.62041126303408678</v>
      </c>
      <c r="BN976" s="14">
        <f t="shared" si="1231"/>
        <v>0.37274079309791869</v>
      </c>
    </row>
    <row r="977" spans="1:66" x14ac:dyDescent="0.25">
      <c r="A977" t="s">
        <v>72</v>
      </c>
      <c r="B977" t="s">
        <v>78</v>
      </c>
      <c r="C977" t="s">
        <v>90</v>
      </c>
      <c r="D977" s="24" t="s">
        <v>501</v>
      </c>
      <c r="E977" s="10">
        <f>VLOOKUP(A977,home!$A$2:$E$405,3,FALSE)</f>
        <v>1.39393939393939</v>
      </c>
      <c r="F977" s="10">
        <f>VLOOKUP(B977,home!$B$2:$E$405,3,FALSE)</f>
        <v>1.32</v>
      </c>
      <c r="G977" s="10">
        <f>VLOOKUP(C977,away!$B$2:$E$405,4,FALSE)</f>
        <v>1.32</v>
      </c>
      <c r="H977" s="10">
        <f>VLOOKUP(A977,away!$A$2:$E$405,3,FALSE)</f>
        <v>1.15151515151515</v>
      </c>
      <c r="I977" s="10">
        <f>VLOOKUP(C977,away!$B$2:$E$405,3,FALSE)</f>
        <v>0.84</v>
      </c>
      <c r="J977" s="10">
        <f>VLOOKUP(B977,home!$B$2:$E$405,4,FALSE)</f>
        <v>1.1599999999999999</v>
      </c>
      <c r="K977" s="12">
        <f t="shared" si="1176"/>
        <v>2.4287999999999936</v>
      </c>
      <c r="L977" s="12">
        <f t="shared" si="1177"/>
        <v>1.1220363636363619</v>
      </c>
      <c r="M977" s="13">
        <f t="shared" si="1178"/>
        <v>2.8700625453867017E-2</v>
      </c>
      <c r="N977" s="13">
        <f t="shared" si="1179"/>
        <v>6.9708079102352022E-2</v>
      </c>
      <c r="O977" s="13">
        <f t="shared" si="1180"/>
        <v>3.2203145418346159E-2</v>
      </c>
      <c r="P977" s="13">
        <f t="shared" si="1181"/>
        <v>7.8214999592078935E-2</v>
      </c>
      <c r="Q977" s="13">
        <f t="shared" si="1182"/>
        <v>8.4653491261896099E-2</v>
      </c>
      <c r="R977" s="13">
        <f t="shared" si="1183"/>
        <v>1.8066550091427051E-2</v>
      </c>
      <c r="S977" s="13">
        <f t="shared" si="1184"/>
        <v>5.3287916765282994E-2</v>
      </c>
      <c r="T977" s="13">
        <f t="shared" si="1185"/>
        <v>9.4984295504620425E-2</v>
      </c>
      <c r="U977" s="13">
        <f t="shared" si="1186"/>
        <v>4.3880036862057908E-2</v>
      </c>
      <c r="V977" s="13">
        <f t="shared" si="1187"/>
        <v>1.6135592564616528E-2</v>
      </c>
      <c r="W977" s="13">
        <f t="shared" si="1188"/>
        <v>6.8535466525630903E-2</v>
      </c>
      <c r="X977" s="13">
        <f t="shared" si="1189"/>
        <v>7.6899285640540493E-2</v>
      </c>
      <c r="Y977" s="13">
        <f t="shared" si="1190"/>
        <v>4.3141897413173001E-2</v>
      </c>
      <c r="Z977" s="13">
        <f t="shared" si="1191"/>
        <v>6.7571087226796613E-3</v>
      </c>
      <c r="AA977" s="13">
        <f t="shared" si="1192"/>
        <v>1.641166566564432E-2</v>
      </c>
      <c r="AB977" s="13">
        <f t="shared" si="1193"/>
        <v>1.9930326784358413E-2</v>
      </c>
      <c r="AC977" s="13">
        <f t="shared" si="1194"/>
        <v>2.7482967398394058E-3</v>
      </c>
      <c r="AD977" s="13">
        <f t="shared" si="1195"/>
        <v>4.1614735274362963E-2</v>
      </c>
      <c r="AE977" s="13">
        <f t="shared" si="1196"/>
        <v>4.6693246240936057E-2</v>
      </c>
      <c r="AF977" s="13">
        <f t="shared" si="1197"/>
        <v>2.6195760109278571E-2</v>
      </c>
      <c r="AG977" s="13">
        <f t="shared" si="1198"/>
        <v>9.7975318052351285E-3</v>
      </c>
      <c r="AH977" s="13">
        <f t="shared" si="1199"/>
        <v>1.8954304249727575E-3</v>
      </c>
      <c r="AI977" s="13">
        <f t="shared" si="1200"/>
        <v>4.6036214161738215E-3</v>
      </c>
      <c r="AJ977" s="13">
        <f t="shared" si="1201"/>
        <v>5.5906378478014747E-3</v>
      </c>
      <c r="AK977" s="13">
        <f t="shared" si="1202"/>
        <v>4.526180401580062E-3</v>
      </c>
      <c r="AL977" s="13">
        <f t="shared" si="1203"/>
        <v>2.9958654208560233E-4</v>
      </c>
      <c r="AM977" s="13">
        <f t="shared" si="1204"/>
        <v>2.0214773806874493E-2</v>
      </c>
      <c r="AN977" s="13">
        <f t="shared" si="1205"/>
        <v>2.2681711293997032E-2</v>
      </c>
      <c r="AO977" s="13">
        <f t="shared" si="1206"/>
        <v>1.2724852430683119E-2</v>
      </c>
      <c r="AP977" s="13">
        <f t="shared" si="1207"/>
        <v>4.7592490497110019E-3</v>
      </c>
      <c r="AQ977" s="13">
        <f t="shared" si="1208"/>
        <v>1.3350126243443859E-3</v>
      </c>
      <c r="AR977" s="13">
        <f t="shared" si="1209"/>
        <v>4.2534837231243152E-4</v>
      </c>
      <c r="AS977" s="13">
        <f t="shared" si="1210"/>
        <v>1.0330861266724309E-3</v>
      </c>
      <c r="AT977" s="13">
        <f t="shared" si="1211"/>
        <v>1.2545797922309972E-3</v>
      </c>
      <c r="AU977" s="13">
        <f t="shared" si="1212"/>
        <v>1.0157077997902126E-3</v>
      </c>
      <c r="AV977" s="13">
        <f t="shared" si="1213"/>
        <v>6.1673777603261535E-4</v>
      </c>
      <c r="AW977" s="13">
        <f t="shared" si="1214"/>
        <v>2.2678717213828904E-5</v>
      </c>
      <c r="AX977" s="13">
        <f t="shared" si="1215"/>
        <v>8.182940437022777E-3</v>
      </c>
      <c r="AY977" s="13">
        <f t="shared" si="1216"/>
        <v>9.1815567318099776E-3</v>
      </c>
      <c r="AZ977" s="13">
        <f t="shared" si="1217"/>
        <v>5.1510202639405162E-3</v>
      </c>
      <c r="BA977" s="13">
        <f t="shared" si="1218"/>
        <v>1.9265440153230092E-3</v>
      </c>
      <c r="BB977" s="13">
        <f t="shared" si="1219"/>
        <v>5.4041311033460626E-4</v>
      </c>
      <c r="BC977" s="13">
        <f t="shared" si="1220"/>
        <v>1.2127263223625157E-4</v>
      </c>
      <c r="BD977" s="13">
        <f t="shared" si="1221"/>
        <v>7.9542723491347607E-5</v>
      </c>
      <c r="BE977" s="13">
        <f t="shared" si="1222"/>
        <v>1.9319336681578457E-4</v>
      </c>
      <c r="BF977" s="13">
        <f t="shared" si="1223"/>
        <v>2.3461402466108821E-4</v>
      </c>
      <c r="BG977" s="13">
        <f t="shared" si="1224"/>
        <v>1.8994351436561651E-4</v>
      </c>
      <c r="BH977" s="13">
        <f t="shared" si="1225"/>
        <v>1.1533370192280202E-4</v>
      </c>
      <c r="BI977" s="13">
        <f t="shared" si="1226"/>
        <v>5.6024499046020136E-5</v>
      </c>
      <c r="BJ977" s="14">
        <f t="shared" si="1227"/>
        <v>0.64904313527430291</v>
      </c>
      <c r="BK977" s="14">
        <f t="shared" si="1228"/>
        <v>0.18856857438958044</v>
      </c>
      <c r="BL977" s="14">
        <f t="shared" si="1229"/>
        <v>0.15232170660970329</v>
      </c>
      <c r="BM977" s="14">
        <f t="shared" si="1230"/>
        <v>0.67598475606170294</v>
      </c>
      <c r="BN977" s="14">
        <f t="shared" si="1231"/>
        <v>0.31154689091996729</v>
      </c>
    </row>
    <row r="978" spans="1:66" x14ac:dyDescent="0.25">
      <c r="A978" t="s">
        <v>72</v>
      </c>
      <c r="B978" t="s">
        <v>73</v>
      </c>
      <c r="C978" t="s">
        <v>103</v>
      </c>
      <c r="D978" s="24" t="s">
        <v>501</v>
      </c>
      <c r="E978" s="10">
        <f>VLOOKUP(A978,home!$A$2:$E$405,3,FALSE)</f>
        <v>1.39393939393939</v>
      </c>
      <c r="F978" s="10">
        <f>VLOOKUP(B978,home!$B$2:$E$405,3,FALSE)</f>
        <v>1.1499999999999999</v>
      </c>
      <c r="G978" s="10">
        <f>VLOOKUP(C978,away!$B$2:$E$405,4,FALSE)</f>
        <v>1</v>
      </c>
      <c r="H978" s="10">
        <f>VLOOKUP(A978,away!$A$2:$E$405,3,FALSE)</f>
        <v>1.15151515151515</v>
      </c>
      <c r="I978" s="10">
        <f>VLOOKUP(C978,away!$B$2:$E$405,3,FALSE)</f>
        <v>1</v>
      </c>
      <c r="J978" s="10">
        <f>VLOOKUP(B978,home!$B$2:$E$405,4,FALSE)</f>
        <v>1.22</v>
      </c>
      <c r="K978" s="12">
        <f t="shared" si="1176"/>
        <v>1.6030303030302984</v>
      </c>
      <c r="L978" s="12">
        <f t="shared" si="1177"/>
        <v>1.404848484848483</v>
      </c>
      <c r="M978" s="13">
        <f t="shared" si="1178"/>
        <v>4.9396347840337647E-2</v>
      </c>
      <c r="N978" s="13">
        <f t="shared" si="1179"/>
        <v>7.9183842447086483E-2</v>
      </c>
      <c r="O978" s="13">
        <f t="shared" si="1180"/>
        <v>6.9394384420546976E-2</v>
      </c>
      <c r="P978" s="13">
        <f t="shared" si="1181"/>
        <v>0.11124130108627044</v>
      </c>
      <c r="Q978" s="13">
        <f t="shared" si="1182"/>
        <v>6.3467049476528231E-2</v>
      </c>
      <c r="R978" s="13">
        <f t="shared" si="1183"/>
        <v>4.8744297905099307E-2</v>
      </c>
      <c r="S978" s="13">
        <f t="shared" si="1184"/>
        <v>6.2629261111390347E-2</v>
      </c>
      <c r="T978" s="13">
        <f t="shared" si="1185"/>
        <v>8.9161588294904406E-2</v>
      </c>
      <c r="U978" s="13">
        <f t="shared" si="1186"/>
        <v>7.8138586641810476E-2</v>
      </c>
      <c r="V978" s="13">
        <f t="shared" si="1187"/>
        <v>1.5671335132849903E-2</v>
      </c>
      <c r="W978" s="13">
        <f t="shared" si="1188"/>
        <v>3.3913201184932663E-2</v>
      </c>
      <c r="X978" s="13">
        <f t="shared" si="1189"/>
        <v>4.7642909301014433E-2</v>
      </c>
      <c r="Y978" s="13">
        <f t="shared" si="1190"/>
        <v>3.3465534472651916E-2</v>
      </c>
      <c r="Z978" s="13">
        <f t="shared" si="1191"/>
        <v>2.2826117685660608E-2</v>
      </c>
      <c r="AA978" s="13">
        <f t="shared" si="1192"/>
        <v>3.659095835064978E-2</v>
      </c>
      <c r="AB978" s="13">
        <f t="shared" si="1193"/>
        <v>2.9328207526505577E-2</v>
      </c>
      <c r="AC978" s="13">
        <f t="shared" si="1194"/>
        <v>2.2057548105226597E-3</v>
      </c>
      <c r="AD978" s="13">
        <f t="shared" si="1195"/>
        <v>1.3590972293052521E-2</v>
      </c>
      <c r="AE978" s="13">
        <f t="shared" si="1196"/>
        <v>1.9093256833512547E-2</v>
      </c>
      <c r="AF978" s="13">
        <f t="shared" si="1197"/>
        <v>1.3411566466691524E-2</v>
      </c>
      <c r="AG978" s="13">
        <f t="shared" si="1198"/>
        <v>6.2804062767254356E-3</v>
      </c>
      <c r="AH978" s="13">
        <f t="shared" si="1199"/>
        <v>8.0168092114183756E-3</v>
      </c>
      <c r="AI978" s="13">
        <f t="shared" si="1200"/>
        <v>1.2851188099516084E-2</v>
      </c>
      <c r="AJ978" s="13">
        <f t="shared" si="1201"/>
        <v>1.0300421976733318E-2</v>
      </c>
      <c r="AK978" s="13">
        <f t="shared" si="1202"/>
        <v>5.5039628542342522E-3</v>
      </c>
      <c r="AL978" s="13">
        <f t="shared" si="1203"/>
        <v>1.9869568964324722E-4</v>
      </c>
      <c r="AM978" s="13">
        <f t="shared" si="1204"/>
        <v>4.3573480866816771E-3</v>
      </c>
      <c r="AN978" s="13">
        <f t="shared" si="1205"/>
        <v>6.1214138575321903E-3</v>
      </c>
      <c r="AO978" s="13">
        <f t="shared" si="1206"/>
        <v>4.2998294914423033E-3</v>
      </c>
      <c r="AP978" s="13">
        <f t="shared" si="1207"/>
        <v>2.0135363153865136E-3</v>
      </c>
      <c r="AQ978" s="13">
        <f t="shared" si="1208"/>
        <v>7.0717836046453597E-4</v>
      </c>
      <c r="AR978" s="13">
        <f t="shared" si="1209"/>
        <v>2.2524804547960895E-3</v>
      </c>
      <c r="AS978" s="13">
        <f t="shared" si="1210"/>
        <v>3.6107944260215996E-3</v>
      </c>
      <c r="AT978" s="13">
        <f t="shared" si="1211"/>
        <v>2.8941064414627592E-3</v>
      </c>
      <c r="AU978" s="13">
        <f t="shared" si="1212"/>
        <v>1.5464467752866616E-3</v>
      </c>
      <c r="AV978" s="13">
        <f t="shared" si="1213"/>
        <v>6.1975026070200129E-4</v>
      </c>
      <c r="AW978" s="13">
        <f t="shared" si="1214"/>
        <v>1.2429600344134311E-5</v>
      </c>
      <c r="AX978" s="13">
        <f t="shared" si="1215"/>
        <v>1.1641601706336361E-3</v>
      </c>
      <c r="AY978" s="13">
        <f t="shared" si="1216"/>
        <v>1.6354686518356154E-3</v>
      </c>
      <c r="AZ978" s="13">
        <f t="shared" si="1217"/>
        <v>1.1487928287742279E-3</v>
      </c>
      <c r="BA978" s="13">
        <f t="shared" si="1218"/>
        <v>5.3795995496942544E-4</v>
      </c>
      <c r="BB978" s="13">
        <f t="shared" si="1219"/>
        <v>1.8893805691198905E-4</v>
      </c>
      <c r="BC978" s="13">
        <f t="shared" si="1220"/>
        <v>5.3085868596604768E-5</v>
      </c>
      <c r="BD978" s="13">
        <f t="shared" si="1221"/>
        <v>5.2739895901185126E-4</v>
      </c>
      <c r="BE978" s="13">
        <f t="shared" si="1222"/>
        <v>8.4543651308263191E-4</v>
      </c>
      <c r="BF978" s="13">
        <f t="shared" si="1223"/>
        <v>6.7763017487986528E-4</v>
      </c>
      <c r="BG978" s="13">
        <f t="shared" si="1224"/>
        <v>3.6208723486004811E-4</v>
      </c>
      <c r="BH978" s="13">
        <f t="shared" si="1225"/>
        <v>1.4510920245527643E-4</v>
      </c>
      <c r="BI978" s="13">
        <f t="shared" si="1226"/>
        <v>4.6522889756873369E-5</v>
      </c>
      <c r="BJ978" s="14">
        <f t="shared" si="1227"/>
        <v>0.42143803869032892</v>
      </c>
      <c r="BK978" s="14">
        <f t="shared" si="1228"/>
        <v>0.24297816432284985</v>
      </c>
      <c r="BL978" s="14">
        <f t="shared" si="1229"/>
        <v>0.31239658031882966</v>
      </c>
      <c r="BM978" s="14">
        <f t="shared" si="1230"/>
        <v>0.57658863879030864</v>
      </c>
      <c r="BN978" s="14">
        <f t="shared" si="1231"/>
        <v>0.42142722317586906</v>
      </c>
    </row>
    <row r="979" spans="1:66" x14ac:dyDescent="0.25">
      <c r="A979" t="s">
        <v>72</v>
      </c>
      <c r="B979" t="s">
        <v>86</v>
      </c>
      <c r="C979" t="s">
        <v>326</v>
      </c>
      <c r="D979" s="24" t="s">
        <v>501</v>
      </c>
      <c r="E979" s="10">
        <f>VLOOKUP(A979,home!$A$2:$E$405,3,FALSE)</f>
        <v>1.39393939393939</v>
      </c>
      <c r="F979" s="10">
        <f>VLOOKUP(B979,home!$B$2:$E$405,3,FALSE)</f>
        <v>0.86</v>
      </c>
      <c r="G979" s="10">
        <f>VLOOKUP(C979,away!$B$2:$E$405,4,FALSE)</f>
        <v>1.29</v>
      </c>
      <c r="H979" s="10">
        <f>VLOOKUP(A979,away!$A$2:$E$405,3,FALSE)</f>
        <v>1.15151515151515</v>
      </c>
      <c r="I979" s="10">
        <f>VLOOKUP(C979,away!$B$2:$E$405,3,FALSE)</f>
        <v>0.28999999999999998</v>
      </c>
      <c r="J979" s="10">
        <f>VLOOKUP(B979,home!$B$2:$E$405,4,FALSE)</f>
        <v>0.87</v>
      </c>
      <c r="K979" s="12">
        <f t="shared" si="1176"/>
        <v>1.5464363636363594</v>
      </c>
      <c r="L979" s="12">
        <f t="shared" si="1177"/>
        <v>0.2905272727272723</v>
      </c>
      <c r="M979" s="13">
        <f t="shared" si="1178"/>
        <v>0.15930038641487732</v>
      </c>
      <c r="N979" s="13">
        <f t="shared" si="1179"/>
        <v>0.24634791029328981</v>
      </c>
      <c r="O979" s="13">
        <f t="shared" si="1180"/>
        <v>4.6281106809514923E-2</v>
      </c>
      <c r="P979" s="13">
        <f t="shared" si="1181"/>
        <v>7.1570786519572216E-2</v>
      </c>
      <c r="Q979" s="13">
        <f t="shared" si="1182"/>
        <v>0.19048068329168558</v>
      </c>
      <c r="R979" s="13">
        <f t="shared" si="1183"/>
        <v>6.7229618700839792E-3</v>
      </c>
      <c r="S979" s="13">
        <f t="shared" si="1184"/>
        <v>8.0388654389224237E-3</v>
      </c>
      <c r="T979" s="13">
        <f t="shared" si="1185"/>
        <v>5.5339833423960712E-2</v>
      </c>
      <c r="U979" s="13">
        <f t="shared" si="1186"/>
        <v>1.0396632707238567E-2</v>
      </c>
      <c r="V979" s="13">
        <f t="shared" si="1187"/>
        <v>4.0130189479492377E-4</v>
      </c>
      <c r="W979" s="13">
        <f t="shared" si="1188"/>
        <v>9.8188751737521091E-2</v>
      </c>
      <c r="X979" s="13">
        <f t="shared" si="1189"/>
        <v>2.8526510254797219E-2</v>
      </c>
      <c r="Y979" s="13">
        <f t="shared" si="1190"/>
        <v>4.1438646123764002E-3</v>
      </c>
      <c r="Z979" s="13">
        <f t="shared" si="1191"/>
        <v>6.5106792558831386E-4</v>
      </c>
      <c r="AA979" s="13">
        <f t="shared" si="1192"/>
        <v>1.0068351153270599E-3</v>
      </c>
      <c r="AB979" s="13">
        <f t="shared" si="1193"/>
        <v>7.7850321726388651E-4</v>
      </c>
      <c r="AC979" s="13">
        <f t="shared" si="1194"/>
        <v>1.1268605842967748E-5</v>
      </c>
      <c r="AD979" s="13">
        <f t="shared" si="1195"/>
        <v>3.7960664046741352E-2</v>
      </c>
      <c r="AE979" s="13">
        <f t="shared" si="1196"/>
        <v>1.1028608196415985E-2</v>
      </c>
      <c r="AF979" s="13">
        <f t="shared" si="1197"/>
        <v>1.6020557306411884E-3</v>
      </c>
      <c r="AG979" s="13">
        <f t="shared" si="1198"/>
        <v>1.5514696072676073E-4</v>
      </c>
      <c r="AH979" s="13">
        <f t="shared" si="1199"/>
        <v>4.7288247195343844E-5</v>
      </c>
      <c r="AI979" s="13">
        <f t="shared" si="1200"/>
        <v>7.3128265035504809E-5</v>
      </c>
      <c r="AJ979" s="13">
        <f t="shared" si="1201"/>
        <v>5.6544104130270988E-5</v>
      </c>
      <c r="AK979" s="13">
        <f t="shared" si="1202"/>
        <v>2.9147286258763971E-5</v>
      </c>
      <c r="AL979" s="13">
        <f t="shared" si="1203"/>
        <v>2.0251124339643856E-7</v>
      </c>
      <c r="AM979" s="13">
        <f t="shared" si="1204"/>
        <v>1.1740750253932829E-2</v>
      </c>
      <c r="AN979" s="13">
        <f t="shared" si="1205"/>
        <v>3.4110081510471345E-3</v>
      </c>
      <c r="AO979" s="13">
        <f t="shared" si="1206"/>
        <v>4.954954476871097E-4</v>
      </c>
      <c r="AP979" s="13">
        <f t="shared" si="1207"/>
        <v>4.7984980355104957E-5</v>
      </c>
      <c r="AQ979" s="13">
        <f t="shared" si="1208"/>
        <v>3.4852363686100932E-6</v>
      </c>
      <c r="AR979" s="13">
        <f t="shared" si="1209"/>
        <v>2.7477050979432666E-6</v>
      </c>
      <c r="AS979" s="13">
        <f t="shared" si="1210"/>
        <v>4.2491510800084723E-6</v>
      </c>
      <c r="AT979" s="13">
        <f t="shared" si="1211"/>
        <v>3.2855208723549052E-6</v>
      </c>
      <c r="AU979" s="13">
        <f t="shared" si="1212"/>
        <v>1.6936163168319596E-6</v>
      </c>
      <c r="AV979" s="13">
        <f t="shared" si="1213"/>
        <v>6.5476746459920518E-7</v>
      </c>
      <c r="AW979" s="13">
        <f t="shared" si="1214"/>
        <v>2.5273512260444197E-9</v>
      </c>
      <c r="AX979" s="13">
        <f t="shared" si="1215"/>
        <v>3.0260538548424259E-3</v>
      </c>
      <c r="AY979" s="13">
        <f t="shared" si="1216"/>
        <v>8.7915117357321917E-4</v>
      </c>
      <c r="AZ979" s="13">
        <f t="shared" si="1217"/>
        <v>1.2770869638660404E-4</v>
      </c>
      <c r="BA979" s="13">
        <f t="shared" si="1218"/>
        <v>1.2367619754918447E-5</v>
      </c>
      <c r="BB979" s="13">
        <f t="shared" si="1219"/>
        <v>8.9828270938109749E-7</v>
      </c>
      <c r="BC979" s="13">
        <f t="shared" si="1220"/>
        <v>5.219512513891105E-8</v>
      </c>
      <c r="BD979" s="13">
        <f t="shared" si="1221"/>
        <v>1.3304721139404665E-7</v>
      </c>
      <c r="BE979" s="13">
        <f t="shared" si="1222"/>
        <v>2.0574904578016753E-7</v>
      </c>
      <c r="BF979" s="13">
        <f t="shared" si="1223"/>
        <v>1.5908890308896654E-7</v>
      </c>
      <c r="BG979" s="13">
        <f t="shared" si="1224"/>
        <v>8.2006954929266208E-8</v>
      </c>
      <c r="BH979" s="13">
        <f t="shared" si="1225"/>
        <v>3.1704634293426316E-8</v>
      </c>
      <c r="BI979" s="13">
        <f t="shared" si="1226"/>
        <v>9.8058398734293562E-9</v>
      </c>
      <c r="BJ979" s="14">
        <f t="shared" si="1227"/>
        <v>0.69351898443993831</v>
      </c>
      <c r="BK979" s="14">
        <f t="shared" si="1228"/>
        <v>0.24020196255882645</v>
      </c>
      <c r="BL979" s="14">
        <f t="shared" si="1229"/>
        <v>6.5405399785469401E-2</v>
      </c>
      <c r="BM979" s="14">
        <f t="shared" si="1230"/>
        <v>0.27819443086457712</v>
      </c>
      <c r="BN979" s="14">
        <f t="shared" si="1231"/>
        <v>0.72070383519902381</v>
      </c>
    </row>
    <row r="980" spans="1:66" x14ac:dyDescent="0.25">
      <c r="A980" t="s">
        <v>72</v>
      </c>
      <c r="B980" t="s">
        <v>106</v>
      </c>
      <c r="C980" t="s">
        <v>74</v>
      </c>
      <c r="D980" s="24" t="s">
        <v>501</v>
      </c>
      <c r="E980" s="10">
        <f>VLOOKUP(A980,home!$A$2:$E$405,3,FALSE)</f>
        <v>1.39393939393939</v>
      </c>
      <c r="F980" s="10">
        <f>VLOOKUP(B980,home!$B$2:$E$405,3,FALSE)</f>
        <v>1.08</v>
      </c>
      <c r="G980" s="10">
        <f>VLOOKUP(C980,away!$B$2:$E$405,4,FALSE)</f>
        <v>0.86</v>
      </c>
      <c r="H980" s="10">
        <f>VLOOKUP(A980,away!$A$2:$E$405,3,FALSE)</f>
        <v>1.15151515151515</v>
      </c>
      <c r="I980" s="10">
        <f>VLOOKUP(C980,away!$B$2:$E$405,3,FALSE)</f>
        <v>1</v>
      </c>
      <c r="J980" s="10">
        <f>VLOOKUP(B980,home!$B$2:$E$405,4,FALSE)</f>
        <v>1.01</v>
      </c>
      <c r="K980" s="12">
        <f t="shared" si="1176"/>
        <v>1.2946909090909056</v>
      </c>
      <c r="L980" s="12">
        <f t="shared" si="1177"/>
        <v>1.1630303030303015</v>
      </c>
      <c r="M980" s="13">
        <f t="shared" si="1178"/>
        <v>8.562986109308153E-2</v>
      </c>
      <c r="N980" s="13">
        <f t="shared" si="1179"/>
        <v>0.1108642027039297</v>
      </c>
      <c r="O980" s="13">
        <f t="shared" si="1180"/>
        <v>9.9590123295529229E-2</v>
      </c>
      <c r="P980" s="13">
        <f t="shared" si="1181"/>
        <v>0.12893842726596411</v>
      </c>
      <c r="Q980" s="13">
        <f t="shared" si="1182"/>
        <v>7.1767437692194611E-2</v>
      </c>
      <c r="R980" s="13">
        <f t="shared" si="1183"/>
        <v>5.7913165637612243E-2</v>
      </c>
      <c r="S980" s="13">
        <f t="shared" si="1184"/>
        <v>4.8537735007383884E-2</v>
      </c>
      <c r="T980" s="13">
        <f t="shared" si="1185"/>
        <v>8.3467704806861373E-2</v>
      </c>
      <c r="U980" s="13">
        <f t="shared" si="1186"/>
        <v>7.4979649067692403E-2</v>
      </c>
      <c r="V980" s="13">
        <f t="shared" si="1187"/>
        <v>8.1207123244869065E-3</v>
      </c>
      <c r="W980" s="13">
        <f t="shared" si="1188"/>
        <v>3.09722163829441E-2</v>
      </c>
      <c r="X980" s="13">
        <f t="shared" si="1189"/>
        <v>3.6021626205375544E-2</v>
      </c>
      <c r="Y980" s="13">
        <f t="shared" si="1190"/>
        <v>2.0947121420641091E-2</v>
      </c>
      <c r="Z980" s="13">
        <f t="shared" si="1191"/>
        <v>2.2451588860318731E-2</v>
      </c>
      <c r="AA980" s="13">
        <f t="shared" si="1192"/>
        <v>2.9067867992101308E-2</v>
      </c>
      <c r="AB980" s="13">
        <f t="shared" si="1193"/>
        <v>1.8816952218014046E-2</v>
      </c>
      <c r="AC980" s="13">
        <f t="shared" si="1194"/>
        <v>7.6424265293716011E-4</v>
      </c>
      <c r="AD980" s="13">
        <f t="shared" si="1195"/>
        <v>1.0024861746348538E-2</v>
      </c>
      <c r="AE980" s="13">
        <f t="shared" si="1196"/>
        <v>1.1659217994692618E-2</v>
      </c>
      <c r="AF980" s="13">
        <f t="shared" si="1197"/>
        <v>6.7800119187318526E-3</v>
      </c>
      <c r="AG980" s="13">
        <f t="shared" si="1198"/>
        <v>2.6284531054639195E-3</v>
      </c>
      <c r="AH980" s="13">
        <f t="shared" si="1199"/>
        <v>6.5279695489320602E-3</v>
      </c>
      <c r="AI980" s="13">
        <f t="shared" si="1200"/>
        <v>8.4517028298245998E-3</v>
      </c>
      <c r="AJ980" s="13">
        <f t="shared" si="1201"/>
        <v>5.4711714100558959E-3</v>
      </c>
      <c r="AK980" s="13">
        <f t="shared" si="1202"/>
        <v>2.3611586288924784E-3</v>
      </c>
      <c r="AL980" s="13">
        <f t="shared" si="1203"/>
        <v>4.6030786205372925E-5</v>
      </c>
      <c r="AM980" s="13">
        <f t="shared" si="1204"/>
        <v>2.5958194735781269E-3</v>
      </c>
      <c r="AN980" s="13">
        <f t="shared" si="1205"/>
        <v>3.0190167089675264E-3</v>
      </c>
      <c r="AO980" s="13">
        <f t="shared" si="1206"/>
        <v>1.7556039589420236E-3</v>
      </c>
      <c r="AP980" s="13">
        <f t="shared" si="1207"/>
        <v>6.806068681231793E-4</v>
      </c>
      <c r="AQ980" s="13">
        <f t="shared" si="1208"/>
        <v>1.9789160301945149E-4</v>
      </c>
      <c r="AR980" s="13">
        <f t="shared" si="1209"/>
        <v>1.518445280533406E-3</v>
      </c>
      <c r="AS980" s="13">
        <f t="shared" si="1210"/>
        <v>1.9659173006585907E-3</v>
      </c>
      <c r="AT980" s="13">
        <f t="shared" si="1211"/>
        <v>1.2726276285936053E-3</v>
      </c>
      <c r="AU980" s="13">
        <f t="shared" si="1212"/>
        <v>5.4921980713268565E-4</v>
      </c>
      <c r="AV980" s="13">
        <f t="shared" si="1213"/>
        <v>1.7776747284683727E-4</v>
      </c>
      <c r="AW980" s="13">
        <f t="shared" si="1214"/>
        <v>1.9253204377322527E-6</v>
      </c>
      <c r="AX980" s="13">
        <f t="shared" si="1215"/>
        <v>5.6013064568045544E-4</v>
      </c>
      <c r="AY980" s="13">
        <f t="shared" si="1216"/>
        <v>6.5144891458229846E-4</v>
      </c>
      <c r="AZ980" s="13">
        <f t="shared" si="1217"/>
        <v>3.7882741426770595E-4</v>
      </c>
      <c r="BA980" s="13">
        <f t="shared" si="1218"/>
        <v>1.4686258747065181E-4</v>
      </c>
      <c r="BB980" s="13">
        <f t="shared" si="1219"/>
        <v>4.2701409902451605E-5</v>
      </c>
      <c r="BC980" s="13">
        <f t="shared" si="1220"/>
        <v>9.9326067397338731E-6</v>
      </c>
      <c r="BD980" s="13">
        <f t="shared" si="1221"/>
        <v>2.9433297912561675E-4</v>
      </c>
      <c r="BE980" s="13">
        <f t="shared" si="1222"/>
        <v>3.8107023231957927E-4</v>
      </c>
      <c r="BF980" s="13">
        <f t="shared" si="1223"/>
        <v>2.4668408275465941E-4</v>
      </c>
      <c r="BG980" s="13">
        <f t="shared" si="1224"/>
        <v>1.0645987978662866E-4</v>
      </c>
      <c r="BH980" s="13">
        <f t="shared" si="1225"/>
        <v>3.4458159635664714E-5</v>
      </c>
      <c r="BI980" s="13">
        <f t="shared" si="1226"/>
        <v>8.92253320485966E-6</v>
      </c>
      <c r="BJ980" s="14">
        <f t="shared" si="1227"/>
        <v>0.39517169616845699</v>
      </c>
      <c r="BK980" s="14">
        <f t="shared" si="1228"/>
        <v>0.27268845804464126</v>
      </c>
      <c r="BL980" s="14">
        <f t="shared" si="1229"/>
        <v>0.30973566598524627</v>
      </c>
      <c r="BM980" s="14">
        <f t="shared" si="1230"/>
        <v>0.44469466777620731</v>
      </c>
      <c r="BN980" s="14">
        <f t="shared" si="1231"/>
        <v>0.55470321768831143</v>
      </c>
    </row>
    <row r="981" spans="1:66" x14ac:dyDescent="0.25">
      <c r="A981" t="s">
        <v>72</v>
      </c>
      <c r="B981" t="s">
        <v>80</v>
      </c>
      <c r="C981" t="s">
        <v>63</v>
      </c>
      <c r="D981" s="24" t="s">
        <v>501</v>
      </c>
      <c r="E981" s="10">
        <f>VLOOKUP(A981,home!$A$2:$E$405,3,FALSE)</f>
        <v>1.39393939393939</v>
      </c>
      <c r="F981" s="10">
        <f>VLOOKUP(B981,home!$B$2:$E$405,3,FALSE)</f>
        <v>1</v>
      </c>
      <c r="G981" s="10">
        <f>VLOOKUP(C981,away!$B$2:$E$405,4,FALSE)</f>
        <v>0.6</v>
      </c>
      <c r="H981" s="10">
        <f>VLOOKUP(A981,away!$A$2:$E$405,3,FALSE)</f>
        <v>1.15151515151515</v>
      </c>
      <c r="I981" s="10">
        <f>VLOOKUP(C981,away!$B$2:$E$405,3,FALSE)</f>
        <v>1.2</v>
      </c>
      <c r="J981" s="10">
        <f>VLOOKUP(B981,home!$B$2:$E$405,4,FALSE)</f>
        <v>1.22</v>
      </c>
      <c r="K981" s="12">
        <f t="shared" si="1176"/>
        <v>0.83636363636363398</v>
      </c>
      <c r="L981" s="12">
        <f t="shared" si="1177"/>
        <v>1.6858181818181797</v>
      </c>
      <c r="M981" s="13">
        <f t="shared" si="1178"/>
        <v>8.0284249884585906E-2</v>
      </c>
      <c r="N981" s="13">
        <f t="shared" si="1179"/>
        <v>6.7146827176198937E-2</v>
      </c>
      <c r="O981" s="13">
        <f t="shared" si="1180"/>
        <v>0.13534464816906899</v>
      </c>
      <c r="P981" s="13">
        <f t="shared" si="1181"/>
        <v>0.11319734210503919</v>
      </c>
      <c r="Q981" s="13">
        <f t="shared" si="1182"/>
        <v>2.8079582273683106E-2</v>
      </c>
      <c r="R981" s="13">
        <f t="shared" si="1183"/>
        <v>0.11408323434760058</v>
      </c>
      <c r="S981" s="13">
        <f t="shared" si="1184"/>
        <v>3.9900846922234945E-2</v>
      </c>
      <c r="T981" s="13">
        <f t="shared" si="1185"/>
        <v>4.7337070334834433E-2</v>
      </c>
      <c r="U981" s="13">
        <f t="shared" si="1186"/>
        <v>9.5415068727083857E-2</v>
      </c>
      <c r="V981" s="13">
        <f t="shared" si="1187"/>
        <v>6.2509421570234027E-3</v>
      </c>
      <c r="W981" s="13">
        <f t="shared" si="1188"/>
        <v>7.8282471793298149E-3</v>
      </c>
      <c r="X981" s="13">
        <f t="shared" si="1189"/>
        <v>1.3197001426681081E-2</v>
      </c>
      <c r="Y981" s="13">
        <f t="shared" si="1190"/>
        <v>1.1123872475289714E-2</v>
      </c>
      <c r="Z981" s="13">
        <f t="shared" si="1191"/>
        <v>6.4107863567936463E-2</v>
      </c>
      <c r="AA981" s="13">
        <f t="shared" si="1192"/>
        <v>5.3617485893183076E-2</v>
      </c>
      <c r="AB981" s="13">
        <f t="shared" si="1193"/>
        <v>2.242185773714922E-2</v>
      </c>
      <c r="AC981" s="13">
        <f t="shared" si="1194"/>
        <v>5.5084748786701527E-4</v>
      </c>
      <c r="AD981" s="13">
        <f t="shared" si="1195"/>
        <v>1.6368153193144109E-3</v>
      </c>
      <c r="AE981" s="13">
        <f t="shared" si="1196"/>
        <v>2.7593730255787629E-3</v>
      </c>
      <c r="AF981" s="13">
        <f t="shared" si="1197"/>
        <v>2.3259006084696606E-3</v>
      </c>
      <c r="AG981" s="13">
        <f t="shared" si="1198"/>
        <v>1.3070151782867074E-3</v>
      </c>
      <c r="AH981" s="13">
        <f t="shared" si="1199"/>
        <v>2.7018550500086641E-2</v>
      </c>
      <c r="AI981" s="13">
        <f t="shared" si="1200"/>
        <v>2.2597333145526945E-2</v>
      </c>
      <c r="AJ981" s="13">
        <f t="shared" si="1201"/>
        <v>9.4497938608566947E-3</v>
      </c>
      <c r="AK981" s="13">
        <f t="shared" si="1202"/>
        <v>2.6344879854509505E-3</v>
      </c>
      <c r="AL981" s="13">
        <f t="shared" si="1203"/>
        <v>3.1066851404315414E-5</v>
      </c>
      <c r="AM981" s="13">
        <f t="shared" si="1204"/>
        <v>2.7379456250350076E-4</v>
      </c>
      <c r="AN981" s="13">
        <f t="shared" si="1205"/>
        <v>4.6156785155135555E-4</v>
      </c>
      <c r="AO981" s="13">
        <f t="shared" si="1206"/>
        <v>3.8905973814401491E-4</v>
      </c>
      <c r="AP981" s="13">
        <f t="shared" si="1207"/>
        <v>2.1862799345886687E-4</v>
      </c>
      <c r="AQ981" s="13">
        <f t="shared" si="1208"/>
        <v>9.214176160684596E-5</v>
      </c>
      <c r="AR981" s="13">
        <f t="shared" si="1209"/>
        <v>9.1096727358837386E-3</v>
      </c>
      <c r="AS981" s="13">
        <f t="shared" si="1210"/>
        <v>7.6189990154663777E-3</v>
      </c>
      <c r="AT981" s="13">
        <f t="shared" si="1211"/>
        <v>3.1861268610132031E-3</v>
      </c>
      <c r="AU981" s="13">
        <f t="shared" si="1212"/>
        <v>8.882535491309513E-4</v>
      </c>
      <c r="AV981" s="13">
        <f t="shared" si="1213"/>
        <v>1.8572574209101651E-4</v>
      </c>
      <c r="AW981" s="13">
        <f t="shared" si="1214"/>
        <v>1.2167479271035193E-6</v>
      </c>
      <c r="AX981" s="13">
        <f t="shared" si="1215"/>
        <v>3.8165302652003012E-5</v>
      </c>
      <c r="AY981" s="13">
        <f t="shared" si="1216"/>
        <v>6.4339761125340253E-5</v>
      </c>
      <c r="AZ981" s="13">
        <f t="shared" si="1217"/>
        <v>5.423256955946857E-5</v>
      </c>
      <c r="BA981" s="13">
        <f t="shared" si="1218"/>
        <v>3.0475417270023766E-5</v>
      </c>
      <c r="BB981" s="13">
        <f t="shared" si="1219"/>
        <v>1.2844003133075453E-5</v>
      </c>
      <c r="BC981" s="13">
        <f t="shared" si="1220"/>
        <v>4.3305308018136494E-6</v>
      </c>
      <c r="BD981" s="13">
        <f t="shared" si="1221"/>
        <v>2.5595419880943635E-3</v>
      </c>
      <c r="BE981" s="13">
        <f t="shared" si="1222"/>
        <v>2.1407078445880071E-3</v>
      </c>
      <c r="BF981" s="13">
        <f t="shared" si="1223"/>
        <v>8.952050986458912E-4</v>
      </c>
      <c r="BG981" s="13">
        <f t="shared" si="1224"/>
        <v>2.4957233053158115E-4</v>
      </c>
      <c r="BH981" s="13">
        <f t="shared" si="1225"/>
        <v>5.2183305474784992E-5</v>
      </c>
      <c r="BI981" s="13">
        <f t="shared" si="1226"/>
        <v>8.7288438248731028E-6</v>
      </c>
      <c r="BJ981" s="14">
        <f t="shared" si="1227"/>
        <v>0.184381284489473</v>
      </c>
      <c r="BK981" s="14">
        <f t="shared" si="1228"/>
        <v>0.24027963516928014</v>
      </c>
      <c r="BL981" s="14">
        <f t="shared" si="1229"/>
        <v>0.50947717768075151</v>
      </c>
      <c r="BM981" s="14">
        <f t="shared" si="1230"/>
        <v>0.46004695393806622</v>
      </c>
      <c r="BN981" s="14">
        <f t="shared" si="1231"/>
        <v>0.53813588395617673</v>
      </c>
    </row>
    <row r="982" spans="1:66" x14ac:dyDescent="0.25">
      <c r="A982" t="s">
        <v>72</v>
      </c>
      <c r="B982" t="s">
        <v>365</v>
      </c>
      <c r="C982" t="s">
        <v>79</v>
      </c>
      <c r="D982" s="24" t="s">
        <v>501</v>
      </c>
      <c r="E982" s="10">
        <f>VLOOKUP(A982,home!$A$2:$E$405,3,FALSE)</f>
        <v>1.39393939393939</v>
      </c>
      <c r="F982" s="10">
        <f>VLOOKUP(B982,home!$B$2:$E$405,3,FALSE)</f>
        <v>1.32</v>
      </c>
      <c r="G982" s="10">
        <f>VLOOKUP(C982,away!$B$2:$E$405,4,FALSE)</f>
        <v>1.08</v>
      </c>
      <c r="H982" s="10">
        <f>VLOOKUP(A982,away!$A$2:$E$405,3,FALSE)</f>
        <v>1.15151515151515</v>
      </c>
      <c r="I982" s="10">
        <f>VLOOKUP(C982,away!$B$2:$E$405,3,FALSE)</f>
        <v>1.32</v>
      </c>
      <c r="J982" s="10">
        <f>VLOOKUP(B982,home!$B$2:$E$405,4,FALSE)</f>
        <v>1.01</v>
      </c>
      <c r="K982" s="12">
        <f t="shared" si="1176"/>
        <v>1.9871999999999947</v>
      </c>
      <c r="L982" s="12">
        <f t="shared" si="1177"/>
        <v>1.5351999999999983</v>
      </c>
      <c r="M982" s="13">
        <f t="shared" si="1178"/>
        <v>2.9528481701706345E-2</v>
      </c>
      <c r="N982" s="13">
        <f t="shared" si="1179"/>
        <v>5.867899883763069E-2</v>
      </c>
      <c r="O982" s="13">
        <f t="shared" si="1180"/>
        <v>4.5332125108459541E-2</v>
      </c>
      <c r="P982" s="13">
        <f t="shared" si="1181"/>
        <v>9.0083999015530561E-2</v>
      </c>
      <c r="Q982" s="13">
        <f t="shared" si="1182"/>
        <v>5.830345324506972E-2</v>
      </c>
      <c r="R982" s="13">
        <f t="shared" si="1183"/>
        <v>3.4796939233253506E-2</v>
      </c>
      <c r="S982" s="13">
        <f t="shared" si="1184"/>
        <v>6.8705927387397364E-2</v>
      </c>
      <c r="T982" s="13">
        <f t="shared" si="1185"/>
        <v>8.9507461421830956E-2</v>
      </c>
      <c r="U982" s="13">
        <f t="shared" si="1186"/>
        <v>6.914847764432118E-2</v>
      </c>
      <c r="V982" s="13">
        <f t="shared" si="1187"/>
        <v>2.3289396611309146E-2</v>
      </c>
      <c r="W982" s="13">
        <f t="shared" si="1188"/>
        <v>3.8620207429534072E-2</v>
      </c>
      <c r="X982" s="13">
        <f t="shared" si="1189"/>
        <v>5.9289742445820658E-2</v>
      </c>
      <c r="Y982" s="13">
        <f t="shared" si="1190"/>
        <v>4.5510806301411882E-2</v>
      </c>
      <c r="Z982" s="13">
        <f t="shared" si="1191"/>
        <v>1.7806753703630235E-2</v>
      </c>
      <c r="AA982" s="13">
        <f t="shared" si="1192"/>
        <v>3.5385580959853911E-2</v>
      </c>
      <c r="AB982" s="13">
        <f t="shared" si="1193"/>
        <v>3.5159113241710768E-2</v>
      </c>
      <c r="AC982" s="13">
        <f t="shared" si="1194"/>
        <v>4.4406321043680671E-3</v>
      </c>
      <c r="AD982" s="13">
        <f t="shared" si="1195"/>
        <v>1.9186519050992477E-2</v>
      </c>
      <c r="AE982" s="13">
        <f t="shared" si="1196"/>
        <v>2.9455144047083624E-2</v>
      </c>
      <c r="AF982" s="13">
        <f t="shared" si="1197"/>
        <v>2.2609768570541366E-2</v>
      </c>
      <c r="AG982" s="13">
        <f t="shared" si="1198"/>
        <v>1.1570172236498354E-2</v>
      </c>
      <c r="AH982" s="13">
        <f t="shared" si="1199"/>
        <v>6.8342320714532834E-3</v>
      </c>
      <c r="AI982" s="13">
        <f t="shared" si="1200"/>
        <v>1.3580985972391928E-2</v>
      </c>
      <c r="AJ982" s="13">
        <f t="shared" si="1201"/>
        <v>1.3494067662168588E-2</v>
      </c>
      <c r="AK982" s="13">
        <f t="shared" si="1202"/>
        <v>8.9384704194204467E-3</v>
      </c>
      <c r="AL982" s="13">
        <f t="shared" si="1203"/>
        <v>5.4189023622587356E-4</v>
      </c>
      <c r="AM982" s="13">
        <f t="shared" si="1204"/>
        <v>7.6254901316264289E-3</v>
      </c>
      <c r="AN982" s="13">
        <f t="shared" si="1205"/>
        <v>1.1706652450072883E-2</v>
      </c>
      <c r="AO982" s="13">
        <f t="shared" si="1206"/>
        <v>8.9860264206759362E-3</v>
      </c>
      <c r="AP982" s="13">
        <f t="shared" si="1207"/>
        <v>4.5984492536738928E-3</v>
      </c>
      <c r="AQ982" s="13">
        <f t="shared" si="1208"/>
        <v>1.7648848235600396E-3</v>
      </c>
      <c r="AR982" s="13">
        <f t="shared" si="1209"/>
        <v>2.0983826152190122E-3</v>
      </c>
      <c r="AS982" s="13">
        <f t="shared" si="1210"/>
        <v>4.16990593296321E-3</v>
      </c>
      <c r="AT982" s="13">
        <f t="shared" si="1211"/>
        <v>4.143218534992236E-3</v>
      </c>
      <c r="AU982" s="13">
        <f t="shared" si="1212"/>
        <v>2.7444679575788491E-3</v>
      </c>
      <c r="AV982" s="13">
        <f t="shared" si="1213"/>
        <v>1.3634516813251687E-3</v>
      </c>
      <c r="AW982" s="13">
        <f t="shared" si="1214"/>
        <v>4.592142596409849E-5</v>
      </c>
      <c r="AX982" s="13">
        <f t="shared" si="1215"/>
        <v>2.5255623315946691E-3</v>
      </c>
      <c r="AY982" s="13">
        <f t="shared" si="1216"/>
        <v>3.8772432914641322E-3</v>
      </c>
      <c r="AZ982" s="13">
        <f t="shared" si="1217"/>
        <v>2.9761719505278649E-3</v>
      </c>
      <c r="BA982" s="13">
        <f t="shared" si="1218"/>
        <v>1.5230063928167907E-3</v>
      </c>
      <c r="BB982" s="13">
        <f t="shared" si="1219"/>
        <v>5.8452985356308412E-4</v>
      </c>
      <c r="BC982" s="13">
        <f t="shared" si="1220"/>
        <v>1.7947404623800902E-4</v>
      </c>
      <c r="BD982" s="13">
        <f t="shared" si="1221"/>
        <v>5.3690616514737036E-4</v>
      </c>
      <c r="BE982" s="13">
        <f t="shared" si="1222"/>
        <v>1.0669399313808514E-3</v>
      </c>
      <c r="BF982" s="13">
        <f t="shared" si="1223"/>
        <v>1.0601115158200116E-3</v>
      </c>
      <c r="BG982" s="13">
        <f t="shared" si="1224"/>
        <v>7.0221786807917364E-4</v>
      </c>
      <c r="BH982" s="13">
        <f t="shared" si="1225"/>
        <v>3.4886183686173259E-4</v>
      </c>
      <c r="BI982" s="13">
        <f t="shared" si="1226"/>
        <v>1.3865164844232661E-4</v>
      </c>
      <c r="BJ982" s="14">
        <f t="shared" si="1227"/>
        <v>0.47907976453222761</v>
      </c>
      <c r="BK982" s="14">
        <f t="shared" si="1228"/>
        <v>0.22046757034800149</v>
      </c>
      <c r="BL982" s="14">
        <f t="shared" si="1229"/>
        <v>0.28104310800084303</v>
      </c>
      <c r="BM982" s="14">
        <f t="shared" si="1230"/>
        <v>0.67784187757755143</v>
      </c>
      <c r="BN982" s="14">
        <f t="shared" si="1231"/>
        <v>0.31672399714165039</v>
      </c>
    </row>
    <row r="983" spans="1:66" x14ac:dyDescent="0.25">
      <c r="A983" t="s">
        <v>91</v>
      </c>
      <c r="B983" t="s">
        <v>94</v>
      </c>
      <c r="C983" t="s">
        <v>111</v>
      </c>
      <c r="D983" s="24" t="s">
        <v>501</v>
      </c>
      <c r="E983" s="10">
        <f>VLOOKUP(A983,home!$A$2:$E$405,3,FALSE)</f>
        <v>1.515625</v>
      </c>
      <c r="F983" s="10">
        <f>VLOOKUP(B983,home!$B$2:$E$405,3,FALSE)</f>
        <v>0.92</v>
      </c>
      <c r="G983" s="10">
        <f>VLOOKUP(C983,away!$B$2:$E$405,4,FALSE)</f>
        <v>0.49</v>
      </c>
      <c r="H983" s="10">
        <f>VLOOKUP(A983,away!$A$2:$E$405,3,FALSE)</f>
        <v>1.203125</v>
      </c>
      <c r="I983" s="10">
        <f>VLOOKUP(C983,away!$B$2:$E$405,3,FALSE)</f>
        <v>1.48</v>
      </c>
      <c r="J983" s="10">
        <f>VLOOKUP(B983,home!$B$2:$E$405,4,FALSE)</f>
        <v>1</v>
      </c>
      <c r="K983" s="12">
        <f t="shared" si="1176"/>
        <v>0.68324375000000004</v>
      </c>
      <c r="L983" s="12">
        <f t="shared" si="1177"/>
        <v>1.7806249999999999</v>
      </c>
      <c r="M983" s="13">
        <f t="shared" si="1178"/>
        <v>8.5105063039186232E-2</v>
      </c>
      <c r="N983" s="13">
        <f t="shared" si="1179"/>
        <v>5.8147502414880002E-2</v>
      </c>
      <c r="O983" s="13">
        <f t="shared" si="1180"/>
        <v>0.15154020287415099</v>
      </c>
      <c r="P983" s="13">
        <f t="shared" si="1181"/>
        <v>0.1035388964874957</v>
      </c>
      <c r="Q983" s="13">
        <f t="shared" si="1182"/>
        <v>1.986445880153833E-2</v>
      </c>
      <c r="R983" s="13">
        <f t="shared" si="1183"/>
        <v>0.13491813687139256</v>
      </c>
      <c r="S983" s="13">
        <f t="shared" si="1184"/>
        <v>3.1491378723590847E-2</v>
      </c>
      <c r="T983" s="13">
        <f t="shared" si="1185"/>
        <v>3.5371151953489187E-2</v>
      </c>
      <c r="U983" s="13">
        <f t="shared" si="1186"/>
        <v>9.2181973779023527E-2</v>
      </c>
      <c r="V983" s="13">
        <f t="shared" si="1187"/>
        <v>4.2569377523521568E-3</v>
      </c>
      <c r="W983" s="13">
        <f t="shared" si="1188"/>
        <v>4.5240891077611865E-3</v>
      </c>
      <c r="X983" s="13">
        <f t="shared" si="1189"/>
        <v>8.0557061675072626E-3</v>
      </c>
      <c r="Y983" s="13">
        <f t="shared" si="1190"/>
        <v>7.1720958972588105E-3</v>
      </c>
      <c r="Z983" s="13">
        <f t="shared" si="1191"/>
        <v>8.0079535822207795E-2</v>
      </c>
      <c r="AA983" s="13">
        <f t="shared" si="1192"/>
        <v>5.4713842353424594E-2</v>
      </c>
      <c r="AB983" s="13">
        <f t="shared" si="1193"/>
        <v>1.8691445413231318E-2</v>
      </c>
      <c r="AC983" s="13">
        <f t="shared" si="1194"/>
        <v>3.2368714442080059E-4</v>
      </c>
      <c r="AD983" s="13">
        <f t="shared" si="1195"/>
        <v>7.7276390183022659E-4</v>
      </c>
      <c r="AE983" s="13">
        <f t="shared" si="1196"/>
        <v>1.3760027226964473E-3</v>
      </c>
      <c r="AF983" s="13">
        <f t="shared" si="1197"/>
        <v>1.2250724240506809E-3</v>
      </c>
      <c r="AG983" s="13">
        <f t="shared" si="1198"/>
        <v>7.2713152835841453E-4</v>
      </c>
      <c r="AH983" s="13">
        <f t="shared" si="1199"/>
        <v>3.5647905868354701E-2</v>
      </c>
      <c r="AI983" s="13">
        <f t="shared" si="1200"/>
        <v>2.4356208885141676E-2</v>
      </c>
      <c r="AJ983" s="13">
        <f t="shared" si="1201"/>
        <v>8.3206137472337568E-3</v>
      </c>
      <c r="AK983" s="13">
        <f t="shared" si="1202"/>
        <v>1.8950024463205155E-3</v>
      </c>
      <c r="AL983" s="13">
        <f t="shared" si="1203"/>
        <v>1.5751922879176703E-5</v>
      </c>
      <c r="AM983" s="13">
        <f t="shared" si="1204"/>
        <v>1.055972212302232E-4</v>
      </c>
      <c r="AN983" s="13">
        <f t="shared" si="1205"/>
        <v>1.8802905205306619E-4</v>
      </c>
      <c r="AO983" s="13">
        <f t="shared" si="1206"/>
        <v>1.6740461540599552E-4</v>
      </c>
      <c r="AP983" s="13">
        <f t="shared" si="1207"/>
        <v>9.9361614435766927E-5</v>
      </c>
      <c r="AQ983" s="13">
        <f t="shared" si="1208"/>
        <v>4.4231443676171883E-5</v>
      </c>
      <c r="AR983" s="13">
        <f t="shared" si="1209"/>
        <v>1.2695110477367811E-2</v>
      </c>
      <c r="AS983" s="13">
        <f t="shared" si="1210"/>
        <v>8.6738548892210734E-3</v>
      </c>
      <c r="AT983" s="13">
        <f t="shared" si="1211"/>
        <v>2.96317857073362E-3</v>
      </c>
      <c r="AU983" s="13">
        <f t="shared" si="1212"/>
        <v>6.7485774619589322E-4</v>
      </c>
      <c r="AV983" s="13">
        <f t="shared" si="1213"/>
        <v>1.1527308430685753E-4</v>
      </c>
      <c r="AW983" s="13">
        <f t="shared" si="1214"/>
        <v>5.3232787745709813E-7</v>
      </c>
      <c r="AX983" s="13">
        <f t="shared" si="1215"/>
        <v>1.2024773570486219E-5</v>
      </c>
      <c r="AY983" s="13">
        <f t="shared" si="1216"/>
        <v>2.1411612438947022E-5</v>
      </c>
      <c r="AZ983" s="13">
        <f t="shared" si="1217"/>
        <v>1.9063026199550024E-5</v>
      </c>
      <c r="BA983" s="13">
        <f t="shared" si="1218"/>
        <v>1.1314700342191255E-5</v>
      </c>
      <c r="BB983" s="13">
        <f t="shared" si="1219"/>
        <v>5.0368095742035767E-6</v>
      </c>
      <c r="BC983" s="13">
        <f t="shared" si="1220"/>
        <v>1.7937338096132478E-6</v>
      </c>
      <c r="BD983" s="13">
        <f t="shared" si="1221"/>
        <v>3.7675385156271759E-3</v>
      </c>
      <c r="BE983" s="13">
        <f t="shared" si="1222"/>
        <v>2.5741471436865455E-3</v>
      </c>
      <c r="BF983" s="13">
        <f t="shared" si="1223"/>
        <v>8.7938497375209185E-4</v>
      </c>
      <c r="BG983" s="13">
        <f t="shared" si="1224"/>
        <v>2.0027809572001034E-4</v>
      </c>
      <c r="BH983" s="13">
        <f t="shared" si="1225"/>
        <v>3.4209689290649695E-5</v>
      </c>
      <c r="BI983" s="13">
        <f t="shared" si="1226"/>
        <v>4.6747112794556684E-6</v>
      </c>
      <c r="BJ983" s="14">
        <f t="shared" si="1227"/>
        <v>0.13791124352210676</v>
      </c>
      <c r="BK983" s="14">
        <f t="shared" si="1228"/>
        <v>0.22475312668236389</v>
      </c>
      <c r="BL983" s="14">
        <f t="shared" si="1229"/>
        <v>0.55484784013545485</v>
      </c>
      <c r="BM983" s="14">
        <f t="shared" si="1230"/>
        <v>0.44445660638892787</v>
      </c>
      <c r="BN983" s="14">
        <f t="shared" si="1231"/>
        <v>0.55311426048864376</v>
      </c>
    </row>
    <row r="984" spans="1:66" x14ac:dyDescent="0.25">
      <c r="A984" t="s">
        <v>91</v>
      </c>
      <c r="B984" t="s">
        <v>92</v>
      </c>
      <c r="C984" t="s">
        <v>108</v>
      </c>
      <c r="D984" s="24" t="s">
        <v>501</v>
      </c>
      <c r="E984" s="10">
        <f>VLOOKUP(A984,home!$A$2:$E$405,3,FALSE)</f>
        <v>1.515625</v>
      </c>
      <c r="F984" s="10">
        <f>VLOOKUP(B984,home!$B$2:$E$405,3,FALSE)</f>
        <v>1.06</v>
      </c>
      <c r="G984" s="10">
        <f>VLOOKUP(C984,away!$B$2:$E$405,4,FALSE)</f>
        <v>0.79</v>
      </c>
      <c r="H984" s="10">
        <f>VLOOKUP(A984,away!$A$2:$E$405,3,FALSE)</f>
        <v>1.203125</v>
      </c>
      <c r="I984" s="10">
        <f>VLOOKUP(C984,away!$B$2:$E$405,3,FALSE)</f>
        <v>1.06</v>
      </c>
      <c r="J984" s="10">
        <f>VLOOKUP(B984,home!$B$2:$E$405,4,FALSE)</f>
        <v>1.1599999999999999</v>
      </c>
      <c r="K984" s="12">
        <f t="shared" si="1176"/>
        <v>1.2691843750000003</v>
      </c>
      <c r="L984" s="12">
        <f t="shared" si="1177"/>
        <v>1.4793624999999999</v>
      </c>
      <c r="M984" s="13">
        <f t="shared" si="1178"/>
        <v>6.4020823906877272E-2</v>
      </c>
      <c r="N984" s="13">
        <f t="shared" si="1179"/>
        <v>8.1254229377235102E-2</v>
      </c>
      <c r="O984" s="13">
        <f t="shared" si="1180"/>
        <v>9.4710006106937722E-2</v>
      </c>
      <c r="P984" s="13">
        <f t="shared" si="1181"/>
        <v>0.12020445990707995</v>
      </c>
      <c r="Q984" s="13">
        <f t="shared" si="1182"/>
        <v>5.1563299164126421E-2</v>
      </c>
      <c r="R984" s="13">
        <f t="shared" si="1183"/>
        <v>7.005521570468734E-2</v>
      </c>
      <c r="S984" s="13">
        <f t="shared" si="1184"/>
        <v>5.6423485749613429E-2</v>
      </c>
      <c r="T984" s="13">
        <f t="shared" si="1185"/>
        <v>7.628081115968996E-2</v>
      </c>
      <c r="U984" s="13">
        <f t="shared" si="1186"/>
        <v>8.8912985159643798E-2</v>
      </c>
      <c r="V984" s="13">
        <f t="shared" si="1187"/>
        <v>1.1771091232010717E-2</v>
      </c>
      <c r="W984" s="13">
        <f t="shared" si="1188"/>
        <v>2.1814444540853267E-2</v>
      </c>
      <c r="X984" s="13">
        <f t="shared" si="1189"/>
        <v>3.227147121206804E-2</v>
      </c>
      <c r="Y984" s="13">
        <f t="shared" si="1190"/>
        <v>2.3870602165481508E-2</v>
      </c>
      <c r="Z984" s="13">
        <f t="shared" si="1191"/>
        <v>3.4545686347641859E-2</v>
      </c>
      <c r="AA984" s="13">
        <f t="shared" si="1192"/>
        <v>4.3844845336077874E-2</v>
      </c>
      <c r="AB984" s="13">
        <f t="shared" si="1193"/>
        <v>2.7823596312420845E-2</v>
      </c>
      <c r="AC984" s="13">
        <f t="shared" si="1194"/>
        <v>1.381325615747052E-3</v>
      </c>
      <c r="AD984" s="13">
        <f t="shared" si="1195"/>
        <v>6.9216380401387594E-3</v>
      </c>
      <c r="AE984" s="13">
        <f t="shared" si="1196"/>
        <v>1.0239611755154775E-2</v>
      </c>
      <c r="AF984" s="13">
        <f t="shared" si="1197"/>
        <v>7.5740488225675782E-3</v>
      </c>
      <c r="AG984" s="13">
        <f t="shared" si="1198"/>
        <v>3.7349212670918781E-3</v>
      </c>
      <c r="AH984" s="13">
        <f t="shared" si="1199"/>
        <v>1.2776398229865831E-2</v>
      </c>
      <c r="AI984" s="13">
        <f t="shared" si="1200"/>
        <v>1.6215605002123372E-2</v>
      </c>
      <c r="AJ984" s="13">
        <f t="shared" si="1201"/>
        <v>1.029029624993342E-2</v>
      </c>
      <c r="AK984" s="13">
        <f t="shared" si="1202"/>
        <v>4.3534277381788635E-3</v>
      </c>
      <c r="AL984" s="13">
        <f t="shared" si="1203"/>
        <v>1.0374218228631846E-4</v>
      </c>
      <c r="AM984" s="13">
        <f t="shared" si="1204"/>
        <v>1.7569669699899469E-3</v>
      </c>
      <c r="AN984" s="13">
        <f t="shared" si="1205"/>
        <v>2.5991910491417526E-3</v>
      </c>
      <c r="AO984" s="13">
        <f t="shared" si="1206"/>
        <v>1.9225728842179831E-3</v>
      </c>
      <c r="AP984" s="13">
        <f t="shared" si="1207"/>
        <v>9.4806074280964249E-4</v>
      </c>
      <c r="AQ984" s="13">
        <f t="shared" si="1208"/>
        <v>3.5063137765868244E-4</v>
      </c>
      <c r="AR984" s="13">
        <f t="shared" si="1209"/>
        <v>3.7801848852659758E-3</v>
      </c>
      <c r="AS984" s="13">
        <f t="shared" si="1210"/>
        <v>4.7977515909907453E-3</v>
      </c>
      <c r="AT984" s="13">
        <f t="shared" si="1211"/>
        <v>3.044615677208424E-3</v>
      </c>
      <c r="AU984" s="13">
        <f t="shared" si="1212"/>
        <v>1.288059548464325E-3</v>
      </c>
      <c r="AV984" s="13">
        <f t="shared" si="1213"/>
        <v>4.0869626324511945E-4</v>
      </c>
      <c r="AW984" s="13">
        <f t="shared" si="1214"/>
        <v>5.4106843811422411E-6</v>
      </c>
      <c r="AX984" s="13">
        <f t="shared" si="1215"/>
        <v>3.7165250428372202E-4</v>
      </c>
      <c r="AY984" s="13">
        <f t="shared" si="1216"/>
        <v>5.498087778684277E-4</v>
      </c>
      <c r="AZ984" s="13">
        <f t="shared" si="1217"/>
        <v>4.0668324407469098E-4</v>
      </c>
      <c r="BA984" s="13">
        <f t="shared" si="1218"/>
        <v>2.0054398022081513E-4</v>
      </c>
      <c r="BB984" s="13">
        <f t="shared" si="1219"/>
        <v>7.416931098485389E-5</v>
      </c>
      <c r="BC984" s="13">
        <f t="shared" si="1220"/>
        <v>2.194465946436617E-5</v>
      </c>
      <c r="BD984" s="13">
        <f t="shared" si="1221"/>
        <v>9.3204396038821591E-4</v>
      </c>
      <c r="BE984" s="13">
        <f t="shared" si="1222"/>
        <v>1.1829356313378427E-3</v>
      </c>
      <c r="BF984" s="13">
        <f t="shared" si="1223"/>
        <v>7.5068170996237557E-4</v>
      </c>
      <c r="BG984" s="13">
        <f t="shared" si="1224"/>
        <v>3.1758449896084295E-4</v>
      </c>
      <c r="BH984" s="13">
        <f t="shared" si="1225"/>
        <v>1.0076832095582647E-4</v>
      </c>
      <c r="BI984" s="13">
        <f t="shared" si="1226"/>
        <v>2.5578715690424E-5</v>
      </c>
      <c r="BJ984" s="14">
        <f t="shared" si="1227"/>
        <v>0.32472730300512198</v>
      </c>
      <c r="BK984" s="14">
        <f t="shared" si="1228"/>
        <v>0.25445473737148316</v>
      </c>
      <c r="BL984" s="14">
        <f t="shared" si="1229"/>
        <v>0.38561127664233935</v>
      </c>
      <c r="BM984" s="14">
        <f t="shared" si="1230"/>
        <v>0.5169865711061552</v>
      </c>
      <c r="BN984" s="14">
        <f t="shared" si="1231"/>
        <v>0.48180803416694384</v>
      </c>
    </row>
    <row r="985" spans="1:66" x14ac:dyDescent="0.25">
      <c r="A985" t="s">
        <v>91</v>
      </c>
      <c r="B985" t="s">
        <v>117</v>
      </c>
      <c r="C985" t="s">
        <v>84</v>
      </c>
      <c r="D985" s="24" t="s">
        <v>501</v>
      </c>
      <c r="E985" s="10">
        <f>VLOOKUP(A985,home!$A$2:$E$405,3,FALSE)</f>
        <v>1.515625</v>
      </c>
      <c r="F985" s="10">
        <f>VLOOKUP(B985,home!$B$2:$E$405,3,FALSE)</f>
        <v>0.92</v>
      </c>
      <c r="G985" s="10">
        <f>VLOOKUP(C985,away!$B$2:$E$405,4,FALSE)</f>
        <v>0.26</v>
      </c>
      <c r="H985" s="10">
        <f>VLOOKUP(A985,away!$A$2:$E$405,3,FALSE)</f>
        <v>1.203125</v>
      </c>
      <c r="I985" s="10">
        <f>VLOOKUP(C985,away!$B$2:$E$405,3,FALSE)</f>
        <v>0.79</v>
      </c>
      <c r="J985" s="10">
        <f>VLOOKUP(B985,home!$B$2:$E$405,4,FALSE)</f>
        <v>1.1599999999999999</v>
      </c>
      <c r="K985" s="12">
        <f t="shared" si="1176"/>
        <v>0.36253750000000007</v>
      </c>
      <c r="L985" s="12">
        <f t="shared" si="1177"/>
        <v>1.1025437499999999</v>
      </c>
      <c r="M985" s="13">
        <f t="shared" si="1178"/>
        <v>0.2310592171532399</v>
      </c>
      <c r="N985" s="13">
        <f t="shared" si="1179"/>
        <v>8.3767630938692716E-2</v>
      </c>
      <c r="O985" s="13">
        <f t="shared" si="1180"/>
        <v>0.25475289575219739</v>
      </c>
      <c r="P985" s="13">
        <f t="shared" si="1181"/>
        <v>9.235747794376227E-2</v>
      </c>
      <c r="Q985" s="13">
        <f t="shared" si="1182"/>
        <v>1.5184453750718157E-2</v>
      </c>
      <c r="R985" s="13">
        <f t="shared" si="1183"/>
        <v>0.14043810650299346</v>
      </c>
      <c r="S985" s="13">
        <f t="shared" si="1184"/>
        <v>9.2291316455853124E-3</v>
      </c>
      <c r="T985" s="13">
        <f t="shared" si="1185"/>
        <v>1.6741524580018357E-2</v>
      </c>
      <c r="U985" s="13">
        <f t="shared" si="1186"/>
        <v>5.0914080036328989E-2</v>
      </c>
      <c r="V985" s="13">
        <f t="shared" si="1187"/>
        <v>4.0988978828262915E-4</v>
      </c>
      <c r="W985" s="13">
        <f t="shared" si="1188"/>
        <v>1.8349779672169951E-3</v>
      </c>
      <c r="X985" s="13">
        <f t="shared" si="1189"/>
        <v>2.0231434891428025E-3</v>
      </c>
      <c r="Y985" s="13">
        <f t="shared" si="1190"/>
        <v>1.1153021046537953E-3</v>
      </c>
      <c r="Z985" s="13">
        <f t="shared" si="1191"/>
        <v>5.1613052195569914E-2</v>
      </c>
      <c r="AA985" s="13">
        <f t="shared" si="1192"/>
        <v>1.8711666910351428E-2</v>
      </c>
      <c r="AB985" s="13">
        <f t="shared" si="1193"/>
        <v>3.3918404712557654E-3</v>
      </c>
      <c r="AC985" s="13">
        <f t="shared" si="1194"/>
        <v>1.0239903959225021E-5</v>
      </c>
      <c r="AD985" s="13">
        <f t="shared" si="1195"/>
        <v>1.6631208119748285E-4</v>
      </c>
      <c r="AE985" s="13">
        <f t="shared" si="1196"/>
        <v>1.8336634567377719E-4</v>
      </c>
      <c r="AF985" s="13">
        <f t="shared" si="1197"/>
        <v>1.0108470919148133E-4</v>
      </c>
      <c r="AG985" s="13">
        <f t="shared" si="1198"/>
        <v>3.715010477987842E-5</v>
      </c>
      <c r="AH985" s="13">
        <f t="shared" si="1199"/>
        <v>1.4226412029162349E-2</v>
      </c>
      <c r="AI985" s="13">
        <f t="shared" si="1200"/>
        <v>5.157607851022445E-3</v>
      </c>
      <c r="AJ985" s="13">
        <f t="shared" si="1201"/>
        <v>9.3491312814502486E-4</v>
      </c>
      <c r="AK985" s="13">
        <f t="shared" si="1202"/>
        <v>1.1298035606495902E-4</v>
      </c>
      <c r="AL985" s="13">
        <f t="shared" si="1203"/>
        <v>1.6372109552040139E-7</v>
      </c>
      <c r="AM985" s="13">
        <f t="shared" si="1204"/>
        <v>1.2058873227426495E-5</v>
      </c>
      <c r="AN985" s="13">
        <f t="shared" si="1205"/>
        <v>1.3295435308941409E-5</v>
      </c>
      <c r="AO985" s="13">
        <f t="shared" si="1206"/>
        <v>7.3293995517013376E-6</v>
      </c>
      <c r="AP985" s="13">
        <f t="shared" si="1207"/>
        <v>2.6936612223270359E-6</v>
      </c>
      <c r="AQ985" s="13">
        <f t="shared" si="1208"/>
        <v>7.4246983632350861E-7</v>
      </c>
      <c r="AR985" s="13">
        <f t="shared" si="1209"/>
        <v>3.1370483335355511E-3</v>
      </c>
      <c r="AS985" s="13">
        <f t="shared" si="1210"/>
        <v>1.1372976602191448E-3</v>
      </c>
      <c r="AT985" s="13">
        <f t="shared" si="1211"/>
        <v>2.0615652524584913E-4</v>
      </c>
      <c r="AU985" s="13">
        <f t="shared" si="1212"/>
        <v>2.4913157090439019E-5</v>
      </c>
      <c r="AV985" s="13">
        <f t="shared" si="1213"/>
        <v>2.257988422168759E-6</v>
      </c>
      <c r="AW985" s="13">
        <f t="shared" si="1214"/>
        <v>1.8178201307909021E-9</v>
      </c>
      <c r="AX985" s="13">
        <f t="shared" si="1215"/>
        <v>7.2863229211468861E-7</v>
      </c>
      <c r="AY985" s="13">
        <f t="shared" si="1216"/>
        <v>8.0334897971922405E-7</v>
      </c>
      <c r="AZ985" s="13">
        <f t="shared" si="1217"/>
        <v>4.4286369832915383E-7</v>
      </c>
      <c r="BA985" s="13">
        <f t="shared" si="1218"/>
        <v>1.6275886756489792E-7</v>
      </c>
      <c r="BB985" s="13">
        <f t="shared" si="1219"/>
        <v>4.4862193047688988E-8</v>
      </c>
      <c r="BC985" s="13">
        <f t="shared" si="1220"/>
        <v>9.8925061112045843E-9</v>
      </c>
      <c r="BD985" s="13">
        <f t="shared" si="1221"/>
        <v>5.7645550559792249E-4</v>
      </c>
      <c r="BE985" s="13">
        <f t="shared" si="1222"/>
        <v>2.0898673786070684E-4</v>
      </c>
      <c r="BF985" s="13">
        <f t="shared" si="1223"/>
        <v>3.7882764738588008E-5</v>
      </c>
      <c r="BG985" s="13">
        <f t="shared" si="1224"/>
        <v>4.5779742738052846E-6</v>
      </c>
      <c r="BH985" s="13">
        <f t="shared" si="1225"/>
        <v>4.1492183707242085E-7</v>
      </c>
      <c r="BI985" s="13">
        <f t="shared" si="1226"/>
        <v>3.0084945101528572E-8</v>
      </c>
      <c r="BJ985" s="14">
        <f t="shared" si="1227"/>
        <v>0.12119325826896901</v>
      </c>
      <c r="BK985" s="14">
        <f t="shared" si="1228"/>
        <v>0.33306692350490452</v>
      </c>
      <c r="BL985" s="14">
        <f t="shared" si="1229"/>
        <v>0.49397652469128811</v>
      </c>
      <c r="BM985" s="14">
        <f t="shared" si="1230"/>
        <v>0.18228917508796832</v>
      </c>
      <c r="BN985" s="14">
        <f t="shared" si="1231"/>
        <v>0.81755978204160396</v>
      </c>
    </row>
    <row r="986" spans="1:66" x14ac:dyDescent="0.25">
      <c r="A986" t="s">
        <v>91</v>
      </c>
      <c r="B986" t="s">
        <v>118</v>
      </c>
      <c r="C986" t="s">
        <v>105</v>
      </c>
      <c r="D986" s="24" t="s">
        <v>501</v>
      </c>
      <c r="E986" s="10">
        <f>VLOOKUP(A986,home!$A$2:$E$405,3,FALSE)</f>
        <v>1.515625</v>
      </c>
      <c r="F986" s="10">
        <f>VLOOKUP(B986,home!$B$2:$E$405,3,FALSE)</f>
        <v>0.66</v>
      </c>
      <c r="G986" s="10">
        <f>VLOOKUP(C986,away!$B$2:$E$405,4,FALSE)</f>
        <v>1.06</v>
      </c>
      <c r="H986" s="10">
        <f>VLOOKUP(A986,away!$A$2:$E$405,3,FALSE)</f>
        <v>1.203125</v>
      </c>
      <c r="I986" s="10">
        <f>VLOOKUP(C986,away!$B$2:$E$405,3,FALSE)</f>
        <v>0.66</v>
      </c>
      <c r="J986" s="10">
        <f>VLOOKUP(B986,home!$B$2:$E$405,4,FALSE)</f>
        <v>1.1599999999999999</v>
      </c>
      <c r="K986" s="12">
        <f t="shared" si="1176"/>
        <v>1.0603312499999999</v>
      </c>
      <c r="L986" s="12">
        <f t="shared" si="1177"/>
        <v>0.92111249999999989</v>
      </c>
      <c r="M986" s="13">
        <f t="shared" si="1178"/>
        <v>0.13787004367702985</v>
      </c>
      <c r="N986" s="13">
        <f t="shared" si="1179"/>
        <v>0.14618791574961962</v>
      </c>
      <c r="O986" s="13">
        <f t="shared" si="1180"/>
        <v>0.12699382060645814</v>
      </c>
      <c r="P986" s="13">
        <f t="shared" si="1181"/>
        <v>0.13465551654592148</v>
      </c>
      <c r="Q986" s="13">
        <f t="shared" si="1182"/>
        <v>7.7503807720844434E-2</v>
      </c>
      <c r="R986" s="13">
        <f t="shared" si="1183"/>
        <v>5.8487797791683067E-2</v>
      </c>
      <c r="S986" s="13">
        <f t="shared" si="1184"/>
        <v>3.2878984536199647E-2</v>
      </c>
      <c r="T986" s="13">
        <f t="shared" si="1185"/>
        <v>7.1389726089266303E-2</v>
      </c>
      <c r="U986" s="13">
        <f t="shared" si="1186"/>
        <v>6.2016439742202535E-2</v>
      </c>
      <c r="V986" s="13">
        <f t="shared" si="1187"/>
        <v>3.5680433610192392E-3</v>
      </c>
      <c r="W986" s="13">
        <f t="shared" si="1188"/>
        <v>2.7393236440134208E-2</v>
      </c>
      <c r="X986" s="13">
        <f t="shared" si="1189"/>
        <v>2.5232252500463116E-2</v>
      </c>
      <c r="Y986" s="13">
        <f t="shared" si="1190"/>
        <v>1.1620871590666413E-2</v>
      </c>
      <c r="Z986" s="13">
        <f t="shared" si="1191"/>
        <v>1.7957947214463893E-2</v>
      </c>
      <c r="AA986" s="13">
        <f t="shared" si="1192"/>
        <v>1.9041372617346515E-2</v>
      </c>
      <c r="AB986" s="13">
        <f t="shared" si="1193"/>
        <v>1.00950812145334E-2</v>
      </c>
      <c r="AC986" s="13">
        <f t="shared" si="1194"/>
        <v>2.1780326105584017E-4</v>
      </c>
      <c r="AD986" s="13">
        <f t="shared" si="1195"/>
        <v>7.2614761590282621E-3</v>
      </c>
      <c r="AE986" s="13">
        <f t="shared" si="1196"/>
        <v>6.6886364585329195E-3</v>
      </c>
      <c r="AF986" s="13">
        <f t="shared" si="1197"/>
        <v>3.0804933249552009E-3</v>
      </c>
      <c r="AG986" s="13">
        <f t="shared" si="1198"/>
        <v>9.4582696926093267E-4</v>
      </c>
      <c r="AH986" s="13">
        <f t="shared" si="1199"/>
        <v>4.1353224133957173E-3</v>
      </c>
      <c r="AI986" s="13">
        <f t="shared" si="1200"/>
        <v>4.3848115837488971E-3</v>
      </c>
      <c r="AJ986" s="13">
        <f t="shared" si="1201"/>
        <v>2.3246763738054735E-3</v>
      </c>
      <c r="AK986" s="13">
        <f t="shared" si="1202"/>
        <v>8.2164233509420827E-4</v>
      </c>
      <c r="AL986" s="13">
        <f t="shared" si="1203"/>
        <v>8.5090016193986842E-6</v>
      </c>
      <c r="AM986" s="13">
        <f t="shared" si="1204"/>
        <v>1.5399140185095278E-3</v>
      </c>
      <c r="AN986" s="13">
        <f t="shared" si="1205"/>
        <v>1.4184340513743571E-3</v>
      </c>
      <c r="AO986" s="13">
        <f t="shared" si="1206"/>
        <v>6.5326866757328109E-4</v>
      </c>
      <c r="AP986" s="13">
        <f t="shared" si="1207"/>
        <v>2.0057797852003132E-4</v>
      </c>
      <c r="AQ986" s="13">
        <f t="shared" si="1208"/>
        <v>4.618872080988308E-5</v>
      </c>
      <c r="AR986" s="13">
        <f t="shared" si="1209"/>
        <v>7.6181943330179251E-4</v>
      </c>
      <c r="AS986" s="13">
        <f t="shared" si="1210"/>
        <v>8.0778095198718106E-4</v>
      </c>
      <c r="AT986" s="13">
        <f t="shared" si="1211"/>
        <v>4.2825769327337884E-4</v>
      </c>
      <c r="AU986" s="13">
        <f t="shared" si="1212"/>
        <v>1.5136500507689278E-4</v>
      </c>
      <c r="AV986" s="13">
        <f t="shared" si="1213"/>
        <v>4.0124261259859508E-5</v>
      </c>
      <c r="AW986" s="13">
        <f t="shared" si="1214"/>
        <v>2.3085024648168966E-7</v>
      </c>
      <c r="AX986" s="13">
        <f t="shared" si="1215"/>
        <v>2.721364926897883E-4</v>
      </c>
      <c r="AY986" s="13">
        <f t="shared" si="1216"/>
        <v>2.5066832512272259E-4</v>
      </c>
      <c r="AZ986" s="13">
        <f t="shared" si="1217"/>
        <v>1.1544686381230189E-4</v>
      </c>
      <c r="BA986" s="13">
        <f t="shared" si="1218"/>
        <v>3.5446516447769647E-5</v>
      </c>
      <c r="BB986" s="13">
        <f t="shared" si="1219"/>
        <v>8.1625573453740516E-6</v>
      </c>
      <c r="BC986" s="13">
        <f t="shared" si="1220"/>
        <v>1.5037267205581713E-6</v>
      </c>
      <c r="BD986" s="13">
        <f t="shared" si="1221"/>
        <v>1.1695356712619951E-4</v>
      </c>
      <c r="BE986" s="13">
        <f t="shared" si="1222"/>
        <v>1.2400952202288202E-4</v>
      </c>
      <c r="BF986" s="13">
        <f t="shared" si="1223"/>
        <v>6.5745585749212509E-5</v>
      </c>
      <c r="BG986" s="13">
        <f t="shared" si="1224"/>
        <v>2.3237366373148224E-5</v>
      </c>
      <c r="BH986" s="13">
        <f t="shared" si="1225"/>
        <v>6.1598264332870547E-6</v>
      </c>
      <c r="BI986" s="13">
        <f t="shared" si="1226"/>
        <v>1.3062912923580614E-6</v>
      </c>
      <c r="BJ986" s="14">
        <f t="shared" si="1227"/>
        <v>0.38184599092169696</v>
      </c>
      <c r="BK986" s="14">
        <f t="shared" si="1228"/>
        <v>0.30944956870796819</v>
      </c>
      <c r="BL986" s="14">
        <f t="shared" si="1229"/>
        <v>0.29082772418216413</v>
      </c>
      <c r="BM986" s="14">
        <f t="shared" si="1230"/>
        <v>0.31813189145986032</v>
      </c>
      <c r="BN986" s="14">
        <f t="shared" si="1231"/>
        <v>0.68169890209155659</v>
      </c>
    </row>
    <row r="987" spans="1:66" x14ac:dyDescent="0.25">
      <c r="A987" t="s">
        <v>91</v>
      </c>
      <c r="B987" t="s">
        <v>109</v>
      </c>
      <c r="C987" t="s">
        <v>98</v>
      </c>
      <c r="D987" s="24" t="s">
        <v>501</v>
      </c>
      <c r="E987" s="10">
        <f>VLOOKUP(A987,home!$A$2:$E$405,3,FALSE)</f>
        <v>1.515625</v>
      </c>
      <c r="F987" s="10">
        <f>VLOOKUP(B987,home!$B$2:$E$405,3,FALSE)</f>
        <v>0.79</v>
      </c>
      <c r="G987" s="10">
        <f>VLOOKUP(C987,away!$B$2:$E$405,4,FALSE)</f>
        <v>0.79</v>
      </c>
      <c r="H987" s="10">
        <f>VLOOKUP(A987,away!$A$2:$E$405,3,FALSE)</f>
        <v>1.203125</v>
      </c>
      <c r="I987" s="10">
        <f>VLOOKUP(C987,away!$B$2:$E$405,3,FALSE)</f>
        <v>0.26</v>
      </c>
      <c r="J987" s="10">
        <f>VLOOKUP(B987,home!$B$2:$E$405,4,FALSE)</f>
        <v>1.1599999999999999</v>
      </c>
      <c r="K987" s="12">
        <f t="shared" si="1176"/>
        <v>0.94590156250000013</v>
      </c>
      <c r="L987" s="12">
        <f t="shared" si="1177"/>
        <v>0.36286249999999998</v>
      </c>
      <c r="M987" s="13">
        <f t="shared" si="1178"/>
        <v>0.27015374327621933</v>
      </c>
      <c r="N987" s="13">
        <f t="shared" si="1179"/>
        <v>0.25553884788019976</v>
      </c>
      <c r="O987" s="13">
        <f t="shared" si="1180"/>
        <v>9.8028662669567099E-2</v>
      </c>
      <c r="P987" s="13">
        <f t="shared" si="1181"/>
        <v>9.2725465188928963E-2</v>
      </c>
      <c r="Q987" s="13">
        <f t="shared" si="1182"/>
        <v>0.12085729774466537</v>
      </c>
      <c r="R987" s="13">
        <f t="shared" si="1183"/>
        <v>1.7785462803967894E-2</v>
      </c>
      <c r="S987" s="13">
        <f t="shared" si="1184"/>
        <v>7.9565914858638655E-3</v>
      </c>
      <c r="T987" s="13">
        <f t="shared" si="1185"/>
        <v>4.3854581202873631E-2</v>
      </c>
      <c r="U987" s="13">
        <f t="shared" si="1186"/>
        <v>1.6823297056058867E-2</v>
      </c>
      <c r="V987" s="13">
        <f t="shared" si="1187"/>
        <v>3.03439827303018E-4</v>
      </c>
      <c r="W987" s="13">
        <f t="shared" si="1188"/>
        <v>3.8106368925402249E-2</v>
      </c>
      <c r="X987" s="13">
        <f t="shared" si="1189"/>
        <v>1.3827372294193769E-2</v>
      </c>
      <c r="Y987" s="13">
        <f t="shared" si="1190"/>
        <v>2.5087174395509431E-3</v>
      </c>
      <c r="Z987" s="13">
        <f t="shared" si="1191"/>
        <v>2.1512258322349334E-3</v>
      </c>
      <c r="AA987" s="13">
        <f t="shared" si="1192"/>
        <v>2.0348478760013867E-3</v>
      </c>
      <c r="AB987" s="13">
        <f t="shared" si="1193"/>
        <v>9.623828926797589E-4</v>
      </c>
      <c r="AC987" s="13">
        <f t="shared" si="1194"/>
        <v>6.5093950768322973E-6</v>
      </c>
      <c r="AD987" s="13">
        <f t="shared" si="1195"/>
        <v>9.0112184769348576E-3</v>
      </c>
      <c r="AE987" s="13">
        <f t="shared" si="1196"/>
        <v>3.2698332645867737E-3</v>
      </c>
      <c r="AF987" s="13">
        <f t="shared" si="1197"/>
        <v>5.9324993648555903E-4</v>
      </c>
      <c r="AG987" s="13">
        <f t="shared" si="1198"/>
        <v>7.1756051692663722E-5</v>
      </c>
      <c r="AH987" s="13">
        <f t="shared" si="1199"/>
        <v>1.9514979588733714E-4</v>
      </c>
      <c r="AI987" s="13">
        <f t="shared" si="1200"/>
        <v>1.8459249685138829E-4</v>
      </c>
      <c r="AJ987" s="13">
        <f t="shared" si="1201"/>
        <v>8.7303165598752255E-5</v>
      </c>
      <c r="AK987" s="13">
        <f t="shared" si="1202"/>
        <v>2.7526733583685344E-5</v>
      </c>
      <c r="AL987" s="13">
        <f t="shared" si="1203"/>
        <v>8.9369361205654051E-8</v>
      </c>
      <c r="AM987" s="13">
        <f t="shared" si="1204"/>
        <v>1.7047451274723115E-3</v>
      </c>
      <c r="AN987" s="13">
        <f t="shared" si="1205"/>
        <v>6.1858807881742144E-4</v>
      </c>
      <c r="AO987" s="13">
        <f t="shared" si="1206"/>
        <v>1.1223120837494328E-4</v>
      </c>
      <c r="AP987" s="13">
        <f t="shared" si="1207"/>
        <v>1.3574832282984285E-5</v>
      </c>
      <c r="AQ987" s="13">
        <f t="shared" si="1208"/>
        <v>1.2314493948210964E-6</v>
      </c>
      <c r="AR987" s="13">
        <f t="shared" si="1209"/>
        <v>1.416250856203378E-5</v>
      </c>
      <c r="AS987" s="13">
        <f t="shared" si="1210"/>
        <v>1.3396338977747381E-5</v>
      </c>
      <c r="AT987" s="13">
        <f t="shared" si="1211"/>
        <v>6.3358089854154504E-6</v>
      </c>
      <c r="AU987" s="13">
        <f t="shared" si="1212"/>
        <v>1.9976838730020056E-6</v>
      </c>
      <c r="AV987" s="13">
        <f t="shared" si="1213"/>
        <v>4.7240307421341207E-7</v>
      </c>
      <c r="AW987" s="13">
        <f t="shared" si="1214"/>
        <v>8.5206786029559394E-10</v>
      </c>
      <c r="AX987" s="13">
        <f t="shared" si="1215"/>
        <v>2.6875351329005341E-4</v>
      </c>
      <c r="AY987" s="13">
        <f t="shared" si="1216"/>
        <v>9.7520571716211985E-5</v>
      </c>
      <c r="AZ987" s="13">
        <f t="shared" si="1217"/>
        <v>1.7693279227186984E-5</v>
      </c>
      <c r="BA987" s="13">
        <f t="shared" si="1218"/>
        <v>2.1400758445250458E-6</v>
      </c>
      <c r="BB987" s="13">
        <f t="shared" si="1219"/>
        <v>1.9413831778349235E-7</v>
      </c>
      <c r="BC987" s="13">
        <f t="shared" si="1220"/>
        <v>1.4089103067342504E-8</v>
      </c>
      <c r="BD987" s="13">
        <f t="shared" si="1221"/>
        <v>8.5650721051516277E-7</v>
      </c>
      <c r="BE987" s="13">
        <f t="shared" si="1222"/>
        <v>8.1017150871880897E-7</v>
      </c>
      <c r="BF987" s="13">
        <f t="shared" si="1223"/>
        <v>3.8317124799505188E-7</v>
      </c>
      <c r="BG987" s="13">
        <f t="shared" si="1224"/>
        <v>1.2081409406119825E-7</v>
      </c>
      <c r="BH987" s="13">
        <f t="shared" si="1225"/>
        <v>2.8569560086127342E-8</v>
      </c>
      <c r="BI987" s="13">
        <f t="shared" si="1226"/>
        <v>5.4047983050811013E-9</v>
      </c>
      <c r="BJ987" s="14">
        <f t="shared" si="1227"/>
        <v>0.49047592958042696</v>
      </c>
      <c r="BK987" s="14">
        <f t="shared" si="1228"/>
        <v>0.37124335911446943</v>
      </c>
      <c r="BL987" s="14">
        <f t="shared" si="1229"/>
        <v>0.13616779487208822</v>
      </c>
      <c r="BM987" s="14">
        <f t="shared" si="1230"/>
        <v>0.14485131011602273</v>
      </c>
      <c r="BN987" s="14">
        <f t="shared" si="1231"/>
        <v>0.85508947956354842</v>
      </c>
    </row>
    <row r="988" spans="1:66" x14ac:dyDescent="0.25">
      <c r="A988" t="s">
        <v>91</v>
      </c>
      <c r="B988" t="s">
        <v>113</v>
      </c>
      <c r="C988" t="s">
        <v>129</v>
      </c>
      <c r="D988" s="24" t="s">
        <v>501</v>
      </c>
      <c r="E988" s="10">
        <f>VLOOKUP(A988,home!$A$2:$E$405,3,FALSE)</f>
        <v>1.515625</v>
      </c>
      <c r="F988" s="10">
        <f>VLOOKUP(B988,home!$B$2:$E$405,3,FALSE)</f>
        <v>0.66</v>
      </c>
      <c r="G988" s="10">
        <f>VLOOKUP(C988,away!$B$2:$E$405,4,FALSE)</f>
        <v>1.32</v>
      </c>
      <c r="H988" s="10">
        <f>VLOOKUP(A988,away!$A$2:$E$405,3,FALSE)</f>
        <v>1.203125</v>
      </c>
      <c r="I988" s="10">
        <f>VLOOKUP(C988,away!$B$2:$E$405,3,FALSE)</f>
        <v>1.19</v>
      </c>
      <c r="J988" s="10">
        <f>VLOOKUP(B988,home!$B$2:$E$405,4,FALSE)</f>
        <v>0.62</v>
      </c>
      <c r="K988" s="12">
        <f t="shared" si="1176"/>
        <v>1.3204125</v>
      </c>
      <c r="L988" s="12">
        <f t="shared" si="1177"/>
        <v>0.8876656249999999</v>
      </c>
      <c r="M988" s="13">
        <f t="shared" si="1178"/>
        <v>0.10991168217457771</v>
      </c>
      <c r="N988" s="13">
        <f t="shared" si="1179"/>
        <v>0.14512875903933958</v>
      </c>
      <c r="O988" s="13">
        <f t="shared" si="1180"/>
        <v>9.756482205229787E-2</v>
      </c>
      <c r="P988" s="13">
        <f t="shared" si="1181"/>
        <v>0.12882581059812975</v>
      </c>
      <c r="Q988" s="13">
        <f t="shared" si="1182"/>
        <v>9.5814913772515997E-2</v>
      </c>
      <c r="R988" s="13">
        <f t="shared" si="1183"/>
        <v>4.3302469372533375E-2</v>
      </c>
      <c r="S988" s="13">
        <f t="shared" si="1184"/>
        <v>3.7748693196017327E-2</v>
      </c>
      <c r="T988" s="13">
        <f t="shared" si="1185"/>
        <v>8.5051605318201509E-2</v>
      </c>
      <c r="U988" s="13">
        <f t="shared" si="1186"/>
        <v>5.7177121840360216E-2</v>
      </c>
      <c r="V988" s="13">
        <f t="shared" si="1187"/>
        <v>4.9160743363151705E-3</v>
      </c>
      <c r="W988" s="13">
        <f t="shared" si="1188"/>
        <v>4.2171736610550764E-2</v>
      </c>
      <c r="X988" s="13">
        <f t="shared" si="1189"/>
        <v>3.7434400935739916E-2</v>
      </c>
      <c r="Y988" s="13">
        <f t="shared" si="1190"/>
        <v>1.6614615451562075E-2</v>
      </c>
      <c r="Z988" s="13">
        <f t="shared" si="1191"/>
        <v>1.2812704513204402E-2</v>
      </c>
      <c r="AA988" s="13">
        <f t="shared" si="1192"/>
        <v>1.6918055198041505E-2</v>
      </c>
      <c r="AB988" s="13">
        <f t="shared" si="1193"/>
        <v>1.1169405779591992E-2</v>
      </c>
      <c r="AC988" s="13">
        <f t="shared" si="1194"/>
        <v>3.6012849635636208E-4</v>
      </c>
      <c r="AD988" s="13">
        <f t="shared" si="1195"/>
        <v>1.3921022041819718E-2</v>
      </c>
      <c r="AE988" s="13">
        <f t="shared" si="1196"/>
        <v>1.2357212731390675E-2</v>
      </c>
      <c r="AF988" s="13">
        <f t="shared" si="1197"/>
        <v>5.4845364812339285E-3</v>
      </c>
      <c r="AG988" s="13">
        <f t="shared" si="1198"/>
        <v>1.6228115011499391E-3</v>
      </c>
      <c r="AH988" s="13">
        <f t="shared" si="1199"/>
        <v>2.8433493399134752E-3</v>
      </c>
      <c r="AI988" s="13">
        <f t="shared" si="1200"/>
        <v>3.7543940102885013E-3</v>
      </c>
      <c r="AJ988" s="13">
        <f t="shared" si="1201"/>
        <v>2.4786743905550329E-3</v>
      </c>
      <c r="AK988" s="13">
        <f t="shared" si="1202"/>
        <v>1.0909575495729159E-3</v>
      </c>
      <c r="AL988" s="13">
        <f t="shared" si="1203"/>
        <v>1.6884045278791949E-5</v>
      </c>
      <c r="AM988" s="13">
        <f t="shared" si="1204"/>
        <v>3.6762983033588573E-3</v>
      </c>
      <c r="AN988" s="13">
        <f t="shared" si="1205"/>
        <v>3.2633236311374793E-3</v>
      </c>
      <c r="AO988" s="13">
        <f t="shared" si="1206"/>
        <v>1.4483701053054597E-3</v>
      </c>
      <c r="AP988" s="13">
        <f t="shared" si="1207"/>
        <v>4.2855611825242898E-4</v>
      </c>
      <c r="AQ988" s="13">
        <f t="shared" si="1208"/>
        <v>9.5103633639029024E-5</v>
      </c>
      <c r="AR988" s="13">
        <f t="shared" si="1209"/>
        <v>5.0478869378152663E-4</v>
      </c>
      <c r="AS988" s="13">
        <f t="shared" si="1210"/>
        <v>6.665293011277999E-4</v>
      </c>
      <c r="AT988" s="13">
        <f t="shared" si="1211"/>
        <v>4.4004681041270562E-4</v>
      </c>
      <c r="AU988" s="13">
        <f t="shared" si="1212"/>
        <v>1.9368110301802222E-4</v>
      </c>
      <c r="AV988" s="13">
        <f t="shared" si="1213"/>
        <v>6.3934737359696089E-5</v>
      </c>
      <c r="AW988" s="13">
        <f t="shared" si="1214"/>
        <v>5.4970923931884275E-7</v>
      </c>
      <c r="AX988" s="13">
        <f t="shared" si="1215"/>
        <v>8.0903837224730339E-4</v>
      </c>
      <c r="AY988" s="13">
        <f t="shared" si="1216"/>
        <v>7.1815555234988507E-4</v>
      </c>
      <c r="AZ988" s="13">
        <f t="shared" si="1217"/>
        <v>3.187409986119404E-4</v>
      </c>
      <c r="BA988" s="13">
        <f t="shared" si="1218"/>
        <v>9.4311809248664105E-5</v>
      </c>
      <c r="BB988" s="13">
        <f t="shared" si="1219"/>
        <v>2.092933777539904E-5</v>
      </c>
      <c r="BC988" s="13">
        <f t="shared" si="1220"/>
        <v>3.7156507394471406E-6</v>
      </c>
      <c r="BD988" s="13">
        <f t="shared" si="1221"/>
        <v>7.4680595226418701E-5</v>
      </c>
      <c r="BE988" s="13">
        <f t="shared" si="1222"/>
        <v>9.8609191444403561E-5</v>
      </c>
      <c r="BF988" s="13">
        <f t="shared" si="1223"/>
        <v>6.510240449904178E-5</v>
      </c>
      <c r="BG988" s="13">
        <f t="shared" si="1224"/>
        <v>2.8654009560196998E-5</v>
      </c>
      <c r="BH988" s="13">
        <f t="shared" si="1225"/>
        <v>9.4587780996009083E-6</v>
      </c>
      <c r="BI988" s="13">
        <f t="shared" si="1226"/>
        <v>2.4978977674878578E-6</v>
      </c>
      <c r="BJ988" s="14">
        <f t="shared" si="1227"/>
        <v>0.46647815739617005</v>
      </c>
      <c r="BK988" s="14">
        <f t="shared" si="1228"/>
        <v>0.28249742839902497</v>
      </c>
      <c r="BL988" s="14">
        <f t="shared" si="1229"/>
        <v>0.23844723305545182</v>
      </c>
      <c r="BM988" s="14">
        <f t="shared" si="1230"/>
        <v>0.37896946051134628</v>
      </c>
      <c r="BN988" s="14">
        <f t="shared" si="1231"/>
        <v>0.62054845700939432</v>
      </c>
    </row>
    <row r="989" spans="1:66" x14ac:dyDescent="0.25">
      <c r="A989" t="s">
        <v>91</v>
      </c>
      <c r="B989" t="s">
        <v>100</v>
      </c>
      <c r="C989" t="s">
        <v>93</v>
      </c>
      <c r="D989" s="24" t="s">
        <v>501</v>
      </c>
      <c r="E989" s="10">
        <f>VLOOKUP(A989,home!$A$2:$E$405,3,FALSE)</f>
        <v>1.515625</v>
      </c>
      <c r="F989" s="10">
        <f>VLOOKUP(B989,home!$B$2:$E$405,3,FALSE)</f>
        <v>0.99</v>
      </c>
      <c r="G989" s="10">
        <f>VLOOKUP(C989,away!$B$2:$E$405,4,FALSE)</f>
        <v>1.32</v>
      </c>
      <c r="H989" s="10">
        <f>VLOOKUP(A989,away!$A$2:$E$405,3,FALSE)</f>
        <v>1.203125</v>
      </c>
      <c r="I989" s="10">
        <f>VLOOKUP(C989,away!$B$2:$E$405,3,FALSE)</f>
        <v>0.66</v>
      </c>
      <c r="J989" s="10">
        <f>VLOOKUP(B989,home!$B$2:$E$405,4,FALSE)</f>
        <v>1.45</v>
      </c>
      <c r="K989" s="12">
        <f t="shared" si="1176"/>
        <v>1.9806187500000001</v>
      </c>
      <c r="L989" s="12">
        <f t="shared" si="1177"/>
        <v>1.1513906249999999</v>
      </c>
      <c r="M989" s="13">
        <f t="shared" si="1178"/>
        <v>4.363004000203631E-2</v>
      </c>
      <c r="N989" s="13">
        <f t="shared" si="1179"/>
        <v>8.6414475291283155E-2</v>
      </c>
      <c r="O989" s="13">
        <f t="shared" si="1180"/>
        <v>5.0235219026719589E-2</v>
      </c>
      <c r="P989" s="13">
        <f t="shared" si="1181"/>
        <v>9.9496816714677569E-2</v>
      </c>
      <c r="Q989" s="13">
        <f t="shared" si="1182"/>
        <v>8.5577065016663595E-2</v>
      </c>
      <c r="R989" s="13">
        <f t="shared" si="1183"/>
        <v>2.8920180116093281E-2</v>
      </c>
      <c r="S989" s="13">
        <f t="shared" si="1184"/>
        <v>5.6724773435298873E-2</v>
      </c>
      <c r="T989" s="13">
        <f t="shared" si="1185"/>
        <v>9.8532630375201935E-2</v>
      </c>
      <c r="U989" s="13">
        <f t="shared" si="1186"/>
        <v>5.7279850991311533E-2</v>
      </c>
      <c r="V989" s="13">
        <f t="shared" si="1187"/>
        <v>1.4373212140101753E-2</v>
      </c>
      <c r="W989" s="13">
        <f t="shared" si="1188"/>
        <v>5.6498513180657642E-2</v>
      </c>
      <c r="X989" s="13">
        <f t="shared" si="1189"/>
        <v>6.5051858402648141E-2</v>
      </c>
      <c r="Y989" s="13">
        <f t="shared" si="1190"/>
        <v>3.7450049951818276E-2</v>
      </c>
      <c r="Z989" s="13">
        <f t="shared" si="1191"/>
        <v>1.1099474752993737E-2</v>
      </c>
      <c r="AA989" s="13">
        <f t="shared" si="1192"/>
        <v>2.1983827810931014E-2</v>
      </c>
      <c r="AB989" s="13">
        <f t="shared" si="1193"/>
        <v>2.1770790779550717E-2</v>
      </c>
      <c r="AC989" s="13">
        <f t="shared" si="1194"/>
        <v>2.0486012244060195E-3</v>
      </c>
      <c r="AD989" s="13">
        <f t="shared" si="1195"/>
        <v>2.7975503638183172E-2</v>
      </c>
      <c r="AE989" s="13">
        <f t="shared" si="1196"/>
        <v>3.2210732618657499E-2</v>
      </c>
      <c r="AF989" s="13">
        <f t="shared" si="1197"/>
        <v>1.854356778075197E-2</v>
      </c>
      <c r="AG989" s="13">
        <f t="shared" si="1198"/>
        <v>7.1169633656032912E-3</v>
      </c>
      <c r="AH989" s="13">
        <f t="shared" si="1199"/>
        <v>3.1949577932552952E-3</v>
      </c>
      <c r="AI989" s="13">
        <f t="shared" si="1200"/>
        <v>6.3279933107800619E-3</v>
      </c>
      <c r="AJ989" s="13">
        <f t="shared" si="1201"/>
        <v>6.2666711006027854E-3</v>
      </c>
      <c r="AK989" s="13">
        <f t="shared" si="1202"/>
        <v>4.1372954273123366E-3</v>
      </c>
      <c r="AL989" s="13">
        <f t="shared" si="1203"/>
        <v>1.8687060615729561E-4</v>
      </c>
      <c r="AM989" s="13">
        <f t="shared" si="1204"/>
        <v>1.1081761409295761E-2</v>
      </c>
      <c r="AN989" s="13">
        <f t="shared" si="1205"/>
        <v>1.2759436195149928E-2</v>
      </c>
      <c r="AO989" s="13">
        <f t="shared" si="1206"/>
        <v>7.3455476076906496E-3</v>
      </c>
      <c r="AP989" s="13">
        <f t="shared" si="1207"/>
        <v>2.8191982169953967E-3</v>
      </c>
      <c r="AQ989" s="13">
        <f t="shared" si="1208"/>
        <v>8.1149959926630393E-4</v>
      </c>
      <c r="AR989" s="13">
        <f t="shared" si="1209"/>
        <v>7.3572889008496618E-4</v>
      </c>
      <c r="AS989" s="13">
        <f t="shared" si="1210"/>
        <v>1.4571984346189732E-3</v>
      </c>
      <c r="AT989" s="13">
        <f t="shared" si="1211"/>
        <v>1.443077271038494E-3</v>
      </c>
      <c r="AU989" s="13">
        <f t="shared" si="1212"/>
        <v>9.5272863357255761E-4</v>
      </c>
      <c r="AV989" s="13">
        <f t="shared" si="1213"/>
        <v>4.7174804882892183E-4</v>
      </c>
      <c r="AW989" s="13">
        <f t="shared" si="1214"/>
        <v>1.1837556601754581E-5</v>
      </c>
      <c r="AX989" s="13">
        <f t="shared" si="1215"/>
        <v>3.6581240717129359E-3</v>
      </c>
      <c r="AY989" s="13">
        <f t="shared" si="1216"/>
        <v>4.2119297612571022E-3</v>
      </c>
      <c r="AZ989" s="13">
        <f t="shared" si="1217"/>
        <v>2.4247882201349582E-3</v>
      </c>
      <c r="BA989" s="13">
        <f t="shared" si="1218"/>
        <v>9.3062614142460883E-4</v>
      </c>
      <c r="BB989" s="13">
        <f t="shared" si="1219"/>
        <v>2.6787855365405472E-4</v>
      </c>
      <c r="BC989" s="13">
        <f t="shared" si="1220"/>
        <v>6.1686571063167544E-5</v>
      </c>
      <c r="BD989" s="13">
        <f t="shared" si="1221"/>
        <v>1.4118522443091444E-4</v>
      </c>
      <c r="BE989" s="13">
        <f t="shared" si="1222"/>
        <v>2.7963410273082722E-4</v>
      </c>
      <c r="BF989" s="13">
        <f t="shared" si="1223"/>
        <v>2.7692427350405139E-4</v>
      </c>
      <c r="BG989" s="13">
        <f t="shared" si="1224"/>
        <v>1.8282713614408409E-4</v>
      </c>
      <c r="BH989" s="13">
        <f t="shared" si="1225"/>
        <v>9.0527713463943926E-5</v>
      </c>
      <c r="BI989" s="13">
        <f t="shared" si="1226"/>
        <v>3.5860177336262956E-5</v>
      </c>
      <c r="BJ989" s="14">
        <f t="shared" si="1227"/>
        <v>0.56174383596911359</v>
      </c>
      <c r="BK989" s="14">
        <f t="shared" si="1228"/>
        <v>0.22067224388393492</v>
      </c>
      <c r="BL989" s="14">
        <f t="shared" si="1229"/>
        <v>0.20618422626231064</v>
      </c>
      <c r="BM989" s="14">
        <f t="shared" si="1230"/>
        <v>0.60122589249622382</v>
      </c>
      <c r="BN989" s="14">
        <f t="shared" si="1231"/>
        <v>0.39427379616747343</v>
      </c>
    </row>
    <row r="990" spans="1:66" x14ac:dyDescent="0.25">
      <c r="A990" t="s">
        <v>91</v>
      </c>
      <c r="B990" t="s">
        <v>95</v>
      </c>
      <c r="C990" t="s">
        <v>107</v>
      </c>
      <c r="D990" s="24" t="s">
        <v>501</v>
      </c>
      <c r="E990" s="10">
        <f>VLOOKUP(A990,home!$A$2:$E$405,3,FALSE)</f>
        <v>1.515625</v>
      </c>
      <c r="F990" s="10">
        <f>VLOOKUP(B990,home!$B$2:$E$405,3,FALSE)</f>
        <v>0.66</v>
      </c>
      <c r="G990" s="10">
        <f>VLOOKUP(C990,away!$B$2:$E$405,4,FALSE)</f>
        <v>1.19</v>
      </c>
      <c r="H990" s="10">
        <f>VLOOKUP(A990,away!$A$2:$E$405,3,FALSE)</f>
        <v>1.203125</v>
      </c>
      <c r="I990" s="10">
        <f>VLOOKUP(C990,away!$B$2:$E$405,3,FALSE)</f>
        <v>1.45</v>
      </c>
      <c r="J990" s="10">
        <f>VLOOKUP(B990,home!$B$2:$E$405,4,FALSE)</f>
        <v>1.5</v>
      </c>
      <c r="K990" s="12">
        <f t="shared" si="1176"/>
        <v>1.1903718749999999</v>
      </c>
      <c r="L990" s="12">
        <f t="shared" si="1177"/>
        <v>2.6167968749999999</v>
      </c>
      <c r="M990" s="13">
        <f t="shared" si="1178"/>
        <v>2.2210974842186825E-2</v>
      </c>
      <c r="N990" s="13">
        <f t="shared" si="1179"/>
        <v>2.6439319768471754E-2</v>
      </c>
      <c r="O990" s="13">
        <f t="shared" si="1180"/>
        <v>5.8121609557738096E-2</v>
      </c>
      <c r="P990" s="13">
        <f t="shared" si="1181"/>
        <v>6.9186329347262612E-2</v>
      </c>
      <c r="Q990" s="13">
        <f t="shared" si="1182"/>
        <v>1.5736311323260147E-2</v>
      </c>
      <c r="R990" s="13">
        <f t="shared" si="1183"/>
        <v>7.604622313032959E-2</v>
      </c>
      <c r="S990" s="13">
        <f t="shared" si="1184"/>
        <v>5.3878186375864223E-2</v>
      </c>
      <c r="T990" s="13">
        <f t="shared" si="1185"/>
        <v>4.1178730294734268E-2</v>
      </c>
      <c r="U990" s="13">
        <f t="shared" si="1186"/>
        <v>9.052328521431878E-2</v>
      </c>
      <c r="V990" s="13">
        <f t="shared" si="1187"/>
        <v>1.8647607889139314E-2</v>
      </c>
      <c r="W990" s="13">
        <f t="shared" si="1188"/>
        <v>6.2440208051509705E-3</v>
      </c>
      <c r="X990" s="13">
        <f t="shared" si="1189"/>
        <v>1.6339334130354044E-2</v>
      </c>
      <c r="Y990" s="13">
        <f t="shared" si="1190"/>
        <v>2.1378359245945652E-2</v>
      </c>
      <c r="Z990" s="13">
        <f t="shared" si="1191"/>
        <v>6.6332506347666395E-2</v>
      </c>
      <c r="AA990" s="13">
        <f t="shared" si="1192"/>
        <v>7.8960349954521031E-2</v>
      </c>
      <c r="AB990" s="13">
        <f t="shared" si="1193"/>
        <v>4.6996089913009693E-2</v>
      </c>
      <c r="AC990" s="13">
        <f t="shared" si="1194"/>
        <v>3.6304111765788983E-3</v>
      </c>
      <c r="AD990" s="13">
        <f t="shared" si="1195"/>
        <v>1.8581766883416422E-3</v>
      </c>
      <c r="AE990" s="13">
        <f t="shared" si="1196"/>
        <v>4.8624709512502581E-3</v>
      </c>
      <c r="AF990" s="13">
        <f t="shared" si="1197"/>
        <v>6.3620493950049756E-3</v>
      </c>
      <c r="AG990" s="13">
        <f t="shared" si="1198"/>
        <v>5.549396991814887E-3</v>
      </c>
      <c r="AH990" s="13">
        <f t="shared" si="1199"/>
        <v>4.3394673830372765E-2</v>
      </c>
      <c r="AI990" s="13">
        <f t="shared" si="1200"/>
        <v>5.1655799252474245E-2</v>
      </c>
      <c r="AJ990" s="13">
        <f t="shared" si="1201"/>
        <v>3.0744805305395688E-2</v>
      </c>
      <c r="AK990" s="13">
        <f t="shared" si="1202"/>
        <v>1.2199250512631271E-2</v>
      </c>
      <c r="AL990" s="13">
        <f t="shared" si="1203"/>
        <v>4.523436276226784E-4</v>
      </c>
      <c r="AM990" s="13">
        <f t="shared" si="1204"/>
        <v>4.4238425371650618E-4</v>
      </c>
      <c r="AN990" s="13">
        <f t="shared" si="1205"/>
        <v>1.1576297326745604E-3</v>
      </c>
      <c r="AO990" s="13">
        <f t="shared" si="1206"/>
        <v>1.5146409334349375E-3</v>
      </c>
      <c r="AP990" s="13">
        <f t="shared" si="1207"/>
        <v>1.3211692204532091E-3</v>
      </c>
      <c r="AQ990" s="13">
        <f t="shared" si="1208"/>
        <v>8.6430787185703571E-4</v>
      </c>
      <c r="AR990" s="13">
        <f t="shared" si="1209"/>
        <v>2.271100937419275E-2</v>
      </c>
      <c r="AS990" s="13">
        <f t="shared" si="1210"/>
        <v>2.7034546811900394E-2</v>
      </c>
      <c r="AT990" s="13">
        <f t="shared" si="1211"/>
        <v>1.6090582089128575E-2</v>
      </c>
      <c r="AU990" s="13">
        <f t="shared" si="1212"/>
        <v>6.3845921237591328E-3</v>
      </c>
      <c r="AV990" s="13">
        <f t="shared" si="1213"/>
        <v>1.9000097243673474E-3</v>
      </c>
      <c r="AW990" s="13">
        <f t="shared" si="1214"/>
        <v>3.9139803909756485E-5</v>
      </c>
      <c r="AX990" s="13">
        <f t="shared" si="1215"/>
        <v>8.7766962261165565E-5</v>
      </c>
      <c r="AY990" s="13">
        <f t="shared" si="1216"/>
        <v>2.2966831257326099E-4</v>
      </c>
      <c r="AZ990" s="13">
        <f t="shared" si="1217"/>
        <v>3.0049766131411625E-4</v>
      </c>
      <c r="BA990" s="13">
        <f t="shared" si="1218"/>
        <v>2.6211378035719598E-4</v>
      </c>
      <c r="BB990" s="13">
        <f t="shared" si="1219"/>
        <v>1.7147463033328664E-4</v>
      </c>
      <c r="BC990" s="13">
        <f t="shared" si="1220"/>
        <v>8.9742855359584956E-5</v>
      </c>
      <c r="BD990" s="13">
        <f t="shared" si="1221"/>
        <v>9.9050163930805481E-3</v>
      </c>
      <c r="BE990" s="13">
        <f t="shared" si="1222"/>
        <v>1.1790652935737028E-2</v>
      </c>
      <c r="BF990" s="13">
        <f t="shared" si="1223"/>
        <v>7.0176308212937712E-3</v>
      </c>
      <c r="BG990" s="13">
        <f t="shared" si="1224"/>
        <v>2.7845301196004189E-3</v>
      </c>
      <c r="BH990" s="13">
        <f t="shared" si="1225"/>
        <v>8.2865658486568094E-4</v>
      </c>
      <c r="BI990" s="13">
        <f t="shared" si="1226"/>
        <v>1.9728189853153143E-4</v>
      </c>
      <c r="BJ990" s="14">
        <f t="shared" si="1227"/>
        <v>0.15238956580866353</v>
      </c>
      <c r="BK990" s="14">
        <f t="shared" si="1228"/>
        <v>0.16823552157122779</v>
      </c>
      <c r="BL990" s="14">
        <f t="shared" si="1229"/>
        <v>0.59528659554724839</v>
      </c>
      <c r="BM990" s="14">
        <f t="shared" si="1230"/>
        <v>0.71431289279689336</v>
      </c>
      <c r="BN990" s="14">
        <f t="shared" si="1231"/>
        <v>0.26774076796924901</v>
      </c>
    </row>
    <row r="991" spans="1:66" x14ac:dyDescent="0.25">
      <c r="A991" t="s">
        <v>91</v>
      </c>
      <c r="B991" t="s">
        <v>351</v>
      </c>
      <c r="C991" t="s">
        <v>99</v>
      </c>
      <c r="D991" s="24" t="s">
        <v>501</v>
      </c>
      <c r="E991" s="10">
        <f>VLOOKUP(A991,home!$A$2:$E$405,3,FALSE)</f>
        <v>1.515625</v>
      </c>
      <c r="F991" s="10">
        <f>VLOOKUP(B991,home!$B$2:$E$405,3,FALSE)</f>
        <v>0.66</v>
      </c>
      <c r="G991" s="10">
        <f>VLOOKUP(C991,away!$B$2:$E$405,4,FALSE)</f>
        <v>0.99</v>
      </c>
      <c r="H991" s="10">
        <f>VLOOKUP(A991,away!$A$2:$E$405,3,FALSE)</f>
        <v>1.203125</v>
      </c>
      <c r="I991" s="10">
        <f>VLOOKUP(C991,away!$B$2:$E$405,3,FALSE)</f>
        <v>0.66</v>
      </c>
      <c r="J991" s="10">
        <f>VLOOKUP(B991,home!$B$2:$E$405,4,FALSE)</f>
        <v>1</v>
      </c>
      <c r="K991" s="12">
        <f t="shared" si="1176"/>
        <v>0.99030937499999994</v>
      </c>
      <c r="L991" s="12">
        <f t="shared" si="1177"/>
        <v>0.7940625</v>
      </c>
      <c r="M991" s="13">
        <f t="shared" si="1178"/>
        <v>0.16790249163746976</v>
      </c>
      <c r="N991" s="13">
        <f t="shared" si="1179"/>
        <v>0.16627541155444542</v>
      </c>
      <c r="O991" s="13">
        <f t="shared" si="1180"/>
        <v>0.13332507226587834</v>
      </c>
      <c r="P991" s="13">
        <f t="shared" si="1181"/>
        <v>0.13203306898745179</v>
      </c>
      <c r="Q991" s="13">
        <f t="shared" si="1182"/>
        <v>8.2332049447175287E-2</v>
      </c>
      <c r="R991" s="13">
        <f t="shared" si="1183"/>
        <v>5.2934220098062007E-2</v>
      </c>
      <c r="S991" s="13">
        <f t="shared" si="1184"/>
        <v>2.5956629851398298E-2</v>
      </c>
      <c r="T991" s="13">
        <f t="shared" si="1185"/>
        <v>6.5376793014147616E-2</v>
      </c>
      <c r="U991" s="13">
        <f t="shared" si="1186"/>
        <v>5.2421254421424229E-2</v>
      </c>
      <c r="V991" s="13">
        <f t="shared" si="1187"/>
        <v>2.2679390125835593E-3</v>
      </c>
      <c r="W991" s="13">
        <f t="shared" si="1188"/>
        <v>2.7178066810167083E-2</v>
      </c>
      <c r="X991" s="13">
        <f t="shared" si="1189"/>
        <v>2.1581083676448298E-2</v>
      </c>
      <c r="Y991" s="13">
        <f t="shared" si="1190"/>
        <v>8.5683646284148655E-3</v>
      </c>
      <c r="Z991" s="13">
        <f t="shared" si="1191"/>
        <v>1.4011026382205785E-2</v>
      </c>
      <c r="AA991" s="13">
        <f t="shared" si="1192"/>
        <v>1.3875250779670724E-2</v>
      </c>
      <c r="AB991" s="13">
        <f t="shared" si="1193"/>
        <v>6.8703954637919862E-3</v>
      </c>
      <c r="AC991" s="13">
        <f t="shared" si="1194"/>
        <v>1.1146460111589906E-4</v>
      </c>
      <c r="AD991" s="13">
        <f t="shared" si="1195"/>
        <v>6.7286735891212007E-3</v>
      </c>
      <c r="AE991" s="13">
        <f t="shared" si="1196"/>
        <v>5.3429873718615533E-3</v>
      </c>
      <c r="AF991" s="13">
        <f t="shared" si="1197"/>
        <v>2.1213329549844076E-3</v>
      </c>
      <c r="AG991" s="13">
        <f t="shared" si="1198"/>
        <v>5.6149031652243532E-4</v>
      </c>
      <c r="AH991" s="13">
        <f t="shared" si="1199"/>
        <v>2.78140765915507E-3</v>
      </c>
      <c r="AI991" s="13">
        <f t="shared" si="1200"/>
        <v>2.7544540805580706E-3</v>
      </c>
      <c r="AJ991" s="13">
        <f t="shared" si="1201"/>
        <v>1.3638808494918309E-3</v>
      </c>
      <c r="AK991" s="13">
        <f t="shared" si="1202"/>
        <v>4.5022133054490807E-4</v>
      </c>
      <c r="AL991" s="13">
        <f t="shared" si="1203"/>
        <v>3.506085758529626E-6</v>
      </c>
      <c r="AM991" s="13">
        <f t="shared" si="1204"/>
        <v>1.332693707324325E-3</v>
      </c>
      <c r="AN991" s="13">
        <f t="shared" si="1205"/>
        <v>1.0582420969722217E-3</v>
      </c>
      <c r="AO991" s="13">
        <f t="shared" si="1206"/>
        <v>4.2015518256350247E-4</v>
      </c>
      <c r="AP991" s="13">
        <f t="shared" si="1207"/>
        <v>1.1120982488477705E-4</v>
      </c>
      <c r="AQ991" s="13">
        <f t="shared" si="1208"/>
        <v>2.2076887893142066E-5</v>
      </c>
      <c r="AR991" s="13">
        <f t="shared" si="1209"/>
        <v>4.4172230386956479E-4</v>
      </c>
      <c r="AS991" s="13">
        <f t="shared" si="1210"/>
        <v>4.3744173866862882E-4</v>
      </c>
      <c r="AT991" s="13">
        <f t="shared" si="1211"/>
        <v>2.1660132740992149E-4</v>
      </c>
      <c r="AU991" s="13">
        <f t="shared" si="1212"/>
        <v>7.1500775057163241E-5</v>
      </c>
      <c r="AV991" s="13">
        <f t="shared" si="1213"/>
        <v>1.7701971964718727E-5</v>
      </c>
      <c r="AW991" s="13">
        <f t="shared" si="1214"/>
        <v>7.6585334062586273E-8</v>
      </c>
      <c r="AX991" s="13">
        <f t="shared" si="1215"/>
        <v>2.1996317872779742E-4</v>
      </c>
      <c r="AY991" s="13">
        <f t="shared" si="1216"/>
        <v>1.7466451160854163E-4</v>
      </c>
      <c r="AZ991" s="13">
        <f t="shared" si="1217"/>
        <v>6.9347269374578807E-5</v>
      </c>
      <c r="BA991" s="13">
        <f t="shared" si="1218"/>
        <v>1.8355355362583824E-5</v>
      </c>
      <c r="BB991" s="13">
        <f t="shared" si="1219"/>
        <v>3.643824841900429E-6</v>
      </c>
      <c r="BC991" s="13">
        <f t="shared" si="1220"/>
        <v>5.7868493270431217E-7</v>
      </c>
      <c r="BD991" s="13">
        <f t="shared" si="1221"/>
        <v>5.8459186152737685E-5</v>
      </c>
      <c r="BE991" s="13">
        <f t="shared" si="1222"/>
        <v>5.7892680101926308E-5</v>
      </c>
      <c r="BF991" s="13">
        <f t="shared" si="1223"/>
        <v>2.8665831924406782E-5</v>
      </c>
      <c r="BG991" s="13">
        <f t="shared" si="1224"/>
        <v>9.4626806989714427E-6</v>
      </c>
      <c r="BH991" s="13">
        <f t="shared" si="1225"/>
        <v>2.3427453522057428E-6</v>
      </c>
      <c r="BI991" s="13">
        <f t="shared" si="1226"/>
        <v>4.6400853710540496E-7</v>
      </c>
      <c r="BJ991" s="14">
        <f t="shared" si="1227"/>
        <v>0.38949718388777421</v>
      </c>
      <c r="BK991" s="14">
        <f t="shared" si="1228"/>
        <v>0.32844976468738635</v>
      </c>
      <c r="BL991" s="14">
        <f t="shared" si="1229"/>
        <v>0.2681184121983145</v>
      </c>
      <c r="BM991" s="14">
        <f t="shared" si="1230"/>
        <v>0.26509948523892374</v>
      </c>
      <c r="BN991" s="14">
        <f t="shared" si="1231"/>
        <v>0.73480231399048268</v>
      </c>
    </row>
    <row r="992" spans="1:66" s="10" customFormat="1" x14ac:dyDescent="0.25">
      <c r="A992" t="s">
        <v>91</v>
      </c>
      <c r="B992" t="s">
        <v>101</v>
      </c>
      <c r="C992" t="s">
        <v>122</v>
      </c>
      <c r="D992" s="24" t="s">
        <v>501</v>
      </c>
      <c r="E992" s="10">
        <f>VLOOKUP(A992,home!$A$2:$E$405,3,FALSE)</f>
        <v>1.515625</v>
      </c>
      <c r="F992" s="10">
        <f>VLOOKUP(B992,home!$B$2:$E$405,3,FALSE)</f>
        <v>1.32</v>
      </c>
      <c r="G992" s="10">
        <f>VLOOKUP(C992,away!$B$2:$E$405,4,FALSE)</f>
        <v>0.99</v>
      </c>
      <c r="H992" s="10">
        <f>VLOOKUP(A992,away!$A$2:$E$405,3,FALSE)</f>
        <v>1.203125</v>
      </c>
      <c r="I992" s="10">
        <f>VLOOKUP(C992,away!$B$2:$E$405,3,FALSE)</f>
        <v>0.99</v>
      </c>
      <c r="J992" s="10">
        <f>VLOOKUP(B992,home!$B$2:$E$405,4,FALSE)</f>
        <v>0.66</v>
      </c>
      <c r="K992" s="12">
        <f t="shared" si="1176"/>
        <v>1.9806187499999999</v>
      </c>
      <c r="L992" s="12">
        <f t="shared" si="1177"/>
        <v>0.78612187500000008</v>
      </c>
      <c r="M992" s="13">
        <f t="shared" si="1178"/>
        <v>6.2866576921476652E-2</v>
      </c>
      <c r="N992" s="13">
        <f t="shared" si="1179"/>
        <v>0.12451472099899394</v>
      </c>
      <c r="O992" s="13">
        <f t="shared" si="1180"/>
        <v>4.9420791324342954E-2</v>
      </c>
      <c r="P992" s="13">
        <f t="shared" si="1181"/>
        <v>9.7883745936830996E-2</v>
      </c>
      <c r="Q992" s="13">
        <f t="shared" si="1182"/>
        <v>0.12330809553081307</v>
      </c>
      <c r="R992" s="13">
        <f t="shared" si="1183"/>
        <v>1.9425382569938109E-2</v>
      </c>
      <c r="S992" s="13">
        <f t="shared" si="1184"/>
        <v>3.8101437153932716E-2</v>
      </c>
      <c r="T992" s="13">
        <f t="shared" si="1185"/>
        <v>9.6935191261361894E-2</v>
      </c>
      <c r="U992" s="13">
        <f t="shared" si="1186"/>
        <v>3.8474276943942606E-2</v>
      </c>
      <c r="V992" s="13">
        <f t="shared" si="1187"/>
        <v>6.5915813331003104E-3</v>
      </c>
      <c r="W992" s="13">
        <f t="shared" si="1188"/>
        <v>8.1408775345039847E-2</v>
      </c>
      <c r="X992" s="13">
        <f t="shared" si="1189"/>
        <v>6.3997219115696502E-2</v>
      </c>
      <c r="Y992" s="13">
        <f t="shared" si="1190"/>
        <v>2.515480694300859E-2</v>
      </c>
      <c r="Z992" s="13">
        <f t="shared" si="1191"/>
        <v>5.0902393894906887E-3</v>
      </c>
      <c r="AA992" s="13">
        <f t="shared" si="1192"/>
        <v>1.0081823576813812E-2</v>
      </c>
      <c r="AB992" s="13">
        <f t="shared" si="1193"/>
        <v>9.9841244052147511E-3</v>
      </c>
      <c r="AC992" s="13">
        <f t="shared" si="1194"/>
        <v>6.4144644114415988E-4</v>
      </c>
      <c r="AD992" s="13">
        <f t="shared" si="1195"/>
        <v>4.0309936715730903E-2</v>
      </c>
      <c r="AE992" s="13">
        <f t="shared" si="1196"/>
        <v>3.168852303210172E-2</v>
      </c>
      <c r="AF992" s="13">
        <f t="shared" si="1197"/>
        <v>1.2455520570988244E-2</v>
      </c>
      <c r="AG992" s="13">
        <f t="shared" si="1198"/>
        <v>3.2638523951221167E-3</v>
      </c>
      <c r="AH992" s="13">
        <f t="shared" si="1199"/>
        <v>1.0003871332663189E-3</v>
      </c>
      <c r="AI992" s="13">
        <f t="shared" si="1200"/>
        <v>1.98138551340602E-3</v>
      </c>
      <c r="AJ992" s="13">
        <f t="shared" si="1201"/>
        <v>1.9621846494151701E-3</v>
      </c>
      <c r="AK992" s="13">
        <f t="shared" si="1202"/>
        <v>1.295446569197954E-3</v>
      </c>
      <c r="AL992" s="13">
        <f t="shared" si="1203"/>
        <v>3.9949482571932372E-5</v>
      </c>
      <c r="AM992" s="13">
        <f t="shared" si="1204"/>
        <v>1.596772329409802E-2</v>
      </c>
      <c r="AN992" s="13">
        <f t="shared" si="1205"/>
        <v>1.2552576575437513E-2</v>
      </c>
      <c r="AO992" s="13">
        <f t="shared" si="1206"/>
        <v>4.9339275167820081E-3</v>
      </c>
      <c r="AP992" s="13">
        <f t="shared" si="1207"/>
        <v>1.2928894502022557E-3</v>
      </c>
      <c r="AQ992" s="13">
        <f t="shared" si="1208"/>
        <v>2.540921696901791E-4</v>
      </c>
      <c r="AR992" s="13">
        <f t="shared" si="1209"/>
        <v>1.5728524178583878E-4</v>
      </c>
      <c r="AS992" s="13">
        <f t="shared" si="1210"/>
        <v>3.115220989793158E-4</v>
      </c>
      <c r="AT992" s="13">
        <f t="shared" si="1211"/>
        <v>3.085032551388944E-4</v>
      </c>
      <c r="AU992" s="13">
        <f t="shared" si="1212"/>
        <v>2.0367577718804269E-4</v>
      </c>
      <c r="AV992" s="13">
        <f t="shared" si="1213"/>
        <v>1.0085101580486486E-4</v>
      </c>
      <c r="AW992" s="13">
        <f t="shared" si="1214"/>
        <v>1.7278236941843626E-6</v>
      </c>
      <c r="AX992" s="13">
        <f t="shared" si="1215"/>
        <v>5.2709953585170499E-3</v>
      </c>
      <c r="AY992" s="13">
        <f t="shared" si="1216"/>
        <v>4.1436447543537211E-3</v>
      </c>
      <c r="AZ992" s="13">
        <f t="shared" si="1217"/>
        <v>1.6287048918132306E-3</v>
      </c>
      <c r="BA992" s="13">
        <f t="shared" si="1218"/>
        <v>4.2678684779129638E-4</v>
      </c>
      <c r="BB992" s="13">
        <f t="shared" si="1219"/>
        <v>8.3876619252758387E-5</v>
      </c>
      <c r="BC992" s="13">
        <f t="shared" si="1220"/>
        <v>1.318744903912791E-5</v>
      </c>
      <c r="BD992" s="13">
        <f t="shared" si="1221"/>
        <v>2.0607561530418644E-5</v>
      </c>
      <c r="BE992" s="13">
        <f t="shared" si="1222"/>
        <v>4.0815722758925864E-5</v>
      </c>
      <c r="BF992" s="13">
        <f t="shared" si="1223"/>
        <v>4.0420192895565151E-5</v>
      </c>
      <c r="BG992" s="13">
        <f t="shared" si="1224"/>
        <v>2.6685663975857707E-5</v>
      </c>
      <c r="BH992" s="13">
        <f t="shared" si="1225"/>
        <v>1.3213531606695827E-5</v>
      </c>
      <c r="BI992" s="13">
        <f t="shared" si="1226"/>
        <v>5.23419369078788E-6</v>
      </c>
      <c r="BJ992" s="14">
        <f t="shared" si="1227"/>
        <v>0.64960504683583387</v>
      </c>
      <c r="BK992" s="14">
        <f t="shared" si="1228"/>
        <v>0.2102683820234105</v>
      </c>
      <c r="BL992" s="14">
        <f t="shared" si="1229"/>
        <v>0.13485461694089287</v>
      </c>
      <c r="BM992" s="14">
        <f t="shared" si="1230"/>
        <v>0.51825705497657282</v>
      </c>
      <c r="BN992" s="14">
        <f t="shared" si="1231"/>
        <v>0.47741931328239567</v>
      </c>
    </row>
    <row r="993" spans="1:66" x14ac:dyDescent="0.25">
      <c r="A993" t="s">
        <v>91</v>
      </c>
      <c r="B993" t="s">
        <v>370</v>
      </c>
      <c r="C993" t="s">
        <v>371</v>
      </c>
      <c r="D993" s="24" t="s">
        <v>501</v>
      </c>
      <c r="E993" s="10">
        <f>VLOOKUP(A993,home!$A$2:$E$405,3,FALSE)</f>
        <v>1.515625</v>
      </c>
      <c r="F993" s="10">
        <f>VLOOKUP(B993,home!$B$2:$E$405,3,FALSE)</f>
        <v>0.82</v>
      </c>
      <c r="G993" s="10">
        <f>VLOOKUP(C993,away!$B$2:$E$405,4,FALSE)</f>
        <v>0.92</v>
      </c>
      <c r="H993" s="10">
        <f>VLOOKUP(A993,away!$A$2:$E$405,3,FALSE)</f>
        <v>1.203125</v>
      </c>
      <c r="I993" s="10">
        <f>VLOOKUP(C993,away!$B$2:$E$405,3,FALSE)</f>
        <v>0.26</v>
      </c>
      <c r="J993" s="10">
        <f>VLOOKUP(B993,home!$B$2:$E$405,4,FALSE)</f>
        <v>0.62</v>
      </c>
      <c r="K993" s="12">
        <f t="shared" si="1176"/>
        <v>1.1433875</v>
      </c>
      <c r="L993" s="12">
        <f t="shared" si="1177"/>
        <v>0.19394375</v>
      </c>
      <c r="M993" s="13">
        <f t="shared" si="1178"/>
        <v>0.26254540250049418</v>
      </c>
      <c r="N993" s="13">
        <f t="shared" si="1179"/>
        <v>0.30019113140153381</v>
      </c>
      <c r="O993" s="13">
        <f t="shared" si="1180"/>
        <v>5.0919039906205221E-2</v>
      </c>
      <c r="P993" s="13">
        <f t="shared" si="1181"/>
        <v>5.8220193740756224E-2</v>
      </c>
      <c r="Q993" s="13">
        <f t="shared" si="1182"/>
        <v>0.17161739362768566</v>
      </c>
      <c r="R993" s="13">
        <f t="shared" si="1183"/>
        <v>4.9377147729045444E-3</v>
      </c>
      <c r="S993" s="13">
        <f t="shared" si="1184"/>
        <v>3.2276236099819063E-3</v>
      </c>
      <c r="T993" s="13">
        <f t="shared" si="1185"/>
        <v>3.3284120885379465E-2</v>
      </c>
      <c r="U993" s="13">
        <f t="shared" si="1186"/>
        <v>5.6457213499043948E-3</v>
      </c>
      <c r="V993" s="13">
        <f t="shared" si="1187"/>
        <v>7.9526084972433966E-5</v>
      </c>
      <c r="W993" s="13">
        <f t="shared" si="1188"/>
        <v>6.5408394218825133E-2</v>
      </c>
      <c r="X993" s="13">
        <f t="shared" si="1189"/>
        <v>1.2685549256277266E-2</v>
      </c>
      <c r="Y993" s="13">
        <f t="shared" si="1190"/>
        <v>1.2301414967860619E-3</v>
      </c>
      <c r="Z993" s="13">
        <f t="shared" si="1191"/>
        <v>3.19212973162502E-4</v>
      </c>
      <c r="AA993" s="13">
        <f t="shared" si="1192"/>
        <v>3.6498412335184024E-4</v>
      </c>
      <c r="AB993" s="13">
        <f t="shared" si="1193"/>
        <v>2.0865914216947618E-4</v>
      </c>
      <c r="AC993" s="13">
        <f t="shared" si="1194"/>
        <v>1.1021960464843384E-6</v>
      </c>
      <c r="AD993" s="13">
        <f t="shared" si="1195"/>
        <v>1.8696785086219227E-2</v>
      </c>
      <c r="AE993" s="13">
        <f t="shared" si="1196"/>
        <v>3.6261246125654303E-3</v>
      </c>
      <c r="AF993" s="13">
        <f t="shared" si="1197"/>
        <v>3.5163210266411831E-4</v>
      </c>
      <c r="AG993" s="13">
        <f t="shared" si="1198"/>
        <v>2.2732282870354705E-5</v>
      </c>
      <c r="AH993" s="13">
        <f t="shared" si="1199"/>
        <v>1.5477340265946242E-5</v>
      </c>
      <c r="AI993" s="13">
        <f t="shared" si="1200"/>
        <v>1.769659739332961E-5</v>
      </c>
      <c r="AJ993" s="13">
        <f t="shared" si="1201"/>
        <v>1.0117034126032832E-5</v>
      </c>
      <c r="AK993" s="13">
        <f t="shared" si="1202"/>
        <v>3.8558967855931207E-6</v>
      </c>
      <c r="AL993" s="13">
        <f t="shared" si="1203"/>
        <v>9.7766049994332525E-9</v>
      </c>
      <c r="AM993" s="13">
        <f t="shared" si="1204"/>
        <v>4.2755340715538949E-3</v>
      </c>
      <c r="AN993" s="13">
        <f t="shared" si="1205"/>
        <v>8.2921311108993063E-4</v>
      </c>
      <c r="AO993" s="13">
        <f t="shared" si="1206"/>
        <v>8.0410350156973862E-5</v>
      </c>
      <c r="AP993" s="13">
        <f t="shared" si="1207"/>
        <v>5.1983616160855348E-6</v>
      </c>
      <c r="AQ993" s="13">
        <f t="shared" si="1208"/>
        <v>2.5204743641992214E-7</v>
      </c>
      <c r="AR993" s="13">
        <f t="shared" si="1209"/>
        <v>6.0034668224072214E-7</v>
      </c>
      <c r="AS993" s="13">
        <f t="shared" si="1210"/>
        <v>6.8642889214051376E-7</v>
      </c>
      <c r="AT993" s="13">
        <f t="shared" si="1211"/>
        <v>3.924271074561559E-7</v>
      </c>
      <c r="AU993" s="13">
        <f t="shared" si="1212"/>
        <v>1.495654164421751E-7</v>
      </c>
      <c r="AV993" s="13">
        <f t="shared" si="1213"/>
        <v>4.2752806898069366E-8</v>
      </c>
      <c r="AW993" s="13">
        <f t="shared" si="1214"/>
        <v>6.0221947621334461E-11</v>
      </c>
      <c r="AX993" s="13">
        <f t="shared" si="1215"/>
        <v>8.1476536887313718E-4</v>
      </c>
      <c r="AY993" s="13">
        <f t="shared" si="1216"/>
        <v>1.5801865100938949E-4</v>
      </c>
      <c r="AZ993" s="13">
        <f t="shared" si="1217"/>
        <v>1.532336487335114E-5</v>
      </c>
      <c r="BA993" s="13">
        <f t="shared" si="1218"/>
        <v>9.9062361538533212E-7</v>
      </c>
      <c r="BB993" s="13">
        <f t="shared" si="1219"/>
        <v>4.8031314701597227E-8</v>
      </c>
      <c r="BC993" s="13">
        <f t="shared" si="1220"/>
        <v>1.8630746581315788E-9</v>
      </c>
      <c r="BD993" s="13">
        <f t="shared" si="1221"/>
        <v>1.9405581142304027E-8</v>
      </c>
      <c r="BE993" s="13">
        <f t="shared" si="1222"/>
        <v>2.2188098908346146E-8</v>
      </c>
      <c r="BF993" s="13">
        <f t="shared" si="1223"/>
        <v>1.2684797470283319E-8</v>
      </c>
      <c r="BG993" s="13">
        <f t="shared" si="1224"/>
        <v>4.8345462891845218E-9</v>
      </c>
      <c r="BH993" s="13">
        <f t="shared" si="1225"/>
        <v>1.3819399488062416E-9</v>
      </c>
      <c r="BI993" s="13">
        <f t="shared" si="1226"/>
        <v>3.1601857264313912E-10</v>
      </c>
      <c r="BJ993" s="14">
        <f t="shared" si="1227"/>
        <v>0.6132937608154202</v>
      </c>
      <c r="BK993" s="14">
        <f t="shared" si="1228"/>
        <v>0.32423187655986563</v>
      </c>
      <c r="BL993" s="14">
        <f t="shared" si="1229"/>
        <v>6.2125198494993893E-2</v>
      </c>
      <c r="BM993" s="14">
        <f t="shared" si="1230"/>
        <v>0.15138115430307539</v>
      </c>
      <c r="BN993" s="14">
        <f t="shared" si="1231"/>
        <v>0.84843087594957967</v>
      </c>
    </row>
    <row r="994" spans="1:66" x14ac:dyDescent="0.25">
      <c r="A994" t="s">
        <v>91</v>
      </c>
      <c r="B994" t="s">
        <v>389</v>
      </c>
      <c r="C994" t="s">
        <v>97</v>
      </c>
      <c r="D994" s="24" t="s">
        <v>501</v>
      </c>
      <c r="E994" s="10">
        <f>VLOOKUP(A994,home!$A$2:$E$405,3,FALSE)</f>
        <v>1.515625</v>
      </c>
      <c r="F994" s="10">
        <f>VLOOKUP(B994,home!$B$2:$E$405,3,FALSE)</f>
        <v>1.48</v>
      </c>
      <c r="G994" s="10">
        <f>VLOOKUP(C994,away!$B$2:$E$405,4,FALSE)</f>
        <v>1.06</v>
      </c>
      <c r="H994" s="10">
        <f>VLOOKUP(A994,away!$A$2:$E$405,3,FALSE)</f>
        <v>1.203125</v>
      </c>
      <c r="I994" s="10">
        <f>VLOOKUP(C994,away!$B$2:$E$405,3,FALSE)</f>
        <v>0.79</v>
      </c>
      <c r="J994" s="10">
        <f>VLOOKUP(B994,home!$B$2:$E$405,4,FALSE)</f>
        <v>1.04</v>
      </c>
      <c r="K994" s="12">
        <f t="shared" si="1176"/>
        <v>2.3777125000000003</v>
      </c>
      <c r="L994" s="12">
        <f t="shared" si="1177"/>
        <v>0.98848750000000007</v>
      </c>
      <c r="M994" s="13">
        <f t="shared" si="1178"/>
        <v>3.4520566573363221E-2</v>
      </c>
      <c r="N994" s="13">
        <f t="shared" si="1179"/>
        <v>8.2079982648567903E-2</v>
      </c>
      <c r="O994" s="13">
        <f t="shared" si="1180"/>
        <v>3.4123148550687377E-2</v>
      </c>
      <c r="P994" s="13">
        <f t="shared" si="1181"/>
        <v>8.1135036848326264E-2</v>
      </c>
      <c r="Q994" s="13">
        <f t="shared" si="1182"/>
        <v>9.7581300371641561E-2</v>
      </c>
      <c r="R994" s="13">
        <f t="shared" si="1183"/>
        <v>1.6865152901498794E-2</v>
      </c>
      <c r="S994" s="13">
        <f t="shared" si="1184"/>
        <v>4.7673712063714797E-2</v>
      </c>
      <c r="T994" s="13">
        <f t="shared" si="1185"/>
        <v>9.6457895651113026E-2</v>
      </c>
      <c r="U994" s="13">
        <f t="shared" si="1186"/>
        <v>4.0100484868304954E-2</v>
      </c>
      <c r="V994" s="13">
        <f t="shared" si="1187"/>
        <v>1.2449932086992879E-2</v>
      </c>
      <c r="W994" s="13">
        <f t="shared" si="1188"/>
        <v>7.7340092553302264E-2</v>
      </c>
      <c r="X994" s="13">
        <f t="shared" si="1189"/>
        <v>7.6449714737782365E-2</v>
      </c>
      <c r="Y994" s="13">
        <f t="shared" si="1190"/>
        <v>3.7784793698431823E-2</v>
      </c>
      <c r="Z994" s="13">
        <f t="shared" si="1191"/>
        <v>5.5569976095734309E-3</v>
      </c>
      <c r="AA994" s="13">
        <f t="shared" si="1192"/>
        <v>1.3212942678752868E-2</v>
      </c>
      <c r="AB994" s="13">
        <f t="shared" si="1193"/>
        <v>1.5708289484527096E-2</v>
      </c>
      <c r="AC994" s="13">
        <f t="shared" si="1194"/>
        <v>1.8288476242318552E-3</v>
      </c>
      <c r="AD994" s="13">
        <f t="shared" si="1195"/>
        <v>4.5973126203785936E-2</v>
      </c>
      <c r="AE994" s="13">
        <f t="shared" si="1196"/>
        <v>4.5443860588364846E-2</v>
      </c>
      <c r="AF994" s="13">
        <f t="shared" si="1197"/>
        <v>2.2460344071670649E-2</v>
      </c>
      <c r="AG994" s="13">
        <f t="shared" si="1198"/>
        <v>7.4005897868485151E-3</v>
      </c>
      <c r="AH994" s="13">
        <f t="shared" si="1199"/>
        <v>1.3732556686483041E-3</v>
      </c>
      <c r="AI994" s="13">
        <f t="shared" si="1200"/>
        <v>3.265207169040931E-3</v>
      </c>
      <c r="AJ994" s="13">
        <f t="shared" si="1201"/>
        <v>3.8818619504591193E-3</v>
      </c>
      <c r="AK994" s="13">
        <f t="shared" si="1202"/>
        <v>3.0766505609603431E-3</v>
      </c>
      <c r="AL994" s="13">
        <f t="shared" si="1203"/>
        <v>1.719364820582306E-4</v>
      </c>
      <c r="AM994" s="13">
        <f t="shared" si="1204"/>
        <v>2.1862175367763869E-2</v>
      </c>
      <c r="AN994" s="13">
        <f t="shared" si="1205"/>
        <v>2.1610487073842485E-2</v>
      </c>
      <c r="AO994" s="13">
        <f t="shared" si="1206"/>
        <v>1.0680848170702438E-2</v>
      </c>
      <c r="AP994" s="13">
        <f t="shared" si="1207"/>
        <v>3.5192949687124094E-3</v>
      </c>
      <c r="AQ994" s="13">
        <f t="shared" si="1208"/>
        <v>8.6969477134627685E-4</v>
      </c>
      <c r="AR994" s="13">
        <f t="shared" si="1209"/>
        <v>2.7148921255259816E-4</v>
      </c>
      <c r="AS994" s="13">
        <f t="shared" si="1210"/>
        <v>6.4552329430146954E-4</v>
      </c>
      <c r="AT994" s="13">
        <f t="shared" si="1211"/>
        <v>7.6743440295089184E-4</v>
      </c>
      <c r="AU994" s="13">
        <f t="shared" si="1212"/>
        <v>6.0824612427545755E-4</v>
      </c>
      <c r="AV994" s="13">
        <f t="shared" si="1213"/>
        <v>3.6155860319157725E-4</v>
      </c>
      <c r="AW994" s="13">
        <f t="shared" si="1214"/>
        <v>1.1225250941444321E-5</v>
      </c>
      <c r="AX994" s="13">
        <f t="shared" si="1215"/>
        <v>8.6636612748540436E-3</v>
      </c>
      <c r="AY994" s="13">
        <f t="shared" si="1216"/>
        <v>8.563920874427285E-3</v>
      </c>
      <c r="AZ994" s="13">
        <f t="shared" si="1217"/>
        <v>4.232664367680221E-3</v>
      </c>
      <c r="BA994" s="13">
        <f t="shared" si="1218"/>
        <v>1.394645273049101E-3</v>
      </c>
      <c r="BB994" s="13">
        <f t="shared" si="1219"/>
        <v>3.4464735483578078E-4</v>
      </c>
      <c r="BC994" s="13">
        <f t="shared" si="1220"/>
        <v>6.8135920432646778E-5</v>
      </c>
      <c r="BD994" s="13">
        <f t="shared" si="1221"/>
        <v>4.472728216551439E-5</v>
      </c>
      <c r="BE994" s="13">
        <f t="shared" si="1222"/>
        <v>1.0634861789597064E-4</v>
      </c>
      <c r="BF994" s="13">
        <f t="shared" si="1223"/>
        <v>1.2643321906448662E-4</v>
      </c>
      <c r="BG994" s="13">
        <f t="shared" si="1224"/>
        <v>1.0020728179495605E-4</v>
      </c>
      <c r="BH994" s="13">
        <f t="shared" si="1225"/>
        <v>5.9566026628722365E-5</v>
      </c>
      <c r="BI994" s="13">
        <f t="shared" si="1226"/>
        <v>2.8326177218089202E-5</v>
      </c>
      <c r="BJ994" s="14">
        <f t="shared" si="1227"/>
        <v>0.67078187572915537</v>
      </c>
      <c r="BK994" s="14">
        <f t="shared" si="1228"/>
        <v>0.18634395255311453</v>
      </c>
      <c r="BL994" s="14">
        <f t="shared" si="1229"/>
        <v>0.13472685407491952</v>
      </c>
      <c r="BM994" s="14">
        <f t="shared" si="1230"/>
        <v>0.6425517964491918</v>
      </c>
      <c r="BN994" s="14">
        <f t="shared" si="1231"/>
        <v>0.34630518789408515</v>
      </c>
    </row>
    <row r="995" spans="1:66" x14ac:dyDescent="0.25">
      <c r="A995" t="s">
        <v>114</v>
      </c>
      <c r="B995" t="s">
        <v>104</v>
      </c>
      <c r="C995" t="s">
        <v>112</v>
      </c>
      <c r="D995" s="24" t="s">
        <v>501</v>
      </c>
      <c r="E995" s="10">
        <f>VLOOKUP(A995,home!$A$2:$E$405,3,FALSE)</f>
        <v>1.2436974789916</v>
      </c>
      <c r="F995" s="10">
        <f>VLOOKUP(B995,home!$B$2:$E$405,3,FALSE)</f>
        <v>0.8</v>
      </c>
      <c r="G995" s="10">
        <f>VLOOKUP(C995,away!$B$2:$E$405,4,FALSE)</f>
        <v>0.64</v>
      </c>
      <c r="H995" s="10">
        <f>VLOOKUP(A995,away!$A$2:$E$405,3,FALSE)</f>
        <v>1.0588235294117601</v>
      </c>
      <c r="I995" s="10">
        <f>VLOOKUP(C995,away!$B$2:$E$405,3,FALSE)</f>
        <v>1.45</v>
      </c>
      <c r="J995" s="10">
        <f>VLOOKUP(B995,home!$B$2:$E$405,4,FALSE)</f>
        <v>1.1299999999999999</v>
      </c>
      <c r="K995" s="12">
        <f t="shared" si="1176"/>
        <v>0.63677310924369923</v>
      </c>
      <c r="L995" s="12">
        <f t="shared" si="1177"/>
        <v>1.7348823529411685</v>
      </c>
      <c r="M995" s="13">
        <f t="shared" si="1178"/>
        <v>9.3326100494573211E-2</v>
      </c>
      <c r="N995" s="13">
        <f t="shared" si="1179"/>
        <v>5.9427551185519317E-2</v>
      </c>
      <c r="O995" s="13">
        <f t="shared" si="1180"/>
        <v>0.16190980481684913</v>
      </c>
      <c r="P995" s="13">
        <f t="shared" si="1181"/>
        <v>0.10309980983026548</v>
      </c>
      <c r="Q995" s="13">
        <f t="shared" si="1182"/>
        <v>1.892093327157111E-2</v>
      </c>
      <c r="R995" s="13">
        <f t="shared" si="1183"/>
        <v>0.14044723157245032</v>
      </c>
      <c r="S995" s="13">
        <f t="shared" si="1184"/>
        <v>2.8474271213268485E-2</v>
      </c>
      <c r="T995" s="13">
        <f t="shared" si="1185"/>
        <v>3.2825593234026132E-2</v>
      </c>
      <c r="U995" s="13">
        <f t="shared" si="1186"/>
        <v>8.9433020333059027E-2</v>
      </c>
      <c r="V995" s="13">
        <f t="shared" si="1187"/>
        <v>3.4951422206482333E-3</v>
      </c>
      <c r="W995" s="13">
        <f t="shared" si="1188"/>
        <v>4.0161138363769659E-3</v>
      </c>
      <c r="X995" s="13">
        <f t="shared" si="1189"/>
        <v>6.9674850221332543E-3</v>
      </c>
      <c r="Y995" s="13">
        <f t="shared" si="1190"/>
        <v>6.043883404640446E-3</v>
      </c>
      <c r="Z995" s="13">
        <f t="shared" si="1191"/>
        <v>8.1219807858161949E-2</v>
      </c>
      <c r="AA995" s="13">
        <f t="shared" si="1192"/>
        <v>5.1718589582017617E-2</v>
      </c>
      <c r="AB995" s="13">
        <f t="shared" si="1193"/>
        <v>1.6466503546920076E-2</v>
      </c>
      <c r="AC995" s="13">
        <f t="shared" si="1194"/>
        <v>2.4132349924681459E-4</v>
      </c>
      <c r="AD995" s="13">
        <f t="shared" si="1195"/>
        <v>6.3933832366660029E-4</v>
      </c>
      <c r="AE995" s="13">
        <f t="shared" si="1196"/>
        <v>1.1091767752881738E-3</v>
      </c>
      <c r="AF995" s="13">
        <f t="shared" si="1197"/>
        <v>9.621456068698227E-4</v>
      </c>
      <c r="AG995" s="13">
        <f t="shared" si="1198"/>
        <v>5.564031447727756E-4</v>
      </c>
      <c r="AH995" s="13">
        <f t="shared" si="1199"/>
        <v>3.5226702840599394E-2</v>
      </c>
      <c r="AI995" s="13">
        <f t="shared" si="1200"/>
        <v>2.2431417096212325E-2</v>
      </c>
      <c r="AJ995" s="13">
        <f t="shared" si="1201"/>
        <v>7.1418616045486969E-3</v>
      </c>
      <c r="AK995" s="13">
        <f t="shared" si="1202"/>
        <v>1.5159151399055564E-3</v>
      </c>
      <c r="AL995" s="13">
        <f t="shared" si="1203"/>
        <v>1.06638579124465E-5</v>
      </c>
      <c r="AM995" s="13">
        <f t="shared" si="1204"/>
        <v>8.142269044396713E-5</v>
      </c>
      <c r="AN995" s="13">
        <f t="shared" si="1205"/>
        <v>1.4125878878023011E-4</v>
      </c>
      <c r="AO995" s="13">
        <f t="shared" si="1206"/>
        <v>1.2253368992633259E-4</v>
      </c>
      <c r="AP995" s="13">
        <f t="shared" si="1207"/>
        <v>7.0860512097986502E-5</v>
      </c>
      <c r="AQ995" s="13">
        <f t="shared" si="1208"/>
        <v>3.073366298979273E-5</v>
      </c>
      <c r="AR995" s="13">
        <f t="shared" si="1209"/>
        <v>1.2222837022091679E-2</v>
      </c>
      <c r="AS995" s="13">
        <f t="shared" si="1210"/>
        <v>7.7831739343363149E-3</v>
      </c>
      <c r="AT995" s="13">
        <f t="shared" si="1211"/>
        <v>2.4780579329759258E-3</v>
      </c>
      <c r="AU995" s="13">
        <f t="shared" si="1212"/>
        <v>5.2598688495569834E-4</v>
      </c>
      <c r="AV995" s="13">
        <f t="shared" si="1213"/>
        <v>8.3733576038661967E-5</v>
      </c>
      <c r="AW995" s="13">
        <f t="shared" si="1214"/>
        <v>3.272401578395583E-7</v>
      </c>
      <c r="AX995" s="13">
        <f t="shared" si="1215"/>
        <v>8.6412966261653646E-6</v>
      </c>
      <c r="AY995" s="13">
        <f t="shared" si="1216"/>
        <v>1.4991633023264352E-5</v>
      </c>
      <c r="AZ995" s="13">
        <f t="shared" si="1217"/>
        <v>1.3004359786915693E-5</v>
      </c>
      <c r="BA995" s="13">
        <f t="shared" si="1218"/>
        <v>7.5203447685392724E-6</v>
      </c>
      <c r="BB995" s="13">
        <f t="shared" si="1219"/>
        <v>3.2617283567430541E-6</v>
      </c>
      <c r="BC995" s="13">
        <f t="shared" si="1220"/>
        <v>1.1317429932402638E-6</v>
      </c>
      <c r="BD995" s="13">
        <f t="shared" si="1221"/>
        <v>3.5341973754171399E-3</v>
      </c>
      <c r="BE995" s="13">
        <f t="shared" si="1222"/>
        <v>2.2504818514252935E-3</v>
      </c>
      <c r="BF995" s="13">
        <f t="shared" si="1223"/>
        <v>7.1652316291430048E-4</v>
      </c>
      <c r="BG995" s="13">
        <f t="shared" si="1224"/>
        <v>1.5208756076468962E-4</v>
      </c>
      <c r="BH995" s="13">
        <f t="shared" si="1225"/>
        <v>2.4211317236355355E-5</v>
      </c>
      <c r="BI995" s="13">
        <f t="shared" si="1226"/>
        <v>3.083423151095914E-6</v>
      </c>
      <c r="BJ995" s="14">
        <f t="shared" si="1227"/>
        <v>0.13196398425465783</v>
      </c>
      <c r="BK995" s="14">
        <f t="shared" si="1228"/>
        <v>0.22866230274893795</v>
      </c>
      <c r="BL995" s="14">
        <f t="shared" si="1229"/>
        <v>0.55606542057386943</v>
      </c>
      <c r="BM995" s="14">
        <f t="shared" si="1230"/>
        <v>0.42076541987153299</v>
      </c>
      <c r="BN995" s="14">
        <f t="shared" si="1231"/>
        <v>0.57713143117122856</v>
      </c>
    </row>
    <row r="996" spans="1:66" x14ac:dyDescent="0.25">
      <c r="A996" t="s">
        <v>114</v>
      </c>
      <c r="B996" t="s">
        <v>119</v>
      </c>
      <c r="C996" t="s">
        <v>115</v>
      </c>
      <c r="D996" s="24" t="s">
        <v>501</v>
      </c>
      <c r="E996" s="10">
        <f>VLOOKUP(A996,home!$A$2:$E$405,3,FALSE)</f>
        <v>1.2436974789916</v>
      </c>
      <c r="F996" s="10">
        <f>VLOOKUP(B996,home!$B$2:$E$405,3,FALSE)</f>
        <v>1.61</v>
      </c>
      <c r="G996" s="10">
        <f>VLOOKUP(C996,away!$B$2:$E$405,4,FALSE)</f>
        <v>0.64</v>
      </c>
      <c r="H996" s="10">
        <f>VLOOKUP(A996,away!$A$2:$E$405,3,FALSE)</f>
        <v>1.0588235294117601</v>
      </c>
      <c r="I996" s="10">
        <f>VLOOKUP(C996,away!$B$2:$E$405,3,FALSE)</f>
        <v>0.96</v>
      </c>
      <c r="J996" s="10">
        <f>VLOOKUP(B996,home!$B$2:$E$405,4,FALSE)</f>
        <v>0.76</v>
      </c>
      <c r="K996" s="12">
        <f t="shared" si="1176"/>
        <v>1.2815058823529446</v>
      </c>
      <c r="L996" s="12">
        <f t="shared" si="1177"/>
        <v>0.77251764705882009</v>
      </c>
      <c r="M996" s="13">
        <f t="shared" si="1178"/>
        <v>0.12821797555184594</v>
      </c>
      <c r="N996" s="13">
        <f t="shared" si="1179"/>
        <v>0.16431208989307661</v>
      </c>
      <c r="O996" s="13">
        <f t="shared" si="1180"/>
        <v>9.9050648783957349E-2</v>
      </c>
      <c r="P996" s="13">
        <f t="shared" si="1181"/>
        <v>0.12693398906751688</v>
      </c>
      <c r="Q996" s="13">
        <f t="shared" si="1182"/>
        <v>0.10528345486984175</v>
      </c>
      <c r="R996" s="13">
        <f t="shared" si="1183"/>
        <v>3.825918706911615E-2</v>
      </c>
      <c r="S996" s="13">
        <f t="shared" si="1184"/>
        <v>3.1415715135194484E-2</v>
      </c>
      <c r="T996" s="13">
        <f t="shared" si="1185"/>
        <v>8.1333326830273625E-2</v>
      </c>
      <c r="U996" s="13">
        <f t="shared" si="1186"/>
        <v>4.9029373283114054E-2</v>
      </c>
      <c r="V996" s="13">
        <f t="shared" si="1187"/>
        <v>3.4556794780797465E-3</v>
      </c>
      <c r="W996" s="13">
        <f t="shared" si="1188"/>
        <v>4.497378891004767E-2</v>
      </c>
      <c r="X996" s="13">
        <f t="shared" si="1189"/>
        <v>3.4743045588110082E-2</v>
      </c>
      <c r="Y996" s="13">
        <f t="shared" si="1190"/>
        <v>1.3419807914692059E-2</v>
      </c>
      <c r="Z996" s="13">
        <f t="shared" si="1191"/>
        <v>9.8519657243389489E-3</v>
      </c>
      <c r="AA996" s="13">
        <f t="shared" si="1192"/>
        <v>1.2625352028479949E-2</v>
      </c>
      <c r="AB996" s="13">
        <f t="shared" si="1193"/>
        <v>8.0897314456368687E-3</v>
      </c>
      <c r="AC996" s="13">
        <f t="shared" si="1194"/>
        <v>2.1381712431676946E-4</v>
      </c>
      <c r="AD996" s="13">
        <f t="shared" si="1195"/>
        <v>1.4408543759981421E-2</v>
      </c>
      <c r="AE996" s="13">
        <f t="shared" si="1196"/>
        <v>1.1130854323004893E-2</v>
      </c>
      <c r="AF996" s="13">
        <f t="shared" si="1197"/>
        <v>4.299390695681117E-3</v>
      </c>
      <c r="AG996" s="13">
        <f t="shared" si="1198"/>
        <v>1.1071183946713868E-3</v>
      </c>
      <c r="AH996" s="13">
        <f t="shared" si="1199"/>
        <v>1.9027043450676171E-3</v>
      </c>
      <c r="AI996" s="13">
        <f t="shared" si="1200"/>
        <v>2.4383268105826581E-3</v>
      </c>
      <c r="AJ996" s="13">
        <f t="shared" si="1201"/>
        <v>1.5623650754302853E-3</v>
      </c>
      <c r="AK996" s="13">
        <f t="shared" si="1202"/>
        <v>6.6739334484890427E-4</v>
      </c>
      <c r="AL996" s="13">
        <f t="shared" si="1203"/>
        <v>8.4670376064386375E-6</v>
      </c>
      <c r="AM996" s="13">
        <f t="shared" si="1204"/>
        <v>3.6929267169112036E-3</v>
      </c>
      <c r="AN996" s="13">
        <f t="shared" si="1205"/>
        <v>2.8528510581088966E-3</v>
      </c>
      <c r="AO996" s="13">
        <f t="shared" si="1206"/>
        <v>1.1019388934097748E-3</v>
      </c>
      <c r="AP996" s="13">
        <f t="shared" si="1207"/>
        <v>2.8375574704650643E-4</v>
      </c>
      <c r="AQ996" s="13">
        <f t="shared" si="1208"/>
        <v>5.4801580511946211E-5</v>
      </c>
      <c r="AR996" s="13">
        <f t="shared" si="1209"/>
        <v>2.9397453674004582E-4</v>
      </c>
      <c r="AS996" s="13">
        <f t="shared" si="1210"/>
        <v>3.7673009809435049E-4</v>
      </c>
      <c r="AT996" s="13">
        <f t="shared" si="1211"/>
        <v>2.4139091838365603E-4</v>
      </c>
      <c r="AU996" s="13">
        <f t="shared" si="1212"/>
        <v>1.0311462728507828E-4</v>
      </c>
      <c r="AV996" s="13">
        <f t="shared" si="1213"/>
        <v>3.3035500355614802E-5</v>
      </c>
      <c r="AW996" s="13">
        <f t="shared" si="1214"/>
        <v>2.3284022002033542E-7</v>
      </c>
      <c r="AX996" s="13">
        <f t="shared" si="1215"/>
        <v>7.8875121847000974E-4</v>
      </c>
      <c r="AY996" s="13">
        <f t="shared" si="1216"/>
        <v>6.0932423540722926E-4</v>
      </c>
      <c r="AZ996" s="13">
        <f t="shared" si="1217"/>
        <v>2.3535686231635367E-4</v>
      </c>
      <c r="BA996" s="13">
        <f t="shared" si="1218"/>
        <v>6.0605776498592069E-5</v>
      </c>
      <c r="BB996" s="13">
        <f t="shared" si="1219"/>
        <v>1.170475796471627E-5</v>
      </c>
      <c r="BC996" s="13">
        <f t="shared" si="1220"/>
        <v>1.8084264164591198E-6</v>
      </c>
      <c r="BD996" s="13">
        <f t="shared" si="1221"/>
        <v>3.7850086236271127E-5</v>
      </c>
      <c r="BE996" s="13">
        <f t="shared" si="1222"/>
        <v>4.8505108159347673E-5</v>
      </c>
      <c r="BF996" s="13">
        <f t="shared" si="1223"/>
        <v>3.107979071518493E-5</v>
      </c>
      <c r="BG996" s="13">
        <f t="shared" si="1224"/>
        <v>1.3276311541269309E-5</v>
      </c>
      <c r="BH996" s="13">
        <f t="shared" si="1225"/>
        <v>4.2534178340217246E-6</v>
      </c>
      <c r="BI996" s="13">
        <f t="shared" si="1226"/>
        <v>1.0901559948807529E-6</v>
      </c>
      <c r="BJ996" s="14">
        <f t="shared" si="1227"/>
        <v>0.48470524645244217</v>
      </c>
      <c r="BK996" s="14">
        <f t="shared" si="1228"/>
        <v>0.29085496762996749</v>
      </c>
      <c r="BL996" s="14">
        <f t="shared" si="1229"/>
        <v>0.21480938273757355</v>
      </c>
      <c r="BM996" s="14">
        <f t="shared" si="1230"/>
        <v>0.33755512591378023</v>
      </c>
      <c r="BN996" s="14">
        <f t="shared" si="1231"/>
        <v>0.66205734523535475</v>
      </c>
    </row>
    <row r="997" spans="1:66" x14ac:dyDescent="0.25">
      <c r="A997" t="s">
        <v>114</v>
      </c>
      <c r="B997" t="s">
        <v>96</v>
      </c>
      <c r="C997" t="s">
        <v>128</v>
      </c>
      <c r="D997" s="24" t="s">
        <v>501</v>
      </c>
      <c r="E997" s="10">
        <f>VLOOKUP(A997,home!$A$2:$E$405,3,FALSE)</f>
        <v>1.2436974789916</v>
      </c>
      <c r="F997" s="10">
        <f>VLOOKUP(B997,home!$B$2:$E$405,3,FALSE)</f>
        <v>0.64</v>
      </c>
      <c r="G997" s="10">
        <f>VLOOKUP(C997,away!$B$2:$E$405,4,FALSE)</f>
        <v>1.29</v>
      </c>
      <c r="H997" s="10">
        <f>VLOOKUP(A997,away!$A$2:$E$405,3,FALSE)</f>
        <v>1.0588235294117601</v>
      </c>
      <c r="I997" s="10">
        <f>VLOOKUP(C997,away!$B$2:$E$405,3,FALSE)</f>
        <v>1.45</v>
      </c>
      <c r="J997" s="10">
        <f>VLOOKUP(B997,home!$B$2:$E$405,4,FALSE)</f>
        <v>1.51</v>
      </c>
      <c r="K997" s="12">
        <f t="shared" si="1176"/>
        <v>1.026796638655465</v>
      </c>
      <c r="L997" s="12">
        <f t="shared" si="1177"/>
        <v>2.3182941176470484</v>
      </c>
      <c r="M997" s="13">
        <f t="shared" si="1178"/>
        <v>3.525701521607022E-2</v>
      </c>
      <c r="N997" s="13">
        <f t="shared" si="1179"/>
        <v>3.6201784712885481E-2</v>
      </c>
      <c r="O997" s="13">
        <f t="shared" si="1180"/>
        <v>8.1736130981208063E-2</v>
      </c>
      <c r="P997" s="13">
        <f t="shared" si="1181"/>
        <v>8.3926384548207264E-2</v>
      </c>
      <c r="Q997" s="13">
        <f t="shared" si="1182"/>
        <v>1.8585935428259804E-2</v>
      </c>
      <c r="R997" s="13">
        <f t="shared" si="1183"/>
        <v>9.4744195826481692E-2</v>
      </c>
      <c r="S997" s="13">
        <f t="shared" si="1184"/>
        <v>4.9944939894706809E-2</v>
      </c>
      <c r="T997" s="13">
        <f t="shared" si="1185"/>
        <v>4.3087664774302578E-2</v>
      </c>
      <c r="U997" s="13">
        <f t="shared" si="1186"/>
        <v>9.7283021806746528E-2</v>
      </c>
      <c r="V997" s="13">
        <f t="shared" si="1187"/>
        <v>1.3209973820187825E-2</v>
      </c>
      <c r="W997" s="13">
        <f t="shared" si="1188"/>
        <v>6.3613253413348971E-3</v>
      </c>
      <c r="X997" s="13">
        <f t="shared" si="1189"/>
        <v>1.4747423119255794E-2</v>
      </c>
      <c r="Y997" s="13">
        <f t="shared" si="1190"/>
        <v>1.7094432133911399E-2</v>
      </c>
      <c r="Z997" s="13">
        <f t="shared" si="1191"/>
        <v>7.3214970621910833E-2</v>
      </c>
      <c r="AA997" s="13">
        <f t="shared" si="1192"/>
        <v>7.5176885733836671E-2</v>
      </c>
      <c r="AB997" s="13">
        <f t="shared" si="1193"/>
        <v>3.8595686788044731E-2</v>
      </c>
      <c r="AC997" s="13">
        <f t="shared" si="1194"/>
        <v>1.9653275665680535E-3</v>
      </c>
      <c r="AD997" s="13">
        <f t="shared" si="1195"/>
        <v>1.6329468694691251E-3</v>
      </c>
      <c r="AE997" s="13">
        <f t="shared" si="1196"/>
        <v>3.7856511219204352E-3</v>
      </c>
      <c r="AF997" s="13">
        <f t="shared" si="1197"/>
        <v>4.3881263637060479E-3</v>
      </c>
      <c r="AG997" s="13">
        <f t="shared" si="1198"/>
        <v>3.3909891788238876E-3</v>
      </c>
      <c r="AH997" s="13">
        <f t="shared" si="1199"/>
        <v>4.2433458929119337E-2</v>
      </c>
      <c r="AI997" s="13">
        <f t="shared" si="1200"/>
        <v>4.3570532994944469E-2</v>
      </c>
      <c r="AJ997" s="13">
        <f t="shared" si="1201"/>
        <v>2.2369038411818001E-2</v>
      </c>
      <c r="AK997" s="13">
        <f t="shared" si="1202"/>
        <v>7.6561511504032367E-3</v>
      </c>
      <c r="AL997" s="13">
        <f t="shared" si="1203"/>
        <v>1.8713193513874267E-4</v>
      </c>
      <c r="AM997" s="13">
        <f t="shared" si="1204"/>
        <v>3.3534087133477251E-4</v>
      </c>
      <c r="AN997" s="13">
        <f t="shared" si="1205"/>
        <v>7.7741876942203877E-4</v>
      </c>
      <c r="AO997" s="13">
        <f t="shared" si="1206"/>
        <v>9.0114268004975995E-4</v>
      </c>
      <c r="AP997" s="13">
        <f t="shared" si="1207"/>
        <v>6.9637125810668489E-4</v>
      </c>
      <c r="AQ997" s="13">
        <f t="shared" si="1208"/>
        <v>4.0359834784180052E-4</v>
      </c>
      <c r="AR997" s="13">
        <f t="shared" si="1209"/>
        <v>1.9674647645358995E-2</v>
      </c>
      <c r="AS997" s="13">
        <f t="shared" si="1210"/>
        <v>2.0201862068985273E-2</v>
      </c>
      <c r="AT997" s="13">
        <f t="shared" si="1211"/>
        <v>1.0371602033507706E-2</v>
      </c>
      <c r="AU997" s="13">
        <f t="shared" si="1212"/>
        <v>3.5498420351593005E-3</v>
      </c>
      <c r="AV997" s="13">
        <f t="shared" si="1213"/>
        <v>9.1124146736486114E-4</v>
      </c>
      <c r="AW997" s="13">
        <f t="shared" si="1214"/>
        <v>1.237366572727551E-5</v>
      </c>
      <c r="AX997" s="13">
        <f t="shared" si="1215"/>
        <v>5.7387813248389825E-5</v>
      </c>
      <c r="AY997" s="13">
        <f t="shared" si="1216"/>
        <v>1.3304182987836948E-4</v>
      </c>
      <c r="AZ997" s="13">
        <f t="shared" si="1217"/>
        <v>1.5421504580401168E-4</v>
      </c>
      <c r="BA997" s="13">
        <f t="shared" si="1218"/>
        <v>1.1917194451337013E-4</v>
      </c>
      <c r="BB997" s="13">
        <f t="shared" si="1219"/>
        <v>6.9068904488476612E-5</v>
      </c>
      <c r="BC997" s="13">
        <f t="shared" si="1220"/>
        <v>3.2024406997592221E-5</v>
      </c>
      <c r="BD997" s="13">
        <f t="shared" si="1221"/>
        <v>7.6019366505023552E-3</v>
      </c>
      <c r="BE997" s="13">
        <f t="shared" si="1222"/>
        <v>7.8056430000076026E-3</v>
      </c>
      <c r="BF997" s="13">
        <f t="shared" si="1223"/>
        <v>4.007403997476182E-3</v>
      </c>
      <c r="BG997" s="13">
        <f t="shared" si="1224"/>
        <v>1.3715963181143394E-3</v>
      </c>
      <c r="BH997" s="13">
        <f t="shared" si="1225"/>
        <v>3.5208762225800392E-4</v>
      </c>
      <c r="BI997" s="13">
        <f t="shared" si="1226"/>
        <v>7.2304477409342721E-5</v>
      </c>
      <c r="BJ997" s="14">
        <f t="shared" si="1227"/>
        <v>0.15295506091555469</v>
      </c>
      <c r="BK997" s="14">
        <f t="shared" si="1228"/>
        <v>0.18462381481075729</v>
      </c>
      <c r="BL997" s="14">
        <f t="shared" si="1229"/>
        <v>0.57948526993874672</v>
      </c>
      <c r="BM997" s="14">
        <f t="shared" si="1230"/>
        <v>0.63970700140970593</v>
      </c>
      <c r="BN997" s="14">
        <f t="shared" si="1231"/>
        <v>0.35045144671311257</v>
      </c>
    </row>
    <row r="998" spans="1:66" x14ac:dyDescent="0.25">
      <c r="A998" t="s">
        <v>114</v>
      </c>
      <c r="B998" t="s">
        <v>320</v>
      </c>
      <c r="C998" t="s">
        <v>116</v>
      </c>
      <c r="D998" s="24" t="s">
        <v>501</v>
      </c>
      <c r="E998" s="10">
        <f>VLOOKUP(A998,home!$A$2:$E$405,3,FALSE)</f>
        <v>1.2436974789916</v>
      </c>
      <c r="F998" s="10">
        <f>VLOOKUP(B998,home!$B$2:$E$405,3,FALSE)</f>
        <v>0.8</v>
      </c>
      <c r="G998" s="10">
        <f>VLOOKUP(C998,away!$B$2:$E$405,4,FALSE)</f>
        <v>1.29</v>
      </c>
      <c r="H998" s="10">
        <f>VLOOKUP(A998,away!$A$2:$E$405,3,FALSE)</f>
        <v>1.0588235294117601</v>
      </c>
      <c r="I998" s="10">
        <f>VLOOKUP(C998,away!$B$2:$E$405,3,FALSE)</f>
        <v>0.48</v>
      </c>
      <c r="J998" s="10">
        <f>VLOOKUP(B998,home!$B$2:$E$405,4,FALSE)</f>
        <v>1.1299999999999999</v>
      </c>
      <c r="K998" s="12">
        <f t="shared" si="1176"/>
        <v>1.2834957983193311</v>
      </c>
      <c r="L998" s="12">
        <f t="shared" si="1177"/>
        <v>0.57430588235293856</v>
      </c>
      <c r="M998" s="13">
        <f t="shared" si="1178"/>
        <v>0.15601522494830886</v>
      </c>
      <c r="N998" s="13">
        <f t="shared" si="1179"/>
        <v>0.20024488569499971</v>
      </c>
      <c r="O998" s="13">
        <f t="shared" si="1180"/>
        <v>8.9600461424430691E-2</v>
      </c>
      <c r="P998" s="13">
        <f t="shared" si="1181"/>
        <v>0.11500181576573011</v>
      </c>
      <c r="Q998" s="13">
        <f t="shared" si="1182"/>
        <v>0.12850673471223345</v>
      </c>
      <c r="R998" s="13">
        <f t="shared" si="1183"/>
        <v>2.5729036028794054E-2</v>
      </c>
      <c r="S998" s="13">
        <f t="shared" si="1184"/>
        <v>2.1192511233754267E-2</v>
      </c>
      <c r="T998" s="13">
        <f t="shared" si="1185"/>
        <v>7.3802173667204221E-2</v>
      </c>
      <c r="U998" s="13">
        <f t="shared" si="1186"/>
        <v>3.3023109637763857E-2</v>
      </c>
      <c r="V998" s="13">
        <f t="shared" si="1187"/>
        <v>1.7357118500061371E-3</v>
      </c>
      <c r="W998" s="13">
        <f t="shared" si="1188"/>
        <v>5.4979284686296204E-2</v>
      </c>
      <c r="X998" s="13">
        <f t="shared" si="1189"/>
        <v>3.1574926602896736E-2</v>
      </c>
      <c r="Y998" s="13">
        <f t="shared" si="1190"/>
        <v>9.0668330414529433E-3</v>
      </c>
      <c r="Z998" s="13">
        <f t="shared" si="1191"/>
        <v>4.9254455795357064E-3</v>
      </c>
      <c r="AA998" s="13">
        <f t="shared" si="1192"/>
        <v>6.321788706184603E-3</v>
      </c>
      <c r="AB998" s="13">
        <f t="shared" si="1193"/>
        <v>4.0569946211252697E-3</v>
      </c>
      <c r="AC998" s="13">
        <f t="shared" si="1194"/>
        <v>7.9964156728508137E-5</v>
      </c>
      <c r="AD998" s="13">
        <f t="shared" si="1195"/>
        <v>1.7641420222365884E-2</v>
      </c>
      <c r="AE998" s="13">
        <f t="shared" si="1196"/>
        <v>1.0131571406764812E-2</v>
      </c>
      <c r="AF998" s="13">
        <f t="shared" si="1197"/>
        <v>2.9093105281919342E-3</v>
      </c>
      <c r="AG998" s="13">
        <f t="shared" si="1198"/>
        <v>5.5694471664398761E-4</v>
      </c>
      <c r="AH998" s="13">
        <f t="shared" si="1199"/>
        <v>7.0717809238415841E-4</v>
      </c>
      <c r="AI998" s="13">
        <f t="shared" si="1200"/>
        <v>9.0766011023854715E-4</v>
      </c>
      <c r="AJ998" s="13">
        <f t="shared" si="1201"/>
        <v>5.8248896889661825E-4</v>
      </c>
      <c r="AK998" s="13">
        <f t="shared" si="1202"/>
        <v>2.492073813820564E-4</v>
      </c>
      <c r="AL998" s="13">
        <f t="shared" si="1203"/>
        <v>2.3577245677146436E-6</v>
      </c>
      <c r="AM998" s="13">
        <f t="shared" si="1204"/>
        <v>4.528537746358456E-3</v>
      </c>
      <c r="AN998" s="13">
        <f t="shared" si="1205"/>
        <v>2.6007658661909806E-3</v>
      </c>
      <c r="AO998" s="13">
        <f t="shared" si="1206"/>
        <v>7.4681756778810786E-4</v>
      </c>
      <c r="AP998" s="13">
        <f t="shared" si="1207"/>
        <v>1.4296724074174165E-4</v>
      </c>
      <c r="AQ998" s="13">
        <f t="shared" si="1208"/>
        <v>2.0526731835437723E-5</v>
      </c>
      <c r="AR998" s="13">
        <f t="shared" si="1209"/>
        <v>8.1227307665470425E-5</v>
      </c>
      <c r="AS998" s="13">
        <f t="shared" si="1210"/>
        <v>1.042549080974229E-4</v>
      </c>
      <c r="AT998" s="13">
        <f t="shared" si="1211"/>
        <v>6.6905368248605163E-5</v>
      </c>
      <c r="AU998" s="13">
        <f t="shared" si="1212"/>
        <v>2.8624253010697441E-5</v>
      </c>
      <c r="AV998" s="13">
        <f t="shared" si="1213"/>
        <v>9.1847771173149095E-6</v>
      </c>
      <c r="AW998" s="13">
        <f t="shared" si="1214"/>
        <v>4.8275667122389694E-8</v>
      </c>
      <c r="AX998" s="13">
        <f t="shared" si="1215"/>
        <v>9.6872652833026142E-4</v>
      </c>
      <c r="AY998" s="13">
        <f t="shared" si="1216"/>
        <v>5.5634534361140959E-4</v>
      </c>
      <c r="AZ998" s="13">
        <f t="shared" si="1217"/>
        <v>1.5975620172784972E-4</v>
      </c>
      <c r="BA998" s="13">
        <f t="shared" si="1218"/>
        <v>3.0582975464888937E-5</v>
      </c>
      <c r="BB998" s="13">
        <f t="shared" si="1219"/>
        <v>4.3909956773353262E-6</v>
      </c>
      <c r="BC998" s="13">
        <f t="shared" si="1220"/>
        <v>5.0435492937600086E-7</v>
      </c>
      <c r="BD998" s="13">
        <f t="shared" si="1221"/>
        <v>7.7748867666619337E-6</v>
      </c>
      <c r="BE998" s="13">
        <f t="shared" si="1222"/>
        <v>9.9790344974191633E-6</v>
      </c>
      <c r="BF998" s="13">
        <f t="shared" si="1223"/>
        <v>6.4040244243605782E-6</v>
      </c>
      <c r="BG998" s="13">
        <f t="shared" si="1224"/>
        <v>2.739846147000392E-6</v>
      </c>
      <c r="BH998" s="13">
        <f t="shared" si="1225"/>
        <v>8.791452544291031E-7</v>
      </c>
      <c r="BI998" s="13">
        <f t="shared" si="1226"/>
        <v>2.2567584803442651E-7</v>
      </c>
      <c r="BJ998" s="14">
        <f t="shared" si="1227"/>
        <v>0.53917400683170558</v>
      </c>
      <c r="BK998" s="14">
        <f t="shared" si="1228"/>
        <v>0.29458393102270702</v>
      </c>
      <c r="BL998" s="14">
        <f t="shared" si="1229"/>
        <v>0.16149612419827727</v>
      </c>
      <c r="BM998" s="14">
        <f t="shared" si="1230"/>
        <v>0.28452505198978451</v>
      </c>
      <c r="BN998" s="14">
        <f t="shared" si="1231"/>
        <v>0.71509815857449688</v>
      </c>
    </row>
    <row r="999" spans="1:66" x14ac:dyDescent="0.25">
      <c r="A999" t="s">
        <v>114</v>
      </c>
      <c r="B999" t="s">
        <v>121</v>
      </c>
      <c r="C999" t="s">
        <v>120</v>
      </c>
      <c r="D999" s="24" t="s">
        <v>501</v>
      </c>
      <c r="E999" s="10">
        <f>VLOOKUP(A999,home!$A$2:$E$405,3,FALSE)</f>
        <v>1.2436974789916</v>
      </c>
      <c r="F999" s="10">
        <f>VLOOKUP(B999,home!$B$2:$E$405,3,FALSE)</f>
        <v>0.2</v>
      </c>
      <c r="G999" s="10">
        <f>VLOOKUP(C999,away!$B$2:$E$405,4,FALSE)</f>
        <v>1.61</v>
      </c>
      <c r="H999" s="10">
        <f>VLOOKUP(A999,away!$A$2:$E$405,3,FALSE)</f>
        <v>1.0588235294117601</v>
      </c>
      <c r="I999" s="10">
        <f>VLOOKUP(C999,away!$B$2:$E$405,3,FALSE)</f>
        <v>0.8</v>
      </c>
      <c r="J999" s="10">
        <f>VLOOKUP(B999,home!$B$2:$E$405,4,FALSE)</f>
        <v>1.18</v>
      </c>
      <c r="K999" s="12">
        <f t="shared" ref="K999:K1005" si="1232">E999*F999*G999</f>
        <v>0.40047058823529524</v>
      </c>
      <c r="L999" s="12">
        <f t="shared" ref="L999:L1005" si="1233">H999*I999*J999</f>
        <v>0.99952941176470145</v>
      </c>
      <c r="M999" s="13">
        <f t="shared" ref="M999:M1005" si="1234">_xlfn.POISSON.DIST(0,K999,FALSE) * _xlfn.POISSON.DIST(0,L999,FALSE)</f>
        <v>0.24659696394160729</v>
      </c>
      <c r="N999" s="13">
        <f t="shared" ref="N999:N1005" si="1235">_xlfn.POISSON.DIST(1,K999,FALSE) * _xlfn.POISSON.DIST(0,L999,FALSE)</f>
        <v>9.875483120673334E-2</v>
      </c>
      <c r="O999" s="13">
        <f t="shared" ref="O999:O1005" si="1236">_xlfn.POISSON.DIST(0,K999,FALSE) * _xlfn.POISSON.DIST(1,L999,FALSE)</f>
        <v>0.24648091831151603</v>
      </c>
      <c r="P999" s="13">
        <f t="shared" ref="P999:P1005" si="1237">_xlfn.POISSON.DIST(1,K999,FALSE) * _xlfn.POISSON.DIST(1,L999,FALSE)</f>
        <v>9.8708358344988575E-2</v>
      </c>
      <c r="Q999" s="13">
        <f t="shared" ref="Q999:Q1005" si="1238">_xlfn.POISSON.DIST(2,K999,FALSE) * _xlfn.POISSON.DIST(0,L999,FALSE)</f>
        <v>1.97742026722189E-2</v>
      </c>
      <c r="R999" s="13">
        <f t="shared" ref="R999:R1005" si="1239">_xlfn.POISSON.DIST(0,K999,FALSE) * _xlfn.POISSON.DIST(2,L999,FALSE)</f>
        <v>0.12318246364556651</v>
      </c>
      <c r="S999" s="13">
        <f t="shared" ref="S999:S1005" si="1240">_xlfn.POISSON.DIST(2,K999,FALSE) * _xlfn.POISSON.DIST(2,L999,FALSE)</f>
        <v>9.8777980185005866E-3</v>
      </c>
      <c r="T999" s="13">
        <f t="shared" ref="T999:T1005" si="1241">_xlfn.POISSON.DIST(2,K999,FALSE) * _xlfn.POISSON.DIST(1,L999,FALSE)</f>
        <v>1.9764897165078947E-2</v>
      </c>
      <c r="U999" s="13">
        <f t="shared" ref="U999:U1005" si="1242">_xlfn.POISSON.DIST(1,K999,FALSE) * _xlfn.POISSON.DIST(2,L999,FALSE)</f>
        <v>4.9330953676412888E-2</v>
      </c>
      <c r="V999" s="13">
        <f t="shared" ref="V999:V1005" si="1243">_xlfn.POISSON.DIST(3,K999,FALSE) * _xlfn.POISSON.DIST(3,L999,FALSE)</f>
        <v>4.3932289391691756E-4</v>
      </c>
      <c r="W999" s="13">
        <f t="shared" ref="W999:W1005" si="1244">_xlfn.POISSON.DIST(3,K999,FALSE) * _xlfn.POISSON.DIST(0,L999,FALSE)</f>
        <v>2.63966219200915E-3</v>
      </c>
      <c r="X999" s="13">
        <f t="shared" ref="X999:X1005" si="1245">_xlfn.POISSON.DIST(3,K999,FALSE) * _xlfn.POISSON.DIST(1,L999,FALSE)</f>
        <v>2.6384199980364286E-3</v>
      </c>
      <c r="Y999" s="13">
        <f t="shared" ref="Y999:Y1005" si="1246">_xlfn.POISSON.DIST(3,K999,FALSE) * _xlfn.POISSON.DIST(2,L999,FALSE)</f>
        <v>1.3185891943127879E-3</v>
      </c>
      <c r="Z999" s="13">
        <f t="shared" ref="Z999:Z1005" si="1247">_xlfn.POISSON.DIST(0,K999,FALSE) * _xlfn.POISSON.DIST(3,L999,FALSE)</f>
        <v>4.1041498475793275E-2</v>
      </c>
      <c r="AA999" s="13">
        <f t="shared" ref="AA999:AA1005" si="1248">_xlfn.POISSON.DIST(1,K999,FALSE) * _xlfn.POISSON.DIST(3,L999,FALSE)</f>
        <v>1.6435913036658905E-2</v>
      </c>
      <c r="AB999" s="13">
        <f t="shared" ref="AB999:AB1005" si="1249">_xlfn.POISSON.DIST(2,K999,FALSE) * _xlfn.POISSON.DIST(3,L999,FALSE)</f>
        <v>3.2910498809874751E-3</v>
      </c>
      <c r="AC999" s="13">
        <f t="shared" ref="AC999:AC1005" si="1250">_xlfn.POISSON.DIST(4,K999,FALSE) * _xlfn.POISSON.DIST(4,L999,FALSE)</f>
        <v>1.0990819024280706E-5</v>
      </c>
      <c r="AD999" s="13">
        <f t="shared" ref="AD999:AD1005" si="1251">_xlfn.POISSON.DIST(4,K999,FALSE) * _xlfn.POISSON.DIST(0,L999,FALSE)</f>
        <v>2.6427676769409333E-4</v>
      </c>
      <c r="AE999" s="13">
        <f t="shared" ref="AE999:AE1005" si="1252">_xlfn.POISSON.DIST(4,K999,FALSE) * _xlfn.POISSON.DIST(1,L999,FALSE)</f>
        <v>2.6415240215635377E-4</v>
      </c>
      <c r="AF999" s="13">
        <f t="shared" ref="AF999:AF1005" si="1253">_xlfn.POISSON.DIST(4,K999,FALSE) * _xlfn.POISSON.DIST(2,L999,FALSE)</f>
        <v>1.3201404757178653E-4</v>
      </c>
      <c r="AG999" s="13">
        <f t="shared" ref="AG999:AG1005" si="1254">_xlfn.POISSON.DIST(4,K999,FALSE) * _xlfn.POISSON.DIST(3,L999,FALSE)</f>
        <v>4.3983974438035045E-5</v>
      </c>
      <c r="AH999" s="13">
        <f t="shared" ref="AH999:AH1005" si="1255">_xlfn.POISSON.DIST(0,K999,FALSE) * _xlfn.POISSON.DIST(4,L999,FALSE)</f>
        <v>1.0255546207362885E-2</v>
      </c>
      <c r="AI999" s="13">
        <f t="shared" ref="AI999:AI1005" si="1256">_xlfn.POISSON.DIST(1,K999,FALSE) * _xlfn.POISSON.DIST(4,L999,FALSE)</f>
        <v>4.107044622336865E-3</v>
      </c>
      <c r="AJ999" s="13">
        <f t="shared" ref="AJ999:AJ1005" si="1257">_xlfn.POISSON.DIST(2,K999,FALSE) * _xlfn.POISSON.DIST(4,L999,FALSE)</f>
        <v>8.2237528790792534E-4</v>
      </c>
      <c r="AK999" s="13">
        <f t="shared" ref="AK999:AK1005" si="1258">_xlfn.POISSON.DIST(3,K999,FALSE) * _xlfn.POISSON.DIST(4,L999,FALSE)</f>
        <v>1.0977903843288572E-4</v>
      </c>
      <c r="AL999" s="13">
        <f t="shared" ref="AL999:AL1005" si="1259">_xlfn.POISSON.DIST(5,K999,FALSE) * _xlfn.POISSON.DIST(5,L999,FALSE)</f>
        <v>1.7597713863346882E-7</v>
      </c>
      <c r="AM999" s="13">
        <f t="shared" ref="AM999:AM1005" si="1260">_xlfn.POISSON.DIST(5,K999,FALSE) * _xlfn.POISSON.DIST(0,L999,FALSE)</f>
        <v>2.1167014523075213E-5</v>
      </c>
      <c r="AN999" s="13">
        <f t="shared" ref="AN999:AN1005" si="1261">_xlfn.POISSON.DIST(5,K999,FALSE) * _xlfn.POISSON.DIST(1,L999,FALSE)</f>
        <v>2.115705357506426E-5</v>
      </c>
      <c r="AO999" s="13">
        <f t="shared" ref="AO999:AO1005" si="1262">_xlfn.POISSON.DIST(5,K999,FALSE) * _xlfn.POISSON.DIST(2,L999,FALSE)</f>
        <v>1.0573548657279126E-5</v>
      </c>
      <c r="AP999" s="13">
        <f t="shared" ref="AP999:AP1005" si="1263">_xlfn.POISSON.DIST(5,K999,FALSE) * _xlfn.POISSON.DIST(3,L999,FALSE)</f>
        <v>3.5228576232252183E-6</v>
      </c>
      <c r="AQ999" s="13">
        <f t="shared" ref="AQ999:AQ1005" si="1264">_xlfn.POISSON.DIST(5,K999,FALSE) * _xlfn.POISSON.DIST(4,L999,FALSE)</f>
        <v>8.8029995196827406E-7</v>
      </c>
      <c r="AR999" s="13">
        <f t="shared" ref="AR999:AR1005" si="1265">_xlfn.POISSON.DIST(0,K999,FALSE) * _xlfn.POISSON.DIST(5,L999,FALSE)</f>
        <v>2.0501440135942284E-3</v>
      </c>
      <c r="AS999" s="13">
        <f t="shared" ref="AS999:AS1005" si="1266">_xlfn.POISSON.DIST(1,K999,FALSE) * _xlfn.POISSON.DIST(5,L999,FALSE)</f>
        <v>8.2102237909114967E-4</v>
      </c>
      <c r="AT999" s="13">
        <f t="shared" ref="AT999:AT1005" si="1267">_xlfn.POISSON.DIST(2,K999,FALSE) * _xlfn.POISSON.DIST(5,L999,FALSE)</f>
        <v>1.6439765755448717E-4</v>
      </c>
      <c r="AU999" s="13">
        <f t="shared" ref="AU999:AU1005" si="1268">_xlfn.POISSON.DIST(3,K999,FALSE) * _xlfn.POISSON.DIST(5,L999,FALSE)</f>
        <v>2.1945475541783368E-5</v>
      </c>
      <c r="AV999" s="13">
        <f t="shared" ref="AV999:AV1005" si="1269">_xlfn.POISSON.DIST(4,K999,FALSE) * _xlfn.POISSON.DIST(5,L999,FALSE)</f>
        <v>2.1971293748303173E-6</v>
      </c>
      <c r="AW999" s="13">
        <f t="shared" ref="AW999:AW1005" si="1270">_xlfn.POISSON.DIST(6,K999,FALSE) * _xlfn.POISSON.DIST(6,L999,FALSE)</f>
        <v>1.956680670704014E-9</v>
      </c>
      <c r="AX999" s="13">
        <f t="shared" ref="AX999:AX1005" si="1271">_xlfn.POISSON.DIST(6,K999,FALSE) * _xlfn.POISSON.DIST(0,L999,FALSE)</f>
        <v>1.4127944595401603E-6</v>
      </c>
      <c r="AY999" s="13">
        <f t="shared" ref="AY999:AY1005" si="1272">_xlfn.POISSON.DIST(6,K999,FALSE) * _xlfn.POISSON.DIST(1,L999,FALSE)</f>
        <v>1.4121296150886057E-6</v>
      </c>
      <c r="AZ999" s="13">
        <f t="shared" ref="AZ999:AZ1005" si="1273">_xlfn.POISSON.DIST(6,K999,FALSE) * _xlfn.POISSON.DIST(2,L999,FALSE)</f>
        <v>7.0573254175251409E-7</v>
      </c>
      <c r="BA999" s="13">
        <f t="shared" ref="BA999:BA1005" si="1274">_xlfn.POISSON.DIST(6,K999,FALSE) * _xlfn.POISSON.DIST(3,L999,FALSE)</f>
        <v>2.3513347744036603E-7</v>
      </c>
      <c r="BB999" s="13">
        <f t="shared" ref="BB999:BB1005" si="1275">_xlfn.POISSON.DIST(6,K999,FALSE) * _xlfn.POISSON.DIST(4,L999,FALSE)</f>
        <v>5.8755706598039426E-8</v>
      </c>
      <c r="BC999" s="13">
        <f t="shared" ref="BC999:BC1005" si="1276">_xlfn.POISSON.DIST(6,K999,FALSE) * _xlfn.POISSON.DIST(5,L999,FALSE)</f>
        <v>1.174561137075155E-8</v>
      </c>
      <c r="BD999" s="13">
        <f t="shared" ref="BD999:BD1005" si="1277">_xlfn.POISSON.DIST(0,K999,FALSE) * _xlfn.POISSON.DIST(6,L999,FALSE)</f>
        <v>3.4152987332346045E-4</v>
      </c>
      <c r="BE999" s="13">
        <f t="shared" ref="BE999:BE1005" si="1278">_xlfn.POISSON.DIST(1,K999,FALSE) * _xlfn.POISSON.DIST(6,L999,FALSE)</f>
        <v>1.3677266926977205E-4</v>
      </c>
      <c r="BF999" s="13">
        <f t="shared" ref="BF999:BF1005" si="1279">_xlfn.POISSON.DIST(2,K999,FALSE) * _xlfn.POISSON.DIST(6,L999,FALSE)</f>
        <v>2.7386715658488557E-5</v>
      </c>
      <c r="BG999" s="13">
        <f t="shared" ref="BG999:BG1005" si="1280">_xlfn.POISSON.DIST(3,K999,FALSE) * _xlfn.POISSON.DIST(6,L999,FALSE)</f>
        <v>3.6558580431958945E-6</v>
      </c>
      <c r="BH999" s="13">
        <f t="shared" ref="BH999:BH1005" si="1281">_xlfn.POISSON.DIST(4,K999,FALSE) * _xlfn.POISSON.DIST(6,L999,FALSE)</f>
        <v>3.6601590526584882E-7</v>
      </c>
      <c r="BI999" s="13">
        <f t="shared" ref="BI999:BI1005" si="1282">_xlfn.POISSON.DIST(5,K999,FALSE) * _xlfn.POISSON.DIST(6,L999,FALSE)</f>
        <v>2.9315720977057728E-8</v>
      </c>
      <c r="BJ999" s="14">
        <f t="shared" ref="BJ999:BJ1005" si="1283">SUM(N999,Q999,T999,W999,X999,Y999,AD999,AE999,AF999,AG999,AM999,AN999,AO999,AP999,AQ999,AX999,AY999,AZ999,BA999,BB999,BC999)</f>
        <v>0.14565616668599216</v>
      </c>
      <c r="BK999" s="14">
        <f t="shared" ref="BK999:BK1005" si="1284">SUM(M999,P999,S999,V999,AC999,AL999,AY999)</f>
        <v>0.35563502212479137</v>
      </c>
      <c r="BL999" s="14">
        <f t="shared" ref="BL999:BL1005" si="1285">SUM(O999,R999,U999,AA999,AB999,AH999,AI999,AJ999,AK999,AR999,AS999,AT999,AU999,AV999,BD999,BE999,BF999,BG999,BH999,BI999)</f>
        <v>0.45758549081026001</v>
      </c>
      <c r="BM999" s="14">
        <f t="shared" ref="BM999:BM1005" si="1286">SUM(S999:BI999)</f>
        <v>0.16641902980127177</v>
      </c>
      <c r="BN999" s="14">
        <f t="shared" ref="BN999:BN1005" si="1287">SUM(M999:R999)</f>
        <v>0.83349773812263062</v>
      </c>
    </row>
    <row r="1000" spans="1:66" x14ac:dyDescent="0.25">
      <c r="A1000" t="s">
        <v>114</v>
      </c>
      <c r="B1000" t="s">
        <v>127</v>
      </c>
      <c r="C1000" t="s">
        <v>379</v>
      </c>
      <c r="D1000" s="24" t="s">
        <v>501</v>
      </c>
      <c r="E1000" s="10">
        <f>VLOOKUP(A1000,home!$A$2:$E$405,3,FALSE)</f>
        <v>1.2436974789916</v>
      </c>
      <c r="F1000" s="10">
        <f>VLOOKUP(B1000,home!$B$2:$E$405,3,FALSE)</f>
        <v>1.29</v>
      </c>
      <c r="G1000" s="10">
        <f>VLOOKUP(C1000,away!$B$2:$E$405,4,FALSE)</f>
        <v>0.8</v>
      </c>
      <c r="H1000" s="10">
        <f>VLOOKUP(A1000,away!$A$2:$E$405,3,FALSE)</f>
        <v>1.0588235294117601</v>
      </c>
      <c r="I1000" s="10">
        <f>VLOOKUP(C1000,away!$B$2:$E$405,3,FALSE)</f>
        <v>0.64</v>
      </c>
      <c r="J1000" s="10">
        <f>VLOOKUP(B1000,home!$B$2:$E$405,4,FALSE)</f>
        <v>0.56999999999999995</v>
      </c>
      <c r="K1000" s="12">
        <f t="shared" si="1232"/>
        <v>1.2834957983193314</v>
      </c>
      <c r="L1000" s="12">
        <f t="shared" si="1233"/>
        <v>0.38625882352941004</v>
      </c>
      <c r="M1000" s="13">
        <f t="shared" si="1234"/>
        <v>0.18829326302337568</v>
      </c>
      <c r="N1000" s="13">
        <f t="shared" si="1235"/>
        <v>0.24167361194233941</v>
      </c>
      <c r="O1000" s="13">
        <f t="shared" si="1236"/>
        <v>7.2729934253922851E-2</v>
      </c>
      <c r="P1000" s="13">
        <f t="shared" si="1237"/>
        <v>9.3348565026951213E-2</v>
      </c>
      <c r="Q1000" s="13">
        <f t="shared" si="1238"/>
        <v>0.15509353274632465</v>
      </c>
      <c r="R1000" s="13">
        <f t="shared" si="1239"/>
        <v>1.404628942014579E-2</v>
      </c>
      <c r="S1000" s="13">
        <f t="shared" si="1240"/>
        <v>1.156965795360021E-2</v>
      </c>
      <c r="T1000" s="13">
        <f t="shared" si="1241"/>
        <v>5.9906245495615393E-2</v>
      </c>
      <c r="U1000" s="13">
        <f t="shared" si="1242"/>
        <v>1.8028353452734399E-2</v>
      </c>
      <c r="V1000" s="13">
        <f t="shared" si="1243"/>
        <v>6.373102081294646E-4</v>
      </c>
      <c r="W1000" s="13">
        <f t="shared" si="1244"/>
        <v>6.6353965875469767E-2</v>
      </c>
      <c r="X1000" s="13">
        <f t="shared" si="1245"/>
        <v>2.5629804795569571E-2</v>
      </c>
      <c r="Y1000" s="13">
        <f t="shared" si="1246"/>
        <v>4.9498691238125669E-3</v>
      </c>
      <c r="Z1000" s="13">
        <f t="shared" si="1247"/>
        <v>1.8085010754597041E-3</v>
      </c>
      <c r="AA1000" s="13">
        <f t="shared" si="1248"/>
        <v>2.3212035316085224E-3</v>
      </c>
      <c r="AB1000" s="13">
        <f t="shared" si="1249"/>
        <v>1.4896274899317663E-3</v>
      </c>
      <c r="AC1000" s="13">
        <f t="shared" si="1250"/>
        <v>1.9747119616318768E-5</v>
      </c>
      <c r="AD1000" s="13">
        <f t="shared" si="1251"/>
        <v>2.1291259100747442E-2</v>
      </c>
      <c r="AE1000" s="13">
        <f t="shared" si="1252"/>
        <v>8.2239366917145514E-3</v>
      </c>
      <c r="AF1000" s="13">
        <f t="shared" si="1253"/>
        <v>1.5882840556610055E-3</v>
      </c>
      <c r="AG1000" s="13">
        <f t="shared" si="1254"/>
        <v>2.0449624359004668E-4</v>
      </c>
      <c r="AH1000" s="13">
        <f t="shared" si="1255"/>
        <v>1.746373744396845E-4</v>
      </c>
      <c r="AI1000" s="13">
        <f t="shared" si="1256"/>
        <v>2.2414633632285487E-4</v>
      </c>
      <c r="AJ1000" s="13">
        <f t="shared" si="1257"/>
        <v>1.43845440439528E-4</v>
      </c>
      <c r="AK1000" s="13">
        <f t="shared" si="1258"/>
        <v>6.1541672803842599E-5</v>
      </c>
      <c r="AL1000" s="13">
        <f t="shared" si="1259"/>
        <v>3.9159452653812075E-7</v>
      </c>
      <c r="AM1000" s="13">
        <f t="shared" si="1260"/>
        <v>5.4654483193475141E-3</v>
      </c>
      <c r="AN1000" s="13">
        <f t="shared" si="1261"/>
        <v>2.1110776378919622E-3</v>
      </c>
      <c r="AO1000" s="13">
        <f t="shared" si="1262"/>
        <v>4.0771118239569756E-4</v>
      </c>
      <c r="AP1000" s="13">
        <f t="shared" si="1263"/>
        <v>5.2494013883982284E-5</v>
      </c>
      <c r="AQ1000" s="13">
        <f t="shared" si="1264"/>
        <v>5.0690690112908777E-6</v>
      </c>
      <c r="AR1000" s="13">
        <f t="shared" si="1265"/>
        <v>1.3491045359067517E-5</v>
      </c>
      <c r="AS1000" s="13">
        <f t="shared" si="1266"/>
        <v>1.7315700033298675E-5</v>
      </c>
      <c r="AT1000" s="13">
        <f t="shared" si="1267"/>
        <v>1.1112314118848381E-5</v>
      </c>
      <c r="AU1000" s="13">
        <f t="shared" si="1268"/>
        <v>4.7542028270488259E-6</v>
      </c>
      <c r="AV1000" s="13">
        <f t="shared" si="1269"/>
        <v>1.5254998382187641E-6</v>
      </c>
      <c r="AW1000" s="13">
        <f t="shared" si="1270"/>
        <v>5.3927088901688184E-9</v>
      </c>
      <c r="AX1000" s="13">
        <f t="shared" si="1271"/>
        <v>1.1691466589689975E-3</v>
      </c>
      <c r="AY1000" s="13">
        <f t="shared" si="1272"/>
        <v>4.515932130267053E-4</v>
      </c>
      <c r="AZ1000" s="13">
        <f t="shared" si="1273"/>
        <v>8.7215931588780711E-5</v>
      </c>
      <c r="BA1000" s="13">
        <f t="shared" si="1274"/>
        <v>1.1229307709501317E-5</v>
      </c>
      <c r="BB1000" s="13">
        <f t="shared" si="1275"/>
        <v>1.084354796230428E-6</v>
      </c>
      <c r="BC1000" s="13">
        <f t="shared" si="1276"/>
        <v>8.3768321576087634E-8</v>
      </c>
      <c r="BD1000" s="13">
        <f t="shared" si="1277"/>
        <v>8.6850588476255452E-7</v>
      </c>
      <c r="BE1000" s="13">
        <f t="shared" si="1278"/>
        <v>1.1147236539083522E-6</v>
      </c>
      <c r="BF1000" s="13">
        <f t="shared" si="1279"/>
        <v>7.1537156303927145E-7</v>
      </c>
      <c r="BG1000" s="13">
        <f t="shared" si="1280"/>
        <v>3.060587984660125E-7</v>
      </c>
      <c r="BH1000" s="13">
        <f t="shared" si="1281"/>
        <v>9.8206295467447544E-8</v>
      </c>
      <c r="BI1000" s="13">
        <f t="shared" si="1282"/>
        <v>2.5209473520195146E-8</v>
      </c>
      <c r="BJ1000" s="14">
        <f t="shared" si="1283"/>
        <v>0.59467715952778644</v>
      </c>
      <c r="BK1000" s="14">
        <f t="shared" si="1284"/>
        <v>0.2943205281392261</v>
      </c>
      <c r="BL1000" s="14">
        <f t="shared" si="1285"/>
        <v>0.1092709058101949</v>
      </c>
      <c r="BM1000" s="14">
        <f t="shared" si="1286"/>
        <v>0.23444031031928994</v>
      </c>
      <c r="BN1000" s="14">
        <f t="shared" si="1287"/>
        <v>0.76518519641305949</v>
      </c>
    </row>
    <row r="1001" spans="1:66" x14ac:dyDescent="0.25">
      <c r="A1001" t="s">
        <v>114</v>
      </c>
      <c r="B1001" t="s">
        <v>356</v>
      </c>
      <c r="C1001" t="s">
        <v>110</v>
      </c>
      <c r="D1001" s="24" t="s">
        <v>501</v>
      </c>
      <c r="E1001" s="10">
        <f>VLOOKUP(A1001,home!$A$2:$E$405,3,FALSE)</f>
        <v>1.2436974789916</v>
      </c>
      <c r="F1001" s="10">
        <f>VLOOKUP(B1001,home!$B$2:$E$405,3,FALSE)</f>
        <v>1.07</v>
      </c>
      <c r="G1001" s="10">
        <f>VLOOKUP(C1001,away!$B$2:$E$405,4,FALSE)</f>
        <v>1.45</v>
      </c>
      <c r="H1001" s="10">
        <f>VLOOKUP(A1001,away!$A$2:$E$405,3,FALSE)</f>
        <v>1.0588235294117601</v>
      </c>
      <c r="I1001" s="10">
        <f>VLOOKUP(C1001,away!$B$2:$E$405,3,FALSE)</f>
        <v>1.45</v>
      </c>
      <c r="J1001" s="10">
        <f>VLOOKUP(B1001,home!$B$2:$E$405,4,FALSE)</f>
        <v>1.57</v>
      </c>
      <c r="K1001" s="12">
        <f t="shared" si="1232"/>
        <v>1.9295966386554675</v>
      </c>
      <c r="L1001" s="12">
        <f t="shared" si="1233"/>
        <v>2.4104117647058718</v>
      </c>
      <c r="M1001" s="13">
        <f t="shared" si="1234"/>
        <v>1.3036418653240924E-2</v>
      </c>
      <c r="N1001" s="13">
        <f t="shared" si="1235"/>
        <v>2.5155029613399126E-2</v>
      </c>
      <c r="O1001" s="13">
        <f t="shared" si="1236"/>
        <v>3.1423136891403004E-2</v>
      </c>
      <c r="P1001" s="13">
        <f t="shared" si="1237"/>
        <v>6.0633979321661854E-2</v>
      </c>
      <c r="Q1001" s="13">
        <f t="shared" si="1238"/>
        <v>2.4269530293646851E-2</v>
      </c>
      <c r="R1001" s="13">
        <f t="shared" si="1239"/>
        <v>3.7871349423500456E-2</v>
      </c>
      <c r="S1001" s="13">
        <f t="shared" si="1240"/>
        <v>7.0504015446483936E-2</v>
      </c>
      <c r="T1001" s="13">
        <f t="shared" si="1241"/>
        <v>5.8499561343691935E-2</v>
      </c>
      <c r="U1001" s="13">
        <f t="shared" si="1242"/>
        <v>7.3076428548933148E-2</v>
      </c>
      <c r="V1001" s="13">
        <f t="shared" si="1243"/>
        <v>3.643586758659588E-2</v>
      </c>
      <c r="W1001" s="13">
        <f t="shared" si="1244"/>
        <v>1.5610134692122668E-2</v>
      </c>
      <c r="X1001" s="13">
        <f t="shared" si="1245"/>
        <v>3.7626852310535759E-2</v>
      </c>
      <c r="Y1001" s="13">
        <f t="shared" si="1246"/>
        <v>4.5348103739082858E-2</v>
      </c>
      <c r="Z1001" s="13">
        <f t="shared" si="1247"/>
        <v>3.0428515398564143E-2</v>
      </c>
      <c r="AA1001" s="13">
        <f t="shared" si="1248"/>
        <v>5.8714761032345499E-2</v>
      </c>
      <c r="AB1001" s="13">
        <f t="shared" si="1249"/>
        <v>5.6647902763736463E-2</v>
      </c>
      <c r="AC1001" s="13">
        <f t="shared" si="1250"/>
        <v>1.0591730082168849E-2</v>
      </c>
      <c r="AD1001" s="13">
        <f t="shared" si="1251"/>
        <v>7.530315857719753E-3</v>
      </c>
      <c r="AE1001" s="13">
        <f t="shared" si="1252"/>
        <v>1.8151161935398882E-2</v>
      </c>
      <c r="AF1001" s="13">
        <f t="shared" si="1253"/>
        <v>2.1875887136083436E-2</v>
      </c>
      <c r="AG1001" s="13">
        <f t="shared" si="1254"/>
        <v>1.7576631905397783E-2</v>
      </c>
      <c r="AH1001" s="13">
        <f t="shared" si="1255"/>
        <v>1.8336312874808195E-2</v>
      </c>
      <c r="AI1001" s="13">
        <f t="shared" si="1256"/>
        <v>3.538168768856486E-2</v>
      </c>
      <c r="AJ1001" s="13">
        <f t="shared" si="1257"/>
        <v>3.4136192816906157E-2</v>
      </c>
      <c r="AK1001" s="13">
        <f t="shared" si="1258"/>
        <v>2.195636097199901E-2</v>
      </c>
      <c r="AL1001" s="13">
        <f t="shared" si="1259"/>
        <v>1.9705373380999552E-3</v>
      </c>
      <c r="AM1001" s="13">
        <f t="shared" si="1260"/>
        <v>2.9060944334139975E-3</v>
      </c>
      <c r="AN1001" s="13">
        <f t="shared" si="1261"/>
        <v>7.0048842116473458E-3</v>
      </c>
      <c r="AO1001" s="13">
        <f t="shared" si="1262"/>
        <v>8.4423276570785889E-3</v>
      </c>
      <c r="AP1001" s="13">
        <f t="shared" si="1263"/>
        <v>6.7831619687079969E-3</v>
      </c>
      <c r="AQ1001" s="13">
        <f t="shared" si="1264"/>
        <v>4.0875533528197984E-3</v>
      </c>
      <c r="AR1001" s="13">
        <f t="shared" si="1265"/>
        <v>8.8396128549530842E-3</v>
      </c>
      <c r="AS1001" s="13">
        <f t="shared" si="1266"/>
        <v>1.705688725193313E-2</v>
      </c>
      <c r="AT1001" s="13">
        <f t="shared" si="1267"/>
        <v>1.6456456153627737E-2</v>
      </c>
      <c r="AU1001" s="13">
        <f t="shared" si="1268"/>
        <v>1.0584774159407053E-2</v>
      </c>
      <c r="AV1001" s="13">
        <f t="shared" si="1269"/>
        <v>5.1060861597297773E-3</v>
      </c>
      <c r="AW1001" s="13">
        <f t="shared" si="1270"/>
        <v>2.5458917861193118E-4</v>
      </c>
      <c r="AX1001" s="13">
        <f t="shared" si="1271"/>
        <v>9.3459834172183542E-4</v>
      </c>
      <c r="AY1001" s="13">
        <f t="shared" si="1272"/>
        <v>2.2527668381609111E-3</v>
      </c>
      <c r="AZ1001" s="13">
        <f t="shared" si="1273"/>
        <v>2.7150478449211547E-3</v>
      </c>
      <c r="BA1001" s="13">
        <f t="shared" si="1274"/>
        <v>2.1814610890457582E-3</v>
      </c>
      <c r="BB1001" s="13">
        <f t="shared" si="1275"/>
        <v>1.3145548683209944E-3</v>
      </c>
      <c r="BC1001" s="13">
        <f t="shared" si="1276"/>
        <v>6.3372370399046064E-4</v>
      </c>
      <c r="BD1001" s="13">
        <f t="shared" si="1277"/>
        <v>3.5511844701706938E-3</v>
      </c>
      <c r="BE1001" s="13">
        <f t="shared" si="1278"/>
        <v>6.8523536168868682E-3</v>
      </c>
      <c r="BF1001" s="13">
        <f t="shared" si="1279"/>
        <v>6.6111392530117689E-3</v>
      </c>
      <c r="BG1001" s="13">
        <f t="shared" si="1280"/>
        <v>4.2522773600982425E-3</v>
      </c>
      <c r="BH1001" s="13">
        <f t="shared" si="1281"/>
        <v>2.0512950251690793E-3</v>
      </c>
      <c r="BI1001" s="13">
        <f t="shared" si="1282"/>
        <v>7.9163439709138694E-4</v>
      </c>
      <c r="BJ1001" s="14">
        <f t="shared" si="1283"/>
        <v>0.31089938313690785</v>
      </c>
      <c r="BK1001" s="14">
        <f t="shared" si="1284"/>
        <v>0.19542531526641232</v>
      </c>
      <c r="BL1001" s="14">
        <f t="shared" si="1285"/>
        <v>0.44969783371427563</v>
      </c>
      <c r="BM1001" s="14">
        <f t="shared" si="1286"/>
        <v>0.79206342565975918</v>
      </c>
      <c r="BN1001" s="14">
        <f t="shared" si="1287"/>
        <v>0.19238944419685219</v>
      </c>
    </row>
    <row r="1002" spans="1:66" x14ac:dyDescent="0.25">
      <c r="A1002" t="s">
        <v>114</v>
      </c>
      <c r="B1002" t="s">
        <v>130</v>
      </c>
      <c r="C1002" t="s">
        <v>134</v>
      </c>
      <c r="D1002" s="24" t="s">
        <v>501</v>
      </c>
      <c r="E1002" s="10">
        <f>VLOOKUP(A1002,home!$A$2:$E$405,3,FALSE)</f>
        <v>1.2436974789916</v>
      </c>
      <c r="F1002" s="10">
        <f>VLOOKUP(B1002,home!$B$2:$E$405,3,FALSE)</f>
        <v>1.41</v>
      </c>
      <c r="G1002" s="10">
        <f>VLOOKUP(C1002,away!$B$2:$E$405,4,FALSE)</f>
        <v>1.29</v>
      </c>
      <c r="H1002" s="10">
        <f>VLOOKUP(A1002,away!$A$2:$E$405,3,FALSE)</f>
        <v>1.0588235294117601</v>
      </c>
      <c r="I1002" s="10">
        <f>VLOOKUP(C1002,away!$B$2:$E$405,3,FALSE)</f>
        <v>0.64</v>
      </c>
      <c r="J1002" s="10">
        <f>VLOOKUP(B1002,home!$B$2:$E$405,4,FALSE)</f>
        <v>0.94</v>
      </c>
      <c r="K1002" s="12">
        <f t="shared" si="1232"/>
        <v>2.2621613445378213</v>
      </c>
      <c r="L1002" s="12">
        <f t="shared" si="1233"/>
        <v>0.63698823529411486</v>
      </c>
      <c r="M1002" s="13">
        <f t="shared" si="1234"/>
        <v>5.5070032814890681E-2</v>
      </c>
      <c r="N1002" s="13">
        <f t="shared" si="1235"/>
        <v>0.12457729947627504</v>
      </c>
      <c r="O1002" s="13">
        <f t="shared" si="1236"/>
        <v>3.5078963020346209E-2</v>
      </c>
      <c r="P1002" s="13">
        <f t="shared" si="1237"/>
        <v>7.93542741510989E-2</v>
      </c>
      <c r="Q1002" s="13">
        <f t="shared" si="1238"/>
        <v>0.1409069756410706</v>
      </c>
      <c r="R1002" s="13">
        <f t="shared" si="1239"/>
        <v>1.1172443375138922E-2</v>
      </c>
      <c r="S1002" s="13">
        <f t="shared" si="1240"/>
        <v>2.858678533574914E-2</v>
      </c>
      <c r="T1002" s="13">
        <f t="shared" si="1241"/>
        <v>8.9756085754236395E-2</v>
      </c>
      <c r="U1002" s="13">
        <f t="shared" si="1242"/>
        <v>2.5273869527276938E-2</v>
      </c>
      <c r="V1002" s="13">
        <f t="shared" si="1243"/>
        <v>4.5769671910448288E-3</v>
      </c>
      <c r="W1002" s="13">
        <f t="shared" si="1244"/>
        <v>0.10625143782365411</v>
      </c>
      <c r="X1002" s="13">
        <f t="shared" si="1245"/>
        <v>6.768091587675179E-2</v>
      </c>
      <c r="Y1002" s="13">
        <f t="shared" si="1246"/>
        <v>2.155597358371078E-2</v>
      </c>
      <c r="Z1002" s="13">
        <f t="shared" si="1247"/>
        <v>2.3722383298177222E-3</v>
      </c>
      <c r="AA1002" s="13">
        <f t="shared" si="1248"/>
        <v>5.3663858497446136E-3</v>
      </c>
      <c r="AB1002" s="13">
        <f t="shared" si="1249"/>
        <v>6.0698153145835087E-3</v>
      </c>
      <c r="AC1002" s="13">
        <f t="shared" si="1250"/>
        <v>4.1220457240283802E-4</v>
      </c>
      <c r="AD1002" s="13">
        <f t="shared" si="1251"/>
        <v>6.0089473861558516E-2</v>
      </c>
      <c r="AE1002" s="13">
        <f t="shared" si="1252"/>
        <v>3.8276287914825999E-2</v>
      </c>
      <c r="AF1002" s="13">
        <f t="shared" si="1253"/>
        <v>1.2190772546237233E-2</v>
      </c>
      <c r="AG1002" s="13">
        <f t="shared" si="1254"/>
        <v>2.5884595636998663E-3</v>
      </c>
      <c r="AH1002" s="13">
        <f t="shared" si="1255"/>
        <v>3.7777197685191224E-4</v>
      </c>
      <c r="AI1002" s="13">
        <f t="shared" si="1256"/>
        <v>8.5458116308403248E-4</v>
      </c>
      <c r="AJ1002" s="13">
        <f t="shared" si="1257"/>
        <v>9.666002364494353E-4</v>
      </c>
      <c r="AK1002" s="13">
        <f t="shared" si="1258"/>
        <v>7.2886856350567672E-4</v>
      </c>
      <c r="AL1002" s="13">
        <f t="shared" si="1259"/>
        <v>2.3758979592216001E-5</v>
      </c>
      <c r="AM1002" s="13">
        <f t="shared" si="1260"/>
        <v>2.7186416996646715E-2</v>
      </c>
      <c r="AN1002" s="13">
        <f t="shared" si="1261"/>
        <v>1.7317427786663921E-2</v>
      </c>
      <c r="AO1002" s="13">
        <f t="shared" si="1262"/>
        <v>5.5154988828301594E-3</v>
      </c>
      <c r="AP1002" s="13">
        <f t="shared" si="1263"/>
        <v>1.1711026333802151E-3</v>
      </c>
      <c r="AQ1002" s="13">
        <f t="shared" si="1264"/>
        <v>1.8649464994628846E-4</v>
      </c>
      <c r="AR1002" s="13">
        <f t="shared" si="1265"/>
        <v>4.8127260975693769E-5</v>
      </c>
      <c r="AS1002" s="13">
        <f t="shared" si="1266"/>
        <v>1.0887162939769803E-4</v>
      </c>
      <c r="AT1002" s="13">
        <f t="shared" si="1267"/>
        <v>1.2314259577016001E-4</v>
      </c>
      <c r="AU1002" s="13">
        <f t="shared" si="1268"/>
        <v>9.2856140005767525E-5</v>
      </c>
      <c r="AV1002" s="13">
        <f t="shared" si="1269"/>
        <v>5.2513892631009802E-5</v>
      </c>
      <c r="AW1002" s="13">
        <f t="shared" si="1270"/>
        <v>9.5099946364279228E-7</v>
      </c>
      <c r="AX1002" s="13">
        <f t="shared" si="1271"/>
        <v>1.0250010271050035E-2</v>
      </c>
      <c r="AY1002" s="13">
        <f t="shared" si="1272"/>
        <v>6.5291359543027143E-3</v>
      </c>
      <c r="AZ1002" s="13">
        <f t="shared" si="1273"/>
        <v>2.0794913947633211E-3</v>
      </c>
      <c r="BA1002" s="13">
        <f t="shared" si="1274"/>
        <v>4.4153718461986181E-4</v>
      </c>
      <c r="BB1002" s="13">
        <f t="shared" si="1275"/>
        <v>7.0313498011934374E-5</v>
      </c>
      <c r="BC1002" s="13">
        <f t="shared" si="1276"/>
        <v>8.9577742031956686E-6</v>
      </c>
      <c r="BD1002" s="13">
        <f t="shared" si="1277"/>
        <v>5.1094165064077482E-6</v>
      </c>
      <c r="BE1002" s="13">
        <f t="shared" si="1278"/>
        <v>1.1558324513939089E-5</v>
      </c>
      <c r="BF1002" s="13">
        <f t="shared" si="1279"/>
        <v>1.3073397461528457E-5</v>
      </c>
      <c r="BG1002" s="13">
        <f t="shared" si="1280"/>
        <v>9.8580447930828505E-6</v>
      </c>
      <c r="BH1002" s="13">
        <f t="shared" si="1281"/>
        <v>5.5751219659085921E-6</v>
      </c>
      <c r="BI1002" s="13">
        <f t="shared" si="1282"/>
        <v>2.522365080472426E-6</v>
      </c>
      <c r="BJ1002" s="14">
        <f t="shared" si="1283"/>
        <v>0.73463006906843831</v>
      </c>
      <c r="BK1002" s="14">
        <f t="shared" si="1284"/>
        <v>0.17455315899908133</v>
      </c>
      <c r="BL1002" s="14">
        <f t="shared" si="1285"/>
        <v>8.6362507216082934E-2</v>
      </c>
      <c r="BM1002" s="14">
        <f t="shared" si="1286"/>
        <v>0.54522980017976086</v>
      </c>
      <c r="BN1002" s="14">
        <f t="shared" si="1287"/>
        <v>0.44615998847882032</v>
      </c>
    </row>
    <row r="1003" spans="1:66" x14ac:dyDescent="0.25">
      <c r="A1003" t="s">
        <v>114</v>
      </c>
      <c r="B1003" t="s">
        <v>135</v>
      </c>
      <c r="C1003" t="s">
        <v>345</v>
      </c>
      <c r="D1003" s="24" t="s">
        <v>501</v>
      </c>
      <c r="E1003" s="10">
        <f>VLOOKUP(A1003,home!$A$2:$E$405,3,FALSE)</f>
        <v>1.2436974789916</v>
      </c>
      <c r="F1003" s="10">
        <f>VLOOKUP(B1003,home!$B$2:$E$405,3,FALSE)</f>
        <v>0.32</v>
      </c>
      <c r="G1003" s="10">
        <f>VLOOKUP(C1003,away!$B$2:$E$405,4,FALSE)</f>
        <v>1.1299999999999999</v>
      </c>
      <c r="H1003" s="10">
        <f>VLOOKUP(A1003,away!$A$2:$E$405,3,FALSE)</f>
        <v>1.0588235294117601</v>
      </c>
      <c r="I1003" s="10">
        <f>VLOOKUP(C1003,away!$B$2:$E$405,3,FALSE)</f>
        <v>0.32</v>
      </c>
      <c r="J1003" s="10">
        <f>VLOOKUP(B1003,home!$B$2:$E$405,4,FALSE)</f>
        <v>1.51</v>
      </c>
      <c r="K1003" s="12">
        <f t="shared" si="1232"/>
        <v>0.44972100840336254</v>
      </c>
      <c r="L1003" s="12">
        <f t="shared" si="1233"/>
        <v>0.51162352941176248</v>
      </c>
      <c r="M1003" s="13">
        <f t="shared" si="1234"/>
        <v>0.38237841794913779</v>
      </c>
      <c r="N1003" s="13">
        <f t="shared" si="1235"/>
        <v>0.17196360771176866</v>
      </c>
      <c r="O1003" s="13">
        <f t="shared" si="1236"/>
        <v>0.19563379576202389</v>
      </c>
      <c r="P1003" s="13">
        <f t="shared" si="1237"/>
        <v>8.798062790787485E-2</v>
      </c>
      <c r="Q1003" s="13">
        <f t="shared" si="1238"/>
        <v>3.8667823534408431E-2</v>
      </c>
      <c r="R1003" s="13">
        <f t="shared" si="1239"/>
        <v>5.0045426529993269E-2</v>
      </c>
      <c r="S1003" s="13">
        <f t="shared" si="1240"/>
        <v>5.0608183697841078E-3</v>
      </c>
      <c r="T1003" s="13">
        <f t="shared" si="1241"/>
        <v>1.9783368351345251E-2</v>
      </c>
      <c r="U1003" s="13">
        <f t="shared" si="1242"/>
        <v>2.2506479685044965E-2</v>
      </c>
      <c r="V1003" s="13">
        <f t="shared" si="1243"/>
        <v>1.2938142397418901E-4</v>
      </c>
      <c r="W1003" s="13">
        <f t="shared" si="1244"/>
        <v>5.7965775308858108E-3</v>
      </c>
      <c r="X1003" s="13">
        <f t="shared" si="1245"/>
        <v>2.9656654548607178E-3</v>
      </c>
      <c r="Y1003" s="13">
        <f t="shared" si="1246"/>
        <v>7.5865211353519E-4</v>
      </c>
      <c r="Z1003" s="13">
        <f t="shared" si="1247"/>
        <v>8.5348059173974023E-3</v>
      </c>
      <c r="AA1003" s="13">
        <f t="shared" si="1248"/>
        <v>3.8382815236989456E-3</v>
      </c>
      <c r="AB1003" s="13">
        <f t="shared" si="1249"/>
        <v>8.6307791868694235E-4</v>
      </c>
      <c r="AC1003" s="13">
        <f t="shared" si="1250"/>
        <v>1.8605683510324063E-6</v>
      </c>
      <c r="AD1003" s="13">
        <f t="shared" si="1251"/>
        <v>6.5171067311955999E-4</v>
      </c>
      <c r="AE1003" s="13">
        <f t="shared" si="1252"/>
        <v>3.3343051473674467E-4</v>
      </c>
      <c r="AF1003" s="13">
        <f t="shared" si="1253"/>
        <v>8.5295448381596977E-5</v>
      </c>
      <c r="AG1003" s="13">
        <f t="shared" si="1254"/>
        <v>1.4546386114583817E-5</v>
      </c>
      <c r="AH1003" s="13">
        <f t="shared" si="1255"/>
        <v>1.0916518815758136E-3</v>
      </c>
      <c r="AI1003" s="13">
        <f t="shared" si="1256"/>
        <v>4.9093878500770295E-4</v>
      </c>
      <c r="AJ1003" s="13">
        <f t="shared" si="1257"/>
        <v>1.1039274272899289E-4</v>
      </c>
      <c r="AK1003" s="13">
        <f t="shared" si="1258"/>
        <v>1.6548645193498547E-5</v>
      </c>
      <c r="AL1003" s="13">
        <f t="shared" si="1259"/>
        <v>1.712376683467783E-8</v>
      </c>
      <c r="AM1003" s="13">
        <f t="shared" si="1260"/>
        <v>5.8617596220512568E-5</v>
      </c>
      <c r="AN1003" s="13">
        <f t="shared" si="1261"/>
        <v>2.9990141463972226E-5</v>
      </c>
      <c r="AO1003" s="13">
        <f t="shared" si="1262"/>
        <v>7.6718310116777533E-6</v>
      </c>
      <c r="AP1003" s="13">
        <f t="shared" si="1263"/>
        <v>1.3083630864150616E-6</v>
      </c>
      <c r="AQ1003" s="13">
        <f t="shared" si="1264"/>
        <v>1.6734733500593513E-7</v>
      </c>
      <c r="AR1003" s="13">
        <f t="shared" si="1265"/>
        <v>1.1170295770816185E-4</v>
      </c>
      <c r="AS1003" s="13">
        <f t="shared" si="1266"/>
        <v>5.0235166782152707E-5</v>
      </c>
      <c r="AT1003" s="13">
        <f t="shared" si="1267"/>
        <v>1.1295904931290409E-5</v>
      </c>
      <c r="AU1003" s="13">
        <f t="shared" si="1268"/>
        <v>1.6933352521761459E-6</v>
      </c>
      <c r="AV1003" s="13">
        <f t="shared" si="1269"/>
        <v>1.9038210929340463E-7</v>
      </c>
      <c r="AW1003" s="13">
        <f t="shared" si="1270"/>
        <v>1.0944363020911567E-10</v>
      </c>
      <c r="AX1003" s="13">
        <f t="shared" si="1271"/>
        <v>4.393594080411671E-6</v>
      </c>
      <c r="AY1003" s="13">
        <f t="shared" si="1272"/>
        <v>2.2478661102228461E-6</v>
      </c>
      <c r="AZ1003" s="13">
        <f t="shared" si="1273"/>
        <v>5.7503059647865104E-7</v>
      </c>
      <c r="BA1003" s="13">
        <f t="shared" si="1274"/>
        <v>9.8066394430052801E-8</v>
      </c>
      <c r="BB1003" s="13">
        <f t="shared" si="1275"/>
        <v>1.2543268708747403E-8</v>
      </c>
      <c r="BC1003" s="13">
        <f t="shared" si="1276"/>
        <v>1.283486281425894E-9</v>
      </c>
      <c r="BD1003" s="13">
        <f t="shared" si="1277"/>
        <v>9.5249769113970942E-6</v>
      </c>
      <c r="BE1003" s="13">
        <f t="shared" si="1278"/>
        <v>4.2835822216122462E-6</v>
      </c>
      <c r="BF1003" s="13">
        <f t="shared" si="1279"/>
        <v>9.6320845814108787E-7</v>
      </c>
      <c r="BG1003" s="13">
        <f t="shared" si="1280"/>
        <v>1.4439169303261933E-7</v>
      </c>
      <c r="BH1003" s="13">
        <f t="shared" si="1281"/>
        <v>1.6233994448924583E-8</v>
      </c>
      <c r="BI1003" s="13">
        <f t="shared" si="1282"/>
        <v>1.4601536707969914E-9</v>
      </c>
      <c r="BJ1003" s="14">
        <f t="shared" si="1283"/>
        <v>0.24112576138221065</v>
      </c>
      <c r="BK1003" s="14">
        <f t="shared" si="1284"/>
        <v>0.4755533712089991</v>
      </c>
      <c r="BL1003" s="14">
        <f t="shared" si="1285"/>
        <v>0.27478664507416956</v>
      </c>
      <c r="BM1003" s="14">
        <f t="shared" si="1286"/>
        <v>7.3328636430903024E-2</v>
      </c>
      <c r="BN1003" s="14">
        <f t="shared" si="1287"/>
        <v>0.92666969939520683</v>
      </c>
    </row>
    <row r="1004" spans="1:66" x14ac:dyDescent="0.25">
      <c r="A1004" t="s">
        <v>114</v>
      </c>
      <c r="B1004" t="s">
        <v>124</v>
      </c>
      <c r="C1004" t="s">
        <v>126</v>
      </c>
      <c r="D1004" s="24" t="s">
        <v>501</v>
      </c>
      <c r="E1004" s="10">
        <f>VLOOKUP(A1004,home!$A$2:$E$405,3,FALSE)</f>
        <v>1.2436974789916</v>
      </c>
      <c r="F1004" s="10">
        <f>VLOOKUP(B1004,home!$B$2:$E$405,3,FALSE)</f>
        <v>1.1299999999999999</v>
      </c>
      <c r="G1004" s="10">
        <f>VLOOKUP(C1004,away!$B$2:$E$405,4,FALSE)</f>
        <v>0.96</v>
      </c>
      <c r="H1004" s="10">
        <f>VLOOKUP(A1004,away!$A$2:$E$405,3,FALSE)</f>
        <v>1.0588235294117601</v>
      </c>
      <c r="I1004" s="10">
        <f>VLOOKUP(C1004,away!$B$2:$E$405,3,FALSE)</f>
        <v>1.45</v>
      </c>
      <c r="J1004" s="10">
        <f>VLOOKUP(B1004,home!$B$2:$E$405,4,FALSE)</f>
        <v>0.94</v>
      </c>
      <c r="K1004" s="12">
        <f t="shared" si="1232"/>
        <v>1.3491630252100875</v>
      </c>
      <c r="L1004" s="12">
        <f t="shared" si="1233"/>
        <v>1.4431764705882288</v>
      </c>
      <c r="M1004" s="13">
        <f t="shared" si="1234"/>
        <v>6.1277687198656436E-2</v>
      </c>
      <c r="N1004" s="13">
        <f t="shared" si="1235"/>
        <v>8.2673589838816744E-2</v>
      </c>
      <c r="O1004" s="13">
        <f t="shared" si="1236"/>
        <v>8.843451633716648E-2</v>
      </c>
      <c r="P1004" s="13">
        <f t="shared" si="1237"/>
        <v>0.11931257959444241</v>
      </c>
      <c r="Q1004" s="13">
        <f t="shared" si="1238"/>
        <v>5.5770075285957989E-2</v>
      </c>
      <c r="R1004" s="13">
        <f t="shared" si="1239"/>
        <v>6.3813306582824511E-2</v>
      </c>
      <c r="S1004" s="13">
        <f t="shared" si="1240"/>
        <v>5.8077794301088975E-2</v>
      </c>
      <c r="T1004" s="13">
        <f t="shared" si="1241"/>
        <v>8.0486060415628655E-2</v>
      </c>
      <c r="U1004" s="13">
        <f t="shared" si="1242"/>
        <v>8.6094553757942296E-2</v>
      </c>
      <c r="V1004" s="13">
        <f t="shared" si="1243"/>
        <v>1.2564681229552855E-2</v>
      </c>
      <c r="W1004" s="13">
        <f t="shared" si="1244"/>
        <v>2.5080974496332467E-2</v>
      </c>
      <c r="X1004" s="13">
        <f t="shared" si="1245"/>
        <v>3.619627225253047E-2</v>
      </c>
      <c r="Y1004" s="13">
        <f t="shared" si="1246"/>
        <v>2.6118804218928791E-2</v>
      </c>
      <c r="Z1004" s="13">
        <f t="shared" si="1247"/>
        <v>3.0697954190255068E-2</v>
      </c>
      <c r="AA1004" s="13">
        <f t="shared" si="1248"/>
        <v>4.1416544743085204E-2</v>
      </c>
      <c r="AB1004" s="13">
        <f t="shared" si="1249"/>
        <v>2.7938835399664897E-2</v>
      </c>
      <c r="AC1004" s="13">
        <f t="shared" si="1250"/>
        <v>1.529027732006884E-3</v>
      </c>
      <c r="AD1004" s="13">
        <f t="shared" si="1251"/>
        <v>8.4595808566722414E-3</v>
      </c>
      <c r="AE1004" s="13">
        <f t="shared" si="1252"/>
        <v>1.220866804338799E-2</v>
      </c>
      <c r="AF1004" s="13">
        <f t="shared" si="1253"/>
        <v>8.8096312287199909E-3</v>
      </c>
      <c r="AG1004" s="13">
        <f t="shared" si="1254"/>
        <v>4.2379508346159838E-3</v>
      </c>
      <c r="AH1004" s="13">
        <f t="shared" si="1255"/>
        <v>1.1075641295642865E-2</v>
      </c>
      <c r="AI1004" s="13">
        <f t="shared" si="1256"/>
        <v>1.4942845716571297E-2</v>
      </c>
      <c r="AJ1004" s="13">
        <f t="shared" si="1257"/>
        <v>1.0080167466108467E-2</v>
      </c>
      <c r="AK1004" s="13">
        <f t="shared" si="1258"/>
        <v>4.5332630777330657E-3</v>
      </c>
      <c r="AL1004" s="13">
        <f t="shared" si="1259"/>
        <v>1.1908559302230393E-4</v>
      </c>
      <c r="AM1004" s="13">
        <f t="shared" si="1260"/>
        <v>2.2826707401194519E-3</v>
      </c>
      <c r="AN1004" s="13">
        <f t="shared" si="1261"/>
        <v>3.2942967022406107E-3</v>
      </c>
      <c r="AO1004" s="13">
        <f t="shared" si="1262"/>
        <v>2.3771257439050234E-3</v>
      </c>
      <c r="AP1004" s="13">
        <f t="shared" si="1263"/>
        <v>1.1435373137444226E-3</v>
      </c>
      <c r="AQ1004" s="13">
        <f t="shared" si="1264"/>
        <v>4.1258153610890507E-4</v>
      </c>
      <c r="AR1004" s="13">
        <f t="shared" si="1265"/>
        <v>3.1968209829094218E-3</v>
      </c>
      <c r="AS1004" s="13">
        <f t="shared" si="1266"/>
        <v>4.31303266835716E-3</v>
      </c>
      <c r="AT1004" s="13">
        <f t="shared" si="1267"/>
        <v>2.9094921013353417E-3</v>
      </c>
      <c r="AU1004" s="13">
        <f t="shared" si="1268"/>
        <v>1.3084597217541476E-3</v>
      </c>
      <c r="AV1004" s="13">
        <f t="shared" si="1269"/>
        <v>4.4133136914184388E-4</v>
      </c>
      <c r="AW1004" s="13">
        <f t="shared" si="1270"/>
        <v>6.4408115587193275E-6</v>
      </c>
      <c r="AX1004" s="13">
        <f t="shared" si="1271"/>
        <v>5.1328249354968452E-4</v>
      </c>
      <c r="AY1004" s="13">
        <f t="shared" si="1272"/>
        <v>7.40757217455759E-4</v>
      </c>
      <c r="AZ1004" s="13">
        <f t="shared" si="1273"/>
        <v>5.3452169332527993E-4</v>
      </c>
      <c r="BA1004" s="13">
        <f t="shared" si="1274"/>
        <v>2.5713637694200684E-4</v>
      </c>
      <c r="BB1004" s="13">
        <f t="shared" si="1275"/>
        <v>9.2773292233752497E-5</v>
      </c>
      <c r="BC1004" s="13">
        <f t="shared" si="1276"/>
        <v>2.677764649015146E-5</v>
      </c>
      <c r="BD1004" s="13">
        <f t="shared" si="1277"/>
        <v>7.6892947053626686E-4</v>
      </c>
      <c r="BE1004" s="13">
        <f t="shared" si="1278"/>
        <v>1.0374112106419004E-3</v>
      </c>
      <c r="BF1004" s="13">
        <f t="shared" si="1279"/>
        <v>6.9981842366824301E-4</v>
      </c>
      <c r="BG1004" s="13">
        <f t="shared" si="1280"/>
        <v>3.1472304719133373E-4</v>
      </c>
      <c r="BH1004" s="13">
        <f t="shared" si="1281"/>
        <v>1.0615317461299926E-4</v>
      </c>
      <c r="BI1004" s="13">
        <f t="shared" si="1282"/>
        <v>2.8643587639305733E-5</v>
      </c>
      <c r="BJ1004" s="14">
        <f t="shared" si="1283"/>
        <v>0.35171706822770649</v>
      </c>
      <c r="BK1004" s="14">
        <f t="shared" si="1284"/>
        <v>0.25362161286622564</v>
      </c>
      <c r="BL1004" s="14">
        <f t="shared" si="1285"/>
        <v>0.36345449013452691</v>
      </c>
      <c r="BM1004" s="14">
        <f t="shared" si="1286"/>
        <v>0.52747505417495266</v>
      </c>
      <c r="BN1004" s="14">
        <f t="shared" si="1287"/>
        <v>0.47128175483786461</v>
      </c>
    </row>
    <row r="1005" spans="1:66" x14ac:dyDescent="0.25">
      <c r="A1005" t="s">
        <v>114</v>
      </c>
      <c r="B1005" t="s">
        <v>132</v>
      </c>
      <c r="C1005" t="s">
        <v>123</v>
      </c>
      <c r="D1005" s="24" t="s">
        <v>501</v>
      </c>
      <c r="E1005" s="10">
        <f>VLOOKUP(A1005,home!$A$2:$E$405,3,FALSE)</f>
        <v>1.2436974789916</v>
      </c>
      <c r="F1005" s="10">
        <f>VLOOKUP(B1005,home!$B$2:$E$405,3,FALSE)</f>
        <v>0.8</v>
      </c>
      <c r="G1005" s="10">
        <f>VLOOKUP(C1005,away!$B$2:$E$405,4,FALSE)</f>
        <v>0.32</v>
      </c>
      <c r="H1005" s="10">
        <f>VLOOKUP(A1005,away!$A$2:$E$405,3,FALSE)</f>
        <v>1.0588235294117601</v>
      </c>
      <c r="I1005" s="10">
        <f>VLOOKUP(C1005,away!$B$2:$E$405,3,FALSE)</f>
        <v>1.77</v>
      </c>
      <c r="J1005" s="10">
        <f>VLOOKUP(B1005,home!$B$2:$E$405,4,FALSE)</f>
        <v>1.1299999999999999</v>
      </c>
      <c r="K1005" s="12">
        <f t="shared" si="1232"/>
        <v>0.31838655462184962</v>
      </c>
      <c r="L1005" s="12">
        <f t="shared" si="1233"/>
        <v>2.1177529411764611</v>
      </c>
      <c r="M1005" s="13">
        <f t="shared" si="1234"/>
        <v>8.7497986632436603E-2</v>
      </c>
      <c r="N1005" s="13">
        <f t="shared" si="1235"/>
        <v>2.7858182500250146E-2</v>
      </c>
      <c r="O1005" s="13">
        <f t="shared" si="1236"/>
        <v>0.1852991185378613</v>
      </c>
      <c r="P1005" s="13">
        <f t="shared" si="1237"/>
        <v>5.8996747925735359E-2</v>
      </c>
      <c r="Q1005" s="13">
        <f t="shared" si="1238"/>
        <v>4.434835372140674E-3</v>
      </c>
      <c r="R1005" s="13">
        <f t="shared" si="1239"/>
        <v>0.19620887664048076</v>
      </c>
      <c r="S1005" s="13">
        <f t="shared" si="1240"/>
        <v>9.9448467324002744E-3</v>
      </c>
      <c r="T1005" s="13">
        <f t="shared" si="1241"/>
        <v>9.3918856529843168E-3</v>
      </c>
      <c r="U1005" s="13">
        <f t="shared" si="1242"/>
        <v>6.2470268219786178E-2</v>
      </c>
      <c r="V1005" s="13">
        <f t="shared" si="1243"/>
        <v>7.450503065048556E-4</v>
      </c>
      <c r="W1005" s="13">
        <f t="shared" si="1244"/>
        <v>4.706639848169924E-4</v>
      </c>
      <c r="X1005" s="13">
        <f t="shared" si="1245"/>
        <v>9.9675003815201889E-4</v>
      </c>
      <c r="Y1005" s="13">
        <f t="shared" si="1246"/>
        <v>1.055435162457094E-3</v>
      </c>
      <c r="Z1005" s="13">
        <f t="shared" si="1247"/>
        <v>0.13850730853010251</v>
      </c>
      <c r="AA1005" s="13">
        <f t="shared" si="1248"/>
        <v>4.4098864752844864E-2</v>
      </c>
      <c r="AB1005" s="13">
        <f t="shared" si="1249"/>
        <v>7.0202428056966E-3</v>
      </c>
      <c r="AC1005" s="13">
        <f t="shared" si="1250"/>
        <v>3.1397540401063909E-5</v>
      </c>
      <c r="AD1005" s="13">
        <f t="shared" si="1251"/>
        <v>3.746327112761819E-5</v>
      </c>
      <c r="AE1005" s="13">
        <f t="shared" si="1252"/>
        <v>7.9337952616604621E-5</v>
      </c>
      <c r="AF1005" s="13">
        <f t="shared" si="1253"/>
        <v>8.4009091250366572E-5</v>
      </c>
      <c r="AG1005" s="13">
        <f t="shared" si="1254"/>
        <v>5.9303500027008512E-5</v>
      </c>
      <c r="AH1005" s="13">
        <f t="shared" si="1255"/>
        <v>7.333106500351505E-2</v>
      </c>
      <c r="AI1005" s="13">
        <f t="shared" si="1256"/>
        <v>2.3347625133220046E-2</v>
      </c>
      <c r="AJ1005" s="13">
        <f t="shared" si="1257"/>
        <v>3.7167849623842169E-3</v>
      </c>
      <c r="AK1005" s="13">
        <f t="shared" si="1258"/>
        <v>3.9445811948127051E-4</v>
      </c>
      <c r="AL1005" s="13">
        <f t="shared" si="1259"/>
        <v>8.4680932570988755E-7</v>
      </c>
      <c r="AM1005" s="13">
        <f t="shared" si="1260"/>
        <v>2.3855603638373158E-6</v>
      </c>
      <c r="AN1005" s="13">
        <f t="shared" si="1261"/>
        <v>5.0520274768704638E-6</v>
      </c>
      <c r="AO1005" s="13">
        <f t="shared" si="1262"/>
        <v>5.3494730240233609E-6</v>
      </c>
      <c r="AP1005" s="13">
        <f t="shared" si="1263"/>
        <v>3.7762874101232039E-6</v>
      </c>
      <c r="AQ1005" s="13">
        <f t="shared" si="1264"/>
        <v>1.9993109423790139E-6</v>
      </c>
      <c r="AR1005" s="13">
        <f t="shared" si="1265"/>
        <v>3.105941571815924E-2</v>
      </c>
      <c r="AS1005" s="13">
        <f t="shared" si="1266"/>
        <v>9.888900359072441E-3</v>
      </c>
      <c r="AT1005" s="13">
        <f t="shared" si="1267"/>
        <v>1.574246457161923E-3</v>
      </c>
      <c r="AU1005" s="13">
        <f t="shared" si="1268"/>
        <v>1.6707296854047925E-4</v>
      </c>
      <c r="AV1005" s="13">
        <f t="shared" si="1269"/>
        <v>1.3298446706011967E-5</v>
      </c>
      <c r="AW1005" s="13">
        <f t="shared" si="1270"/>
        <v>1.5860363780564877E-8</v>
      </c>
      <c r="AX1005" s="13">
        <f t="shared" si="1271"/>
        <v>1.2658839084743469E-7</v>
      </c>
      <c r="AY1005" s="13">
        <f t="shared" si="1272"/>
        <v>2.6808293703595021E-7</v>
      </c>
      <c r="AZ1005" s="13">
        <f t="shared" si="1273"/>
        <v>2.8386671419355381E-7</v>
      </c>
      <c r="BA1005" s="13">
        <f t="shared" si="1274"/>
        <v>2.0038652296183219E-7</v>
      </c>
      <c r="BB1005" s="13">
        <f t="shared" si="1275"/>
        <v>1.0609228709363615E-7</v>
      </c>
      <c r="BC1005" s="13">
        <f t="shared" si="1276"/>
        <v>4.493545060573708E-8</v>
      </c>
      <c r="BD1005" s="13">
        <f t="shared" si="1277"/>
        <v>1.0962694831392353E-2</v>
      </c>
      <c r="BE1005" s="13">
        <f t="shared" si="1278"/>
        <v>3.4903746367377698E-3</v>
      </c>
      <c r="BF1005" s="13">
        <f t="shared" si="1279"/>
        <v>5.5564417746521418E-4</v>
      </c>
      <c r="BG1005" s="13">
        <f t="shared" si="1280"/>
        <v>5.8969878419613697E-5</v>
      </c>
      <c r="BH1005" s="13">
        <f t="shared" si="1281"/>
        <v>4.6938041041225423E-6</v>
      </c>
      <c r="BI1005" s="13">
        <f t="shared" si="1282"/>
        <v>2.9888882335629495E-7</v>
      </c>
      <c r="BJ1005" s="14">
        <f t="shared" si="1283"/>
        <v>4.4487459137342811E-2</v>
      </c>
      <c r="BK1005" s="14">
        <f t="shared" si="1284"/>
        <v>0.15721714402974094</v>
      </c>
      <c r="BL1005" s="14">
        <f t="shared" si="1285"/>
        <v>0.65366291434185297</v>
      </c>
      <c r="BM1005" s="14">
        <f t="shared" si="1286"/>
        <v>0.43357882620756077</v>
      </c>
      <c r="BN1005" s="14">
        <f t="shared" si="1287"/>
        <v>0.56029574760890477</v>
      </c>
    </row>
    <row r="1006" spans="1:66" x14ac:dyDescent="0.25">
      <c r="A1006" t="s">
        <v>114</v>
      </c>
      <c r="B1006" t="s">
        <v>133</v>
      </c>
      <c r="C1006" t="s">
        <v>131</v>
      </c>
      <c r="D1006" s="24" t="s">
        <v>501</v>
      </c>
      <c r="E1006" s="10">
        <f>VLOOKUP(A1006,home!$A$2:$E$405,3,FALSE)</f>
        <v>1.2436974789916</v>
      </c>
      <c r="F1006" s="10">
        <f>VLOOKUP(B1006,home!$B$2:$E$405,3,FALSE)</f>
        <v>0.96</v>
      </c>
      <c r="G1006" s="10">
        <f>VLOOKUP(C1006,away!$B$2:$E$405,4,FALSE)</f>
        <v>1.21</v>
      </c>
      <c r="H1006" s="10">
        <f>VLOOKUP(A1006,away!$A$2:$E$405,3,FALSE)</f>
        <v>1.0588235294117601</v>
      </c>
      <c r="I1006" s="10">
        <f>VLOOKUP(C1006,away!$B$2:$E$405,3,FALSE)</f>
        <v>0.8</v>
      </c>
      <c r="J1006" s="10">
        <f>VLOOKUP(B1006,home!$B$2:$E$405,4,FALSE)</f>
        <v>0.38</v>
      </c>
      <c r="K1006" s="12">
        <f t="shared" ref="K1006:K1069" si="1288">E1006*F1006*G1006</f>
        <v>1.4446789915966425</v>
      </c>
      <c r="L1006" s="12">
        <f t="shared" ref="L1006:L1069" si="1289">H1006*I1006*J1006</f>
        <v>0.32188235294117507</v>
      </c>
      <c r="M1006" s="13">
        <f t="shared" ref="M1006:M1069" si="1290">_xlfn.POISSON.DIST(0,K1006,FALSE) * _xlfn.POISSON.DIST(0,L1006,FALSE)</f>
        <v>0.17091971348165935</v>
      </c>
      <c r="N1006" s="13">
        <f t="shared" ref="N1006:N1069" si="1291">_xlfn.POISSON.DIST(1,K1006,FALSE) * _xlfn.POISSON.DIST(0,L1006,FALSE)</f>
        <v>0.24692411931667071</v>
      </c>
      <c r="O1006" s="13">
        <f t="shared" ref="O1006:O1069" si="1292">_xlfn.POISSON.DIST(0,K1006,FALSE) * _xlfn.POISSON.DIST(1,L1006,FALSE)</f>
        <v>5.5016039539508003E-2</v>
      </c>
      <c r="P1006" s="13">
        <f t="shared" ref="P1006:P1069" si="1293">_xlfn.POISSON.DIST(1,K1006,FALSE) * _xlfn.POISSON.DIST(1,L1006,FALSE)</f>
        <v>7.9480516523577432E-2</v>
      </c>
      <c r="Q1006" s="13">
        <f t="shared" ref="Q1006:Q1069" si="1294">_xlfn.POISSON.DIST(2,K1006,FALSE) * _xlfn.POISSON.DIST(0,L1006,FALSE)</f>
        <v>0.17836304384764848</v>
      </c>
      <c r="R1006" s="13">
        <f t="shared" ref="R1006:R1069" si="1295">_xlfn.POISSON.DIST(0,K1006,FALSE) * _xlfn.POISSON.DIST(2,L1006,FALSE)</f>
        <v>8.8543461282407764E-3</v>
      </c>
      <c r="S1006" s="13">
        <f t="shared" ref="S1006:S1069" si="1296">_xlfn.POISSON.DIST(2,K1006,FALSE) * _xlfn.POISSON.DIST(2,L1006,FALSE)</f>
        <v>9.2399413417173365E-3</v>
      </c>
      <c r="T1006" s="13">
        <f t="shared" ref="T1006:T1069" si="1297">_xlfn.POISSON.DIST(2,K1006,FALSE) * _xlfn.POISSON.DIST(1,L1006,FALSE)</f>
        <v>5.7411916231431076E-2</v>
      </c>
      <c r="U1006" s="13">
        <f t="shared" ref="U1006:U1069" si="1298">_xlfn.POISSON.DIST(1,K1006,FALSE) * _xlfn.POISSON.DIST(2,L1006,FALSE)</f>
        <v>1.2791687835794522E-2</v>
      </c>
      <c r="V1006" s="13">
        <f t="shared" ref="V1006:V1069" si="1299">_xlfn.POISSON.DIST(3,K1006,FALSE) * _xlfn.POISSON.DIST(3,L1006,FALSE)</f>
        <v>4.7741408688813363E-4</v>
      </c>
      <c r="W1006" s="13">
        <f t="shared" ref="W1006:W1069" si="1300">_xlfn.POISSON.DIST(3,K1006,FALSE) * _xlfn.POISSON.DIST(0,L1006,FALSE)</f>
        <v>8.5892447441309458E-2</v>
      </c>
      <c r="X1006" s="13">
        <f t="shared" ref="X1006:X1069" si="1301">_xlfn.POISSON.DIST(3,K1006,FALSE) * _xlfn.POISSON.DIST(1,L1006,FALSE)</f>
        <v>2.7647263082284899E-2</v>
      </c>
      <c r="Y1006" s="13">
        <f t="shared" ref="Y1006:Y1069" si="1302">_xlfn.POISSON.DIST(3,K1006,FALSE) * _xlfn.POISSON.DIST(2,L1006,FALSE)</f>
        <v>4.4495830466547729E-3</v>
      </c>
      <c r="Z1006" s="13">
        <f t="shared" ref="Z1006:Z1069" si="1303">_xlfn.POISSON.DIST(0,K1006,FALSE) * _xlfn.POISSON.DIST(3,L1006,FALSE)</f>
        <v>9.5001925517124164E-4</v>
      </c>
      <c r="AA1006" s="13">
        <f t="shared" ref="AA1006:AA1069" si="1304">_xlfn.POISSON.DIST(1,K1006,FALSE) * _xlfn.POISSON.DIST(3,L1006,FALSE)</f>
        <v>1.3724728595581829E-3</v>
      </c>
      <c r="AB1006" s="13">
        <f t="shared" ref="AB1006:AB1069" si="1305">_xlfn.POISSON.DIST(2,K1006,FALSE) * _xlfn.POISSON.DIST(3,L1006,FALSE)</f>
        <v>9.9139135337013816E-4</v>
      </c>
      <c r="AC1006" s="13">
        <f t="shared" ref="AC1006:AC1069" si="1306">_xlfn.POISSON.DIST(4,K1006,FALSE) * _xlfn.POISSON.DIST(4,L1006,FALSE)</f>
        <v>1.3875344397287989E-5</v>
      </c>
      <c r="AD1006" s="13">
        <f t="shared" ref="AD1006:AD1069" si="1307">_xlfn.POISSON.DIST(4,K1006,FALSE) * _xlfn.POISSON.DIST(0,L1006,FALSE)</f>
        <v>3.1021753588819662E-2</v>
      </c>
      <c r="AE1006" s="13">
        <f t="shared" ref="AE1006:AE1069" si="1308">_xlfn.POISSON.DIST(4,K1006,FALSE) * _xlfn.POISSON.DIST(1,L1006,FALSE)</f>
        <v>9.9853550375306153E-3</v>
      </c>
      <c r="AF1006" s="13">
        <f t="shared" ref="AF1006:AF1069" si="1309">_xlfn.POISSON.DIST(4,K1006,FALSE) * _xlfn.POISSON.DIST(2,L1006,FALSE)</f>
        <v>1.6070547872166848E-3</v>
      </c>
      <c r="AG1006" s="13">
        <f t="shared" ref="AG1006:AG1069" si="1310">_xlfn.POISSON.DIST(4,K1006,FALSE) * _xlfn.POISSON.DIST(3,L1006,FALSE)</f>
        <v>1.7242752540489533E-4</v>
      </c>
      <c r="AH1006" s="13">
        <f t="shared" ref="AH1006:AH1069" si="1311">_xlfn.POISSON.DIST(0,K1006,FALSE) * _xlfn.POISSON.DIST(4,L1006,FALSE)</f>
        <v>7.6448608298485487E-5</v>
      </c>
      <c r="AI1006" s="13">
        <f t="shared" ref="AI1006:AI1069" si="1312">_xlfn.POISSON.DIST(1,K1006,FALSE) * _xlfn.POISSON.DIST(4,L1006,FALSE)</f>
        <v>1.1044369834562273E-4</v>
      </c>
      <c r="AJ1006" s="13">
        <f t="shared" ref="AJ1006:AJ1069" si="1313">_xlfn.POISSON.DIST(2,K1006,FALSE) * _xlfn.POISSON.DIST(4,L1006,FALSE)</f>
        <v>7.9777845377079028E-5</v>
      </c>
      <c r="AK1006" s="13">
        <f t="shared" ref="AK1006:AK1069" si="1314">_xlfn.POISSON.DIST(3,K1006,FALSE) * _xlfn.POISSON.DIST(4,L1006,FALSE)</f>
        <v>3.8417792403703771E-5</v>
      </c>
      <c r="AL1006" s="13">
        <f t="shared" ref="AL1006:AL1069" si="1315">_xlfn.POISSON.DIST(5,K1006,FALSE) * _xlfn.POISSON.DIST(5,L1006,FALSE)</f>
        <v>2.5809065956743829E-7</v>
      </c>
      <c r="AM1006" s="13">
        <f t="shared" ref="AM1006:AM1069" si="1316">_xlfn.POISSON.DIST(5,K1006,FALSE) * _xlfn.POISSON.DIST(0,L1006,FALSE)</f>
        <v>8.9632951384511026E-3</v>
      </c>
      <c r="AN1006" s="13">
        <f t="shared" ref="AN1006:AN1069" si="1317">_xlfn.POISSON.DIST(5,K1006,FALSE) * _xlfn.POISSON.DIST(1,L1006,FALSE)</f>
        <v>2.8851265292708368E-3</v>
      </c>
      <c r="AO1006" s="13">
        <f t="shared" ref="AO1006:AO1069" si="1318">_xlfn.POISSON.DIST(5,K1006,FALSE) * _xlfn.POISSON.DIST(2,L1006,FALSE)</f>
        <v>4.6433565788735139E-4</v>
      </c>
      <c r="AP1006" s="13">
        <f t="shared" ref="AP1006:AP1069" si="1319">_xlfn.POISSON.DIST(5,K1006,FALSE) * _xlfn.POISSON.DIST(3,L1006,FALSE)</f>
        <v>4.9820484705089725E-5</v>
      </c>
      <c r="AQ1006" s="13">
        <f t="shared" ref="AQ1006:AQ1069" si="1320">_xlfn.POISSON.DIST(5,K1006,FALSE) * _xlfn.POISSON.DIST(4,L1006,FALSE)</f>
        <v>4.0090837103860267E-6</v>
      </c>
      <c r="AR1006" s="13">
        <f t="shared" ref="AR1006:AR1069" si="1321">_xlfn.POISSON.DIST(0,K1006,FALSE) * _xlfn.POISSON.DIST(5,L1006,FALSE)</f>
        <v>4.9214915836389524E-6</v>
      </c>
      <c r="AS1006" s="13">
        <f t="shared" ref="AS1006:AS1069" si="1322">_xlfn.POISSON.DIST(1,K1006,FALSE) * _xlfn.POISSON.DIST(5,L1006,FALSE)</f>
        <v>7.1099754982028851E-6</v>
      </c>
      <c r="AT1006" s="13">
        <f t="shared" ref="AT1006:AT1069" si="1323">_xlfn.POISSON.DIST(2,K1006,FALSE) * _xlfn.POISSON.DIST(5,L1006,FALSE)</f>
        <v>5.1358161165102904E-6</v>
      </c>
      <c r="AU1006" s="13">
        <f t="shared" ref="AU1006:AU1069" si="1324">_xlfn.POISSON.DIST(3,K1006,FALSE) * _xlfn.POISSON.DIST(5,L1006,FALSE)</f>
        <v>2.4732018827419553E-6</v>
      </c>
      <c r="AV1006" s="13">
        <f t="shared" ref="AV1006:AV1069" si="1325">_xlfn.POISSON.DIST(4,K1006,FALSE) * _xlfn.POISSON.DIST(5,L1006,FALSE)</f>
        <v>8.9324570049364207E-7</v>
      </c>
      <c r="AW1006" s="13">
        <f t="shared" ref="AW1006:AW1069" si="1326">_xlfn.POISSON.DIST(6,K1006,FALSE) * _xlfn.POISSON.DIST(6,L1006,FALSE)</f>
        <v>3.3337905516628445E-9</v>
      </c>
      <c r="AX1006" s="13">
        <f t="shared" ref="AX1006:AX1069" si="1327">_xlfn.POISSON.DIST(6,K1006,FALSE) * _xlfn.POISSON.DIST(0,L1006,FALSE)</f>
        <v>2.1581806970001035E-3</v>
      </c>
      <c r="AY1006" s="13">
        <f t="shared" ref="AY1006:AY1069" si="1328">_xlfn.POISSON.DIST(6,K1006,FALSE) * _xlfn.POISSON.DIST(1,L1006,FALSE)</f>
        <v>6.9468028082261856E-4</v>
      </c>
      <c r="AZ1006" s="13">
        <f t="shared" ref="AZ1006:AZ1069" si="1329">_xlfn.POISSON.DIST(6,K1006,FALSE) * _xlfn.POISSON.DIST(2,L1006,FALSE)</f>
        <v>1.1180266166651033E-4</v>
      </c>
      <c r="BA1006" s="13">
        <f t="shared" ref="BA1006:BA1069" si="1330">_xlfn.POISSON.DIST(6,K1006,FALSE) * _xlfn.POISSON.DIST(3,L1006,FALSE)</f>
        <v>1.1995767934100822E-5</v>
      </c>
      <c r="BB1006" s="13">
        <f t="shared" ref="BB1006:BB1069" si="1331">_xlfn.POISSON.DIST(6,K1006,FALSE) * _xlfn.POISSON.DIST(4,L1006,FALSE)</f>
        <v>9.6530650199116796E-7</v>
      </c>
      <c r="BC1006" s="13">
        <f t="shared" ref="BC1006:BC1069" si="1332">_xlfn.POISSON.DIST(6,K1006,FALSE) * _xlfn.POISSON.DIST(5,L1006,FALSE)</f>
        <v>6.2143025634066485E-8</v>
      </c>
      <c r="BD1006" s="13">
        <f t="shared" ref="BD1006:BD1069" si="1333">_xlfn.POISSON.DIST(0,K1006,FALSE) * _xlfn.POISSON.DIST(6,L1006,FALSE)</f>
        <v>2.6402354848698249E-7</v>
      </c>
      <c r="BE1006" s="13">
        <f t="shared" ref="BE1006:BE1069" si="1334">_xlfn.POISSON.DIST(1,K1006,FALSE) * _xlfn.POISSON.DIST(6,L1006,FALSE)</f>
        <v>3.8142927378594118E-7</v>
      </c>
      <c r="BF1006" s="13">
        <f t="shared" ref="BF1006:BF1069" si="1335">_xlfn.POISSON.DIST(2,K1006,FALSE) * _xlfn.POISSON.DIST(6,L1006,FALSE)</f>
        <v>2.7552142930925662E-7</v>
      </c>
      <c r="BG1006" s="13">
        <f t="shared" ref="BG1006:BG1069" si="1336">_xlfn.POISSON.DIST(3,K1006,FALSE) * _xlfn.POISSON.DIST(6,L1006,FALSE)</f>
        <v>1.3268000688592072E-7</v>
      </c>
      <c r="BH1006" s="13">
        <f t="shared" ref="BH1006:BH1069" si="1337">_xlfn.POISSON.DIST(4,K1006,FALSE) * _xlfn.POISSON.DIST(6,L1006,FALSE)</f>
        <v>4.7920004638246919E-8</v>
      </c>
      <c r="BI1006" s="13">
        <f t="shared" ref="BI1006:BI1069" si="1338">_xlfn.POISSON.DIST(5,K1006,FALSE) * _xlfn.POISSON.DIST(6,L1006,FALSE)</f>
        <v>1.3845804795617798E-8</v>
      </c>
      <c r="BJ1006" s="14">
        <f t="shared" ref="BJ1006:BJ1069" si="1339">SUM(N1006,Q1006,T1006,W1006,X1006,Y1006,AD1006,AE1006,AF1006,AG1006,AM1006,AN1006,AO1006,AP1006,AQ1006,AX1006,AY1006,AZ1006,BA1006,BB1006,BC1006)</f>
        <v>0.65881923765594708</v>
      </c>
      <c r="BK1006" s="14">
        <f t="shared" ref="BK1006:BK1069" si="1340">SUM(M1006,P1006,S1006,V1006,AC1006,AL1006,AY1006)</f>
        <v>0.26082639914972178</v>
      </c>
      <c r="BL1006" s="14">
        <f t="shared" ref="BL1006:BL1069" si="1341">SUM(O1006,R1006,U1006,AA1006,AB1006,AH1006,AI1006,AJ1006,AK1006,AR1006,AS1006,AT1006,AU1006,AV1006,BD1006,BE1006,BF1006,BG1006,BH1006,BI1006)</f>
        <v>7.9352674811745988E-2</v>
      </c>
      <c r="BM1006" s="14">
        <f t="shared" ref="BM1006:BM1069" si="1342">SUM(S1006:BI1006)</f>
        <v>0.25969587508824904</v>
      </c>
      <c r="BN1006" s="14">
        <f t="shared" ref="BN1006:BN1069" si="1343">SUM(M1006:R1006)</f>
        <v>0.73955777883730467</v>
      </c>
    </row>
    <row r="1007" spans="1:66" x14ac:dyDescent="0.25">
      <c r="A1007" t="s">
        <v>136</v>
      </c>
      <c r="B1007" t="s">
        <v>480</v>
      </c>
      <c r="C1007" t="s">
        <v>315</v>
      </c>
      <c r="D1007" s="24" t="s">
        <v>501</v>
      </c>
      <c r="E1007" s="10">
        <f>VLOOKUP(A1007,home!$A$2:$E$405,3,FALSE)</f>
        <v>1.6168224299065399</v>
      </c>
      <c r="F1007" s="10">
        <f>VLOOKUP(B1007,home!$B$2:$E$405,3,FALSE)</f>
        <v>1.61</v>
      </c>
      <c r="G1007" s="10">
        <f>VLOOKUP(C1007,away!$B$2:$E$405,4,FALSE)</f>
        <v>1.48</v>
      </c>
      <c r="H1007" s="10">
        <f>VLOOKUP(A1007,away!$A$2:$E$405,3,FALSE)</f>
        <v>1.36448598130841</v>
      </c>
      <c r="I1007" s="10">
        <f>VLOOKUP(C1007,away!$B$2:$E$405,3,FALSE)</f>
        <v>0.87</v>
      </c>
      <c r="J1007" s="10">
        <f>VLOOKUP(B1007,home!$B$2:$E$405,4,FALSE)</f>
        <v>0.59</v>
      </c>
      <c r="K1007" s="12">
        <f t="shared" si="1288"/>
        <v>3.8525644859813037</v>
      </c>
      <c r="L1007" s="12">
        <f t="shared" si="1289"/>
        <v>0.70039065420560676</v>
      </c>
      <c r="M1007" s="13">
        <f t="shared" si="1290"/>
        <v>1.053602290902125E-2</v>
      </c>
      <c r="N1007" s="13">
        <f t="shared" si="1291"/>
        <v>4.0590707682780683E-2</v>
      </c>
      <c r="O1007" s="13">
        <f t="shared" si="1292"/>
        <v>7.3793319779746529E-3</v>
      </c>
      <c r="P1007" s="13">
        <f t="shared" si="1293"/>
        <v>2.8429352308611312E-2</v>
      </c>
      <c r="Q1007" s="13">
        <f t="shared" si="1294"/>
        <v>7.8189159439764677E-2</v>
      </c>
      <c r="R1007" s="13">
        <f t="shared" si="1295"/>
        <v>2.5842075758270105E-3</v>
      </c>
      <c r="S1007" s="13">
        <f t="shared" si="1296"/>
        <v>1.917773147577145E-2</v>
      </c>
      <c r="T1007" s="13">
        <f t="shared" si="1297"/>
        <v>5.4762956531803277E-2</v>
      </c>
      <c r="U1007" s="13">
        <f t="shared" si="1298"/>
        <v>9.9558263310349764E-3</v>
      </c>
      <c r="V1007" s="13">
        <f t="shared" si="1299"/>
        <v>5.7496973247828315E-3</v>
      </c>
      <c r="W1007" s="13">
        <f t="shared" si="1300"/>
        <v>0.10040959294878907</v>
      </c>
      <c r="X1007" s="13">
        <f t="shared" si="1301"/>
        <v>7.032594049392106E-2</v>
      </c>
      <c r="Y1007" s="13">
        <f t="shared" si="1302"/>
        <v>2.4627815735080969E-2</v>
      </c>
      <c r="Z1007" s="13">
        <f t="shared" si="1303"/>
        <v>6.0331827821218824E-4</v>
      </c>
      <c r="AA1007" s="13">
        <f t="shared" si="1304"/>
        <v>2.3243225723836641E-3</v>
      </c>
      <c r="AB1007" s="13">
        <f t="shared" si="1305"/>
        <v>4.4773012981650069E-3</v>
      </c>
      <c r="AC1007" s="13">
        <f t="shared" si="1306"/>
        <v>9.69650575966927E-4</v>
      </c>
      <c r="AD1007" s="13">
        <f t="shared" si="1307"/>
        <v>9.6708607961585882E-2</v>
      </c>
      <c r="AE1007" s="13">
        <f t="shared" si="1308"/>
        <v>6.7733805197528682E-2</v>
      </c>
      <c r="AF1007" s="13">
        <f t="shared" si="1309"/>
        <v>2.372006206706612E-2</v>
      </c>
      <c r="AG1007" s="13">
        <f t="shared" si="1310"/>
        <v>5.537769929650012E-3</v>
      </c>
      <c r="AH1007" s="13">
        <f t="shared" si="1311"/>
        <v>1.0563962089280868E-4</v>
      </c>
      <c r="AI1007" s="13">
        <f t="shared" si="1312"/>
        <v>4.0698345176416322E-4</v>
      </c>
      <c r="AJ1007" s="13">
        <f t="shared" si="1313"/>
        <v>7.8396499632435023E-4</v>
      </c>
      <c r="AK1007" s="13">
        <f t="shared" si="1314"/>
        <v>1.0067585676972184E-3</v>
      </c>
      <c r="AL1007" s="13">
        <f t="shared" si="1315"/>
        <v>1.0465633219839863E-4</v>
      </c>
      <c r="AM1007" s="13">
        <f t="shared" si="1316"/>
        <v>7.4515229704298885E-2</v>
      </c>
      <c r="AN1007" s="13">
        <f t="shared" si="1317"/>
        <v>5.2189770480874961E-2</v>
      </c>
      <c r="AO1007" s="13">
        <f t="shared" si="1318"/>
        <v>1.8276613744970235E-2</v>
      </c>
      <c r="AP1007" s="13">
        <f t="shared" si="1319"/>
        <v>4.266923152500963E-3</v>
      </c>
      <c r="AQ1007" s="13">
        <f t="shared" si="1320"/>
        <v>7.4712827455629969E-4</v>
      </c>
      <c r="AR1007" s="13">
        <f t="shared" si="1321"/>
        <v>1.4797800637429319E-5</v>
      </c>
      <c r="AS1007" s="13">
        <f t="shared" si="1322"/>
        <v>5.7009481206391685E-5</v>
      </c>
      <c r="AT1007" s="13">
        <f t="shared" si="1323"/>
        <v>1.0981635132998161E-4</v>
      </c>
      <c r="AU1007" s="13">
        <f t="shared" si="1324"/>
        <v>1.4102485837131094E-4</v>
      </c>
      <c r="AV1007" s="13">
        <f t="shared" si="1325"/>
        <v>1.3582684025046396E-4</v>
      </c>
      <c r="AW1007" s="13">
        <f t="shared" si="1326"/>
        <v>7.8442832774947653E-6</v>
      </c>
      <c r="AX1007" s="13">
        <f t="shared" si="1327"/>
        <v>4.7845787937253532E-2</v>
      </c>
      <c r="AY1007" s="13">
        <f t="shared" si="1328"/>
        <v>3.351074271435573E-2</v>
      </c>
      <c r="AZ1007" s="13">
        <f t="shared" si="1329"/>
        <v>1.173530550631169E-2</v>
      </c>
      <c r="BA1007" s="13">
        <f t="shared" si="1330"/>
        <v>2.7397661002894346E-3</v>
      </c>
      <c r="BB1007" s="13">
        <f t="shared" si="1331"/>
        <v>4.7972664283801517E-4</v>
      </c>
      <c r="BC1007" s="13">
        <f t="shared" si="1332"/>
        <v>6.7199211443435411E-5</v>
      </c>
      <c r="BD1007" s="13">
        <f t="shared" si="1333"/>
        <v>1.7273735448755429E-6</v>
      </c>
      <c r="BE1007" s="13">
        <f t="shared" si="1334"/>
        <v>6.6548179730111479E-6</v>
      </c>
      <c r="BF1007" s="13">
        <f t="shared" si="1335"/>
        <v>1.2819057691746419E-5</v>
      </c>
      <c r="BG1007" s="13">
        <f t="shared" si="1336"/>
        <v>1.6462082135655908E-5</v>
      </c>
      <c r="BH1007" s="13">
        <f t="shared" si="1337"/>
        <v>1.5855308250283801E-5</v>
      </c>
      <c r="BI1007" s="13">
        <f t="shared" si="1338"/>
        <v>1.2216719495865945E-5</v>
      </c>
      <c r="BJ1007" s="14">
        <f t="shared" si="1339"/>
        <v>0.80898061145766376</v>
      </c>
      <c r="BK1007" s="14">
        <f t="shared" si="1340"/>
        <v>9.8477853640707907E-2</v>
      </c>
      <c r="BL1007" s="14">
        <f t="shared" si="1341"/>
        <v>2.9548547082950866E-2</v>
      </c>
      <c r="BM1007" s="14">
        <f t="shared" si="1342"/>
        <v>0.73639865013447692</v>
      </c>
      <c r="BN1007" s="14">
        <f t="shared" si="1343"/>
        <v>0.16770878189397959</v>
      </c>
    </row>
    <row r="1008" spans="1:66" x14ac:dyDescent="0.25">
      <c r="A1008" t="s">
        <v>136</v>
      </c>
      <c r="B1008" t="s">
        <v>484</v>
      </c>
      <c r="C1008" t="s">
        <v>481</v>
      </c>
      <c r="D1008" s="24" t="s">
        <v>501</v>
      </c>
      <c r="E1008" s="10">
        <f>VLOOKUP(A1008,home!$A$2:$E$405,3,FALSE)</f>
        <v>1.6168224299065399</v>
      </c>
      <c r="F1008" s="10">
        <f>VLOOKUP(B1008,home!$B$2:$E$405,3,FALSE)</f>
        <v>1.98</v>
      </c>
      <c r="G1008" s="10">
        <f>VLOOKUP(C1008,away!$B$2:$E$405,4,FALSE)</f>
        <v>1.08</v>
      </c>
      <c r="H1008" s="10">
        <f>VLOOKUP(A1008,away!$A$2:$E$405,3,FALSE)</f>
        <v>1.36448598130841</v>
      </c>
      <c r="I1008" s="10">
        <f>VLOOKUP(C1008,away!$B$2:$E$405,3,FALSE)</f>
        <v>0.15</v>
      </c>
      <c r="J1008" s="10">
        <f>VLOOKUP(B1008,home!$B$2:$E$405,4,FALSE)</f>
        <v>0.59</v>
      </c>
      <c r="K1008" s="12">
        <f t="shared" si="1288"/>
        <v>3.4574130841121451</v>
      </c>
      <c r="L1008" s="12">
        <f t="shared" si="1289"/>
        <v>0.12075700934579428</v>
      </c>
      <c r="M1008" s="13">
        <f t="shared" si="1290"/>
        <v>2.792675487802565E-2</v>
      </c>
      <c r="N1008" s="13">
        <f t="shared" si="1291"/>
        <v>9.6554327712078558E-2</v>
      </c>
      <c r="O1008" s="13">
        <f t="shared" si="1292"/>
        <v>3.3723513998034499E-3</v>
      </c>
      <c r="P1008" s="13">
        <f t="shared" si="1293"/>
        <v>1.1659611853904355E-2</v>
      </c>
      <c r="Q1008" s="13">
        <f t="shared" si="1294"/>
        <v>0.1669140979796962</v>
      </c>
      <c r="R1008" s="13">
        <f t="shared" si="1295"/>
        <v>2.0361753475168384E-4</v>
      </c>
      <c r="S1008" s="13">
        <f t="shared" si="1296"/>
        <v>1.2169919954670191E-3</v>
      </c>
      <c r="T1008" s="13">
        <f t="shared" si="1297"/>
        <v>2.0156047289678996E-2</v>
      </c>
      <c r="U1008" s="13">
        <f t="shared" si="1298"/>
        <v>7.0398992880513114E-4</v>
      </c>
      <c r="V1008" s="13">
        <f t="shared" si="1299"/>
        <v>5.6455834630543945E-5</v>
      </c>
      <c r="W1008" s="13">
        <f t="shared" si="1300"/>
        <v>0.1923636620925927</v>
      </c>
      <c r="X1008" s="13">
        <f t="shared" si="1301"/>
        <v>2.3229260541106432E-2</v>
      </c>
      <c r="Y1008" s="13">
        <f t="shared" si="1302"/>
        <v>1.4025480161291399E-3</v>
      </c>
      <c r="Z1008" s="13">
        <f t="shared" si="1303"/>
        <v>8.1960815156588935E-6</v>
      </c>
      <c r="AA1008" s="13">
        <f t="shared" si="1304"/>
        <v>2.8337239470688762E-5</v>
      </c>
      <c r="AB1008" s="13">
        <f t="shared" si="1305"/>
        <v>4.8986771256789236E-5</v>
      </c>
      <c r="AC1008" s="13">
        <f t="shared" si="1306"/>
        <v>1.4731686548333639E-6</v>
      </c>
      <c r="AD1008" s="13">
        <f t="shared" si="1307"/>
        <v>0.16627016055666438</v>
      </c>
      <c r="AE1008" s="13">
        <f t="shared" si="1308"/>
        <v>2.0078287332267838E-2</v>
      </c>
      <c r="AF1008" s="13">
        <f t="shared" si="1309"/>
        <v>1.2122969655151052E-3</v>
      </c>
      <c r="AG1008" s="13">
        <f t="shared" si="1310"/>
        <v>4.8797785331528548E-5</v>
      </c>
      <c r="AH1008" s="13">
        <f t="shared" si="1311"/>
        <v>2.4743357304632818E-7</v>
      </c>
      <c r="AI1008" s="13">
        <f t="shared" si="1312"/>
        <v>8.5548007289899326E-7</v>
      </c>
      <c r="AJ1008" s="13">
        <f t="shared" si="1313"/>
        <v>1.4788739986190958E-6</v>
      </c>
      <c r="AK1008" s="13">
        <f t="shared" si="1314"/>
        <v>1.7043594375263027E-6</v>
      </c>
      <c r="AL1008" s="13">
        <f t="shared" si="1315"/>
        <v>2.4602321015408652E-8</v>
      </c>
      <c r="AM1008" s="13">
        <f t="shared" si="1316"/>
        <v>0.11497292572120769</v>
      </c>
      <c r="AN1008" s="13">
        <f t="shared" si="1317"/>
        <v>1.3883786665829191E-2</v>
      </c>
      <c r="AO1008" s="13">
        <f t="shared" si="1318"/>
        <v>8.3828227808027493E-4</v>
      </c>
      <c r="AP1008" s="13">
        <f t="shared" si="1319"/>
        <v>3.3742820296184497E-5</v>
      </c>
      <c r="AQ1008" s="13">
        <f t="shared" si="1320"/>
        <v>1.0186705164649521E-6</v>
      </c>
      <c r="AR1008" s="13">
        <f t="shared" si="1321"/>
        <v>5.975867658563743E-9</v>
      </c>
      <c r="AS1008" s="13">
        <f t="shared" si="1322"/>
        <v>2.0661043031640895E-8</v>
      </c>
      <c r="AT1008" s="13">
        <f t="shared" si="1323"/>
        <v>3.5716880254499655E-8</v>
      </c>
      <c r="AU1008" s="13">
        <f t="shared" si="1324"/>
        <v>4.1162669705191271E-8</v>
      </c>
      <c r="AV1008" s="13">
        <f t="shared" si="1325"/>
        <v>3.5579088203928733E-8</v>
      </c>
      <c r="AW1008" s="13">
        <f t="shared" si="1326"/>
        <v>2.8532327491613083E-10</v>
      </c>
      <c r="AX1008" s="13">
        <f t="shared" si="1327"/>
        <v>6.6251482951192889E-2</v>
      </c>
      <c r="AY1008" s="13">
        <f t="shared" si="1328"/>
        <v>8.0003309459099319E-3</v>
      </c>
      <c r="AZ1008" s="13">
        <f t="shared" si="1329"/>
        <v>4.8304801940234646E-4</v>
      </c>
      <c r="BA1008" s="13">
        <f t="shared" si="1330"/>
        <v>1.9443811397812193E-5</v>
      </c>
      <c r="BB1008" s="13">
        <f t="shared" si="1331"/>
        <v>5.8699412867086707E-7</v>
      </c>
      <c r="BC1008" s="13">
        <f t="shared" si="1332"/>
        <v>1.4176731096366848E-8</v>
      </c>
      <c r="BD1008" s="13">
        <f t="shared" si="1333"/>
        <v>1.2027131778240201E-10</v>
      </c>
      <c r="BE1008" s="13">
        <f t="shared" si="1334"/>
        <v>4.1582762774428647E-10</v>
      </c>
      <c r="BF1008" s="13">
        <f t="shared" si="1335"/>
        <v>7.1884394044920534E-10</v>
      </c>
      <c r="BG1008" s="13">
        <f t="shared" si="1336"/>
        <v>8.2844681504793796E-10</v>
      </c>
      <c r="BH1008" s="13">
        <f t="shared" si="1337"/>
        <v>7.1607071445944385E-10</v>
      </c>
      <c r="BI1008" s="13">
        <f t="shared" si="1338"/>
        <v>4.9515045146432251E-10</v>
      </c>
      <c r="BJ1008" s="14">
        <f t="shared" si="1339"/>
        <v>0.89271414932575344</v>
      </c>
      <c r="BK1008" s="14">
        <f t="shared" si="1340"/>
        <v>4.8861643278913354E-2</v>
      </c>
      <c r="BL1008" s="14">
        <f t="shared" si="1341"/>
        <v>4.3617114113295554E-3</v>
      </c>
      <c r="BM1008" s="14">
        <f t="shared" si="1342"/>
        <v>0.63131460807866568</v>
      </c>
      <c r="BN1008" s="14">
        <f t="shared" si="1343"/>
        <v>0.3066307613582599</v>
      </c>
    </row>
    <row r="1009" spans="1:66" x14ac:dyDescent="0.25">
      <c r="A1009" t="s">
        <v>136</v>
      </c>
      <c r="B1009" t="s">
        <v>344</v>
      </c>
      <c r="C1009" t="s">
        <v>377</v>
      </c>
      <c r="D1009" s="24" t="s">
        <v>501</v>
      </c>
      <c r="E1009" s="10">
        <f>VLOOKUP(A1009,home!$A$2:$E$405,3,FALSE)</f>
        <v>1.6168224299065399</v>
      </c>
      <c r="F1009" s="10">
        <f>VLOOKUP(B1009,home!$B$2:$E$405,3,FALSE)</f>
        <v>1.48</v>
      </c>
      <c r="G1009" s="10">
        <f>VLOOKUP(C1009,away!$B$2:$E$405,4,FALSE)</f>
        <v>0.49</v>
      </c>
      <c r="H1009" s="10">
        <f>VLOOKUP(A1009,away!$A$2:$E$405,3,FALSE)</f>
        <v>1.36448598130841</v>
      </c>
      <c r="I1009" s="10">
        <f>VLOOKUP(C1009,away!$B$2:$E$405,3,FALSE)</f>
        <v>0.62</v>
      </c>
      <c r="J1009" s="10">
        <f>VLOOKUP(B1009,home!$B$2:$E$405,4,FALSE)</f>
        <v>0.73</v>
      </c>
      <c r="K1009" s="12">
        <f t="shared" si="1288"/>
        <v>1.1725196261682227</v>
      </c>
      <c r="L1009" s="12">
        <f t="shared" si="1289"/>
        <v>0.61756635514018632</v>
      </c>
      <c r="M1009" s="13">
        <f t="shared" si="1290"/>
        <v>0.16694581483033322</v>
      </c>
      <c r="N1009" s="13">
        <f t="shared" si="1291"/>
        <v>0.19574724439521166</v>
      </c>
      <c r="O1009" s="13">
        <f t="shared" si="1292"/>
        <v>0.10310011837067733</v>
      </c>
      <c r="P1009" s="13">
        <f t="shared" si="1293"/>
        <v>0.12088691224988611</v>
      </c>
      <c r="Q1009" s="13">
        <f t="shared" si="1294"/>
        <v>0.11475874291086667</v>
      </c>
      <c r="R1009" s="13">
        <f t="shared" si="1295"/>
        <v>3.183558215835048E-2</v>
      </c>
      <c r="S1009" s="13">
        <f t="shared" si="1296"/>
        <v>2.1883815368722317E-2</v>
      </c>
      <c r="T1009" s="13">
        <f t="shared" si="1297"/>
        <v>7.0871138579933615E-2</v>
      </c>
      <c r="U1009" s="13">
        <f t="shared" si="1298"/>
        <v>3.7327844891156849E-2</v>
      </c>
      <c r="V1009" s="13">
        <f t="shared" si="1299"/>
        <v>1.7606956091046194E-3</v>
      </c>
      <c r="W1009" s="13">
        <f t="shared" si="1300"/>
        <v>4.4852292779128194E-2</v>
      </c>
      <c r="X1009" s="13">
        <f t="shared" si="1301"/>
        <v>2.7699266971286694E-2</v>
      </c>
      <c r="Y1009" s="13">
        <f t="shared" si="1302"/>
        <v>8.553067671756235E-3</v>
      </c>
      <c r="Z1009" s="13">
        <f t="shared" si="1303"/>
        <v>6.5535281457661512E-3</v>
      </c>
      <c r="AA1009" s="13">
        <f t="shared" si="1304"/>
        <v>7.6841403715566551E-3</v>
      </c>
      <c r="AB1009" s="13">
        <f t="shared" si="1305"/>
        <v>4.5049026979408794E-3</v>
      </c>
      <c r="AC1009" s="13">
        <f t="shared" si="1306"/>
        <v>7.9683434941489891E-5</v>
      </c>
      <c r="AD1009" s="13">
        <f t="shared" si="1307"/>
        <v>1.3147548390542772E-2</v>
      </c>
      <c r="AE1009" s="13">
        <f t="shared" si="1308"/>
        <v>8.1194835385767217E-3</v>
      </c>
      <c r="AF1009" s="13">
        <f t="shared" si="1309"/>
        <v>2.5071599272697841E-3</v>
      </c>
      <c r="AG1009" s="13">
        <f t="shared" si="1310"/>
        <v>5.1611253934584511E-4</v>
      </c>
      <c r="AH1009" s="13">
        <f t="shared" si="1311"/>
        <v>1.0118096225723563E-3</v>
      </c>
      <c r="AI1009" s="13">
        <f t="shared" si="1312"/>
        <v>1.1863666404119499E-3</v>
      </c>
      <c r="AJ1009" s="13">
        <f t="shared" si="1313"/>
        <v>6.9551908485713501E-4</v>
      </c>
      <c r="AK1009" s="13">
        <f t="shared" si="1314"/>
        <v>2.7183659245651751E-4</v>
      </c>
      <c r="AL1009" s="13">
        <f t="shared" si="1315"/>
        <v>2.3079786497986959E-6</v>
      </c>
      <c r="AM1009" s="13">
        <f t="shared" si="1316"/>
        <v>3.0831517047815631E-3</v>
      </c>
      <c r="AN1009" s="13">
        <f t="shared" si="1317"/>
        <v>1.9040507606662015E-3</v>
      </c>
      <c r="AO1009" s="13">
        <f t="shared" si="1318"/>
        <v>5.8793884413326251E-4</v>
      </c>
      <c r="AP1009" s="13">
        <f t="shared" si="1319"/>
        <v>1.2103041633890438E-4</v>
      </c>
      <c r="AQ1009" s="13">
        <f t="shared" si="1320"/>
        <v>1.8686078269879107E-5</v>
      </c>
      <c r="AR1009" s="13">
        <f t="shared" si="1321"/>
        <v>1.2497191614155556E-4</v>
      </c>
      <c r="AS1009" s="13">
        <f t="shared" si="1322"/>
        <v>1.4653202439582322E-4</v>
      </c>
      <c r="AT1009" s="13">
        <f t="shared" si="1323"/>
        <v>8.590583723313178E-5</v>
      </c>
      <c r="AU1009" s="13">
        <f t="shared" si="1324"/>
        <v>3.3575426719419961E-5</v>
      </c>
      <c r="AV1009" s="13">
        <f t="shared" si="1325"/>
        <v>9.8419616963732162E-6</v>
      </c>
      <c r="AW1009" s="13">
        <f t="shared" si="1326"/>
        <v>4.6422982077610961E-8</v>
      </c>
      <c r="AX1009" s="13">
        <f t="shared" si="1327"/>
        <v>6.0250931405173339E-4</v>
      </c>
      <c r="AY1009" s="13">
        <f t="shared" si="1328"/>
        <v>3.7208948101694278E-4</v>
      </c>
      <c r="AZ1009" s="13">
        <f t="shared" si="1329"/>
        <v>1.1489497228881844E-4</v>
      </c>
      <c r="BA1009" s="13">
        <f t="shared" si="1330"/>
        <v>2.3651756420112776E-5</v>
      </c>
      <c r="BB1009" s="13">
        <f t="shared" si="1331"/>
        <v>3.6516322512581368E-6</v>
      </c>
      <c r="BC1009" s="13">
        <f t="shared" si="1332"/>
        <v>4.5102504394436815E-7</v>
      </c>
      <c r="BD1009" s="13">
        <f t="shared" si="1333"/>
        <v>1.2863075124404244E-5</v>
      </c>
      <c r="BE1009" s="13">
        <f t="shared" si="1334"/>
        <v>1.5082208036240231E-5</v>
      </c>
      <c r="BF1009" s="13">
        <f t="shared" si="1335"/>
        <v>8.8420924642218813E-6</v>
      </c>
      <c r="BG1009" s="13">
        <f t="shared" si="1336"/>
        <v>3.4558423168981008E-6</v>
      </c>
      <c r="BH1009" s="13">
        <f t="shared" si="1337"/>
        <v>1.0130107353764218E-6</v>
      </c>
      <c r="BI1009" s="13">
        <f t="shared" si="1338"/>
        <v>2.3755499374959148E-7</v>
      </c>
      <c r="BJ1009" s="14">
        <f t="shared" si="1339"/>
        <v>0.49360416368918086</v>
      </c>
      <c r="BK1009" s="14">
        <f t="shared" si="1340"/>
        <v>0.31193131895265452</v>
      </c>
      <c r="BL1009" s="14">
        <f t="shared" si="1341"/>
        <v>0.18806044137983732</v>
      </c>
      <c r="BM1009" s="14">
        <f t="shared" si="1342"/>
        <v>0.26650299419407852</v>
      </c>
      <c r="BN1009" s="14">
        <f t="shared" si="1343"/>
        <v>0.73327441491532541</v>
      </c>
    </row>
    <row r="1010" spans="1:66" x14ac:dyDescent="0.25">
      <c r="A1010" t="s">
        <v>136</v>
      </c>
      <c r="B1010" t="s">
        <v>359</v>
      </c>
      <c r="C1010" t="s">
        <v>137</v>
      </c>
      <c r="D1010" s="24" t="s">
        <v>501</v>
      </c>
      <c r="E1010" s="10">
        <f>VLOOKUP(A1010,home!$A$2:$E$405,3,FALSE)</f>
        <v>1.6168224299065399</v>
      </c>
      <c r="F1010" s="10">
        <f>VLOOKUP(B1010,home!$B$2:$E$405,3,FALSE)</f>
        <v>1.1100000000000001</v>
      </c>
      <c r="G1010" s="10">
        <f>VLOOKUP(C1010,away!$B$2:$E$405,4,FALSE)</f>
        <v>0.77</v>
      </c>
      <c r="H1010" s="10">
        <f>VLOOKUP(A1010,away!$A$2:$E$405,3,FALSE)</f>
        <v>1.36448598130841</v>
      </c>
      <c r="I1010" s="10">
        <f>VLOOKUP(C1010,away!$B$2:$E$405,3,FALSE)</f>
        <v>0.46</v>
      </c>
      <c r="J1010" s="10">
        <f>VLOOKUP(B1010,home!$B$2:$E$405,4,FALSE)</f>
        <v>1.32</v>
      </c>
      <c r="K1010" s="12">
        <f t="shared" si="1288"/>
        <v>1.3818981308411198</v>
      </c>
      <c r="L1010" s="12">
        <f t="shared" si="1289"/>
        <v>0.8285158878504667</v>
      </c>
      <c r="M1010" s="13">
        <f t="shared" si="1290"/>
        <v>0.10965523979722452</v>
      </c>
      <c r="N1010" s="13">
        <f t="shared" si="1291"/>
        <v>0.15153237091271934</v>
      </c>
      <c r="O1010" s="13">
        <f t="shared" si="1292"/>
        <v>9.0851108358053309E-2</v>
      </c>
      <c r="P1010" s="13">
        <f t="shared" si="1293"/>
        <v>0.12554697682483792</v>
      </c>
      <c r="Q1010" s="13">
        <f t="shared" si="1294"/>
        <v>0.10470115006310508</v>
      </c>
      <c r="R1010" s="13">
        <f t="shared" si="1295"/>
        <v>3.7635793351735745E-2</v>
      </c>
      <c r="S1010" s="13">
        <f t="shared" si="1296"/>
        <v>3.5935454199461196E-2</v>
      </c>
      <c r="T1010" s="13">
        <f t="shared" si="1297"/>
        <v>8.674656630349846E-2</v>
      </c>
      <c r="U1010" s="13">
        <f t="shared" si="1298"/>
        <v>5.2008832485486267E-2</v>
      </c>
      <c r="V1010" s="13">
        <f t="shared" si="1299"/>
        <v>4.5714871080515113E-3</v>
      </c>
      <c r="W1010" s="13">
        <f t="shared" si="1300"/>
        <v>4.8228774523040183E-2</v>
      </c>
      <c r="X1010" s="13">
        <f t="shared" si="1301"/>
        <v>3.9958305943896606E-2</v>
      </c>
      <c r="Y1010" s="13">
        <f t="shared" si="1302"/>
        <v>1.6553045663054038E-2</v>
      </c>
      <c r="Z1010" s="13">
        <f t="shared" si="1303"/>
        <v>1.0393950914590012E-2</v>
      </c>
      <c r="AA1010" s="13">
        <f t="shared" si="1304"/>
        <v>1.4363381340926285E-2</v>
      </c>
      <c r="AB1010" s="13">
        <f t="shared" si="1305"/>
        <v>9.9243649137921268E-3</v>
      </c>
      <c r="AC1010" s="13">
        <f t="shared" si="1306"/>
        <v>3.2712549069184707E-4</v>
      </c>
      <c r="AD1010" s="13">
        <f t="shared" si="1307"/>
        <v>1.6661813341536748E-2</v>
      </c>
      <c r="AE1010" s="13">
        <f t="shared" si="1308"/>
        <v>1.3804577073862071E-2</v>
      </c>
      <c r="AF1010" s="13">
        <f t="shared" si="1309"/>
        <v>5.7186557153755153E-3</v>
      </c>
      <c r="AG1010" s="13">
        <f t="shared" si="1310"/>
        <v>1.5793323724451638E-3</v>
      </c>
      <c r="AH1010" s="13">
        <f t="shared" si="1311"/>
        <v>2.1528883675689275E-3</v>
      </c>
      <c r="AI1010" s="13">
        <f t="shared" si="1312"/>
        <v>2.9750724110530909E-3</v>
      </c>
      <c r="AJ1010" s="13">
        <f t="shared" si="1313"/>
        <v>2.0556235019756255E-3</v>
      </c>
      <c r="AK1010" s="13">
        <f t="shared" si="1314"/>
        <v>9.4688742503106469E-4</v>
      </c>
      <c r="AL1010" s="13">
        <f t="shared" si="1315"/>
        <v>1.4981360297838706E-5</v>
      </c>
      <c r="AM1010" s="13">
        <f t="shared" si="1316"/>
        <v>4.6049857426186521E-3</v>
      </c>
      <c r="AN1010" s="13">
        <f t="shared" si="1317"/>
        <v>3.8153038510844338E-3</v>
      </c>
      <c r="AO1010" s="13">
        <f t="shared" si="1318"/>
        <v>1.580519928800262E-3</v>
      </c>
      <c r="AP1010" s="13">
        <f t="shared" si="1319"/>
        <v>4.3649529069176852E-4</v>
      </c>
      <c r="AQ1010" s="13">
        <f t="shared" si="1320"/>
        <v>9.0410820827509515E-5</v>
      </c>
      <c r="AR1010" s="13">
        <f t="shared" si="1321"/>
        <v>3.5674044345986256E-4</v>
      </c>
      <c r="AS1010" s="13">
        <f t="shared" si="1322"/>
        <v>4.9297895201261624E-4</v>
      </c>
      <c r="AT1010" s="13">
        <f t="shared" si="1323"/>
        <v>3.4062334616512431E-4</v>
      </c>
      <c r="AU1010" s="13">
        <f t="shared" si="1324"/>
        <v>1.5690225512881103E-4</v>
      </c>
      <c r="AV1010" s="13">
        <f t="shared" si="1325"/>
        <v>5.4205733271815074E-5</v>
      </c>
      <c r="AW1010" s="13">
        <f t="shared" si="1326"/>
        <v>4.7645909164320019E-7</v>
      </c>
      <c r="AX1010" s="13">
        <f t="shared" si="1327"/>
        <v>1.0606035317124547E-3</v>
      </c>
      <c r="AY1010" s="13">
        <f t="shared" si="1328"/>
        <v>8.787268767340851E-4</v>
      </c>
      <c r="AZ1010" s="13">
        <f t="shared" si="1329"/>
        <v>3.6401958922770405E-4</v>
      </c>
      <c r="BA1010" s="13">
        <f t="shared" si="1330"/>
        <v>1.0053200438798447E-4</v>
      </c>
      <c r="BB1010" s="13">
        <f t="shared" si="1331"/>
        <v>2.0823090718224484E-5</v>
      </c>
      <c r="BC1010" s="13">
        <f t="shared" si="1332"/>
        <v>3.4504522988401154E-6</v>
      </c>
      <c r="BD1010" s="13">
        <f t="shared" si="1333"/>
        <v>4.9260854207552856E-5</v>
      </c>
      <c r="BE1010" s="13">
        <f t="shared" si="1334"/>
        <v>6.8073482353054197E-5</v>
      </c>
      <c r="BF1010" s="13">
        <f t="shared" si="1335"/>
        <v>4.7035309011765787E-5</v>
      </c>
      <c r="BG1010" s="13">
        <f t="shared" si="1336"/>
        <v>2.1666001868964546E-5</v>
      </c>
      <c r="BH1010" s="13">
        <f t="shared" si="1337"/>
        <v>7.485051871380572E-6</v>
      </c>
      <c r="BI1010" s="13">
        <f t="shared" si="1338"/>
        <v>2.0687158380619273E-6</v>
      </c>
      <c r="BJ1010" s="14">
        <f t="shared" si="1339"/>
        <v>0.49844046309163509</v>
      </c>
      <c r="BK1010" s="14">
        <f t="shared" si="1340"/>
        <v>0.27692999165729887</v>
      </c>
      <c r="BL1010" s="14">
        <f t="shared" si="1341"/>
        <v>0.21451099230081147</v>
      </c>
      <c r="BM1010" s="14">
        <f t="shared" si="1342"/>
        <v>0.37947450823901713</v>
      </c>
      <c r="BN1010" s="14">
        <f t="shared" si="1343"/>
        <v>0.61992263930767599</v>
      </c>
    </row>
    <row r="1011" spans="1:66" x14ac:dyDescent="0.25">
      <c r="A1011" t="s">
        <v>136</v>
      </c>
      <c r="B1011" t="s">
        <v>373</v>
      </c>
      <c r="C1011" t="s">
        <v>317</v>
      </c>
      <c r="D1011" s="24" t="s">
        <v>501</v>
      </c>
      <c r="E1011" s="10">
        <f>VLOOKUP(A1011,home!$A$2:$E$405,3,FALSE)</f>
        <v>1.6168224299065399</v>
      </c>
      <c r="F1011" s="10">
        <f>VLOOKUP(B1011,home!$B$2:$E$405,3,FALSE)</f>
        <v>1.34</v>
      </c>
      <c r="G1011" s="10">
        <f>VLOOKUP(C1011,away!$B$2:$E$405,4,FALSE)</f>
        <v>0.74</v>
      </c>
      <c r="H1011" s="10">
        <f>VLOOKUP(A1011,away!$A$2:$E$405,3,FALSE)</f>
        <v>1.36448598130841</v>
      </c>
      <c r="I1011" s="10">
        <f>VLOOKUP(C1011,away!$B$2:$E$405,3,FALSE)</f>
        <v>0.99</v>
      </c>
      <c r="J1011" s="10">
        <f>VLOOKUP(B1011,home!$B$2:$E$405,4,FALSE)</f>
        <v>1.1000000000000001</v>
      </c>
      <c r="K1011" s="12">
        <f t="shared" si="1288"/>
        <v>1.6032411214953251</v>
      </c>
      <c r="L1011" s="12">
        <f t="shared" si="1289"/>
        <v>1.4859252336448587</v>
      </c>
      <c r="M1011" s="13">
        <f t="shared" si="1290"/>
        <v>4.5539902690521591E-2</v>
      </c>
      <c r="N1011" s="13">
        <f t="shared" si="1291"/>
        <v>7.3011444662339803E-2</v>
      </c>
      <c r="O1011" s="13">
        <f t="shared" si="1292"/>
        <v>6.7668890545577412E-2</v>
      </c>
      <c r="P1011" s="13">
        <f t="shared" si="1293"/>
        <v>0.10848954796863593</v>
      </c>
      <c r="Q1011" s="13">
        <f t="shared" si="1294"/>
        <v>5.8527475211221772E-2</v>
      </c>
      <c r="R1011" s="13">
        <f t="shared" si="1295"/>
        <v>5.027545599721276E-2</v>
      </c>
      <c r="S1011" s="13">
        <f t="shared" si="1296"/>
        <v>6.4613565922752289E-2</v>
      </c>
      <c r="T1011" s="13">
        <f t="shared" si="1297"/>
        <v>8.6967452277878374E-2</v>
      </c>
      <c r="U1011" s="13">
        <f t="shared" si="1298"/>
        <v>8.0603678456660249E-2</v>
      </c>
      <c r="V1011" s="13">
        <f t="shared" si="1299"/>
        <v>1.7103185327476324E-2</v>
      </c>
      <c r="W1011" s="13">
        <f t="shared" si="1300"/>
        <v>3.1277884998643014E-2</v>
      </c>
      <c r="X1011" s="13">
        <f t="shared" si="1301"/>
        <v>4.6476598574525636E-2</v>
      </c>
      <c r="Y1011" s="13">
        <f t="shared" si="1302"/>
        <v>3.4530375297935165E-2</v>
      </c>
      <c r="Z1011" s="13">
        <f t="shared" si="1303"/>
        <v>2.490185623308673E-2</v>
      </c>
      <c r="AA1011" s="13">
        <f t="shared" si="1304"/>
        <v>3.9923679914449318E-2</v>
      </c>
      <c r="AB1011" s="13">
        <f t="shared" si="1305"/>
        <v>3.2003642680131061E-2</v>
      </c>
      <c r="AC1011" s="13">
        <f t="shared" si="1306"/>
        <v>2.5465535928065213E-3</v>
      </c>
      <c r="AD1011" s="13">
        <f t="shared" si="1307"/>
        <v>1.253649785580656E-2</v>
      </c>
      <c r="AE1011" s="13">
        <f t="shared" si="1308"/>
        <v>1.862829850547763E-2</v>
      </c>
      <c r="AF1011" s="13">
        <f t="shared" si="1309"/>
        <v>1.3840129404579016E-2</v>
      </c>
      <c r="AG1011" s="13">
        <f t="shared" si="1310"/>
        <v>6.8551325063913844E-3</v>
      </c>
      <c r="AH1011" s="13">
        <f t="shared" si="1311"/>
        <v>9.2505741353350202E-3</v>
      </c>
      <c r="AI1011" s="13">
        <f t="shared" si="1312"/>
        <v>1.4830900851210166E-2</v>
      </c>
      <c r="AJ1011" s="13">
        <f t="shared" si="1313"/>
        <v>1.1888755056740079E-2</v>
      </c>
      <c r="AK1011" s="13">
        <f t="shared" si="1314"/>
        <v>6.3535136634503943E-3</v>
      </c>
      <c r="AL1011" s="13">
        <f t="shared" si="1315"/>
        <v>2.4266582213754899E-4</v>
      </c>
      <c r="AM1011" s="13">
        <f t="shared" si="1316"/>
        <v>4.0198057763934066E-3</v>
      </c>
      <c r="AN1011" s="13">
        <f t="shared" si="1317"/>
        <v>5.973130837494324E-3</v>
      </c>
      <c r="AO1011" s="13">
        <f t="shared" si="1318"/>
        <v>4.4378129176475337E-3</v>
      </c>
      <c r="AP1011" s="13">
        <f t="shared" si="1319"/>
        <v>2.1980860655091946E-3</v>
      </c>
      <c r="AQ1011" s="13">
        <f t="shared" si="1320"/>
        <v>8.1654788761581466E-4</v>
      </c>
      <c r="AR1011" s="13">
        <f t="shared" si="1321"/>
        <v>2.7491323066793551E-3</v>
      </c>
      <c r="AS1011" s="13">
        <f t="shared" si="1322"/>
        <v>4.4075219624996392E-3</v>
      </c>
      <c r="AT1011" s="13">
        <f t="shared" si="1323"/>
        <v>3.5331602270865991E-3</v>
      </c>
      <c r="AU1011" s="13">
        <f t="shared" si="1324"/>
        <v>1.8881692549656656E-3</v>
      </c>
      <c r="AV1011" s="13">
        <f t="shared" si="1325"/>
        <v>7.5679764847603678E-4</v>
      </c>
      <c r="AW1011" s="13">
        <f t="shared" si="1326"/>
        <v>1.605838676983408E-5</v>
      </c>
      <c r="AX1011" s="13">
        <f t="shared" si="1327"/>
        <v>1.0741196535230596E-3</v>
      </c>
      <c r="AY1011" s="13">
        <f t="shared" si="1328"/>
        <v>1.596061497123787E-3</v>
      </c>
      <c r="AZ1011" s="13">
        <f t="shared" si="1329"/>
        <v>1.1858140265126134E-3</v>
      </c>
      <c r="BA1011" s="13">
        <f t="shared" si="1330"/>
        <v>5.8734366146836862E-4</v>
      </c>
      <c r="BB1011" s="13">
        <f t="shared" si="1331"/>
        <v>2.1818719184930313E-4</v>
      </c>
      <c r="BC1011" s="13">
        <f t="shared" si="1332"/>
        <v>6.4841970805398254E-5</v>
      </c>
      <c r="BD1011" s="13">
        <f t="shared" si="1333"/>
        <v>6.8083417752052471E-4</v>
      </c>
      <c r="BE1011" s="13">
        <f t="shared" si="1334"/>
        <v>1.0915413503203534E-3</v>
      </c>
      <c r="BF1011" s="13">
        <f t="shared" si="1335"/>
        <v>8.7500198932306242E-4</v>
      </c>
      <c r="BG1011" s="13">
        <f t="shared" si="1336"/>
        <v>4.676130568909824E-4</v>
      </c>
      <c r="BH1011" s="13">
        <f t="shared" si="1337"/>
        <v>1.8742412043893901E-4</v>
      </c>
      <c r="BI1011" s="13">
        <f t="shared" si="1338"/>
        <v>6.0097211409559845E-5</v>
      </c>
      <c r="BJ1011" s="14">
        <f t="shared" si="1339"/>
        <v>0.40482304078074122</v>
      </c>
      <c r="BK1011" s="14">
        <f t="shared" si="1340"/>
        <v>0.24013148282145402</v>
      </c>
      <c r="BL1011" s="14">
        <f t="shared" si="1341"/>
        <v>0.32949638460637715</v>
      </c>
      <c r="BM1011" s="14">
        <f t="shared" si="1342"/>
        <v>0.59426004425579582</v>
      </c>
      <c r="BN1011" s="14">
        <f t="shared" si="1343"/>
        <v>0.40351271707550929</v>
      </c>
    </row>
    <row r="1012" spans="1:66" x14ac:dyDescent="0.25">
      <c r="A1012" t="s">
        <v>136</v>
      </c>
      <c r="B1012" t="s">
        <v>381</v>
      </c>
      <c r="C1012" t="s">
        <v>125</v>
      </c>
      <c r="D1012" s="24" t="s">
        <v>501</v>
      </c>
      <c r="E1012" s="10">
        <f>VLOOKUP(A1012,home!$A$2:$E$405,3,FALSE)</f>
        <v>1.6168224299065399</v>
      </c>
      <c r="F1012" s="10">
        <f>VLOOKUP(B1012,home!$B$2:$E$405,3,FALSE)</f>
        <v>0.99</v>
      </c>
      <c r="G1012" s="10">
        <f>VLOOKUP(C1012,away!$B$2:$E$405,4,FALSE)</f>
        <v>0.74</v>
      </c>
      <c r="H1012" s="10">
        <f>VLOOKUP(A1012,away!$A$2:$E$405,3,FALSE)</f>
        <v>1.36448598130841</v>
      </c>
      <c r="I1012" s="10">
        <f>VLOOKUP(C1012,away!$B$2:$E$405,3,FALSE)</f>
        <v>0.25</v>
      </c>
      <c r="J1012" s="10">
        <f>VLOOKUP(B1012,home!$B$2:$E$405,4,FALSE)</f>
        <v>1.47</v>
      </c>
      <c r="K1012" s="12">
        <f t="shared" si="1288"/>
        <v>1.1844841121495311</v>
      </c>
      <c r="L1012" s="12">
        <f t="shared" si="1289"/>
        <v>0.50144859813084064</v>
      </c>
      <c r="M1012" s="13">
        <f t="shared" si="1290"/>
        <v>0.18527154666632481</v>
      </c>
      <c r="N1012" s="13">
        <f t="shared" si="1291"/>
        <v>0.21945120345963215</v>
      </c>
      <c r="O1012" s="13">
        <f t="shared" si="1292"/>
        <v>9.2904157349361194E-2</v>
      </c>
      <c r="P1012" s="13">
        <f t="shared" si="1293"/>
        <v>0.11004349833295843</v>
      </c>
      <c r="Q1012" s="13">
        <f t="shared" si="1294"/>
        <v>0.12996823194501428</v>
      </c>
      <c r="R1012" s="13">
        <f t="shared" si="1295"/>
        <v>2.3293329731682098E-2</v>
      </c>
      <c r="S1012" s="13">
        <f t="shared" si="1296"/>
        <v>1.6340301227102665E-2</v>
      </c>
      <c r="T1012" s="13">
        <f t="shared" si="1297"/>
        <v>6.5172387710371343E-2</v>
      </c>
      <c r="U1012" s="13">
        <f t="shared" si="1298"/>
        <v>2.7590578986237745E-2</v>
      </c>
      <c r="V1012" s="13">
        <f t="shared" si="1299"/>
        <v>1.0783834402346973E-3</v>
      </c>
      <c r="W1012" s="13">
        <f t="shared" si="1300"/>
        <v>5.1315101941011521E-2</v>
      </c>
      <c r="X1012" s="13">
        <f t="shared" si="1301"/>
        <v>2.5731885931261404E-2</v>
      </c>
      <c r="Y1012" s="13">
        <f t="shared" si="1302"/>
        <v>6.4516090637468651E-3</v>
      </c>
      <c r="Z1012" s="13">
        <f t="shared" si="1303"/>
        <v>3.8934691799171407E-3</v>
      </c>
      <c r="AA1012" s="13">
        <f t="shared" si="1304"/>
        <v>4.6117523847557171E-3</v>
      </c>
      <c r="AB1012" s="13">
        <f t="shared" si="1305"/>
        <v>2.7312737144554299E-3</v>
      </c>
      <c r="AC1012" s="13">
        <f t="shared" si="1306"/>
        <v>4.0032147556864411E-5</v>
      </c>
      <c r="AD1012" s="13">
        <f t="shared" si="1307"/>
        <v>1.5195480740615431E-2</v>
      </c>
      <c r="AE1012" s="13">
        <f t="shared" si="1308"/>
        <v>7.6197525153057959E-3</v>
      </c>
      <c r="AF1012" s="13">
        <f t="shared" si="1309"/>
        <v>1.9104571084520186E-3</v>
      </c>
      <c r="AG1012" s="13">
        <f t="shared" si="1310"/>
        <v>3.1933201294078811E-4</v>
      </c>
      <c r="AH1012" s="13">
        <f t="shared" si="1311"/>
        <v>4.8809366553377093E-4</v>
      </c>
      <c r="AI1012" s="13">
        <f t="shared" si="1312"/>
        <v>5.781391920655788E-4</v>
      </c>
      <c r="AJ1012" s="13">
        <f t="shared" si="1313"/>
        <v>3.4239834380632222E-4</v>
      </c>
      <c r="AK1012" s="13">
        <f t="shared" si="1314"/>
        <v>1.351884660883005E-4</v>
      </c>
      <c r="AL1012" s="13">
        <f t="shared" si="1315"/>
        <v>9.5109640788447284E-7</v>
      </c>
      <c r="AM1012" s="13">
        <f t="shared" si="1316"/>
        <v>3.5997611027466288E-3</v>
      </c>
      <c r="AN1012" s="13">
        <f t="shared" si="1317"/>
        <v>1.8050951585782261E-3</v>
      </c>
      <c r="AO1012" s="13">
        <f t="shared" si="1318"/>
        <v>4.5258121838090935E-4</v>
      </c>
      <c r="AP1012" s="13">
        <f t="shared" si="1319"/>
        <v>7.5648739165818307E-5</v>
      </c>
      <c r="AQ1012" s="13">
        <f t="shared" si="1320"/>
        <v>9.4834885512663E-6</v>
      </c>
      <c r="AR1012" s="13">
        <f t="shared" si="1321"/>
        <v>4.8950776867690576E-5</v>
      </c>
      <c r="AS1012" s="13">
        <f t="shared" si="1322"/>
        <v>5.7981417477156278E-5</v>
      </c>
      <c r="AT1012" s="13">
        <f t="shared" si="1323"/>
        <v>3.4339033900800384E-5</v>
      </c>
      <c r="AU1012" s="13">
        <f t="shared" si="1324"/>
        <v>1.3558013360687398E-5</v>
      </c>
      <c r="AV1012" s="13">
        <f t="shared" si="1325"/>
        <v>4.0148128545113245E-6</v>
      </c>
      <c r="AW1012" s="13">
        <f t="shared" si="1326"/>
        <v>1.5691978410840783E-8</v>
      </c>
      <c r="AX1012" s="13">
        <f t="shared" si="1327"/>
        <v>7.1064330562287657E-4</v>
      </c>
      <c r="AY1012" s="13">
        <f t="shared" si="1328"/>
        <v>3.56351089375658E-4</v>
      </c>
      <c r="AZ1012" s="13">
        <f t="shared" si="1329"/>
        <v>8.9345877104910789E-5</v>
      </c>
      <c r="BA1012" s="13">
        <f t="shared" si="1330"/>
        <v>1.4934121607675965E-5</v>
      </c>
      <c r="BB1012" s="13">
        <f t="shared" si="1331"/>
        <v>1.8721735861211519E-6</v>
      </c>
      <c r="BC1012" s="13">
        <f t="shared" si="1332"/>
        <v>1.8775976404360809E-7</v>
      </c>
      <c r="BD1012" s="13">
        <f t="shared" si="1333"/>
        <v>4.0910497396198371E-6</v>
      </c>
      <c r="BE1012" s="13">
        <f t="shared" si="1334"/>
        <v>4.845783418593173E-6</v>
      </c>
      <c r="BF1012" s="13">
        <f t="shared" si="1335"/>
        <v>2.8698767351206275E-6</v>
      </c>
      <c r="BG1012" s="13">
        <f t="shared" si="1336"/>
        <v>1.1331077988593172E-6</v>
      </c>
      <c r="BH1012" s="13">
        <f t="shared" si="1337"/>
        <v>3.3553704627539702E-7</v>
      </c>
      <c r="BI1012" s="13">
        <f t="shared" si="1338"/>
        <v>7.9487660070157847E-8</v>
      </c>
      <c r="BJ1012" s="14">
        <f t="shared" si="1339"/>
        <v>0.53025134646283567</v>
      </c>
      <c r="BK1012" s="14">
        <f t="shared" si="1340"/>
        <v>0.31313106399996105</v>
      </c>
      <c r="BL1012" s="14">
        <f t="shared" si="1341"/>
        <v>0.1528471107308455</v>
      </c>
      <c r="BM1012" s="14">
        <f t="shared" si="1342"/>
        <v>0.23883468749118919</v>
      </c>
      <c r="BN1012" s="14">
        <f t="shared" si="1343"/>
        <v>0.76093196748497294</v>
      </c>
    </row>
    <row r="1013" spans="1:66" x14ac:dyDescent="0.25">
      <c r="A1013" t="s">
        <v>136</v>
      </c>
      <c r="B1013" t="s">
        <v>386</v>
      </c>
      <c r="C1013" t="s">
        <v>307</v>
      </c>
      <c r="D1013" s="24" t="s">
        <v>501</v>
      </c>
      <c r="E1013" s="10">
        <f>VLOOKUP(A1013,home!$A$2:$E$405,3,FALSE)</f>
        <v>1.6168224299065399</v>
      </c>
      <c r="F1013" s="10">
        <f>VLOOKUP(B1013,home!$B$2:$E$405,3,FALSE)</f>
        <v>0.49</v>
      </c>
      <c r="G1013" s="10">
        <f>VLOOKUP(C1013,away!$B$2:$E$405,4,FALSE)</f>
        <v>1.1100000000000001</v>
      </c>
      <c r="H1013" s="10">
        <f>VLOOKUP(A1013,away!$A$2:$E$405,3,FALSE)</f>
        <v>1.36448598130841</v>
      </c>
      <c r="I1013" s="10">
        <f>VLOOKUP(C1013,away!$B$2:$E$405,3,FALSE)</f>
        <v>1.1100000000000001</v>
      </c>
      <c r="J1013" s="10">
        <f>VLOOKUP(B1013,home!$B$2:$E$405,4,FALSE)</f>
        <v>0.59</v>
      </c>
      <c r="K1013" s="12">
        <f t="shared" si="1288"/>
        <v>0.87938971962616719</v>
      </c>
      <c r="L1013" s="12">
        <f t="shared" si="1289"/>
        <v>0.89360186915887774</v>
      </c>
      <c r="M1013" s="13">
        <f t="shared" si="1290"/>
        <v>0.1698241840131679</v>
      </c>
      <c r="N1013" s="13">
        <f t="shared" si="1291"/>
        <v>0.14934164156508234</v>
      </c>
      <c r="O1013" s="13">
        <f t="shared" si="1292"/>
        <v>0.15175520826254804</v>
      </c>
      <c r="P1013" s="13">
        <f t="shared" si="1293"/>
        <v>0.13345197004581272</v>
      </c>
      <c r="Q1013" s="13">
        <f t="shared" si="1294"/>
        <v>6.566475215221465E-2</v>
      </c>
      <c r="R1013" s="13">
        <f t="shared" si="1295"/>
        <v>6.7804368879003846E-2</v>
      </c>
      <c r="S1013" s="13">
        <f t="shared" si="1296"/>
        <v>2.6217450142035689E-2</v>
      </c>
      <c r="T1013" s="13">
        <f t="shared" si="1297"/>
        <v>5.8678145261073456E-2</v>
      </c>
      <c r="U1013" s="13">
        <f t="shared" si="1298"/>
        <v>5.9626464937936399E-2</v>
      </c>
      <c r="V1013" s="13">
        <f t="shared" si="1299"/>
        <v>2.2891454812932676E-3</v>
      </c>
      <c r="W1013" s="13">
        <f t="shared" si="1300"/>
        <v>1.9248302661485937E-2</v>
      </c>
      <c r="X1013" s="13">
        <f t="shared" si="1301"/>
        <v>1.7200319236439637E-2</v>
      </c>
      <c r="Y1013" s="13">
        <f t="shared" si="1302"/>
        <v>7.6851187099059295E-3</v>
      </c>
      <c r="Z1013" s="13">
        <f t="shared" si="1303"/>
        <v>2.019670358913863E-2</v>
      </c>
      <c r="AA1013" s="13">
        <f t="shared" si="1304"/>
        <v>1.7760773506625423E-2</v>
      </c>
      <c r="AB1013" s="13">
        <f t="shared" si="1305"/>
        <v>7.8093208171675938E-3</v>
      </c>
      <c r="AC1013" s="13">
        <f t="shared" si="1306"/>
        <v>1.1242913368583052E-4</v>
      </c>
      <c r="AD1013" s="13">
        <f t="shared" si="1307"/>
        <v>4.23168987019093E-3</v>
      </c>
      <c r="AE1013" s="13">
        <f t="shared" si="1308"/>
        <v>3.7814459777033042E-3</v>
      </c>
      <c r="AF1013" s="13">
        <f t="shared" si="1309"/>
        <v>1.6895535968994961E-3</v>
      </c>
      <c r="AG1013" s="13">
        <f t="shared" si="1310"/>
        <v>5.0326275074449834E-4</v>
      </c>
      <c r="AH1013" s="13">
        <f t="shared" si="1311"/>
        <v>4.5119530195255227E-3</v>
      </c>
      <c r="AI1013" s="13">
        <f t="shared" si="1312"/>
        <v>3.9677651008069876E-3</v>
      </c>
      <c r="AJ1013" s="13">
        <f t="shared" si="1313"/>
        <v>1.7446059197705739E-3</v>
      </c>
      <c r="AK1013" s="13">
        <f t="shared" si="1314"/>
        <v>5.1139617021506557E-4</v>
      </c>
      <c r="AL1013" s="13">
        <f t="shared" si="1315"/>
        <v>3.5339817984356716E-6</v>
      </c>
      <c r="AM1013" s="13">
        <f t="shared" si="1316"/>
        <v>7.4426091369841918E-4</v>
      </c>
      <c r="AN1013" s="13">
        <f t="shared" si="1317"/>
        <v>6.6507294362280159E-4</v>
      </c>
      <c r="AO1013" s="13">
        <f t="shared" si="1318"/>
        <v>2.9715521277416619E-4</v>
      </c>
      <c r="AP1013" s="13">
        <f t="shared" si="1319"/>
        <v>8.8512817855099652E-5</v>
      </c>
      <c r="AQ1013" s="13">
        <f t="shared" si="1320"/>
        <v>1.9773804869959081E-5</v>
      </c>
      <c r="AR1013" s="13">
        <f t="shared" si="1321"/>
        <v>8.0637793036101007E-4</v>
      </c>
      <c r="AS1013" s="13">
        <f t="shared" si="1322"/>
        <v>7.0912046209289752E-4</v>
      </c>
      <c r="AT1013" s="13">
        <f t="shared" si="1323"/>
        <v>3.1179662217052564E-4</v>
      </c>
      <c r="AU1013" s="13">
        <f t="shared" si="1324"/>
        <v>9.1396914716974857E-5</v>
      </c>
      <c r="AV1013" s="13">
        <f t="shared" si="1325"/>
        <v>2.0093376801914302E-5</v>
      </c>
      <c r="AW1013" s="13">
        <f t="shared" si="1326"/>
        <v>7.7141354527560471E-8</v>
      </c>
      <c r="AX1013" s="13">
        <f t="shared" si="1327"/>
        <v>1.0908256603766124E-4</v>
      </c>
      <c r="AY1013" s="13">
        <f t="shared" si="1328"/>
        <v>9.7476384903900812E-5</v>
      </c>
      <c r="AZ1013" s="13">
        <f t="shared" si="1329"/>
        <v>4.3552539874487982E-5</v>
      </c>
      <c r="BA1013" s="13">
        <f t="shared" si="1330"/>
        <v>1.2972877012819674E-5</v>
      </c>
      <c r="BB1013" s="13">
        <f t="shared" si="1331"/>
        <v>2.8981467867559743E-6</v>
      </c>
      <c r="BC1013" s="13">
        <f t="shared" si="1332"/>
        <v>5.1795787714838698E-7</v>
      </c>
      <c r="BD1013" s="13">
        <f t="shared" si="1333"/>
        <v>1.2009680430317763E-4</v>
      </c>
      <c r="BE1013" s="13">
        <f t="shared" si="1334"/>
        <v>1.0561189506417004E-4</v>
      </c>
      <c r="BF1013" s="13">
        <f t="shared" si="1335"/>
        <v>4.6437007394834341E-5</v>
      </c>
      <c r="BG1013" s="13">
        <f t="shared" si="1336"/>
        <v>1.3612075637740543E-5</v>
      </c>
      <c r="BH1013" s="13">
        <f t="shared" si="1337"/>
        <v>2.9925798446507082E-6</v>
      </c>
      <c r="BI1013" s="13">
        <f t="shared" si="1338"/>
        <v>5.263287901092613E-7</v>
      </c>
      <c r="BJ1013" s="14">
        <f t="shared" si="1339"/>
        <v>0.33010550794705323</v>
      </c>
      <c r="BK1013" s="14">
        <f t="shared" si="1340"/>
        <v>0.33199618918269774</v>
      </c>
      <c r="BL1013" s="14">
        <f t="shared" si="1341"/>
        <v>0.31771991861077742</v>
      </c>
      <c r="BM1013" s="14">
        <f t="shared" si="1342"/>
        <v>0.2620787951682883</v>
      </c>
      <c r="BN1013" s="14">
        <f t="shared" si="1343"/>
        <v>0.73784212491782963</v>
      </c>
    </row>
    <row r="1014" spans="1:66" x14ac:dyDescent="0.25">
      <c r="A1014" t="s">
        <v>136</v>
      </c>
      <c r="B1014" t="s">
        <v>138</v>
      </c>
      <c r="C1014" t="s">
        <v>328</v>
      </c>
      <c r="D1014" s="24" t="s">
        <v>501</v>
      </c>
      <c r="E1014" s="10">
        <f>VLOOKUP(A1014,home!$A$2:$E$405,3,FALSE)</f>
        <v>1.6168224299065399</v>
      </c>
      <c r="F1014" s="10">
        <f>VLOOKUP(B1014,home!$B$2:$E$405,3,FALSE)</f>
        <v>0.62</v>
      </c>
      <c r="G1014" s="10">
        <f>VLOOKUP(C1014,away!$B$2:$E$405,4,FALSE)</f>
        <v>0.49</v>
      </c>
      <c r="H1014" s="10">
        <f>VLOOKUP(A1014,away!$A$2:$E$405,3,FALSE)</f>
        <v>1.36448598130841</v>
      </c>
      <c r="I1014" s="10">
        <f>VLOOKUP(C1014,away!$B$2:$E$405,3,FALSE)</f>
        <v>0.87</v>
      </c>
      <c r="J1014" s="10">
        <f>VLOOKUP(B1014,home!$B$2:$E$405,4,FALSE)</f>
        <v>0.37</v>
      </c>
      <c r="K1014" s="12">
        <f t="shared" si="1288"/>
        <v>0.49119065420560681</v>
      </c>
      <c r="L1014" s="12">
        <f t="shared" si="1289"/>
        <v>0.43922803738317717</v>
      </c>
      <c r="M1014" s="13">
        <f t="shared" si="1290"/>
        <v>0.39438854863007383</v>
      </c>
      <c r="N1014" s="13">
        <f t="shared" si="1291"/>
        <v>0.19371996921280568</v>
      </c>
      <c r="O1014" s="13">
        <f t="shared" si="1292"/>
        <v>0.17322650818118707</v>
      </c>
      <c r="P1014" s="13">
        <f t="shared" si="1293"/>
        <v>8.5087241879270151E-2</v>
      </c>
      <c r="Q1014" s="13">
        <f t="shared" si="1294"/>
        <v>4.7576719205164021E-2</v>
      </c>
      <c r="R1014" s="13">
        <f t="shared" si="1295"/>
        <v>3.8042969605581838E-2</v>
      </c>
      <c r="S1014" s="13">
        <f t="shared" si="1296"/>
        <v>4.589280517759281E-3</v>
      </c>
      <c r="T1014" s="13">
        <f t="shared" si="1297"/>
        <v>2.0897029001614709E-2</v>
      </c>
      <c r="U1014" s="13">
        <f t="shared" si="1298"/>
        <v>1.8686351128489754E-2</v>
      </c>
      <c r="V1014" s="13">
        <f t="shared" si="1299"/>
        <v>1.1001255341909452E-4</v>
      </c>
      <c r="W1014" s="13">
        <f t="shared" si="1300"/>
        <v>7.7897466104469926E-3</v>
      </c>
      <c r="X1014" s="13">
        <f t="shared" si="1301"/>
        <v>3.4214751154188899E-3</v>
      </c>
      <c r="Y1014" s="13">
        <f t="shared" si="1302"/>
        <v>7.5140389995040921E-4</v>
      </c>
      <c r="Z1014" s="13">
        <f t="shared" si="1303"/>
        <v>5.5698462920291915E-3</v>
      </c>
      <c r="AA1014" s="13">
        <f t="shared" si="1304"/>
        <v>2.7358564440064913E-3</v>
      </c>
      <c r="AB1014" s="13">
        <f t="shared" si="1305"/>
        <v>6.7191355827208687E-4</v>
      </c>
      <c r="AC1014" s="13">
        <f t="shared" si="1306"/>
        <v>1.4834141316731472E-6</v>
      </c>
      <c r="AD1014" s="13">
        <f t="shared" si="1307"/>
        <v>9.5656268342034136E-4</v>
      </c>
      <c r="AE1014" s="13">
        <f t="shared" si="1308"/>
        <v>4.2014915007270196E-4</v>
      </c>
      <c r="AF1014" s="13">
        <f t="shared" si="1309"/>
        <v>9.2270643297321414E-5</v>
      </c>
      <c r="AG1014" s="13">
        <f t="shared" si="1310"/>
        <v>1.350928452118857E-5</v>
      </c>
      <c r="AH1014" s="13">
        <f t="shared" si="1311"/>
        <v>6.1160816384348698E-4</v>
      </c>
      <c r="AI1014" s="13">
        <f t="shared" si="1312"/>
        <v>3.0041621411577228E-4</v>
      </c>
      <c r="AJ1014" s="13">
        <f t="shared" si="1313"/>
        <v>7.3780818372748923E-5</v>
      </c>
      <c r="AK1014" s="13">
        <f t="shared" si="1314"/>
        <v>1.2080149481445201E-5</v>
      </c>
      <c r="AL1014" s="13">
        <f t="shared" si="1315"/>
        <v>1.2801549889542185E-8</v>
      </c>
      <c r="AM1014" s="13">
        <f t="shared" si="1316"/>
        <v>9.3970930051581657E-5</v>
      </c>
      <c r="AN1014" s="13">
        <f t="shared" si="1317"/>
        <v>4.1274667177628036E-5</v>
      </c>
      <c r="AO1014" s="13">
        <f t="shared" si="1318"/>
        <v>9.0644955290367015E-6</v>
      </c>
      <c r="AP1014" s="13">
        <f t="shared" si="1319"/>
        <v>1.3271268603624585E-6</v>
      </c>
      <c r="AQ1014" s="13">
        <f t="shared" si="1320"/>
        <v>1.4572783155887508E-7</v>
      </c>
      <c r="AR1014" s="13">
        <f t="shared" si="1321"/>
        <v>5.3727090690500691E-5</v>
      </c>
      <c r="AS1014" s="13">
        <f t="shared" si="1322"/>
        <v>2.6390244824830998E-5</v>
      </c>
      <c r="AT1014" s="13">
        <f t="shared" si="1323"/>
        <v>6.481320810077434E-6</v>
      </c>
      <c r="AU1014" s="13">
        <f t="shared" si="1324"/>
        <v>1.0611880696061164E-6</v>
      </c>
      <c r="AV1014" s="13">
        <f t="shared" si="1325"/>
        <v>1.3031141553625328E-7</v>
      </c>
      <c r="AW1014" s="13">
        <f t="shared" si="1326"/>
        <v>7.6718517511655694E-11</v>
      </c>
      <c r="AX1014" s="13">
        <f t="shared" si="1327"/>
        <v>7.6929404347242847E-6</v>
      </c>
      <c r="AY1014" s="13">
        <f t="shared" si="1328"/>
        <v>3.3789551288496334E-6</v>
      </c>
      <c r="AZ1014" s="13">
        <f t="shared" si="1329"/>
        <v>7.4206591482522246E-7</v>
      </c>
      <c r="BA1014" s="13">
        <f t="shared" si="1330"/>
        <v>1.0864538512587815E-7</v>
      </c>
      <c r="BB1014" s="13">
        <f t="shared" si="1331"/>
        <v>1.1930024819894719E-8</v>
      </c>
      <c r="BC1014" s="13">
        <f t="shared" si="1332"/>
        <v>1.0480002775149899E-9</v>
      </c>
      <c r="BD1014" s="13">
        <f t="shared" si="1333"/>
        <v>3.9330740997160993E-6</v>
      </c>
      <c r="BE1014" s="13">
        <f t="shared" si="1334"/>
        <v>1.9318892400786784E-6</v>
      </c>
      <c r="BF1014" s="13">
        <f t="shared" si="1335"/>
        <v>4.7446296984350934E-7</v>
      </c>
      <c r="BG1014" s="13">
        <f t="shared" si="1336"/>
        <v>7.7683925517922837E-8</v>
      </c>
      <c r="BH1014" s="13">
        <f t="shared" si="1337"/>
        <v>9.5394045491020336E-9</v>
      </c>
      <c r="BI1014" s="13">
        <f t="shared" si="1338"/>
        <v>9.3713327224107416E-10</v>
      </c>
      <c r="BJ1014" s="14">
        <f t="shared" si="1339"/>
        <v>0.27579655333905112</v>
      </c>
      <c r="BK1014" s="14">
        <f t="shared" si="1340"/>
        <v>0.4841799587513328</v>
      </c>
      <c r="BL1014" s="14">
        <f t="shared" si="1341"/>
        <v>0.23445570200593427</v>
      </c>
      <c r="BM1014" s="14">
        <f t="shared" si="1342"/>
        <v>6.7956724795854295E-2</v>
      </c>
      <c r="BN1014" s="14">
        <f t="shared" si="1343"/>
        <v>0.93204195671408263</v>
      </c>
    </row>
    <row r="1015" spans="1:66" x14ac:dyDescent="0.25">
      <c r="A1015" t="s">
        <v>136</v>
      </c>
      <c r="B1015" t="s">
        <v>483</v>
      </c>
      <c r="C1015" t="s">
        <v>323</v>
      </c>
      <c r="D1015" s="24" t="s">
        <v>501</v>
      </c>
      <c r="E1015" s="10">
        <f>VLOOKUP(A1015,home!$A$2:$E$405,3,FALSE)</f>
        <v>1.6168224299065399</v>
      </c>
      <c r="F1015" s="10">
        <f>VLOOKUP(B1015,home!$B$2:$E$405,3,FALSE)</f>
        <v>0.31</v>
      </c>
      <c r="G1015" s="10">
        <f>VLOOKUP(C1015,away!$B$2:$E$405,4,FALSE)</f>
        <v>0.41</v>
      </c>
      <c r="H1015" s="10">
        <f>VLOOKUP(A1015,away!$A$2:$E$405,3,FALSE)</f>
        <v>1.36448598130841</v>
      </c>
      <c r="I1015" s="10">
        <f>VLOOKUP(C1015,away!$B$2:$E$405,3,FALSE)</f>
        <v>0.82</v>
      </c>
      <c r="J1015" s="10">
        <f>VLOOKUP(B1015,home!$B$2:$E$405,4,FALSE)</f>
        <v>0.73</v>
      </c>
      <c r="K1015" s="12">
        <f t="shared" si="1288"/>
        <v>0.20549813084112123</v>
      </c>
      <c r="L1015" s="12">
        <f t="shared" si="1289"/>
        <v>0.81678130841121421</v>
      </c>
      <c r="M1015" s="13">
        <f t="shared" si="1290"/>
        <v>0.35977392199827163</v>
      </c>
      <c r="N1015" s="13">
        <f t="shared" si="1291"/>
        <v>7.3932868496024165E-2</v>
      </c>
      <c r="O1015" s="13">
        <f t="shared" si="1292"/>
        <v>0.29385661474198244</v>
      </c>
      <c r="P1015" s="13">
        <f t="shared" si="1293"/>
        <v>6.0386985064776862E-2</v>
      </c>
      <c r="Q1015" s="13">
        <f t="shared" si="1294"/>
        <v>7.596533141827691E-3</v>
      </c>
      <c r="R1015" s="13">
        <f t="shared" si="1295"/>
        <v>0.12000829513712324</v>
      </c>
      <c r="S1015" s="13">
        <f t="shared" si="1296"/>
        <v>2.5339440564226758E-3</v>
      </c>
      <c r="T1015" s="13">
        <f t="shared" si="1297"/>
        <v>6.2047062789711742E-3</v>
      </c>
      <c r="U1015" s="13">
        <f t="shared" si="1298"/>
        <v>2.4661480336108446E-2</v>
      </c>
      <c r="V1015" s="13">
        <f t="shared" si="1299"/>
        <v>4.7257221065780365E-5</v>
      </c>
      <c r="W1015" s="13">
        <f t="shared" si="1300"/>
        <v>5.2035778717274056E-4</v>
      </c>
      <c r="X1015" s="13">
        <f t="shared" si="1301"/>
        <v>4.250185142489152E-4</v>
      </c>
      <c r="Y1015" s="13">
        <f t="shared" si="1302"/>
        <v>1.7357358908360961E-4</v>
      </c>
      <c r="Z1015" s="13">
        <f t="shared" si="1303"/>
        <v>3.2673510774099558E-2</v>
      </c>
      <c r="AA1015" s="13">
        <f t="shared" si="1304"/>
        <v>6.7143453920946953E-3</v>
      </c>
      <c r="AB1015" s="13">
        <f t="shared" si="1305"/>
        <v>6.8989271394857745E-4</v>
      </c>
      <c r="AC1015" s="13">
        <f t="shared" si="1306"/>
        <v>4.9574901907353984E-7</v>
      </c>
      <c r="AD1015" s="13">
        <f t="shared" si="1307"/>
        <v>2.6733138158155018E-5</v>
      </c>
      <c r="AE1015" s="13">
        <f t="shared" si="1308"/>
        <v>2.1835127562755616E-5</v>
      </c>
      <c r="AF1015" s="13">
        <f t="shared" si="1309"/>
        <v>8.9172620300166483E-6</v>
      </c>
      <c r="AG1015" s="13">
        <f t="shared" si="1310"/>
        <v>2.4278176494408792E-6</v>
      </c>
      <c r="AH1015" s="13">
        <f t="shared" si="1311"/>
        <v>6.6717782201142339E-3</v>
      </c>
      <c r="AI1015" s="13">
        <f t="shared" si="1312"/>
        <v>1.3710379536199778E-3</v>
      </c>
      <c r="AJ1015" s="13">
        <f t="shared" si="1313"/>
        <v>1.4087286839057064E-4</v>
      </c>
      <c r="AK1015" s="13">
        <f t="shared" si="1314"/>
        <v>9.6497037134965175E-6</v>
      </c>
      <c r="AL1015" s="13">
        <f t="shared" si="1315"/>
        <v>3.3284000623942342E-9</v>
      </c>
      <c r="AM1015" s="13">
        <f t="shared" si="1316"/>
        <v>1.098721984603662E-6</v>
      </c>
      <c r="AN1015" s="13">
        <f t="shared" si="1317"/>
        <v>8.9741558016474511E-7</v>
      </c>
      <c r="AO1015" s="13">
        <f t="shared" si="1318"/>
        <v>3.6649613587778465E-7</v>
      </c>
      <c r="AP1015" s="13">
        <f t="shared" si="1319"/>
        <v>9.9782397796637038E-8</v>
      </c>
      <c r="AQ1015" s="13">
        <f t="shared" si="1320"/>
        <v>2.037509935718636E-8</v>
      </c>
      <c r="AR1015" s="13">
        <f t="shared" si="1321"/>
        <v>1.0898767488108697E-3</v>
      </c>
      <c r="AS1015" s="13">
        <f t="shared" si="1322"/>
        <v>2.2396763472783189E-4</v>
      </c>
      <c r="AT1015" s="13">
        <f t="shared" si="1323"/>
        <v>2.3012465152738222E-5</v>
      </c>
      <c r="AU1015" s="13">
        <f t="shared" si="1324"/>
        <v>1.5763395249780483E-6</v>
      </c>
      <c r="AV1015" s="13">
        <f t="shared" si="1325"/>
        <v>8.0983706488492409E-8</v>
      </c>
      <c r="AW1015" s="13">
        <f t="shared" si="1326"/>
        <v>1.5518390899874362E-11</v>
      </c>
      <c r="AX1015" s="13">
        <f t="shared" si="1327"/>
        <v>3.7630885691683327E-8</v>
      </c>
      <c r="AY1015" s="13">
        <f t="shared" si="1328"/>
        <v>3.0736204051925949E-8</v>
      </c>
      <c r="AZ1015" s="13">
        <f t="shared" si="1329"/>
        <v>1.2552378480563069E-8</v>
      </c>
      <c r="BA1015" s="13">
        <f t="shared" si="1330"/>
        <v>3.4175160396756908E-9</v>
      </c>
      <c r="BB1015" s="13">
        <f t="shared" si="1331"/>
        <v>6.9784080560065525E-10</v>
      </c>
      <c r="BC1015" s="13">
        <f t="shared" si="1332"/>
        <v>1.1399666525224784E-10</v>
      </c>
      <c r="BD1015" s="13">
        <f t="shared" si="1333"/>
        <v>1.4836515948345036E-4</v>
      </c>
      <c r="BE1015" s="13">
        <f t="shared" si="1334"/>
        <v>3.04887629557939E-5</v>
      </c>
      <c r="BF1015" s="13">
        <f t="shared" si="1335"/>
        <v>3.1326918995368322E-6</v>
      </c>
      <c r="BG1015" s="13">
        <f t="shared" si="1336"/>
        <v>2.1458744328531366E-7</v>
      </c>
      <c r="BH1015" s="13">
        <f t="shared" si="1337"/>
        <v>1.1024329624276761E-8</v>
      </c>
      <c r="BI1015" s="13">
        <f t="shared" si="1338"/>
        <v>4.5309582631305485E-10</v>
      </c>
      <c r="BJ1015" s="14">
        <f t="shared" si="1339"/>
        <v>8.89155390927482E-2</v>
      </c>
      <c r="BK1015" s="14">
        <f t="shared" si="1340"/>
        <v>0.42274263815416008</v>
      </c>
      <c r="BL1015" s="14">
        <f t="shared" si="1341"/>
        <v>0.4556446939182261</v>
      </c>
      <c r="BM1015" s="14">
        <f t="shared" si="1342"/>
        <v>8.4421132638542312E-2</v>
      </c>
      <c r="BN1015" s="14">
        <f t="shared" si="1343"/>
        <v>0.91555521858000621</v>
      </c>
    </row>
    <row r="1016" spans="1:66" x14ac:dyDescent="0.25">
      <c r="A1016" t="s">
        <v>136</v>
      </c>
      <c r="B1016" t="s">
        <v>387</v>
      </c>
      <c r="C1016" t="s">
        <v>482</v>
      </c>
      <c r="D1016" s="24" t="s">
        <v>501</v>
      </c>
      <c r="E1016" s="10">
        <f>VLOOKUP(A1016,home!$A$2:$E$405,3,FALSE)</f>
        <v>1.6168224299065399</v>
      </c>
      <c r="F1016" s="10">
        <f>VLOOKUP(B1016,home!$B$2:$E$405,3,FALSE)</f>
        <v>0.74</v>
      </c>
      <c r="G1016" s="10">
        <f>VLOOKUP(C1016,away!$B$2:$E$405,4,FALSE)</f>
        <v>1.98</v>
      </c>
      <c r="H1016" s="10">
        <f>VLOOKUP(A1016,away!$A$2:$E$405,3,FALSE)</f>
        <v>1.36448598130841</v>
      </c>
      <c r="I1016" s="10">
        <f>VLOOKUP(C1016,away!$B$2:$E$405,3,FALSE)</f>
        <v>0.49</v>
      </c>
      <c r="J1016" s="10">
        <f>VLOOKUP(B1016,home!$B$2:$E$405,4,FALSE)</f>
        <v>1.03</v>
      </c>
      <c r="K1016" s="12">
        <f t="shared" si="1288"/>
        <v>2.3689682242990622</v>
      </c>
      <c r="L1016" s="12">
        <f t="shared" si="1289"/>
        <v>0.68865607476635449</v>
      </c>
      <c r="M1016" s="13">
        <f t="shared" si="1290"/>
        <v>4.699921878220574E-2</v>
      </c>
      <c r="N1016" s="13">
        <f t="shared" si="1291"/>
        <v>0.11133965586192504</v>
      </c>
      <c r="O1016" s="13">
        <f t="shared" si="1292"/>
        <v>3.2366297523638926E-2</v>
      </c>
      <c r="P1016" s="13">
        <f t="shared" si="1293"/>
        <v>7.6674730371710034E-2</v>
      </c>
      <c r="Q1016" s="13">
        <f t="shared" si="1294"/>
        <v>0.13188005342064665</v>
      </c>
      <c r="R1016" s="13">
        <f t="shared" si="1295"/>
        <v>1.1144623703674581E-2</v>
      </c>
      <c r="S1016" s="13">
        <f t="shared" si="1296"/>
        <v>3.1271872330568787E-2</v>
      </c>
      <c r="T1016" s="13">
        <f t="shared" si="1297"/>
        <v>9.0819999928639664E-2</v>
      </c>
      <c r="U1016" s="13">
        <f t="shared" si="1298"/>
        <v>2.6401259425775203E-2</v>
      </c>
      <c r="V1016" s="13">
        <f t="shared" si="1299"/>
        <v>5.6685632023803232E-3</v>
      </c>
      <c r="W1016" s="13">
        <f t="shared" si="1300"/>
        <v>0.10413988532412491</v>
      </c>
      <c r="X1016" s="13">
        <f t="shared" si="1301"/>
        <v>7.1716564653930143E-2</v>
      </c>
      <c r="Y1016" s="13">
        <f t="shared" si="1302"/>
        <v>2.4694023955151505E-2</v>
      </c>
      <c r="Z1016" s="13">
        <f t="shared" si="1303"/>
        <v>2.5582709381735372E-3</v>
      </c>
      <c r="AA1016" s="13">
        <f t="shared" si="1304"/>
        <v>6.060462561680858E-3</v>
      </c>
      <c r="AB1016" s="13">
        <f t="shared" si="1305"/>
        <v>7.1785216165880256E-3</v>
      </c>
      <c r="AC1016" s="13">
        <f t="shared" si="1306"/>
        <v>5.7798241970734732E-4</v>
      </c>
      <c r="AD1016" s="13">
        <f t="shared" si="1307"/>
        <v>6.1676019803750058E-2</v>
      </c>
      <c r="AE1016" s="13">
        <f t="shared" si="1308"/>
        <v>4.2473565705262464E-2</v>
      </c>
      <c r="AF1016" s="13">
        <f t="shared" si="1309"/>
        <v>1.4624839519958447E-2</v>
      </c>
      <c r="AG1016" s="13">
        <f t="shared" si="1310"/>
        <v>3.3571615259674809E-3</v>
      </c>
      <c r="AH1016" s="13">
        <f t="shared" si="1311"/>
        <v>4.4044220561785665E-4</v>
      </c>
      <c r="AI1016" s="13">
        <f t="shared" si="1312"/>
        <v>1.0433935897488961E-3</v>
      </c>
      <c r="AJ1016" s="13">
        <f t="shared" si="1313"/>
        <v>1.2358831297762335E-3</v>
      </c>
      <c r="AK1016" s="13">
        <f t="shared" si="1314"/>
        <v>9.7592262112905709E-4</v>
      </c>
      <c r="AL1016" s="13">
        <f t="shared" si="1315"/>
        <v>3.7716921548004969E-5</v>
      </c>
      <c r="AM1016" s="13">
        <f t="shared" si="1316"/>
        <v>2.9221706223264695E-2</v>
      </c>
      <c r="AN1016" s="13">
        <f t="shared" si="1317"/>
        <v>2.0123705505689017E-2</v>
      </c>
      <c r="AO1016" s="13">
        <f t="shared" si="1318"/>
        <v>6.9291560216509368E-3</v>
      </c>
      <c r="AP1016" s="13">
        <f t="shared" si="1319"/>
        <v>1.5906017957712615E-3</v>
      </c>
      <c r="AQ1016" s="13">
        <f t="shared" si="1320"/>
        <v>2.7384439729803781E-4</v>
      </c>
      <c r="AR1016" s="13">
        <f t="shared" si="1321"/>
        <v>6.0662640096445767E-5</v>
      </c>
      <c r="AS1016" s="13">
        <f t="shared" si="1322"/>
        <v>1.4370786679057017E-4</v>
      </c>
      <c r="AT1016" s="13">
        <f t="shared" si="1323"/>
        <v>1.7021968500433165E-4</v>
      </c>
      <c r="AU1016" s="13">
        <f t="shared" si="1324"/>
        <v>1.3441500830848574E-4</v>
      </c>
      <c r="AV1016" s="13">
        <f t="shared" si="1325"/>
        <v>7.9606220887924322E-5</v>
      </c>
      <c r="AW1016" s="13">
        <f t="shared" si="1326"/>
        <v>1.7092097279468993E-6</v>
      </c>
      <c r="AX1016" s="13">
        <f t="shared" si="1327"/>
        <v>1.1537548917119379E-2</v>
      </c>
      <c r="AY1016" s="13">
        <f t="shared" si="1328"/>
        <v>7.945403149688236E-3</v>
      </c>
      <c r="AZ1016" s="13">
        <f t="shared" si="1329"/>
        <v>2.7358250727502649E-3</v>
      </c>
      <c r="BA1016" s="13">
        <f t="shared" si="1330"/>
        <v>6.2801418528252466E-4</v>
      </c>
      <c r="BB1016" s="13">
        <f t="shared" si="1331"/>
        <v>1.0812144593356334E-4</v>
      </c>
      <c r="BC1016" s="13">
        <f t="shared" si="1332"/>
        <v>1.4891698110934073E-5</v>
      </c>
      <c r="BD1016" s="13">
        <f t="shared" si="1333"/>
        <v>6.9626159356304017E-6</v>
      </c>
      <c r="BE1016" s="13">
        <f t="shared" si="1334"/>
        <v>1.6494215909506702E-5</v>
      </c>
      <c r="BF1016" s="13">
        <f t="shared" si="1335"/>
        <v>1.9537136687174721E-5</v>
      </c>
      <c r="BG1016" s="13">
        <f t="shared" si="1336"/>
        <v>1.542761866856812E-5</v>
      </c>
      <c r="BH1016" s="13">
        <f t="shared" si="1337"/>
        <v>9.1368846006102226E-6</v>
      </c>
      <c r="BI1016" s="13">
        <f t="shared" si="1338"/>
        <v>4.3289978575866065E-6</v>
      </c>
      <c r="BJ1016" s="14">
        <f t="shared" si="1339"/>
        <v>0.73783058811191526</v>
      </c>
      <c r="BK1016" s="14">
        <f t="shared" si="1340"/>
        <v>0.16917548717780845</v>
      </c>
      <c r="BL1016" s="14">
        <f t="shared" si="1341"/>
        <v>8.7507305268376495E-2</v>
      </c>
      <c r="BM1016" s="14">
        <f t="shared" si="1342"/>
        <v>0.57872337789251227</v>
      </c>
      <c r="BN1016" s="14">
        <f t="shared" si="1343"/>
        <v>0.41040457966380101</v>
      </c>
    </row>
    <row r="1017" spans="1:66" x14ac:dyDescent="0.25">
      <c r="A1017" t="s">
        <v>19</v>
      </c>
      <c r="B1017" t="s">
        <v>246</v>
      </c>
      <c r="C1017" t="s">
        <v>251</v>
      </c>
      <c r="D1017" s="24" t="s">
        <v>501</v>
      </c>
      <c r="E1017" s="10">
        <f>VLOOKUP(A1017,home!$A$2:$E$405,3,FALSE)</f>
        <v>1.61797752808989</v>
      </c>
      <c r="F1017" s="10">
        <f>VLOOKUP(B1017,home!$B$2:$E$405,3,FALSE)</f>
        <v>0.87</v>
      </c>
      <c r="G1017" s="10">
        <f>VLOOKUP(C1017,away!$B$2:$E$405,4,FALSE)</f>
        <v>0.99</v>
      </c>
      <c r="H1017" s="10">
        <f>VLOOKUP(A1017,away!$A$2:$E$405,3,FALSE)</f>
        <v>1.28089887640449</v>
      </c>
      <c r="I1017" s="10">
        <f>VLOOKUP(C1017,away!$B$2:$E$405,3,FALSE)</f>
        <v>0.87</v>
      </c>
      <c r="J1017" s="10">
        <f>VLOOKUP(B1017,home!$B$2:$E$405,4,FALSE)</f>
        <v>0.78</v>
      </c>
      <c r="K1017" s="12">
        <f t="shared" si="1288"/>
        <v>1.3935640449438225</v>
      </c>
      <c r="L1017" s="12">
        <f t="shared" si="1289"/>
        <v>0.86921797752808694</v>
      </c>
      <c r="M1017" s="13">
        <f t="shared" si="1290"/>
        <v>0.10406058280507022</v>
      </c>
      <c r="N1017" s="13">
        <f t="shared" si="1291"/>
        <v>0.14501508669304522</v>
      </c>
      <c r="O1017" s="13">
        <f t="shared" si="1292"/>
        <v>9.0451329326217147E-2</v>
      </c>
      <c r="P1017" s="13">
        <f t="shared" si="1293"/>
        <v>0.12604972036638895</v>
      </c>
      <c r="Q1017" s="13">
        <f t="shared" si="1294"/>
        <v>0.10104390539491961</v>
      </c>
      <c r="R1017" s="13">
        <f t="shared" si="1295"/>
        <v>3.9310960770830711E-2</v>
      </c>
      <c r="S1017" s="13">
        <f t="shared" si="1296"/>
        <v>3.8171350707807847E-2</v>
      </c>
      <c r="T1017" s="13">
        <f t="shared" si="1297"/>
        <v>8.7829179088911372E-2</v>
      </c>
      <c r="U1017" s="13">
        <f t="shared" si="1298"/>
        <v>5.4782341502426758E-2</v>
      </c>
      <c r="V1017" s="13">
        <f t="shared" si="1299"/>
        <v>5.137485996701217E-3</v>
      </c>
      <c r="W1017" s="13">
        <f t="shared" si="1300"/>
        <v>4.6937051173021681E-2</v>
      </c>
      <c r="X1017" s="13">
        <f t="shared" si="1301"/>
        <v>4.0798528691746223E-2</v>
      </c>
      <c r="Y1017" s="13">
        <f t="shared" si="1302"/>
        <v>1.7731407297780642E-2</v>
      </c>
      <c r="Z1017" s="13">
        <f t="shared" si="1303"/>
        <v>1.1389931271969146E-2</v>
      </c>
      <c r="AA1017" s="13">
        <f t="shared" si="1304"/>
        <v>1.5872598694997457E-2</v>
      </c>
      <c r="AB1017" s="13">
        <f t="shared" si="1305"/>
        <v>1.1059741420585351E-2</v>
      </c>
      <c r="AC1017" s="13">
        <f t="shared" si="1306"/>
        <v>3.8894330579733916E-4</v>
      </c>
      <c r="AD1017" s="13">
        <f t="shared" si="1307"/>
        <v>1.6352446722602838E-2</v>
      </c>
      <c r="AE1017" s="13">
        <f t="shared" si="1308"/>
        <v>1.4213840667856633E-2</v>
      </c>
      <c r="AF1017" s="13">
        <f t="shared" si="1309"/>
        <v>6.1774629191104083E-3</v>
      </c>
      <c r="AG1017" s="13">
        <f t="shared" si="1310"/>
        <v>1.7898539416013005E-3</v>
      </c>
      <c r="AH1017" s="13">
        <f t="shared" si="1311"/>
        <v>2.4750832561012326E-3</v>
      </c>
      <c r="AI1017" s="13">
        <f t="shared" si="1312"/>
        <v>3.4491870339451599E-3</v>
      </c>
      <c r="AJ1017" s="13">
        <f t="shared" si="1313"/>
        <v>2.4033315173962017E-3</v>
      </c>
      <c r="AK1017" s="13">
        <f t="shared" si="1314"/>
        <v>1.1163987969078748E-3</v>
      </c>
      <c r="AL1017" s="13">
        <f t="shared" si="1315"/>
        <v>1.8845250953849068E-5</v>
      </c>
      <c r="AM1017" s="13">
        <f t="shared" si="1316"/>
        <v>4.5576363598957489E-3</v>
      </c>
      <c r="AN1017" s="13">
        <f t="shared" si="1317"/>
        <v>3.9615794590570552E-3</v>
      </c>
      <c r="AO1017" s="13">
        <f t="shared" si="1318"/>
        <v>1.7217380426091931E-3</v>
      </c>
      <c r="AP1017" s="13">
        <f t="shared" si="1319"/>
        <v>4.9885521974331012E-4</v>
      </c>
      <c r="AQ1017" s="13">
        <f t="shared" si="1320"/>
        <v>1.0840348129615232E-4</v>
      </c>
      <c r="AR1017" s="13">
        <f t="shared" si="1321"/>
        <v>4.3027737241638919E-4</v>
      </c>
      <c r="AS1017" s="13">
        <f t="shared" si="1322"/>
        <v>5.9961907555238273E-4</v>
      </c>
      <c r="AT1017" s="13">
        <f t="shared" si="1323"/>
        <v>4.1780379217612706E-4</v>
      </c>
      <c r="AU1017" s="13">
        <f t="shared" si="1324"/>
        <v>1.9407878087261053E-4</v>
      </c>
      <c r="AV1017" s="13">
        <f t="shared" si="1325"/>
        <v>6.7615302727650303E-5</v>
      </c>
      <c r="AW1017" s="13">
        <f t="shared" si="1326"/>
        <v>6.3409606343793891E-7</v>
      </c>
      <c r="AX1017" s="13">
        <f t="shared" si="1327"/>
        <v>1.0585596935132257E-3</v>
      </c>
      <c r="AY1017" s="13">
        <f t="shared" si="1328"/>
        <v>9.2011911588831756E-4</v>
      </c>
      <c r="AZ1017" s="13">
        <f t="shared" si="1329"/>
        <v>3.9989203849868742E-4</v>
      </c>
      <c r="BA1017" s="13">
        <f t="shared" si="1330"/>
        <v>1.15864449644471E-4</v>
      </c>
      <c r="BB1017" s="13">
        <f t="shared" si="1331"/>
        <v>2.5177865646842981E-5</v>
      </c>
      <c r="BC1017" s="13">
        <f t="shared" si="1332"/>
        <v>4.3770106912045522E-6</v>
      </c>
      <c r="BD1017" s="13">
        <f t="shared" si="1333"/>
        <v>6.2334137904645511E-5</v>
      </c>
      <c r="BE1017" s="13">
        <f t="shared" si="1334"/>
        <v>8.686661335648384E-5</v>
      </c>
      <c r="BF1017" s="13">
        <f t="shared" si="1335"/>
        <v>6.0527094539816363E-5</v>
      </c>
      <c r="BG1017" s="13">
        <f t="shared" si="1336"/>
        <v>2.81161275652012E-5</v>
      </c>
      <c r="BH1017" s="13">
        <f t="shared" si="1337"/>
        <v>9.7954061144795852E-6</v>
      </c>
      <c r="BI1017" s="13">
        <f t="shared" si="1338"/>
        <v>2.730105153352322E-6</v>
      </c>
      <c r="BJ1017" s="14">
        <f t="shared" si="1339"/>
        <v>0.49126096532708002</v>
      </c>
      <c r="BK1017" s="14">
        <f t="shared" si="1340"/>
        <v>0.27474704754860774</v>
      </c>
      <c r="BL1017" s="14">
        <f t="shared" si="1341"/>
        <v>0.22288073612778708</v>
      </c>
      <c r="BM1017" s="14">
        <f t="shared" si="1342"/>
        <v>0.39342760989914727</v>
      </c>
      <c r="BN1017" s="14">
        <f t="shared" si="1343"/>
        <v>0.60593158535647185</v>
      </c>
    </row>
    <row r="1018" spans="1:66" x14ac:dyDescent="0.25">
      <c r="A1018" t="s">
        <v>19</v>
      </c>
      <c r="B1018" t="s">
        <v>250</v>
      </c>
      <c r="C1018" t="s">
        <v>248</v>
      </c>
      <c r="D1018" s="24" t="s">
        <v>501</v>
      </c>
      <c r="E1018" s="10">
        <f>VLOOKUP(A1018,home!$A$2:$E$405,3,FALSE)</f>
        <v>1.61797752808989</v>
      </c>
      <c r="F1018" s="10">
        <f>VLOOKUP(B1018,home!$B$2:$E$405,3,FALSE)</f>
        <v>0.49</v>
      </c>
      <c r="G1018" s="10">
        <f>VLOOKUP(C1018,away!$B$2:$E$405,4,FALSE)</f>
        <v>1.61</v>
      </c>
      <c r="H1018" s="10">
        <f>VLOOKUP(A1018,away!$A$2:$E$405,3,FALSE)</f>
        <v>1.28089887640449</v>
      </c>
      <c r="I1018" s="10">
        <f>VLOOKUP(C1018,away!$B$2:$E$405,3,FALSE)</f>
        <v>0.87</v>
      </c>
      <c r="J1018" s="10">
        <f>VLOOKUP(B1018,home!$B$2:$E$405,4,FALSE)</f>
        <v>1.25</v>
      </c>
      <c r="K1018" s="12">
        <f t="shared" si="1288"/>
        <v>1.2764224719101145</v>
      </c>
      <c r="L1018" s="12">
        <f t="shared" si="1289"/>
        <v>1.3929775280898828</v>
      </c>
      <c r="M1018" s="13">
        <f t="shared" si="1290"/>
        <v>6.9293789112425785E-2</v>
      </c>
      <c r="N1018" s="13">
        <f t="shared" si="1291"/>
        <v>8.8448149586900698E-2</v>
      </c>
      <c r="O1018" s="13">
        <f t="shared" si="1292"/>
        <v>9.6524691069808502E-2</v>
      </c>
      <c r="P1018" s="13">
        <f t="shared" si="1293"/>
        <v>0.12320628477568514</v>
      </c>
      <c r="Q1018" s="13">
        <f t="shared" si="1294"/>
        <v>5.6448602865793687E-2</v>
      </c>
      <c r="R1018" s="13">
        <f t="shared" si="1295"/>
        <v>6.7228362783030723E-2</v>
      </c>
      <c r="S1018" s="13">
        <f t="shared" si="1296"/>
        <v>5.4766050473869884E-2</v>
      </c>
      <c r="T1018" s="13">
        <f t="shared" si="1297"/>
        <v>7.8631635284120774E-2</v>
      </c>
      <c r="U1018" s="13">
        <f t="shared" si="1298"/>
        <v>8.5811793005986028E-2</v>
      </c>
      <c r="V1018" s="13">
        <f t="shared" si="1299"/>
        <v>1.0819506813190613E-2</v>
      </c>
      <c r="W1018" s="13">
        <f t="shared" si="1300"/>
        <v>2.4017421735276257E-2</v>
      </c>
      <c r="X1018" s="13">
        <f t="shared" si="1301"/>
        <v>3.345572875989735E-2</v>
      </c>
      <c r="Y1018" s="13">
        <f t="shared" si="1302"/>
        <v>2.3301539174203707E-2</v>
      </c>
      <c r="Z1018" s="13">
        <f t="shared" si="1303"/>
        <v>3.1215866202345333E-2</v>
      </c>
      <c r="AA1018" s="13">
        <f t="shared" si="1304"/>
        <v>3.9844633100813029E-2</v>
      </c>
      <c r="AB1018" s="13">
        <f t="shared" si="1305"/>
        <v>2.542929253744567E-2</v>
      </c>
      <c r="AC1018" s="13">
        <f t="shared" si="1306"/>
        <v>1.2023365068437541E-3</v>
      </c>
      <c r="AD1018" s="13">
        <f t="shared" si="1307"/>
        <v>7.664094205062256E-3</v>
      </c>
      <c r="AE1018" s="13">
        <f t="shared" si="1308"/>
        <v>1.0675911000815618E-2</v>
      </c>
      <c r="AF1018" s="13">
        <f t="shared" si="1309"/>
        <v>7.4356520580118636E-3</v>
      </c>
      <c r="AG1018" s="13">
        <f t="shared" si="1310"/>
        <v>3.4525654078352711E-3</v>
      </c>
      <c r="AH1018" s="13">
        <f t="shared" si="1311"/>
        <v>1.0870750034931884E-2</v>
      </c>
      <c r="AI1018" s="13">
        <f t="shared" si="1312"/>
        <v>1.3875669631104719E-2</v>
      </c>
      <c r="AJ1018" s="13">
        <f t="shared" si="1313"/>
        <v>8.8556082649713964E-3</v>
      </c>
      <c r="AK1018" s="13">
        <f t="shared" si="1314"/>
        <v>3.7678324639474781E-3</v>
      </c>
      <c r="AL1018" s="13">
        <f t="shared" si="1315"/>
        <v>8.5511510313313405E-5</v>
      </c>
      <c r="AM1018" s="13">
        <f t="shared" si="1316"/>
        <v>1.9565244140355089E-3</v>
      </c>
      <c r="AN1018" s="13">
        <f t="shared" si="1317"/>
        <v>2.7253945419106898E-3</v>
      </c>
      <c r="AO1018" s="13">
        <f t="shared" si="1318"/>
        <v>1.8982066760302057E-3</v>
      </c>
      <c r="AP1018" s="13">
        <f t="shared" si="1319"/>
        <v>8.8138641446008947E-4</v>
      </c>
      <c r="AQ1018" s="13">
        <f t="shared" si="1320"/>
        <v>3.069378672266552E-4</v>
      </c>
      <c r="AR1018" s="13">
        <f t="shared" si="1321"/>
        <v>3.0285421024284858E-3</v>
      </c>
      <c r="AS1018" s="13">
        <f t="shared" si="1322"/>
        <v>3.8656991966656232E-3</v>
      </c>
      <c r="AT1018" s="13">
        <f t="shared" si="1323"/>
        <v>2.4671326621344396E-3</v>
      </c>
      <c r="AU1018" s="13">
        <f t="shared" si="1324"/>
        <v>1.0497011903772746E-3</v>
      </c>
      <c r="AV1018" s="13">
        <f t="shared" si="1325"/>
        <v>3.3496554704708754E-4</v>
      </c>
      <c r="AW1018" s="13">
        <f t="shared" si="1326"/>
        <v>4.2233845623144845E-6</v>
      </c>
      <c r="AX1018" s="13">
        <f t="shared" si="1327"/>
        <v>4.1622528815261575E-4</v>
      </c>
      <c r="AY1018" s="13">
        <f t="shared" si="1328"/>
        <v>5.7979247301932985E-4</v>
      </c>
      <c r="AZ1018" s="13">
        <f t="shared" si="1329"/>
        <v>4.0381894293579316E-4</v>
      </c>
      <c r="BA1018" s="13">
        <f t="shared" si="1330"/>
        <v>1.8750357097552348E-4</v>
      </c>
      <c r="BB1018" s="13">
        <f t="shared" si="1331"/>
        <v>6.5297065201377671E-5</v>
      </c>
      <c r="BC1018" s="13">
        <f t="shared" si="1332"/>
        <v>1.8191468895147803E-5</v>
      </c>
      <c r="BD1018" s="13">
        <f t="shared" si="1333"/>
        <v>7.0311518192615939E-4</v>
      </c>
      <c r="BE1018" s="13">
        <f t="shared" si="1334"/>
        <v>8.9747201855171828E-4</v>
      </c>
      <c r="BF1018" s="13">
        <f t="shared" si="1335"/>
        <v>5.727767261949722E-4</v>
      </c>
      <c r="BG1018" s="13">
        <f t="shared" si="1336"/>
        <v>2.4370169490078985E-4</v>
      </c>
      <c r="BH1018" s="13">
        <f t="shared" si="1337"/>
        <v>7.7766579953487659E-5</v>
      </c>
      <c r="BI1018" s="13">
        <f t="shared" si="1338"/>
        <v>1.9852602043245246E-5</v>
      </c>
      <c r="BJ1018" s="14">
        <f t="shared" si="1339"/>
        <v>0.34297057880076032</v>
      </c>
      <c r="BK1018" s="14">
        <f t="shared" si="1340"/>
        <v>0.25995327166534782</v>
      </c>
      <c r="BL1018" s="14">
        <f t="shared" si="1341"/>
        <v>0.36546935839426276</v>
      </c>
      <c r="BM1018" s="14">
        <f t="shared" si="1342"/>
        <v>0.49788362578061468</v>
      </c>
      <c r="BN1018" s="14">
        <f t="shared" si="1343"/>
        <v>0.50114988019364448</v>
      </c>
    </row>
    <row r="1019" spans="1:66" x14ac:dyDescent="0.25">
      <c r="A1019" t="s">
        <v>143</v>
      </c>
      <c r="B1019" t="s">
        <v>147</v>
      </c>
      <c r="C1019" t="s">
        <v>161</v>
      </c>
      <c r="D1019" s="24" t="s">
        <v>501</v>
      </c>
      <c r="E1019" s="10">
        <f>VLOOKUP(A1019,home!$A$2:$E$405,3,FALSE)</f>
        <v>1.1454545454545499</v>
      </c>
      <c r="F1019" s="10">
        <f>VLOOKUP(B1019,home!$B$2:$E$405,3,FALSE)</f>
        <v>0.73</v>
      </c>
      <c r="G1019" s="10">
        <f>VLOOKUP(C1019,away!$B$2:$E$405,4,FALSE)</f>
        <v>1.1599999999999999</v>
      </c>
      <c r="H1019" s="10">
        <f>VLOOKUP(A1019,away!$A$2:$E$405,3,FALSE)</f>
        <v>1.0363636363636399</v>
      </c>
      <c r="I1019" s="10">
        <f>VLOOKUP(C1019,away!$B$2:$E$405,3,FALSE)</f>
        <v>1.1599999999999999</v>
      </c>
      <c r="J1019" s="10">
        <f>VLOOKUP(B1019,home!$B$2:$E$405,4,FALSE)</f>
        <v>0.32</v>
      </c>
      <c r="K1019" s="12">
        <f t="shared" si="1288"/>
        <v>0.96997090909091288</v>
      </c>
      <c r="L1019" s="12">
        <f t="shared" si="1289"/>
        <v>0.3846981818181831</v>
      </c>
      <c r="M1019" s="13">
        <f t="shared" si="1290"/>
        <v>0.25803266568081273</v>
      </c>
      <c r="N1019" s="13">
        <f t="shared" si="1291"/>
        <v>0.25028417930556951</v>
      </c>
      <c r="O1019" s="13">
        <f t="shared" si="1292"/>
        <v>9.9264697337107771E-2</v>
      </c>
      <c r="P1019" s="13">
        <f t="shared" si="1293"/>
        <v>9.6283868716708729E-2</v>
      </c>
      <c r="Q1019" s="13">
        <f t="shared" si="1294"/>
        <v>0.12138418646604815</v>
      </c>
      <c r="R1019" s="13">
        <f t="shared" si="1295"/>
        <v>1.9093474292158796E-2</v>
      </c>
      <c r="S1019" s="13">
        <f t="shared" si="1296"/>
        <v>8.9819862056962803E-3</v>
      </c>
      <c r="T1019" s="13">
        <f t="shared" si="1297"/>
        <v>4.6696275834968042E-2</v>
      </c>
      <c r="U1019" s="13">
        <f t="shared" si="1298"/>
        <v>1.852011461686924E-2</v>
      </c>
      <c r="V1019" s="13">
        <f t="shared" si="1299"/>
        <v>3.7239918113241932E-4</v>
      </c>
      <c r="W1019" s="13">
        <f t="shared" si="1300"/>
        <v>3.9246376565244545E-2</v>
      </c>
      <c r="X1019" s="13">
        <f t="shared" si="1301"/>
        <v>1.5098009707601327E-2</v>
      </c>
      <c r="Y1019" s="13">
        <f t="shared" si="1302"/>
        <v>2.9040884417937539E-3</v>
      </c>
      <c r="Z1019" s="13">
        <f t="shared" si="1303"/>
        <v>2.4484082815952372E-3</v>
      </c>
      <c r="AA1019" s="13">
        <f t="shared" si="1304"/>
        <v>2.3748848067246518E-3</v>
      </c>
      <c r="AB1019" s="13">
        <f t="shared" si="1305"/>
        <v>1.1517845874824538E-3</v>
      </c>
      <c r="AC1019" s="13">
        <f t="shared" si="1306"/>
        <v>8.6849551033970892E-6</v>
      </c>
      <c r="AD1019" s="13">
        <f t="shared" si="1307"/>
        <v>9.5169608888786353E-3</v>
      </c>
      <c r="AE1019" s="13">
        <f t="shared" si="1308"/>
        <v>3.661157550386371E-3</v>
      </c>
      <c r="AF1019" s="13">
        <f t="shared" si="1309"/>
        <v>7.0422032649177489E-4</v>
      </c>
      <c r="AG1019" s="13">
        <f t="shared" si="1310"/>
        <v>9.0304093066931055E-5</v>
      </c>
      <c r="AH1019" s="13">
        <f t="shared" si="1311"/>
        <v>2.3547455356956741E-4</v>
      </c>
      <c r="AI1019" s="13">
        <f t="shared" si="1312"/>
        <v>2.2840346679365014E-4</v>
      </c>
      <c r="AJ1019" s="13">
        <f t="shared" si="1313"/>
        <v>1.1077235916267648E-4</v>
      </c>
      <c r="AK1019" s="13">
        <f t="shared" si="1314"/>
        <v>3.5815321973055478E-5</v>
      </c>
      <c r="AL1019" s="13">
        <f t="shared" si="1315"/>
        <v>1.2963026596336507E-7</v>
      </c>
      <c r="AM1019" s="13">
        <f t="shared" si="1316"/>
        <v>1.8462350410336553E-3</v>
      </c>
      <c r="AN1019" s="13">
        <f t="shared" si="1317"/>
        <v>7.1024326349466592E-4</v>
      </c>
      <c r="AO1019" s="13">
        <f t="shared" si="1318"/>
        <v>1.3661464605750534E-4</v>
      </c>
      <c r="AP1019" s="13">
        <f t="shared" si="1319"/>
        <v>1.7518468649352311E-5</v>
      </c>
      <c r="AQ1019" s="13">
        <f t="shared" si="1320"/>
        <v>1.6848307594111687E-6</v>
      </c>
      <c r="AR1019" s="13">
        <f t="shared" si="1321"/>
        <v>1.8117326524532191E-5</v>
      </c>
      <c r="AS1019" s="13">
        <f t="shared" si="1322"/>
        <v>1.7573279679297397E-5</v>
      </c>
      <c r="AT1019" s="13">
        <f t="shared" si="1323"/>
        <v>8.5227850331184798E-6</v>
      </c>
      <c r="AU1019" s="13">
        <f t="shared" si="1324"/>
        <v>2.7556178488534533E-6</v>
      </c>
      <c r="AV1019" s="13">
        <f t="shared" si="1325"/>
        <v>6.6821728748988229E-7</v>
      </c>
      <c r="AW1019" s="13">
        <f t="shared" si="1326"/>
        <v>1.3436394743102544E-9</v>
      </c>
      <c r="AX1019" s="13">
        <f t="shared" si="1327"/>
        <v>2.9846571352448541E-4</v>
      </c>
      <c r="AY1019" s="13">
        <f t="shared" si="1328"/>
        <v>1.1481921732793625E-4</v>
      </c>
      <c r="AZ1019" s="13">
        <f t="shared" si="1329"/>
        <v>2.2085372071921947E-5</v>
      </c>
      <c r="BA1019" s="13">
        <f t="shared" si="1330"/>
        <v>2.8320674936154847E-6</v>
      </c>
      <c r="BB1019" s="13">
        <f t="shared" si="1331"/>
        <v>2.723728038950639E-7</v>
      </c>
      <c r="BC1019" s="13">
        <f t="shared" si="1332"/>
        <v>2.0956264487030327E-8</v>
      </c>
      <c r="BD1019" s="13">
        <f t="shared" si="1333"/>
        <v>1.1616170955656459E-6</v>
      </c>
      <c r="BE1019" s="13">
        <f t="shared" si="1334"/>
        <v>1.1267347902013553E-6</v>
      </c>
      <c r="BF1019" s="13">
        <f t="shared" si="1335"/>
        <v>5.4644998437798381E-7</v>
      </c>
      <c r="BG1019" s="13">
        <f t="shared" si="1336"/>
        <v>1.7668019603994273E-7</v>
      </c>
      <c r="BH1019" s="13">
        <f t="shared" si="1337"/>
        <v>4.2843662592805975E-8</v>
      </c>
      <c r="BI1019" s="13">
        <f t="shared" si="1338"/>
        <v>8.3114212707856742E-9</v>
      </c>
      <c r="BJ1019" s="14">
        <f t="shared" si="1339"/>
        <v>0.49273655112953002</v>
      </c>
      <c r="BK1019" s="14">
        <f t="shared" si="1340"/>
        <v>0.36379455358704749</v>
      </c>
      <c r="BL1019" s="14">
        <f t="shared" si="1341"/>
        <v>0.14106612120536516</v>
      </c>
      <c r="BM1019" s="14">
        <f t="shared" si="1342"/>
        <v>0.15558774453144369</v>
      </c>
      <c r="BN1019" s="14">
        <f t="shared" si="1343"/>
        <v>0.84434307179840562</v>
      </c>
    </row>
    <row r="1020" spans="1:66" x14ac:dyDescent="0.25">
      <c r="A1020" t="s">
        <v>143</v>
      </c>
      <c r="B1020" t="s">
        <v>144</v>
      </c>
      <c r="C1020" t="s">
        <v>145</v>
      </c>
      <c r="D1020" s="24" t="s">
        <v>501</v>
      </c>
      <c r="E1020" s="10">
        <f>VLOOKUP(A1020,home!$A$2:$E$405,3,FALSE)</f>
        <v>1.1454545454545499</v>
      </c>
      <c r="F1020" s="10">
        <f>VLOOKUP(B1020,home!$B$2:$E$405,3,FALSE)</f>
        <v>1.75</v>
      </c>
      <c r="G1020" s="10">
        <f>VLOOKUP(C1020,away!$B$2:$E$405,4,FALSE)</f>
        <v>1.75</v>
      </c>
      <c r="H1020" s="10">
        <f>VLOOKUP(A1020,away!$A$2:$E$405,3,FALSE)</f>
        <v>1.0363636363636399</v>
      </c>
      <c r="I1020" s="10">
        <f>VLOOKUP(C1020,away!$B$2:$E$405,3,FALSE)</f>
        <v>0.35</v>
      </c>
      <c r="J1020" s="10">
        <f>VLOOKUP(B1020,home!$B$2:$E$405,4,FALSE)</f>
        <v>1.1599999999999999</v>
      </c>
      <c r="K1020" s="12">
        <f t="shared" si="1288"/>
        <v>3.5079545454545591</v>
      </c>
      <c r="L1020" s="12">
        <f t="shared" si="1289"/>
        <v>0.42076363636363778</v>
      </c>
      <c r="M1020" s="13">
        <f t="shared" si="1290"/>
        <v>1.966886831444388E-2</v>
      </c>
      <c r="N1020" s="13">
        <f t="shared" si="1291"/>
        <v>6.8997496007600551E-2</v>
      </c>
      <c r="O1020" s="13">
        <f t="shared" si="1292"/>
        <v>8.2759445551429407E-3</v>
      </c>
      <c r="P1020" s="13">
        <f t="shared" si="1293"/>
        <v>2.9031637320143588E-2</v>
      </c>
      <c r="Q1020" s="13">
        <f t="shared" si="1294"/>
        <v>0.12102003987242263</v>
      </c>
      <c r="R1020" s="13">
        <f t="shared" si="1295"/>
        <v>1.7411082626828959E-3</v>
      </c>
      <c r="S1020" s="13">
        <f t="shared" si="1296"/>
        <v>1.0712817229924404E-2</v>
      </c>
      <c r="T1020" s="13">
        <f t="shared" si="1297"/>
        <v>5.0920832049592975E-2</v>
      </c>
      <c r="U1020" s="13">
        <f t="shared" si="1298"/>
        <v>6.1077286442069549E-3</v>
      </c>
      <c r="V1020" s="13">
        <f t="shared" si="1299"/>
        <v>1.756925487662705E-3</v>
      </c>
      <c r="W1020" s="13">
        <f t="shared" si="1300"/>
        <v>0.14151093298718562</v>
      </c>
      <c r="X1020" s="13">
        <f t="shared" si="1301"/>
        <v>5.9542654748899276E-2</v>
      </c>
      <c r="Y1020" s="13">
        <f t="shared" si="1302"/>
        <v>1.252669196544574E-2</v>
      </c>
      <c r="Z1020" s="13">
        <f t="shared" si="1303"/>
        <v>2.4419834796974373E-4</v>
      </c>
      <c r="AA1020" s="13">
        <f t="shared" si="1304"/>
        <v>8.5663670475295654E-4</v>
      </c>
      <c r="AB1020" s="13">
        <f t="shared" si="1305"/>
        <v>1.5025213111206752E-3</v>
      </c>
      <c r="AC1020" s="13">
        <f t="shared" si="1306"/>
        <v>1.620785406311461E-4</v>
      </c>
      <c r="AD1020" s="13">
        <f t="shared" si="1307"/>
        <v>0.12410348015097833</v>
      </c>
      <c r="AE1020" s="13">
        <f t="shared" si="1308"/>
        <v>5.2218231593708184E-2</v>
      </c>
      <c r="AF1020" s="13">
        <f t="shared" si="1309"/>
        <v>1.0985766504923623E-2</v>
      </c>
      <c r="AG1020" s="13">
        <f t="shared" si="1310"/>
        <v>1.5408036876178386E-3</v>
      </c>
      <c r="AH1020" s="13">
        <f t="shared" si="1311"/>
        <v>2.5687446221435581E-5</v>
      </c>
      <c r="AI1020" s="13">
        <f t="shared" si="1312"/>
        <v>9.0110393733604493E-5</v>
      </c>
      <c r="AJ1020" s="13">
        <f t="shared" si="1313"/>
        <v>1.58051582645249E-4</v>
      </c>
      <c r="AK1020" s="13">
        <f t="shared" si="1314"/>
        <v>1.8481258925222933E-4</v>
      </c>
      <c r="AL1020" s="13">
        <f t="shared" si="1315"/>
        <v>9.5692448264065432E-6</v>
      </c>
      <c r="AM1020" s="13">
        <f t="shared" si="1316"/>
        <v>8.706987346047082E-2</v>
      </c>
      <c r="AN1020" s="13">
        <f t="shared" si="1317"/>
        <v>3.6635836574949496E-2</v>
      </c>
      <c r="AO1020" s="13">
        <f t="shared" si="1318"/>
        <v>7.7075139092498543E-3</v>
      </c>
      <c r="AP1020" s="13">
        <f t="shared" si="1319"/>
        <v>1.0810138599264287E-3</v>
      </c>
      <c r="AQ1020" s="13">
        <f t="shared" si="1320"/>
        <v>1.1371283066553408E-4</v>
      </c>
      <c r="AR1020" s="13">
        <f t="shared" si="1321"/>
        <v>2.1616686562053252E-6</v>
      </c>
      <c r="AS1020" s="13">
        <f t="shared" si="1322"/>
        <v>7.583035388302119E-6</v>
      </c>
      <c r="AT1020" s="13">
        <f t="shared" si="1323"/>
        <v>1.3300471729368604E-5</v>
      </c>
      <c r="AU1020" s="13">
        <f t="shared" si="1324"/>
        <v>1.5552483419909479E-5</v>
      </c>
      <c r="AV1020" s="13">
        <f t="shared" si="1325"/>
        <v>1.3639351226494534E-5</v>
      </c>
      <c r="AW1020" s="13">
        <f t="shared" si="1326"/>
        <v>3.9234427724192487E-7</v>
      </c>
      <c r="AX1020" s="13">
        <f t="shared" si="1327"/>
        <v>5.0906193062968653E-2</v>
      </c>
      <c r="AY1020" s="13">
        <f t="shared" si="1328"/>
        <v>2.1419474906604081E-2</v>
      </c>
      <c r="AZ1020" s="13">
        <f t="shared" si="1329"/>
        <v>4.5062680753512113E-3</v>
      </c>
      <c r="BA1020" s="13">
        <f t="shared" si="1330"/>
        <v>6.3202458060471558E-4</v>
      </c>
      <c r="BB1020" s="13">
        <f t="shared" si="1331"/>
        <v>6.6483240201610806E-5</v>
      </c>
      <c r="BC1020" s="13">
        <f t="shared" si="1332"/>
        <v>5.5947459808933931E-6</v>
      </c>
      <c r="BD1020" s="13">
        <f t="shared" si="1333"/>
        <v>1.5159192739970836E-7</v>
      </c>
      <c r="BE1020" s="13">
        <f t="shared" si="1334"/>
        <v>5.3177759077602444E-7</v>
      </c>
      <c r="BF1020" s="13">
        <f t="shared" si="1335"/>
        <v>9.3272580836681503E-7</v>
      </c>
      <c r="BG1020" s="13">
        <f t="shared" si="1336"/>
        <v>1.090653246374382E-6</v>
      </c>
      <c r="BH1020" s="13">
        <f t="shared" si="1337"/>
        <v>9.5649050328344627E-7</v>
      </c>
      <c r="BI1020" s="13">
        <f t="shared" si="1338"/>
        <v>6.7106504173545674E-7</v>
      </c>
      <c r="BJ1020" s="14">
        <f t="shared" si="1339"/>
        <v>0.85351091881534824</v>
      </c>
      <c r="BK1020" s="14">
        <f t="shared" si="1340"/>
        <v>8.2761371044236212E-2</v>
      </c>
      <c r="BL1020" s="14">
        <f t="shared" si="1341"/>
        <v>1.8999172804297158E-2</v>
      </c>
      <c r="BM1020" s="14">
        <f t="shared" si="1342"/>
        <v>0.68536148411708775</v>
      </c>
      <c r="BN1020" s="14">
        <f t="shared" si="1343"/>
        <v>0.24873509433243648</v>
      </c>
    </row>
    <row r="1021" spans="1:66" x14ac:dyDescent="0.25">
      <c r="A1021" t="s">
        <v>143</v>
      </c>
      <c r="B1021" t="s">
        <v>451</v>
      </c>
      <c r="C1021" t="s">
        <v>149</v>
      </c>
      <c r="D1021" s="24" t="s">
        <v>501</v>
      </c>
      <c r="E1021" s="10">
        <f>VLOOKUP(A1021,home!$A$2:$E$405,3,FALSE)</f>
        <v>1.1454545454545499</v>
      </c>
      <c r="F1021" s="10">
        <f>VLOOKUP(B1021,home!$B$2:$E$405,3,FALSE)</f>
        <v>0.87</v>
      </c>
      <c r="G1021" s="10">
        <f>VLOOKUP(C1021,away!$B$2:$E$405,4,FALSE)</f>
        <v>0.87</v>
      </c>
      <c r="H1021" s="10">
        <f>VLOOKUP(A1021,away!$A$2:$E$405,3,FALSE)</f>
        <v>1.0363636363636399</v>
      </c>
      <c r="I1021" s="10">
        <f>VLOOKUP(C1021,away!$B$2:$E$405,3,FALSE)</f>
        <v>0.87</v>
      </c>
      <c r="J1021" s="10">
        <f>VLOOKUP(B1021,home!$B$2:$E$405,4,FALSE)</f>
        <v>0.57999999999999996</v>
      </c>
      <c r="K1021" s="12">
        <f t="shared" si="1288"/>
        <v>0.86699454545454879</v>
      </c>
      <c r="L1021" s="12">
        <f t="shared" si="1289"/>
        <v>0.52294909090909258</v>
      </c>
      <c r="M1021" s="13">
        <f t="shared" si="1290"/>
        <v>0.24908934381721043</v>
      </c>
      <c r="N1021" s="13">
        <f t="shared" si="1291"/>
        <v>0.21595910242037414</v>
      </c>
      <c r="O1021" s="13">
        <f t="shared" si="1292"/>
        <v>0.13026104590435258</v>
      </c>
      <c r="P1021" s="13">
        <f t="shared" si="1293"/>
        <v>0.11293561628427826</v>
      </c>
      <c r="Q1021" s="13">
        <f t="shared" si="1294"/>
        <v>9.3617681919862306E-2</v>
      </c>
      <c r="R1021" s="13">
        <f t="shared" si="1295"/>
        <v>3.4059947768274375E-2</v>
      </c>
      <c r="S1021" s="13">
        <f t="shared" si="1296"/>
        <v>1.2801082966910616E-2</v>
      </c>
      <c r="T1021" s="13">
        <f t="shared" si="1297"/>
        <v>4.8957281653008583E-2</v>
      </c>
      <c r="U1021" s="13">
        <f t="shared" si="1298"/>
        <v>2.9529788933560713E-2</v>
      </c>
      <c r="V1021" s="13">
        <f t="shared" si="1299"/>
        <v>6.4488159229196399E-4</v>
      </c>
      <c r="W1021" s="13">
        <f t="shared" si="1300"/>
        <v>2.7055339860873186E-2</v>
      </c>
      <c r="X1021" s="13">
        <f t="shared" si="1301"/>
        <v>1.4148565384480167E-2</v>
      </c>
      <c r="Y1021" s="13">
        <f t="shared" si="1302"/>
        <v>3.6994897027408792E-3</v>
      </c>
      <c r="Z1021" s="13">
        <f t="shared" si="1303"/>
        <v>5.9372062406100878E-3</v>
      </c>
      <c r="AA1021" s="13">
        <f t="shared" si="1304"/>
        <v>5.1475254258476532E-3</v>
      </c>
      <c r="AB1021" s="13">
        <f t="shared" si="1305"/>
        <v>2.2314382333992592E-3</v>
      </c>
      <c r="AC1021" s="13">
        <f t="shared" si="1306"/>
        <v>1.8274090668578702E-5</v>
      </c>
      <c r="AD1021" s="13">
        <f t="shared" si="1307"/>
        <v>5.8642080211990201E-3</v>
      </c>
      <c r="AE1021" s="13">
        <f t="shared" si="1308"/>
        <v>3.0666822535878363E-3</v>
      </c>
      <c r="AF1021" s="13">
        <f t="shared" si="1309"/>
        <v>8.0185934831040302E-4</v>
      </c>
      <c r="AG1021" s="13">
        <f t="shared" si="1310"/>
        <v>1.3977720574529426E-4</v>
      </c>
      <c r="AH1021" s="13">
        <f t="shared" si="1311"/>
        <v>7.7621415151670902E-4</v>
      </c>
      <c r="AI1021" s="13">
        <f t="shared" si="1312"/>
        <v>6.7297343546961728E-4</v>
      </c>
      <c r="AJ1021" s="13">
        <f t="shared" si="1313"/>
        <v>2.9173214889398346E-4</v>
      </c>
      <c r="AK1021" s="13">
        <f t="shared" si="1314"/>
        <v>8.4310060608272657E-5</v>
      </c>
      <c r="AL1021" s="13">
        <f t="shared" si="1315"/>
        <v>3.3141452943168758E-7</v>
      </c>
      <c r="AM1021" s="13">
        <f t="shared" si="1316"/>
        <v>1.0168472735580729E-3</v>
      </c>
      <c r="AN1021" s="13">
        <f t="shared" si="1317"/>
        <v>5.3175935730058357E-4</v>
      </c>
      <c r="AO1021" s="13">
        <f t="shared" si="1318"/>
        <v>1.3904153624137174E-4</v>
      </c>
      <c r="AP1021" s="13">
        <f t="shared" si="1319"/>
        <v>2.4237214992009671E-5</v>
      </c>
      <c r="AQ1021" s="13">
        <f t="shared" si="1320"/>
        <v>3.1687073865599211E-6</v>
      </c>
      <c r="AR1021" s="13">
        <f t="shared" si="1321"/>
        <v>8.118409697728715E-5</v>
      </c>
      <c r="AS1021" s="13">
        <f t="shared" si="1322"/>
        <v>7.0386169256961067E-5</v>
      </c>
      <c r="AT1021" s="13">
        <f t="shared" si="1323"/>
        <v>3.0512212410612948E-5</v>
      </c>
      <c r="AU1021" s="13">
        <f t="shared" si="1324"/>
        <v>8.8179739099173394E-6</v>
      </c>
      <c r="AV1021" s="13">
        <f t="shared" si="1325"/>
        <v>1.9112838204647132E-6</v>
      </c>
      <c r="AW1021" s="13">
        <f t="shared" si="1326"/>
        <v>4.1739267295011116E-9</v>
      </c>
      <c r="AX1021" s="13">
        <f t="shared" si="1327"/>
        <v>1.4693350662252973E-4</v>
      </c>
      <c r="AY1021" s="13">
        <f t="shared" si="1328"/>
        <v>7.6838743712337047E-5</v>
      </c>
      <c r="AZ1021" s="13">
        <f t="shared" si="1329"/>
        <v>2.0091375585481706E-5</v>
      </c>
      <c r="BA1021" s="13">
        <f t="shared" si="1330"/>
        <v>3.5022555325135988E-6</v>
      </c>
      <c r="BB1021" s="13">
        <f t="shared" si="1331"/>
        <v>4.5787533671483153E-7</v>
      </c>
      <c r="BC1021" s="13">
        <f t="shared" si="1332"/>
        <v>4.7889098216943175E-8</v>
      </c>
      <c r="BD1021" s="13">
        <f t="shared" si="1333"/>
        <v>7.0758582850913183E-6</v>
      </c>
      <c r="BE1021" s="13">
        <f t="shared" si="1334"/>
        <v>6.1347305375835498E-6</v>
      </c>
      <c r="BF1021" s="13">
        <f t="shared" si="1335"/>
        <v>2.6593889569591946E-6</v>
      </c>
      <c r="BG1021" s="13">
        <f t="shared" si="1336"/>
        <v>7.6855857330856119E-7</v>
      </c>
      <c r="BH1021" s="13">
        <f t="shared" si="1337"/>
        <v>1.6658402273021313E-7</v>
      </c>
      <c r="BI1021" s="13">
        <f t="shared" si="1338"/>
        <v>2.8885487813394274E-8</v>
      </c>
      <c r="BJ1021" s="14">
        <f t="shared" si="1339"/>
        <v>0.41527291350554824</v>
      </c>
      <c r="BK1021" s="14">
        <f t="shared" si="1340"/>
        <v>0.3755663689096016</v>
      </c>
      <c r="BL1021" s="14">
        <f t="shared" si="1341"/>
        <v>0.20326462180416191</v>
      </c>
      <c r="BM1021" s="14">
        <f t="shared" si="1342"/>
        <v>0.16404153777578406</v>
      </c>
      <c r="BN1021" s="14">
        <f t="shared" si="1343"/>
        <v>0.83592273811435214</v>
      </c>
    </row>
    <row r="1022" spans="1:66" x14ac:dyDescent="0.25">
      <c r="A1022" t="s">
        <v>143</v>
      </c>
      <c r="B1022" t="s">
        <v>329</v>
      </c>
      <c r="C1022" t="s">
        <v>155</v>
      </c>
      <c r="D1022" s="24" t="s">
        <v>501</v>
      </c>
      <c r="E1022" s="10">
        <f>VLOOKUP(A1022,home!$A$2:$E$405,3,FALSE)</f>
        <v>1.1454545454545499</v>
      </c>
      <c r="F1022" s="10">
        <f>VLOOKUP(B1022,home!$B$2:$E$405,3,FALSE)</f>
        <v>1.1599999999999999</v>
      </c>
      <c r="G1022" s="10">
        <f>VLOOKUP(C1022,away!$B$2:$E$405,4,FALSE)</f>
        <v>1.4</v>
      </c>
      <c r="H1022" s="10">
        <f>VLOOKUP(A1022,away!$A$2:$E$405,3,FALSE)</f>
        <v>1.0363636363636399</v>
      </c>
      <c r="I1022" s="10">
        <f>VLOOKUP(C1022,away!$B$2:$E$405,3,FALSE)</f>
        <v>0.87</v>
      </c>
      <c r="J1022" s="10">
        <f>VLOOKUP(B1022,home!$B$2:$E$405,4,FALSE)</f>
        <v>1.61</v>
      </c>
      <c r="K1022" s="12">
        <f t="shared" si="1288"/>
        <v>1.8602181818181889</v>
      </c>
      <c r="L1022" s="12">
        <f t="shared" si="1289"/>
        <v>1.4516345454545505</v>
      </c>
      <c r="M1022" s="13">
        <f t="shared" si="1290"/>
        <v>3.6448581876722383E-2</v>
      </c>
      <c r="N1022" s="13">
        <f t="shared" si="1291"/>
        <v>6.7802314708567901E-2</v>
      </c>
      <c r="O1022" s="13">
        <f t="shared" si="1292"/>
        <v>5.2910020585078869E-2</v>
      </c>
      <c r="P1022" s="13">
        <f t="shared" si="1293"/>
        <v>9.8424182292738346E-2</v>
      </c>
      <c r="Q1022" s="13">
        <f t="shared" si="1294"/>
        <v>6.3063549295118426E-2</v>
      </c>
      <c r="R1022" s="13">
        <f t="shared" si="1295"/>
        <v>3.8403006841005942E-2</v>
      </c>
      <c r="S1022" s="13">
        <f t="shared" si="1296"/>
        <v>6.6445106786040195E-2</v>
      </c>
      <c r="T1022" s="13">
        <f t="shared" si="1297"/>
        <v>9.1545226715769881E-2</v>
      </c>
      <c r="U1022" s="13">
        <f t="shared" si="1298"/>
        <v>7.1437971562127528E-2</v>
      </c>
      <c r="V1022" s="13">
        <f t="shared" si="1299"/>
        <v>1.9936167505741634E-2</v>
      </c>
      <c r="W1022" s="13">
        <f t="shared" si="1300"/>
        <v>3.9103987002922308E-2</v>
      </c>
      <c r="X1022" s="13">
        <f t="shared" si="1301"/>
        <v>5.6764698398447784E-2</v>
      </c>
      <c r="Y1022" s="13">
        <f t="shared" si="1302"/>
        <v>4.1200798578747699E-2</v>
      </c>
      <c r="Z1022" s="13">
        <f t="shared" si="1303"/>
        <v>1.8582377126577211E-2</v>
      </c>
      <c r="AA1022" s="13">
        <f t="shared" si="1304"/>
        <v>3.4567275792261362E-2</v>
      </c>
      <c r="AB1022" s="13">
        <f t="shared" si="1305"/>
        <v>3.2151337462344172E-2</v>
      </c>
      <c r="AC1022" s="13">
        <f t="shared" si="1306"/>
        <v>3.3646730609442946E-3</v>
      </c>
      <c r="AD1022" s="13">
        <f t="shared" si="1307"/>
        <v>1.8185486901104563E-2</v>
      </c>
      <c r="AE1022" s="13">
        <f t="shared" si="1308"/>
        <v>2.6398681011554605E-2</v>
      </c>
      <c r="AF1022" s="13">
        <f t="shared" si="1309"/>
        <v>1.9160618655403871E-2</v>
      </c>
      <c r="AG1022" s="13">
        <f t="shared" si="1310"/>
        <v>9.2714053174883914E-3</v>
      </c>
      <c r="AH1022" s="13">
        <f t="shared" si="1311"/>
        <v>6.7437051434009942E-3</v>
      </c>
      <c r="AI1022" s="13">
        <f t="shared" si="1312"/>
        <v>1.2544762920575365E-2</v>
      </c>
      <c r="AJ1022" s="13">
        <f t="shared" si="1313"/>
        <v>1.1667998035726473E-2</v>
      </c>
      <c r="AK1022" s="13">
        <f t="shared" si="1314"/>
        <v>7.2350073638257663E-3</v>
      </c>
      <c r="AL1022" s="13">
        <f t="shared" si="1315"/>
        <v>3.6343273472304045E-4</v>
      </c>
      <c r="AM1022" s="13">
        <f t="shared" si="1316"/>
        <v>6.7657946757302403E-3</v>
      </c>
      <c r="AN1022" s="13">
        <f t="shared" si="1317"/>
        <v>9.8214612787424858E-3</v>
      </c>
      <c r="AO1022" s="13">
        <f t="shared" si="1318"/>
        <v>7.1285862395334089E-3</v>
      </c>
      <c r="AP1022" s="13">
        <f t="shared" si="1319"/>
        <v>3.449367348519547E-3</v>
      </c>
      <c r="AQ1022" s="13">
        <f t="shared" si="1320"/>
        <v>1.2518052007684864E-3</v>
      </c>
      <c r="AR1022" s="13">
        <f t="shared" si="1321"/>
        <v>1.957879070104081E-3</v>
      </c>
      <c r="AS1022" s="13">
        <f t="shared" si="1322"/>
        <v>3.6420822440088999E-3</v>
      </c>
      <c r="AT1022" s="13">
        <f t="shared" si="1323"/>
        <v>3.3875338049912736E-3</v>
      </c>
      <c r="AU1022" s="13">
        <f t="shared" si="1324"/>
        <v>2.1005173251895061E-3</v>
      </c>
      <c r="AV1022" s="13">
        <f t="shared" si="1325"/>
        <v>9.7685512988540733E-4</v>
      </c>
      <c r="AW1022" s="13">
        <f t="shared" si="1326"/>
        <v>2.7261058891211442E-5</v>
      </c>
      <c r="AX1022" s="13">
        <f t="shared" si="1327"/>
        <v>2.0976423783736812E-3</v>
      </c>
      <c r="AY1022" s="13">
        <f t="shared" si="1328"/>
        <v>3.0450101404566813E-3</v>
      </c>
      <c r="AZ1022" s="13">
        <f t="shared" si="1329"/>
        <v>2.210120955573166E-3</v>
      </c>
      <c r="BA1022" s="13">
        <f t="shared" si="1330"/>
        <v>1.0694293095810097E-3</v>
      </c>
      <c r="BB1022" s="13">
        <f t="shared" si="1331"/>
        <v>3.8810513242735107E-4</v>
      </c>
      <c r="BC1022" s="13">
        <f t="shared" si="1332"/>
        <v>1.1267736349995105E-4</v>
      </c>
      <c r="BD1022" s="13">
        <f t="shared" si="1333"/>
        <v>4.7368748233091943E-4</v>
      </c>
      <c r="BE1022" s="13">
        <f t="shared" si="1334"/>
        <v>8.8116206713165831E-4</v>
      </c>
      <c r="BF1022" s="13">
        <f t="shared" si="1335"/>
        <v>8.1957684920340543E-4</v>
      </c>
      <c r="BG1022" s="13">
        <f t="shared" si="1336"/>
        <v>5.0819725209514624E-4</v>
      </c>
      <c r="BH1022" s="13">
        <f t="shared" si="1337"/>
        <v>2.3633944207435826E-4</v>
      </c>
      <c r="BI1022" s="13">
        <f t="shared" si="1338"/>
        <v>8.792858544549753E-5</v>
      </c>
      <c r="BJ1022" s="14">
        <f t="shared" si="1339"/>
        <v>0.46983676660833135</v>
      </c>
      <c r="BK1022" s="14">
        <f t="shared" si="1340"/>
        <v>0.22802715439736654</v>
      </c>
      <c r="BL1022" s="14">
        <f t="shared" si="1341"/>
        <v>0.28273284495880668</v>
      </c>
      <c r="BM1022" s="14">
        <f t="shared" si="1342"/>
        <v>0.63910973841028429</v>
      </c>
      <c r="BN1022" s="14">
        <f t="shared" si="1343"/>
        <v>0.35705165559923185</v>
      </c>
    </row>
    <row r="1023" spans="1:66" x14ac:dyDescent="0.25">
      <c r="A1023" t="s">
        <v>143</v>
      </c>
      <c r="B1023" t="s">
        <v>157</v>
      </c>
      <c r="C1023" t="s">
        <v>151</v>
      </c>
      <c r="D1023" s="24" t="s">
        <v>501</v>
      </c>
      <c r="E1023" s="10">
        <f>VLOOKUP(A1023,home!$A$2:$E$405,3,FALSE)</f>
        <v>1.1454545454545499</v>
      </c>
      <c r="F1023" s="10">
        <f>VLOOKUP(B1023,home!$B$2:$E$405,3,FALSE)</f>
        <v>0.52</v>
      </c>
      <c r="G1023" s="10">
        <f>VLOOKUP(C1023,away!$B$2:$E$405,4,FALSE)</f>
        <v>0.17</v>
      </c>
      <c r="H1023" s="10">
        <f>VLOOKUP(A1023,away!$A$2:$E$405,3,FALSE)</f>
        <v>1.0363636363636399</v>
      </c>
      <c r="I1023" s="10">
        <f>VLOOKUP(C1023,away!$B$2:$E$405,3,FALSE)</f>
        <v>0.7</v>
      </c>
      <c r="J1023" s="10">
        <f>VLOOKUP(B1023,home!$B$2:$E$405,4,FALSE)</f>
        <v>2.12</v>
      </c>
      <c r="K1023" s="12">
        <f t="shared" si="1288"/>
        <v>0.10125818181818222</v>
      </c>
      <c r="L1023" s="12">
        <f t="shared" si="1289"/>
        <v>1.5379636363636415</v>
      </c>
      <c r="M1023" s="13">
        <f t="shared" si="1290"/>
        <v>0.19413105278208043</v>
      </c>
      <c r="N1023" s="13">
        <f t="shared" si="1291"/>
        <v>1.9657357439163029E-2</v>
      </c>
      <c r="O1023" s="13">
        <f t="shared" si="1292"/>
        <v>0.29856649986783051</v>
      </c>
      <c r="P1023" s="13">
        <f t="shared" si="1293"/>
        <v>3.0232300928435058E-2</v>
      </c>
      <c r="Q1023" s="13">
        <f t="shared" si="1294"/>
        <v>9.9523413681988334E-4</v>
      </c>
      <c r="R1023" s="13">
        <f t="shared" si="1295"/>
        <v>0.22959220991654669</v>
      </c>
      <c r="S1023" s="13">
        <f t="shared" si="1296"/>
        <v>1.1770296486949029E-3</v>
      </c>
      <c r="T1023" s="13">
        <f t="shared" si="1297"/>
        <v>1.530633912096738E-3</v>
      </c>
      <c r="U1023" s="13">
        <f t="shared" si="1298"/>
        <v>2.3248089735767943E-2</v>
      </c>
      <c r="V1023" s="13">
        <f t="shared" si="1299"/>
        <v>2.0366719646958888E-5</v>
      </c>
      <c r="W1023" s="13">
        <f t="shared" si="1300"/>
        <v>3.3591866392589796E-5</v>
      </c>
      <c r="X1023" s="13">
        <f t="shared" si="1301"/>
        <v>5.1663068989389014E-5</v>
      </c>
      <c r="Y1023" s="13">
        <f t="shared" si="1302"/>
        <v>3.9727960724313208E-5</v>
      </c>
      <c r="Z1023" s="13">
        <f t="shared" si="1303"/>
        <v>0.11770149001467219</v>
      </c>
      <c r="AA1023" s="13">
        <f t="shared" si="1304"/>
        <v>1.1918238876176634E-2</v>
      </c>
      <c r="AB1023" s="13">
        <f t="shared" si="1305"/>
        <v>6.034095995382107E-4</v>
      </c>
      <c r="AC1023" s="13">
        <f t="shared" si="1306"/>
        <v>1.9823361218745728E-7</v>
      </c>
      <c r="AD1023" s="13">
        <f t="shared" si="1307"/>
        <v>8.503628286982354E-7</v>
      </c>
      <c r="AE1023" s="13">
        <f t="shared" si="1308"/>
        <v>1.3078271082532106E-6</v>
      </c>
      <c r="AF1023" s="13">
        <f t="shared" si="1309"/>
        <v>1.005695267572027E-6</v>
      </c>
      <c r="AG1023" s="13">
        <f t="shared" si="1310"/>
        <v>5.1557425026292651E-7</v>
      </c>
      <c r="AH1023" s="13">
        <f t="shared" si="1311"/>
        <v>4.5255152897096043E-2</v>
      </c>
      <c r="AI1023" s="13">
        <f t="shared" si="1312"/>
        <v>4.5824545002637867E-3</v>
      </c>
      <c r="AJ1023" s="13">
        <f t="shared" si="1313"/>
        <v>2.3200550548062892E-4</v>
      </c>
      <c r="AK1023" s="13">
        <f t="shared" si="1314"/>
        <v>7.8308185522589312E-6</v>
      </c>
      <c r="AL1023" s="13">
        <f t="shared" si="1315"/>
        <v>1.2348479301782475E-9</v>
      </c>
      <c r="AM1023" s="13">
        <f t="shared" si="1316"/>
        <v>1.7221238783949952E-8</v>
      </c>
      <c r="AN1023" s="13">
        <f t="shared" si="1317"/>
        <v>2.6485639022850249E-8</v>
      </c>
      <c r="AO1023" s="13">
        <f t="shared" si="1318"/>
        <v>2.0366974851498771E-8</v>
      </c>
      <c r="AP1023" s="13">
        <f t="shared" si="1319"/>
        <v>1.0441222234779292E-8</v>
      </c>
      <c r="AQ1023" s="13">
        <f t="shared" si="1320"/>
        <v>4.0145550290705193E-9</v>
      </c>
      <c r="AR1023" s="13">
        <f t="shared" si="1321"/>
        <v>1.3920155902762077E-2</v>
      </c>
      <c r="AS1023" s="13">
        <f t="shared" si="1322"/>
        <v>1.4095296773393247E-3</v>
      </c>
      <c r="AT1023" s="13">
        <f t="shared" si="1323"/>
        <v>7.1363206173074531E-5</v>
      </c>
      <c r="AU1023" s="13">
        <f t="shared" si="1324"/>
        <v>2.4087028352672013E-6</v>
      </c>
      <c r="AV1023" s="13">
        <f t="shared" si="1325"/>
        <v>6.0975217409864309E-8</v>
      </c>
      <c r="AW1023" s="13">
        <f t="shared" si="1326"/>
        <v>5.3417944119874188E-12</v>
      </c>
      <c r="AX1023" s="13">
        <f t="shared" si="1327"/>
        <v>2.9063188798658888E-10</v>
      </c>
      <c r="AY1023" s="13">
        <f t="shared" si="1328"/>
        <v>4.4698127529108484E-10</v>
      </c>
      <c r="AZ1023" s="13">
        <f t="shared" si="1329"/>
        <v>3.4372047376656744E-10</v>
      </c>
      <c r="BA1023" s="13">
        <f t="shared" si="1330"/>
        <v>1.7620986324222116E-10</v>
      </c>
      <c r="BB1023" s="13">
        <f t="shared" si="1331"/>
        <v>6.775109050878664E-11</v>
      </c>
      <c r="BC1023" s="13">
        <f t="shared" si="1332"/>
        <v>2.0839742705299132E-11</v>
      </c>
      <c r="BD1023" s="13">
        <f t="shared" si="1333"/>
        <v>3.5681155984934607E-3</v>
      </c>
      <c r="BE1023" s="13">
        <f t="shared" si="1334"/>
        <v>3.6130089802054286E-4</v>
      </c>
      <c r="BF1023" s="13">
        <f t="shared" si="1335"/>
        <v>1.8292336011418322E-5</v>
      </c>
      <c r="BG1023" s="13">
        <f t="shared" si="1336"/>
        <v>6.174162285744928E-7</v>
      </c>
      <c r="BH1023" s="13">
        <f t="shared" si="1337"/>
        <v>1.5629611182623083E-8</v>
      </c>
      <c r="BI1023" s="13">
        <f t="shared" si="1338"/>
        <v>3.165252021755088E-10</v>
      </c>
      <c r="BJ1023" s="14">
        <f t="shared" si="1339"/>
        <v>2.2311967719404972E-2</v>
      </c>
      <c r="BK1023" s="14">
        <f t="shared" si="1340"/>
        <v>0.22556094999429874</v>
      </c>
      <c r="BL1023" s="14">
        <f t="shared" si="1341"/>
        <v>0.6333577523764703</v>
      </c>
      <c r="BM1023" s="14">
        <f t="shared" si="1342"/>
        <v>0.2257575045923311</v>
      </c>
      <c r="BN1023" s="14">
        <f t="shared" si="1343"/>
        <v>0.77317465507087568</v>
      </c>
    </row>
    <row r="1024" spans="1:66" x14ac:dyDescent="0.25">
      <c r="A1024" t="s">
        <v>143</v>
      </c>
      <c r="B1024" t="s">
        <v>140</v>
      </c>
      <c r="C1024" t="s">
        <v>150</v>
      </c>
      <c r="D1024" s="24" t="s">
        <v>501</v>
      </c>
      <c r="E1024" s="10">
        <f>VLOOKUP(A1024,home!$A$2:$E$405,3,FALSE)</f>
        <v>1.1454545454545499</v>
      </c>
      <c r="F1024" s="10">
        <f>VLOOKUP(B1024,home!$B$2:$E$405,3,FALSE)</f>
        <v>0.87</v>
      </c>
      <c r="G1024" s="10">
        <f>VLOOKUP(C1024,away!$B$2:$E$405,4,FALSE)</f>
        <v>1.22</v>
      </c>
      <c r="H1024" s="10">
        <f>VLOOKUP(A1024,away!$A$2:$E$405,3,FALSE)</f>
        <v>1.0363636363636399</v>
      </c>
      <c r="I1024" s="10">
        <f>VLOOKUP(C1024,away!$B$2:$E$405,3,FALSE)</f>
        <v>1.22</v>
      </c>
      <c r="J1024" s="10">
        <f>VLOOKUP(B1024,home!$B$2:$E$405,4,FALSE)</f>
        <v>0.96</v>
      </c>
      <c r="K1024" s="12">
        <f t="shared" si="1288"/>
        <v>1.2157854545454592</v>
      </c>
      <c r="L1024" s="12">
        <f t="shared" si="1289"/>
        <v>1.2137890909090949</v>
      </c>
      <c r="M1024" s="13">
        <f t="shared" si="1290"/>
        <v>8.8074296221934162E-2</v>
      </c>
      <c r="N1024" s="13">
        <f t="shared" si="1291"/>
        <v>0.10707944826595564</v>
      </c>
      <c r="O1024" s="13">
        <f t="shared" si="1292"/>
        <v>0.10690361994367978</v>
      </c>
      <c r="P1024" s="13">
        <f t="shared" si="1293"/>
        <v>0.12997186616578174</v>
      </c>
      <c r="Q1024" s="13">
        <f t="shared" si="1294"/>
        <v>6.5092817841250927E-2</v>
      </c>
      <c r="R1024" s="13">
        <f t="shared" si="1295"/>
        <v>6.4879223833165245E-2</v>
      </c>
      <c r="S1024" s="13">
        <f t="shared" si="1296"/>
        <v>4.7950102127551561E-2</v>
      </c>
      <c r="T1024" s="13">
        <f t="shared" si="1297"/>
        <v>7.9008952192243284E-2</v>
      </c>
      <c r="U1024" s="13">
        <f t="shared" si="1298"/>
        <v>7.88792166385614E-2</v>
      </c>
      <c r="V1024" s="13">
        <f t="shared" si="1299"/>
        <v>7.8622563546344153E-3</v>
      </c>
      <c r="W1024" s="13">
        <f t="shared" si="1300"/>
        <v>2.6379633708923347E-2</v>
      </c>
      <c r="X1024" s="13">
        <f t="shared" si="1301"/>
        <v>3.201931161806898E-2</v>
      </c>
      <c r="Y1024" s="13">
        <f t="shared" si="1302"/>
        <v>1.943234557021549E-2</v>
      </c>
      <c r="Z1024" s="13">
        <f t="shared" si="1303"/>
        <v>2.6249898038448457E-2</v>
      </c>
      <c r="AA1024" s="13">
        <f t="shared" si="1304"/>
        <v>3.1914244218447012E-2</v>
      </c>
      <c r="AB1024" s="13">
        <f t="shared" si="1305"/>
        <v>1.9400436956799699E-2</v>
      </c>
      <c r="AC1024" s="13">
        <f t="shared" si="1306"/>
        <v>7.2514923090518182E-4</v>
      </c>
      <c r="AD1024" s="13">
        <f t="shared" si="1307"/>
        <v>8.0179937398865229E-3</v>
      </c>
      <c r="AE1024" s="13">
        <f t="shared" si="1308"/>
        <v>9.7321533324516776E-3</v>
      </c>
      <c r="AF1024" s="13">
        <f t="shared" si="1309"/>
        <v>5.9063907729922207E-3</v>
      </c>
      <c r="AG1024" s="13">
        <f t="shared" si="1310"/>
        <v>2.3897042289680323E-3</v>
      </c>
      <c r="AH1024" s="13">
        <f t="shared" si="1311"/>
        <v>7.9654599691361943E-3</v>
      </c>
      <c r="AI1024" s="13">
        <f t="shared" si="1312"/>
        <v>9.6842903692399094E-3</v>
      </c>
      <c r="AJ1024" s="13">
        <f t="shared" si="1313"/>
        <v>5.887009684258278E-3</v>
      </c>
      <c r="AK1024" s="13">
        <f t="shared" si="1314"/>
        <v>2.3857802482964902E-3</v>
      </c>
      <c r="AL1024" s="13">
        <f t="shared" si="1315"/>
        <v>4.2804315371165366E-5</v>
      </c>
      <c r="AM1024" s="13">
        <f t="shared" si="1316"/>
        <v>1.9496320327181155E-3</v>
      </c>
      <c r="AN1024" s="13">
        <f t="shared" si="1317"/>
        <v>2.3664420926001722E-3</v>
      </c>
      <c r="AO1024" s="13">
        <f t="shared" si="1318"/>
        <v>1.4361807981330898E-3</v>
      </c>
      <c r="AP1024" s="13">
        <f t="shared" si="1319"/>
        <v>5.8107352844902075E-4</v>
      </c>
      <c r="AQ1024" s="13">
        <f t="shared" si="1320"/>
        <v>1.7632517746186922E-4</v>
      </c>
      <c r="AR1024" s="13">
        <f t="shared" si="1321"/>
        <v>1.9336776829221196E-3</v>
      </c>
      <c r="AS1024" s="13">
        <f t="shared" si="1322"/>
        <v>2.3509372006758796E-3</v>
      </c>
      <c r="AT1024" s="13">
        <f t="shared" si="1323"/>
        <v>1.4291176265657771E-3</v>
      </c>
      <c r="AU1024" s="13">
        <f t="shared" si="1324"/>
        <v>5.7916680773773368E-4</v>
      </c>
      <c r="AV1024" s="13">
        <f t="shared" si="1325"/>
        <v>1.760356451507658E-4</v>
      </c>
      <c r="AW1024" s="13">
        <f t="shared" si="1326"/>
        <v>1.7546286952502111E-6</v>
      </c>
      <c r="AX1024" s="13">
        <f t="shared" si="1327"/>
        <v>3.9505571118243028E-4</v>
      </c>
      <c r="AY1024" s="13">
        <f t="shared" si="1328"/>
        <v>4.79514312534568E-4</v>
      </c>
      <c r="AZ1024" s="13">
        <f t="shared" si="1329"/>
        <v>2.9101462074461649E-4</v>
      </c>
      <c r="BA1024" s="13">
        <f t="shared" si="1330"/>
        <v>1.1774345731828775E-4</v>
      </c>
      <c r="BB1024" s="13">
        <f t="shared" si="1331"/>
        <v>3.5728931004714573E-5</v>
      </c>
      <c r="BC1024" s="13">
        <f t="shared" si="1332"/>
        <v>8.6734773366732447E-6</v>
      </c>
      <c r="BD1024" s="13">
        <f t="shared" si="1333"/>
        <v>3.9117947947754124E-4</v>
      </c>
      <c r="BE1024" s="13">
        <f t="shared" si="1334"/>
        <v>4.7559032126545859E-4</v>
      </c>
      <c r="BF1024" s="13">
        <f t="shared" si="1335"/>
        <v>2.8910789745857326E-4</v>
      </c>
      <c r="BG1024" s="13">
        <f t="shared" si="1336"/>
        <v>1.1716439217478451E-4</v>
      </c>
      <c r="BH1024" s="13">
        <f t="shared" si="1337"/>
        <v>3.5611690949190714E-5</v>
      </c>
      <c r="BI1024" s="13">
        <f t="shared" si="1338"/>
        <v>8.659235173558844E-6</v>
      </c>
      <c r="BJ1024" s="14">
        <f t="shared" si="1339"/>
        <v>0.36289613541043969</v>
      </c>
      <c r="BK1024" s="14">
        <f t="shared" si="1340"/>
        <v>0.27510598872871278</v>
      </c>
      <c r="BL1024" s="14">
        <f t="shared" si="1341"/>
        <v>0.33568552984113537</v>
      </c>
      <c r="BM1024" s="14">
        <f t="shared" si="1342"/>
        <v>0.43745852006312957</v>
      </c>
      <c r="BN1024" s="14">
        <f t="shared" si="1343"/>
        <v>0.56200127227176755</v>
      </c>
    </row>
    <row r="1025" spans="1:66" x14ac:dyDescent="0.25">
      <c r="A1025" t="s">
        <v>143</v>
      </c>
      <c r="B1025" t="s">
        <v>153</v>
      </c>
      <c r="C1025" t="s">
        <v>156</v>
      </c>
      <c r="D1025" s="24" t="s">
        <v>501</v>
      </c>
      <c r="E1025" s="10">
        <f>VLOOKUP(A1025,home!$A$2:$E$405,3,FALSE)</f>
        <v>1.1454545454545499</v>
      </c>
      <c r="F1025" s="10">
        <f>VLOOKUP(B1025,home!$B$2:$E$405,3,FALSE)</f>
        <v>1.22</v>
      </c>
      <c r="G1025" s="10">
        <f>VLOOKUP(C1025,away!$B$2:$E$405,4,FALSE)</f>
        <v>0.73</v>
      </c>
      <c r="H1025" s="10">
        <f>VLOOKUP(A1025,away!$A$2:$E$405,3,FALSE)</f>
        <v>1.0363636363636399</v>
      </c>
      <c r="I1025" s="10">
        <f>VLOOKUP(C1025,away!$B$2:$E$405,3,FALSE)</f>
        <v>0.73</v>
      </c>
      <c r="J1025" s="10">
        <f>VLOOKUP(B1025,home!$B$2:$E$405,4,FALSE)</f>
        <v>0.39</v>
      </c>
      <c r="K1025" s="12">
        <f t="shared" si="1288"/>
        <v>1.020141818181822</v>
      </c>
      <c r="L1025" s="12">
        <f t="shared" si="1289"/>
        <v>0.29505272727272824</v>
      </c>
      <c r="M1025" s="13">
        <f t="shared" si="1290"/>
        <v>0.26842209786025673</v>
      </c>
      <c r="N1025" s="13">
        <f t="shared" si="1291"/>
        <v>0.27382860695134126</v>
      </c>
      <c r="O1025" s="13">
        <f t="shared" si="1292"/>
        <v>7.9198672033935893E-2</v>
      </c>
      <c r="P1025" s="13">
        <f t="shared" si="1293"/>
        <v>8.0793877286285176E-2</v>
      </c>
      <c r="Q1025" s="13">
        <f t="shared" si="1294"/>
        <v>0.13967200648276837</v>
      </c>
      <c r="R1025" s="13">
        <f t="shared" si="1295"/>
        <v>1.1683892089995566E-2</v>
      </c>
      <c r="S1025" s="13">
        <f t="shared" si="1296"/>
        <v>6.079650910810694E-3</v>
      </c>
      <c r="T1025" s="13">
        <f t="shared" si="1297"/>
        <v>4.1210606436394986E-2</v>
      </c>
      <c r="U1025" s="13">
        <f t="shared" si="1298"/>
        <v>1.1919226920128286E-2</v>
      </c>
      <c r="V1025" s="13">
        <f t="shared" si="1299"/>
        <v>2.0332759218787252E-4</v>
      </c>
      <c r="W1025" s="13">
        <f t="shared" si="1300"/>
        <v>4.7495084880811521E-2</v>
      </c>
      <c r="X1025" s="13">
        <f t="shared" si="1301"/>
        <v>1.401355432613316E-2</v>
      </c>
      <c r="Y1025" s="13">
        <f t="shared" si="1302"/>
        <v>2.0673687113550638E-3</v>
      </c>
      <c r="Z1025" s="13">
        <f t="shared" si="1303"/>
        <v>1.1491214087711501E-3</v>
      </c>
      <c r="AA1025" s="13">
        <f t="shared" si="1304"/>
        <v>1.1722668032554577E-3</v>
      </c>
      <c r="AB1025" s="13">
        <f t="shared" si="1305"/>
        <v>5.9793919403360745E-4</v>
      </c>
      <c r="AC1025" s="13">
        <f t="shared" si="1306"/>
        <v>3.8250447390268497E-6</v>
      </c>
      <c r="AD1025" s="13">
        <f t="shared" si="1307"/>
        <v>1.2112930561252755E-2</v>
      </c>
      <c r="AE1025" s="13">
        <f t="shared" si="1308"/>
        <v>3.5739531973628044E-3</v>
      </c>
      <c r="AF1025" s="13">
        <f t="shared" si="1309"/>
        <v>5.2725231901349127E-4</v>
      </c>
      <c r="AG1025" s="13">
        <f t="shared" si="1310"/>
        <v>5.1855744895267075E-5</v>
      </c>
      <c r="AH1025" s="13">
        <f t="shared" si="1311"/>
        <v>8.4762851406351819E-5</v>
      </c>
      <c r="AI1025" s="13">
        <f t="shared" si="1312"/>
        <v>8.6470129347951353E-5</v>
      </c>
      <c r="AJ1025" s="13">
        <f t="shared" si="1313"/>
        <v>4.4105897485718215E-5</v>
      </c>
      <c r="AK1025" s="13">
        <f t="shared" si="1314"/>
        <v>1.499809015120721E-5</v>
      </c>
      <c r="AL1025" s="13">
        <f t="shared" si="1315"/>
        <v>4.60528693759596E-8</v>
      </c>
      <c r="AM1025" s="13">
        <f t="shared" si="1316"/>
        <v>2.4713814012533096E-3</v>
      </c>
      <c r="AN1025" s="13">
        <f t="shared" si="1317"/>
        <v>7.2918782257088571E-4</v>
      </c>
      <c r="AO1025" s="13">
        <f t="shared" si="1318"/>
        <v>1.0757442787180103E-4</v>
      </c>
      <c r="AP1025" s="13">
        <f t="shared" si="1319"/>
        <v>1.0580042776126102E-5</v>
      </c>
      <c r="AQ1025" s="13">
        <f t="shared" si="1320"/>
        <v>7.8041761893953301E-7</v>
      </c>
      <c r="AR1025" s="13">
        <f t="shared" si="1321"/>
        <v>5.0019020957714234E-6</v>
      </c>
      <c r="AS1025" s="13">
        <f t="shared" si="1322"/>
        <v>5.1026494983477263E-6</v>
      </c>
      <c r="AT1025" s="13">
        <f t="shared" si="1323"/>
        <v>2.6027130683945057E-6</v>
      </c>
      <c r="AU1025" s="13">
        <f t="shared" si="1324"/>
        <v>8.8504548059918657E-7</v>
      </c>
      <c r="AV1025" s="13">
        <f t="shared" si="1325"/>
        <v>2.2571797643801466E-7</v>
      </c>
      <c r="AW1025" s="13">
        <f t="shared" si="1326"/>
        <v>3.8504756197867994E-10</v>
      </c>
      <c r="AX1025" s="13">
        <f t="shared" si="1327"/>
        <v>4.201932526825483E-4</v>
      </c>
      <c r="AY1025" s="13">
        <f t="shared" si="1328"/>
        <v>1.239791651855845E-4</v>
      </c>
      <c r="AZ1025" s="13">
        <f t="shared" si="1329"/>
        <v>1.829019540650139E-5</v>
      </c>
      <c r="BA1025" s="13">
        <f t="shared" si="1330"/>
        <v>1.7988573456797882E-6</v>
      </c>
      <c r="BB1025" s="13">
        <f t="shared" si="1331"/>
        <v>1.3268944145435055E-7</v>
      </c>
      <c r="BC1025" s="13">
        <f t="shared" si="1332"/>
        <v>7.8300763162802272E-9</v>
      </c>
      <c r="BD1025" s="13">
        <f t="shared" si="1333"/>
        <v>2.4597080915142238E-7</v>
      </c>
      <c r="BE1025" s="13">
        <f t="shared" si="1334"/>
        <v>2.5092510846738598E-7</v>
      </c>
      <c r="BF1025" s="13">
        <f t="shared" si="1335"/>
        <v>1.2798959818969503E-7</v>
      </c>
      <c r="BG1025" s="13">
        <f t="shared" si="1336"/>
        <v>4.3522513801865437E-8</v>
      </c>
      <c r="BH1025" s="13">
        <f t="shared" si="1337"/>
        <v>1.1099784090419611E-8</v>
      </c>
      <c r="BI1025" s="13">
        <f t="shared" si="1338"/>
        <v>2.2646707846852655E-9</v>
      </c>
      <c r="BJ1025" s="14">
        <f t="shared" si="1339"/>
        <v>0.53843712571355784</v>
      </c>
      <c r="BK1025" s="14">
        <f t="shared" si="1340"/>
        <v>0.35562680391233442</v>
      </c>
      <c r="BL1025" s="14">
        <f t="shared" si="1341"/>
        <v>0.10481683381034408</v>
      </c>
      <c r="BM1025" s="14">
        <f t="shared" si="1342"/>
        <v>0.14630675336028656</v>
      </c>
      <c r="BN1025" s="14">
        <f t="shared" si="1343"/>
        <v>0.85359915270458298</v>
      </c>
    </row>
    <row r="1026" spans="1:66" x14ac:dyDescent="0.25">
      <c r="A1026" t="s">
        <v>143</v>
      </c>
      <c r="B1026" t="s">
        <v>159</v>
      </c>
      <c r="C1026" t="s">
        <v>160</v>
      </c>
      <c r="D1026" s="24" t="s">
        <v>501</v>
      </c>
      <c r="E1026" s="10">
        <f>VLOOKUP(A1026,home!$A$2:$E$405,3,FALSE)</f>
        <v>1.1454545454545499</v>
      </c>
      <c r="F1026" s="10">
        <f>VLOOKUP(B1026,home!$B$2:$E$405,3,FALSE)</f>
        <v>1.1599999999999999</v>
      </c>
      <c r="G1026" s="10">
        <f>VLOOKUP(C1026,away!$B$2:$E$405,4,FALSE)</f>
        <v>0.57999999999999996</v>
      </c>
      <c r="H1026" s="10">
        <f>VLOOKUP(A1026,away!$A$2:$E$405,3,FALSE)</f>
        <v>1.0363636363636399</v>
      </c>
      <c r="I1026" s="10">
        <f>VLOOKUP(C1026,away!$B$2:$E$405,3,FALSE)</f>
        <v>0.87</v>
      </c>
      <c r="J1026" s="10">
        <f>VLOOKUP(B1026,home!$B$2:$E$405,4,FALSE)</f>
        <v>0.8</v>
      </c>
      <c r="K1026" s="12">
        <f t="shared" si="1288"/>
        <v>0.77066181818182111</v>
      </c>
      <c r="L1026" s="12">
        <f t="shared" si="1289"/>
        <v>0.72130909090909334</v>
      </c>
      <c r="M1026" s="13">
        <f t="shared" si="1290"/>
        <v>0.22492890396444457</v>
      </c>
      <c r="N1026" s="13">
        <f t="shared" si="1291"/>
        <v>0.1733441180908831</v>
      </c>
      <c r="O1026" s="13">
        <f t="shared" si="1292"/>
        <v>0.16224326323777227</v>
      </c>
      <c r="P1026" s="13">
        <f t="shared" si="1293"/>
        <v>0.12503468823457342</v>
      </c>
      <c r="Q1026" s="13">
        <f t="shared" si="1294"/>
        <v>6.6794846609522118E-2</v>
      </c>
      <c r="R1026" s="13">
        <f t="shared" si="1295"/>
        <v>5.8513770356081123E-2</v>
      </c>
      <c r="S1026" s="13">
        <f t="shared" si="1296"/>
        <v>1.737623865404626E-2</v>
      </c>
      <c r="T1026" s="13">
        <f t="shared" si="1297"/>
        <v>4.8179730085326736E-2</v>
      </c>
      <c r="U1026" s="13">
        <f t="shared" si="1298"/>
        <v>4.5094328651291024E-2</v>
      </c>
      <c r="V1026" s="13">
        <f t="shared" si="1299"/>
        <v>1.0732441053866195E-3</v>
      </c>
      <c r="W1026" s="13">
        <f t="shared" si="1300"/>
        <v>1.7158745977756729E-2</v>
      </c>
      <c r="X1026" s="13">
        <f t="shared" si="1301"/>
        <v>1.2376759462355768E-2</v>
      </c>
      <c r="Y1026" s="13">
        <f t="shared" si="1302"/>
        <v>4.4637345580961782E-3</v>
      </c>
      <c r="Z1026" s="13">
        <f t="shared" si="1303"/>
        <v>1.4068838167069444E-2</v>
      </c>
      <c r="AA1026" s="13">
        <f t="shared" si="1304"/>
        <v>1.0842316401539537E-2</v>
      </c>
      <c r="AB1026" s="13">
        <f t="shared" si="1305"/>
        <v>4.1778796356565185E-3</v>
      </c>
      <c r="AC1026" s="13">
        <f t="shared" si="1306"/>
        <v>3.7287543905935147E-5</v>
      </c>
      <c r="AD1026" s="13">
        <f t="shared" si="1307"/>
        <v>3.3058975932345014E-3</v>
      </c>
      <c r="AE1026" s="13">
        <f t="shared" si="1308"/>
        <v>2.384573987614538E-3</v>
      </c>
      <c r="AF1026" s="13">
        <f t="shared" si="1309"/>
        <v>8.6000744760585687E-4</v>
      </c>
      <c r="AG1026" s="13">
        <f t="shared" si="1310"/>
        <v>2.0677706340254347E-4</v>
      </c>
      <c r="AH1026" s="13">
        <f t="shared" si="1311"/>
        <v>2.5369952171090037E-3</v>
      </c>
      <c r="AI1026" s="13">
        <f t="shared" si="1312"/>
        <v>1.9551653467358089E-3</v>
      </c>
      <c r="AJ1026" s="13">
        <f t="shared" si="1313"/>
        <v>7.5338564048075445E-4</v>
      </c>
      <c r="AK1026" s="13">
        <f t="shared" si="1314"/>
        <v>1.9353518249499142E-4</v>
      </c>
      <c r="AL1026" s="13">
        <f t="shared" si="1315"/>
        <v>8.2910401378180366E-7</v>
      </c>
      <c r="AM1026" s="13">
        <f t="shared" si="1316"/>
        <v>5.0954580998500152E-4</v>
      </c>
      <c r="AN1026" s="13">
        <f t="shared" si="1317"/>
        <v>3.6754002497681908E-4</v>
      </c>
      <c r="AO1026" s="13">
        <f t="shared" si="1318"/>
        <v>1.3255498064436742E-4</v>
      </c>
      <c r="AP1026" s="13">
        <f t="shared" si="1319"/>
        <v>3.1871037528020378E-5</v>
      </c>
      <c r="AQ1026" s="13">
        <f t="shared" si="1320"/>
        <v>5.7472172764164939E-6</v>
      </c>
      <c r="AR1026" s="13">
        <f t="shared" si="1321"/>
        <v>3.6599154273872286E-4</v>
      </c>
      <c r="AS1026" s="13">
        <f t="shared" si="1322"/>
        <v>2.8205570776619387E-4</v>
      </c>
      <c r="AT1026" s="13">
        <f t="shared" si="1323"/>
        <v>1.0868478228782765E-4</v>
      </c>
      <c r="AU1026" s="13">
        <f t="shared" si="1324"/>
        <v>2.7919737308877558E-5</v>
      </c>
      <c r="AV1026" s="13">
        <f t="shared" si="1325"/>
        <v>5.3791688794045992E-6</v>
      </c>
      <c r="AW1026" s="13">
        <f t="shared" si="1326"/>
        <v>1.2802411000157657E-8</v>
      </c>
      <c r="AX1026" s="13">
        <f t="shared" si="1327"/>
        <v>6.5447916728328325E-5</v>
      </c>
      <c r="AY1026" s="13">
        <f t="shared" si="1328"/>
        <v>4.7208177317204545E-5</v>
      </c>
      <c r="AZ1026" s="13">
        <f t="shared" si="1329"/>
        <v>1.7025843732074045E-5</v>
      </c>
      <c r="BA1026" s="13">
        <f t="shared" si="1330"/>
        <v>4.0936319547808718E-6</v>
      </c>
      <c r="BB1026" s="13">
        <f t="shared" si="1331"/>
        <v>7.3819348595485131E-7</v>
      </c>
      <c r="BC1026" s="13">
        <f t="shared" si="1332"/>
        <v>1.0649313445382172E-7</v>
      </c>
      <c r="BD1026" s="13">
        <f t="shared" si="1333"/>
        <v>4.3998837828880764E-5</v>
      </c>
      <c r="BE1026" s="13">
        <f t="shared" si="1334"/>
        <v>3.3908224359092341E-5</v>
      </c>
      <c r="BF1026" s="13">
        <f t="shared" si="1335"/>
        <v>1.3065886917947606E-5</v>
      </c>
      <c r="BG1026" s="13">
        <f t="shared" si="1336"/>
        <v>3.3564600561145255E-6</v>
      </c>
      <c r="BH1026" s="13">
        <f t="shared" si="1337"/>
        <v>6.4667390237496918E-7</v>
      </c>
      <c r="BI1026" s="13">
        <f t="shared" si="1338"/>
        <v>9.9673377075005469E-8</v>
      </c>
      <c r="BJ1026" s="14">
        <f t="shared" si="1339"/>
        <v>0.33025707020256151</v>
      </c>
      <c r="BK1026" s="14">
        <f t="shared" si="1340"/>
        <v>0.3684983997836877</v>
      </c>
      <c r="BL1026" s="14">
        <f t="shared" si="1341"/>
        <v>0.2871957463645835</v>
      </c>
      <c r="BM1026" s="14">
        <f t="shared" si="1342"/>
        <v>0.18911326864971945</v>
      </c>
      <c r="BN1026" s="14">
        <f t="shared" si="1343"/>
        <v>0.81085959049327661</v>
      </c>
    </row>
    <row r="1027" spans="1:66" x14ac:dyDescent="0.25">
      <c r="A1027" t="s">
        <v>143</v>
      </c>
      <c r="B1027" t="s">
        <v>452</v>
      </c>
      <c r="C1027" t="s">
        <v>152</v>
      </c>
      <c r="D1027" s="24" t="s">
        <v>501</v>
      </c>
      <c r="E1027" s="10">
        <f>VLOOKUP(A1027,home!$A$2:$E$405,3,FALSE)</f>
        <v>1.1454545454545499</v>
      </c>
      <c r="F1027" s="10">
        <f>VLOOKUP(B1027,home!$B$2:$E$405,3,FALSE)</f>
        <v>0.87</v>
      </c>
      <c r="G1027" s="10">
        <f>VLOOKUP(C1027,away!$B$2:$E$405,4,FALSE)</f>
        <v>0.52</v>
      </c>
      <c r="H1027" s="10">
        <f>VLOOKUP(A1027,away!$A$2:$E$405,3,FALSE)</f>
        <v>1.0363636363636399</v>
      </c>
      <c r="I1027" s="10">
        <f>VLOOKUP(C1027,away!$B$2:$E$405,3,FALSE)</f>
        <v>1.22</v>
      </c>
      <c r="J1027" s="10">
        <f>VLOOKUP(B1027,home!$B$2:$E$405,4,FALSE)</f>
        <v>1.1599999999999999</v>
      </c>
      <c r="K1027" s="12">
        <f t="shared" si="1288"/>
        <v>0.51820363636363842</v>
      </c>
      <c r="L1027" s="12">
        <f t="shared" si="1289"/>
        <v>1.466661818181823</v>
      </c>
      <c r="M1027" s="13">
        <f t="shared" si="1290"/>
        <v>0.13739909929764604</v>
      </c>
      <c r="N1027" s="13">
        <f t="shared" si="1291"/>
        <v>7.1200712889128812E-2</v>
      </c>
      <c r="O1027" s="13">
        <f t="shared" si="1292"/>
        <v>0.20151801279243037</v>
      </c>
      <c r="P1027" s="13">
        <f t="shared" si="1293"/>
        <v>0.10442736702181162</v>
      </c>
      <c r="Q1027" s="13">
        <f t="shared" si="1294"/>
        <v>1.844823416541496E-2</v>
      </c>
      <c r="R1027" s="13">
        <f t="shared" si="1295"/>
        <v>0.14777938751926692</v>
      </c>
      <c r="S1027" s="13">
        <f t="shared" si="1296"/>
        <v>1.984196955957589E-2</v>
      </c>
      <c r="T1027" s="13">
        <f t="shared" si="1297"/>
        <v>2.7057320663291532E-2</v>
      </c>
      <c r="U1027" s="13">
        <f t="shared" si="1298"/>
        <v>7.6579815992075403E-2</v>
      </c>
      <c r="V1027" s="13">
        <f t="shared" si="1299"/>
        <v>1.6756091061451092E-3</v>
      </c>
      <c r="W1027" s="13">
        <f t="shared" si="1300"/>
        <v>3.1866473430019826E-3</v>
      </c>
      <c r="X1027" s="13">
        <f t="shared" si="1301"/>
        <v>4.6737339859915629E-3</v>
      </c>
      <c r="Y1027" s="13">
        <f t="shared" si="1302"/>
        <v>3.4273935927962829E-3</v>
      </c>
      <c r="Z1027" s="13">
        <f t="shared" si="1303"/>
        <v>7.2247461729601406E-2</v>
      </c>
      <c r="AA1027" s="13">
        <f t="shared" si="1304"/>
        <v>3.7438897386322251E-2</v>
      </c>
      <c r="AB1027" s="13">
        <f t="shared" si="1305"/>
        <v>9.7004863835186538E-3</v>
      </c>
      <c r="AC1027" s="13">
        <f t="shared" si="1306"/>
        <v>7.9594520636853437E-5</v>
      </c>
      <c r="AD1027" s="13">
        <f t="shared" si="1307"/>
        <v>4.1283306023803839E-4</v>
      </c>
      <c r="AE1027" s="13">
        <f t="shared" si="1308"/>
        <v>6.0548648673428745E-4</v>
      </c>
      <c r="AF1027" s="13">
        <f t="shared" si="1309"/>
        <v>4.440219557591172E-4</v>
      </c>
      <c r="AG1027" s="13">
        <f t="shared" si="1310"/>
        <v>2.1707668298210527E-4</v>
      </c>
      <c r="AH1027" s="13">
        <f t="shared" si="1311"/>
        <v>2.6490648394839725E-2</v>
      </c>
      <c r="AI1027" s="13">
        <f t="shared" si="1312"/>
        <v>1.3727550327836525E-2</v>
      </c>
      <c r="AJ1027" s="13">
        <f t="shared" si="1313"/>
        <v>3.5568332491248719E-3</v>
      </c>
      <c r="AK1027" s="13">
        <f t="shared" si="1314"/>
        <v>6.1438797454520136E-4</v>
      </c>
      <c r="AL1027" s="13">
        <f t="shared" si="1315"/>
        <v>2.4197673090895598E-6</v>
      </c>
      <c r="AM1027" s="13">
        <f t="shared" si="1316"/>
        <v>4.2786318605296097E-5</v>
      </c>
      <c r="AN1027" s="13">
        <f t="shared" si="1317"/>
        <v>6.2753059838950337E-5</v>
      </c>
      <c r="AO1027" s="13">
        <f t="shared" si="1318"/>
        <v>4.6018758419933828E-5</v>
      </c>
      <c r="AP1027" s="13">
        <f t="shared" si="1319"/>
        <v>2.2497985298216742E-5</v>
      </c>
      <c r="AQ1027" s="13">
        <f t="shared" si="1320"/>
        <v>8.2492340057276235E-6</v>
      </c>
      <c r="AR1027" s="13">
        <f t="shared" si="1321"/>
        <v>7.7705645079182029E-3</v>
      </c>
      <c r="AS1027" s="13">
        <f t="shared" si="1322"/>
        <v>4.0267347846014391E-3</v>
      </c>
      <c r="AT1027" s="13">
        <f t="shared" si="1323"/>
        <v>1.0433343040262089E-3</v>
      </c>
      <c r="AU1027" s="13">
        <f t="shared" si="1324"/>
        <v>1.8021987676310249E-4</v>
      </c>
      <c r="AV1027" s="13">
        <f t="shared" si="1325"/>
        <v>2.3347648870911617E-5</v>
      </c>
      <c r="AW1027" s="13">
        <f t="shared" si="1326"/>
        <v>5.1085958549739065E-8</v>
      </c>
      <c r="AX1027" s="13">
        <f t="shared" si="1327"/>
        <v>3.6953376479796053E-6</v>
      </c>
      <c r="AY1027" s="13">
        <f t="shared" si="1328"/>
        <v>5.4198106335815094E-6</v>
      </c>
      <c r="AZ1027" s="13">
        <f t="shared" si="1329"/>
        <v>3.9745146590249177E-6</v>
      </c>
      <c r="BA1027" s="13">
        <f t="shared" si="1330"/>
        <v>1.9430896320652649E-6</v>
      </c>
      <c r="BB1027" s="13">
        <f t="shared" si="1331"/>
        <v>7.1246384316377285E-7</v>
      </c>
      <c r="BC1027" s="13">
        <f t="shared" si="1332"/>
        <v>2.0898870312067761E-7</v>
      </c>
      <c r="BD1027" s="13">
        <f t="shared" si="1333"/>
        <v>1.8994650449137432E-3</v>
      </c>
      <c r="BE1027" s="13">
        <f t="shared" si="1334"/>
        <v>9.8430969341992331E-4</v>
      </c>
      <c r="BF1027" s="13">
        <f t="shared" si="1335"/>
        <v>2.5503643121909119E-4</v>
      </c>
      <c r="BG1027" s="13">
        <f t="shared" si="1336"/>
        <v>4.4053602020979346E-5</v>
      </c>
      <c r="BH1027" s="13">
        <f t="shared" si="1337"/>
        <v>5.7071841905470052E-6</v>
      </c>
      <c r="BI1027" s="13">
        <f t="shared" si="1338"/>
        <v>5.914967201877054E-7</v>
      </c>
      <c r="BJ1027" s="14">
        <f t="shared" si="1339"/>
        <v>0.12987172038662576</v>
      </c>
      <c r="BK1027" s="14">
        <f t="shared" si="1340"/>
        <v>0.26343147908375814</v>
      </c>
      <c r="BL1027" s="14">
        <f t="shared" si="1341"/>
        <v>0.53363938459462434</v>
      </c>
      <c r="BM1027" s="14">
        <f t="shared" si="1342"/>
        <v>0.31841186338423572</v>
      </c>
      <c r="BN1027" s="14">
        <f t="shared" si="1343"/>
        <v>0.68077281368569875</v>
      </c>
    </row>
    <row r="1028" spans="1:66" x14ac:dyDescent="0.25">
      <c r="A1028" t="s">
        <v>143</v>
      </c>
      <c r="B1028" t="s">
        <v>158</v>
      </c>
      <c r="C1028" t="s">
        <v>148</v>
      </c>
      <c r="D1028" s="24" t="s">
        <v>501</v>
      </c>
      <c r="E1028" s="10">
        <f>VLOOKUP(A1028,home!$A$2:$E$405,3,FALSE)</f>
        <v>1.1454545454545499</v>
      </c>
      <c r="F1028" s="10">
        <f>VLOOKUP(B1028,home!$B$2:$E$405,3,FALSE)</f>
        <v>0.7</v>
      </c>
      <c r="G1028" s="10">
        <f>VLOOKUP(C1028,away!$B$2:$E$405,4,FALSE)</f>
        <v>0.87</v>
      </c>
      <c r="H1028" s="10">
        <f>VLOOKUP(A1028,away!$A$2:$E$405,3,FALSE)</f>
        <v>1.0363636363636399</v>
      </c>
      <c r="I1028" s="10">
        <f>VLOOKUP(C1028,away!$B$2:$E$405,3,FALSE)</f>
        <v>0.87</v>
      </c>
      <c r="J1028" s="10">
        <f>VLOOKUP(B1028,home!$B$2:$E$405,4,FALSE)</f>
        <v>0.96</v>
      </c>
      <c r="K1028" s="12">
        <f t="shared" si="1288"/>
        <v>0.69758181818182086</v>
      </c>
      <c r="L1028" s="12">
        <f t="shared" si="1289"/>
        <v>0.86557090909091194</v>
      </c>
      <c r="M1028" s="13">
        <f t="shared" si="1290"/>
        <v>0.20947461272508408</v>
      </c>
      <c r="N1028" s="13">
        <f t="shared" si="1291"/>
        <v>0.14612568120769695</v>
      </c>
      <c r="O1028" s="13">
        <f t="shared" si="1292"/>
        <v>0.18131513096791771</v>
      </c>
      <c r="P1028" s="13">
        <f t="shared" si="1293"/>
        <v>0.12648213872447503</v>
      </c>
      <c r="Q1028" s="13">
        <f t="shared" si="1294"/>
        <v>5.0967309189961181E-2</v>
      </c>
      <c r="R1028" s="13">
        <f t="shared" si="1295"/>
        <v>7.8470551371919148E-2</v>
      </c>
      <c r="S1028" s="13">
        <f t="shared" si="1296"/>
        <v>1.9092685276034947E-2</v>
      </c>
      <c r="T1028" s="13">
        <f t="shared" si="1297"/>
        <v>4.4115820149472282E-2</v>
      </c>
      <c r="U1028" s="13">
        <f t="shared" si="1298"/>
        <v>5.4739629899753339E-2</v>
      </c>
      <c r="V1028" s="13">
        <f t="shared" si="1299"/>
        <v>1.2809208907575643E-3</v>
      </c>
      <c r="W1028" s="13">
        <f t="shared" si="1300"/>
        <v>1.1851289404189384E-2</v>
      </c>
      <c r="X1028" s="13">
        <f t="shared" si="1301"/>
        <v>1.0258131343483695E-2</v>
      </c>
      <c r="Y1028" s="13">
        <f t="shared" si="1302"/>
        <v>4.4395700362765802E-3</v>
      </c>
      <c r="Z1028" s="13">
        <f t="shared" si="1303"/>
        <v>2.2640608829285726E-2</v>
      </c>
      <c r="AA1028" s="13">
        <f t="shared" si="1304"/>
        <v>1.5793677071876525E-2</v>
      </c>
      <c r="AB1028" s="13">
        <f t="shared" si="1305"/>
        <v>5.5086909837880806E-3</v>
      </c>
      <c r="AC1028" s="13">
        <f t="shared" si="1306"/>
        <v>4.8339274773031841E-5</v>
      </c>
      <c r="AD1028" s="13">
        <f t="shared" si="1307"/>
        <v>2.0668110025933444E-3</v>
      </c>
      <c r="AE1028" s="13">
        <f t="shared" si="1308"/>
        <v>1.7889714784338198E-3</v>
      </c>
      <c r="AF1028" s="13">
        <f t="shared" si="1309"/>
        <v>7.7424083446283709E-4</v>
      </c>
      <c r="AG1028" s="13">
        <f t="shared" si="1310"/>
        <v>2.2338678098043479E-4</v>
      </c>
      <c r="AH1028" s="13">
        <f t="shared" si="1311"/>
        <v>4.899263091684143E-3</v>
      </c>
      <c r="AI1028" s="13">
        <f t="shared" si="1312"/>
        <v>3.4176368552481136E-3</v>
      </c>
      <c r="AJ1028" s="13">
        <f t="shared" si="1313"/>
        <v>1.1920406656845896E-3</v>
      </c>
      <c r="AK1028" s="13">
        <f t="shared" si="1314"/>
        <v>2.7718196497164143E-4</v>
      </c>
      <c r="AL1028" s="13">
        <f t="shared" si="1315"/>
        <v>1.1675027876924178E-6</v>
      </c>
      <c r="AM1028" s="13">
        <f t="shared" si="1316"/>
        <v>2.8835395540545151E-4</v>
      </c>
      <c r="AN1028" s="13">
        <f t="shared" si="1317"/>
        <v>2.4959079532025686E-4</v>
      </c>
      <c r="AO1028" s="13">
        <f t="shared" si="1318"/>
        <v>1.0801926580303924E-4</v>
      </c>
      <c r="AP1028" s="13">
        <f t="shared" si="1319"/>
        <v>3.1166111366823186E-5</v>
      </c>
      <c r="AQ1028" s="13">
        <f t="shared" si="1320"/>
        <v>6.7441198371524365E-6</v>
      </c>
      <c r="AR1028" s="13">
        <f t="shared" si="1321"/>
        <v>8.4813192162891936E-4</v>
      </c>
      <c r="AS1028" s="13">
        <f t="shared" si="1322"/>
        <v>5.9164140794794318E-4</v>
      </c>
      <c r="AT1028" s="13">
        <f t="shared" si="1323"/>
        <v>2.0635914453398925E-4</v>
      </c>
      <c r="AU1028" s="13">
        <f t="shared" si="1324"/>
        <v>4.7984129080821803E-5</v>
      </c>
      <c r="AV1028" s="13">
        <f t="shared" si="1325"/>
        <v>8.3682140020177127E-6</v>
      </c>
      <c r="AW1028" s="13">
        <f t="shared" si="1326"/>
        <v>1.9581827924566847E-8</v>
      </c>
      <c r="AX1028" s="13">
        <f t="shared" si="1327"/>
        <v>3.3525079415275742E-5</v>
      </c>
      <c r="AY1028" s="13">
        <f t="shared" si="1328"/>
        <v>2.9018333466825241E-5</v>
      </c>
      <c r="AZ1028" s="13">
        <f t="shared" si="1329"/>
        <v>1.255871263959158E-5</v>
      </c>
      <c r="BA1028" s="13">
        <f t="shared" si="1330"/>
        <v>3.6234854388209376E-6</v>
      </c>
      <c r="BB1028" s="13">
        <f t="shared" si="1331"/>
        <v>7.8409589633948009E-7</v>
      </c>
      <c r="BC1028" s="13">
        <f t="shared" si="1332"/>
        <v>1.3573811956180347E-7</v>
      </c>
      <c r="BD1028" s="13">
        <f t="shared" si="1333"/>
        <v>1.2235305307222756E-4</v>
      </c>
      <c r="BE1028" s="13">
        <f t="shared" si="1334"/>
        <v>8.5351265222221331E-5</v>
      </c>
      <c r="BF1028" s="13">
        <f t="shared" si="1335"/>
        <v>2.976974538891798E-5</v>
      </c>
      <c r="BG1028" s="13">
        <f t="shared" si="1336"/>
        <v>6.9222777050704288E-6</v>
      </c>
      <c r="BH1028" s="13">
        <f t="shared" si="1337"/>
        <v>1.2072137668656277E-6</v>
      </c>
      <c r="BI1028" s="13">
        <f t="shared" si="1338"/>
        <v>1.684260748848499E-7</v>
      </c>
      <c r="BJ1028" s="14">
        <f t="shared" si="1339"/>
        <v>0.27337473112025967</v>
      </c>
      <c r="BK1028" s="14">
        <f t="shared" si="1340"/>
        <v>0.35640888272737914</v>
      </c>
      <c r="BL1028" s="14">
        <f t="shared" si="1341"/>
        <v>0.34756205967126702</v>
      </c>
      <c r="BM1028" s="14">
        <f t="shared" si="1342"/>
        <v>0.20712185940949876</v>
      </c>
      <c r="BN1028" s="14">
        <f t="shared" si="1343"/>
        <v>0.79283542418705411</v>
      </c>
    </row>
    <row r="1029" spans="1:66" x14ac:dyDescent="0.25">
      <c r="A1029" t="s">
        <v>485</v>
      </c>
      <c r="B1029" t="s">
        <v>493</v>
      </c>
      <c r="C1029" t="s">
        <v>488</v>
      </c>
      <c r="D1029" s="24" t="s">
        <v>501</v>
      </c>
      <c r="E1029" s="10">
        <f>VLOOKUP(A1029,home!$A$2:$E$405,3,FALSE)</f>
        <v>1.25714285714286</v>
      </c>
      <c r="F1029" s="10">
        <f>VLOOKUP(B1029,home!$B$2:$E$405,3,FALSE)</f>
        <v>0</v>
      </c>
      <c r="G1029" s="10">
        <f>VLOOKUP(C1029,away!$B$2:$E$405,4,FALSE)</f>
        <v>0.53</v>
      </c>
      <c r="H1029" s="10">
        <f>VLOOKUP(A1029,away!$A$2:$E$405,3,FALSE)</f>
        <v>1</v>
      </c>
      <c r="I1029" s="10">
        <f>VLOOKUP(C1029,away!$B$2:$E$405,3,FALSE)</f>
        <v>0</v>
      </c>
      <c r="J1029" s="10">
        <f>VLOOKUP(B1029,home!$B$2:$E$405,4,FALSE)</f>
        <v>0</v>
      </c>
      <c r="K1029" s="12">
        <f t="shared" si="1288"/>
        <v>0</v>
      </c>
      <c r="L1029" s="12">
        <f t="shared" si="1289"/>
        <v>0</v>
      </c>
      <c r="M1029" s="13">
        <f t="shared" si="1290"/>
        <v>1</v>
      </c>
      <c r="N1029" s="13">
        <f t="shared" si="1291"/>
        <v>0</v>
      </c>
      <c r="O1029" s="13">
        <f t="shared" si="1292"/>
        <v>0</v>
      </c>
      <c r="P1029" s="13">
        <f t="shared" si="1293"/>
        <v>0</v>
      </c>
      <c r="Q1029" s="13">
        <f t="shared" si="1294"/>
        <v>0</v>
      </c>
      <c r="R1029" s="13">
        <f t="shared" si="1295"/>
        <v>0</v>
      </c>
      <c r="S1029" s="13">
        <f t="shared" si="1296"/>
        <v>0</v>
      </c>
      <c r="T1029" s="13">
        <f t="shared" si="1297"/>
        <v>0</v>
      </c>
      <c r="U1029" s="13">
        <f t="shared" si="1298"/>
        <v>0</v>
      </c>
      <c r="V1029" s="13">
        <f t="shared" si="1299"/>
        <v>0</v>
      </c>
      <c r="W1029" s="13">
        <f t="shared" si="1300"/>
        <v>0</v>
      </c>
      <c r="X1029" s="13">
        <f t="shared" si="1301"/>
        <v>0</v>
      </c>
      <c r="Y1029" s="13">
        <f t="shared" si="1302"/>
        <v>0</v>
      </c>
      <c r="Z1029" s="13">
        <f t="shared" si="1303"/>
        <v>0</v>
      </c>
      <c r="AA1029" s="13">
        <f t="shared" si="1304"/>
        <v>0</v>
      </c>
      <c r="AB1029" s="13">
        <f t="shared" si="1305"/>
        <v>0</v>
      </c>
      <c r="AC1029" s="13">
        <f t="shared" si="1306"/>
        <v>0</v>
      </c>
      <c r="AD1029" s="13">
        <f t="shared" si="1307"/>
        <v>0</v>
      </c>
      <c r="AE1029" s="13">
        <f t="shared" si="1308"/>
        <v>0</v>
      </c>
      <c r="AF1029" s="13">
        <f t="shared" si="1309"/>
        <v>0</v>
      </c>
      <c r="AG1029" s="13">
        <f t="shared" si="1310"/>
        <v>0</v>
      </c>
      <c r="AH1029" s="13">
        <f t="shared" si="1311"/>
        <v>0</v>
      </c>
      <c r="AI1029" s="13">
        <f t="shared" si="1312"/>
        <v>0</v>
      </c>
      <c r="AJ1029" s="13">
        <f t="shared" si="1313"/>
        <v>0</v>
      </c>
      <c r="AK1029" s="13">
        <f t="shared" si="1314"/>
        <v>0</v>
      </c>
      <c r="AL1029" s="13">
        <f t="shared" si="1315"/>
        <v>0</v>
      </c>
      <c r="AM1029" s="13">
        <f t="shared" si="1316"/>
        <v>0</v>
      </c>
      <c r="AN1029" s="13">
        <f t="shared" si="1317"/>
        <v>0</v>
      </c>
      <c r="AO1029" s="13">
        <f t="shared" si="1318"/>
        <v>0</v>
      </c>
      <c r="AP1029" s="13">
        <f t="shared" si="1319"/>
        <v>0</v>
      </c>
      <c r="AQ1029" s="13">
        <f t="shared" si="1320"/>
        <v>0</v>
      </c>
      <c r="AR1029" s="13">
        <f t="shared" si="1321"/>
        <v>0</v>
      </c>
      <c r="AS1029" s="13">
        <f t="shared" si="1322"/>
        <v>0</v>
      </c>
      <c r="AT1029" s="13">
        <f t="shared" si="1323"/>
        <v>0</v>
      </c>
      <c r="AU1029" s="13">
        <f t="shared" si="1324"/>
        <v>0</v>
      </c>
      <c r="AV1029" s="13">
        <f t="shared" si="1325"/>
        <v>0</v>
      </c>
      <c r="AW1029" s="13">
        <f t="shared" si="1326"/>
        <v>0</v>
      </c>
      <c r="AX1029" s="13">
        <f t="shared" si="1327"/>
        <v>0</v>
      </c>
      <c r="AY1029" s="13">
        <f t="shared" si="1328"/>
        <v>0</v>
      </c>
      <c r="AZ1029" s="13">
        <f t="shared" si="1329"/>
        <v>0</v>
      </c>
      <c r="BA1029" s="13">
        <f t="shared" si="1330"/>
        <v>0</v>
      </c>
      <c r="BB1029" s="13">
        <f t="shared" si="1331"/>
        <v>0</v>
      </c>
      <c r="BC1029" s="13">
        <f t="shared" si="1332"/>
        <v>0</v>
      </c>
      <c r="BD1029" s="13">
        <f t="shared" si="1333"/>
        <v>0</v>
      </c>
      <c r="BE1029" s="13">
        <f t="shared" si="1334"/>
        <v>0</v>
      </c>
      <c r="BF1029" s="13">
        <f t="shared" si="1335"/>
        <v>0</v>
      </c>
      <c r="BG1029" s="13">
        <f t="shared" si="1336"/>
        <v>0</v>
      </c>
      <c r="BH1029" s="13">
        <f t="shared" si="1337"/>
        <v>0</v>
      </c>
      <c r="BI1029" s="13">
        <f t="shared" si="1338"/>
        <v>0</v>
      </c>
      <c r="BJ1029" s="14">
        <f t="shared" si="1339"/>
        <v>0</v>
      </c>
      <c r="BK1029" s="14">
        <f t="shared" si="1340"/>
        <v>1</v>
      </c>
      <c r="BL1029" s="14">
        <f t="shared" si="1341"/>
        <v>0</v>
      </c>
      <c r="BM1029" s="14">
        <f t="shared" si="1342"/>
        <v>0</v>
      </c>
      <c r="BN1029" s="14">
        <f t="shared" si="1343"/>
        <v>1</v>
      </c>
    </row>
    <row r="1030" spans="1:66" x14ac:dyDescent="0.25">
      <c r="A1030" t="s">
        <v>22</v>
      </c>
      <c r="B1030" t="s">
        <v>262</v>
      </c>
      <c r="C1030" t="s">
        <v>256</v>
      </c>
      <c r="D1030" s="24" t="s">
        <v>501</v>
      </c>
      <c r="E1030" s="10">
        <f>VLOOKUP(A1030,home!$A$2:$E$405,3,FALSE)</f>
        <v>1.7</v>
      </c>
      <c r="F1030" s="10">
        <f>VLOOKUP(B1030,home!$B$2:$E$405,3,FALSE)</f>
        <v>0.98</v>
      </c>
      <c r="G1030" s="10">
        <f>VLOOKUP(C1030,away!$B$2:$E$405,4,FALSE)</f>
        <v>0.74</v>
      </c>
      <c r="H1030" s="10">
        <f>VLOOKUP(A1030,away!$A$2:$E$405,3,FALSE)</f>
        <v>1.5</v>
      </c>
      <c r="I1030" s="10">
        <f>VLOOKUP(C1030,away!$B$2:$E$405,3,FALSE)</f>
        <v>0.88</v>
      </c>
      <c r="J1030" s="10">
        <f>VLOOKUP(B1030,home!$B$2:$E$405,4,FALSE)</f>
        <v>1.56</v>
      </c>
      <c r="K1030" s="12">
        <f t="shared" si="1288"/>
        <v>1.2328399999999999</v>
      </c>
      <c r="L1030" s="12">
        <f t="shared" si="1289"/>
        <v>2.0592000000000001</v>
      </c>
      <c r="M1030" s="13">
        <f t="shared" si="1290"/>
        <v>3.7177929008572107E-2</v>
      </c>
      <c r="N1030" s="13">
        <f t="shared" si="1291"/>
        <v>4.5834437998928029E-2</v>
      </c>
      <c r="O1030" s="13">
        <f t="shared" si="1292"/>
        <v>7.655679141445168E-2</v>
      </c>
      <c r="P1030" s="13">
        <f t="shared" si="1293"/>
        <v>9.4382274727392607E-2</v>
      </c>
      <c r="Q1030" s="13">
        <f t="shared" si="1294"/>
        <v>2.8253264271299223E-2</v>
      </c>
      <c r="R1030" s="13">
        <f t="shared" si="1295"/>
        <v>7.8822872440319491E-2</v>
      </c>
      <c r="S1030" s="13">
        <f t="shared" si="1296"/>
        <v>5.9901223792368188E-2</v>
      </c>
      <c r="T1030" s="13">
        <f t="shared" si="1297"/>
        <v>5.8179121787459362E-2</v>
      </c>
      <c r="U1030" s="13">
        <f t="shared" si="1298"/>
        <v>9.7175990059323467E-2</v>
      </c>
      <c r="V1030" s="13">
        <f t="shared" si="1299"/>
        <v>1.689656534055391E-2</v>
      </c>
      <c r="W1030" s="13">
        <f t="shared" si="1300"/>
        <v>1.1610584774742843E-2</v>
      </c>
      <c r="X1030" s="13">
        <f t="shared" si="1301"/>
        <v>2.3908516168150463E-2</v>
      </c>
      <c r="Y1030" s="13">
        <f t="shared" si="1302"/>
        <v>2.4616208246727729E-2</v>
      </c>
      <c r="Z1030" s="13">
        <f t="shared" si="1303"/>
        <v>5.4104019643035288E-2</v>
      </c>
      <c r="AA1030" s="13">
        <f t="shared" si="1304"/>
        <v>6.6701599576719617E-2</v>
      </c>
      <c r="AB1030" s="13">
        <f t="shared" si="1305"/>
        <v>4.1116200011081516E-2</v>
      </c>
      <c r="AC1030" s="13">
        <f t="shared" si="1306"/>
        <v>2.68091901977952E-3</v>
      </c>
      <c r="AD1030" s="13">
        <f t="shared" si="1307"/>
        <v>3.5784983334234913E-3</v>
      </c>
      <c r="AE1030" s="13">
        <f t="shared" si="1308"/>
        <v>7.3688437681856539E-3</v>
      </c>
      <c r="AF1030" s="13">
        <f t="shared" si="1309"/>
        <v>7.5869615437239519E-3</v>
      </c>
      <c r="AG1030" s="13">
        <f t="shared" si="1310"/>
        <v>5.2076904036121204E-3</v>
      </c>
      <c r="AH1030" s="13">
        <f t="shared" si="1311"/>
        <v>2.7852749312234575E-2</v>
      </c>
      <c r="AI1030" s="13">
        <f t="shared" si="1312"/>
        <v>3.4337983462095267E-2</v>
      </c>
      <c r="AJ1030" s="13">
        <f t="shared" si="1313"/>
        <v>2.1166619765704768E-2</v>
      </c>
      <c r="AK1030" s="13">
        <f t="shared" si="1314"/>
        <v>8.6983518373171548E-3</v>
      </c>
      <c r="AL1030" s="13">
        <f t="shared" si="1315"/>
        <v>2.7223811782348735E-4</v>
      </c>
      <c r="AM1030" s="13">
        <f t="shared" si="1316"/>
        <v>8.8234317707556293E-4</v>
      </c>
      <c r="AN1030" s="13">
        <f t="shared" si="1317"/>
        <v>1.8169210702339992E-3</v>
      </c>
      <c r="AO1030" s="13">
        <f t="shared" si="1318"/>
        <v>1.8707019339129264E-3</v>
      </c>
      <c r="AP1030" s="13">
        <f t="shared" si="1319"/>
        <v>1.2840498074378325E-3</v>
      </c>
      <c r="AQ1030" s="13">
        <f t="shared" si="1320"/>
        <v>6.6102884086899631E-4</v>
      </c>
      <c r="AR1030" s="13">
        <f t="shared" si="1321"/>
        <v>1.1470876276750685E-2</v>
      </c>
      <c r="AS1030" s="13">
        <f t="shared" si="1322"/>
        <v>1.4141755109029312E-2</v>
      </c>
      <c r="AT1030" s="13">
        <f t="shared" si="1323"/>
        <v>8.7172606843078509E-3</v>
      </c>
      <c r="AU1030" s="13">
        <f t="shared" si="1324"/>
        <v>3.5823292206806964E-3</v>
      </c>
      <c r="AV1030" s="13">
        <f t="shared" si="1325"/>
        <v>1.1041096891059973E-3</v>
      </c>
      <c r="AW1030" s="13">
        <f t="shared" si="1326"/>
        <v>1.9197809555353478E-5</v>
      </c>
      <c r="AX1030" s="13">
        <f t="shared" si="1327"/>
        <v>1.8129799373763967E-4</v>
      </c>
      <c r="AY1030" s="13">
        <f t="shared" si="1328"/>
        <v>3.7332882870454761E-4</v>
      </c>
      <c r="AZ1030" s="13">
        <f t="shared" si="1329"/>
        <v>3.8437936203420238E-4</v>
      </c>
      <c r="BA1030" s="13">
        <f t="shared" si="1330"/>
        <v>2.6383799410027649E-4</v>
      </c>
      <c r="BB1030" s="13">
        <f t="shared" si="1331"/>
        <v>1.3582379936282236E-4</v>
      </c>
      <c r="BC1030" s="13">
        <f t="shared" si="1332"/>
        <v>5.5937673529584749E-5</v>
      </c>
      <c r="BD1030" s="13">
        <f t="shared" si="1333"/>
        <v>3.9368047381808336E-3</v>
      </c>
      <c r="BE1030" s="13">
        <f t="shared" si="1334"/>
        <v>4.853450353418858E-3</v>
      </c>
      <c r="BF1030" s="13">
        <f t="shared" si="1335"/>
        <v>2.9917638668544534E-3</v>
      </c>
      <c r="BG1030" s="13">
        <f t="shared" si="1336"/>
        <v>1.2294553885376146E-3</v>
      </c>
      <c r="BH1030" s="13">
        <f t="shared" si="1337"/>
        <v>3.7893044530117813E-4</v>
      </c>
      <c r="BI1030" s="13">
        <f t="shared" si="1338"/>
        <v>9.3432122037020838E-5</v>
      </c>
      <c r="BJ1030" s="14">
        <f t="shared" si="1339"/>
        <v>0.22405377777725125</v>
      </c>
      <c r="BK1030" s="14">
        <f t="shared" si="1340"/>
        <v>0.21168447883519437</v>
      </c>
      <c r="BL1030" s="14">
        <f t="shared" si="1341"/>
        <v>0.50492932577345195</v>
      </c>
      <c r="BM1030" s="14">
        <f t="shared" si="1342"/>
        <v>0.63338990114882066</v>
      </c>
      <c r="BN1030" s="14">
        <f t="shared" si="1343"/>
        <v>0.36102756986096313</v>
      </c>
    </row>
    <row r="1031" spans="1:66" x14ac:dyDescent="0.25">
      <c r="A1031" t="s">
        <v>22</v>
      </c>
      <c r="B1031" t="s">
        <v>263</v>
      </c>
      <c r="C1031" t="s">
        <v>162</v>
      </c>
      <c r="D1031" s="24" t="s">
        <v>501</v>
      </c>
      <c r="E1031" s="10">
        <f>VLOOKUP(A1031,home!$A$2:$E$405,3,FALSE)</f>
        <v>1.7</v>
      </c>
      <c r="F1031" s="10">
        <f>VLOOKUP(B1031,home!$B$2:$E$405,3,FALSE)</f>
        <v>2.35</v>
      </c>
      <c r="G1031" s="10">
        <f>VLOOKUP(C1031,away!$B$2:$E$405,4,FALSE)</f>
        <v>1.96</v>
      </c>
      <c r="H1031" s="10">
        <f>VLOOKUP(A1031,away!$A$2:$E$405,3,FALSE)</f>
        <v>1.5</v>
      </c>
      <c r="I1031" s="10">
        <f>VLOOKUP(C1031,away!$B$2:$E$405,3,FALSE)</f>
        <v>0.59</v>
      </c>
      <c r="J1031" s="10">
        <f>VLOOKUP(B1031,home!$B$2:$E$405,4,FALSE)</f>
        <v>0.67</v>
      </c>
      <c r="K1031" s="12">
        <f t="shared" si="1288"/>
        <v>7.8302000000000005</v>
      </c>
      <c r="L1031" s="12">
        <f t="shared" si="1289"/>
        <v>0.59295000000000009</v>
      </c>
      <c r="M1031" s="13">
        <f t="shared" si="1290"/>
        <v>2.1972143905862326E-4</v>
      </c>
      <c r="N1031" s="13">
        <f t="shared" si="1291"/>
        <v>1.7204628121168315E-3</v>
      </c>
      <c r="O1031" s="13">
        <f t="shared" si="1292"/>
        <v>1.3028382728981066E-4</v>
      </c>
      <c r="P1031" s="13">
        <f t="shared" si="1293"/>
        <v>1.0201484244446754E-3</v>
      </c>
      <c r="Q1031" s="13">
        <f t="shared" si="1294"/>
        <v>6.7357839557186123E-3</v>
      </c>
      <c r="R1031" s="13">
        <f t="shared" si="1295"/>
        <v>3.8625897695746619E-5</v>
      </c>
      <c r="S1031" s="13">
        <f t="shared" si="1296"/>
        <v>1.1841161385476903E-3</v>
      </c>
      <c r="T1031" s="13">
        <f t="shared" si="1297"/>
        <v>3.993983096543351E-3</v>
      </c>
      <c r="U1031" s="13">
        <f t="shared" si="1298"/>
        <v>3.0244850413723513E-4</v>
      </c>
      <c r="V1031" s="13">
        <f t="shared" si="1299"/>
        <v>6.1086145068976413E-4</v>
      </c>
      <c r="W1031" s="13">
        <f t="shared" si="1300"/>
        <v>1.7580845176689282E-2</v>
      </c>
      <c r="X1031" s="13">
        <f t="shared" si="1301"/>
        <v>1.0424562147517909E-2</v>
      </c>
      <c r="Y1031" s="13">
        <f t="shared" si="1302"/>
        <v>3.0906220626853729E-3</v>
      </c>
      <c r="Z1031" s="13">
        <f t="shared" si="1303"/>
        <v>7.6344086795643212E-6</v>
      </c>
      <c r="AA1031" s="13">
        <f t="shared" si="1304"/>
        <v>5.9778946842724542E-5</v>
      </c>
      <c r="AB1031" s="13">
        <f t="shared" si="1305"/>
        <v>2.3404055478395104E-4</v>
      </c>
      <c r="AC1031" s="13">
        <f t="shared" si="1306"/>
        <v>1.7726119181435632E-4</v>
      </c>
      <c r="AD1031" s="13">
        <f t="shared" si="1307"/>
        <v>3.4415383475628135E-2</v>
      </c>
      <c r="AE1031" s="13">
        <f t="shared" si="1308"/>
        <v>2.0406601631873706E-2</v>
      </c>
      <c r="AF1031" s="13">
        <f t="shared" si="1309"/>
        <v>6.050047218809757E-3</v>
      </c>
      <c r="AG1031" s="13">
        <f t="shared" si="1310"/>
        <v>1.1957918327977488E-3</v>
      </c>
      <c r="AH1031" s="13">
        <f t="shared" si="1311"/>
        <v>1.1317056566369161E-6</v>
      </c>
      <c r="AI1031" s="13">
        <f t="shared" si="1312"/>
        <v>8.8614816325983806E-6</v>
      </c>
      <c r="AJ1031" s="13">
        <f t="shared" si="1313"/>
        <v>3.4693586739785943E-5</v>
      </c>
      <c r="AK1031" s="13">
        <f t="shared" si="1314"/>
        <v>9.0552574296623911E-5</v>
      </c>
      <c r="AL1031" s="13">
        <f t="shared" si="1315"/>
        <v>3.2920360674745722E-5</v>
      </c>
      <c r="AM1031" s="13">
        <f t="shared" si="1316"/>
        <v>5.3895867138172668E-2</v>
      </c>
      <c r="AN1031" s="13">
        <f t="shared" si="1317"/>
        <v>3.1957554419579488E-2</v>
      </c>
      <c r="AO1031" s="13">
        <f t="shared" si="1318"/>
        <v>9.4746159465448291E-3</v>
      </c>
      <c r="AP1031" s="13">
        <f t="shared" si="1319"/>
        <v>1.872657841834586E-3</v>
      </c>
      <c r="AQ1031" s="13">
        <f t="shared" si="1320"/>
        <v>2.7759811682895444E-4</v>
      </c>
      <c r="AR1031" s="13">
        <f t="shared" si="1321"/>
        <v>1.3420897382057197E-7</v>
      </c>
      <c r="AS1031" s="13">
        <f t="shared" si="1322"/>
        <v>1.0508831068098424E-6</v>
      </c>
      <c r="AT1031" s="13">
        <f t="shared" si="1323"/>
        <v>4.1143124514712172E-6</v>
      </c>
      <c r="AU1031" s="13">
        <f t="shared" si="1324"/>
        <v>1.0738629785836635E-5</v>
      </c>
      <c r="AV1031" s="13">
        <f t="shared" si="1325"/>
        <v>2.1021404737264524E-5</v>
      </c>
      <c r="AW1031" s="13">
        <f t="shared" si="1326"/>
        <v>4.2457362551594664E-6</v>
      </c>
      <c r="AX1031" s="13">
        <f t="shared" si="1327"/>
        <v>7.0335903144219933E-2</v>
      </c>
      <c r="AY1031" s="13">
        <f t="shared" si="1328"/>
        <v>4.1705673769365209E-2</v>
      </c>
      <c r="AZ1031" s="13">
        <f t="shared" si="1329"/>
        <v>1.2364689630772552E-2</v>
      </c>
      <c r="BA1031" s="13">
        <f t="shared" si="1330"/>
        <v>2.4438809055221953E-3</v>
      </c>
      <c r="BB1031" s="13">
        <f t="shared" si="1331"/>
        <v>3.6227479573234649E-4</v>
      </c>
      <c r="BC1031" s="13">
        <f t="shared" si="1332"/>
        <v>4.2962168025898994E-5</v>
      </c>
      <c r="BD1031" s="13">
        <f t="shared" si="1333"/>
        <v>1.326320183781802E-8</v>
      </c>
      <c r="BE1031" s="13">
        <f t="shared" si="1334"/>
        <v>1.0385352303048265E-7</v>
      </c>
      <c r="BF1031" s="13">
        <f t="shared" si="1335"/>
        <v>4.065969280166429E-7</v>
      </c>
      <c r="BG1031" s="13">
        <f t="shared" si="1336"/>
        <v>1.061245088585305E-6</v>
      </c>
      <c r="BH1031" s="13">
        <f t="shared" si="1337"/>
        <v>2.0774403231601659E-6</v>
      </c>
      <c r="BI1031" s="13">
        <f t="shared" si="1338"/>
        <v>3.2533546436817454E-6</v>
      </c>
      <c r="BJ1031" s="14">
        <f t="shared" si="1339"/>
        <v>0.33034776128697935</v>
      </c>
      <c r="BK1031" s="14">
        <f t="shared" si="1340"/>
        <v>4.4950702774595064E-2</v>
      </c>
      <c r="BL1031" s="14">
        <f t="shared" si="1341"/>
        <v>9.4439227183862806E-4</v>
      </c>
      <c r="BM1031" s="14">
        <f t="shared" si="1342"/>
        <v>0.32468403635265825</v>
      </c>
      <c r="BN1031" s="14">
        <f t="shared" si="1343"/>
        <v>9.8650263563242989E-3</v>
      </c>
    </row>
    <row r="1032" spans="1:66" x14ac:dyDescent="0.25">
      <c r="A1032" t="s">
        <v>22</v>
      </c>
      <c r="B1032" t="s">
        <v>267</v>
      </c>
      <c r="C1032" t="s">
        <v>261</v>
      </c>
      <c r="D1032" s="24" t="s">
        <v>501</v>
      </c>
      <c r="E1032" s="10">
        <f>VLOOKUP(A1032,home!$A$2:$E$405,3,FALSE)</f>
        <v>1.7</v>
      </c>
      <c r="F1032" s="10">
        <f>VLOOKUP(B1032,home!$B$2:$E$405,3,FALSE)</f>
        <v>0.44</v>
      </c>
      <c r="G1032" s="10">
        <f>VLOOKUP(C1032,away!$B$2:$E$405,4,FALSE)</f>
        <v>0.59</v>
      </c>
      <c r="H1032" s="10">
        <f>VLOOKUP(A1032,away!$A$2:$E$405,3,FALSE)</f>
        <v>1.5</v>
      </c>
      <c r="I1032" s="10">
        <f>VLOOKUP(C1032,away!$B$2:$E$405,3,FALSE)</f>
        <v>0.98</v>
      </c>
      <c r="J1032" s="10">
        <f>VLOOKUP(B1032,home!$B$2:$E$405,4,FALSE)</f>
        <v>1.17</v>
      </c>
      <c r="K1032" s="12">
        <f t="shared" si="1288"/>
        <v>0.44131999999999999</v>
      </c>
      <c r="L1032" s="12">
        <f t="shared" si="1289"/>
        <v>1.7198999999999998</v>
      </c>
      <c r="M1032" s="13">
        <f t="shared" si="1290"/>
        <v>0.11518451018045968</v>
      </c>
      <c r="N1032" s="13">
        <f t="shared" si="1291"/>
        <v>5.0833228032840475E-2</v>
      </c>
      <c r="O1032" s="13">
        <f t="shared" si="1292"/>
        <v>0.19810583905937257</v>
      </c>
      <c r="P1032" s="13">
        <f t="shared" si="1293"/>
        <v>8.7428068893682306E-2</v>
      </c>
      <c r="Q1032" s="13">
        <f t="shared" si="1294"/>
        <v>1.1216860097726577E-2</v>
      </c>
      <c r="R1032" s="13">
        <f t="shared" si="1295"/>
        <v>0.17036111629910747</v>
      </c>
      <c r="S1032" s="13">
        <f t="shared" si="1296"/>
        <v>1.6590050212704644E-2</v>
      </c>
      <c r="T1032" s="13">
        <f t="shared" si="1297"/>
        <v>1.9291877682079937E-2</v>
      </c>
      <c r="U1032" s="13">
        <f t="shared" si="1298"/>
        <v>7.5183767845122124E-2</v>
      </c>
      <c r="V1032" s="13">
        <f t="shared" si="1299"/>
        <v>1.3991426554313122E-3</v>
      </c>
      <c r="W1032" s="13">
        <f t="shared" si="1300"/>
        <v>1.6500748994428978E-3</v>
      </c>
      <c r="X1032" s="13">
        <f t="shared" si="1301"/>
        <v>2.8379638195518394E-3</v>
      </c>
      <c r="Y1032" s="13">
        <f t="shared" si="1302"/>
        <v>2.4405069866236047E-3</v>
      </c>
      <c r="Z1032" s="13">
        <f t="shared" si="1303"/>
        <v>9.7668027974278288E-2</v>
      </c>
      <c r="AA1032" s="13">
        <f t="shared" si="1304"/>
        <v>4.3102854105608504E-2</v>
      </c>
      <c r="AB1032" s="13">
        <f t="shared" si="1305"/>
        <v>9.5110757869435718E-3</v>
      </c>
      <c r="AC1032" s="13">
        <f t="shared" si="1306"/>
        <v>6.6374126759477411E-5</v>
      </c>
      <c r="AD1032" s="13">
        <f t="shared" si="1307"/>
        <v>1.820527636555349E-4</v>
      </c>
      <c r="AE1032" s="13">
        <f t="shared" si="1308"/>
        <v>3.1311254821115436E-4</v>
      </c>
      <c r="AF1032" s="13">
        <f t="shared" si="1309"/>
        <v>2.6926113583418225E-4</v>
      </c>
      <c r="AG1032" s="13">
        <f t="shared" si="1310"/>
        <v>1.5436740917373668E-4</v>
      </c>
      <c r="AH1032" s="13">
        <f t="shared" si="1311"/>
        <v>4.1994810328240303E-2</v>
      </c>
      <c r="AI1032" s="13">
        <f t="shared" si="1312"/>
        <v>1.8533149694059014E-2</v>
      </c>
      <c r="AJ1032" s="13">
        <f t="shared" si="1313"/>
        <v>4.0895248114910616E-3</v>
      </c>
      <c r="AK1032" s="13">
        <f t="shared" si="1314"/>
        <v>6.0159636326907848E-4</v>
      </c>
      <c r="AL1032" s="13">
        <f t="shared" si="1315"/>
        <v>2.0151882290402021E-6</v>
      </c>
      <c r="AM1032" s="13">
        <f t="shared" si="1316"/>
        <v>1.6068705131292141E-5</v>
      </c>
      <c r="AN1032" s="13">
        <f t="shared" si="1317"/>
        <v>2.7636565955309348E-5</v>
      </c>
      <c r="AO1032" s="13">
        <f t="shared" si="1318"/>
        <v>2.3766064893268279E-5</v>
      </c>
      <c r="AP1032" s="13">
        <f t="shared" si="1319"/>
        <v>1.3625085003310701E-5</v>
      </c>
      <c r="AQ1032" s="13">
        <f t="shared" si="1320"/>
        <v>5.858445924298518E-6</v>
      </c>
      <c r="AR1032" s="13">
        <f t="shared" si="1321"/>
        <v>1.4445374856708085E-2</v>
      </c>
      <c r="AS1032" s="13">
        <f t="shared" si="1322"/>
        <v>6.3750328317624125E-3</v>
      </c>
      <c r="AT1032" s="13">
        <f t="shared" si="1323"/>
        <v>1.4067147446566938E-3</v>
      </c>
      <c r="AU1032" s="13">
        <f t="shared" si="1324"/>
        <v>2.0693711703729739E-4</v>
      </c>
      <c r="AV1032" s="13">
        <f t="shared" si="1325"/>
        <v>2.2831372122725018E-5</v>
      </c>
      <c r="AW1032" s="13">
        <f t="shared" si="1326"/>
        <v>4.2488355577942035E-8</v>
      </c>
      <c r="AX1032" s="13">
        <f t="shared" si="1327"/>
        <v>1.1819068247569739E-6</v>
      </c>
      <c r="AY1032" s="13">
        <f t="shared" si="1328"/>
        <v>2.0327615478995187E-6</v>
      </c>
      <c r="AZ1032" s="13">
        <f t="shared" si="1329"/>
        <v>1.7480732931161916E-6</v>
      </c>
      <c r="BA1032" s="13">
        <f t="shared" si="1330"/>
        <v>1.0021704189435125E-6</v>
      </c>
      <c r="BB1032" s="13">
        <f t="shared" si="1331"/>
        <v>4.3090822588523668E-7</v>
      </c>
      <c r="BC1032" s="13">
        <f t="shared" si="1332"/>
        <v>1.4822381154000356E-7</v>
      </c>
      <c r="BD1032" s="13">
        <f t="shared" si="1333"/>
        <v>4.1407667026753733E-3</v>
      </c>
      <c r="BE1032" s="13">
        <f t="shared" si="1334"/>
        <v>1.8274031612246959E-3</v>
      </c>
      <c r="BF1032" s="13">
        <f t="shared" si="1335"/>
        <v>4.032347815558414E-4</v>
      </c>
      <c r="BG1032" s="13">
        <f t="shared" si="1336"/>
        <v>5.9318524598741309E-5</v>
      </c>
      <c r="BH1032" s="13">
        <f t="shared" si="1337"/>
        <v>6.5446128189791274E-6</v>
      </c>
      <c r="BI1032" s="13">
        <f t="shared" si="1338"/>
        <v>5.7765370585437406E-7</v>
      </c>
      <c r="BJ1032" s="14">
        <f t="shared" si="1339"/>
        <v>8.9282804286169568E-2</v>
      </c>
      <c r="BK1032" s="14">
        <f t="shared" si="1340"/>
        <v>0.22067219401881435</v>
      </c>
      <c r="BL1032" s="14">
        <f t="shared" si="1341"/>
        <v>0.59037847065208049</v>
      </c>
      <c r="BM1032" s="14">
        <f t="shared" si="1342"/>
        <v>0.36486988409496124</v>
      </c>
      <c r="BN1032" s="14">
        <f t="shared" si="1343"/>
        <v>0.63312962256318916</v>
      </c>
    </row>
    <row r="1033" spans="1:66" x14ac:dyDescent="0.25">
      <c r="A1033" t="s">
        <v>25</v>
      </c>
      <c r="B1033" t="s">
        <v>169</v>
      </c>
      <c r="C1033" t="s">
        <v>258</v>
      </c>
      <c r="D1033" s="24" t="s">
        <v>501</v>
      </c>
      <c r="E1033" s="10">
        <f>VLOOKUP(A1033,home!$A$2:$E$405,3,FALSE)</f>
        <v>1.47142857142857</v>
      </c>
      <c r="F1033" s="10">
        <f>VLOOKUP(B1033,home!$B$2:$E$405,3,FALSE)</f>
        <v>0.68</v>
      </c>
      <c r="G1033" s="10">
        <f>VLOOKUP(C1033,away!$B$2:$E$405,4,FALSE)</f>
        <v>0.45</v>
      </c>
      <c r="H1033" s="10">
        <f>VLOOKUP(A1033,away!$A$2:$E$405,3,FALSE)</f>
        <v>1.3142857142857101</v>
      </c>
      <c r="I1033" s="10">
        <f>VLOOKUP(C1033,away!$B$2:$E$405,3,FALSE)</f>
        <v>0.68</v>
      </c>
      <c r="J1033" s="10">
        <f>VLOOKUP(B1033,home!$B$2:$E$405,4,FALSE)</f>
        <v>1.27</v>
      </c>
      <c r="K1033" s="12">
        <f t="shared" si="1288"/>
        <v>0.45025714285714241</v>
      </c>
      <c r="L1033" s="12">
        <f t="shared" si="1289"/>
        <v>1.1350171428571394</v>
      </c>
      <c r="M1033" s="13">
        <f t="shared" si="1290"/>
        <v>0.20489158657365009</v>
      </c>
      <c r="N1033" s="13">
        <f t="shared" si="1291"/>
        <v>9.2253900366118524E-2</v>
      </c>
      <c r="O1033" s="13">
        <f t="shared" si="1292"/>
        <v>0.23255546318829054</v>
      </c>
      <c r="P1033" s="13">
        <f t="shared" si="1293"/>
        <v>0.10470975841097904</v>
      </c>
      <c r="Q1033" s="13">
        <f t="shared" si="1294"/>
        <v>2.0768988798138002E-2</v>
      </c>
      <c r="R1033" s="13">
        <f t="shared" si="1295"/>
        <v>0.13197721869189613</v>
      </c>
      <c r="S1033" s="13">
        <f t="shared" si="1296"/>
        <v>1.3377969405474401E-2</v>
      </c>
      <c r="T1033" s="13">
        <f t="shared" si="1297"/>
        <v>2.3573158325694531E-2</v>
      </c>
      <c r="U1033" s="13">
        <f t="shared" si="1298"/>
        <v>5.9423685410445397E-2</v>
      </c>
      <c r="V1033" s="13">
        <f t="shared" si="1299"/>
        <v>7.5964506558049729E-4</v>
      </c>
      <c r="W1033" s="13">
        <f t="shared" si="1300"/>
        <v>3.1171285187605383E-3</v>
      </c>
      <c r="X1033" s="13">
        <f t="shared" si="1301"/>
        <v>3.537994305282093E-3</v>
      </c>
      <c r="Y1033" s="13">
        <f t="shared" si="1302"/>
        <v>2.0078420939130563E-3</v>
      </c>
      <c r="Z1033" s="13">
        <f t="shared" si="1303"/>
        <v>4.9932135227302575E-2</v>
      </c>
      <c r="AA1033" s="13">
        <f t="shared" si="1304"/>
        <v>2.2482300544201726E-2</v>
      </c>
      <c r="AB1033" s="13">
        <f t="shared" si="1305"/>
        <v>5.0614082039439233E-3</v>
      </c>
      <c r="AC1033" s="13">
        <f t="shared" si="1306"/>
        <v>2.4263518034461259E-5</v>
      </c>
      <c r="AD1033" s="13">
        <f t="shared" si="1307"/>
        <v>3.5087734519390903E-4</v>
      </c>
      <c r="AE1033" s="13">
        <f t="shared" si="1308"/>
        <v>3.9825180183528883E-4</v>
      </c>
      <c r="AF1033" s="13">
        <f t="shared" si="1309"/>
        <v>2.2601131112839868E-4</v>
      </c>
      <c r="AG1033" s="13">
        <f t="shared" si="1310"/>
        <v>8.5508904203450309E-5</v>
      </c>
      <c r="AH1033" s="13">
        <f t="shared" si="1311"/>
        <v>1.4168457365612327E-2</v>
      </c>
      <c r="AI1033" s="13">
        <f t="shared" si="1312"/>
        <v>6.37944913213384E-3</v>
      </c>
      <c r="AJ1033" s="13">
        <f t="shared" si="1313"/>
        <v>1.4361962696185298E-3</v>
      </c>
      <c r="AK1033" s="13">
        <f t="shared" si="1314"/>
        <v>2.1555254298017516E-4</v>
      </c>
      <c r="AL1033" s="13">
        <f t="shared" si="1315"/>
        <v>4.9599442399273382E-7</v>
      </c>
      <c r="AM1033" s="13">
        <f t="shared" si="1316"/>
        <v>3.1597006188061764E-5</v>
      </c>
      <c r="AN1033" s="13">
        <f t="shared" si="1317"/>
        <v>3.5863143686413217E-5</v>
      </c>
      <c r="AO1033" s="13">
        <f t="shared" si="1318"/>
        <v>2.0352641440413901E-5</v>
      </c>
      <c r="AP1033" s="13">
        <f t="shared" si="1319"/>
        <v>7.700198979098129E-6</v>
      </c>
      <c r="AQ1033" s="13">
        <f t="shared" si="1320"/>
        <v>2.1849644611718558E-6</v>
      </c>
      <c r="AR1033" s="13">
        <f t="shared" si="1321"/>
        <v>3.2162883995620994E-3</v>
      </c>
      <c r="AS1033" s="13">
        <f t="shared" si="1322"/>
        <v>1.4481568253914021E-3</v>
      </c>
      <c r="AT1033" s="13">
        <f t="shared" si="1323"/>
        <v>3.2602147730490113E-4</v>
      </c>
      <c r="AU1033" s="13">
        <f t="shared" si="1324"/>
        <v>4.8931166293789831E-5</v>
      </c>
      <c r="AV1033" s="13">
        <f t="shared" si="1325"/>
        <v>5.5079017830273791E-6</v>
      </c>
      <c r="AW1033" s="13">
        <f t="shared" si="1326"/>
        <v>7.041048333301971E-9</v>
      </c>
      <c r="AX1033" s="13">
        <f t="shared" si="1327"/>
        <v>2.3711296215126885E-6</v>
      </c>
      <c r="AY1033" s="13">
        <f t="shared" si="1328"/>
        <v>2.6912727683532622E-6</v>
      </c>
      <c r="AZ1033" s="13">
        <f t="shared" si="1329"/>
        <v>1.5273203640927723E-6</v>
      </c>
      <c r="BA1033" s="13">
        <f t="shared" si="1330"/>
        <v>5.7784493196003438E-7</v>
      </c>
      <c r="BB1033" s="13">
        <f t="shared" si="1331"/>
        <v>1.6396597592193916E-7</v>
      </c>
      <c r="BC1033" s="13">
        <f t="shared" si="1332"/>
        <v>3.722083870334038E-8</v>
      </c>
      <c r="BD1033" s="13">
        <f t="shared" si="1333"/>
        <v>6.0842374497925577E-4</v>
      </c>
      <c r="BE1033" s="13">
        <f t="shared" si="1334"/>
        <v>2.7394713706080235E-4</v>
      </c>
      <c r="BF1033" s="13">
        <f t="shared" si="1335"/>
        <v>6.1673327613445423E-5</v>
      </c>
      <c r="BG1033" s="13">
        <f t="shared" si="1336"/>
        <v>9.2562854272408153E-6</v>
      </c>
      <c r="BH1033" s="13">
        <f t="shared" si="1337"/>
        <v>1.0419271574849131E-6</v>
      </c>
      <c r="BI1033" s="13">
        <f t="shared" si="1338"/>
        <v>9.3827028998884189E-8</v>
      </c>
      <c r="BJ1033" s="14">
        <f t="shared" si="1339"/>
        <v>0.14642472847952351</v>
      </c>
      <c r="BK1033" s="14">
        <f t="shared" si="1340"/>
        <v>0.32376641024091085</v>
      </c>
      <c r="BL1033" s="14">
        <f t="shared" si="1341"/>
        <v>0.47969907336872514</v>
      </c>
      <c r="BM1033" s="14">
        <f t="shared" si="1342"/>
        <v>0.21266274705566968</v>
      </c>
      <c r="BN1033" s="14">
        <f t="shared" si="1343"/>
        <v>0.78715691602907245</v>
      </c>
    </row>
    <row r="1034" spans="1:66" x14ac:dyDescent="0.25">
      <c r="A1034" t="s">
        <v>25</v>
      </c>
      <c r="B1034" t="s">
        <v>177</v>
      </c>
      <c r="C1034" t="s">
        <v>478</v>
      </c>
      <c r="D1034" s="24" t="s">
        <v>501</v>
      </c>
      <c r="E1034" s="10">
        <f>VLOOKUP(A1034,home!$A$2:$E$405,3,FALSE)</f>
        <v>1.47142857142857</v>
      </c>
      <c r="F1034" s="10">
        <f>VLOOKUP(B1034,home!$B$2:$E$405,3,FALSE)</f>
        <v>1.59</v>
      </c>
      <c r="G1034" s="10">
        <f>VLOOKUP(C1034,away!$B$2:$E$405,4,FALSE)</f>
        <v>1.7</v>
      </c>
      <c r="H1034" s="10">
        <f>VLOOKUP(A1034,away!$A$2:$E$405,3,FALSE)</f>
        <v>1.3142857142857101</v>
      </c>
      <c r="I1034" s="10">
        <f>VLOOKUP(C1034,away!$B$2:$E$405,3,FALSE)</f>
        <v>1.02</v>
      </c>
      <c r="J1034" s="10">
        <f>VLOOKUP(B1034,home!$B$2:$E$405,4,FALSE)</f>
        <v>0.76</v>
      </c>
      <c r="K1034" s="12">
        <f t="shared" si="1288"/>
        <v>3.9772714285714246</v>
      </c>
      <c r="L1034" s="12">
        <f t="shared" si="1289"/>
        <v>1.0188342857142825</v>
      </c>
      <c r="M1034" s="13">
        <f t="shared" si="1290"/>
        <v>6.7642376482515924E-3</v>
      </c>
      <c r="N1034" s="13">
        <f t="shared" si="1291"/>
        <v>2.6903209134458227E-2</v>
      </c>
      <c r="O1034" s="13">
        <f t="shared" si="1292"/>
        <v>6.891637232758068E-3</v>
      </c>
      <c r="P1034" s="13">
        <f t="shared" si="1293"/>
        <v>2.7409911861927705E-2</v>
      </c>
      <c r="Q1034" s="13">
        <f t="shared" si="1294"/>
        <v>5.350068251368123E-2</v>
      </c>
      <c r="R1034" s="13">
        <f t="shared" si="1295"/>
        <v>3.5107181487195106E-3</v>
      </c>
      <c r="S1034" s="13">
        <f t="shared" si="1296"/>
        <v>2.7767477554282872E-2</v>
      </c>
      <c r="T1034" s="13">
        <f t="shared" si="1297"/>
        <v>5.4508329654053014E-2</v>
      </c>
      <c r="U1034" s="13">
        <f t="shared" si="1298"/>
        <v>1.3963078986669276E-2</v>
      </c>
      <c r="V1034" s="13">
        <f t="shared" si="1299"/>
        <v>1.2502092326820178E-2</v>
      </c>
      <c r="W1034" s="13">
        <f t="shared" si="1300"/>
        <v>7.0928911990245078E-2</v>
      </c>
      <c r="X1034" s="13">
        <f t="shared" si="1301"/>
        <v>7.2264807384072538E-2</v>
      </c>
      <c r="Y1034" s="13">
        <f t="shared" si="1302"/>
        <v>3.6812931706715873E-2</v>
      </c>
      <c r="Z1034" s="13">
        <f t="shared" si="1303"/>
        <v>1.1922800057982703E-3</v>
      </c>
      <c r="AA1034" s="13">
        <f t="shared" si="1304"/>
        <v>4.7420212019184333E-3</v>
      </c>
      <c r="AB1034" s="13">
        <f t="shared" si="1305"/>
        <v>9.4301527200350548E-3</v>
      </c>
      <c r="AC1034" s="13">
        <f t="shared" si="1306"/>
        <v>3.1662959171053005E-3</v>
      </c>
      <c r="AD1034" s="13">
        <f t="shared" si="1307"/>
        <v>7.0525883779614718E-2</v>
      </c>
      <c r="AE1034" s="13">
        <f t="shared" si="1308"/>
        <v>7.1854188424972251E-2</v>
      </c>
      <c r="AF1034" s="13">
        <f t="shared" si="1309"/>
        <v>3.6603755369768037E-2</v>
      </c>
      <c r="AG1034" s="13">
        <f t="shared" si="1310"/>
        <v>1.2431053652205983E-2</v>
      </c>
      <c r="AH1034" s="13">
        <f t="shared" si="1311"/>
        <v>3.0368393701972522E-4</v>
      </c>
      <c r="AI1034" s="13">
        <f t="shared" si="1312"/>
        <v>1.2078334460246373E-3</v>
      </c>
      <c r="AJ1034" s="13">
        <f t="shared" si="1313"/>
        <v>2.4019407276733777E-3</v>
      </c>
      <c r="AK1034" s="13">
        <f t="shared" si="1314"/>
        <v>3.1843900764324611E-3</v>
      </c>
      <c r="AL1034" s="13">
        <f t="shared" si="1315"/>
        <v>5.1321610227027215E-4</v>
      </c>
      <c r="AM1034" s="13">
        <f t="shared" si="1316"/>
        <v>5.6100116506282091E-2</v>
      </c>
      <c r="AN1034" s="13">
        <f t="shared" si="1317"/>
        <v>5.7156722129165935E-2</v>
      </c>
      <c r="AO1034" s="13">
        <f t="shared" si="1318"/>
        <v>2.9116614082119248E-2</v>
      </c>
      <c r="AP1034" s="13">
        <f t="shared" si="1319"/>
        <v>9.8883349035914607E-3</v>
      </c>
      <c r="AQ1034" s="13">
        <f t="shared" si="1320"/>
        <v>2.5186436571010534E-3</v>
      </c>
      <c r="AR1034" s="13">
        <f t="shared" si="1321"/>
        <v>6.1880721411278612E-5</v>
      </c>
      <c r="AS1034" s="13">
        <f t="shared" si="1322"/>
        <v>2.4611642524846643E-4</v>
      </c>
      <c r="AT1034" s="13">
        <f t="shared" si="1323"/>
        <v>4.8943591312143012E-4</v>
      </c>
      <c r="AU1034" s="13">
        <f t="shared" si="1324"/>
        <v>6.4887315779154351E-4</v>
      </c>
      <c r="AV1034" s="13">
        <f t="shared" si="1325"/>
        <v>6.4518616781280582E-4</v>
      </c>
      <c r="AW1034" s="13">
        <f t="shared" si="1326"/>
        <v>5.7767896648610752E-5</v>
      </c>
      <c r="AX1034" s="13">
        <f t="shared" si="1327"/>
        <v>3.7187565086660671E-2</v>
      </c>
      <c r="AY1034" s="13">
        <f t="shared" si="1328"/>
        <v>3.788796631252131E-2</v>
      </c>
      <c r="AZ1034" s="13">
        <f t="shared" si="1329"/>
        <v>1.9300779547592222E-2</v>
      </c>
      <c r="BA1034" s="13">
        <f t="shared" si="1330"/>
        <v>6.5547653146999854E-3</v>
      </c>
      <c r="BB1034" s="13">
        <f t="shared" si="1331"/>
        <v>1.669554909356778E-3</v>
      </c>
      <c r="BC1034" s="13">
        <f t="shared" si="1332"/>
        <v>3.4019995670705745E-4</v>
      </c>
      <c r="BD1034" s="13">
        <f t="shared" si="1333"/>
        <v>1.0507700099757419E-5</v>
      </c>
      <c r="BE1034" s="13">
        <f t="shared" si="1334"/>
        <v>4.1791975386762292E-5</v>
      </c>
      <c r="BF1034" s="13">
        <f t="shared" si="1335"/>
        <v>8.3109014824664926E-5</v>
      </c>
      <c r="BG1034" s="13">
        <f t="shared" si="1336"/>
        <v>1.1018237003961962E-4</v>
      </c>
      <c r="BH1034" s="13">
        <f t="shared" si="1337"/>
        <v>1.0955629807271581E-4</v>
      </c>
      <c r="BI1034" s="13">
        <f t="shared" si="1338"/>
        <v>8.7147026828933427E-5</v>
      </c>
      <c r="BJ1034" s="14">
        <f t="shared" si="1339"/>
        <v>0.76405501601558501</v>
      </c>
      <c r="BK1034" s="14">
        <f t="shared" si="1340"/>
        <v>0.11601119772317922</v>
      </c>
      <c r="BL1034" s="14">
        <f t="shared" si="1341"/>
        <v>4.8169243247888516E-2</v>
      </c>
      <c r="BM1034" s="14">
        <f t="shared" si="1342"/>
        <v>0.766617142036782</v>
      </c>
      <c r="BN1034" s="14">
        <f t="shared" si="1343"/>
        <v>0.12498039653979633</v>
      </c>
    </row>
    <row r="1035" spans="1:66" x14ac:dyDescent="0.25">
      <c r="A1035" t="s">
        <v>25</v>
      </c>
      <c r="B1035" t="s">
        <v>170</v>
      </c>
      <c r="C1035" t="s">
        <v>477</v>
      </c>
      <c r="D1035" s="24" t="s">
        <v>501</v>
      </c>
      <c r="E1035" s="10">
        <f>VLOOKUP(A1035,home!$A$2:$E$405,3,FALSE)</f>
        <v>1.47142857142857</v>
      </c>
      <c r="F1035" s="10">
        <f>VLOOKUP(B1035,home!$B$2:$E$405,3,FALSE)</f>
        <v>1.1299999999999999</v>
      </c>
      <c r="G1035" s="10">
        <f>VLOOKUP(C1035,away!$B$2:$E$405,4,FALSE)</f>
        <v>1.36</v>
      </c>
      <c r="H1035" s="10">
        <f>VLOOKUP(A1035,away!$A$2:$E$405,3,FALSE)</f>
        <v>1.3142857142857101</v>
      </c>
      <c r="I1035" s="10">
        <f>VLOOKUP(C1035,away!$B$2:$E$405,3,FALSE)</f>
        <v>0.68</v>
      </c>
      <c r="J1035" s="10">
        <f>VLOOKUP(B1035,home!$B$2:$E$405,4,FALSE)</f>
        <v>0.51</v>
      </c>
      <c r="K1035" s="12">
        <f t="shared" si="1288"/>
        <v>2.2612914285714263</v>
      </c>
      <c r="L1035" s="12">
        <f t="shared" si="1289"/>
        <v>0.45579428571428426</v>
      </c>
      <c r="M1035" s="13">
        <f t="shared" si="1290"/>
        <v>6.6067012293266114E-2</v>
      </c>
      <c r="N1035" s="13">
        <f t="shared" si="1291"/>
        <v>0.14939676861008572</v>
      </c>
      <c r="O1035" s="13">
        <f t="shared" si="1292"/>
        <v>3.0112966677486065E-2</v>
      </c>
      <c r="P1035" s="13">
        <f t="shared" si="1293"/>
        <v>6.8094193436656222E-2</v>
      </c>
      <c r="Q1035" s="13">
        <f t="shared" si="1294"/>
        <v>0.16891481615712778</v>
      </c>
      <c r="R1035" s="13">
        <f t="shared" si="1295"/>
        <v>6.8626590687514023E-3</v>
      </c>
      <c r="S1035" s="13">
        <f t="shared" si="1296"/>
        <v>1.754589400534071E-2</v>
      </c>
      <c r="T1035" s="13">
        <f t="shared" si="1297"/>
        <v>7.6990407976897698E-2</v>
      </c>
      <c r="U1035" s="13">
        <f t="shared" si="1298"/>
        <v>1.5518472129375514E-2</v>
      </c>
      <c r="V1035" s="13">
        <f t="shared" si="1299"/>
        <v>2.0093630171795782E-3</v>
      </c>
      <c r="W1035" s="13">
        <f t="shared" si="1300"/>
        <v>0.12732187531161046</v>
      </c>
      <c r="X1035" s="13">
        <f t="shared" si="1301"/>
        <v>5.8032583213458652E-2</v>
      </c>
      <c r="Y1035" s="13">
        <f t="shared" si="1302"/>
        <v>1.3225459906966575E-2</v>
      </c>
      <c r="Z1035" s="13">
        <f t="shared" si="1303"/>
        <v>1.0426535961140669E-3</v>
      </c>
      <c r="AA1035" s="13">
        <f t="shared" si="1304"/>
        <v>2.3577436398619133E-3</v>
      </c>
      <c r="AB1035" s="13">
        <f t="shared" si="1305"/>
        <v>2.6657727417942704E-3</v>
      </c>
      <c r="AC1035" s="13">
        <f t="shared" si="1306"/>
        <v>1.2943860826577301E-4</v>
      </c>
      <c r="AD1035" s="13">
        <f t="shared" si="1307"/>
        <v>7.1977966327946133E-2</v>
      </c>
      <c r="AE1035" s="13">
        <f t="shared" si="1308"/>
        <v>3.2807145749613013E-2</v>
      </c>
      <c r="AF1035" s="13">
        <f t="shared" si="1309"/>
        <v>7.4766547816346408E-3</v>
      </c>
      <c r="AG1035" s="13">
        <f t="shared" si="1310"/>
        <v>1.1359388419091496E-3</v>
      </c>
      <c r="AH1035" s="13">
        <f t="shared" si="1311"/>
        <v>1.1880888777206022E-4</v>
      </c>
      <c r="AI1035" s="13">
        <f t="shared" si="1312"/>
        <v>2.6866151955706432E-4</v>
      </c>
      <c r="AJ1035" s="13">
        <f t="shared" si="1313"/>
        <v>3.0376099568068209E-4</v>
      </c>
      <c r="AK1035" s="13">
        <f t="shared" si="1314"/>
        <v>2.289640452890162E-4</v>
      </c>
      <c r="AL1035" s="13">
        <f t="shared" si="1315"/>
        <v>5.3364106070342094E-6</v>
      </c>
      <c r="AM1035" s="13">
        <f t="shared" si="1316"/>
        <v>3.255263166067747E-2</v>
      </c>
      <c r="AN1035" s="13">
        <f t="shared" si="1317"/>
        <v>1.4837303495898681E-2</v>
      </c>
      <c r="AO1035" s="13">
        <f t="shared" si="1318"/>
        <v>3.3813790744195962E-3</v>
      </c>
      <c r="AP1035" s="13">
        <f t="shared" si="1319"/>
        <v>5.1373775331810246E-4</v>
      </c>
      <c r="AQ1035" s="13">
        <f t="shared" si="1320"/>
        <v>5.8539683079521409E-5</v>
      </c>
      <c r="AR1035" s="13">
        <f t="shared" si="1321"/>
        <v>1.0830482427714955E-5</v>
      </c>
      <c r="AS1035" s="13">
        <f t="shared" si="1322"/>
        <v>2.4490877081085282E-5</v>
      </c>
      <c r="AT1035" s="13">
        <f t="shared" si="1323"/>
        <v>2.7690505210827272E-5</v>
      </c>
      <c r="AU1035" s="13">
        <f t="shared" si="1324"/>
        <v>2.0872100695352046E-5</v>
      </c>
      <c r="AV1035" s="13">
        <f t="shared" si="1325"/>
        <v>1.1799475599669819E-5</v>
      </c>
      <c r="AW1035" s="13">
        <f t="shared" si="1326"/>
        <v>1.527819858451713E-7</v>
      </c>
      <c r="AX1035" s="13">
        <f t="shared" si="1327"/>
        <v>1.2268497825288806E-2</v>
      </c>
      <c r="AY1035" s="13">
        <f t="shared" si="1328"/>
        <v>5.5919112030647609E-3</v>
      </c>
      <c r="AZ1035" s="13">
        <f t="shared" si="1329"/>
        <v>1.2743805862893032E-3</v>
      </c>
      <c r="BA1035" s="13">
        <f t="shared" si="1330"/>
        <v>1.9361846301862792E-4</v>
      </c>
      <c r="BB1035" s="13">
        <f t="shared" si="1331"/>
        <v>2.2062547263168264E-5</v>
      </c>
      <c r="BC1035" s="13">
        <f t="shared" si="1332"/>
        <v>2.0111965941706844E-6</v>
      </c>
      <c r="BD1035" s="13">
        <f t="shared" si="1333"/>
        <v>8.2274533368024029E-7</v>
      </c>
      <c r="BE1035" s="13">
        <f t="shared" si="1334"/>
        <v>1.8604669709482655E-6</v>
      </c>
      <c r="BF1035" s="13">
        <f t="shared" si="1335"/>
        <v>2.1035290072727791E-6</v>
      </c>
      <c r="BG1035" s="13">
        <f t="shared" si="1336"/>
        <v>1.5855640379657658E-6</v>
      </c>
      <c r="BH1035" s="13">
        <f t="shared" si="1337"/>
        <v>8.9635559212577112E-7</v>
      </c>
      <c r="BI1035" s="13">
        <f t="shared" si="1338"/>
        <v>4.0538424348521433E-7</v>
      </c>
      <c r="BJ1035" s="14">
        <f t="shared" si="1339"/>
        <v>0.77797569036616188</v>
      </c>
      <c r="BK1035" s="14">
        <f t="shared" si="1340"/>
        <v>0.15944314897438022</v>
      </c>
      <c r="BL1035" s="14">
        <f t="shared" si="1341"/>
        <v>5.854116719176812E-2</v>
      </c>
      <c r="BM1035" s="14">
        <f t="shared" si="1342"/>
        <v>0.50196248546397182</v>
      </c>
      <c r="BN1035" s="14">
        <f t="shared" si="1343"/>
        <v>0.48944841624337326</v>
      </c>
    </row>
    <row r="1036" spans="1:66" x14ac:dyDescent="0.25">
      <c r="A1036" t="s">
        <v>25</v>
      </c>
      <c r="B1036" t="s">
        <v>476</v>
      </c>
      <c r="C1036" t="s">
        <v>171</v>
      </c>
      <c r="D1036" s="24" t="s">
        <v>501</v>
      </c>
      <c r="E1036" s="10">
        <f>VLOOKUP(A1036,home!$A$2:$E$405,3,FALSE)</f>
        <v>1.47142857142857</v>
      </c>
      <c r="F1036" s="10">
        <f>VLOOKUP(B1036,home!$B$2:$E$405,3,FALSE)</f>
        <v>0.91</v>
      </c>
      <c r="G1036" s="10">
        <f>VLOOKUP(C1036,away!$B$2:$E$405,4,FALSE)</f>
        <v>1.36</v>
      </c>
      <c r="H1036" s="10">
        <f>VLOOKUP(A1036,away!$A$2:$E$405,3,FALSE)</f>
        <v>1.3142857142857101</v>
      </c>
      <c r="I1036" s="10">
        <f>VLOOKUP(C1036,away!$B$2:$E$405,3,FALSE)</f>
        <v>0.34</v>
      </c>
      <c r="J1036" s="10">
        <f>VLOOKUP(B1036,home!$B$2:$E$405,4,FALSE)</f>
        <v>1.27</v>
      </c>
      <c r="K1036" s="12">
        <f t="shared" si="1288"/>
        <v>1.8210399999999982</v>
      </c>
      <c r="L1036" s="12">
        <f t="shared" si="1289"/>
        <v>0.5675085714285697</v>
      </c>
      <c r="M1036" s="13">
        <f t="shared" si="1290"/>
        <v>9.1762774380991105E-2</v>
      </c>
      <c r="N1036" s="13">
        <f t="shared" si="1291"/>
        <v>0.16710368265875986</v>
      </c>
      <c r="O1036" s="13">
        <f t="shared" si="1292"/>
        <v>5.2076160999278406E-2</v>
      </c>
      <c r="P1036" s="13">
        <f t="shared" si="1293"/>
        <v>9.483277222612585E-2</v>
      </c>
      <c r="Q1036" s="13">
        <f t="shared" si="1294"/>
        <v>0.15215124513445391</v>
      </c>
      <c r="R1036" s="13">
        <f t="shared" si="1295"/>
        <v>1.477683386709234E-2</v>
      </c>
      <c r="S1036" s="13">
        <f t="shared" si="1296"/>
        <v>2.4501369833133675E-2</v>
      </c>
      <c r="T1036" s="13">
        <f t="shared" si="1297"/>
        <v>8.6347135767332037E-2</v>
      </c>
      <c r="U1036" s="13">
        <f t="shared" si="1298"/>
        <v>2.6909205545329808E-2</v>
      </c>
      <c r="V1036" s="13">
        <f t="shared" si="1299"/>
        <v>2.813453664489905E-3</v>
      </c>
      <c r="W1036" s="13">
        <f t="shared" si="1300"/>
        <v>9.235783447988187E-2</v>
      </c>
      <c r="X1036" s="13">
        <f t="shared" si="1301"/>
        <v>5.2413862705914055E-2</v>
      </c>
      <c r="Y1036" s="13">
        <f t="shared" si="1302"/>
        <v>1.4872658173643232E-2</v>
      </c>
      <c r="Z1036" s="13">
        <f t="shared" si="1303"/>
        <v>2.7953266260502948E-3</v>
      </c>
      <c r="AA1036" s="13">
        <f t="shared" si="1304"/>
        <v>5.090401599102623E-3</v>
      </c>
      <c r="AB1036" s="13">
        <f t="shared" si="1305"/>
        <v>4.6349124640149165E-3</v>
      </c>
      <c r="AC1036" s="13">
        <f t="shared" si="1306"/>
        <v>1.8172375204239153E-4</v>
      </c>
      <c r="AD1036" s="13">
        <f t="shared" si="1307"/>
        <v>4.2046827725311001E-2</v>
      </c>
      <c r="AE1036" s="13">
        <f t="shared" si="1308"/>
        <v>2.3861935135494422E-2</v>
      </c>
      <c r="AF1036" s="13">
        <f t="shared" si="1309"/>
        <v>6.7709263601328151E-3</v>
      </c>
      <c r="AG1036" s="13">
        <f t="shared" si="1310"/>
        <v>1.2808529152956735E-3</v>
      </c>
      <c r="AH1036" s="13">
        <f t="shared" si="1311"/>
        <v>3.9659295505651144E-4</v>
      </c>
      <c r="AI1036" s="13">
        <f t="shared" si="1312"/>
        <v>7.2221163487610888E-4</v>
      </c>
      <c r="AJ1036" s="13">
        <f t="shared" si="1313"/>
        <v>6.5758813778739409E-4</v>
      </c>
      <c r="AK1036" s="13">
        <f t="shared" si="1314"/>
        <v>3.9916476747878493E-4</v>
      </c>
      <c r="AL1036" s="13">
        <f t="shared" si="1315"/>
        <v>7.5121386866363187E-6</v>
      </c>
      <c r="AM1036" s="13">
        <f t="shared" si="1316"/>
        <v>1.5313791032180044E-2</v>
      </c>
      <c r="AN1036" s="13">
        <f t="shared" si="1317"/>
        <v>8.6907076718281372E-3</v>
      </c>
      <c r="AO1036" s="13">
        <f t="shared" si="1318"/>
        <v>2.4660255477712482E-3</v>
      </c>
      <c r="AP1036" s="13">
        <f t="shared" si="1319"/>
        <v>4.6649687857400587E-4</v>
      </c>
      <c r="AQ1036" s="13">
        <f t="shared" si="1320"/>
        <v>6.618524428385522E-5</v>
      </c>
      <c r="AR1036" s="13">
        <f t="shared" si="1321"/>
        <v>4.5013980272551158E-5</v>
      </c>
      <c r="AS1036" s="13">
        <f t="shared" si="1322"/>
        <v>8.1972258635526482E-5</v>
      </c>
      <c r="AT1036" s="13">
        <f t="shared" si="1323"/>
        <v>7.4637380932819506E-5</v>
      </c>
      <c r="AU1036" s="13">
        <f t="shared" si="1324"/>
        <v>4.5305885391300492E-5</v>
      </c>
      <c r="AV1036" s="13">
        <f t="shared" si="1325"/>
        <v>2.0625957383243453E-5</v>
      </c>
      <c r="AW1036" s="13">
        <f t="shared" si="1326"/>
        <v>2.15651760085389E-7</v>
      </c>
      <c r="AX1036" s="13">
        <f t="shared" si="1327"/>
        <v>4.6478376702068528E-3</v>
      </c>
      <c r="AY1036" s="13">
        <f t="shared" si="1328"/>
        <v>2.6376877164509824E-3</v>
      </c>
      <c r="AZ1036" s="13">
        <f t="shared" si="1329"/>
        <v>7.4845519391889155E-4</v>
      </c>
      <c r="BA1036" s="13">
        <f t="shared" si="1330"/>
        <v>1.4158491262640112E-4</v>
      </c>
      <c r="BB1036" s="13">
        <f t="shared" si="1331"/>
        <v>2.0087662875111934E-5</v>
      </c>
      <c r="BC1036" s="13">
        <f t="shared" si="1332"/>
        <v>2.2799841723186982E-6</v>
      </c>
      <c r="BD1036" s="13">
        <f t="shared" si="1333"/>
        <v>4.257636606464887E-6</v>
      </c>
      <c r="BE1036" s="13">
        <f t="shared" si="1334"/>
        <v>7.7533265658368098E-6</v>
      </c>
      <c r="BF1036" s="13">
        <f t="shared" si="1335"/>
        <v>7.0595589047257261E-6</v>
      </c>
      <c r="BG1036" s="13">
        <f t="shared" si="1336"/>
        <v>4.2852463826205744E-6</v>
      </c>
      <c r="BH1036" s="13">
        <f t="shared" si="1337"/>
        <v>1.9509012681518414E-6</v>
      </c>
      <c r="BI1036" s="13">
        <f t="shared" si="1338"/>
        <v>7.1053384907104477E-7</v>
      </c>
      <c r="BJ1036" s="14">
        <f t="shared" si="1339"/>
        <v>0.67440810057110645</v>
      </c>
      <c r="BK1036" s="14">
        <f t="shared" si="1340"/>
        <v>0.21673729371192055</v>
      </c>
      <c r="BL1036" s="14">
        <f t="shared" si="1341"/>
        <v>0.10595664463620921</v>
      </c>
      <c r="BM1036" s="14">
        <f t="shared" si="1342"/>
        <v>0.42455642421389461</v>
      </c>
      <c r="BN1036" s="14">
        <f t="shared" si="1343"/>
        <v>0.57270346926670157</v>
      </c>
    </row>
    <row r="1037" spans="1:66" x14ac:dyDescent="0.25">
      <c r="A1037" t="s">
        <v>25</v>
      </c>
      <c r="B1037" t="s">
        <v>176</v>
      </c>
      <c r="C1037" t="s">
        <v>292</v>
      </c>
      <c r="D1037" s="24" t="s">
        <v>501</v>
      </c>
      <c r="E1037" s="10">
        <f>VLOOKUP(A1037,home!$A$2:$E$405,3,FALSE)</f>
        <v>1.47142857142857</v>
      </c>
      <c r="F1037" s="10">
        <f>VLOOKUP(B1037,home!$B$2:$E$405,3,FALSE)</f>
        <v>0.85</v>
      </c>
      <c r="G1037" s="10">
        <f>VLOOKUP(C1037,away!$B$2:$E$405,4,FALSE)</f>
        <v>0.91</v>
      </c>
      <c r="H1037" s="10">
        <f>VLOOKUP(A1037,away!$A$2:$E$405,3,FALSE)</f>
        <v>1.3142857142857101</v>
      </c>
      <c r="I1037" s="10">
        <f>VLOOKUP(C1037,away!$B$2:$E$405,3,FALSE)</f>
        <v>0.23</v>
      </c>
      <c r="J1037" s="10">
        <f>VLOOKUP(B1037,home!$B$2:$E$405,4,FALSE)</f>
        <v>0.56999999999999995</v>
      </c>
      <c r="K1037" s="12">
        <f t="shared" si="1288"/>
        <v>1.1381499999999989</v>
      </c>
      <c r="L1037" s="12">
        <f t="shared" si="1289"/>
        <v>0.17230285714285659</v>
      </c>
      <c r="M1037" s="13">
        <f t="shared" si="1290"/>
        <v>0.26969789410798495</v>
      </c>
      <c r="N1037" s="13">
        <f t="shared" si="1291"/>
        <v>0.30695665817900275</v>
      </c>
      <c r="O1037" s="13">
        <f t="shared" si="1292"/>
        <v>4.6469717720217393E-2</v>
      </c>
      <c r="P1037" s="13">
        <f t="shared" si="1293"/>
        <v>5.2889509223265373E-2</v>
      </c>
      <c r="Q1037" s="13">
        <f t="shared" si="1294"/>
        <v>0.17468136025321584</v>
      </c>
      <c r="R1037" s="13">
        <f t="shared" si="1295"/>
        <v>4.0034325669077442E-3</v>
      </c>
      <c r="S1037" s="13">
        <f t="shared" si="1296"/>
        <v>2.5929940935670191E-3</v>
      </c>
      <c r="T1037" s="13">
        <f t="shared" si="1297"/>
        <v>3.0098097461229715E-2</v>
      </c>
      <c r="U1037" s="13">
        <f t="shared" si="1298"/>
        <v>4.5565067760260439E-3</v>
      </c>
      <c r="V1037" s="13">
        <f t="shared" si="1299"/>
        <v>5.6500332006743154E-5</v>
      </c>
      <c r="W1037" s="13">
        <f t="shared" si="1300"/>
        <v>6.6271196724065812E-2</v>
      </c>
      <c r="X1037" s="13">
        <f t="shared" si="1301"/>
        <v>1.1418716541832857E-2</v>
      </c>
      <c r="Y1037" s="13">
        <f t="shared" si="1302"/>
        <v>9.8373874253109982E-4</v>
      </c>
      <c r="Z1037" s="13">
        <f t="shared" si="1303"/>
        <v>2.2993428988565484E-4</v>
      </c>
      <c r="AA1037" s="13">
        <f t="shared" si="1304"/>
        <v>2.6169971203335779E-4</v>
      </c>
      <c r="AB1037" s="13">
        <f t="shared" si="1305"/>
        <v>1.4892676362538297E-4</v>
      </c>
      <c r="AC1037" s="13">
        <f t="shared" si="1306"/>
        <v>6.9250513631924146E-7</v>
      </c>
      <c r="AD1037" s="13">
        <f t="shared" si="1307"/>
        <v>1.8856640637873862E-2</v>
      </c>
      <c r="AE1037" s="13">
        <f t="shared" si="1308"/>
        <v>3.2490530580217641E-3</v>
      </c>
      <c r="AF1037" s="13">
        <f t="shared" si="1309"/>
        <v>2.7991056245294264E-4</v>
      </c>
      <c r="AG1037" s="13">
        <f t="shared" si="1310"/>
        <v>1.6076463218368671E-5</v>
      </c>
      <c r="AH1037" s="13">
        <f t="shared" si="1311"/>
        <v>9.9045837756030418E-6</v>
      </c>
      <c r="AI1037" s="13">
        <f t="shared" si="1312"/>
        <v>1.1272902024202591E-5</v>
      </c>
      <c r="AJ1037" s="13">
        <f t="shared" si="1313"/>
        <v>6.4151267194230843E-6</v>
      </c>
      <c r="AK1037" s="13">
        <f t="shared" si="1314"/>
        <v>2.4337921585704589E-6</v>
      </c>
      <c r="AL1037" s="13">
        <f t="shared" si="1315"/>
        <v>5.4321902535657627E-9</v>
      </c>
      <c r="AM1037" s="13">
        <f t="shared" si="1316"/>
        <v>4.2923371083992204E-3</v>
      </c>
      <c r="AN1037" s="13">
        <f t="shared" si="1317"/>
        <v>7.395819475974931E-4</v>
      </c>
      <c r="AO1037" s="13">
        <f t="shared" si="1318"/>
        <v>6.3716041331163235E-5</v>
      </c>
      <c r="AP1037" s="13">
        <f t="shared" si="1319"/>
        <v>3.6594853223972548E-6</v>
      </c>
      <c r="AQ1037" s="13">
        <f t="shared" si="1320"/>
        <v>1.576349441803487E-7</v>
      </c>
      <c r="AR1037" s="13">
        <f t="shared" si="1321"/>
        <v>3.4131761666943753E-7</v>
      </c>
      <c r="AS1037" s="13">
        <f t="shared" si="1322"/>
        <v>3.8847064541231991E-7</v>
      </c>
      <c r="AT1037" s="13">
        <f t="shared" si="1323"/>
        <v>2.2106893253801576E-7</v>
      </c>
      <c r="AU1037" s="13">
        <f t="shared" si="1324"/>
        <v>8.3869868522714137E-8</v>
      </c>
      <c r="AV1037" s="13">
        <f t="shared" si="1325"/>
        <v>2.3864122714781756E-8</v>
      </c>
      <c r="AW1037" s="13">
        <f t="shared" si="1326"/>
        <v>2.9591327802452489E-11</v>
      </c>
      <c r="AX1037" s="13">
        <f t="shared" si="1327"/>
        <v>8.1422057998742771E-4</v>
      </c>
      <c r="AY1037" s="13">
        <f t="shared" si="1328"/>
        <v>1.402925322763476E-4</v>
      </c>
      <c r="AZ1037" s="13">
        <f t="shared" si="1329"/>
        <v>1.2086402073510556E-5</v>
      </c>
      <c r="BA1037" s="13">
        <f t="shared" si="1330"/>
        <v>6.9417386994773832E-7</v>
      </c>
      <c r="BB1037" s="13">
        <f t="shared" si="1331"/>
        <v>2.990203528647727E-8</v>
      </c>
      <c r="BC1037" s="13">
        <f t="shared" si="1332"/>
        <v>1.0304412228493107E-9</v>
      </c>
      <c r="BD1037" s="13">
        <f t="shared" si="1333"/>
        <v>9.8016667575557121E-9</v>
      </c>
      <c r="BE1037" s="13">
        <f t="shared" si="1334"/>
        <v>1.1155767020112021E-8</v>
      </c>
      <c r="BF1037" s="13">
        <f t="shared" si="1335"/>
        <v>6.3484681169702434E-9</v>
      </c>
      <c r="BG1037" s="13">
        <f t="shared" si="1336"/>
        <v>2.4085029957765587E-9</v>
      </c>
      <c r="BH1037" s="13">
        <f t="shared" si="1337"/>
        <v>6.853094211607721E-10</v>
      </c>
      <c r="BI1037" s="13">
        <f t="shared" si="1338"/>
        <v>1.559969835388263E-10</v>
      </c>
      <c r="BJ1037" s="14">
        <f t="shared" si="1339"/>
        <v>0.61887822546172333</v>
      </c>
      <c r="BK1037" s="14">
        <f t="shared" si="1340"/>
        <v>0.32537788822642699</v>
      </c>
      <c r="BL1037" s="14">
        <f t="shared" si="1341"/>
        <v>5.5471399090384878E-2</v>
      </c>
      <c r="BM1037" s="14">
        <f t="shared" si="1342"/>
        <v>0.14511858251514168</v>
      </c>
      <c r="BN1037" s="14">
        <f t="shared" si="1343"/>
        <v>0.85469857205059407</v>
      </c>
    </row>
    <row r="1038" spans="1:66" x14ac:dyDescent="0.25">
      <c r="A1038" t="s">
        <v>25</v>
      </c>
      <c r="B1038" t="s">
        <v>26</v>
      </c>
      <c r="C1038" t="s">
        <v>172</v>
      </c>
      <c r="D1038" s="24" t="s">
        <v>501</v>
      </c>
      <c r="E1038" s="10">
        <f>VLOOKUP(A1038,home!$A$2:$E$405,3,FALSE)</f>
        <v>1.47142857142857</v>
      </c>
      <c r="F1038" s="10">
        <f>VLOOKUP(B1038,home!$B$2:$E$405,3,FALSE)</f>
        <v>0.23</v>
      </c>
      <c r="G1038" s="10">
        <f>VLOOKUP(C1038,away!$B$2:$E$405,4,FALSE)</f>
        <v>0.68</v>
      </c>
      <c r="H1038" s="10">
        <f>VLOOKUP(A1038,away!$A$2:$E$405,3,FALSE)</f>
        <v>1.3142857142857101</v>
      </c>
      <c r="I1038" s="10">
        <f>VLOOKUP(C1038,away!$B$2:$E$405,3,FALSE)</f>
        <v>1.81</v>
      </c>
      <c r="J1038" s="10">
        <f>VLOOKUP(B1038,home!$B$2:$E$405,4,FALSE)</f>
        <v>1.52</v>
      </c>
      <c r="K1038" s="12">
        <f t="shared" si="1288"/>
        <v>0.23013142857142838</v>
      </c>
      <c r="L1038" s="12">
        <f t="shared" si="1289"/>
        <v>3.6158628571428459</v>
      </c>
      <c r="M1038" s="13">
        <f t="shared" si="1290"/>
        <v>2.1365147935444265E-2</v>
      </c>
      <c r="N1038" s="13">
        <f t="shared" si="1291"/>
        <v>4.9167920160236916E-3</v>
      </c>
      <c r="O1038" s="13">
        <f t="shared" si="1292"/>
        <v>7.7253444857135062E-2</v>
      </c>
      <c r="P1038" s="13">
        <f t="shared" si="1293"/>
        <v>1.7778445627036555E-2</v>
      </c>
      <c r="Q1038" s="13">
        <f t="shared" si="1294"/>
        <v>5.6575418531806267E-4</v>
      </c>
      <c r="R1038" s="13">
        <f t="shared" si="1295"/>
        <v>0.13966893092262386</v>
      </c>
      <c r="S1038" s="13">
        <f t="shared" si="1296"/>
        <v>3.6984664214416425E-3</v>
      </c>
      <c r="T1038" s="13">
        <f t="shared" si="1297"/>
        <v>2.045689544964693E-3</v>
      </c>
      <c r="U1038" s="13">
        <f t="shared" si="1298"/>
        <v>3.2142210600267569E-2</v>
      </c>
      <c r="V1038" s="13">
        <f t="shared" si="1299"/>
        <v>3.4195350075998256E-4</v>
      </c>
      <c r="W1038" s="13">
        <f t="shared" si="1300"/>
        <v>4.339927296250346E-5</v>
      </c>
      <c r="X1038" s="13">
        <f t="shared" si="1301"/>
        <v>1.5692581913212E-4</v>
      </c>
      <c r="Y1038" s="13">
        <f t="shared" si="1302"/>
        <v>2.8371112036327449E-4</v>
      </c>
      <c r="Z1038" s="13">
        <f t="shared" si="1303"/>
        <v>0.1683412332066552</v>
      </c>
      <c r="AA1038" s="13">
        <f t="shared" si="1304"/>
        <v>3.8740608485323527E-2</v>
      </c>
      <c r="AB1038" s="13">
        <f t="shared" si="1305"/>
        <v>4.4577157872269521E-3</v>
      </c>
      <c r="AC1038" s="13">
        <f t="shared" si="1306"/>
        <v>1.7784225443363811E-5</v>
      </c>
      <c r="AD1038" s="13">
        <f t="shared" si="1307"/>
        <v>2.4968841714555716E-6</v>
      </c>
      <c r="AE1038" s="13">
        <f t="shared" si="1308"/>
        <v>9.02839073415409E-6</v>
      </c>
      <c r="AF1038" s="13">
        <f t="shared" si="1309"/>
        <v>1.6322711357700203E-5</v>
      </c>
      <c r="AG1038" s="13">
        <f t="shared" si="1310"/>
        <v>1.967356190872395E-5</v>
      </c>
      <c r="AH1038" s="13">
        <f t="shared" si="1311"/>
        <v>0.1521747031193916</v>
      </c>
      <c r="AI1038" s="13">
        <f t="shared" si="1312"/>
        <v>3.5020181821298582E-2</v>
      </c>
      <c r="AJ1038" s="13">
        <f t="shared" si="1313"/>
        <v>4.0296222356833045E-3</v>
      </c>
      <c r="AK1038" s="13">
        <f t="shared" si="1314"/>
        <v>3.0911424056699724E-4</v>
      </c>
      <c r="AL1038" s="13">
        <f t="shared" si="1315"/>
        <v>5.9194700831305856E-7</v>
      </c>
      <c r="AM1038" s="13">
        <f t="shared" si="1316"/>
        <v>1.1492230427089165E-7</v>
      </c>
      <c r="AN1038" s="13">
        <f t="shared" si="1317"/>
        <v>4.1554329147038572E-7</v>
      </c>
      <c r="AO1038" s="13">
        <f t="shared" si="1318"/>
        <v>7.5127377658132577E-7</v>
      </c>
      <c r="AP1038" s="13">
        <f t="shared" si="1319"/>
        <v>9.0550098142861637E-7</v>
      </c>
      <c r="AQ1038" s="13">
        <f t="shared" si="1320"/>
        <v>8.1854184146353193E-7</v>
      </c>
      <c r="AR1038" s="13">
        <f t="shared" si="1321"/>
        <v>0.11004857136122952</v>
      </c>
      <c r="AS1038" s="13">
        <f t="shared" si="1322"/>
        <v>2.5325634939604526E-2</v>
      </c>
      <c r="AT1038" s="13">
        <f t="shared" si="1323"/>
        <v>2.9141122740648346E-3</v>
      </c>
      <c r="AU1038" s="13">
        <f t="shared" si="1324"/>
        <v>2.2354294021602471E-4</v>
      </c>
      <c r="AV1038" s="13">
        <f t="shared" si="1325"/>
        <v>1.2861064044742792E-5</v>
      </c>
      <c r="AW1038" s="13">
        <f t="shared" si="1326"/>
        <v>1.3682586827309032E-8</v>
      </c>
      <c r="AX1038" s="13">
        <f t="shared" si="1327"/>
        <v>4.4078723427634405E-9</v>
      </c>
      <c r="AY1038" s="13">
        <f t="shared" si="1328"/>
        <v>1.5938261883225544E-8</v>
      </c>
      <c r="AZ1038" s="13">
        <f t="shared" si="1329"/>
        <v>2.8815284575485416E-8</v>
      </c>
      <c r="BA1038" s="13">
        <f t="shared" si="1330"/>
        <v>3.4730705738166294E-8</v>
      </c>
      <c r="BB1038" s="13">
        <f t="shared" si="1331"/>
        <v>3.1395367220248358E-8</v>
      </c>
      <c r="BC1038" s="13">
        <f t="shared" si="1332"/>
        <v>2.2704268443611211E-8</v>
      </c>
      <c r="BD1038" s="13">
        <f t="shared" si="1333"/>
        <v>6.6320090277783961E-2</v>
      </c>
      <c r="BE1038" s="13">
        <f t="shared" si="1334"/>
        <v>1.5262337118612518E-2</v>
      </c>
      <c r="BF1038" s="13">
        <f t="shared" si="1335"/>
        <v>1.7561717222225183E-3</v>
      </c>
      <c r="BG1038" s="13">
        <f t="shared" si="1336"/>
        <v>1.3471676908393792E-4</v>
      </c>
      <c r="BH1038" s="13">
        <f t="shared" si="1337"/>
        <v>7.750640630453466E-6</v>
      </c>
      <c r="BI1038" s="13">
        <f t="shared" si="1338"/>
        <v>3.5673320012600267E-7</v>
      </c>
      <c r="BJ1038" s="14">
        <f t="shared" si="1339"/>
        <v>8.0629372808918003E-3</v>
      </c>
      <c r="BK1038" s="14">
        <f t="shared" si="1340"/>
        <v>4.3202405595396003E-2</v>
      </c>
      <c r="BL1038" s="14">
        <f t="shared" si="1341"/>
        <v>0.70580267791021034</v>
      </c>
      <c r="BM1038" s="14">
        <f t="shared" si="1342"/>
        <v>0.66386073619389696</v>
      </c>
      <c r="BN1038" s="14">
        <f t="shared" si="1343"/>
        <v>0.26154851554358149</v>
      </c>
    </row>
    <row r="1039" spans="1:66" x14ac:dyDescent="0.25">
      <c r="A1039" t="s">
        <v>25</v>
      </c>
      <c r="B1039" t="s">
        <v>168</v>
      </c>
      <c r="C1039" t="s">
        <v>174</v>
      </c>
      <c r="D1039" s="24" t="s">
        <v>501</v>
      </c>
      <c r="E1039" s="10">
        <f>VLOOKUP(A1039,home!$A$2:$E$405,3,FALSE)</f>
        <v>1.47142857142857</v>
      </c>
      <c r="F1039" s="10">
        <f>VLOOKUP(B1039,home!$B$2:$E$405,3,FALSE)</f>
        <v>1.19</v>
      </c>
      <c r="G1039" s="10">
        <f>VLOOKUP(C1039,away!$B$2:$E$405,4,FALSE)</f>
        <v>2.04</v>
      </c>
      <c r="H1039" s="10">
        <f>VLOOKUP(A1039,away!$A$2:$E$405,3,FALSE)</f>
        <v>1.3142857142857101</v>
      </c>
      <c r="I1039" s="10">
        <f>VLOOKUP(C1039,away!$B$2:$E$405,3,FALSE)</f>
        <v>0.23</v>
      </c>
      <c r="J1039" s="10">
        <f>VLOOKUP(B1039,home!$B$2:$E$405,4,FALSE)</f>
        <v>0.76</v>
      </c>
      <c r="K1039" s="12">
        <f t="shared" si="1288"/>
        <v>3.5720399999999963</v>
      </c>
      <c r="L1039" s="12">
        <f t="shared" si="1289"/>
        <v>0.22973714285714214</v>
      </c>
      <c r="M1039" s="13">
        <f t="shared" si="1290"/>
        <v>2.2331051103932253E-2</v>
      </c>
      <c r="N1039" s="13">
        <f t="shared" si="1291"/>
        <v>7.9767407785290081E-2</v>
      </c>
      <c r="O1039" s="13">
        <f t="shared" si="1292"/>
        <v>5.1302718776142257E-3</v>
      </c>
      <c r="P1039" s="13">
        <f t="shared" si="1293"/>
        <v>1.8325536357713099E-2</v>
      </c>
      <c r="Q1039" s="13">
        <f t="shared" si="1294"/>
        <v>0.14246618565268365</v>
      </c>
      <c r="R1039" s="13">
        <f t="shared" si="1295"/>
        <v>5.89307001621719E-4</v>
      </c>
      <c r="S1039" s="13">
        <f t="shared" si="1296"/>
        <v>3.7596224337457353E-3</v>
      </c>
      <c r="T1039" s="13">
        <f t="shared" si="1297"/>
        <v>3.2729774445602718E-2</v>
      </c>
      <c r="U1039" s="13">
        <f t="shared" si="1298"/>
        <v>2.105028182072843E-3</v>
      </c>
      <c r="V1039" s="13">
        <f t="shared" si="1299"/>
        <v>3.4280666105397005E-4</v>
      </c>
      <c r="W1039" s="13">
        <f t="shared" si="1300"/>
        <v>0.16963163793293723</v>
      </c>
      <c r="X1039" s="13">
        <f t="shared" si="1301"/>
        <v>3.8970687836890214E-2</v>
      </c>
      <c r="Y1039" s="13">
        <f t="shared" si="1302"/>
        <v>4.4765072394123678E-3</v>
      </c>
      <c r="Z1039" s="13">
        <f t="shared" si="1303"/>
        <v>4.5128568939427653E-5</v>
      </c>
      <c r="AA1039" s="13">
        <f t="shared" si="1304"/>
        <v>1.61201053394393E-4</v>
      </c>
      <c r="AB1039" s="13">
        <f t="shared" si="1305"/>
        <v>2.8790830538345346E-4</v>
      </c>
      <c r="AC1039" s="13">
        <f t="shared" si="1306"/>
        <v>1.7582345042707563E-5</v>
      </c>
      <c r="AD1039" s="13">
        <f t="shared" si="1307"/>
        <v>0.15148274899049211</v>
      </c>
      <c r="AE1039" s="13">
        <f t="shared" si="1308"/>
        <v>3.4801213945221295E-2</v>
      </c>
      <c r="AF1039" s="13">
        <f t="shared" si="1309"/>
        <v>3.9975657298676349E-3</v>
      </c>
      <c r="AG1039" s="13">
        <f t="shared" si="1310"/>
        <v>3.0612977638780554E-4</v>
      </c>
      <c r="AH1039" s="13">
        <f t="shared" si="1311"/>
        <v>2.5919271223439191E-6</v>
      </c>
      <c r="AI1039" s="13">
        <f t="shared" si="1312"/>
        <v>9.2584673580973638E-6</v>
      </c>
      <c r="AJ1039" s="13">
        <f t="shared" si="1313"/>
        <v>1.6535807870909038E-5</v>
      </c>
      <c r="AK1039" s="13">
        <f t="shared" si="1314"/>
        <v>1.9688855715733957E-5</v>
      </c>
      <c r="AL1039" s="13">
        <f t="shared" si="1315"/>
        <v>5.7714417800469289E-7</v>
      </c>
      <c r="AM1039" s="13">
        <f t="shared" si="1316"/>
        <v>0.10822048774079934</v>
      </c>
      <c r="AN1039" s="13">
        <f t="shared" si="1317"/>
        <v>2.4862265652177619E-2</v>
      </c>
      <c r="AO1039" s="13">
        <f t="shared" si="1318"/>
        <v>2.8558929379432735E-3</v>
      </c>
      <c r="AP1039" s="13">
        <f t="shared" si="1319"/>
        <v>2.1870156128965908E-4</v>
      </c>
      <c r="AQ1039" s="13">
        <f t="shared" si="1320"/>
        <v>1.2560967957270608E-5</v>
      </c>
      <c r="AR1039" s="13">
        <f t="shared" si="1321"/>
        <v>1.1909238631624535E-7</v>
      </c>
      <c r="AS1039" s="13">
        <f t="shared" si="1322"/>
        <v>4.2540276761708062E-7</v>
      </c>
      <c r="AT1039" s="13">
        <f t="shared" si="1323"/>
        <v>7.5977785101945765E-7</v>
      </c>
      <c r="AU1039" s="13">
        <f t="shared" si="1324"/>
        <v>9.0465229165184695E-7</v>
      </c>
      <c r="AV1039" s="13">
        <f t="shared" si="1325"/>
        <v>8.07863542968015E-7</v>
      </c>
      <c r="AW1039" s="13">
        <f t="shared" si="1326"/>
        <v>1.3156166084170363E-8</v>
      </c>
      <c r="AX1039" s="13">
        <f t="shared" si="1327"/>
        <v>6.442798517160743E-2</v>
      </c>
      <c r="AY1039" s="13">
        <f t="shared" si="1328"/>
        <v>1.480150123336741E-2</v>
      </c>
      <c r="AZ1039" s="13">
        <f t="shared" si="1329"/>
        <v>1.700227301675147E-3</v>
      </c>
      <c r="BA1039" s="13">
        <f t="shared" si="1330"/>
        <v>1.3020178749818551E-4</v>
      </c>
      <c r="BB1039" s="13">
        <f t="shared" si="1331"/>
        <v>7.4780466636814767E-6</v>
      </c>
      <c r="BC1039" s="13">
        <f t="shared" si="1332"/>
        <v>3.4359701493331358E-7</v>
      </c>
      <c r="BD1039" s="13">
        <f t="shared" si="1333"/>
        <v>4.5599907613888645E-9</v>
      </c>
      <c r="BE1039" s="13">
        <f t="shared" si="1334"/>
        <v>1.6288469399311462E-8</v>
      </c>
      <c r="BF1039" s="13">
        <f t="shared" si="1335"/>
        <v>2.9091532116558232E-8</v>
      </c>
      <c r="BG1039" s="13">
        <f t="shared" si="1336"/>
        <v>3.4638705460543525E-8</v>
      </c>
      <c r="BH1039" s="13">
        <f t="shared" si="1337"/>
        <v>3.0932710363319943E-8</v>
      </c>
      <c r="BI1039" s="13">
        <f t="shared" si="1338"/>
        <v>2.2098575745238644E-8</v>
      </c>
      <c r="BJ1039" s="14">
        <f t="shared" si="1339"/>
        <v>0.87586750533277913</v>
      </c>
      <c r="BK1039" s="14">
        <f t="shared" si="1340"/>
        <v>5.9578677279033182E-2</v>
      </c>
      <c r="BL1039" s="14">
        <f t="shared" si="1341"/>
        <v>8.3249458769771405E-3</v>
      </c>
      <c r="BM1039" s="14">
        <f t="shared" si="1342"/>
        <v>0.66040500920167244</v>
      </c>
      <c r="BN1039" s="14">
        <f t="shared" si="1343"/>
        <v>0.26860975977885504</v>
      </c>
    </row>
    <row r="1040" spans="1:66" x14ac:dyDescent="0.25">
      <c r="A1040" t="s">
        <v>178</v>
      </c>
      <c r="B1040" t="s">
        <v>272</v>
      </c>
      <c r="C1040" t="s">
        <v>185</v>
      </c>
      <c r="D1040" s="24" t="s">
        <v>501</v>
      </c>
      <c r="E1040" s="10">
        <f>VLOOKUP(A1040,home!$A$2:$E$405,3,FALSE)</f>
        <v>1.77142857142857</v>
      </c>
      <c r="F1040" s="10">
        <f>VLOOKUP(B1040,home!$B$2:$E$405,3,FALSE)</f>
        <v>0.99</v>
      </c>
      <c r="G1040" s="10">
        <f>VLOOKUP(C1040,away!$B$2:$E$405,4,FALSE)</f>
        <v>0.94</v>
      </c>
      <c r="H1040" s="10">
        <f>VLOOKUP(A1040,away!$A$2:$E$405,3,FALSE)</f>
        <v>1.3857142857142899</v>
      </c>
      <c r="I1040" s="10">
        <f>VLOOKUP(C1040,away!$B$2:$E$405,3,FALSE)</f>
        <v>0.38</v>
      </c>
      <c r="J1040" s="10">
        <f>VLOOKUP(B1040,home!$B$2:$E$405,4,FALSE)</f>
        <v>1.44</v>
      </c>
      <c r="K1040" s="12">
        <f t="shared" si="1288"/>
        <v>1.6484914285714272</v>
      </c>
      <c r="L1040" s="12">
        <f t="shared" si="1289"/>
        <v>0.75826285714285935</v>
      </c>
      <c r="M1040" s="13">
        <f t="shared" si="1290"/>
        <v>9.0107282956017401E-2</v>
      </c>
      <c r="N1040" s="13">
        <f t="shared" si="1291"/>
        <v>0.14854108360485493</v>
      </c>
      <c r="O1040" s="13">
        <f t="shared" si="1292"/>
        <v>6.8325005823609827E-2</v>
      </c>
      <c r="P1040" s="13">
        <f t="shared" si="1293"/>
        <v>0.11263318645731366</v>
      </c>
      <c r="Q1040" s="13">
        <f t="shared" si="1294"/>
        <v>0.12243435155665758</v>
      </c>
      <c r="R1040" s="13">
        <f t="shared" si="1295"/>
        <v>2.5904157065056443E-2</v>
      </c>
      <c r="S1040" s="13">
        <f t="shared" si="1296"/>
        <v>3.5197584133460968E-2</v>
      </c>
      <c r="T1040" s="13">
        <f t="shared" si="1297"/>
        <v>9.2837421223784466E-2</v>
      </c>
      <c r="U1040" s="13">
        <f t="shared" si="1298"/>
        <v>4.2702780886113526E-2</v>
      </c>
      <c r="V1040" s="13">
        <f t="shared" si="1299"/>
        <v>4.8885135418535609E-3</v>
      </c>
      <c r="W1040" s="13">
        <f t="shared" si="1300"/>
        <v>6.7277326367950266E-2</v>
      </c>
      <c r="X1040" s="13">
        <f t="shared" si="1301"/>
        <v>5.1013897712694607E-2</v>
      </c>
      <c r="Y1040" s="13">
        <f t="shared" si="1302"/>
        <v>1.9340971916810692E-2</v>
      </c>
      <c r="Z1040" s="13">
        <f t="shared" si="1303"/>
        <v>6.5473867160090286E-3</v>
      </c>
      <c r="AA1040" s="13">
        <f t="shared" si="1304"/>
        <v>1.0793310880883309E-2</v>
      </c>
      <c r="AB1040" s="13">
        <f t="shared" si="1305"/>
        <v>8.89634023652143E-3</v>
      </c>
      <c r="AC1040" s="13">
        <f t="shared" si="1306"/>
        <v>3.8191201032513553E-4</v>
      </c>
      <c r="AD1040" s="13">
        <f t="shared" si="1307"/>
        <v>2.7726523963692129E-2</v>
      </c>
      <c r="AE1040" s="13">
        <f t="shared" si="1308"/>
        <v>2.1023993279349153E-2</v>
      </c>
      <c r="AF1040" s="13">
        <f t="shared" si="1309"/>
        <v>7.9708566062757797E-3</v>
      </c>
      <c r="AG1040" s="13">
        <f t="shared" si="1310"/>
        <v>2.0146681680502363E-3</v>
      </c>
      <c r="AH1040" s="13">
        <f t="shared" si="1311"/>
        <v>1.2411600395250521E-3</v>
      </c>
      <c r="AI1040" s="13">
        <f t="shared" si="1312"/>
        <v>2.0460416866424224E-3</v>
      </c>
      <c r="AJ1040" s="13">
        <f t="shared" si="1313"/>
        <v>1.6864410914649297E-3</v>
      </c>
      <c r="AK1040" s="13">
        <f t="shared" si="1314"/>
        <v>9.266945613568598E-4</v>
      </c>
      <c r="AL1040" s="13">
        <f t="shared" si="1315"/>
        <v>1.9095445010914467E-5</v>
      </c>
      <c r="AM1040" s="13">
        <f t="shared" si="1316"/>
        <v>9.1413874196453523E-3</v>
      </c>
      <c r="AN1040" s="13">
        <f t="shared" si="1317"/>
        <v>6.9315745430700761E-3</v>
      </c>
      <c r="AO1040" s="13">
        <f t="shared" si="1318"/>
        <v>2.6279777587635126E-3</v>
      </c>
      <c r="AP1040" s="13">
        <f t="shared" si="1319"/>
        <v>6.6423264128930308E-4</v>
      </c>
      <c r="AQ1040" s="13">
        <f t="shared" si="1320"/>
        <v>1.2591573509789371E-4</v>
      </c>
      <c r="AR1040" s="13">
        <f t="shared" si="1321"/>
        <v>1.8822511154836211E-4</v>
      </c>
      <c r="AS1040" s="13">
        <f t="shared" si="1322"/>
        <v>3.1028748302937574E-4</v>
      </c>
      <c r="AT1040" s="13">
        <f t="shared" si="1323"/>
        <v>2.5575312808346403E-4</v>
      </c>
      <c r="AU1040" s="13">
        <f t="shared" si="1324"/>
        <v>1.405356131586403E-4</v>
      </c>
      <c r="AV1040" s="13">
        <f t="shared" si="1325"/>
        <v>5.7917938425262114E-5</v>
      </c>
      <c r="AW1040" s="13">
        <f t="shared" si="1326"/>
        <v>6.6303088565411427E-7</v>
      </c>
      <c r="AX1040" s="13">
        <f t="shared" si="1327"/>
        <v>2.511583134422673E-3</v>
      </c>
      <c r="AY1040" s="13">
        <f t="shared" si="1328"/>
        <v>1.9044402034591543E-3</v>
      </c>
      <c r="AZ1040" s="13">
        <f t="shared" si="1329"/>
        <v>7.2203313496633321E-4</v>
      </c>
      <c r="BA1040" s="13">
        <f t="shared" si="1330"/>
        <v>1.8249696929046257E-4</v>
      </c>
      <c r="BB1040" s="13">
        <f t="shared" si="1331"/>
        <v>3.4595168338524696E-5</v>
      </c>
      <c r="BC1040" s="13">
        <f t="shared" si="1332"/>
        <v>5.2464462375415863E-6</v>
      </c>
      <c r="BD1040" s="13">
        <f t="shared" si="1333"/>
        <v>2.3787351811449064E-5</v>
      </c>
      <c r="BE1040" s="13">
        <f t="shared" si="1334"/>
        <v>3.92132455695868E-5</v>
      </c>
      <c r="BF1040" s="13">
        <f t="shared" si="1335"/>
        <v>3.2321349603965167E-5</v>
      </c>
      <c r="BG1040" s="13">
        <f t="shared" si="1336"/>
        <v>1.7760489260665693E-5</v>
      </c>
      <c r="BH1040" s="13">
        <f t="shared" si="1337"/>
        <v>7.3195035783605709E-6</v>
      </c>
      <c r="BI1040" s="13">
        <f t="shared" si="1338"/>
        <v>2.4132277820650591E-6</v>
      </c>
      <c r="BJ1040" s="14">
        <f t="shared" si="1339"/>
        <v>0.58503257755470062</v>
      </c>
      <c r="BK1040" s="14">
        <f t="shared" si="1340"/>
        <v>0.24513201474744081</v>
      </c>
      <c r="BL1040" s="14">
        <f t="shared" si="1341"/>
        <v>0.16359746671302497</v>
      </c>
      <c r="BM1040" s="14">
        <f t="shared" si="1342"/>
        <v>0.4304606010950921</v>
      </c>
      <c r="BN1040" s="14">
        <f t="shared" si="1343"/>
        <v>0.56794506746350992</v>
      </c>
    </row>
    <row r="1041" spans="1:66" x14ac:dyDescent="0.25">
      <c r="A1041" t="s">
        <v>178</v>
      </c>
      <c r="B1041" t="s">
        <v>269</v>
      </c>
      <c r="C1041" t="s">
        <v>270</v>
      </c>
      <c r="D1041" s="24" t="s">
        <v>501</v>
      </c>
      <c r="E1041" s="10">
        <f>VLOOKUP(A1041,home!$A$2:$E$405,3,FALSE)</f>
        <v>1.77142857142857</v>
      </c>
      <c r="F1041" s="10">
        <f>VLOOKUP(B1041,home!$B$2:$E$405,3,FALSE)</f>
        <v>0.71</v>
      </c>
      <c r="G1041" s="10">
        <f>VLOOKUP(C1041,away!$B$2:$E$405,4,FALSE)</f>
        <v>1.55</v>
      </c>
      <c r="H1041" s="10">
        <f>VLOOKUP(A1041,away!$A$2:$E$405,3,FALSE)</f>
        <v>1.3857142857142899</v>
      </c>
      <c r="I1041" s="10">
        <f>VLOOKUP(C1041,away!$B$2:$E$405,3,FALSE)</f>
        <v>0.71</v>
      </c>
      <c r="J1041" s="10">
        <f>VLOOKUP(B1041,home!$B$2:$E$405,4,FALSE)</f>
        <v>1.08</v>
      </c>
      <c r="K1041" s="12">
        <f t="shared" si="1288"/>
        <v>1.9494571428571412</v>
      </c>
      <c r="L1041" s="12">
        <f t="shared" si="1289"/>
        <v>1.0625657142857174</v>
      </c>
      <c r="M1041" s="13">
        <f t="shared" si="1290"/>
        <v>4.9192069517598615E-2</v>
      </c>
      <c r="N1041" s="13">
        <f t="shared" si="1291"/>
        <v>9.5897831293007677E-2</v>
      </c>
      <c r="O1041" s="13">
        <f t="shared" si="1292"/>
        <v>5.2269806484159846E-2</v>
      </c>
      <c r="P1041" s="13">
        <f t="shared" si="1293"/>
        <v>0.10189774760630593</v>
      </c>
      <c r="Q1041" s="13">
        <f t="shared" si="1294"/>
        <v>9.3474356099331454E-2</v>
      </c>
      <c r="R1041" s="13">
        <f t="shared" si="1295"/>
        <v>2.7770052131208759E-2</v>
      </c>
      <c r="S1041" s="13">
        <f t="shared" si="1296"/>
        <v>5.2768419122536714E-2</v>
      </c>
      <c r="T1041" s="13">
        <f t="shared" si="1297"/>
        <v>9.9322645956083644E-2</v>
      </c>
      <c r="U1041" s="13">
        <f t="shared" si="1298"/>
        <v>5.4136526484700097E-2</v>
      </c>
      <c r="V1041" s="13">
        <f t="shared" si="1299"/>
        <v>1.2145099145861262E-2</v>
      </c>
      <c r="W1041" s="13">
        <f t="shared" si="1300"/>
        <v>6.0741417057271228E-2</v>
      </c>
      <c r="X1041" s="13">
        <f t="shared" si="1301"/>
        <v>6.454174720218607E-2</v>
      </c>
      <c r="Y1041" s="13">
        <f t="shared" si="1302"/>
        <v>3.4289923858569514E-2</v>
      </c>
      <c r="Z1041" s="13">
        <f t="shared" si="1303"/>
        <v>9.8358350928498175E-3</v>
      </c>
      <c r="AA1041" s="13">
        <f t="shared" si="1304"/>
        <v>1.917453897772101E-2</v>
      </c>
      <c r="AB1041" s="13">
        <f t="shared" si="1305"/>
        <v>1.8689970985555446E-2</v>
      </c>
      <c r="AC1041" s="13">
        <f t="shared" si="1306"/>
        <v>1.5723548779745281E-3</v>
      </c>
      <c r="AD1041" s="13">
        <f t="shared" si="1307"/>
        <v>2.9603197337390499E-2</v>
      </c>
      <c r="AE1041" s="13">
        <f t="shared" si="1308"/>
        <v>3.1455342523945384E-2</v>
      </c>
      <c r="AF1041" s="13">
        <f t="shared" si="1309"/>
        <v>1.6711684248528962E-2</v>
      </c>
      <c r="AG1041" s="13">
        <f t="shared" si="1310"/>
        <v>5.919087570151851E-3</v>
      </c>
      <c r="AH1041" s="13">
        <f t="shared" si="1311"/>
        <v>2.6128052852576228E-3</v>
      </c>
      <c r="AI1041" s="13">
        <f t="shared" si="1312"/>
        <v>5.093551926240363E-3</v>
      </c>
      <c r="AJ1041" s="13">
        <f t="shared" si="1313"/>
        <v>4.9648305925615137E-3</v>
      </c>
      <c r="AK1041" s="13">
        <f t="shared" si="1314"/>
        <v>3.2262414872482321E-3</v>
      </c>
      <c r="AL1041" s="13">
        <f t="shared" si="1315"/>
        <v>1.3028069123708936E-4</v>
      </c>
      <c r="AM1041" s="13">
        <f t="shared" si="1316"/>
        <v>1.1542032900157087E-2</v>
      </c>
      <c r="AN1041" s="13">
        <f t="shared" si="1317"/>
        <v>1.2264168432864667E-2</v>
      </c>
      <c r="AO1041" s="13">
        <f t="shared" si="1318"/>
        <v>6.5157424454935949E-3</v>
      </c>
      <c r="AP1041" s="13">
        <f t="shared" si="1319"/>
        <v>2.3078015085658899E-3</v>
      </c>
      <c r="AQ1041" s="13">
        <f t="shared" si="1320"/>
        <v>6.1304768959474277E-4</v>
      </c>
      <c r="AR1041" s="13">
        <f t="shared" si="1321"/>
        <v>5.5525546284385292E-4</v>
      </c>
      <c r="AS1041" s="13">
        <f t="shared" si="1322"/>
        <v>1.082446728151397E-3</v>
      </c>
      <c r="AT1041" s="13">
        <f t="shared" si="1323"/>
        <v>1.0550917529785417E-3</v>
      </c>
      <c r="AU1041" s="13">
        <f t="shared" si="1324"/>
        <v>6.8561871807122675E-4</v>
      </c>
      <c r="AV1041" s="13">
        <f t="shared" si="1325"/>
        <v>3.3414607680512743E-4</v>
      </c>
      <c r="AW1041" s="13">
        <f t="shared" si="1326"/>
        <v>7.4963014724370435E-6</v>
      </c>
      <c r="AX1041" s="13">
        <f t="shared" si="1327"/>
        <v>3.750116413383893E-3</v>
      </c>
      <c r="AY1041" s="13">
        <f t="shared" si="1328"/>
        <v>3.9847451254418492E-3</v>
      </c>
      <c r="AZ1041" s="13">
        <f t="shared" si="1329"/>
        <v>2.1170267752308246E-3</v>
      </c>
      <c r="BA1041" s="13">
        <f t="shared" si="1330"/>
        <v>7.4982668919504336E-4</v>
      </c>
      <c r="BB1041" s="13">
        <f t="shared" si="1331"/>
        <v>1.9918503289875647E-4</v>
      </c>
      <c r="BC1041" s="13">
        <f t="shared" si="1332"/>
        <v>4.2329437351418272E-5</v>
      </c>
      <c r="BD1041" s="13">
        <f t="shared" si="1333"/>
        <v>9.8332569581287483E-5</v>
      </c>
      <c r="BE1041" s="13">
        <f t="shared" si="1334"/>
        <v>1.9169513014573775E-4</v>
      </c>
      <c r="BF1041" s="13">
        <f t="shared" si="1335"/>
        <v>1.8685072035676891E-4</v>
      </c>
      <c r="BG1041" s="13">
        <f t="shared" si="1336"/>
        <v>1.2141915714916845E-4</v>
      </c>
      <c r="BH1041" s="13">
        <f t="shared" si="1337"/>
        <v>5.9175360796035045E-5</v>
      </c>
      <c r="BI1041" s="13">
        <f t="shared" si="1338"/>
        <v>2.3071965956995801E-5</v>
      </c>
      <c r="BJ1041" s="14">
        <f t="shared" si="1339"/>
        <v>0.57604325559664393</v>
      </c>
      <c r="BK1041" s="14">
        <f t="shared" si="1340"/>
        <v>0.22169071608695595</v>
      </c>
      <c r="BL1041" s="14">
        <f t="shared" si="1341"/>
        <v>0.19233142799748901</v>
      </c>
      <c r="BM1041" s="14">
        <f t="shared" si="1342"/>
        <v>0.57542212281835703</v>
      </c>
      <c r="BN1041" s="14">
        <f t="shared" si="1343"/>
        <v>0.42050186313161231</v>
      </c>
    </row>
    <row r="1042" spans="1:66" x14ac:dyDescent="0.25">
      <c r="A1042" t="s">
        <v>178</v>
      </c>
      <c r="B1042" t="s">
        <v>273</v>
      </c>
      <c r="C1042" t="s">
        <v>472</v>
      </c>
      <c r="D1042" s="24" t="s">
        <v>501</v>
      </c>
      <c r="E1042" s="10">
        <f>VLOOKUP(A1042,home!$A$2:$E$405,3,FALSE)</f>
        <v>1.77142857142857</v>
      </c>
      <c r="F1042" s="10">
        <f>VLOOKUP(B1042,home!$B$2:$E$405,3,FALSE)</f>
        <v>2.48</v>
      </c>
      <c r="G1042" s="10">
        <f>VLOOKUP(C1042,away!$B$2:$E$405,4,FALSE)</f>
        <v>2.4500000000000002</v>
      </c>
      <c r="H1042" s="10">
        <f>VLOOKUP(A1042,away!$A$2:$E$405,3,FALSE)</f>
        <v>1.3857142857142899</v>
      </c>
      <c r="I1042" s="10">
        <f>VLOOKUP(C1042,away!$B$2:$E$405,3,FALSE)</f>
        <v>0.94</v>
      </c>
      <c r="J1042" s="10">
        <f>VLOOKUP(B1042,home!$B$2:$E$405,4,FALSE)</f>
        <v>0.14000000000000001</v>
      </c>
      <c r="K1042" s="12">
        <f t="shared" si="1288"/>
        <v>10.763199999999992</v>
      </c>
      <c r="L1042" s="12">
        <f t="shared" si="1289"/>
        <v>0.18236000000000058</v>
      </c>
      <c r="M1042" s="13">
        <f t="shared" si="1290"/>
        <v>1.7636146211310134E-5</v>
      </c>
      <c r="N1042" s="13">
        <f t="shared" si="1291"/>
        <v>1.8982136890157306E-4</v>
      </c>
      <c r="O1042" s="13">
        <f t="shared" si="1292"/>
        <v>3.2161276230945263E-6</v>
      </c>
      <c r="P1042" s="13">
        <f t="shared" si="1293"/>
        <v>3.4615824832890981E-5</v>
      </c>
      <c r="Q1042" s="13">
        <f t="shared" si="1294"/>
        <v>1.0215426788807061E-3</v>
      </c>
      <c r="R1042" s="13">
        <f t="shared" si="1295"/>
        <v>2.9324651667375983E-7</v>
      </c>
      <c r="S1042" s="13">
        <f t="shared" si="1296"/>
        <v>1.6985787519908217E-5</v>
      </c>
      <c r="T1042" s="13">
        <f t="shared" si="1297"/>
        <v>1.8628852292068617E-4</v>
      </c>
      <c r="U1042" s="13">
        <f t="shared" si="1298"/>
        <v>3.1562709082630089E-6</v>
      </c>
      <c r="V1042" s="13">
        <f t="shared" si="1299"/>
        <v>3.7043684058669612E-6</v>
      </c>
      <c r="W1042" s="13">
        <f t="shared" si="1300"/>
        <v>3.665022720442934E-3</v>
      </c>
      <c r="X1042" s="13">
        <f t="shared" si="1301"/>
        <v>6.6835354329997565E-4</v>
      </c>
      <c r="Y1042" s="13">
        <f t="shared" si="1302"/>
        <v>6.0940476078091963E-5</v>
      </c>
      <c r="Z1042" s="13">
        <f t="shared" si="1303"/>
        <v>1.7825478260209E-8</v>
      </c>
      <c r="AA1042" s="13">
        <f t="shared" si="1304"/>
        <v>1.9185918761028135E-7</v>
      </c>
      <c r="AB1042" s="13">
        <f t="shared" si="1305"/>
        <v>1.0325094040434906E-6</v>
      </c>
      <c r="AC1042" s="13">
        <f t="shared" si="1306"/>
        <v>4.5442810435164692E-7</v>
      </c>
      <c r="AD1042" s="13">
        <f t="shared" si="1307"/>
        <v>9.861843136167836E-3</v>
      </c>
      <c r="AE1042" s="13">
        <f t="shared" si="1308"/>
        <v>1.7984057143115727E-3</v>
      </c>
      <c r="AF1042" s="13">
        <f t="shared" si="1309"/>
        <v>1.6397863303092969E-4</v>
      </c>
      <c r="AG1042" s="13">
        <f t="shared" si="1310"/>
        <v>9.9677145065068096E-6</v>
      </c>
      <c r="AH1042" s="13">
        <f t="shared" si="1311"/>
        <v>8.1266355388293103E-10</v>
      </c>
      <c r="AI1042" s="13">
        <f t="shared" si="1312"/>
        <v>8.7468603631527556E-9</v>
      </c>
      <c r="AJ1042" s="13">
        <f t="shared" si="1313"/>
        <v>4.7072103730342892E-8</v>
      </c>
      <c r="AK1042" s="13">
        <f t="shared" si="1314"/>
        <v>1.6888215562347533E-7</v>
      </c>
      <c r="AL1042" s="13">
        <f t="shared" si="1315"/>
        <v>3.5677644017923484E-8</v>
      </c>
      <c r="AM1042" s="13">
        <f t="shared" si="1316"/>
        <v>2.122899800864032E-2</v>
      </c>
      <c r="AN1042" s="13">
        <f t="shared" si="1317"/>
        <v>3.8713200768556617E-3</v>
      </c>
      <c r="AO1042" s="13">
        <f t="shared" si="1318"/>
        <v>3.5298696460770031E-4</v>
      </c>
      <c r="AP1042" s="13">
        <f t="shared" si="1319"/>
        <v>2.1456900955286808E-5</v>
      </c>
      <c r="AQ1042" s="13">
        <f t="shared" si="1320"/>
        <v>9.7822011455152869E-7</v>
      </c>
      <c r="AR1042" s="13">
        <f t="shared" si="1321"/>
        <v>2.9639465137218364E-11</v>
      </c>
      <c r="AS1042" s="13">
        <f t="shared" si="1322"/>
        <v>3.1901549116490845E-10</v>
      </c>
      <c r="AT1042" s="13">
        <f t="shared" si="1323"/>
        <v>1.7168137672530722E-9</v>
      </c>
      <c r="AU1042" s="13">
        <f t="shared" si="1324"/>
        <v>6.1594699798994144E-9</v>
      </c>
      <c r="AV1042" s="13">
        <f t="shared" si="1325"/>
        <v>1.6573901821913327E-8</v>
      </c>
      <c r="AW1042" s="13">
        <f t="shared" si="1326"/>
        <v>1.9452017920991617E-9</v>
      </c>
      <c r="AX1042" s="13">
        <f t="shared" si="1327"/>
        <v>3.8081991894432905E-2</v>
      </c>
      <c r="AY1042" s="13">
        <f t="shared" si="1328"/>
        <v>6.944632041868808E-3</v>
      </c>
      <c r="AZ1042" s="13">
        <f t="shared" si="1329"/>
        <v>6.3321154957759985E-4</v>
      </c>
      <c r="BA1042" s="13">
        <f t="shared" si="1330"/>
        <v>3.8490819393657152E-5</v>
      </c>
      <c r="BB1042" s="13">
        <f t="shared" si="1331"/>
        <v>1.7547964561568353E-6</v>
      </c>
      <c r="BC1042" s="13">
        <f t="shared" si="1332"/>
        <v>6.4000936348952333E-8</v>
      </c>
      <c r="BD1042" s="13">
        <f t="shared" si="1333"/>
        <v>9.0084214373719208E-13</v>
      </c>
      <c r="BE1042" s="13">
        <f t="shared" si="1334"/>
        <v>9.695944161472138E-12</v>
      </c>
      <c r="BF1042" s="13">
        <f t="shared" si="1335"/>
        <v>5.2179693099378479E-11</v>
      </c>
      <c r="BG1042" s="13">
        <f t="shared" si="1336"/>
        <v>1.8720682425574325E-10</v>
      </c>
      <c r="BH1042" s="13">
        <f t="shared" si="1337"/>
        <v>5.037361227073534E-10</v>
      </c>
      <c r="BI1042" s="13">
        <f t="shared" si="1338"/>
        <v>1.0843625271847568E-9</v>
      </c>
      <c r="BJ1042" s="14">
        <f t="shared" si="1339"/>
        <v>8.8802049782379794E-2</v>
      </c>
      <c r="BK1042" s="14">
        <f t="shared" si="1340"/>
        <v>7.0180642745871534E-3</v>
      </c>
      <c r="BL1042" s="14">
        <f t="shared" si="1341"/>
        <v>8.1421643454348416E-6</v>
      </c>
      <c r="BM1042" s="14">
        <f t="shared" si="1342"/>
        <v>8.7616518557157366E-2</v>
      </c>
      <c r="BN1042" s="14">
        <f t="shared" si="1343"/>
        <v>1.2671253929662485E-3</v>
      </c>
    </row>
    <row r="1043" spans="1:66" x14ac:dyDescent="0.25">
      <c r="A1043" t="s">
        <v>178</v>
      </c>
      <c r="B1043" t="s">
        <v>182</v>
      </c>
      <c r="C1043" t="s">
        <v>268</v>
      </c>
      <c r="D1043" s="24" t="s">
        <v>501</v>
      </c>
      <c r="E1043" s="10">
        <f>VLOOKUP(A1043,home!$A$2:$E$405,3,FALSE)</f>
        <v>1.77142857142857</v>
      </c>
      <c r="F1043" s="10">
        <f>VLOOKUP(B1043,home!$B$2:$E$405,3,FALSE)</f>
        <v>1.98</v>
      </c>
      <c r="G1043" s="10">
        <f>VLOOKUP(C1043,away!$B$2:$E$405,4,FALSE)</f>
        <v>1.1299999999999999</v>
      </c>
      <c r="H1043" s="10">
        <f>VLOOKUP(A1043,away!$A$2:$E$405,3,FALSE)</f>
        <v>1.3857142857142899</v>
      </c>
      <c r="I1043" s="10">
        <f>VLOOKUP(C1043,away!$B$2:$E$405,3,FALSE)</f>
        <v>0.85</v>
      </c>
      <c r="J1043" s="10">
        <f>VLOOKUP(B1043,home!$B$2:$E$405,4,FALSE)</f>
        <v>0.72</v>
      </c>
      <c r="K1043" s="12">
        <f t="shared" si="1288"/>
        <v>3.9633942857142821</v>
      </c>
      <c r="L1043" s="12">
        <f t="shared" si="1289"/>
        <v>0.8480571428571454</v>
      </c>
      <c r="M1043" s="13">
        <f t="shared" si="1290"/>
        <v>8.1360422394916171E-3</v>
      </c>
      <c r="N1043" s="13">
        <f t="shared" si="1291"/>
        <v>3.2246343320331113E-2</v>
      </c>
      <c r="O1043" s="13">
        <f t="shared" si="1292"/>
        <v>6.8998287357883116E-3</v>
      </c>
      <c r="P1043" s="13">
        <f t="shared" si="1293"/>
        <v>2.7346741783830595E-2</v>
      </c>
      <c r="Q1043" s="13">
        <f t="shared" si="1294"/>
        <v>6.3902486425490623E-2</v>
      </c>
      <c r="R1043" s="13">
        <f t="shared" si="1295"/>
        <v>2.9257245219381327E-3</v>
      </c>
      <c r="S1043" s="13">
        <f t="shared" si="1296"/>
        <v>2.297936343550238E-2</v>
      </c>
      <c r="T1043" s="13">
        <f t="shared" si="1297"/>
        <v>5.4192960059469095E-2</v>
      </c>
      <c r="U1043" s="13">
        <f t="shared" si="1298"/>
        <v>1.1595799851823746E-2</v>
      </c>
      <c r="V1043" s="13">
        <f t="shared" si="1299"/>
        <v>8.5819875414941092E-3</v>
      </c>
      <c r="W1043" s="13">
        <f t="shared" si="1300"/>
        <v>8.4423583180574677E-2</v>
      </c>
      <c r="X1043" s="13">
        <f t="shared" si="1301"/>
        <v>7.1596022741880719E-2</v>
      </c>
      <c r="Y1043" s="13">
        <f t="shared" si="1302"/>
        <v>3.0358759243207283E-2</v>
      </c>
      <c r="Z1043" s="13">
        <f t="shared" si="1303"/>
        <v>8.2706052628731355E-4</v>
      </c>
      <c r="AA1043" s="13">
        <f t="shared" si="1304"/>
        <v>3.2779669638269859E-3</v>
      </c>
      <c r="AB1043" s="13">
        <f t="shared" si="1305"/>
        <v>6.495937766596036E-3</v>
      </c>
      <c r="AC1043" s="13">
        <f t="shared" si="1306"/>
        <v>1.8028528981060444E-3</v>
      </c>
      <c r="AD1043" s="13">
        <f t="shared" si="1307"/>
        <v>8.3650986789353496E-2</v>
      </c>
      <c r="AE1043" s="13">
        <f t="shared" si="1308"/>
        <v>7.0940816853759942E-2</v>
      </c>
      <c r="AF1043" s="13">
        <f t="shared" si="1309"/>
        <v>3.0080933226475842E-2</v>
      </c>
      <c r="AG1043" s="13">
        <f t="shared" si="1310"/>
        <v>8.5034500955072263E-3</v>
      </c>
      <c r="AH1043" s="13">
        <f t="shared" si="1311"/>
        <v>1.7534864672328653E-4</v>
      </c>
      <c r="AI1043" s="13">
        <f t="shared" si="1312"/>
        <v>6.949758244308062E-4</v>
      </c>
      <c r="AJ1043" s="13">
        <f t="shared" si="1313"/>
        <v>1.377231605629315E-3</v>
      </c>
      <c r="AK1043" s="13">
        <f t="shared" si="1314"/>
        <v>1.8195039586187775E-3</v>
      </c>
      <c r="AL1043" s="13">
        <f t="shared" si="1315"/>
        <v>2.4238887275893648E-4</v>
      </c>
      <c r="AM1043" s="13">
        <f t="shared" si="1316"/>
        <v>6.6308368607056911E-2</v>
      </c>
      <c r="AN1043" s="13">
        <f t="shared" si="1317"/>
        <v>5.6233285628419123E-2</v>
      </c>
      <c r="AO1043" s="13">
        <f t="shared" si="1318"/>
        <v>2.3844519771753447E-2</v>
      </c>
      <c r="AP1043" s="13">
        <f t="shared" si="1319"/>
        <v>6.7405051034779813E-3</v>
      </c>
      <c r="AQ1043" s="13">
        <f t="shared" si="1320"/>
        <v>1.4290833748673859E-3</v>
      </c>
      <c r="AR1043" s="13">
        <f t="shared" si="1321"/>
        <v>2.9741134468803468E-5</v>
      </c>
      <c r="AS1043" s="13">
        <f t="shared" si="1322"/>
        <v>1.1787584240431574E-4</v>
      </c>
      <c r="AT1043" s="13">
        <f t="shared" si="1323"/>
        <v>2.3359422010451117E-4</v>
      </c>
      <c r="AU1043" s="13">
        <f t="shared" si="1324"/>
        <v>3.0860866571270131E-4</v>
      </c>
      <c r="AV1043" s="13">
        <f t="shared" si="1325"/>
        <v>3.0578445555190731E-4</v>
      </c>
      <c r="AW1043" s="13">
        <f t="shared" si="1326"/>
        <v>2.2630938973272242E-5</v>
      </c>
      <c r="AX1043" s="13">
        <f t="shared" si="1327"/>
        <v>4.3801034872040928E-2</v>
      </c>
      <c r="AY1043" s="13">
        <f t="shared" si="1328"/>
        <v>3.7145780487769224E-2</v>
      </c>
      <c r="AZ1043" s="13">
        <f t="shared" si="1329"/>
        <v>1.5750872234828135E-2</v>
      </c>
      <c r="BA1043" s="13">
        <f t="shared" si="1330"/>
        <v>4.4525465683254301E-3</v>
      </c>
      <c r="BB1043" s="13">
        <f t="shared" si="1331"/>
        <v>9.440034802931128E-4</v>
      </c>
      <c r="BC1043" s="13">
        <f t="shared" si="1332"/>
        <v>1.6011377886891579E-4</v>
      </c>
      <c r="BD1043" s="13">
        <f t="shared" si="1333"/>
        <v>4.203696920490604E-6</v>
      </c>
      <c r="BE1043" s="13">
        <f t="shared" si="1334"/>
        <v>1.6660908353547185E-5</v>
      </c>
      <c r="BF1043" s="13">
        <f t="shared" si="1335"/>
        <v>3.3016874481629135E-5</v>
      </c>
      <c r="BG1043" s="13">
        <f t="shared" si="1336"/>
        <v>4.3619630550878211E-5</v>
      </c>
      <c r="BH1043" s="13">
        <f t="shared" si="1337"/>
        <v>4.3220448617579699E-5</v>
      </c>
      <c r="BI1043" s="13">
        <f t="shared" si="1338"/>
        <v>3.4259935815384628E-5</v>
      </c>
      <c r="BJ1043" s="14">
        <f t="shared" si="1339"/>
        <v>0.78670645584375054</v>
      </c>
      <c r="BK1043" s="14">
        <f t="shared" si="1340"/>
        <v>0.10623515725895288</v>
      </c>
      <c r="BL1043" s="14">
        <f t="shared" si="1341"/>
        <v>3.6432903688357145E-2</v>
      </c>
      <c r="BM1043" s="14">
        <f t="shared" si="1342"/>
        <v>0.75162126074168156</v>
      </c>
      <c r="BN1043" s="14">
        <f t="shared" si="1343"/>
        <v>0.14145716702687039</v>
      </c>
    </row>
    <row r="1044" spans="1:66" x14ac:dyDescent="0.25">
      <c r="A1044" t="s">
        <v>28</v>
      </c>
      <c r="B1044" t="s">
        <v>277</v>
      </c>
      <c r="C1044" t="s">
        <v>279</v>
      </c>
      <c r="D1044" s="24" t="s">
        <v>501</v>
      </c>
      <c r="E1044" s="10">
        <f>VLOOKUP(A1044,home!$A$2:$E$405,3,FALSE)</f>
        <v>1.3611111111111101</v>
      </c>
      <c r="F1044" s="10">
        <f>VLOOKUP(B1044,home!$B$2:$E$405,3,FALSE)</f>
        <v>0.55000000000000004</v>
      </c>
      <c r="G1044" s="10">
        <f>VLOOKUP(C1044,away!$B$2:$E$405,4,FALSE)</f>
        <v>0.73</v>
      </c>
      <c r="H1044" s="10">
        <f>VLOOKUP(A1044,away!$A$2:$E$405,3,FALSE)</f>
        <v>1.1666666666666701</v>
      </c>
      <c r="I1044" s="10">
        <f>VLOOKUP(C1044,away!$B$2:$E$405,3,FALSE)</f>
        <v>0.55000000000000004</v>
      </c>
      <c r="J1044" s="10">
        <f>VLOOKUP(B1044,home!$B$2:$E$405,4,FALSE)</f>
        <v>1.07</v>
      </c>
      <c r="K1044" s="12">
        <f t="shared" si="1288"/>
        <v>0.54648611111111067</v>
      </c>
      <c r="L1044" s="12">
        <f t="shared" si="1289"/>
        <v>0.68658333333333543</v>
      </c>
      <c r="M1044" s="13">
        <f t="shared" si="1290"/>
        <v>0.29139677736011727</v>
      </c>
      <c r="N1044" s="13">
        <f t="shared" si="1291"/>
        <v>0.15924429164984061</v>
      </c>
      <c r="O1044" s="13">
        <f t="shared" si="1292"/>
        <v>0.2000681707225011</v>
      </c>
      <c r="P1044" s="13">
        <f t="shared" si="1293"/>
        <v>0.1093344765752534</v>
      </c>
      <c r="Q1044" s="13">
        <f t="shared" si="1294"/>
        <v>4.3512396830182445E-2</v>
      </c>
      <c r="R1044" s="13">
        <f t="shared" si="1295"/>
        <v>6.8681735774278815E-2</v>
      </c>
      <c r="S1044" s="13">
        <f t="shared" si="1296"/>
        <v>1.0255799563297391E-2</v>
      </c>
      <c r="T1044" s="13">
        <f t="shared" si="1297"/>
        <v>2.9874886456989522E-2</v>
      </c>
      <c r="U1044" s="13">
        <f t="shared" si="1298"/>
        <v>3.7533614687646474E-2</v>
      </c>
      <c r="V1044" s="13">
        <f t="shared" si="1299"/>
        <v>4.2756229620514221E-4</v>
      </c>
      <c r="W1044" s="13">
        <f t="shared" si="1300"/>
        <v>7.9263068429499418E-3</v>
      </c>
      <c r="X1044" s="13">
        <f t="shared" si="1301"/>
        <v>5.4420701732553981E-3</v>
      </c>
      <c r="Y1044" s="13">
        <f t="shared" si="1302"/>
        <v>1.8682173398938064E-3</v>
      </c>
      <c r="Z1044" s="13">
        <f t="shared" si="1303"/>
        <v>1.5718578362341248E-2</v>
      </c>
      <c r="AA1044" s="13">
        <f t="shared" si="1304"/>
        <v>8.589984761431118E-3</v>
      </c>
      <c r="AB1044" s="13">
        <f t="shared" si="1305"/>
        <v>2.3471536833890964E-3</v>
      </c>
      <c r="AC1044" s="13">
        <f t="shared" si="1306"/>
        <v>1.0026556462464512E-5</v>
      </c>
      <c r="AD1044" s="13">
        <f t="shared" si="1307"/>
        <v>1.0829041505192745E-3</v>
      </c>
      <c r="AE1044" s="13">
        <f t="shared" si="1308"/>
        <v>7.4350394134402753E-4</v>
      </c>
      <c r="AF1044" s="13">
        <f t="shared" si="1309"/>
        <v>2.5523870719722756E-4</v>
      </c>
      <c r="AG1044" s="13">
        <f t="shared" si="1310"/>
        <v>5.8414214127721231E-5</v>
      </c>
      <c r="AH1044" s="13">
        <f t="shared" si="1311"/>
        <v>2.6980284818193729E-3</v>
      </c>
      <c r="AI1044" s="13">
        <f t="shared" si="1312"/>
        <v>1.4744350926964829E-3</v>
      </c>
      <c r="AJ1044" s="13">
        <f t="shared" si="1313"/>
        <v>4.0287914994672542E-4</v>
      </c>
      <c r="AK1044" s="13">
        <f t="shared" si="1314"/>
        <v>7.3389286634045341E-5</v>
      </c>
      <c r="AL1044" s="13">
        <f t="shared" si="1315"/>
        <v>1.5048187047326263E-7</v>
      </c>
      <c r="AM1044" s="13">
        <f t="shared" si="1316"/>
        <v>1.1835841558467187E-4</v>
      </c>
      <c r="AN1044" s="13">
        <f t="shared" si="1317"/>
        <v>8.1262915500176206E-5</v>
      </c>
      <c r="AO1044" s="13">
        <f t="shared" si="1318"/>
        <v>2.7896881700248072E-5</v>
      </c>
      <c r="AP1044" s="13">
        <f t="shared" si="1319"/>
        <v>6.3845113424540167E-6</v>
      </c>
      <c r="AQ1044" s="13">
        <f t="shared" si="1320"/>
        <v>1.0958747698016415E-6</v>
      </c>
      <c r="AR1044" s="13">
        <f t="shared" si="1321"/>
        <v>3.704842776951649E-4</v>
      </c>
      <c r="AS1044" s="13">
        <f t="shared" si="1322"/>
        <v>2.0246451214543947E-4</v>
      </c>
      <c r="AT1044" s="13">
        <f t="shared" si="1323"/>
        <v>5.5322021940184719E-5</v>
      </c>
      <c r="AU1044" s="13">
        <f t="shared" si="1324"/>
        <v>1.0077572209631698E-5</v>
      </c>
      <c r="AV1044" s="13">
        <f t="shared" si="1325"/>
        <v>1.3768133115707568E-6</v>
      </c>
      <c r="AW1044" s="13">
        <f t="shared" si="1326"/>
        <v>1.568390004106771E-9</v>
      </c>
      <c r="AX1044" s="13">
        <f t="shared" si="1327"/>
        <v>1.0780205041689997E-5</v>
      </c>
      <c r="AY1044" s="13">
        <f t="shared" si="1328"/>
        <v>7.4015091115403459E-6</v>
      </c>
      <c r="AZ1044" s="13">
        <f t="shared" si="1329"/>
        <v>2.5408763987492123E-6</v>
      </c>
      <c r="BA1044" s="13">
        <f t="shared" si="1330"/>
        <v>5.8150779581374515E-7</v>
      </c>
      <c r="BB1044" s="13">
        <f t="shared" si="1331"/>
        <v>9.9813390202280408E-8</v>
      </c>
      <c r="BC1044" s="13">
        <f t="shared" si="1332"/>
        <v>1.3706042031276522E-8</v>
      </c>
      <c r="BD1044" s="13">
        <f t="shared" si="1333"/>
        <v>4.2394721721256537E-5</v>
      </c>
      <c r="BE1044" s="13">
        <f t="shared" si="1334"/>
        <v>2.3168126605087216E-5</v>
      </c>
      <c r="BF1044" s="13">
        <f t="shared" si="1335"/>
        <v>6.3305297050719845E-6</v>
      </c>
      <c r="BG1044" s="13">
        <f t="shared" si="1336"/>
        <v>1.1531821865993853E-6</v>
      </c>
      <c r="BH1044" s="13">
        <f t="shared" si="1337"/>
        <v>1.5754951213932629E-7</v>
      </c>
      <c r="BI1044" s="13">
        <f t="shared" si="1338"/>
        <v>1.7219724039294632E-8</v>
      </c>
      <c r="BJ1044" s="14">
        <f t="shared" si="1339"/>
        <v>0.25026464652297736</v>
      </c>
      <c r="BK1044" s="14">
        <f t="shared" si="1340"/>
        <v>0.4114321943423177</v>
      </c>
      <c r="BL1044" s="14">
        <f t="shared" si="1341"/>
        <v>0.32258233816709941</v>
      </c>
      <c r="BM1044" s="14">
        <f t="shared" si="1342"/>
        <v>0.12775250854184053</v>
      </c>
      <c r="BN1044" s="14">
        <f t="shared" si="1343"/>
        <v>0.87223784891217371</v>
      </c>
    </row>
    <row r="1045" spans="1:66" x14ac:dyDescent="0.25">
      <c r="A1045" t="s">
        <v>28</v>
      </c>
      <c r="B1045" t="s">
        <v>294</v>
      </c>
      <c r="C1045" t="s">
        <v>278</v>
      </c>
      <c r="D1045" s="24" t="s">
        <v>501</v>
      </c>
      <c r="E1045" s="10">
        <f>VLOOKUP(A1045,home!$A$2:$E$405,3,FALSE)</f>
        <v>1.3611111111111101</v>
      </c>
      <c r="F1045" s="10">
        <f>VLOOKUP(B1045,home!$B$2:$E$405,3,FALSE)</f>
        <v>0.55000000000000004</v>
      </c>
      <c r="G1045" s="10">
        <f>VLOOKUP(C1045,away!$B$2:$E$405,4,FALSE)</f>
        <v>0.73</v>
      </c>
      <c r="H1045" s="10">
        <f>VLOOKUP(A1045,away!$A$2:$E$405,3,FALSE)</f>
        <v>1.1666666666666701</v>
      </c>
      <c r="I1045" s="10">
        <f>VLOOKUP(C1045,away!$B$2:$E$405,3,FALSE)</f>
        <v>0.73</v>
      </c>
      <c r="J1045" s="10">
        <f>VLOOKUP(B1045,home!$B$2:$E$405,4,FALSE)</f>
        <v>1.29</v>
      </c>
      <c r="K1045" s="12">
        <f t="shared" si="1288"/>
        <v>0.54648611111111067</v>
      </c>
      <c r="L1045" s="12">
        <f t="shared" si="1289"/>
        <v>1.0986500000000032</v>
      </c>
      <c r="M1045" s="13">
        <f t="shared" si="1290"/>
        <v>0.19298629342719778</v>
      </c>
      <c r="N1045" s="13">
        <f t="shared" si="1291"/>
        <v>0.10546432899277701</v>
      </c>
      <c r="O1045" s="13">
        <f t="shared" si="1292"/>
        <v>0.2120243912737915</v>
      </c>
      <c r="P1045" s="13">
        <f t="shared" si="1293"/>
        <v>0.1158683850479148</v>
      </c>
      <c r="Q1045" s="13">
        <f t="shared" si="1294"/>
        <v>2.8817395506102728E-2</v>
      </c>
      <c r="R1045" s="13">
        <f t="shared" si="1295"/>
        <v>0.11647029873647584</v>
      </c>
      <c r="S1045" s="13">
        <f t="shared" si="1296"/>
        <v>1.7391756708717343E-2</v>
      </c>
      <c r="T1045" s="13">
        <f t="shared" si="1297"/>
        <v>3.1660231572779855E-2</v>
      </c>
      <c r="U1045" s="13">
        <f t="shared" si="1298"/>
        <v>6.3649400616445986E-2</v>
      </c>
      <c r="V1045" s="13">
        <f t="shared" si="1299"/>
        <v>1.160217551204551E-3</v>
      </c>
      <c r="W1045" s="13">
        <f t="shared" si="1300"/>
        <v>5.2494354674936265E-3</v>
      </c>
      <c r="X1045" s="13">
        <f t="shared" si="1301"/>
        <v>5.7672922763618902E-3</v>
      </c>
      <c r="Y1045" s="13">
        <f t="shared" si="1302"/>
        <v>3.1681178297125042E-3</v>
      </c>
      <c r="Z1045" s="13">
        <f t="shared" si="1303"/>
        <v>4.2653364568943183E-2</v>
      </c>
      <c r="AA1045" s="13">
        <f t="shared" si="1304"/>
        <v>2.3309471329086194E-2</v>
      </c>
      <c r="AB1045" s="13">
        <f t="shared" si="1305"/>
        <v>6.369151169344122E-3</v>
      </c>
      <c r="AC1045" s="13">
        <f t="shared" si="1306"/>
        <v>4.3536943600683448E-5</v>
      </c>
      <c r="AD1045" s="13">
        <f t="shared" si="1307"/>
        <v>7.171858935398316E-4</v>
      </c>
      <c r="AE1045" s="13">
        <f t="shared" si="1308"/>
        <v>7.8793628193753846E-4</v>
      </c>
      <c r="AF1045" s="13">
        <f t="shared" si="1309"/>
        <v>4.328330980753395E-4</v>
      </c>
      <c r="AG1045" s="13">
        <f t="shared" si="1310"/>
        <v>1.5851069440015771E-4</v>
      </c>
      <c r="AH1045" s="13">
        <f t="shared" si="1311"/>
        <v>1.1715279745917391E-2</v>
      </c>
      <c r="AI1045" s="13">
        <f t="shared" si="1312"/>
        <v>6.4022376689251556E-3</v>
      </c>
      <c r="AJ1045" s="13">
        <f t="shared" si="1313"/>
        <v>1.749366983049985E-3</v>
      </c>
      <c r="AK1045" s="13">
        <f t="shared" si="1314"/>
        <v>3.1866825315772089E-4</v>
      </c>
      <c r="AL1045" s="13">
        <f t="shared" si="1315"/>
        <v>1.0455779538221668E-6</v>
      </c>
      <c r="AM1045" s="13">
        <f t="shared" si="1316"/>
        <v>7.8386425980865942E-5</v>
      </c>
      <c r="AN1045" s="13">
        <f t="shared" si="1317"/>
        <v>8.6119246903878629E-5</v>
      </c>
      <c r="AO1045" s="13">
        <f t="shared" si="1318"/>
        <v>4.7307455305473262E-5</v>
      </c>
      <c r="AP1045" s="13">
        <f t="shared" si="1319"/>
        <v>1.7324778590452783E-5</v>
      </c>
      <c r="AQ1045" s="13">
        <f t="shared" si="1320"/>
        <v>4.7584669996002513E-6</v>
      </c>
      <c r="AR1045" s="13">
        <f t="shared" si="1321"/>
        <v>2.5741984185704368E-3</v>
      </c>
      <c r="AS1045" s="13">
        <f t="shared" si="1322"/>
        <v>1.406763682992929E-3</v>
      </c>
      <c r="AT1045" s="13">
        <f t="shared" si="1323"/>
        <v>3.8438840718557448E-4</v>
      </c>
      <c r="AU1045" s="13">
        <f t="shared" si="1324"/>
        <v>7.0020975266346248E-5</v>
      </c>
      <c r="AV1045" s="13">
        <f t="shared" si="1325"/>
        <v>9.5663726173782058E-6</v>
      </c>
      <c r="AW1045" s="13">
        <f t="shared" si="1326"/>
        <v>1.7437828643396501E-8</v>
      </c>
      <c r="AX1045" s="13">
        <f t="shared" si="1327"/>
        <v>7.1395155163637235E-6</v>
      </c>
      <c r="AY1045" s="13">
        <f t="shared" si="1328"/>
        <v>7.8438287220530285E-6</v>
      </c>
      <c r="AZ1045" s="13">
        <f t="shared" si="1329"/>
        <v>4.3088112127417922E-6</v>
      </c>
      <c r="BA1045" s="13">
        <f t="shared" si="1330"/>
        <v>1.5779584796262612E-6</v>
      </c>
      <c r="BB1045" s="13">
        <f t="shared" si="1331"/>
        <v>4.3340602091034922E-7</v>
      </c>
      <c r="BC1045" s="13">
        <f t="shared" si="1332"/>
        <v>9.523230497463136E-8</v>
      </c>
      <c r="BD1045" s="13">
        <f t="shared" si="1333"/>
        <v>4.7135718209373624E-4</v>
      </c>
      <c r="BE1045" s="13">
        <f t="shared" si="1334"/>
        <v>2.5759015338669758E-4</v>
      </c>
      <c r="BF1045" s="13">
        <f t="shared" si="1335"/>
        <v>7.0384720592405416E-5</v>
      </c>
      <c r="BG1045" s="13">
        <f t="shared" si="1336"/>
        <v>1.2821424079395249E-5</v>
      </c>
      <c r="BH1045" s="13">
        <f t="shared" si="1337"/>
        <v>1.7516825460137652E-6</v>
      </c>
      <c r="BI1045" s="13">
        <f t="shared" si="1338"/>
        <v>1.9145403649445438E-7</v>
      </c>
      <c r="BJ1045" s="14">
        <f t="shared" si="1339"/>
        <v>0.18247856273921745</v>
      </c>
      <c r="BK1045" s="14">
        <f t="shared" si="1340"/>
        <v>0.32745907908531108</v>
      </c>
      <c r="BL1045" s="14">
        <f t="shared" si="1341"/>
        <v>0.44726730024956135</v>
      </c>
      <c r="BM1045" s="14">
        <f t="shared" si="1342"/>
        <v>0.2282193872678798</v>
      </c>
      <c r="BN1045" s="14">
        <f t="shared" si="1343"/>
        <v>0.77163109298425969</v>
      </c>
    </row>
    <row r="1046" spans="1:66" x14ac:dyDescent="0.25">
      <c r="A1046" t="s">
        <v>28</v>
      </c>
      <c r="B1046" t="s">
        <v>463</v>
      </c>
      <c r="C1046" t="s">
        <v>189</v>
      </c>
      <c r="D1046" s="24" t="s">
        <v>501</v>
      </c>
      <c r="E1046" s="10">
        <f>VLOOKUP(A1046,home!$A$2:$E$405,3,FALSE)</f>
        <v>1.3611111111111101</v>
      </c>
      <c r="F1046" s="10">
        <f>VLOOKUP(B1046,home!$B$2:$E$405,3,FALSE)</f>
        <v>0.92</v>
      </c>
      <c r="G1046" s="10">
        <f>VLOOKUP(C1046,away!$B$2:$E$405,4,FALSE)</f>
        <v>0.55000000000000004</v>
      </c>
      <c r="H1046" s="10">
        <f>VLOOKUP(A1046,away!$A$2:$E$405,3,FALSE)</f>
        <v>1.1666666666666701</v>
      </c>
      <c r="I1046" s="10">
        <f>VLOOKUP(C1046,away!$B$2:$E$405,3,FALSE)</f>
        <v>0.73</v>
      </c>
      <c r="J1046" s="10">
        <f>VLOOKUP(B1046,home!$B$2:$E$405,4,FALSE)</f>
        <v>1.5</v>
      </c>
      <c r="K1046" s="12">
        <f t="shared" si="1288"/>
        <v>0.68872222222222179</v>
      </c>
      <c r="L1046" s="12">
        <f t="shared" si="1289"/>
        <v>1.2775000000000036</v>
      </c>
      <c r="M1046" s="13">
        <f t="shared" si="1290"/>
        <v>0.13998468961831673</v>
      </c>
      <c r="N1046" s="13">
        <f t="shared" si="1291"/>
        <v>9.6410566511015081E-2</v>
      </c>
      <c r="O1046" s="13">
        <f t="shared" si="1292"/>
        <v>0.17883044098740011</v>
      </c>
      <c r="P1046" s="13">
        <f t="shared" si="1293"/>
        <v>0.12316449871782209</v>
      </c>
      <c r="Q1046" s="13">
        <f t="shared" si="1294"/>
        <v>3.3200049806584808E-2</v>
      </c>
      <c r="R1046" s="13">
        <f t="shared" si="1295"/>
        <v>0.11422794418070217</v>
      </c>
      <c r="S1046" s="13">
        <f t="shared" si="1296"/>
        <v>2.7091344392329009E-2</v>
      </c>
      <c r="T1046" s="13">
        <f t="shared" si="1297"/>
        <v>4.2413063627912209E-2</v>
      </c>
      <c r="U1046" s="13">
        <f t="shared" si="1298"/>
        <v>7.8671323556009101E-2</v>
      </c>
      <c r="V1046" s="13">
        <f t="shared" si="1299"/>
        <v>2.6484577712438347E-3</v>
      </c>
      <c r="W1046" s="13">
        <f t="shared" si="1300"/>
        <v>7.621870693559846E-3</v>
      </c>
      <c r="X1046" s="13">
        <f t="shared" si="1301"/>
        <v>9.7369398110227282E-3</v>
      </c>
      <c r="Y1046" s="13">
        <f t="shared" si="1302"/>
        <v>6.2194703042907874E-3</v>
      </c>
      <c r="Z1046" s="13">
        <f t="shared" si="1303"/>
        <v>4.8642066230282492E-2</v>
      </c>
      <c r="AA1046" s="13">
        <f t="shared" si="1304"/>
        <v>3.3500871947600645E-2</v>
      </c>
      <c r="AB1046" s="13">
        <f t="shared" si="1305"/>
        <v>1.1536397487066804E-2</v>
      </c>
      <c r="AC1046" s="13">
        <f t="shared" si="1306"/>
        <v>1.4563912965231046E-4</v>
      </c>
      <c r="AD1046" s="13">
        <f t="shared" si="1307"/>
        <v>1.3123379303897407E-3</v>
      </c>
      <c r="AE1046" s="13">
        <f t="shared" si="1308"/>
        <v>1.6765117060728982E-3</v>
      </c>
      <c r="AF1046" s="13">
        <f t="shared" si="1309"/>
        <v>1.0708718522540669E-3</v>
      </c>
      <c r="AG1046" s="13">
        <f t="shared" si="1310"/>
        <v>4.560129304181916E-4</v>
      </c>
      <c r="AH1046" s="13">
        <f t="shared" si="1311"/>
        <v>1.5535059902296524E-2</v>
      </c>
      <c r="AI1046" s="13">
        <f t="shared" si="1312"/>
        <v>1.0699340978264995E-2</v>
      </c>
      <c r="AJ1046" s="13">
        <f t="shared" si="1313"/>
        <v>3.6844369474319737E-3</v>
      </c>
      <c r="AK1046" s="13">
        <f t="shared" si="1314"/>
        <v>8.4585120069100277E-4</v>
      </c>
      <c r="AL1046" s="13">
        <f t="shared" si="1315"/>
        <v>5.1255806463508021E-6</v>
      </c>
      <c r="AM1046" s="13">
        <f t="shared" si="1316"/>
        <v>1.8076725914490681E-4</v>
      </c>
      <c r="AN1046" s="13">
        <f t="shared" si="1317"/>
        <v>2.3093017355761905E-4</v>
      </c>
      <c r="AO1046" s="13">
        <f t="shared" si="1318"/>
        <v>1.4750664835992965E-4</v>
      </c>
      <c r="AP1046" s="13">
        <f t="shared" si="1319"/>
        <v>6.2813247759936898E-5</v>
      </c>
      <c r="AQ1046" s="13">
        <f t="shared" si="1320"/>
        <v>2.0060981003329918E-5</v>
      </c>
      <c r="AR1046" s="13">
        <f t="shared" si="1321"/>
        <v>3.9692078050367688E-3</v>
      </c>
      <c r="AS1046" s="13">
        <f t="shared" si="1322"/>
        <v>2.7336816199467107E-3</v>
      </c>
      <c r="AT1046" s="13">
        <f t="shared" si="1323"/>
        <v>9.4137364006887075E-4</v>
      </c>
      <c r="AU1046" s="13">
        <f t="shared" si="1324"/>
        <v>2.1611498177655157E-4</v>
      </c>
      <c r="AV1046" s="13">
        <f t="shared" si="1325"/>
        <v>3.7210797626165384E-5</v>
      </c>
      <c r="AW1046" s="13">
        <f t="shared" si="1326"/>
        <v>1.2526956671453092E-7</v>
      </c>
      <c r="AX1046" s="13">
        <f t="shared" si="1327"/>
        <v>2.0749738070550065E-5</v>
      </c>
      <c r="AY1046" s="13">
        <f t="shared" si="1328"/>
        <v>2.6507790385127778E-5</v>
      </c>
      <c r="AZ1046" s="13">
        <f t="shared" si="1329"/>
        <v>1.693185110850042E-5</v>
      </c>
      <c r="BA1046" s="13">
        <f t="shared" si="1330"/>
        <v>7.2101465970364505E-6</v>
      </c>
      <c r="BB1046" s="13">
        <f t="shared" si="1331"/>
        <v>2.3027405694285246E-6</v>
      </c>
      <c r="BC1046" s="13">
        <f t="shared" si="1332"/>
        <v>5.8835021548898903E-7</v>
      </c>
      <c r="BD1046" s="13">
        <f t="shared" si="1333"/>
        <v>8.4511049515574761E-4</v>
      </c>
      <c r="BE1046" s="13">
        <f t="shared" si="1334"/>
        <v>5.8204637824698865E-4</v>
      </c>
      <c r="BF1046" s="13">
        <f t="shared" si="1335"/>
        <v>2.0043413753133095E-4</v>
      </c>
      <c r="BG1046" s="13">
        <f t="shared" si="1336"/>
        <v>4.6014481536590899E-5</v>
      </c>
      <c r="BH1046" s="13">
        <f t="shared" si="1337"/>
        <v>7.9227989945710681E-6</v>
      </c>
      <c r="BI1046" s="13">
        <f t="shared" si="1338"/>
        <v>1.0913215459521946E-6</v>
      </c>
      <c r="BJ1046" s="14">
        <f t="shared" si="1339"/>
        <v>0.20083406410029223</v>
      </c>
      <c r="BK1046" s="14">
        <f t="shared" si="1340"/>
        <v>0.29306626300039551</v>
      </c>
      <c r="BL1046" s="14">
        <f t="shared" si="1341"/>
        <v>0.45711187564492956</v>
      </c>
      <c r="BM1046" s="14">
        <f t="shared" si="1342"/>
        <v>0.31380969663324043</v>
      </c>
      <c r="BN1046" s="14">
        <f t="shared" si="1343"/>
        <v>0.68581818982184095</v>
      </c>
    </row>
    <row r="1047" spans="1:66" x14ac:dyDescent="0.25">
      <c r="A1047" t="s">
        <v>192</v>
      </c>
      <c r="B1047" t="s">
        <v>200</v>
      </c>
      <c r="C1047" t="s">
        <v>201</v>
      </c>
      <c r="D1047" s="24" t="s">
        <v>501</v>
      </c>
      <c r="E1047" s="10">
        <f>VLOOKUP(A1047,home!$A$2:$E$405,3,FALSE)</f>
        <v>1.5208333333333299</v>
      </c>
      <c r="F1047" s="10">
        <f>VLOOKUP(B1047,home!$B$2:$E$405,3,FALSE)</f>
        <v>0.66</v>
      </c>
      <c r="G1047" s="10">
        <f>VLOOKUP(C1047,away!$B$2:$E$405,4,FALSE)</f>
        <v>0.16</v>
      </c>
      <c r="H1047" s="10">
        <f>VLOOKUP(A1047,away!$A$2:$E$405,3,FALSE)</f>
        <v>0.875</v>
      </c>
      <c r="I1047" s="10">
        <f>VLOOKUP(C1047,away!$B$2:$E$405,3,FALSE)</f>
        <v>0.16</v>
      </c>
      <c r="J1047" s="10">
        <f>VLOOKUP(B1047,home!$B$2:$E$405,4,FALSE)</f>
        <v>1.1399999999999999</v>
      </c>
      <c r="K1047" s="12">
        <f t="shared" si="1288"/>
        <v>0.16059999999999963</v>
      </c>
      <c r="L1047" s="12">
        <f t="shared" si="1289"/>
        <v>0.15959999999999999</v>
      </c>
      <c r="M1047" s="13">
        <f t="shared" si="1290"/>
        <v>0.72600382178828904</v>
      </c>
      <c r="N1047" s="13">
        <f t="shared" si="1291"/>
        <v>0.11659621377919895</v>
      </c>
      <c r="O1047" s="13">
        <f t="shared" si="1292"/>
        <v>0.11587020995741093</v>
      </c>
      <c r="P1047" s="13">
        <f t="shared" si="1293"/>
        <v>1.8608755719160149E-2</v>
      </c>
      <c r="Q1047" s="13">
        <f t="shared" si="1294"/>
        <v>9.3626759664696517E-3</v>
      </c>
      <c r="R1047" s="13">
        <f t="shared" si="1295"/>
        <v>9.2464427546013906E-3</v>
      </c>
      <c r="S1047" s="13">
        <f t="shared" si="1296"/>
        <v>1.1924379012303477E-4</v>
      </c>
      <c r="T1047" s="13">
        <f t="shared" si="1297"/>
        <v>1.4942830842485562E-3</v>
      </c>
      <c r="U1047" s="13">
        <f t="shared" si="1298"/>
        <v>1.4849787063889797E-3</v>
      </c>
      <c r="V1047" s="13">
        <f t="shared" si="1299"/>
        <v>3.3960313443599902E-7</v>
      </c>
      <c r="W1047" s="13">
        <f t="shared" si="1300"/>
        <v>5.0121525340500776E-4</v>
      </c>
      <c r="X1047" s="13">
        <f t="shared" si="1301"/>
        <v>7.9993954443439232E-5</v>
      </c>
      <c r="Y1047" s="13">
        <f t="shared" si="1302"/>
        <v>6.3835175645864498E-6</v>
      </c>
      <c r="Z1047" s="13">
        <f t="shared" si="1303"/>
        <v>4.9191075454479386E-4</v>
      </c>
      <c r="AA1047" s="13">
        <f t="shared" si="1304"/>
        <v>7.9000867179893712E-5</v>
      </c>
      <c r="AB1047" s="13">
        <f t="shared" si="1305"/>
        <v>6.3437696345454485E-6</v>
      </c>
      <c r="AC1047" s="13">
        <f t="shared" si="1306"/>
        <v>5.4403912731945264E-10</v>
      </c>
      <c r="AD1047" s="13">
        <f t="shared" si="1307"/>
        <v>2.0123792424211004E-5</v>
      </c>
      <c r="AE1047" s="13">
        <f t="shared" si="1308"/>
        <v>3.2117572709040761E-6</v>
      </c>
      <c r="AF1047" s="13">
        <f t="shared" si="1309"/>
        <v>2.5629823021814526E-7</v>
      </c>
      <c r="AG1047" s="13">
        <f t="shared" si="1310"/>
        <v>1.3635065847605323E-8</v>
      </c>
      <c r="AH1047" s="13">
        <f t="shared" si="1311"/>
        <v>1.9627239106337283E-5</v>
      </c>
      <c r="AI1047" s="13">
        <f t="shared" si="1312"/>
        <v>3.15213460047776E-6</v>
      </c>
      <c r="AJ1047" s="13">
        <f t="shared" si="1313"/>
        <v>2.5311640841836347E-7</v>
      </c>
      <c r="AK1047" s="13">
        <f t="shared" si="1314"/>
        <v>1.3550165063996367E-8</v>
      </c>
      <c r="AL1047" s="13">
        <f t="shared" si="1315"/>
        <v>5.5778721368246569E-13</v>
      </c>
      <c r="AM1047" s="13">
        <f t="shared" si="1316"/>
        <v>6.4637621266565648E-7</v>
      </c>
      <c r="AN1047" s="13">
        <f t="shared" si="1317"/>
        <v>1.0316164354143877E-7</v>
      </c>
      <c r="AO1047" s="13">
        <f t="shared" si="1318"/>
        <v>8.2322991546068128E-9</v>
      </c>
      <c r="AP1047" s="13">
        <f t="shared" si="1319"/>
        <v>4.3795831502508233E-10</v>
      </c>
      <c r="AQ1047" s="13">
        <f t="shared" si="1320"/>
        <v>1.7474536769500792E-11</v>
      </c>
      <c r="AR1047" s="13">
        <f t="shared" si="1321"/>
        <v>6.2650147227428652E-7</v>
      </c>
      <c r="AS1047" s="13">
        <f t="shared" si="1322"/>
        <v>1.0061613644725017E-7</v>
      </c>
      <c r="AT1047" s="13">
        <f t="shared" si="1323"/>
        <v>8.0794757567141682E-9</v>
      </c>
      <c r="AU1047" s="13">
        <f t="shared" si="1324"/>
        <v>4.3252126884276434E-10</v>
      </c>
      <c r="AV1047" s="13">
        <f t="shared" si="1325"/>
        <v>1.7365728944036941E-11</v>
      </c>
      <c r="AW1047" s="13">
        <f t="shared" si="1326"/>
        <v>3.971407775604891E-16</v>
      </c>
      <c r="AX1047" s="13">
        <f t="shared" si="1327"/>
        <v>1.730133662568402E-8</v>
      </c>
      <c r="AY1047" s="13">
        <f t="shared" si="1328"/>
        <v>2.7612933254591691E-9</v>
      </c>
      <c r="AZ1047" s="13">
        <f t="shared" si="1329"/>
        <v>2.2035120737164168E-10</v>
      </c>
      <c r="BA1047" s="13">
        <f t="shared" si="1330"/>
        <v>1.1722684232171335E-11</v>
      </c>
      <c r="BB1047" s="13">
        <f t="shared" si="1331"/>
        <v>4.6773510086363642E-13</v>
      </c>
      <c r="BC1047" s="13">
        <f t="shared" si="1332"/>
        <v>1.4930104419567284E-14</v>
      </c>
      <c r="BD1047" s="13">
        <f t="shared" si="1333"/>
        <v>1.6664939162495993E-8</v>
      </c>
      <c r="BE1047" s="13">
        <f t="shared" si="1334"/>
        <v>2.6763892294968502E-9</v>
      </c>
      <c r="BF1047" s="13">
        <f t="shared" si="1335"/>
        <v>2.149140551285965E-10</v>
      </c>
      <c r="BG1047" s="13">
        <f t="shared" si="1336"/>
        <v>1.1505065751217512E-11</v>
      </c>
      <c r="BH1047" s="13">
        <f t="shared" si="1337"/>
        <v>4.6192838991138185E-13</v>
      </c>
      <c r="BI1047" s="13">
        <f t="shared" si="1338"/>
        <v>1.4837139883953563E-14</v>
      </c>
      <c r="BJ1047" s="14">
        <f t="shared" si="1339"/>
        <v>0.12806514955909612</v>
      </c>
      <c r="BK1047" s="14">
        <f t="shared" si="1340"/>
        <v>0.74473216420659683</v>
      </c>
      <c r="BL1047" s="14">
        <f t="shared" si="1341"/>
        <v>0.12671077731069183</v>
      </c>
      <c r="BM1047" s="14">
        <f t="shared" si="1342"/>
        <v>4.3118791045065373E-3</v>
      </c>
      <c r="BN1047" s="14">
        <f t="shared" si="1343"/>
        <v>0.99568811996513007</v>
      </c>
    </row>
    <row r="1048" spans="1:66" x14ac:dyDescent="0.25">
      <c r="A1048" t="s">
        <v>192</v>
      </c>
      <c r="B1048" t="s">
        <v>197</v>
      </c>
      <c r="C1048" t="s">
        <v>202</v>
      </c>
      <c r="D1048" s="24" t="s">
        <v>501</v>
      </c>
      <c r="E1048" s="10">
        <f>VLOOKUP(A1048,home!$A$2:$E$405,3,FALSE)</f>
        <v>1.5208333333333299</v>
      </c>
      <c r="F1048" s="10">
        <f>VLOOKUP(B1048,home!$B$2:$E$405,3,FALSE)</f>
        <v>1.32</v>
      </c>
      <c r="G1048" s="10">
        <f>VLOOKUP(C1048,away!$B$2:$E$405,4,FALSE)</f>
        <v>1.64</v>
      </c>
      <c r="H1048" s="10">
        <f>VLOOKUP(A1048,away!$A$2:$E$405,3,FALSE)</f>
        <v>0.875</v>
      </c>
      <c r="I1048" s="10">
        <f>VLOOKUP(C1048,away!$B$2:$E$405,3,FALSE)</f>
        <v>0.82</v>
      </c>
      <c r="J1048" s="10">
        <f>VLOOKUP(B1048,home!$B$2:$E$405,4,FALSE)</f>
        <v>0.56999999999999995</v>
      </c>
      <c r="K1048" s="12">
        <f t="shared" si="1288"/>
        <v>3.2922999999999925</v>
      </c>
      <c r="L1048" s="12">
        <f t="shared" si="1289"/>
        <v>0.40897499999999992</v>
      </c>
      <c r="M1048" s="13">
        <f t="shared" si="1290"/>
        <v>2.4692024061143354E-2</v>
      </c>
      <c r="N1048" s="13">
        <f t="shared" si="1291"/>
        <v>8.1293550816502066E-2</v>
      </c>
      <c r="O1048" s="13">
        <f t="shared" si="1292"/>
        <v>1.0098420540406102E-2</v>
      </c>
      <c r="P1048" s="13">
        <f t="shared" si="1293"/>
        <v>3.3247029945178926E-2</v>
      </c>
      <c r="Q1048" s="13">
        <f t="shared" si="1294"/>
        <v>0.13382137867658461</v>
      </c>
      <c r="R1048" s="13">
        <f t="shared" si="1295"/>
        <v>2.0650007702562919E-3</v>
      </c>
      <c r="S1048" s="13">
        <f t="shared" si="1296"/>
        <v>1.1191518741421082E-2</v>
      </c>
      <c r="T1048" s="13">
        <f t="shared" si="1297"/>
        <v>5.4729598344256176E-2</v>
      </c>
      <c r="U1048" s="13">
        <f t="shared" si="1298"/>
        <v>6.7986020359147746E-3</v>
      </c>
      <c r="V1048" s="13">
        <f t="shared" si="1299"/>
        <v>1.6743362499327592E-3</v>
      </c>
      <c r="W1048" s="13">
        <f t="shared" si="1300"/>
        <v>0.14686004167230615</v>
      </c>
      <c r="X1048" s="13">
        <f t="shared" si="1301"/>
        <v>6.0062085542931402E-2</v>
      </c>
      <c r="Y1048" s="13">
        <f t="shared" si="1302"/>
        <v>1.2281945717460182E-2</v>
      </c>
      <c r="Z1048" s="13">
        <f t="shared" si="1303"/>
        <v>2.8151123000518902E-4</v>
      </c>
      <c r="AA1048" s="13">
        <f t="shared" si="1304"/>
        <v>9.2681942254608162E-4</v>
      </c>
      <c r="AB1048" s="13">
        <f t="shared" si="1305"/>
        <v>1.525683792424229E-3</v>
      </c>
      <c r="AC1048" s="13">
        <f t="shared" si="1306"/>
        <v>1.4090255243446467E-4</v>
      </c>
      <c r="AD1048" s="13">
        <f t="shared" si="1307"/>
        <v>0.12087682879943311</v>
      </c>
      <c r="AE1048" s="13">
        <f t="shared" si="1308"/>
        <v>4.9435601058248145E-2</v>
      </c>
      <c r="AF1048" s="13">
        <f t="shared" si="1309"/>
        <v>1.0108962471398515E-2</v>
      </c>
      <c r="AG1048" s="13">
        <f t="shared" si="1310"/>
        <v>1.3781043089134027E-3</v>
      </c>
      <c r="AH1048" s="13">
        <f t="shared" si="1311"/>
        <v>2.8782763822843035E-5</v>
      </c>
      <c r="AI1048" s="13">
        <f t="shared" si="1312"/>
        <v>9.4761493333945902E-5</v>
      </c>
      <c r="AJ1048" s="13">
        <f t="shared" si="1313"/>
        <v>1.5599163225167473E-4</v>
      </c>
      <c r="AK1048" s="13">
        <f t="shared" si="1314"/>
        <v>1.711904169540625E-4</v>
      </c>
      <c r="AL1048" s="13">
        <f t="shared" si="1315"/>
        <v>7.5888333310232036E-6</v>
      </c>
      <c r="AM1048" s="13">
        <f t="shared" si="1316"/>
        <v>7.959255669127456E-2</v>
      </c>
      <c r="AN1048" s="13">
        <f t="shared" si="1317"/>
        <v>3.2551365872814007E-2</v>
      </c>
      <c r="AO1048" s="13">
        <f t="shared" si="1318"/>
        <v>6.656347428917052E-3</v>
      </c>
      <c r="AP1048" s="13">
        <f t="shared" si="1319"/>
        <v>9.0742656324711716E-4</v>
      </c>
      <c r="AQ1048" s="13">
        <f t="shared" si="1320"/>
        <v>9.2778694675997402E-5</v>
      </c>
      <c r="AR1048" s="13">
        <f t="shared" si="1321"/>
        <v>2.3542861668894448E-6</v>
      </c>
      <c r="AS1048" s="13">
        <f t="shared" si="1322"/>
        <v>7.751016347250101E-6</v>
      </c>
      <c r="AT1048" s="13">
        <f t="shared" si="1323"/>
        <v>1.2759335560025727E-5</v>
      </c>
      <c r="AU1048" s="13">
        <f t="shared" si="1324"/>
        <v>1.4002520154757536E-5</v>
      </c>
      <c r="AV1048" s="13">
        <f t="shared" si="1325"/>
        <v>1.1525124276377032E-5</v>
      </c>
      <c r="AW1048" s="13">
        <f t="shared" si="1326"/>
        <v>2.8383678378258905E-7</v>
      </c>
      <c r="AX1048" s="13">
        <f t="shared" si="1327"/>
        <v>4.3673762399113754E-2</v>
      </c>
      <c r="AY1048" s="13">
        <f t="shared" si="1328"/>
        <v>1.7861476977177545E-2</v>
      </c>
      <c r="AZ1048" s="13">
        <f t="shared" si="1329"/>
        <v>3.6524487733705924E-3</v>
      </c>
      <c r="BA1048" s="13">
        <f t="shared" si="1330"/>
        <v>4.9792007902974597E-4</v>
      </c>
      <c r="BB1048" s="13">
        <f t="shared" si="1331"/>
        <v>5.0909216080297579E-5</v>
      </c>
      <c r="BC1048" s="13">
        <f t="shared" si="1332"/>
        <v>4.1641193292879385E-6</v>
      </c>
      <c r="BD1048" s="13">
        <f t="shared" si="1333"/>
        <v>1.6047403085060178E-7</v>
      </c>
      <c r="BE1048" s="13">
        <f t="shared" si="1334"/>
        <v>5.2832865176943493E-7</v>
      </c>
      <c r="BF1048" s="13">
        <f t="shared" si="1335"/>
        <v>8.6970821011025356E-7</v>
      </c>
      <c r="BG1048" s="13">
        <f t="shared" si="1336"/>
        <v>9.5444678004866034E-7</v>
      </c>
      <c r="BH1048" s="13">
        <f t="shared" si="1337"/>
        <v>7.8558128348854925E-7</v>
      </c>
      <c r="BI1048" s="13">
        <f t="shared" si="1338"/>
        <v>5.1727385192586908E-7</v>
      </c>
      <c r="BJ1048" s="14">
        <f t="shared" si="1339"/>
        <v>0.85638925422306367</v>
      </c>
      <c r="BK1048" s="14">
        <f t="shared" si="1340"/>
        <v>8.881487736061916E-2</v>
      </c>
      <c r="BL1048" s="14">
        <f t="shared" si="1341"/>
        <v>2.1917460963223497E-2</v>
      </c>
      <c r="BM1048" s="14">
        <f t="shared" si="1342"/>
        <v>0.6643245058264462</v>
      </c>
      <c r="BN1048" s="14">
        <f t="shared" si="1343"/>
        <v>0.28521740481007135</v>
      </c>
    </row>
    <row r="1049" spans="1:66" x14ac:dyDescent="0.25">
      <c r="A1049" t="s">
        <v>192</v>
      </c>
      <c r="B1049" t="s">
        <v>199</v>
      </c>
      <c r="C1049" t="s">
        <v>204</v>
      </c>
      <c r="D1049" s="24" t="s">
        <v>501</v>
      </c>
      <c r="E1049" s="10">
        <f>VLOOKUP(A1049,home!$A$2:$E$405,3,FALSE)</f>
        <v>1.5208333333333299</v>
      </c>
      <c r="F1049" s="10">
        <f>VLOOKUP(B1049,home!$B$2:$E$405,3,FALSE)</f>
        <v>0.88</v>
      </c>
      <c r="G1049" s="10">
        <f>VLOOKUP(C1049,away!$B$2:$E$405,4,FALSE)</f>
        <v>0.66</v>
      </c>
      <c r="H1049" s="10">
        <f>VLOOKUP(A1049,away!$A$2:$E$405,3,FALSE)</f>
        <v>0.875</v>
      </c>
      <c r="I1049" s="10">
        <f>VLOOKUP(C1049,away!$B$2:$E$405,3,FALSE)</f>
        <v>1.32</v>
      </c>
      <c r="J1049" s="10">
        <f>VLOOKUP(B1049,home!$B$2:$E$405,4,FALSE)</f>
        <v>2.29</v>
      </c>
      <c r="K1049" s="12">
        <f t="shared" si="1288"/>
        <v>0.88329999999999798</v>
      </c>
      <c r="L1049" s="12">
        <f t="shared" si="1289"/>
        <v>2.6449500000000001</v>
      </c>
      <c r="M1049" s="13">
        <f t="shared" si="1290"/>
        <v>2.9356244369148014E-2</v>
      </c>
      <c r="N1049" s="13">
        <f t="shared" si="1291"/>
        <v>2.5930370651268381E-2</v>
      </c>
      <c r="O1049" s="13">
        <f t="shared" si="1292"/>
        <v>7.7645798544178038E-2</v>
      </c>
      <c r="P1049" s="13">
        <f t="shared" si="1293"/>
        <v>6.8584533854072302E-2</v>
      </c>
      <c r="Q1049" s="13">
        <f t="shared" si="1294"/>
        <v>1.1452148198132651E-2</v>
      </c>
      <c r="R1049" s="13">
        <f t="shared" si="1295"/>
        <v>0.10268462742971188</v>
      </c>
      <c r="S1049" s="13">
        <f t="shared" si="1296"/>
        <v>4.0058243016636484E-2</v>
      </c>
      <c r="T1049" s="13">
        <f t="shared" si="1297"/>
        <v>3.0290359376650956E-2</v>
      </c>
      <c r="U1049" s="13">
        <f t="shared" si="1298"/>
        <v>9.0701331408664293E-2</v>
      </c>
      <c r="V1049" s="13">
        <f t="shared" si="1299"/>
        <v>1.0398605071932307E-2</v>
      </c>
      <c r="W1049" s="13">
        <f t="shared" si="1300"/>
        <v>3.371894167803517E-3</v>
      </c>
      <c r="X1049" s="13">
        <f t="shared" si="1301"/>
        <v>8.9184914791319118E-3</v>
      </c>
      <c r="Y1049" s="13">
        <f t="shared" si="1302"/>
        <v>1.1794482018864979E-2</v>
      </c>
      <c r="Z1049" s="13">
        <f t="shared" si="1303"/>
        <v>9.0531901773405477E-2</v>
      </c>
      <c r="AA1049" s="13">
        <f t="shared" si="1304"/>
        <v>7.9966828836448858E-2</v>
      </c>
      <c r="AB1049" s="13">
        <f t="shared" si="1305"/>
        <v>3.5317349955617555E-2</v>
      </c>
      <c r="AC1049" s="13">
        <f t="shared" si="1306"/>
        <v>1.5183811334629337E-3</v>
      </c>
      <c r="AD1049" s="13">
        <f t="shared" si="1307"/>
        <v>7.445985296052098E-4</v>
      </c>
      <c r="AE1049" s="13">
        <f t="shared" si="1308"/>
        <v>1.9694258808792995E-3</v>
      </c>
      <c r="AF1049" s="13">
        <f t="shared" si="1309"/>
        <v>2.6045164918158522E-3</v>
      </c>
      <c r="AG1049" s="13">
        <f t="shared" si="1310"/>
        <v>2.296271965009446E-3</v>
      </c>
      <c r="AH1049" s="13">
        <f t="shared" si="1311"/>
        <v>5.9863088398892199E-2</v>
      </c>
      <c r="AI1049" s="13">
        <f t="shared" si="1312"/>
        <v>5.2877065982741354E-2</v>
      </c>
      <c r="AJ1049" s="13">
        <f t="shared" si="1313"/>
        <v>2.3353156191277664E-2</v>
      </c>
      <c r="AK1049" s="13">
        <f t="shared" si="1314"/>
        <v>6.8759476212518393E-3</v>
      </c>
      <c r="AL1049" s="13">
        <f t="shared" si="1315"/>
        <v>1.4189480226675964E-4</v>
      </c>
      <c r="AM1049" s="13">
        <f t="shared" si="1316"/>
        <v>1.315407762400561E-4</v>
      </c>
      <c r="AN1049" s="13">
        <f t="shared" si="1317"/>
        <v>3.4791877611613632E-4</v>
      </c>
      <c r="AO1049" s="13">
        <f t="shared" si="1318"/>
        <v>4.6011388344418755E-4</v>
      </c>
      <c r="AP1049" s="13">
        <f t="shared" si="1319"/>
        <v>4.0565940533856789E-4</v>
      </c>
      <c r="AQ1049" s="13">
        <f t="shared" si="1320"/>
        <v>2.6823721103756129E-4</v>
      </c>
      <c r="AR1049" s="13">
        <f t="shared" si="1321"/>
        <v>3.1666975132130008E-2</v>
      </c>
      <c r="AS1049" s="13">
        <f t="shared" si="1322"/>
        <v>2.7971439134210369E-2</v>
      </c>
      <c r="AT1049" s="13">
        <f t="shared" si="1323"/>
        <v>1.2353586093623978E-2</v>
      </c>
      <c r="AU1049" s="13">
        <f t="shared" si="1324"/>
        <v>3.6373075321660129E-3</v>
      </c>
      <c r="AV1049" s="13">
        <f t="shared" si="1325"/>
        <v>8.0320843579055775E-4</v>
      </c>
      <c r="AW1049" s="13">
        <f t="shared" si="1326"/>
        <v>9.2085167709375592E-6</v>
      </c>
      <c r="AX1049" s="13">
        <f t="shared" si="1327"/>
        <v>1.9364994608806871E-5</v>
      </c>
      <c r="AY1049" s="13">
        <f t="shared" si="1328"/>
        <v>5.1219442490563727E-5</v>
      </c>
      <c r="AZ1049" s="13">
        <f t="shared" si="1329"/>
        <v>6.7736432207708279E-5</v>
      </c>
      <c r="BA1049" s="13">
        <f t="shared" si="1330"/>
        <v>5.9719825455926006E-5</v>
      </c>
      <c r="BB1049" s="13">
        <f t="shared" si="1331"/>
        <v>3.9488988084912872E-5</v>
      </c>
      <c r="BC1049" s="13">
        <f t="shared" si="1332"/>
        <v>2.0889279807038073E-5</v>
      </c>
      <c r="BD1049" s="13">
        <f t="shared" si="1333"/>
        <v>1.3959594312621211E-2</v>
      </c>
      <c r="BE1049" s="13">
        <f t="shared" si="1334"/>
        <v>1.2330509656338286E-2</v>
      </c>
      <c r="BF1049" s="13">
        <f t="shared" si="1335"/>
        <v>5.445769589721791E-3</v>
      </c>
      <c r="BG1049" s="13">
        <f t="shared" si="1336"/>
        <v>1.6034160928670828E-3</v>
      </c>
      <c r="BH1049" s="13">
        <f t="shared" si="1337"/>
        <v>3.5407435870737263E-4</v>
      </c>
      <c r="BI1049" s="13">
        <f t="shared" si="1338"/>
        <v>6.2550776209244316E-5</v>
      </c>
      <c r="BJ1049" s="14">
        <f t="shared" si="1339"/>
        <v>0.10124444777399368</v>
      </c>
      <c r="BK1049" s="14">
        <f t="shared" si="1340"/>
        <v>0.15010912169000934</v>
      </c>
      <c r="BL1049" s="14">
        <f t="shared" si="1341"/>
        <v>0.63947362548316966</v>
      </c>
      <c r="BM1049" s="14">
        <f t="shared" si="1342"/>
        <v>0.66566336274834703</v>
      </c>
      <c r="BN1049" s="14">
        <f t="shared" si="1343"/>
        <v>0.31565372304651124</v>
      </c>
    </row>
    <row r="1050" spans="1:66" x14ac:dyDescent="0.25">
      <c r="A1050" t="s">
        <v>32</v>
      </c>
      <c r="B1050" t="s">
        <v>34</v>
      </c>
      <c r="C1050" t="s">
        <v>210</v>
      </c>
      <c r="D1050" s="24" t="s">
        <v>501</v>
      </c>
      <c r="E1050" s="10">
        <f>VLOOKUP(A1050,home!$A$2:$E$405,3,FALSE)</f>
        <v>1.2749999999999999</v>
      </c>
      <c r="F1050" s="10">
        <f>VLOOKUP(B1050,home!$B$2:$E$405,3,FALSE)</f>
        <v>0</v>
      </c>
      <c r="G1050" s="10">
        <f>VLOOKUP(C1050,away!$B$2:$E$405,4,FALSE)</f>
        <v>0.39</v>
      </c>
      <c r="H1050" s="10">
        <f>VLOOKUP(A1050,away!$A$2:$E$405,3,FALSE)</f>
        <v>1.25</v>
      </c>
      <c r="I1050" s="10">
        <f>VLOOKUP(C1050,away!$B$2:$E$405,3,FALSE)</f>
        <v>0.59</v>
      </c>
      <c r="J1050" s="10">
        <f>VLOOKUP(B1050,home!$B$2:$E$405,4,FALSE)</f>
        <v>1.2</v>
      </c>
      <c r="K1050" s="12">
        <f t="shared" si="1288"/>
        <v>0</v>
      </c>
      <c r="L1050" s="12">
        <f t="shared" si="1289"/>
        <v>0.8849999999999999</v>
      </c>
      <c r="M1050" s="13">
        <f t="shared" si="1290"/>
        <v>0.41271417327904969</v>
      </c>
      <c r="N1050" s="13">
        <f t="shared" si="1291"/>
        <v>0</v>
      </c>
      <c r="O1050" s="13">
        <f t="shared" si="1292"/>
        <v>0.36525204335195899</v>
      </c>
      <c r="P1050" s="13">
        <f t="shared" si="1293"/>
        <v>0</v>
      </c>
      <c r="Q1050" s="13">
        <f t="shared" si="1294"/>
        <v>0</v>
      </c>
      <c r="R1050" s="13">
        <f t="shared" si="1295"/>
        <v>0.16162402918324181</v>
      </c>
      <c r="S1050" s="13">
        <f t="shared" si="1296"/>
        <v>0</v>
      </c>
      <c r="T1050" s="13">
        <f t="shared" si="1297"/>
        <v>0</v>
      </c>
      <c r="U1050" s="13">
        <f t="shared" si="1298"/>
        <v>0</v>
      </c>
      <c r="V1050" s="13">
        <f t="shared" si="1299"/>
        <v>0</v>
      </c>
      <c r="W1050" s="13">
        <f t="shared" si="1300"/>
        <v>0</v>
      </c>
      <c r="X1050" s="13">
        <f t="shared" si="1301"/>
        <v>0</v>
      </c>
      <c r="Y1050" s="13">
        <f t="shared" si="1302"/>
        <v>0</v>
      </c>
      <c r="Z1050" s="13">
        <f t="shared" si="1303"/>
        <v>4.7679088609056328E-2</v>
      </c>
      <c r="AA1050" s="13">
        <f t="shared" si="1304"/>
        <v>0</v>
      </c>
      <c r="AB1050" s="13">
        <f t="shared" si="1305"/>
        <v>0</v>
      </c>
      <c r="AC1050" s="13">
        <f t="shared" si="1306"/>
        <v>0</v>
      </c>
      <c r="AD1050" s="13">
        <f t="shared" si="1307"/>
        <v>0</v>
      </c>
      <c r="AE1050" s="13">
        <f t="shared" si="1308"/>
        <v>0</v>
      </c>
      <c r="AF1050" s="13">
        <f t="shared" si="1309"/>
        <v>0</v>
      </c>
      <c r="AG1050" s="13">
        <f t="shared" si="1310"/>
        <v>0</v>
      </c>
      <c r="AH1050" s="13">
        <f t="shared" si="1311"/>
        <v>1.0548998354753709E-2</v>
      </c>
      <c r="AI1050" s="13">
        <f t="shared" si="1312"/>
        <v>0</v>
      </c>
      <c r="AJ1050" s="13">
        <f t="shared" si="1313"/>
        <v>0</v>
      </c>
      <c r="AK1050" s="13">
        <f t="shared" si="1314"/>
        <v>0</v>
      </c>
      <c r="AL1050" s="13">
        <f t="shared" si="1315"/>
        <v>0</v>
      </c>
      <c r="AM1050" s="13">
        <f t="shared" si="1316"/>
        <v>0</v>
      </c>
      <c r="AN1050" s="13">
        <f t="shared" si="1317"/>
        <v>0</v>
      </c>
      <c r="AO1050" s="13">
        <f t="shared" si="1318"/>
        <v>0</v>
      </c>
      <c r="AP1050" s="13">
        <f t="shared" si="1319"/>
        <v>0</v>
      </c>
      <c r="AQ1050" s="13">
        <f t="shared" si="1320"/>
        <v>0</v>
      </c>
      <c r="AR1050" s="13">
        <f t="shared" si="1321"/>
        <v>1.8671727087914069E-3</v>
      </c>
      <c r="AS1050" s="13">
        <f t="shared" si="1322"/>
        <v>0</v>
      </c>
      <c r="AT1050" s="13">
        <f t="shared" si="1323"/>
        <v>0</v>
      </c>
      <c r="AU1050" s="13">
        <f t="shared" si="1324"/>
        <v>0</v>
      </c>
      <c r="AV1050" s="13">
        <f t="shared" si="1325"/>
        <v>0</v>
      </c>
      <c r="AW1050" s="13">
        <f t="shared" si="1326"/>
        <v>0</v>
      </c>
      <c r="AX1050" s="13">
        <f t="shared" si="1327"/>
        <v>0</v>
      </c>
      <c r="AY1050" s="13">
        <f t="shared" si="1328"/>
        <v>0</v>
      </c>
      <c r="AZ1050" s="13">
        <f t="shared" si="1329"/>
        <v>0</v>
      </c>
      <c r="BA1050" s="13">
        <f t="shared" si="1330"/>
        <v>0</v>
      </c>
      <c r="BB1050" s="13">
        <f t="shared" si="1331"/>
        <v>0</v>
      </c>
      <c r="BC1050" s="13">
        <f t="shared" si="1332"/>
        <v>0</v>
      </c>
      <c r="BD1050" s="13">
        <f t="shared" si="1333"/>
        <v>2.754079745467324E-4</v>
      </c>
      <c r="BE1050" s="13">
        <f t="shared" si="1334"/>
        <v>0</v>
      </c>
      <c r="BF1050" s="13">
        <f t="shared" si="1335"/>
        <v>0</v>
      </c>
      <c r="BG1050" s="13">
        <f t="shared" si="1336"/>
        <v>0</v>
      </c>
      <c r="BH1050" s="13">
        <f t="shared" si="1337"/>
        <v>0</v>
      </c>
      <c r="BI1050" s="13">
        <f t="shared" si="1338"/>
        <v>0</v>
      </c>
      <c r="BJ1050" s="14">
        <f t="shared" si="1339"/>
        <v>0</v>
      </c>
      <c r="BK1050" s="14">
        <f t="shared" si="1340"/>
        <v>0.41271417327904969</v>
      </c>
      <c r="BL1050" s="14">
        <f t="shared" si="1341"/>
        <v>0.53956765157329278</v>
      </c>
      <c r="BM1050" s="14">
        <f t="shared" si="1342"/>
        <v>6.0370667647148178E-2</v>
      </c>
      <c r="BN1050" s="14">
        <f t="shared" si="1343"/>
        <v>0.93959024581425044</v>
      </c>
    </row>
    <row r="1051" spans="1:66" x14ac:dyDescent="0.25">
      <c r="A1051" t="s">
        <v>32</v>
      </c>
      <c r="B1051" t="s">
        <v>195</v>
      </c>
      <c r="C1051" t="s">
        <v>206</v>
      </c>
      <c r="D1051" s="24" t="s">
        <v>501</v>
      </c>
      <c r="E1051" s="10">
        <f>VLOOKUP(A1051,home!$A$2:$E$405,3,FALSE)</f>
        <v>1.2749999999999999</v>
      </c>
      <c r="F1051" s="10">
        <f>VLOOKUP(B1051,home!$B$2:$E$405,3,FALSE)</f>
        <v>0.39</v>
      </c>
      <c r="G1051" s="10">
        <f>VLOOKUP(C1051,away!$B$2:$E$405,4,FALSE)</f>
        <v>1.37</v>
      </c>
      <c r="H1051" s="10">
        <f>VLOOKUP(A1051,away!$A$2:$E$405,3,FALSE)</f>
        <v>1.25</v>
      </c>
      <c r="I1051" s="10">
        <f>VLOOKUP(C1051,away!$B$2:$E$405,3,FALSE)</f>
        <v>0.39</v>
      </c>
      <c r="J1051" s="10">
        <f>VLOOKUP(B1051,home!$B$2:$E$405,4,FALSE)</f>
        <v>1.2</v>
      </c>
      <c r="K1051" s="12">
        <f t="shared" si="1288"/>
        <v>0.68123250000000002</v>
      </c>
      <c r="L1051" s="12">
        <f t="shared" si="1289"/>
        <v>0.58500000000000008</v>
      </c>
      <c r="M1051" s="13">
        <f t="shared" si="1290"/>
        <v>0.28189165048867082</v>
      </c>
      <c r="N1051" s="13">
        <f t="shared" si="1291"/>
        <v>0.19203375379152343</v>
      </c>
      <c r="O1051" s="13">
        <f t="shared" si="1292"/>
        <v>0.16490661553587244</v>
      </c>
      <c r="P1051" s="13">
        <f t="shared" si="1293"/>
        <v>0.11233974596804121</v>
      </c>
      <c r="Q1051" s="13">
        <f t="shared" si="1294"/>
        <v>6.5409817089891992E-2</v>
      </c>
      <c r="R1051" s="13">
        <f t="shared" si="1295"/>
        <v>4.82351850442427E-2</v>
      </c>
      <c r="S1051" s="13">
        <f t="shared" si="1296"/>
        <v>1.1192437326794145E-2</v>
      </c>
      <c r="T1051" s="13">
        <f t="shared" si="1297"/>
        <v>3.8264742997586816E-2</v>
      </c>
      <c r="U1051" s="13">
        <f t="shared" si="1298"/>
        <v>3.285937569565206E-2</v>
      </c>
      <c r="V1051" s="13">
        <f t="shared" si="1299"/>
        <v>4.9560238397964413E-4</v>
      </c>
      <c r="W1051" s="13">
        <f t="shared" si="1300"/>
        <v>1.4853097740229951E-2</v>
      </c>
      <c r="X1051" s="13">
        <f t="shared" si="1301"/>
        <v>8.689062178034522E-3</v>
      </c>
      <c r="Y1051" s="13">
        <f t="shared" si="1302"/>
        <v>2.5415506870750978E-3</v>
      </c>
      <c r="Z1051" s="13">
        <f t="shared" si="1303"/>
        <v>9.405861083627327E-3</v>
      </c>
      <c r="AA1051" s="13">
        <f t="shared" si="1304"/>
        <v>6.4075782606521515E-3</v>
      </c>
      <c r="AB1051" s="13">
        <f t="shared" si="1305"/>
        <v>2.1825252787248586E-3</v>
      </c>
      <c r="AC1051" s="13">
        <f t="shared" si="1306"/>
        <v>1.2344247741311348E-5</v>
      </c>
      <c r="AD1051" s="13">
        <f t="shared" si="1307"/>
        <v>2.5296032265802997E-3</v>
      </c>
      <c r="AE1051" s="13">
        <f t="shared" si="1308"/>
        <v>1.4798178875494753E-3</v>
      </c>
      <c r="AF1051" s="13">
        <f t="shared" si="1309"/>
        <v>4.3284673210822162E-4</v>
      </c>
      <c r="AG1051" s="13">
        <f t="shared" si="1310"/>
        <v>8.4405112761103219E-5</v>
      </c>
      <c r="AH1051" s="13">
        <f t="shared" si="1311"/>
        <v>1.3756071834804967E-3</v>
      </c>
      <c r="AI1051" s="13">
        <f t="shared" si="1312"/>
        <v>9.3710832062037723E-4</v>
      </c>
      <c r="AJ1051" s="13">
        <f t="shared" si="1313"/>
        <v>3.191943220135106E-4</v>
      </c>
      <c r="AK1051" s="13">
        <f t="shared" si="1314"/>
        <v>7.2481848657022965E-5</v>
      </c>
      <c r="AL1051" s="13">
        <f t="shared" si="1315"/>
        <v>1.9677768433672965E-7</v>
      </c>
      <c r="AM1051" s="13">
        <f t="shared" si="1316"/>
        <v>3.4464958601027295E-4</v>
      </c>
      <c r="AN1051" s="13">
        <f t="shared" si="1317"/>
        <v>2.016200078160097E-4</v>
      </c>
      <c r="AO1051" s="13">
        <f t="shared" si="1318"/>
        <v>5.8973852286182844E-5</v>
      </c>
      <c r="AP1051" s="13">
        <f t="shared" si="1319"/>
        <v>1.1499901195805656E-5</v>
      </c>
      <c r="AQ1051" s="13">
        <f t="shared" si="1320"/>
        <v>1.6818605498865772E-6</v>
      </c>
      <c r="AR1051" s="13">
        <f t="shared" si="1321"/>
        <v>1.609460404672182E-4</v>
      </c>
      <c r="AS1051" s="13">
        <f t="shared" si="1322"/>
        <v>1.0964167351258419E-4</v>
      </c>
      <c r="AT1051" s="13">
        <f t="shared" si="1323"/>
        <v>3.7345735675580759E-5</v>
      </c>
      <c r="AU1051" s="13">
        <f t="shared" si="1324"/>
        <v>8.4803762928716911E-6</v>
      </c>
      <c r="AV1051" s="13">
        <f t="shared" si="1325"/>
        <v>1.4442769857334284E-6</v>
      </c>
      <c r="AW1051" s="13">
        <f t="shared" si="1326"/>
        <v>2.178334499979967E-9</v>
      </c>
      <c r="AX1051" s="13">
        <f t="shared" si="1327"/>
        <v>3.9131083183623864E-5</v>
      </c>
      <c r="AY1051" s="13">
        <f t="shared" si="1328"/>
        <v>2.2891683662419961E-5</v>
      </c>
      <c r="AZ1051" s="13">
        <f t="shared" si="1329"/>
        <v>6.6958174712578392E-6</v>
      </c>
      <c r="BA1051" s="13">
        <f t="shared" si="1330"/>
        <v>1.3056844068952787E-6</v>
      </c>
      <c r="BB1051" s="13">
        <f t="shared" si="1331"/>
        <v>1.9095634450843453E-7</v>
      </c>
      <c r="BC1051" s="13">
        <f t="shared" si="1332"/>
        <v>2.2341892307486851E-8</v>
      </c>
      <c r="BD1051" s="13">
        <f t="shared" si="1333"/>
        <v>1.5692238945553764E-5</v>
      </c>
      <c r="BE1051" s="13">
        <f t="shared" si="1334"/>
        <v>1.0690063167476954E-5</v>
      </c>
      <c r="BF1051" s="13">
        <f t="shared" si="1335"/>
        <v>3.6412092283691221E-6</v>
      </c>
      <c r="BG1051" s="13">
        <f t="shared" si="1336"/>
        <v>8.268366885549895E-7</v>
      </c>
      <c r="BH1051" s="13">
        <f t="shared" si="1337"/>
        <v>1.408170061090092E-7</v>
      </c>
      <c r="BI1051" s="13">
        <f t="shared" si="1338"/>
        <v>1.9185824222831129E-8</v>
      </c>
      <c r="BJ1051" s="14">
        <f t="shared" si="1339"/>
        <v>0.32700736021816001</v>
      </c>
      <c r="BK1051" s="14">
        <f t="shared" si="1340"/>
        <v>0.40595486887657389</v>
      </c>
      <c r="BL1051" s="14">
        <f t="shared" si="1341"/>
        <v>0.25764453994370989</v>
      </c>
      <c r="BM1051" s="14">
        <f t="shared" si="1342"/>
        <v>0.1351729726985007</v>
      </c>
      <c r="BN1051" s="14">
        <f t="shared" si="1343"/>
        <v>0.86481676791824258</v>
      </c>
    </row>
    <row r="1052" spans="1:66" x14ac:dyDescent="0.25">
      <c r="A1052" t="s">
        <v>32</v>
      </c>
      <c r="B1052" t="s">
        <v>33</v>
      </c>
      <c r="C1052" t="s">
        <v>209</v>
      </c>
      <c r="D1052" s="24" t="s">
        <v>501</v>
      </c>
      <c r="E1052" s="10">
        <f>VLOOKUP(A1052,home!$A$2:$E$405,3,FALSE)</f>
        <v>1.2749999999999999</v>
      </c>
      <c r="F1052" s="10">
        <f>VLOOKUP(B1052,home!$B$2:$E$405,3,FALSE)</f>
        <v>1.18</v>
      </c>
      <c r="G1052" s="10">
        <f>VLOOKUP(C1052,away!$B$2:$E$405,4,FALSE)</f>
        <v>0.39</v>
      </c>
      <c r="H1052" s="10">
        <f>VLOOKUP(A1052,away!$A$2:$E$405,3,FALSE)</f>
        <v>1.25</v>
      </c>
      <c r="I1052" s="10">
        <f>VLOOKUP(C1052,away!$B$2:$E$405,3,FALSE)</f>
        <v>1.18</v>
      </c>
      <c r="J1052" s="10">
        <f>VLOOKUP(B1052,home!$B$2:$E$405,4,FALSE)</f>
        <v>1.6</v>
      </c>
      <c r="K1052" s="12">
        <f t="shared" si="1288"/>
        <v>0.58675499999999992</v>
      </c>
      <c r="L1052" s="12">
        <f t="shared" si="1289"/>
        <v>2.36</v>
      </c>
      <c r="M1052" s="13">
        <f t="shared" si="1290"/>
        <v>5.2509824161757125E-2</v>
      </c>
      <c r="N1052" s="13">
        <f t="shared" si="1291"/>
        <v>3.0810401876031797E-2</v>
      </c>
      <c r="O1052" s="13">
        <f t="shared" si="1292"/>
        <v>0.12392318502174683</v>
      </c>
      <c r="P1052" s="13">
        <f t="shared" si="1293"/>
        <v>7.2712548427435048E-2</v>
      </c>
      <c r="Q1052" s="13">
        <f t="shared" si="1294"/>
        <v>9.0390786763855178E-3</v>
      </c>
      <c r="R1052" s="13">
        <f t="shared" si="1295"/>
        <v>0.14622935832566128</v>
      </c>
      <c r="S1052" s="13">
        <f t="shared" si="1296"/>
        <v>2.5172026297998397E-2</v>
      </c>
      <c r="T1052" s="13">
        <f t="shared" si="1297"/>
        <v>2.1332225676269825E-2</v>
      </c>
      <c r="U1052" s="13">
        <f t="shared" si="1298"/>
        <v>8.5800807144373367E-2</v>
      </c>
      <c r="V1052" s="13">
        <f t="shared" si="1299"/>
        <v>3.8729730006152926E-3</v>
      </c>
      <c r="W1052" s="13">
        <f t="shared" si="1300"/>
        <v>1.7679082029208616E-3</v>
      </c>
      <c r="X1052" s="13">
        <f t="shared" si="1301"/>
        <v>4.1722633588932335E-3</v>
      </c>
      <c r="Y1052" s="13">
        <f t="shared" si="1302"/>
        <v>4.9232707634940167E-3</v>
      </c>
      <c r="Z1052" s="13">
        <f t="shared" si="1303"/>
        <v>0.11503376188285352</v>
      </c>
      <c r="AA1052" s="13">
        <f t="shared" si="1304"/>
        <v>6.749663495357372E-2</v>
      </c>
      <c r="AB1052" s="13">
        <f t="shared" si="1305"/>
        <v>1.9801994021092069E-2</v>
      </c>
      <c r="AC1052" s="13">
        <f t="shared" si="1306"/>
        <v>3.3519172526396367E-4</v>
      </c>
      <c r="AD1052" s="13">
        <f t="shared" si="1307"/>
        <v>2.5933224440120747E-4</v>
      </c>
      <c r="AE1052" s="13">
        <f t="shared" si="1308"/>
        <v>6.1202409678684966E-4</v>
      </c>
      <c r="AF1052" s="13">
        <f t="shared" si="1309"/>
        <v>7.2218843420848277E-4</v>
      </c>
      <c r="AG1052" s="13">
        <f t="shared" si="1310"/>
        <v>5.6812156824400642E-4</v>
      </c>
      <c r="AH1052" s="13">
        <f t="shared" si="1311"/>
        <v>6.7869919510883558E-2</v>
      </c>
      <c r="AI1052" s="13">
        <f t="shared" si="1312"/>
        <v>3.9823014622608482E-2</v>
      </c>
      <c r="AJ1052" s="13">
        <f t="shared" si="1313"/>
        <v>1.1683176472444318E-2</v>
      </c>
      <c r="AK1052" s="13">
        <f t="shared" si="1314"/>
        <v>2.2850540703630222E-3</v>
      </c>
      <c r="AL1052" s="13">
        <f t="shared" si="1315"/>
        <v>1.8566159719485059E-5</v>
      </c>
      <c r="AM1052" s="13">
        <f t="shared" si="1316"/>
        <v>3.0432898212726096E-5</v>
      </c>
      <c r="AN1052" s="13">
        <f t="shared" si="1317"/>
        <v>7.1821639782033601E-5</v>
      </c>
      <c r="AO1052" s="13">
        <f t="shared" si="1318"/>
        <v>8.474953494279965E-5</v>
      </c>
      <c r="AP1052" s="13">
        <f t="shared" si="1319"/>
        <v>6.666963415500239E-5</v>
      </c>
      <c r="AQ1052" s="13">
        <f t="shared" si="1320"/>
        <v>3.93350841514514E-5</v>
      </c>
      <c r="AR1052" s="13">
        <f t="shared" si="1321"/>
        <v>3.2034602009137041E-2</v>
      </c>
      <c r="AS1052" s="13">
        <f t="shared" si="1322"/>
        <v>1.8796462901871203E-2</v>
      </c>
      <c r="AT1052" s="13">
        <f t="shared" si="1323"/>
        <v>5.514459294993718E-3</v>
      </c>
      <c r="AU1052" s="13">
        <f t="shared" si="1324"/>
        <v>1.0785455212113464E-3</v>
      </c>
      <c r="AV1052" s="13">
        <f t="shared" si="1325"/>
        <v>1.5821049432459085E-4</v>
      </c>
      <c r="AW1052" s="13">
        <f t="shared" si="1326"/>
        <v>7.1414826191797854E-7</v>
      </c>
      <c r="AX1052" s="13">
        <f t="shared" si="1327"/>
        <v>2.9761091984680165E-6</v>
      </c>
      <c r="AY1052" s="13">
        <f t="shared" si="1328"/>
        <v>7.0236177083845202E-6</v>
      </c>
      <c r="AZ1052" s="13">
        <f t="shared" si="1329"/>
        <v>8.2878688958937343E-6</v>
      </c>
      <c r="BA1052" s="13">
        <f t="shared" si="1330"/>
        <v>6.5197901981030713E-6</v>
      </c>
      <c r="BB1052" s="13">
        <f t="shared" si="1331"/>
        <v>3.846676216880811E-6</v>
      </c>
      <c r="BC1052" s="13">
        <f t="shared" si="1332"/>
        <v>1.8156311743677428E-6</v>
      </c>
      <c r="BD1052" s="13">
        <f t="shared" si="1333"/>
        <v>1.2600276790260566E-2</v>
      </c>
      <c r="BE1052" s="13">
        <f t="shared" si="1334"/>
        <v>7.3932754080693365E-3</v>
      </c>
      <c r="BF1052" s="13">
        <f t="shared" si="1335"/>
        <v>2.1690206560308614E-3</v>
      </c>
      <c r="BG1052" s="13">
        <f t="shared" si="1336"/>
        <v>4.2422790500979611E-4</v>
      </c>
      <c r="BH1052" s="13">
        <f t="shared" si="1337"/>
        <v>6.2229461101005715E-5</v>
      </c>
      <c r="BI1052" s="13">
        <f t="shared" si="1338"/>
        <v>7.3026894896641211E-6</v>
      </c>
      <c r="BJ1052" s="14">
        <f t="shared" si="1339"/>
        <v>7.4530293382271878E-2</v>
      </c>
      <c r="BK1052" s="14">
        <f t="shared" si="1340"/>
        <v>0.15462815339049768</v>
      </c>
      <c r="BL1052" s="14">
        <f t="shared" si="1341"/>
        <v>0.6451517572742459</v>
      </c>
      <c r="BM1052" s="14">
        <f t="shared" si="1342"/>
        <v>0.55411325997140481</v>
      </c>
      <c r="BN1052" s="14">
        <f t="shared" si="1343"/>
        <v>0.43522439648901767</v>
      </c>
    </row>
    <row r="1053" spans="1:66" x14ac:dyDescent="0.25">
      <c r="A1053" t="s">
        <v>32</v>
      </c>
      <c r="B1053" t="s">
        <v>362</v>
      </c>
      <c r="C1053" t="s">
        <v>198</v>
      </c>
      <c r="D1053" s="24" t="s">
        <v>501</v>
      </c>
      <c r="E1053" s="10">
        <f>VLOOKUP(A1053,home!$A$2:$E$405,3,FALSE)</f>
        <v>1.2749999999999999</v>
      </c>
      <c r="F1053" s="10">
        <f>VLOOKUP(B1053,home!$B$2:$E$405,3,FALSE)</f>
        <v>1.96</v>
      </c>
      <c r="G1053" s="10">
        <f>VLOOKUP(C1053,away!$B$2:$E$405,4,FALSE)</f>
        <v>0</v>
      </c>
      <c r="H1053" s="10">
        <f>VLOOKUP(A1053,away!$A$2:$E$405,3,FALSE)</f>
        <v>1.25</v>
      </c>
      <c r="I1053" s="10">
        <f>VLOOKUP(C1053,away!$B$2:$E$405,3,FALSE)</f>
        <v>0.98</v>
      </c>
      <c r="J1053" s="10">
        <f>VLOOKUP(B1053,home!$B$2:$E$405,4,FALSE)</f>
        <v>0.8</v>
      </c>
      <c r="K1053" s="12">
        <f t="shared" si="1288"/>
        <v>0</v>
      </c>
      <c r="L1053" s="12">
        <f t="shared" si="1289"/>
        <v>0.98000000000000009</v>
      </c>
      <c r="M1053" s="13">
        <f t="shared" si="1290"/>
        <v>0.37531109885139952</v>
      </c>
      <c r="N1053" s="13">
        <f t="shared" si="1291"/>
        <v>0</v>
      </c>
      <c r="O1053" s="13">
        <f t="shared" si="1292"/>
        <v>0.36780487687437152</v>
      </c>
      <c r="P1053" s="13">
        <f t="shared" si="1293"/>
        <v>0</v>
      </c>
      <c r="Q1053" s="13">
        <f t="shared" si="1294"/>
        <v>0</v>
      </c>
      <c r="R1053" s="13">
        <f t="shared" si="1295"/>
        <v>0.18022438966844206</v>
      </c>
      <c r="S1053" s="13">
        <f t="shared" si="1296"/>
        <v>0</v>
      </c>
      <c r="T1053" s="13">
        <f t="shared" si="1297"/>
        <v>0</v>
      </c>
      <c r="U1053" s="13">
        <f t="shared" si="1298"/>
        <v>0</v>
      </c>
      <c r="V1053" s="13">
        <f t="shared" si="1299"/>
        <v>0</v>
      </c>
      <c r="W1053" s="13">
        <f t="shared" si="1300"/>
        <v>0</v>
      </c>
      <c r="X1053" s="13">
        <f t="shared" si="1301"/>
        <v>0</v>
      </c>
      <c r="Y1053" s="13">
        <f t="shared" si="1302"/>
        <v>0</v>
      </c>
      <c r="Z1053" s="13">
        <f t="shared" si="1303"/>
        <v>5.8873300625024418E-2</v>
      </c>
      <c r="AA1053" s="13">
        <f t="shared" si="1304"/>
        <v>0</v>
      </c>
      <c r="AB1053" s="13">
        <f t="shared" si="1305"/>
        <v>0</v>
      </c>
      <c r="AC1053" s="13">
        <f t="shared" si="1306"/>
        <v>0</v>
      </c>
      <c r="AD1053" s="13">
        <f t="shared" si="1307"/>
        <v>0</v>
      </c>
      <c r="AE1053" s="13">
        <f t="shared" si="1308"/>
        <v>0</v>
      </c>
      <c r="AF1053" s="13">
        <f t="shared" si="1309"/>
        <v>0</v>
      </c>
      <c r="AG1053" s="13">
        <f t="shared" si="1310"/>
        <v>0</v>
      </c>
      <c r="AH1053" s="13">
        <f t="shared" si="1311"/>
        <v>1.4423958653130982E-2</v>
      </c>
      <c r="AI1053" s="13">
        <f t="shared" si="1312"/>
        <v>0</v>
      </c>
      <c r="AJ1053" s="13">
        <f t="shared" si="1313"/>
        <v>0</v>
      </c>
      <c r="AK1053" s="13">
        <f t="shared" si="1314"/>
        <v>0</v>
      </c>
      <c r="AL1053" s="13">
        <f t="shared" si="1315"/>
        <v>0</v>
      </c>
      <c r="AM1053" s="13">
        <f t="shared" si="1316"/>
        <v>0</v>
      </c>
      <c r="AN1053" s="13">
        <f t="shared" si="1317"/>
        <v>0</v>
      </c>
      <c r="AO1053" s="13">
        <f t="shared" si="1318"/>
        <v>0</v>
      </c>
      <c r="AP1053" s="13">
        <f t="shared" si="1319"/>
        <v>0</v>
      </c>
      <c r="AQ1053" s="13">
        <f t="shared" si="1320"/>
        <v>0</v>
      </c>
      <c r="AR1053" s="13">
        <f t="shared" si="1321"/>
        <v>2.8270958960136729E-3</v>
      </c>
      <c r="AS1053" s="13">
        <f t="shared" si="1322"/>
        <v>0</v>
      </c>
      <c r="AT1053" s="13">
        <f t="shared" si="1323"/>
        <v>0</v>
      </c>
      <c r="AU1053" s="13">
        <f t="shared" si="1324"/>
        <v>0</v>
      </c>
      <c r="AV1053" s="13">
        <f t="shared" si="1325"/>
        <v>0</v>
      </c>
      <c r="AW1053" s="13">
        <f t="shared" si="1326"/>
        <v>0</v>
      </c>
      <c r="AX1053" s="13">
        <f t="shared" si="1327"/>
        <v>0</v>
      </c>
      <c r="AY1053" s="13">
        <f t="shared" si="1328"/>
        <v>0</v>
      </c>
      <c r="AZ1053" s="13">
        <f t="shared" si="1329"/>
        <v>0</v>
      </c>
      <c r="BA1053" s="13">
        <f t="shared" si="1330"/>
        <v>0</v>
      </c>
      <c r="BB1053" s="13">
        <f t="shared" si="1331"/>
        <v>0</v>
      </c>
      <c r="BC1053" s="13">
        <f t="shared" si="1332"/>
        <v>0</v>
      </c>
      <c r="BD1053" s="13">
        <f t="shared" si="1333"/>
        <v>4.6175899634889986E-4</v>
      </c>
      <c r="BE1053" s="13">
        <f t="shared" si="1334"/>
        <v>0</v>
      </c>
      <c r="BF1053" s="13">
        <f t="shared" si="1335"/>
        <v>0</v>
      </c>
      <c r="BG1053" s="13">
        <f t="shared" si="1336"/>
        <v>0</v>
      </c>
      <c r="BH1053" s="13">
        <f t="shared" si="1337"/>
        <v>0</v>
      </c>
      <c r="BI1053" s="13">
        <f t="shared" si="1338"/>
        <v>0</v>
      </c>
      <c r="BJ1053" s="14">
        <f t="shared" si="1339"/>
        <v>0</v>
      </c>
      <c r="BK1053" s="14">
        <f t="shared" si="1340"/>
        <v>0.37531109885139952</v>
      </c>
      <c r="BL1053" s="14">
        <f t="shared" si="1341"/>
        <v>0.56574208008830718</v>
      </c>
      <c r="BM1053" s="14">
        <f t="shared" si="1342"/>
        <v>7.6586114170517972E-2</v>
      </c>
      <c r="BN1053" s="14">
        <f t="shared" si="1343"/>
        <v>0.92334036539421316</v>
      </c>
    </row>
    <row r="1054" spans="1:66" x14ac:dyDescent="0.25">
      <c r="A1054" t="s">
        <v>32</v>
      </c>
      <c r="B1054" t="s">
        <v>207</v>
      </c>
      <c r="C1054" t="s">
        <v>208</v>
      </c>
      <c r="D1054" s="24" t="s">
        <v>501</v>
      </c>
      <c r="E1054" s="10">
        <f>VLOOKUP(A1054,home!$A$2:$E$405,3,FALSE)</f>
        <v>1.2749999999999999</v>
      </c>
      <c r="F1054" s="10">
        <f>VLOOKUP(B1054,home!$B$2:$E$405,3,FALSE)</f>
        <v>0.39</v>
      </c>
      <c r="G1054" s="10">
        <f>VLOOKUP(C1054,away!$B$2:$E$405,4,FALSE)</f>
        <v>0.78</v>
      </c>
      <c r="H1054" s="10">
        <f>VLOOKUP(A1054,away!$A$2:$E$405,3,FALSE)</f>
        <v>1.25</v>
      </c>
      <c r="I1054" s="10">
        <f>VLOOKUP(C1054,away!$B$2:$E$405,3,FALSE)</f>
        <v>1.76</v>
      </c>
      <c r="J1054" s="10">
        <f>VLOOKUP(B1054,home!$B$2:$E$405,4,FALSE)</f>
        <v>1</v>
      </c>
      <c r="K1054" s="12">
        <f t="shared" si="1288"/>
        <v>0.38785500000000001</v>
      </c>
      <c r="L1054" s="12">
        <f t="shared" si="1289"/>
        <v>2.2000000000000002</v>
      </c>
      <c r="M1054" s="13">
        <f t="shared" si="1290"/>
        <v>7.5181130779314098E-2</v>
      </c>
      <c r="N1054" s="13">
        <f t="shared" si="1291"/>
        <v>2.9159377478410867E-2</v>
      </c>
      <c r="O1054" s="13">
        <f t="shared" si="1292"/>
        <v>0.165398487714491</v>
      </c>
      <c r="P1054" s="13">
        <f t="shared" si="1293"/>
        <v>6.4150630452503896E-2</v>
      </c>
      <c r="Q1054" s="13">
        <f t="shared" si="1294"/>
        <v>5.6548051759445217E-3</v>
      </c>
      <c r="R1054" s="13">
        <f t="shared" si="1295"/>
        <v>0.18193833648594016</v>
      </c>
      <c r="S1054" s="13">
        <f t="shared" si="1296"/>
        <v>1.3684628525785747E-2</v>
      </c>
      <c r="T1054" s="13">
        <f t="shared" si="1297"/>
        <v>1.2440571387077949E-2</v>
      </c>
      <c r="U1054" s="13">
        <f t="shared" si="1298"/>
        <v>7.0565693497754309E-2</v>
      </c>
      <c r="V1054" s="13">
        <f t="shared" si="1299"/>
        <v>1.2974259459012211E-3</v>
      </c>
      <c r="W1054" s="13">
        <f t="shared" si="1300"/>
        <v>7.3108148717198772E-4</v>
      </c>
      <c r="X1054" s="13">
        <f t="shared" si="1301"/>
        <v>1.6083792717783729E-3</v>
      </c>
      <c r="Y1054" s="13">
        <f t="shared" si="1302"/>
        <v>1.7692171989562107E-3</v>
      </c>
      <c r="Z1054" s="13">
        <f t="shared" si="1303"/>
        <v>0.13342144675635609</v>
      </c>
      <c r="AA1054" s="13">
        <f t="shared" si="1304"/>
        <v>5.174817523168649E-2</v>
      </c>
      <c r="AB1054" s="13">
        <f t="shared" si="1305"/>
        <v>1.0035394252242881E-2</v>
      </c>
      <c r="AC1054" s="13">
        <f t="shared" si="1306"/>
        <v>6.9191806784033727E-5</v>
      </c>
      <c r="AD1054" s="13">
        <f t="shared" si="1307"/>
        <v>7.0888402551772802E-5</v>
      </c>
      <c r="AE1054" s="13">
        <f t="shared" si="1308"/>
        <v>1.5595448561390017E-4</v>
      </c>
      <c r="AF1054" s="13">
        <f t="shared" si="1309"/>
        <v>1.7154993417529022E-4</v>
      </c>
      <c r="AG1054" s="13">
        <f t="shared" si="1310"/>
        <v>1.258032850618795E-4</v>
      </c>
      <c r="AH1054" s="13">
        <f t="shared" si="1311"/>
        <v>7.3381795715995859E-2</v>
      </c>
      <c r="AI1054" s="13">
        <f t="shared" si="1312"/>
        <v>2.8461496377427571E-2</v>
      </c>
      <c r="AJ1054" s="13">
        <f t="shared" si="1313"/>
        <v>5.5194668387335841E-3</v>
      </c>
      <c r="AK1054" s="13">
        <f t="shared" si="1314"/>
        <v>7.1358427024567162E-4</v>
      </c>
      <c r="AL1054" s="13">
        <f t="shared" si="1315"/>
        <v>2.3616021633794846E-6</v>
      </c>
      <c r="AM1054" s="13">
        <f t="shared" si="1316"/>
        <v>5.4988842743435713E-6</v>
      </c>
      <c r="AN1054" s="13">
        <f t="shared" si="1317"/>
        <v>1.2097545403555856E-5</v>
      </c>
      <c r="AO1054" s="13">
        <f t="shared" si="1318"/>
        <v>1.3307299943911446E-5</v>
      </c>
      <c r="AP1054" s="13">
        <f t="shared" si="1319"/>
        <v>9.7586866255350584E-6</v>
      </c>
      <c r="AQ1054" s="13">
        <f t="shared" si="1320"/>
        <v>5.3672776440442829E-6</v>
      </c>
      <c r="AR1054" s="13">
        <f t="shared" si="1321"/>
        <v>3.2287990115038176E-2</v>
      </c>
      <c r="AS1054" s="13">
        <f t="shared" si="1322"/>
        <v>1.2523058406068132E-2</v>
      </c>
      <c r="AT1054" s="13">
        <f t="shared" si="1323"/>
        <v>2.4285654090427772E-3</v>
      </c>
      <c r="AU1054" s="13">
        <f t="shared" si="1324"/>
        <v>3.139770789080955E-4</v>
      </c>
      <c r="AV1054" s="13">
        <f t="shared" si="1325"/>
        <v>3.0444394984974837E-5</v>
      </c>
      <c r="AW1054" s="13">
        <f t="shared" si="1326"/>
        <v>5.5975284876961369E-8</v>
      </c>
      <c r="AX1054" s="13">
        <f t="shared" si="1327"/>
        <v>3.5546162670425411E-7</v>
      </c>
      <c r="AY1054" s="13">
        <f t="shared" si="1328"/>
        <v>7.8201557874935899E-7</v>
      </c>
      <c r="AZ1054" s="13">
        <f t="shared" si="1329"/>
        <v>8.602171366242952E-7</v>
      </c>
      <c r="BA1054" s="13">
        <f t="shared" si="1330"/>
        <v>6.3082590019114971E-7</v>
      </c>
      <c r="BB1054" s="13">
        <f t="shared" si="1331"/>
        <v>3.4695424510513237E-7</v>
      </c>
      <c r="BC1054" s="13">
        <f t="shared" si="1332"/>
        <v>1.5265986784625824E-7</v>
      </c>
      <c r="BD1054" s="13">
        <f t="shared" si="1333"/>
        <v>1.1838929708847335E-2</v>
      </c>
      <c r="BE1054" s="13">
        <f t="shared" si="1334"/>
        <v>4.5917880822249823E-3</v>
      </c>
      <c r="BF1054" s="13">
        <f t="shared" si="1335"/>
        <v>8.9047398331568509E-4</v>
      </c>
      <c r="BG1054" s="13">
        <f t="shared" si="1336"/>
        <v>1.1512492893296837E-4</v>
      </c>
      <c r="BH1054" s="13">
        <f t="shared" si="1337"/>
        <v>1.116294482782411E-5</v>
      </c>
      <c r="BI1054" s="13">
        <f t="shared" si="1338"/>
        <v>8.6592079323914438E-7</v>
      </c>
      <c r="BJ1054" s="14">
        <f t="shared" si="1339"/>
        <v>5.1936785934989363E-2</v>
      </c>
      <c r="BK1054" s="14">
        <f t="shared" si="1340"/>
        <v>0.15438615112803111</v>
      </c>
      <c r="BL1054" s="14">
        <f t="shared" si="1341"/>
        <v>0.65279481135750184</v>
      </c>
      <c r="BM1054" s="14">
        <f t="shared" si="1342"/>
        <v>0.47105570104997996</v>
      </c>
      <c r="BN1054" s="14">
        <f t="shared" si="1343"/>
        <v>0.52148276808660454</v>
      </c>
    </row>
    <row r="1055" spans="1:66" x14ac:dyDescent="0.25">
      <c r="A1055" t="s">
        <v>298</v>
      </c>
      <c r="B1055" t="s">
        <v>299</v>
      </c>
      <c r="C1055" t="s">
        <v>331</v>
      </c>
      <c r="D1055" s="24" t="s">
        <v>501</v>
      </c>
      <c r="E1055" s="10">
        <f>VLOOKUP(A1055,home!$A$2:$E$405,3,FALSE)</f>
        <v>1.7111111111111099</v>
      </c>
      <c r="F1055" s="10">
        <f>VLOOKUP(B1055,home!$B$2:$E$405,3,FALSE)</f>
        <v>0.94</v>
      </c>
      <c r="G1055" s="10">
        <f>VLOOKUP(C1055,away!$B$2:$E$405,4,FALSE)</f>
        <v>2.1</v>
      </c>
      <c r="H1055" s="10">
        <f>VLOOKUP(A1055,away!$A$2:$E$405,3,FALSE)</f>
        <v>1.24444444444444</v>
      </c>
      <c r="I1055" s="10">
        <f>VLOOKUP(C1055,away!$B$2:$E$405,3,FALSE)</f>
        <v>0.47</v>
      </c>
      <c r="J1055" s="10">
        <f>VLOOKUP(B1055,home!$B$2:$E$405,4,FALSE)</f>
        <v>1.1299999999999999</v>
      </c>
      <c r="K1055" s="12">
        <f t="shared" si="1288"/>
        <v>3.3777333333333308</v>
      </c>
      <c r="L1055" s="12">
        <f t="shared" si="1289"/>
        <v>0.66092444444444198</v>
      </c>
      <c r="M1055" s="13">
        <f t="shared" si="1290"/>
        <v>1.7621107992704658E-2</v>
      </c>
      <c r="N1055" s="13">
        <f t="shared" si="1291"/>
        <v>5.9519403837224906E-2</v>
      </c>
      <c r="O1055" s="13">
        <f t="shared" si="1292"/>
        <v>1.1646221010573842E-2</v>
      </c>
      <c r="P1055" s="13">
        <f t="shared" si="1293"/>
        <v>3.9337828914782262E-2</v>
      </c>
      <c r="Q1055" s="13">
        <f t="shared" si="1294"/>
        <v>0.10052033716056118</v>
      </c>
      <c r="R1055" s="13">
        <f t="shared" si="1295"/>
        <v>3.8486360756453519E-3</v>
      </c>
      <c r="S1055" s="13">
        <f t="shared" si="1296"/>
        <v>2.1954703194165592E-2</v>
      </c>
      <c r="T1055" s="13">
        <f t="shared" si="1297"/>
        <v>6.6436347993211894E-2</v>
      </c>
      <c r="U1055" s="13">
        <f t="shared" si="1298"/>
        <v>1.2999666360576484E-2</v>
      </c>
      <c r="V1055" s="13">
        <f t="shared" si="1299"/>
        <v>5.4458068665556667E-3</v>
      </c>
      <c r="W1055" s="13">
        <f t="shared" si="1300"/>
        <v>0.11317696450171086</v>
      </c>
      <c r="X1055" s="13">
        <f t="shared" si="1301"/>
        <v>7.4801422387201583E-2</v>
      </c>
      <c r="Y1055" s="13">
        <f t="shared" si="1302"/>
        <v>2.4719044267457625E-2</v>
      </c>
      <c r="Z1055" s="13">
        <f t="shared" si="1303"/>
        <v>8.4788588672158065E-4</v>
      </c>
      <c r="AA1055" s="13">
        <f t="shared" si="1304"/>
        <v>2.8639324224423719E-3</v>
      </c>
      <c r="AB1055" s="13">
        <f t="shared" si="1305"/>
        <v>4.8368000038488375E-3</v>
      </c>
      <c r="AC1055" s="13">
        <f t="shared" si="1306"/>
        <v>7.5983523180056772E-4</v>
      </c>
      <c r="AD1055" s="13">
        <f t="shared" si="1307"/>
        <v>9.5570401390727977E-2</v>
      </c>
      <c r="AE1055" s="13">
        <f t="shared" si="1308"/>
        <v>6.3164814444499215E-2</v>
      </c>
      <c r="AF1055" s="13">
        <f t="shared" si="1309"/>
        <v>2.0873584947583453E-2</v>
      </c>
      <c r="AG1055" s="13">
        <f t="shared" si="1310"/>
        <v>4.5986208450151545E-3</v>
      </c>
      <c r="AH1055" s="13">
        <f t="shared" si="1311"/>
        <v>1.4009712715843593E-4</v>
      </c>
      <c r="AI1055" s="13">
        <f t="shared" si="1312"/>
        <v>4.7321073630728728E-4</v>
      </c>
      <c r="AJ1055" s="13">
        <f t="shared" si="1313"/>
        <v>7.991898388581668E-4</v>
      </c>
      <c r="AK1055" s="13">
        <f t="shared" si="1314"/>
        <v>8.9981671945750779E-4</v>
      </c>
      <c r="AL1055" s="13">
        <f t="shared" si="1315"/>
        <v>6.7851053099202564E-5</v>
      </c>
      <c r="AM1055" s="13">
        <f t="shared" si="1316"/>
        <v>6.4562266091501605E-2</v>
      </c>
      <c r="AN1055" s="13">
        <f t="shared" si="1317"/>
        <v>4.2670779848599932E-2</v>
      </c>
      <c r="AO1055" s="13">
        <f t="shared" si="1318"/>
        <v>1.4101080732723498E-2</v>
      </c>
      <c r="AP1055" s="13">
        <f t="shared" si="1319"/>
        <v>3.1065829831138348E-3</v>
      </c>
      <c r="AQ1055" s="13">
        <f t="shared" si="1320"/>
        <v>5.1330415805876705E-4</v>
      </c>
      <c r="AR1055" s="13">
        <f t="shared" si="1321"/>
        <v>1.8518723187090329E-5</v>
      </c>
      <c r="AS1055" s="13">
        <f t="shared" si="1322"/>
        <v>6.2551308599807863E-5</v>
      </c>
      <c r="AT1055" s="13">
        <f t="shared" si="1323"/>
        <v>1.0564082005059543E-4</v>
      </c>
      <c r="AU1055" s="13">
        <f t="shared" si="1324"/>
        <v>1.1894217308185476E-4</v>
      </c>
      <c r="AV1055" s="13">
        <f t="shared" si="1325"/>
        <v>1.0043873568942083E-4</v>
      </c>
      <c r="AW1055" s="13">
        <f t="shared" si="1326"/>
        <v>4.2075691891938792E-6</v>
      </c>
      <c r="AX1055" s="13">
        <f t="shared" si="1327"/>
        <v>3.6345686375466868E-2</v>
      </c>
      <c r="AY1055" s="13">
        <f t="shared" si="1328"/>
        <v>2.4021752575657366E-2</v>
      </c>
      <c r="AZ1055" s="13">
        <f t="shared" si="1329"/>
        <v>7.9382817378240936E-3</v>
      </c>
      <c r="BA1055" s="13">
        <f t="shared" si="1330"/>
        <v>1.7488681491382829E-3</v>
      </c>
      <c r="BB1055" s="13">
        <f t="shared" si="1331"/>
        <v>2.8896742746894978E-4</v>
      </c>
      <c r="BC1055" s="13">
        <f t="shared" si="1332"/>
        <v>3.8197127292491056E-5</v>
      </c>
      <c r="BD1055" s="13">
        <f t="shared" si="1333"/>
        <v>2.0399128057080127E-6</v>
      </c>
      <c r="BE1055" s="13">
        <f t="shared" si="1334"/>
        <v>6.890281480933474E-6</v>
      </c>
      <c r="BF1055" s="13">
        <f t="shared" si="1335"/>
        <v>1.1636766717099173E-5</v>
      </c>
      <c r="BG1055" s="13">
        <f t="shared" si="1336"/>
        <v>1.3101964944189916E-5</v>
      </c>
      <c r="BH1055" s="13">
        <f t="shared" si="1337"/>
        <v>1.1063735931038766E-5</v>
      </c>
      <c r="BI1055" s="13">
        <f t="shared" si="1338"/>
        <v>7.4740699290934614E-6</v>
      </c>
      <c r="BJ1055" s="14">
        <f t="shared" si="1339"/>
        <v>0.81871670898203952</v>
      </c>
      <c r="BK1055" s="14">
        <f t="shared" si="1340"/>
        <v>0.10920888582876531</v>
      </c>
      <c r="BL1055" s="14">
        <f t="shared" si="1341"/>
        <v>3.8965868787285113E-2</v>
      </c>
      <c r="BM1055" s="14">
        <f t="shared" si="1342"/>
        <v>0.71122826948685125</v>
      </c>
      <c r="BN1055" s="14">
        <f t="shared" si="1343"/>
        <v>0.23249353499149217</v>
      </c>
    </row>
    <row r="1056" spans="1:66" x14ac:dyDescent="0.25">
      <c r="A1056" t="s">
        <v>298</v>
      </c>
      <c r="B1056" t="s">
        <v>324</v>
      </c>
      <c r="C1056" t="s">
        <v>366</v>
      </c>
      <c r="D1056" s="24" t="s">
        <v>501</v>
      </c>
      <c r="E1056" s="10">
        <f>VLOOKUP(A1056,home!$A$2:$E$405,3,FALSE)</f>
        <v>1.7111111111111099</v>
      </c>
      <c r="F1056" s="10">
        <f>VLOOKUP(B1056,home!$B$2:$E$405,3,FALSE)</f>
        <v>0.88</v>
      </c>
      <c r="G1056" s="10">
        <f>VLOOKUP(C1056,away!$B$2:$E$405,4,FALSE)</f>
        <v>0.57999999999999996</v>
      </c>
      <c r="H1056" s="10">
        <f>VLOOKUP(A1056,away!$A$2:$E$405,3,FALSE)</f>
        <v>1.24444444444444</v>
      </c>
      <c r="I1056" s="10">
        <f>VLOOKUP(C1056,away!$B$2:$E$405,3,FALSE)</f>
        <v>0.73</v>
      </c>
      <c r="J1056" s="10">
        <f>VLOOKUP(B1056,home!$B$2:$E$405,4,FALSE)</f>
        <v>1.41</v>
      </c>
      <c r="K1056" s="12">
        <f t="shared" si="1288"/>
        <v>0.87335111111111041</v>
      </c>
      <c r="L1056" s="12">
        <f t="shared" si="1289"/>
        <v>1.280906666666662</v>
      </c>
      <c r="M1056" s="13">
        <f t="shared" si="1290"/>
        <v>0.11598924846965483</v>
      </c>
      <c r="N1056" s="13">
        <f t="shared" si="1291"/>
        <v>0.10129933902791571</v>
      </c>
      <c r="O1056" s="13">
        <f t="shared" si="1292"/>
        <v>0.14857140162643681</v>
      </c>
      <c r="P1056" s="13">
        <f t="shared" si="1293"/>
        <v>0.12975499868978363</v>
      </c>
      <c r="Q1056" s="13">
        <f t="shared" si="1294"/>
        <v>4.4234945147425625E-2</v>
      </c>
      <c r="R1056" s="13">
        <f t="shared" si="1295"/>
        <v>9.5153049409656548E-2</v>
      </c>
      <c r="S1056" s="13">
        <f t="shared" si="1296"/>
        <v>3.6288621374658034E-2</v>
      </c>
      <c r="T1056" s="13">
        <f t="shared" si="1297"/>
        <v>5.6660836138971604E-2</v>
      </c>
      <c r="U1056" s="13">
        <f t="shared" si="1298"/>
        <v>8.3102021427533937E-2</v>
      </c>
      <c r="V1056" s="13">
        <f t="shared" si="1299"/>
        <v>4.5106000781660396E-3</v>
      </c>
      <c r="W1056" s="13">
        <f t="shared" si="1300"/>
        <v>1.28775461648144E-2</v>
      </c>
      <c r="X1056" s="13">
        <f t="shared" si="1301"/>
        <v>1.6494934732818472E-2</v>
      </c>
      <c r="Y1056" s="13">
        <f t="shared" si="1302"/>
        <v>1.0564235932749329E-2</v>
      </c>
      <c r="Z1056" s="13">
        <f t="shared" si="1303"/>
        <v>4.0627391780830455E-2</v>
      </c>
      <c r="AA1056" s="13">
        <f t="shared" si="1304"/>
        <v>3.548197775333467E-2</v>
      </c>
      <c r="AB1056" s="13">
        <f t="shared" si="1305"/>
        <v>1.5494112347647266E-2</v>
      </c>
      <c r="AC1056" s="13">
        <f t="shared" si="1306"/>
        <v>3.1537023633363499E-4</v>
      </c>
      <c r="AD1056" s="13">
        <f t="shared" si="1307"/>
        <v>2.8116548128563176E-3</v>
      </c>
      <c r="AE1056" s="13">
        <f t="shared" si="1308"/>
        <v>3.6014673941530636E-3</v>
      </c>
      <c r="AF1056" s="13">
        <f t="shared" si="1309"/>
        <v>2.3065717974766354E-3</v>
      </c>
      <c r="AG1056" s="13">
        <f t="shared" si="1310"/>
        <v>9.848343975110425E-4</v>
      </c>
      <c r="AH1056" s="13">
        <f t="shared" si="1311"/>
        <v>1.3009974245336019E-2</v>
      </c>
      <c r="AI1056" s="13">
        <f t="shared" si="1312"/>
        <v>1.1362275462691142E-2</v>
      </c>
      <c r="AJ1056" s="13">
        <f t="shared" si="1313"/>
        <v>4.9616279500459071E-3</v>
      </c>
      <c r="AK1056" s="13">
        <f t="shared" si="1314"/>
        <v>1.4444144276975117E-3</v>
      </c>
      <c r="AL1056" s="13">
        <f t="shared" si="1315"/>
        <v>1.411195094102996E-5</v>
      </c>
      <c r="AM1056" s="13">
        <f t="shared" si="1316"/>
        <v>4.911123709737935E-4</v>
      </c>
      <c r="AN1056" s="13">
        <f t="shared" si="1317"/>
        <v>6.2906911006280295E-4</v>
      </c>
      <c r="AO1056" s="13">
        <f t="shared" si="1318"/>
        <v>4.0288940843675428E-4</v>
      </c>
      <c r="AP1056" s="13">
        <f t="shared" si="1319"/>
        <v>1.7202124306534209E-4</v>
      </c>
      <c r="AQ1056" s="13">
        <f t="shared" si="1320"/>
        <v>5.5085789262670748E-5</v>
      </c>
      <c r="AR1056" s="13">
        <f t="shared" si="1321"/>
        <v>3.3329125488024969E-3</v>
      </c>
      <c r="AS1056" s="13">
        <f t="shared" si="1322"/>
        <v>2.9108028777328236E-3</v>
      </c>
      <c r="AT1056" s="13">
        <f t="shared" si="1323"/>
        <v>1.2710764637466896E-3</v>
      </c>
      <c r="AU1056" s="13">
        <f t="shared" si="1324"/>
        <v>3.7003201397345088E-4</v>
      </c>
      <c r="AV1056" s="13">
        <f t="shared" si="1325"/>
        <v>8.0791967637598784E-5</v>
      </c>
      <c r="AW1056" s="13">
        <f t="shared" si="1326"/>
        <v>4.3852152965872193E-7</v>
      </c>
      <c r="AX1056" s="13">
        <f t="shared" si="1327"/>
        <v>7.1485589145062363E-5</v>
      </c>
      <c r="AY1056" s="13">
        <f t="shared" si="1328"/>
        <v>9.1566367706504362E-5</v>
      </c>
      <c r="AZ1056" s="13">
        <f t="shared" si="1329"/>
        <v>5.8643985418856202E-5</v>
      </c>
      <c r="BA1056" s="13">
        <f t="shared" si="1330"/>
        <v>2.503915729430514E-5</v>
      </c>
      <c r="BB1056" s="13">
        <f t="shared" si="1331"/>
        <v>8.0182058764976584E-6</v>
      </c>
      <c r="BC1056" s="13">
        <f t="shared" si="1332"/>
        <v>2.0541146723823318E-6</v>
      </c>
      <c r="BD1056" s="13">
        <f t="shared" si="1333"/>
        <v>7.1152498386301488E-4</v>
      </c>
      <c r="BE1056" s="13">
        <f t="shared" si="1334"/>
        <v>6.2141113524007889E-4</v>
      </c>
      <c r="BF1056" s="13">
        <f t="shared" si="1335"/>
        <v>2.7135505270936973E-4</v>
      </c>
      <c r="BG1056" s="13">
        <f t="shared" si="1336"/>
        <v>7.8996078929780667E-5</v>
      </c>
      <c r="BH1056" s="13">
        <f t="shared" si="1337"/>
        <v>1.7247828326686223E-5</v>
      </c>
      <c r="BI1056" s="13">
        <f t="shared" si="1338"/>
        <v>3.0126820066730212E-6</v>
      </c>
      <c r="BJ1056" s="14">
        <f t="shared" si="1339"/>
        <v>0.25384335088860716</v>
      </c>
      <c r="BK1056" s="14">
        <f t="shared" si="1340"/>
        <v>0.28696451716724375</v>
      </c>
      <c r="BL1056" s="14">
        <f t="shared" si="1341"/>
        <v>0.41825001828334846</v>
      </c>
      <c r="BM1056" s="14">
        <f t="shared" si="1342"/>
        <v>0.3645911679029798</v>
      </c>
      <c r="BN1056" s="14">
        <f t="shared" si="1343"/>
        <v>0.63500298237087316</v>
      </c>
    </row>
    <row r="1057" spans="1:66" x14ac:dyDescent="0.25">
      <c r="A1057" t="s">
        <v>298</v>
      </c>
      <c r="B1057" t="s">
        <v>338</v>
      </c>
      <c r="C1057" t="s">
        <v>330</v>
      </c>
      <c r="D1057" s="24" t="s">
        <v>501</v>
      </c>
      <c r="E1057" s="10">
        <f>VLOOKUP(A1057,home!$A$2:$E$405,3,FALSE)</f>
        <v>1.7111111111111099</v>
      </c>
      <c r="F1057" s="10">
        <f>VLOOKUP(B1057,home!$B$2:$E$405,3,FALSE)</f>
        <v>0.94</v>
      </c>
      <c r="G1057" s="10">
        <f>VLOOKUP(C1057,away!$B$2:$E$405,4,FALSE)</f>
        <v>1.17</v>
      </c>
      <c r="H1057" s="10">
        <f>VLOOKUP(A1057,away!$A$2:$E$405,3,FALSE)</f>
        <v>1.24444444444444</v>
      </c>
      <c r="I1057" s="10">
        <f>VLOOKUP(C1057,away!$B$2:$E$405,3,FALSE)</f>
        <v>0.82</v>
      </c>
      <c r="J1057" s="10">
        <f>VLOOKUP(B1057,home!$B$2:$E$405,4,FALSE)</f>
        <v>0.8</v>
      </c>
      <c r="K1057" s="12">
        <f t="shared" si="1288"/>
        <v>1.8818799999999984</v>
      </c>
      <c r="L1057" s="12">
        <f t="shared" si="1289"/>
        <v>0.81635555555555261</v>
      </c>
      <c r="M1057" s="13">
        <f t="shared" si="1290"/>
        <v>6.7324197809153927E-2</v>
      </c>
      <c r="N1057" s="13">
        <f t="shared" si="1291"/>
        <v>0.1266960613730905</v>
      </c>
      <c r="O1057" s="13">
        <f t="shared" si="1292"/>
        <v>5.4960482904823783E-2</v>
      </c>
      <c r="P1057" s="13">
        <f t="shared" si="1293"/>
        <v>0.1034290335689297</v>
      </c>
      <c r="Q1057" s="13">
        <f t="shared" si="1294"/>
        <v>0.11921339198839569</v>
      </c>
      <c r="R1057" s="13">
        <f t="shared" si="1295"/>
        <v>2.2433647777684432E-2</v>
      </c>
      <c r="S1057" s="13">
        <f t="shared" si="1296"/>
        <v>3.972407148217167E-2</v>
      </c>
      <c r="T1057" s="13">
        <f t="shared" si="1297"/>
        <v>9.7320514846348641E-2</v>
      </c>
      <c r="U1057" s="13">
        <f t="shared" si="1298"/>
        <v>4.2217433079868749E-2</v>
      </c>
      <c r="V1057" s="13">
        <f t="shared" si="1299"/>
        <v>6.7808248190196554E-3</v>
      </c>
      <c r="W1057" s="13">
        <f t="shared" si="1300"/>
        <v>7.478176603837397E-2</v>
      </c>
      <c r="X1057" s="13">
        <f t="shared" si="1301"/>
        <v>6.104851015968215E-2</v>
      </c>
      <c r="Y1057" s="13">
        <f t="shared" si="1302"/>
        <v>2.4918645213623056E-2</v>
      </c>
      <c r="Z1057" s="13">
        <f t="shared" si="1303"/>
        <v>6.1046109982297219E-3</v>
      </c>
      <c r="AA1057" s="13">
        <f t="shared" si="1304"/>
        <v>1.148814534534854E-2</v>
      </c>
      <c r="AB1057" s="13">
        <f t="shared" si="1305"/>
        <v>1.0809655481252248E-2</v>
      </c>
      <c r="AC1057" s="13">
        <f t="shared" si="1306"/>
        <v>6.5107920021148069E-4</v>
      </c>
      <c r="AD1057" s="13">
        <f t="shared" si="1307"/>
        <v>3.5182577468073781E-2</v>
      </c>
      <c r="AE1057" s="13">
        <f t="shared" si="1308"/>
        <v>2.8721492574825643E-2</v>
      </c>
      <c r="AF1057" s="13">
        <f t="shared" si="1309"/>
        <v>1.1723475013653232E-2</v>
      </c>
      <c r="AG1057" s="13">
        <f t="shared" si="1310"/>
        <v>3.1901746526041756E-3</v>
      </c>
      <c r="AH1057" s="13">
        <f t="shared" si="1311"/>
        <v>1.24588327572759E-3</v>
      </c>
      <c r="AI1057" s="13">
        <f t="shared" si="1312"/>
        <v>2.3446028189262353E-3</v>
      </c>
      <c r="AJ1057" s="13">
        <f t="shared" si="1313"/>
        <v>2.2061305764404502E-3</v>
      </c>
      <c r="AK1057" s="13">
        <f t="shared" si="1314"/>
        <v>1.3838910030639171E-3</v>
      </c>
      <c r="AL1057" s="13">
        <f t="shared" si="1315"/>
        <v>4.0009681300977327E-5</v>
      </c>
      <c r="AM1057" s="13">
        <f t="shared" si="1316"/>
        <v>1.3241877777123722E-2</v>
      </c>
      <c r="AN1057" s="13">
        <f t="shared" si="1317"/>
        <v>1.0810080489342563E-2</v>
      </c>
      <c r="AO1057" s="13">
        <f t="shared" si="1318"/>
        <v>4.4124346317387436E-3</v>
      </c>
      <c r="AP1057" s="13">
        <f t="shared" si="1319"/>
        <v>1.2007051750485478E-3</v>
      </c>
      <c r="AQ1057" s="13">
        <f t="shared" si="1320"/>
        <v>2.4505058505879597E-4</v>
      </c>
      <c r="AR1057" s="13">
        <f t="shared" si="1321"/>
        <v>2.0341674674279373E-4</v>
      </c>
      <c r="AS1057" s="13">
        <f t="shared" si="1322"/>
        <v>3.8280590736032837E-4</v>
      </c>
      <c r="AT1057" s="13">
        <f t="shared" si="1323"/>
        <v>3.6019739047162713E-4</v>
      </c>
      <c r="AU1057" s="13">
        <f t="shared" si="1324"/>
        <v>2.2594942172691506E-4</v>
      </c>
      <c r="AV1057" s="13">
        <f t="shared" si="1325"/>
        <v>1.0630242443986166E-4</v>
      </c>
      <c r="AW1057" s="13">
        <f t="shared" si="1326"/>
        <v>1.7073944704314458E-6</v>
      </c>
      <c r="AX1057" s="13">
        <f t="shared" si="1327"/>
        <v>4.1532708252022621E-3</v>
      </c>
      <c r="AY1057" s="13">
        <f t="shared" si="1328"/>
        <v>3.3905457118806616E-3</v>
      </c>
      <c r="AZ1057" s="13">
        <f t="shared" si="1329"/>
        <v>1.3839454141294169E-3</v>
      </c>
      <c r="BA1057" s="13">
        <f t="shared" si="1330"/>
        <v>3.7659717580339322E-4</v>
      </c>
      <c r="BB1057" s="13">
        <f t="shared" si="1331"/>
        <v>7.685929916840777E-5</v>
      </c>
      <c r="BC1057" s="13">
        <f t="shared" si="1332"/>
        <v>1.2548903174447194E-5</v>
      </c>
      <c r="BD1057" s="13">
        <f t="shared" si="1333"/>
        <v>2.767673188275275E-5</v>
      </c>
      <c r="BE1057" s="13">
        <f t="shared" si="1334"/>
        <v>5.2084288195514706E-5</v>
      </c>
      <c r="BF1057" s="13">
        <f t="shared" si="1335"/>
        <v>4.9008190134687572E-5</v>
      </c>
      <c r="BG1057" s="13">
        <f t="shared" si="1336"/>
        <v>3.074251095022193E-5</v>
      </c>
      <c r="BH1057" s="13">
        <f t="shared" si="1337"/>
        <v>1.4463429126750902E-5</v>
      </c>
      <c r="BI1057" s="13">
        <f t="shared" si="1338"/>
        <v>5.4436876010099911E-6</v>
      </c>
      <c r="BJ1057" s="14">
        <f t="shared" si="1339"/>
        <v>0.62210052531634175</v>
      </c>
      <c r="BK1057" s="14">
        <f t="shared" si="1340"/>
        <v>0.22133976227266805</v>
      </c>
      <c r="BL1057" s="14">
        <f t="shared" si="1341"/>
        <v>0.15054796299176837</v>
      </c>
      <c r="BM1057" s="14">
        <f t="shared" si="1342"/>
        <v>0.50264720783951977</v>
      </c>
      <c r="BN1057" s="14">
        <f t="shared" si="1343"/>
        <v>0.49405681542207802</v>
      </c>
    </row>
    <row r="1058" spans="1:66" x14ac:dyDescent="0.25">
      <c r="A1058" t="s">
        <v>298</v>
      </c>
      <c r="B1058" t="s">
        <v>358</v>
      </c>
      <c r="C1058" t="s">
        <v>203</v>
      </c>
      <c r="D1058" s="24" t="s">
        <v>501</v>
      </c>
      <c r="E1058" s="10">
        <f>VLOOKUP(A1058,home!$A$2:$E$405,3,FALSE)</f>
        <v>1.7111111111111099</v>
      </c>
      <c r="F1058" s="10">
        <f>VLOOKUP(B1058,home!$B$2:$E$405,3,FALSE)</f>
        <v>0.7</v>
      </c>
      <c r="G1058" s="10">
        <f>VLOOKUP(C1058,away!$B$2:$E$405,4,FALSE)</f>
        <v>0.82</v>
      </c>
      <c r="H1058" s="10">
        <f>VLOOKUP(A1058,away!$A$2:$E$405,3,FALSE)</f>
        <v>1.24444444444444</v>
      </c>
      <c r="I1058" s="10">
        <f>VLOOKUP(C1058,away!$B$2:$E$405,3,FALSE)</f>
        <v>0.57999999999999996</v>
      </c>
      <c r="J1058" s="10">
        <f>VLOOKUP(B1058,home!$B$2:$E$405,4,FALSE)</f>
        <v>1.29</v>
      </c>
      <c r="K1058" s="12">
        <f t="shared" si="1288"/>
        <v>0.98217777777777704</v>
      </c>
      <c r="L1058" s="12">
        <f t="shared" si="1289"/>
        <v>0.93109333333333</v>
      </c>
      <c r="M1058" s="13">
        <f t="shared" si="1290"/>
        <v>0.14759679057690095</v>
      </c>
      <c r="N1058" s="13">
        <f t="shared" si="1291"/>
        <v>0.14496628777595252</v>
      </c>
      <c r="O1058" s="13">
        <f t="shared" si="1292"/>
        <v>0.13742638772754812</v>
      </c>
      <c r="P1058" s="13">
        <f t="shared" si="1293"/>
        <v>0.1349771441062704</v>
      </c>
      <c r="Q1058" s="13">
        <f t="shared" si="1294"/>
        <v>7.1191333190239375E-2</v>
      </c>
      <c r="R1058" s="13">
        <f t="shared" si="1295"/>
        <v>6.39783967186007E-2</v>
      </c>
      <c r="S1058" s="13">
        <f t="shared" si="1296"/>
        <v>3.0859121935975453E-2</v>
      </c>
      <c r="T1058" s="13">
        <f t="shared" si="1297"/>
        <v>6.6285775724543708E-2</v>
      </c>
      <c r="U1058" s="13">
        <f t="shared" si="1298"/>
        <v>6.2838159514860256E-2</v>
      </c>
      <c r="V1058" s="13">
        <f t="shared" si="1299"/>
        <v>3.135626859774612E-3</v>
      </c>
      <c r="W1058" s="13">
        <f t="shared" si="1300"/>
        <v>2.3307515143275542E-2</v>
      </c>
      <c r="X1058" s="13">
        <f t="shared" si="1301"/>
        <v>2.1701471966469488E-2</v>
      </c>
      <c r="Y1058" s="13">
        <f t="shared" si="1302"/>
        <v>1.0103047935749943E-2</v>
      </c>
      <c r="Z1058" s="13">
        <f t="shared" si="1303"/>
        <v>1.9856619554014705E-2</v>
      </c>
      <c r="AA1058" s="13">
        <f t="shared" si="1304"/>
        <v>1.9502730467740918E-2</v>
      </c>
      <c r="AB1058" s="13">
        <f t="shared" si="1305"/>
        <v>9.5775742357023588E-3</v>
      </c>
      <c r="AC1058" s="13">
        <f t="shared" si="1306"/>
        <v>1.7922051220635037E-4</v>
      </c>
      <c r="AD1058" s="13">
        <f t="shared" si="1307"/>
        <v>5.723030857236063E-3</v>
      </c>
      <c r="AE1058" s="13">
        <f t="shared" si="1308"/>
        <v>5.3286758776334309E-3</v>
      </c>
      <c r="AF1058" s="13">
        <f t="shared" si="1309"/>
        <v>2.4807472925793086E-3</v>
      </c>
      <c r="AG1058" s="13">
        <f t="shared" si="1310"/>
        <v>7.6993575526843429E-4</v>
      </c>
      <c r="AH1058" s="13">
        <f t="shared" si="1311"/>
        <v>4.6220915223198333E-3</v>
      </c>
      <c r="AI1058" s="13">
        <f t="shared" si="1312"/>
        <v>4.5397155800775968E-3</v>
      </c>
      <c r="AJ1058" s="13">
        <f t="shared" si="1313"/>
        <v>2.2294038800918826E-3</v>
      </c>
      <c r="AK1058" s="13">
        <f t="shared" si="1314"/>
        <v>7.298903162392664E-4</v>
      </c>
      <c r="AL1058" s="13">
        <f t="shared" si="1315"/>
        <v>6.5558804655098028E-6</v>
      </c>
      <c r="AM1058" s="13">
        <f t="shared" si="1316"/>
        <v>1.124206745902753E-3</v>
      </c>
      <c r="AN1058" s="13">
        <f t="shared" si="1317"/>
        <v>1.0467414063984101E-3</v>
      </c>
      <c r="AO1058" s="13">
        <f t="shared" si="1318"/>
        <v>4.8730697261075665E-4</v>
      </c>
      <c r="AP1058" s="13">
        <f t="shared" si="1319"/>
        <v>1.5124275782824108E-4</v>
      </c>
      <c r="AQ1058" s="13">
        <f t="shared" si="1320"/>
        <v>3.5205280882205643E-5</v>
      </c>
      <c r="AR1058" s="13">
        <f t="shared" si="1321"/>
        <v>8.6071972049769994E-4</v>
      </c>
      <c r="AS1058" s="13">
        <f t="shared" si="1322"/>
        <v>8.4537978236794034E-4</v>
      </c>
      <c r="AT1058" s="13">
        <f t="shared" si="1323"/>
        <v>4.1515661801220209E-4</v>
      </c>
      <c r="AU1058" s="13">
        <f t="shared" si="1324"/>
        <v>1.3591920150298739E-4</v>
      </c>
      <c r="AV1058" s="13">
        <f t="shared" si="1325"/>
        <v>3.3374204822383503E-5</v>
      </c>
      <c r="AW1058" s="13">
        <f t="shared" si="1326"/>
        <v>1.6653742546348315E-7</v>
      </c>
      <c r="AX1058" s="13">
        <f t="shared" si="1327"/>
        <v>1.8402848057559192E-4</v>
      </c>
      <c r="AY1058" s="13">
        <f t="shared" si="1328"/>
        <v>1.7134769140739583E-4</v>
      </c>
      <c r="AZ1058" s="13">
        <f t="shared" si="1329"/>
        <v>7.9770346575741471E-5</v>
      </c>
      <c r="BA1058" s="13">
        <f t="shared" si="1330"/>
        <v>2.4757879298120711E-5</v>
      </c>
      <c r="BB1058" s="13">
        <f t="shared" si="1331"/>
        <v>5.7629740904878643E-6</v>
      </c>
      <c r="BC1058" s="13">
        <f t="shared" si="1332"/>
        <v>1.0731733511651923E-6</v>
      </c>
      <c r="BD1058" s="13">
        <f t="shared" si="1333"/>
        <v>1.3356839893732255E-4</v>
      </c>
      <c r="BE1058" s="13">
        <f t="shared" si="1334"/>
        <v>1.3118791324959506E-4</v>
      </c>
      <c r="BF1058" s="13">
        <f t="shared" si="1335"/>
        <v>6.4424926553395523E-5</v>
      </c>
      <c r="BG1058" s="13">
        <f t="shared" si="1336"/>
        <v>2.1092243731903506E-5</v>
      </c>
      <c r="BH1058" s="13">
        <f t="shared" si="1337"/>
        <v>5.1790832692370577E-6</v>
      </c>
      <c r="BI1058" s="13">
        <f t="shared" si="1338"/>
        <v>1.0173560992610639E-6</v>
      </c>
      <c r="BJ1058" s="14">
        <f t="shared" si="1339"/>
        <v>0.35516926522786874</v>
      </c>
      <c r="BK1058" s="14">
        <f t="shared" si="1340"/>
        <v>0.31692580756300071</v>
      </c>
      <c r="BL1058" s="14">
        <f t="shared" si="1341"/>
        <v>0.30809136941222492</v>
      </c>
      <c r="BM1058" s="14">
        <f t="shared" si="1342"/>
        <v>0.29973554050761503</v>
      </c>
      <c r="BN1058" s="14">
        <f t="shared" si="1343"/>
        <v>0.70013634009551207</v>
      </c>
    </row>
    <row r="1059" spans="1:66" x14ac:dyDescent="0.25">
      <c r="A1059" t="s">
        <v>298</v>
      </c>
      <c r="B1059" t="s">
        <v>363</v>
      </c>
      <c r="C1059" t="s">
        <v>325</v>
      </c>
      <c r="D1059" s="24" t="s">
        <v>501</v>
      </c>
      <c r="E1059" s="10">
        <f>VLOOKUP(A1059,home!$A$2:$E$405,3,FALSE)</f>
        <v>1.7111111111111099</v>
      </c>
      <c r="F1059" s="10">
        <f>VLOOKUP(B1059,home!$B$2:$E$405,3,FALSE)</f>
        <v>1.4</v>
      </c>
      <c r="G1059" s="10">
        <f>VLOOKUP(C1059,away!$B$2:$E$405,4,FALSE)</f>
        <v>0.7</v>
      </c>
      <c r="H1059" s="10">
        <f>VLOOKUP(A1059,away!$A$2:$E$405,3,FALSE)</f>
        <v>1.24444444444444</v>
      </c>
      <c r="I1059" s="10">
        <f>VLOOKUP(C1059,away!$B$2:$E$405,3,FALSE)</f>
        <v>0.94</v>
      </c>
      <c r="J1059" s="10">
        <f>VLOOKUP(B1059,home!$B$2:$E$405,4,FALSE)</f>
        <v>0.96</v>
      </c>
      <c r="K1059" s="12">
        <f t="shared" si="1288"/>
        <v>1.6768888888888875</v>
      </c>
      <c r="L1059" s="12">
        <f t="shared" si="1289"/>
        <v>1.1229866666666626</v>
      </c>
      <c r="M1059" s="13">
        <f t="shared" si="1290"/>
        <v>6.0817630570562928E-2</v>
      </c>
      <c r="N1059" s="13">
        <f t="shared" si="1291"/>
        <v>0.10198440895232612</v>
      </c>
      <c r="O1059" s="13">
        <f t="shared" si="1292"/>
        <v>6.8297388229000985E-2</v>
      </c>
      <c r="P1059" s="13">
        <f t="shared" si="1293"/>
        <v>0.11452713146134245</v>
      </c>
      <c r="Q1059" s="13">
        <f t="shared" si="1294"/>
        <v>8.5508261106028036E-2</v>
      </c>
      <c r="R1059" s="13">
        <f t="shared" si="1295"/>
        <v>3.8348528174662389E-2</v>
      </c>
      <c r="S1059" s="13">
        <f t="shared" si="1296"/>
        <v>5.3917193574096071E-2</v>
      </c>
      <c r="T1059" s="13">
        <f t="shared" si="1297"/>
        <v>9.6024637111921052E-2</v>
      </c>
      <c r="U1059" s="13">
        <f t="shared" si="1298"/>
        <v>6.430622080133383E-2</v>
      </c>
      <c r="V1059" s="13">
        <f t="shared" si="1299"/>
        <v>1.1281417098145764E-2</v>
      </c>
      <c r="W1059" s="13">
        <f t="shared" si="1300"/>
        <v>4.7795950985636097E-2</v>
      </c>
      <c r="X1059" s="13">
        <f t="shared" si="1301"/>
        <v>5.3674215677522667E-2</v>
      </c>
      <c r="Y1059" s="13">
        <f t="shared" si="1302"/>
        <v>3.0137714274824357E-2</v>
      </c>
      <c r="Z1059" s="13">
        <f t="shared" si="1303"/>
        <v>1.4354961942145568E-2</v>
      </c>
      <c r="AA1059" s="13">
        <f t="shared" si="1304"/>
        <v>2.4071676181206751E-2</v>
      </c>
      <c r="AB1059" s="13">
        <f t="shared" si="1305"/>
        <v>2.0182763162598445E-2</v>
      </c>
      <c r="AC1059" s="13">
        <f t="shared" si="1306"/>
        <v>1.327769109619574E-3</v>
      </c>
      <c r="AD1059" s="13">
        <f t="shared" si="1307"/>
        <v>2.0037124785422748E-2</v>
      </c>
      <c r="AE1059" s="13">
        <f t="shared" si="1308"/>
        <v>2.2501423972365861E-2</v>
      </c>
      <c r="AF1059" s="13">
        <f t="shared" si="1309"/>
        <v>1.2634399550990237E-2</v>
      </c>
      <c r="AG1059" s="13">
        <f t="shared" si="1310"/>
        <v>4.7294207457004344E-3</v>
      </c>
      <c r="AH1059" s="13">
        <f t="shared" si="1311"/>
        <v>4.0301077153842161E-3</v>
      </c>
      <c r="AI1059" s="13">
        <f t="shared" si="1312"/>
        <v>6.7580428489531722E-3</v>
      </c>
      <c r="AJ1059" s="13">
        <f t="shared" si="1313"/>
        <v>5.6662434820222889E-3</v>
      </c>
      <c r="AK1059" s="13">
        <f t="shared" si="1314"/>
        <v>3.1672202455807538E-3</v>
      </c>
      <c r="AL1059" s="13">
        <f t="shared" si="1315"/>
        <v>1.0001414783252906E-4</v>
      </c>
      <c r="AM1059" s="13">
        <f t="shared" si="1316"/>
        <v>6.7200063835911048E-3</v>
      </c>
      <c r="AN1059" s="13">
        <f t="shared" si="1317"/>
        <v>7.5464775686876692E-3</v>
      </c>
      <c r="AO1059" s="13">
        <f t="shared" si="1318"/>
        <v>4.2372968449676538E-3</v>
      </c>
      <c r="AP1059" s="13">
        <f t="shared" si="1319"/>
        <v>1.58614261986913E-3</v>
      </c>
      <c r="AQ1059" s="13">
        <f t="shared" si="1320"/>
        <v>4.4530425338619076E-4</v>
      </c>
      <c r="AR1059" s="13">
        <f t="shared" si="1321"/>
        <v>9.05151445921384E-4</v>
      </c>
      <c r="AS1059" s="13">
        <f t="shared" si="1322"/>
        <v>1.51783840242728E-3</v>
      </c>
      <c r="AT1059" s="13">
        <f t="shared" si="1323"/>
        <v>1.2726231760795826E-3</v>
      </c>
      <c r="AU1059" s="13">
        <f t="shared" si="1324"/>
        <v>7.1134922123677988E-4</v>
      </c>
      <c r="AV1059" s="13">
        <f t="shared" si="1325"/>
        <v>2.9821340130292961E-4</v>
      </c>
      <c r="AW1059" s="13">
        <f t="shared" si="1326"/>
        <v>5.2316396803173561E-6</v>
      </c>
      <c r="AX1059" s="13">
        <f t="shared" si="1327"/>
        <v>1.8781173396510559E-3</v>
      </c>
      <c r="AY1059" s="13">
        <f t="shared" si="1328"/>
        <v>2.1091007308635997E-3</v>
      </c>
      <c r="AZ1059" s="13">
        <f t="shared" si="1329"/>
        <v>1.184245999708368E-3</v>
      </c>
      <c r="BA1059" s="13">
        <f t="shared" si="1330"/>
        <v>4.4329748924194312E-4</v>
      </c>
      <c r="BB1059" s="13">
        <f t="shared" si="1331"/>
        <v>1.2445429244637769E-4</v>
      </c>
      <c r="BC1059" s="13">
        <f t="shared" si="1332"/>
        <v>2.795210220534314E-5</v>
      </c>
      <c r="BD1059" s="13">
        <f t="shared" si="1333"/>
        <v>1.6941216751396071E-4</v>
      </c>
      <c r="BE1059" s="13">
        <f t="shared" si="1334"/>
        <v>2.8408538134674368E-4</v>
      </c>
      <c r="BF1059" s="13">
        <f t="shared" si="1335"/>
        <v>2.3818980973805846E-4</v>
      </c>
      <c r="BG1059" s="13">
        <f t="shared" si="1336"/>
        <v>1.3313928179876954E-4</v>
      </c>
      <c r="BH1059" s="13">
        <f t="shared" si="1337"/>
        <v>5.5814945580750742E-5</v>
      </c>
      <c r="BI1059" s="13">
        <f t="shared" si="1338"/>
        <v>1.8719092415659758E-5</v>
      </c>
      <c r="BJ1059" s="14">
        <f t="shared" si="1339"/>
        <v>0.50132995278735604</v>
      </c>
      <c r="BK1059" s="14">
        <f t="shared" si="1340"/>
        <v>0.24408025669246292</v>
      </c>
      <c r="BL1059" s="14">
        <f t="shared" si="1341"/>
        <v>0.24043272716610475</v>
      </c>
      <c r="BM1059" s="14">
        <f t="shared" si="1342"/>
        <v>0.52861068100296305</v>
      </c>
      <c r="BN1059" s="14">
        <f t="shared" si="1343"/>
        <v>0.46948334849392293</v>
      </c>
    </row>
    <row r="1060" spans="1:66" s="10" customFormat="1" x14ac:dyDescent="0.25">
      <c r="A1060" t="s">
        <v>304</v>
      </c>
      <c r="B1060" t="s">
        <v>305</v>
      </c>
      <c r="C1060" t="s">
        <v>459</v>
      </c>
      <c r="D1060" s="24" t="s">
        <v>501</v>
      </c>
      <c r="E1060" s="10">
        <f>VLOOKUP(A1060,home!$A$2:$E$405,3,FALSE)</f>
        <v>1.2888888888888901</v>
      </c>
      <c r="F1060" s="10">
        <f>VLOOKUP(B1060,home!$B$2:$E$405,3,FALSE)</f>
        <v>0.93</v>
      </c>
      <c r="G1060" s="10">
        <f>VLOOKUP(C1060,away!$B$2:$E$405,4,FALSE)</f>
        <v>0.78</v>
      </c>
      <c r="H1060" s="10">
        <f>VLOOKUP(A1060,away!$A$2:$E$405,3,FALSE)</f>
        <v>1.2666666666666699</v>
      </c>
      <c r="I1060" s="10">
        <f>VLOOKUP(C1060,away!$B$2:$E$405,3,FALSE)</f>
        <v>2.33</v>
      </c>
      <c r="J1060" s="10">
        <f>VLOOKUP(B1060,home!$B$2:$E$405,4,FALSE)</f>
        <v>1.1100000000000001</v>
      </c>
      <c r="K1060" s="12">
        <f t="shared" si="1288"/>
        <v>0.93496000000000101</v>
      </c>
      <c r="L1060" s="12">
        <f t="shared" si="1289"/>
        <v>3.2759800000000086</v>
      </c>
      <c r="M1060" s="13">
        <f t="shared" si="1290"/>
        <v>1.4832419308919709E-2</v>
      </c>
      <c r="N1060" s="13">
        <f t="shared" si="1291"/>
        <v>1.3867718757067585E-2</v>
      </c>
      <c r="O1060" s="13">
        <f t="shared" si="1292"/>
        <v>4.8590709007634916E-2</v>
      </c>
      <c r="P1060" s="13">
        <f t="shared" si="1293"/>
        <v>4.5430369293778382E-2</v>
      </c>
      <c r="Q1060" s="13">
        <f t="shared" si="1294"/>
        <v>6.482881164553961E-3</v>
      </c>
      <c r="R1060" s="13">
        <f t="shared" si="1295"/>
        <v>7.9591095447416146E-2</v>
      </c>
      <c r="S1060" s="13">
        <f t="shared" si="1296"/>
        <v>3.4787286065461907E-2</v>
      </c>
      <c r="T1060" s="13">
        <f t="shared" si="1297"/>
        <v>2.1237789037455542E-2</v>
      </c>
      <c r="U1060" s="13">
        <f t="shared" si="1298"/>
        <v>7.4414490599516284E-2</v>
      </c>
      <c r="V1060" s="13">
        <f t="shared" si="1299"/>
        <v>1.1838926159476505E-2</v>
      </c>
      <c r="W1060" s="13">
        <f t="shared" si="1300"/>
        <v>2.0204115245371261E-3</v>
      </c>
      <c r="X1060" s="13">
        <f t="shared" si="1301"/>
        <v>6.6188277461531522E-3</v>
      </c>
      <c r="Y1060" s="13">
        <f t="shared" si="1302"/>
        <v>1.0841573659921435E-2</v>
      </c>
      <c r="Z1060" s="13">
        <f t="shared" si="1303"/>
        <v>8.6912945621275675E-2</v>
      </c>
      <c r="AA1060" s="13">
        <f t="shared" si="1304"/>
        <v>8.1260127638067989E-2</v>
      </c>
      <c r="AB1060" s="13">
        <f t="shared" si="1305"/>
        <v>3.7987484468244063E-2</v>
      </c>
      <c r="AC1060" s="13">
        <f t="shared" si="1306"/>
        <v>2.2663480256696405E-3</v>
      </c>
      <c r="AD1060" s="13">
        <f t="shared" si="1307"/>
        <v>4.7225098974530829E-4</v>
      </c>
      <c r="AE1060" s="13">
        <f t="shared" si="1308"/>
        <v>1.547084797385839E-3</v>
      </c>
      <c r="AF1060" s="13">
        <f t="shared" si="1309"/>
        <v>2.534109427270038E-3</v>
      </c>
      <c r="AG1060" s="13">
        <f t="shared" si="1310"/>
        <v>2.7672306005160404E-3</v>
      </c>
      <c r="AH1060" s="13">
        <f t="shared" si="1311"/>
        <v>7.1181267899096859E-2</v>
      </c>
      <c r="AI1060" s="13">
        <f t="shared" si="1312"/>
        <v>6.6551638234939661E-2</v>
      </c>
      <c r="AJ1060" s="13">
        <f t="shared" si="1313"/>
        <v>3.1111559842069626E-2</v>
      </c>
      <c r="AK1060" s="13">
        <f t="shared" si="1314"/>
        <v>9.6960213299804848E-3</v>
      </c>
      <c r="AL1060" s="13">
        <f t="shared" si="1315"/>
        <v>2.7766482489469563E-4</v>
      </c>
      <c r="AM1060" s="13">
        <f t="shared" si="1316"/>
        <v>8.8307157074454822E-5</v>
      </c>
      <c r="AN1060" s="13">
        <f t="shared" si="1317"/>
        <v>2.8929248043277328E-4</v>
      </c>
      <c r="AO1060" s="13">
        <f t="shared" si="1318"/>
        <v>4.7385819002407971E-4</v>
      </c>
      <c r="AP1060" s="13">
        <f t="shared" si="1319"/>
        <v>5.1744998445169628E-4</v>
      </c>
      <c r="AQ1060" s="13">
        <f t="shared" si="1320"/>
        <v>4.2378895001601803E-4</v>
      </c>
      <c r="AR1060" s="13">
        <f t="shared" si="1321"/>
        <v>4.6637682002416775E-2</v>
      </c>
      <c r="AS1060" s="13">
        <f t="shared" si="1322"/>
        <v>4.3604367164979632E-2</v>
      </c>
      <c r="AT1060" s="13">
        <f t="shared" si="1323"/>
        <v>2.0384169562284699E-2</v>
      </c>
      <c r="AU1060" s="13">
        <f t="shared" si="1324"/>
        <v>6.3527943913179088E-3</v>
      </c>
      <c r="AV1060" s="13">
        <f t="shared" si="1325"/>
        <v>1.4849021610266492E-3</v>
      </c>
      <c r="AW1060" s="13">
        <f t="shared" si="1326"/>
        <v>2.362395670092225E-5</v>
      </c>
      <c r="AX1060" s="13">
        <f t="shared" si="1327"/>
        <v>1.3760609929722057E-5</v>
      </c>
      <c r="AY1060" s="13">
        <f t="shared" si="1328"/>
        <v>4.5079482917570983E-5</v>
      </c>
      <c r="AZ1060" s="13">
        <f t="shared" si="1329"/>
        <v>7.3839742224152306E-5</v>
      </c>
      <c r="BA1060" s="13">
        <f t="shared" si="1330"/>
        <v>8.063250624382637E-5</v>
      </c>
      <c r="BB1060" s="13">
        <f t="shared" si="1331"/>
        <v>6.6037619451162746E-5</v>
      </c>
      <c r="BC1060" s="13">
        <f t="shared" si="1332"/>
        <v>4.3267584113924131E-5</v>
      </c>
      <c r="BD1060" s="13">
        <f t="shared" si="1333"/>
        <v>2.5464018914379612E-2</v>
      </c>
      <c r="BE1060" s="13">
        <f t="shared" si="1334"/>
        <v>2.3807839124188386E-2</v>
      </c>
      <c r="BF1060" s="13">
        <f t="shared" si="1335"/>
        <v>1.1129688633775597E-2</v>
      </c>
      <c r="BG1060" s="13">
        <f t="shared" si="1336"/>
        <v>3.4686045616782821E-3</v>
      </c>
      <c r="BH1060" s="13">
        <f t="shared" si="1337"/>
        <v>8.1075163024668228E-4</v>
      </c>
      <c r="BI1060" s="13">
        <f t="shared" si="1338"/>
        <v>1.5160406884308784E-4</v>
      </c>
      <c r="BJ1060" s="14">
        <f t="shared" si="1339"/>
        <v>7.0505192011485376E-2</v>
      </c>
      <c r="BK1060" s="14">
        <f t="shared" si="1340"/>
        <v>0.10947809316111839</v>
      </c>
      <c r="BL1060" s="14">
        <f t="shared" si="1341"/>
        <v>0.68368081668210345</v>
      </c>
      <c r="BM1060" s="14">
        <f t="shared" si="1342"/>
        <v>0.74176039897039558</v>
      </c>
      <c r="BN1060" s="14">
        <f t="shared" si="1343"/>
        <v>0.20879519297937071</v>
      </c>
    </row>
    <row r="1061" spans="1:66" x14ac:dyDescent="0.25">
      <c r="A1061" t="s">
        <v>304</v>
      </c>
      <c r="B1061" t="s">
        <v>327</v>
      </c>
      <c r="C1061" t="s">
        <v>339</v>
      </c>
      <c r="D1061" s="24" t="s">
        <v>501</v>
      </c>
      <c r="E1061" s="10">
        <f>VLOOKUP(A1061,home!$A$2:$E$405,3,FALSE)</f>
        <v>1.2888888888888901</v>
      </c>
      <c r="F1061" s="10">
        <f>VLOOKUP(B1061,home!$B$2:$E$405,3,FALSE)</f>
        <v>1.1599999999999999</v>
      </c>
      <c r="G1061" s="10">
        <f>VLOOKUP(C1061,away!$B$2:$E$405,4,FALSE)</f>
        <v>0.62</v>
      </c>
      <c r="H1061" s="10">
        <f>VLOOKUP(A1061,away!$A$2:$E$405,3,FALSE)</f>
        <v>1.2666666666666699</v>
      </c>
      <c r="I1061" s="10">
        <f>VLOOKUP(C1061,away!$B$2:$E$405,3,FALSE)</f>
        <v>0.78</v>
      </c>
      <c r="J1061" s="10">
        <f>VLOOKUP(B1061,home!$B$2:$E$405,4,FALSE)</f>
        <v>1.38</v>
      </c>
      <c r="K1061" s="12">
        <f t="shared" si="1288"/>
        <v>0.92696888888888962</v>
      </c>
      <c r="L1061" s="12">
        <f t="shared" si="1289"/>
        <v>1.3634400000000033</v>
      </c>
      <c r="M1061" s="13">
        <f t="shared" si="1290"/>
        <v>0.1012250635870363</v>
      </c>
      <c r="N1061" s="13">
        <f t="shared" si="1291"/>
        <v>9.383248472098224E-2</v>
      </c>
      <c r="O1061" s="13">
        <f t="shared" si="1292"/>
        <v>0.1380143006971091</v>
      </c>
      <c r="P1061" s="13">
        <f t="shared" si="1293"/>
        <v>0.12793496296797632</v>
      </c>
      <c r="Q1061" s="13">
        <f t="shared" si="1294"/>
        <v>4.3489897051746301E-2</v>
      </c>
      <c r="R1061" s="13">
        <f t="shared" si="1295"/>
        <v>9.4087109071233466E-2</v>
      </c>
      <c r="S1061" s="13">
        <f t="shared" si="1296"/>
        <v>4.0423177248844949E-2</v>
      </c>
      <c r="T1061" s="13">
        <f t="shared" si="1297"/>
        <v>5.9295865236233113E-2</v>
      </c>
      <c r="U1061" s="13">
        <f t="shared" si="1298"/>
        <v>8.7215822954529051E-2</v>
      </c>
      <c r="V1061" s="13">
        <f t="shared" si="1299"/>
        <v>5.676610889656329E-3</v>
      </c>
      <c r="W1061" s="13">
        <f t="shared" si="1300"/>
        <v>1.3437927182649823E-2</v>
      </c>
      <c r="X1061" s="13">
        <f t="shared" si="1301"/>
        <v>1.8321807437912119E-2</v>
      </c>
      <c r="Y1061" s="13">
        <f t="shared" si="1302"/>
        <v>1.2490342566573482E-2</v>
      </c>
      <c r="Z1061" s="13">
        <f t="shared" si="1303"/>
        <v>4.2760709330694285E-2</v>
      </c>
      <c r="AA1061" s="13">
        <f t="shared" si="1304"/>
        <v>3.9637847216374457E-2</v>
      </c>
      <c r="AB1061" s="13">
        <f t="shared" si="1305"/>
        <v>1.8371525596055094E-2</v>
      </c>
      <c r="AC1061" s="13">
        <f t="shared" si="1306"/>
        <v>4.4840488253148491E-4</v>
      </c>
      <c r="AD1061" s="13">
        <f t="shared" si="1307"/>
        <v>3.1141351073676778E-3</v>
      </c>
      <c r="AE1061" s="13">
        <f t="shared" si="1308"/>
        <v>4.2459363707893962E-3</v>
      </c>
      <c r="AF1061" s="13">
        <f t="shared" si="1309"/>
        <v>2.894539742694555E-3</v>
      </c>
      <c r="AG1061" s="13">
        <f t="shared" si="1310"/>
        <v>1.3155104222598245E-3</v>
      </c>
      <c r="AH1061" s="13">
        <f t="shared" si="1311"/>
        <v>1.4575415382460492E-2</v>
      </c>
      <c r="AI1061" s="13">
        <f t="shared" si="1312"/>
        <v>1.3510956602173432E-2</v>
      </c>
      <c r="AJ1061" s="13">
        <f t="shared" si="1313"/>
        <v>6.2621182146713559E-3</v>
      </c>
      <c r="AK1061" s="13">
        <f t="shared" si="1314"/>
        <v>1.9349295878482616E-3</v>
      </c>
      <c r="AL1061" s="13">
        <f t="shared" si="1315"/>
        <v>2.2668955694752317E-5</v>
      </c>
      <c r="AM1061" s="13">
        <f t="shared" si="1316"/>
        <v>5.7734127206529996E-4</v>
      </c>
      <c r="AN1061" s="13">
        <f t="shared" si="1317"/>
        <v>7.8717018398471452E-4</v>
      </c>
      <c r="AO1061" s="13">
        <f t="shared" si="1318"/>
        <v>5.3662965782606104E-4</v>
      </c>
      <c r="AP1061" s="13">
        <f t="shared" si="1319"/>
        <v>2.4388744688878876E-4</v>
      </c>
      <c r="AQ1061" s="13">
        <f t="shared" si="1320"/>
        <v>8.3131475146512753E-5</v>
      </c>
      <c r="AR1061" s="13">
        <f t="shared" si="1321"/>
        <v>3.9745408698123944E-3</v>
      </c>
      <c r="AS1061" s="13">
        <f t="shared" si="1322"/>
        <v>3.6842757339334764E-3</v>
      </c>
      <c r="AT1061" s="13">
        <f t="shared" si="1323"/>
        <v>1.7076044917223063E-3</v>
      </c>
      <c r="AU1061" s="13">
        <f t="shared" si="1324"/>
        <v>5.2763207945116786E-4</v>
      </c>
      <c r="AV1061" s="13">
        <f t="shared" si="1325"/>
        <v>1.2227463060774581E-4</v>
      </c>
      <c r="AW1061" s="13">
        <f t="shared" si="1326"/>
        <v>7.9584813411496935E-7</v>
      </c>
      <c r="AX1061" s="13">
        <f t="shared" si="1327"/>
        <v>8.9196232912678203E-5</v>
      </c>
      <c r="AY1061" s="13">
        <f t="shared" si="1328"/>
        <v>1.2161371180246226E-4</v>
      </c>
      <c r="AZ1061" s="13">
        <f t="shared" si="1329"/>
        <v>8.2906499609974792E-5</v>
      </c>
      <c r="BA1061" s="13">
        <f t="shared" si="1330"/>
        <v>3.7679345942741429E-5</v>
      </c>
      <c r="BB1061" s="13">
        <f t="shared" si="1331"/>
        <v>1.2843381858042877E-5</v>
      </c>
      <c r="BC1061" s="13">
        <f t="shared" si="1332"/>
        <v>3.5022361121060035E-6</v>
      </c>
      <c r="BD1061" s="13">
        <f t="shared" si="1333"/>
        <v>9.0317466725616977E-4</v>
      </c>
      <c r="BE1061" s="13">
        <f t="shared" si="1334"/>
        <v>8.3721481777904432E-4</v>
      </c>
      <c r="BF1061" s="13">
        <f t="shared" si="1335"/>
        <v>3.880360446989774E-4</v>
      </c>
      <c r="BG1061" s="13">
        <f t="shared" si="1336"/>
        <v>1.1989911373448353E-4</v>
      </c>
      <c r="BH1061" s="13">
        <f t="shared" si="1337"/>
        <v>2.7785687059304197E-5</v>
      </c>
      <c r="BI1061" s="13">
        <f t="shared" si="1338"/>
        <v>5.1512934920755238E-6</v>
      </c>
      <c r="BJ1061" s="14">
        <f t="shared" si="1339"/>
        <v>0.25501434728335798</v>
      </c>
      <c r="BK1061" s="14">
        <f t="shared" si="1340"/>
        <v>0.27585250224354263</v>
      </c>
      <c r="BL1061" s="14">
        <f t="shared" si="1341"/>
        <v>0.42590761475200195</v>
      </c>
      <c r="BM1061" s="14">
        <f t="shared" si="1342"/>
        <v>0.40083053764984472</v>
      </c>
      <c r="BN1061" s="14">
        <f t="shared" si="1343"/>
        <v>0.59858381809608385</v>
      </c>
    </row>
    <row r="1062" spans="1:66" x14ac:dyDescent="0.25">
      <c r="A1062" t="s">
        <v>304</v>
      </c>
      <c r="B1062" t="s">
        <v>335</v>
      </c>
      <c r="C1062" t="s">
        <v>310</v>
      </c>
      <c r="D1062" s="24" t="s">
        <v>501</v>
      </c>
      <c r="E1062" s="10">
        <f>VLOOKUP(A1062,home!$A$2:$E$405,3,FALSE)</f>
        <v>1.2888888888888901</v>
      </c>
      <c r="F1062" s="10">
        <f>VLOOKUP(B1062,home!$B$2:$E$405,3,FALSE)</f>
        <v>0.78</v>
      </c>
      <c r="G1062" s="10">
        <f>VLOOKUP(C1062,away!$B$2:$E$405,4,FALSE)</f>
        <v>0.47</v>
      </c>
      <c r="H1062" s="10">
        <f>VLOOKUP(A1062,away!$A$2:$E$405,3,FALSE)</f>
        <v>1.2666666666666699</v>
      </c>
      <c r="I1062" s="10">
        <f>VLOOKUP(C1062,away!$B$2:$E$405,3,FALSE)</f>
        <v>1.55</v>
      </c>
      <c r="J1062" s="10">
        <f>VLOOKUP(B1062,home!$B$2:$E$405,4,FALSE)</f>
        <v>0.95</v>
      </c>
      <c r="K1062" s="12">
        <f t="shared" si="1288"/>
        <v>0.47250666666666707</v>
      </c>
      <c r="L1062" s="12">
        <f t="shared" si="1289"/>
        <v>1.8651666666666715</v>
      </c>
      <c r="M1062" s="13">
        <f t="shared" si="1290"/>
        <v>9.655202146671768E-2</v>
      </c>
      <c r="N1062" s="13">
        <f t="shared" si="1291"/>
        <v>4.5621473823167245E-2</v>
      </c>
      <c r="O1062" s="13">
        <f t="shared" si="1292"/>
        <v>0.18008561203900672</v>
      </c>
      <c r="P1062" s="13">
        <f t="shared" si="1293"/>
        <v>8.5091652259177669E-2</v>
      </c>
      <c r="Q1062" s="13">
        <f t="shared" si="1294"/>
        <v>1.0778225262302682E-2</v>
      </c>
      <c r="R1062" s="13">
        <f t="shared" si="1295"/>
        <v>0.16794484036071081</v>
      </c>
      <c r="S1062" s="13">
        <f t="shared" si="1296"/>
        <v>1.8747896662869745E-2</v>
      </c>
      <c r="T1062" s="13">
        <f t="shared" si="1297"/>
        <v>2.0103186485071603E-2</v>
      </c>
      <c r="U1062" s="13">
        <f t="shared" si="1298"/>
        <v>7.9355056702704999E-2</v>
      </c>
      <c r="V1062" s="13">
        <f t="shared" si="1299"/>
        <v>1.8358433782856523E-3</v>
      </c>
      <c r="W1062" s="13">
        <f t="shared" si="1300"/>
        <v>1.6975944304243684E-3</v>
      </c>
      <c r="X1062" s="13">
        <f t="shared" si="1301"/>
        <v>3.1662965451465263E-3</v>
      </c>
      <c r="Y1062" s="13">
        <f t="shared" si="1302"/>
        <v>2.952835386394573E-3</v>
      </c>
      <c r="Z1062" s="13">
        <f t="shared" si="1303"/>
        <v>0.10441503935981773</v>
      </c>
      <c r="AA1062" s="13">
        <f t="shared" si="1304"/>
        <v>4.9336802197776315E-2</v>
      </c>
      <c r="AB1062" s="13">
        <f t="shared" si="1305"/>
        <v>1.1655983975231991E-2</v>
      </c>
      <c r="AC1062" s="13">
        <f t="shared" si="1306"/>
        <v>1.0112097083413038E-4</v>
      </c>
      <c r="AD1062" s="13">
        <f t="shared" si="1307"/>
        <v>2.0053117141792933E-4</v>
      </c>
      <c r="AE1062" s="13">
        <f t="shared" si="1308"/>
        <v>3.7402405655634211E-4</v>
      </c>
      <c r="AF1062" s="13">
        <f t="shared" si="1309"/>
        <v>3.488086014101697E-4</v>
      </c>
      <c r="AG1062" s="13">
        <f t="shared" si="1310"/>
        <v>2.1686205879895657E-4</v>
      </c>
      <c r="AH1062" s="13">
        <f t="shared" si="1311"/>
        <v>4.8687862728155132E-2</v>
      </c>
      <c r="AI1062" s="13">
        <f t="shared" si="1312"/>
        <v>2.3005339724804841E-2</v>
      </c>
      <c r="AJ1062" s="13">
        <f t="shared" si="1313"/>
        <v>5.4350881944508975E-3</v>
      </c>
      <c r="AK1062" s="13">
        <f t="shared" si="1314"/>
        <v>8.5603846859978283E-4</v>
      </c>
      <c r="AL1062" s="13">
        <f t="shared" si="1315"/>
        <v>3.5647313668287476E-6</v>
      </c>
      <c r="AM1062" s="13">
        <f t="shared" si="1316"/>
        <v>1.895046307388956E-5</v>
      </c>
      <c r="AN1062" s="13">
        <f t="shared" si="1317"/>
        <v>3.5345772043316438E-5</v>
      </c>
      <c r="AO1062" s="13">
        <f t="shared" si="1318"/>
        <v>3.2962877911396283E-5</v>
      </c>
      <c r="AP1062" s="13">
        <f t="shared" si="1319"/>
        <v>2.0493753705913147E-5</v>
      </c>
      <c r="AQ1062" s="13">
        <f t="shared" si="1320"/>
        <v>9.556066571786442E-6</v>
      </c>
      <c r="AR1062" s="13">
        <f t="shared" si="1321"/>
        <v>1.8162195726359531E-2</v>
      </c>
      <c r="AS1062" s="13">
        <f t="shared" si="1322"/>
        <v>8.581758562009727E-3</v>
      </c>
      <c r="AT1062" s="13">
        <f t="shared" si="1323"/>
        <v>2.027469066136673E-3</v>
      </c>
      <c r="AU1062" s="13">
        <f t="shared" si="1324"/>
        <v>3.1933088340334006E-4</v>
      </c>
      <c r="AV1062" s="13">
        <f t="shared" si="1325"/>
        <v>3.7721492820158563E-5</v>
      </c>
      <c r="AW1062" s="13">
        <f t="shared" si="1326"/>
        <v>8.7266969101135168E-8</v>
      </c>
      <c r="AX1062" s="13">
        <f t="shared" si="1327"/>
        <v>1.4923700231388868E-6</v>
      </c>
      <c r="AY1062" s="13">
        <f t="shared" si="1328"/>
        <v>2.7835188214912208E-6</v>
      </c>
      <c r="AZ1062" s="13">
        <f t="shared" si="1329"/>
        <v>2.5958632609423616E-6</v>
      </c>
      <c r="BA1062" s="13">
        <f t="shared" si="1330"/>
        <v>1.6139058751781132E-6</v>
      </c>
      <c r="BB1062" s="13">
        <f t="shared" si="1331"/>
        <v>7.5255086037992958E-7</v>
      </c>
      <c r="BC1062" s="13">
        <f t="shared" si="1332"/>
        <v>2.8072655595039399E-7</v>
      </c>
      <c r="BD1062" s="13">
        <f t="shared" si="1333"/>
        <v>5.6459203437136092E-3</v>
      </c>
      <c r="BE1062" s="13">
        <f t="shared" si="1334"/>
        <v>2.6677350018736406E-3</v>
      </c>
      <c r="BF1062" s="13">
        <f t="shared" si="1335"/>
        <v>6.302612866426544E-4</v>
      </c>
      <c r="BG1062" s="13">
        <f t="shared" si="1336"/>
        <v>9.9267553226855165E-5</v>
      </c>
      <c r="BH1062" s="13">
        <f t="shared" si="1337"/>
        <v>1.1726145170844315E-5</v>
      </c>
      <c r="BI1062" s="13">
        <f t="shared" si="1338"/>
        <v>1.1081363535050166E-6</v>
      </c>
      <c r="BJ1062" s="14">
        <f t="shared" si="1339"/>
        <v>8.5586665689393743E-2</v>
      </c>
      <c r="BK1062" s="14">
        <f t="shared" si="1340"/>
        <v>0.2023348829880732</v>
      </c>
      <c r="BL1062" s="14">
        <f t="shared" si="1341"/>
        <v>0.604547118589152</v>
      </c>
      <c r="BM1062" s="14">
        <f t="shared" si="1342"/>
        <v>0.41080718516350145</v>
      </c>
      <c r="BN1062" s="14">
        <f t="shared" si="1343"/>
        <v>0.58607382521108276</v>
      </c>
    </row>
    <row r="1063" spans="1:66" x14ac:dyDescent="0.25">
      <c r="A1063" t="s">
        <v>304</v>
      </c>
      <c r="B1063" t="s">
        <v>378</v>
      </c>
      <c r="C1063" t="s">
        <v>375</v>
      </c>
      <c r="D1063" s="24" t="s">
        <v>501</v>
      </c>
      <c r="E1063" s="10">
        <f>VLOOKUP(A1063,home!$A$2:$E$405,3,FALSE)</f>
        <v>1.2888888888888901</v>
      </c>
      <c r="F1063" s="10">
        <f>VLOOKUP(B1063,home!$B$2:$E$405,3,FALSE)</f>
        <v>0.47</v>
      </c>
      <c r="G1063" s="10">
        <f>VLOOKUP(C1063,away!$B$2:$E$405,4,FALSE)</f>
        <v>1.1599999999999999</v>
      </c>
      <c r="H1063" s="10">
        <f>VLOOKUP(A1063,away!$A$2:$E$405,3,FALSE)</f>
        <v>1.2666666666666699</v>
      </c>
      <c r="I1063" s="10">
        <f>VLOOKUP(C1063,away!$B$2:$E$405,3,FALSE)</f>
        <v>0.78</v>
      </c>
      <c r="J1063" s="10">
        <f>VLOOKUP(B1063,home!$B$2:$E$405,4,FALSE)</f>
        <v>1.1100000000000001</v>
      </c>
      <c r="K1063" s="12">
        <f t="shared" si="1288"/>
        <v>0.70270222222222278</v>
      </c>
      <c r="L1063" s="12">
        <f t="shared" si="1289"/>
        <v>1.096680000000003</v>
      </c>
      <c r="M1063" s="13">
        <f t="shared" si="1290"/>
        <v>0.16540103775102646</v>
      </c>
      <c r="N1063" s="13">
        <f t="shared" si="1291"/>
        <v>0.11622767678550808</v>
      </c>
      <c r="O1063" s="13">
        <f t="shared" si="1292"/>
        <v>0.18139201008079622</v>
      </c>
      <c r="P1063" s="13">
        <f t="shared" si="1293"/>
        <v>0.12746456857713134</v>
      </c>
      <c r="Q1063" s="13">
        <f t="shared" si="1294"/>
        <v>4.0836723380451391E-2</v>
      </c>
      <c r="R1063" s="13">
        <f t="shared" si="1295"/>
        <v>9.9464494807704057E-2</v>
      </c>
      <c r="S1063" s="13">
        <f t="shared" si="1296"/>
        <v>2.4557306990737708E-2</v>
      </c>
      <c r="T1063" s="13">
        <f t="shared" si="1297"/>
        <v>4.4784817796873551E-2</v>
      </c>
      <c r="U1063" s="13">
        <f t="shared" si="1298"/>
        <v>6.9893921533584383E-2</v>
      </c>
      <c r="V1063" s="13">
        <f t="shared" si="1299"/>
        <v>2.1027589021420609E-3</v>
      </c>
      <c r="W1063" s="13">
        <f t="shared" si="1300"/>
        <v>9.5653520892391309E-3</v>
      </c>
      <c r="X1063" s="13">
        <f t="shared" si="1301"/>
        <v>1.0490130329226799E-2</v>
      </c>
      <c r="Y1063" s="13">
        <f t="shared" si="1302"/>
        <v>5.7521580647282378E-3</v>
      </c>
      <c r="Z1063" s="13">
        <f t="shared" si="1303"/>
        <v>3.6360240721904406E-2</v>
      </c>
      <c r="AA1063" s="13">
        <f t="shared" si="1304"/>
        <v>2.5550421955817183E-2</v>
      </c>
      <c r="AB1063" s="13">
        <f t="shared" si="1305"/>
        <v>8.9771691435341031E-3</v>
      </c>
      <c r="AC1063" s="13">
        <f t="shared" si="1306"/>
        <v>1.0127931327081285E-4</v>
      </c>
      <c r="AD1063" s="13">
        <f t="shared" si="1307"/>
        <v>1.6803985423615795E-3</v>
      </c>
      <c r="AE1063" s="13">
        <f t="shared" si="1308"/>
        <v>1.8428594734371019E-3</v>
      </c>
      <c r="AF1063" s="13">
        <f t="shared" si="1309"/>
        <v>1.0105135636645033E-3</v>
      </c>
      <c r="AG1063" s="13">
        <f t="shared" si="1310"/>
        <v>3.6940333833319688E-4</v>
      </c>
      <c r="AH1063" s="13">
        <f t="shared" si="1311"/>
        <v>9.9688871987245551E-3</v>
      </c>
      <c r="AI1063" s="13">
        <f t="shared" si="1312"/>
        <v>7.0051591876264148E-3</v>
      </c>
      <c r="AJ1063" s="13">
        <f t="shared" si="1313"/>
        <v>2.4612704640827516E-3</v>
      </c>
      <c r="AK1063" s="13">
        <f t="shared" si="1314"/>
        <v>5.7651340820029026E-4</v>
      </c>
      <c r="AL1063" s="13">
        <f t="shared" si="1315"/>
        <v>3.121993464462936E-6</v>
      </c>
      <c r="AM1063" s="13">
        <f t="shared" si="1316"/>
        <v>2.3616395798729332E-4</v>
      </c>
      <c r="AN1063" s="13">
        <f t="shared" si="1317"/>
        <v>2.5899628944550554E-4</v>
      </c>
      <c r="AO1063" s="13">
        <f t="shared" si="1318"/>
        <v>1.4201802535454889E-4</v>
      </c>
      <c r="AP1063" s="13">
        <f t="shared" si="1319"/>
        <v>5.1916109348609048E-5</v>
      </c>
      <c r="AQ1063" s="13">
        <f t="shared" si="1320"/>
        <v>1.4233839700108178E-5</v>
      </c>
      <c r="AR1063" s="13">
        <f t="shared" si="1321"/>
        <v>2.1865358426194554E-3</v>
      </c>
      <c r="AS1063" s="13">
        <f t="shared" si="1322"/>
        <v>1.5364835955772318E-3</v>
      </c>
      <c r="AT1063" s="13">
        <f t="shared" si="1323"/>
        <v>5.3984521851005592E-4</v>
      </c>
      <c r="AU1063" s="13">
        <f t="shared" si="1324"/>
        <v>1.2645014490101923E-4</v>
      </c>
      <c r="AV1063" s="13">
        <f t="shared" si="1325"/>
        <v>2.2214199455567067E-5</v>
      </c>
      <c r="AW1063" s="13">
        <f t="shared" si="1326"/>
        <v>6.6831427732536114E-8</v>
      </c>
      <c r="AX1063" s="13">
        <f t="shared" si="1327"/>
        <v>2.7658823014411093E-5</v>
      </c>
      <c r="AY1063" s="13">
        <f t="shared" si="1328"/>
        <v>3.0332878023444441E-5</v>
      </c>
      <c r="AZ1063" s="13">
        <f t="shared" si="1329"/>
        <v>1.663273033537557E-5</v>
      </c>
      <c r="BA1063" s="13">
        <f t="shared" si="1330"/>
        <v>6.0802609013999109E-6</v>
      </c>
      <c r="BB1063" s="13">
        <f t="shared" si="1331"/>
        <v>1.6670251313368179E-6</v>
      </c>
      <c r="BC1063" s="13">
        <f t="shared" si="1332"/>
        <v>3.6563862420689332E-7</v>
      </c>
      <c r="BD1063" s="13">
        <f t="shared" si="1333"/>
        <v>3.9965502131398498E-4</v>
      </c>
      <c r="BE1063" s="13">
        <f t="shared" si="1334"/>
        <v>2.8083847159960707E-4</v>
      </c>
      <c r="BF1063" s="13">
        <f t="shared" si="1335"/>
        <v>9.8672909039268251E-5</v>
      </c>
      <c r="BG1063" s="13">
        <f t="shared" si="1336"/>
        <v>2.311255748500835E-5</v>
      </c>
      <c r="BH1063" s="13">
        <f t="shared" si="1337"/>
        <v>4.0603113764885581E-6</v>
      </c>
      <c r="BI1063" s="13">
        <f t="shared" si="1338"/>
        <v>5.7063796543453686E-7</v>
      </c>
      <c r="BJ1063" s="14">
        <f t="shared" si="1339"/>
        <v>0.23334609894168976</v>
      </c>
      <c r="BK1063" s="14">
        <f t="shared" si="1340"/>
        <v>0.31966040640579635</v>
      </c>
      <c r="BL1063" s="14">
        <f t="shared" si="1341"/>
        <v>0.41050828668991313</v>
      </c>
      <c r="BM1063" s="14">
        <f t="shared" si="1342"/>
        <v>0.26905825533009037</v>
      </c>
      <c r="BN1063" s="14">
        <f t="shared" si="1343"/>
        <v>0.73078651138261763</v>
      </c>
    </row>
    <row r="1064" spans="1:66" x14ac:dyDescent="0.25">
      <c r="A1064" t="s">
        <v>301</v>
      </c>
      <c r="B1064" t="s">
        <v>384</v>
      </c>
      <c r="C1064" t="s">
        <v>341</v>
      </c>
      <c r="D1064" s="24" t="s">
        <v>501</v>
      </c>
      <c r="E1064" s="10">
        <f>VLOOKUP(A1064,home!$A$2:$E$405,3,FALSE)</f>
        <v>1.32051282051282</v>
      </c>
      <c r="F1064" s="10">
        <f>VLOOKUP(B1064,home!$B$2:$E$405,3,FALSE)</f>
        <v>2.52</v>
      </c>
      <c r="G1064" s="10">
        <f>VLOOKUP(C1064,away!$B$2:$E$405,4,FALSE)</f>
        <v>1.51</v>
      </c>
      <c r="H1064" s="10">
        <f>VLOOKUP(A1064,away!$A$2:$E$405,3,FALSE)</f>
        <v>0.93589743589743601</v>
      </c>
      <c r="I1064" s="10">
        <f>VLOOKUP(C1064,away!$B$2:$E$405,3,FALSE)</f>
        <v>0.19</v>
      </c>
      <c r="J1064" s="10">
        <f>VLOOKUP(B1064,home!$B$2:$E$405,4,FALSE)</f>
        <v>0.36</v>
      </c>
      <c r="K1064" s="12">
        <f t="shared" si="1288"/>
        <v>5.0248153846153834</v>
      </c>
      <c r="L1064" s="12">
        <f t="shared" si="1289"/>
        <v>6.4015384615384613E-2</v>
      </c>
      <c r="M1064" s="13">
        <f t="shared" si="1290"/>
        <v>6.1652242444558657E-3</v>
      </c>
      <c r="N1064" s="13">
        <f t="shared" si="1291"/>
        <v>3.0979113633145591E-2</v>
      </c>
      <c r="O1064" s="13">
        <f t="shared" si="1292"/>
        <v>3.946692012489363E-4</v>
      </c>
      <c r="P1064" s="13">
        <f t="shared" si="1293"/>
        <v>1.9831398742695201E-3</v>
      </c>
      <c r="Q1064" s="13">
        <f t="shared" si="1294"/>
        <v>7.7832163392789075E-2</v>
      </c>
      <c r="R1064" s="13">
        <f t="shared" si="1295"/>
        <v>1.2632450356898645E-5</v>
      </c>
      <c r="S1064" s="13">
        <f t="shared" si="1296"/>
        <v>1.5947691458483338E-4</v>
      </c>
      <c r="T1064" s="13">
        <f t="shared" si="1297"/>
        <v>4.9824558750368514E-3</v>
      </c>
      <c r="U1064" s="13">
        <f t="shared" si="1298"/>
        <v>6.347573089873441E-5</v>
      </c>
      <c r="V1064" s="13">
        <f t="shared" si="1299"/>
        <v>5.6998021987433339E-6</v>
      </c>
      <c r="W1064" s="13">
        <f t="shared" si="1300"/>
        <v>0.13036408401132826</v>
      </c>
      <c r="X1064" s="13">
        <f t="shared" si="1301"/>
        <v>8.3453069780174902E-3</v>
      </c>
      <c r="Y1064" s="13">
        <f t="shared" si="1302"/>
        <v>2.6711401796562139E-4</v>
      </c>
      <c r="Z1064" s="13">
        <f t="shared" si="1303"/>
        <v>2.6955705607720642E-7</v>
      </c>
      <c r="AA1064" s="13">
        <f t="shared" si="1304"/>
        <v>1.3544744424083785E-6</v>
      </c>
      <c r="AB1064" s="13">
        <f t="shared" si="1305"/>
        <v>3.4029920081409819E-6</v>
      </c>
      <c r="AC1064" s="13">
        <f t="shared" si="1306"/>
        <v>1.1458935400790342E-7</v>
      </c>
      <c r="AD1064" s="13">
        <f t="shared" si="1307"/>
        <v>0.16376386373535365</v>
      </c>
      <c r="AE1064" s="13">
        <f t="shared" si="1308"/>
        <v>1.0483406723120101E-2</v>
      </c>
      <c r="AF1064" s="13">
        <f t="shared" si="1309"/>
        <v>3.355496567300211E-4</v>
      </c>
      <c r="AG1064" s="13">
        <f t="shared" si="1310"/>
        <v>7.1601134443775246E-6</v>
      </c>
      <c r="AH1064" s="13">
        <f t="shared" si="1311"/>
        <v>4.3139496551432935E-9</v>
      </c>
      <c r="AI1064" s="13">
        <f t="shared" si="1312"/>
        <v>2.1676800595620249E-8</v>
      </c>
      <c r="AJ1064" s="13">
        <f t="shared" si="1313"/>
        <v>5.4460960561056275E-8</v>
      </c>
      <c r="AK1064" s="13">
        <f t="shared" si="1314"/>
        <v>9.1218757496042396E-8</v>
      </c>
      <c r="AL1064" s="13">
        <f t="shared" si="1315"/>
        <v>1.4743776257884726E-9</v>
      </c>
      <c r="AM1064" s="13">
        <f t="shared" si="1316"/>
        <v>0.16457663638829245</v>
      </c>
      <c r="AN1064" s="13">
        <f t="shared" si="1317"/>
        <v>1.0535436677102845E-2</v>
      </c>
      <c r="AO1064" s="13">
        <f t="shared" si="1318"/>
        <v>3.3721501548788412E-4</v>
      </c>
      <c r="AP1064" s="13">
        <f t="shared" si="1319"/>
        <v>7.1956496381799251E-6</v>
      </c>
      <c r="AQ1064" s="13">
        <f t="shared" si="1320"/>
        <v>1.151580697864103E-7</v>
      </c>
      <c r="AR1064" s="13">
        <f t="shared" si="1321"/>
        <v>5.5231829277080789E-11</v>
      </c>
      <c r="AS1064" s="13">
        <f t="shared" si="1322"/>
        <v>2.775297454719259E-10</v>
      </c>
      <c r="AT1064" s="13">
        <f t="shared" si="1323"/>
        <v>6.9726786736786252E-10</v>
      </c>
      <c r="AU1064" s="13">
        <f t="shared" si="1324"/>
        <v>1.1678807690493313E-9</v>
      </c>
      <c r="AV1064" s="13">
        <f t="shared" si="1325"/>
        <v>1.4670963139288814E-9</v>
      </c>
      <c r="AW1064" s="13">
        <f t="shared" si="1326"/>
        <v>1.3173788907197589E-11</v>
      </c>
      <c r="AX1064" s="13">
        <f t="shared" si="1327"/>
        <v>0.13782786907869063</v>
      </c>
      <c r="AY1064" s="13">
        <f t="shared" si="1328"/>
        <v>8.8231040497912562E-3</v>
      </c>
      <c r="AZ1064" s="13">
        <f t="shared" si="1329"/>
        <v>2.8240719962447248E-4</v>
      </c>
      <c r="BA1064" s="13">
        <f t="shared" si="1330"/>
        <v>6.0261351673714332E-6</v>
      </c>
      <c r="BB1064" s="13">
        <f t="shared" si="1331"/>
        <v>9.6441340120894404E-8</v>
      </c>
      <c r="BC1064" s="13">
        <f t="shared" si="1332"/>
        <v>1.2347458961324366E-9</v>
      </c>
      <c r="BD1064" s="13">
        <f t="shared" si="1333"/>
        <v>5.892811323639302E-13</v>
      </c>
      <c r="BE1064" s="13">
        <f t="shared" si="1334"/>
        <v>2.9610288997658507E-12</v>
      </c>
      <c r="BF1064" s="13">
        <f t="shared" si="1335"/>
        <v>7.4393117849171055E-12</v>
      </c>
      <c r="BG1064" s="13">
        <f t="shared" si="1336"/>
        <v>1.2460389435933997E-11</v>
      </c>
      <c r="BH1064" s="13">
        <f t="shared" si="1337"/>
        <v>1.5652789133995039E-11</v>
      </c>
      <c r="BI1064" s="13">
        <f t="shared" si="1338"/>
        <v>1.5730475130527756E-11</v>
      </c>
      <c r="BJ1064" s="14">
        <f t="shared" si="1339"/>
        <v>0.74975632116488189</v>
      </c>
      <c r="BK1064" s="14">
        <f t="shared" si="1340"/>
        <v>1.7136760949031851E-2</v>
      </c>
      <c r="BL1064" s="14">
        <f t="shared" si="1341"/>
        <v>4.7571023926322713E-4</v>
      </c>
      <c r="BM1064" s="14">
        <f t="shared" si="1342"/>
        <v>0.64117901507734976</v>
      </c>
      <c r="BN1064" s="14">
        <f t="shared" si="1343"/>
        <v>0.11736694279626589</v>
      </c>
    </row>
    <row r="1065" spans="1:66" x14ac:dyDescent="0.25">
      <c r="A1065" t="s">
        <v>301</v>
      </c>
      <c r="B1065" t="s">
        <v>313</v>
      </c>
      <c r="C1065" t="s">
        <v>312</v>
      </c>
      <c r="D1065" s="24" t="s">
        <v>501</v>
      </c>
      <c r="E1065" s="10">
        <f>VLOOKUP(A1065,home!$A$2:$E$405,3,FALSE)</f>
        <v>1.32051282051282</v>
      </c>
      <c r="F1065" s="10">
        <f>VLOOKUP(B1065,home!$B$2:$E$405,3,FALSE)</f>
        <v>0.95</v>
      </c>
      <c r="G1065" s="10">
        <f>VLOOKUP(C1065,away!$B$2:$E$405,4,FALSE)</f>
        <v>0.19</v>
      </c>
      <c r="H1065" s="10">
        <f>VLOOKUP(A1065,away!$A$2:$E$405,3,FALSE)</f>
        <v>0.93589743589743601</v>
      </c>
      <c r="I1065" s="10">
        <f>VLOOKUP(C1065,away!$B$2:$E$405,3,FALSE)</f>
        <v>0.38</v>
      </c>
      <c r="J1065" s="10">
        <f>VLOOKUP(B1065,home!$B$2:$E$405,4,FALSE)</f>
        <v>0.53</v>
      </c>
      <c r="K1065" s="12">
        <f t="shared" si="1288"/>
        <v>0.23835256410256403</v>
      </c>
      <c r="L1065" s="12">
        <f t="shared" si="1289"/>
        <v>0.18848974358974363</v>
      </c>
      <c r="M1065" s="13">
        <f t="shared" si="1290"/>
        <v>0.65256644882392401</v>
      </c>
      <c r="N1065" s="13">
        <f t="shared" si="1291"/>
        <v>0.1555408863244869</v>
      </c>
      <c r="O1065" s="13">
        <f t="shared" si="1292"/>
        <v>0.12300208261409099</v>
      </c>
      <c r="P1065" s="13">
        <f t="shared" si="1293"/>
        <v>2.9317861781023993E-2</v>
      </c>
      <c r="Q1065" s="13">
        <f t="shared" si="1294"/>
        <v>1.8536784539113445E-2</v>
      </c>
      <c r="R1065" s="13">
        <f t="shared" si="1295"/>
        <v>1.1592315506467233E-2</v>
      </c>
      <c r="S1065" s="13">
        <f t="shared" si="1296"/>
        <v>3.292909944114934E-4</v>
      </c>
      <c r="T1065" s="13">
        <f t="shared" si="1297"/>
        <v>3.4939937647558168E-3</v>
      </c>
      <c r="U1065" s="13">
        <f t="shared" si="1298"/>
        <v>2.7630581248523781E-3</v>
      </c>
      <c r="V1065" s="13">
        <f t="shared" si="1299"/>
        <v>1.6437845571624754E-6</v>
      </c>
      <c r="W1065" s="13">
        <f t="shared" si="1300"/>
        <v>1.4727633750381516E-3</v>
      </c>
      <c r="X1065" s="13">
        <f t="shared" si="1301"/>
        <v>2.7760079092930661E-4</v>
      </c>
      <c r="Y1065" s="13">
        <f t="shared" si="1302"/>
        <v>2.616245095128751E-5</v>
      </c>
      <c r="Z1065" s="13">
        <f t="shared" si="1303"/>
        <v>7.2834419247513914E-4</v>
      </c>
      <c r="AA1065" s="13">
        <f t="shared" si="1304"/>
        <v>1.7360270582566083E-4</v>
      </c>
      <c r="AB1065" s="13">
        <f t="shared" si="1305"/>
        <v>2.0689325034344693E-5</v>
      </c>
      <c r="AC1065" s="13">
        <f t="shared" si="1306"/>
        <v>4.615645706610108E-9</v>
      </c>
      <c r="AD1065" s="13">
        <f t="shared" si="1307"/>
        <v>8.7759231689172389E-5</v>
      </c>
      <c r="AE1065" s="13">
        <f t="shared" si="1308"/>
        <v>1.6541715078725006E-5</v>
      </c>
      <c r="AF1065" s="13">
        <f t="shared" si="1309"/>
        <v>1.5589718168617358E-6</v>
      </c>
      <c r="AG1065" s="13">
        <f t="shared" si="1310"/>
        <v>9.7950066007968437E-8</v>
      </c>
      <c r="AH1065" s="13">
        <f t="shared" si="1311"/>
        <v>3.4321352521179462E-5</v>
      </c>
      <c r="AI1065" s="13">
        <f t="shared" si="1312"/>
        <v>8.1805823768911249E-6</v>
      </c>
      <c r="AJ1065" s="13">
        <f t="shared" si="1313"/>
        <v>9.7493139269212367E-7</v>
      </c>
      <c r="AK1065" s="13">
        <f t="shared" si="1314"/>
        <v>7.7459132424083808E-8</v>
      </c>
      <c r="AL1065" s="13">
        <f t="shared" si="1315"/>
        <v>8.2946871142671571E-12</v>
      </c>
      <c r="AM1065" s="13">
        <f t="shared" si="1316"/>
        <v>4.183527579357049E-6</v>
      </c>
      <c r="AN1065" s="13">
        <f t="shared" si="1317"/>
        <v>7.8855204073363084E-7</v>
      </c>
      <c r="AO1065" s="13">
        <f t="shared" si="1318"/>
        <v>7.4316985982525557E-8</v>
      </c>
      <c r="AP1065" s="13">
        <f t="shared" si="1319"/>
        <v>4.6693298774029374E-9</v>
      </c>
      <c r="AQ1065" s="13">
        <f t="shared" si="1320"/>
        <v>2.2003019783190215E-10</v>
      </c>
      <c r="AR1065" s="13">
        <f t="shared" si="1321"/>
        <v>1.2938445872740631E-6</v>
      </c>
      <c r="AS1065" s="13">
        <f t="shared" si="1322"/>
        <v>3.0839117492699661E-7</v>
      </c>
      <c r="AT1065" s="13">
        <f t="shared" si="1323"/>
        <v>3.6752913645225998E-8</v>
      </c>
      <c r="AU1065" s="13">
        <f t="shared" si="1324"/>
        <v>2.9200504018599096E-9</v>
      </c>
      <c r="AV1065" s="13">
        <f t="shared" si="1325"/>
        <v>1.7400037514800798E-10</v>
      </c>
      <c r="AW1065" s="13">
        <f t="shared" si="1326"/>
        <v>1.0351542265295408E-14</v>
      </c>
      <c r="AX1065" s="13">
        <f t="shared" si="1327"/>
        <v>1.6619242092225736E-7</v>
      </c>
      <c r="AY1065" s="13">
        <f t="shared" si="1328"/>
        <v>3.1325566806195027E-8</v>
      </c>
      <c r="AZ1065" s="13">
        <f t="shared" si="1329"/>
        <v>2.9522740275515422E-9</v>
      </c>
      <c r="BA1065" s="13">
        <f t="shared" si="1330"/>
        <v>1.8549112481994992E-10</v>
      </c>
      <c r="BB1065" s="13">
        <f t="shared" si="1331"/>
        <v>8.7407936388713718E-12</v>
      </c>
      <c r="BC1065" s="13">
        <f t="shared" si="1332"/>
        <v>3.2950999035234531E-13</v>
      </c>
      <c r="BD1065" s="13">
        <f t="shared" si="1333"/>
        <v>4.0646072416710963E-8</v>
      </c>
      <c r="BE1065" s="13">
        <f t="shared" si="1334"/>
        <v>9.6880955812215586E-9</v>
      </c>
      <c r="BF1065" s="13">
        <f t="shared" si="1335"/>
        <v>1.1545912115274395E-9</v>
      </c>
      <c r="BG1065" s="13">
        <f t="shared" si="1336"/>
        <v>9.1733258585950353E-11</v>
      </c>
      <c r="BH1065" s="13">
        <f t="shared" si="1337"/>
        <v>5.4662143493612038E-12</v>
      </c>
      <c r="BI1065" s="13">
        <f t="shared" si="1338"/>
        <v>2.6057724122089448E-13</v>
      </c>
      <c r="BJ1065" s="14">
        <f t="shared" si="1339"/>
        <v>0.17945940106471497</v>
      </c>
      <c r="BK1065" s="14">
        <f t="shared" si="1340"/>
        <v>0.68221528133342391</v>
      </c>
      <c r="BL1065" s="14">
        <f t="shared" si="1341"/>
        <v>0.13759699627063968</v>
      </c>
      <c r="BM1065" s="14">
        <f t="shared" si="1342"/>
        <v>9.4436119465906524E-3</v>
      </c>
      <c r="BN1065" s="14">
        <f t="shared" si="1343"/>
        <v>0.99055637958910658</v>
      </c>
    </row>
    <row r="1066" spans="1:66" x14ac:dyDescent="0.25">
      <c r="A1066" t="s">
        <v>301</v>
      </c>
      <c r="B1066" t="s">
        <v>334</v>
      </c>
      <c r="C1066" t="s">
        <v>350</v>
      </c>
      <c r="D1066" s="24" t="s">
        <v>501</v>
      </c>
      <c r="E1066" s="10">
        <f>VLOOKUP(A1066,home!$A$2:$E$405,3,FALSE)</f>
        <v>1.32051282051282</v>
      </c>
      <c r="F1066" s="10">
        <f>VLOOKUP(B1066,home!$B$2:$E$405,3,FALSE)</f>
        <v>0.56999999999999995</v>
      </c>
      <c r="G1066" s="10">
        <f>VLOOKUP(C1066,away!$B$2:$E$405,4,FALSE)</f>
        <v>1.06</v>
      </c>
      <c r="H1066" s="10">
        <f>VLOOKUP(A1066,away!$A$2:$E$405,3,FALSE)</f>
        <v>0.93589743589743601</v>
      </c>
      <c r="I1066" s="10">
        <f>VLOOKUP(C1066,away!$B$2:$E$405,3,FALSE)</f>
        <v>0.3</v>
      </c>
      <c r="J1066" s="10">
        <f>VLOOKUP(B1066,home!$B$2:$E$405,4,FALSE)</f>
        <v>0.53</v>
      </c>
      <c r="K1066" s="12">
        <f t="shared" si="1288"/>
        <v>0.7978538461538458</v>
      </c>
      <c r="L1066" s="12">
        <f t="shared" si="1289"/>
        <v>0.14880769230769231</v>
      </c>
      <c r="M1066" s="13">
        <f t="shared" si="1290"/>
        <v>0.3880343010642624</v>
      </c>
      <c r="N1066" s="13">
        <f t="shared" si="1291"/>
        <v>0.3095946595437411</v>
      </c>
      <c r="O1066" s="13">
        <f t="shared" si="1292"/>
        <v>5.7742488877601202E-2</v>
      </c>
      <c r="P1066" s="13">
        <f t="shared" si="1293"/>
        <v>4.6070066837489786E-2</v>
      </c>
      <c r="Q1066" s="13">
        <f t="shared" si="1294"/>
        <v>0.12350564493283213</v>
      </c>
      <c r="R1066" s="13">
        <f t="shared" si="1295"/>
        <v>4.2962632589892127E-3</v>
      </c>
      <c r="S1066" s="13">
        <f t="shared" si="1296"/>
        <v>1.3674377835860936E-3</v>
      </c>
      <c r="T1066" s="13">
        <f t="shared" si="1297"/>
        <v>1.8378590009427983E-2</v>
      </c>
      <c r="U1066" s="13">
        <f t="shared" si="1298"/>
        <v>3.4277901652739998E-3</v>
      </c>
      <c r="V1066" s="13">
        <f t="shared" si="1299"/>
        <v>1.80390553427123E-5</v>
      </c>
      <c r="W1066" s="13">
        <f t="shared" si="1300"/>
        <v>3.2846484610457118E-2</v>
      </c>
      <c r="X1066" s="13">
        <f t="shared" si="1301"/>
        <v>4.8878095753022537E-3</v>
      </c>
      <c r="Y1066" s="13">
        <f t="shared" si="1302"/>
        <v>3.6367183167008505E-4</v>
      </c>
      <c r="Z1066" s="13">
        <f t="shared" si="1303"/>
        <v>2.1310567370550344E-4</v>
      </c>
      <c r="AA1066" s="13">
        <f t="shared" si="1304"/>
        <v>1.700271814031424E-4</v>
      </c>
      <c r="AB1066" s="13">
        <f t="shared" si="1305"/>
        <v>6.7828420316597406E-5</v>
      </c>
      <c r="AC1066" s="13">
        <f t="shared" si="1306"/>
        <v>1.3385744556676132E-7</v>
      </c>
      <c r="AD1066" s="13">
        <f t="shared" si="1307"/>
        <v>6.5516735197715783E-3</v>
      </c>
      <c r="AE1066" s="13">
        <f t="shared" si="1308"/>
        <v>9.7493941723062448E-4</v>
      </c>
      <c r="AF1066" s="13">
        <f t="shared" si="1309"/>
        <v>7.2539242408947819E-5</v>
      </c>
      <c r="AG1066" s="13">
        <f t="shared" si="1310"/>
        <v>3.5981324215412715E-6</v>
      </c>
      <c r="AH1066" s="13">
        <f t="shared" si="1311"/>
        <v>7.9279408804480076E-6</v>
      </c>
      <c r="AI1066" s="13">
        <f t="shared" si="1312"/>
        <v>6.325338123545749E-6</v>
      </c>
      <c r="AJ1066" s="13">
        <f t="shared" si="1313"/>
        <v>2.5233476750472626E-6</v>
      </c>
      <c r="AK1066" s="13">
        <f t="shared" si="1314"/>
        <v>6.7108754923994121E-7</v>
      </c>
      <c r="AL1066" s="13">
        <f t="shared" si="1315"/>
        <v>6.3569859128871763E-10</v>
      </c>
      <c r="AM1066" s="13">
        <f t="shared" si="1316"/>
        <v>1.0454555832988121E-3</v>
      </c>
      <c r="AN1066" s="13">
        <f t="shared" si="1317"/>
        <v>1.5557183276088861E-4</v>
      </c>
      <c r="AO1066" s="13">
        <f t="shared" si="1318"/>
        <v>1.157514271061304E-5</v>
      </c>
      <c r="AP1066" s="13">
        <f t="shared" si="1319"/>
        <v>5.7415675829951106E-7</v>
      </c>
      <c r="AQ1066" s="13">
        <f t="shared" si="1320"/>
        <v>2.1359735556353923E-8</v>
      </c>
      <c r="AR1066" s="13">
        <f t="shared" si="1321"/>
        <v>2.3594771743425634E-7</v>
      </c>
      <c r="AS1066" s="13">
        <f t="shared" si="1322"/>
        <v>1.8825179384614227E-7</v>
      </c>
      <c r="AT1066" s="13">
        <f t="shared" si="1323"/>
        <v>7.5098708882752739E-8</v>
      </c>
      <c r="AU1066" s="13">
        <f t="shared" si="1324"/>
        <v>1.9972597907764085E-8</v>
      </c>
      <c r="AV1066" s="13">
        <f t="shared" si="1325"/>
        <v>3.9838035145984562E-9</v>
      </c>
      <c r="AW1066" s="13">
        <f t="shared" si="1326"/>
        <v>2.096512581264989E-12</v>
      </c>
      <c r="AX1066" s="13">
        <f t="shared" si="1327"/>
        <v>1.3902012635299489E-4</v>
      </c>
      <c r="AY1066" s="13">
        <f t="shared" si="1328"/>
        <v>2.0687264186912971E-5</v>
      </c>
      <c r="AZ1066" s="13">
        <f t="shared" si="1329"/>
        <v>1.5392120219070441E-6</v>
      </c>
      <c r="BA1066" s="13">
        <f t="shared" si="1330"/>
        <v>7.6348862984081469E-8</v>
      </c>
      <c r="BB1066" s="13">
        <f t="shared" si="1331"/>
        <v>2.8403245277443381E-9</v>
      </c>
      <c r="BC1066" s="13">
        <f t="shared" si="1332"/>
        <v>8.4532427675714152E-11</v>
      </c>
      <c r="BD1066" s="13">
        <f t="shared" si="1333"/>
        <v>5.8518058894431945E-9</v>
      </c>
      <c r="BE1066" s="13">
        <f t="shared" si="1334"/>
        <v>4.66888583583798E-9</v>
      </c>
      <c r="BF1066" s="13">
        <f t="shared" si="1335"/>
        <v>1.8625442606882724E-9</v>
      </c>
      <c r="BG1066" s="13">
        <f t="shared" si="1336"/>
        <v>4.953460340073032E-10</v>
      </c>
      <c r="BH1066" s="13">
        <f t="shared" si="1337"/>
        <v>9.8803434602445103E-11</v>
      </c>
      <c r="BI1066" s="13">
        <f t="shared" si="1338"/>
        <v>1.5766140062154166E-11</v>
      </c>
      <c r="BJ1066" s="14">
        <f t="shared" si="1339"/>
        <v>0.49855413476680938</v>
      </c>
      <c r="BK1066" s="14">
        <f t="shared" si="1340"/>
        <v>0.43551066649801207</v>
      </c>
      <c r="BL1066" s="14">
        <f t="shared" si="1341"/>
        <v>6.5722381865585586E-2</v>
      </c>
      <c r="BM1066" s="14">
        <f t="shared" si="1342"/>
        <v>7.0736177027106231E-2</v>
      </c>
      <c r="BN1066" s="14">
        <f t="shared" si="1343"/>
        <v>0.92924342451491593</v>
      </c>
    </row>
    <row r="1067" spans="1:66" x14ac:dyDescent="0.25">
      <c r="A1067" t="s">
        <v>301</v>
      </c>
      <c r="B1067" t="s">
        <v>302</v>
      </c>
      <c r="C1067" t="s">
        <v>360</v>
      </c>
      <c r="D1067" s="24" t="s">
        <v>501</v>
      </c>
      <c r="E1067" s="10">
        <f>VLOOKUP(A1067,home!$A$2:$E$405,3,FALSE)</f>
        <v>1.32051282051282</v>
      </c>
      <c r="F1067" s="10">
        <f>VLOOKUP(B1067,home!$B$2:$E$405,3,FALSE)</f>
        <v>0.38</v>
      </c>
      <c r="G1067" s="10">
        <f>VLOOKUP(C1067,away!$B$2:$E$405,4,FALSE)</f>
        <v>1.01</v>
      </c>
      <c r="H1067" s="10">
        <f>VLOOKUP(A1067,away!$A$2:$E$405,3,FALSE)</f>
        <v>0.93589743589743601</v>
      </c>
      <c r="I1067" s="10">
        <f>VLOOKUP(C1067,away!$B$2:$E$405,3,FALSE)</f>
        <v>2.02</v>
      </c>
      <c r="J1067" s="10">
        <f>VLOOKUP(B1067,home!$B$2:$E$405,4,FALSE)</f>
        <v>1.87</v>
      </c>
      <c r="K1067" s="12">
        <f t="shared" si="1288"/>
        <v>0.50681282051282028</v>
      </c>
      <c r="L1067" s="12">
        <f t="shared" si="1289"/>
        <v>3.5352589743589751</v>
      </c>
      <c r="M1067" s="13">
        <f t="shared" si="1290"/>
        <v>1.7561051803562242E-2</v>
      </c>
      <c r="N1067" s="13">
        <f t="shared" si="1291"/>
        <v>8.9001661957351305E-3</v>
      </c>
      <c r="O1067" s="13">
        <f t="shared" si="1292"/>
        <v>6.2082865987726291E-2</v>
      </c>
      <c r="P1067" s="13">
        <f t="shared" si="1293"/>
        <v>3.1464392416759003E-2</v>
      </c>
      <c r="Q1067" s="13">
        <f t="shared" si="1294"/>
        <v>2.2553591663466896E-3</v>
      </c>
      <c r="R1067" s="13">
        <f t="shared" si="1295"/>
        <v>0.10973950456851751</v>
      </c>
      <c r="S1067" s="13">
        <f t="shared" si="1296"/>
        <v>1.4093802598358308E-2</v>
      </c>
      <c r="T1067" s="13">
        <f t="shared" si="1297"/>
        <v>7.9732787332299111E-3</v>
      </c>
      <c r="U1067" s="13">
        <f t="shared" si="1298"/>
        <v>5.5617387832049892E-2</v>
      </c>
      <c r="V1067" s="13">
        <f t="shared" si="1299"/>
        <v>2.8057857212119407E-3</v>
      </c>
      <c r="W1067" s="13">
        <f t="shared" si="1300"/>
        <v>3.8101498012186967E-4</v>
      </c>
      <c r="X1067" s="13">
        <f t="shared" si="1301"/>
        <v>1.3469866278410464E-3</v>
      </c>
      <c r="Y1067" s="13">
        <f t="shared" si="1302"/>
        <v>2.3809732822082969E-3</v>
      </c>
      <c r="Z1067" s="13">
        <f t="shared" si="1303"/>
        <v>0.12931918945585305</v>
      </c>
      <c r="AA1067" s="13">
        <f t="shared" si="1304"/>
        <v>6.5540623154552655E-2</v>
      </c>
      <c r="AB1067" s="13">
        <f t="shared" si="1305"/>
        <v>1.6608414039563344E-2</v>
      </c>
      <c r="AC1067" s="13">
        <f t="shared" si="1306"/>
        <v>3.1419794766949718E-4</v>
      </c>
      <c r="AD1067" s="13">
        <f t="shared" si="1307"/>
        <v>4.8275819183300215E-5</v>
      </c>
      <c r="AE1067" s="13">
        <f t="shared" si="1308"/>
        <v>1.7066752301229328E-4</v>
      </c>
      <c r="AF1067" s="13">
        <f t="shared" si="1309"/>
        <v>3.0167694618041344E-4</v>
      </c>
      <c r="AG1067" s="13">
        <f t="shared" si="1310"/>
        <v>3.5550204378050526E-4</v>
      </c>
      <c r="AH1067" s="13">
        <f t="shared" si="1311"/>
        <v>0.11429420627015828</v>
      </c>
      <c r="AI1067" s="13">
        <f t="shared" si="1312"/>
        <v>5.7925769048052987E-2</v>
      </c>
      <c r="AJ1067" s="13">
        <f t="shared" si="1313"/>
        <v>1.4678761195808979E-2</v>
      </c>
      <c r="AK1067" s="13">
        <f t="shared" si="1314"/>
        <v>2.4797947877606965E-3</v>
      </c>
      <c r="AL1067" s="13">
        <f t="shared" si="1315"/>
        <v>2.251812165375651E-5</v>
      </c>
      <c r="AM1067" s="13">
        <f t="shared" si="1316"/>
        <v>4.8933608165710609E-6</v>
      </c>
      <c r="AN1067" s="13">
        <f t="shared" si="1317"/>
        <v>1.7299297741559406E-5</v>
      </c>
      <c r="AO1067" s="13">
        <f t="shared" si="1318"/>
        <v>3.0578748795477932E-5</v>
      </c>
      <c r="AP1067" s="13">
        <f t="shared" si="1319"/>
        <v>3.6034598701294007E-5</v>
      </c>
      <c r="AQ1067" s="13">
        <f t="shared" si="1320"/>
        <v>3.1847909611543485E-5</v>
      </c>
      <c r="AR1067" s="13">
        <f t="shared" si="1321"/>
        <v>8.0811923686762571E-2</v>
      </c>
      <c r="AS1067" s="13">
        <f t="shared" si="1322"/>
        <v>4.0956518974754934E-2</v>
      </c>
      <c r="AT1067" s="13">
        <f t="shared" si="1323"/>
        <v>1.0378644449991195E-2</v>
      </c>
      <c r="AU1067" s="13">
        <f t="shared" si="1324"/>
        <v>1.7533433555999224E-3</v>
      </c>
      <c r="AV1067" s="13">
        <f t="shared" si="1325"/>
        <v>2.221542228447523E-4</v>
      </c>
      <c r="AW1067" s="13">
        <f t="shared" si="1326"/>
        <v>1.120723519498971E-6</v>
      </c>
      <c r="AX1067" s="13">
        <f t="shared" si="1327"/>
        <v>4.1333633287221625E-7</v>
      </c>
      <c r="AY1067" s="13">
        <f t="shared" si="1328"/>
        <v>1.4612509802151313E-6</v>
      </c>
      <c r="AZ1067" s="13">
        <f t="shared" si="1329"/>
        <v>2.5829503207981971E-6</v>
      </c>
      <c r="BA1067" s="13">
        <f t="shared" si="1330"/>
        <v>3.0437994339750717E-6</v>
      </c>
      <c r="BB1067" s="13">
        <f t="shared" si="1331"/>
        <v>2.6901548162772856E-6</v>
      </c>
      <c r="BC1067" s="13">
        <f t="shared" si="1332"/>
        <v>1.9020787913318588E-6</v>
      </c>
      <c r="BD1067" s="13">
        <f t="shared" si="1333"/>
        <v>4.7615179741473342E-2</v>
      </c>
      <c r="BE1067" s="13">
        <f t="shared" si="1334"/>
        <v>2.4131983544001003E-2</v>
      </c>
      <c r="BF1067" s="13">
        <f t="shared" si="1335"/>
        <v>6.1151993222520566E-3</v>
      </c>
      <c r="BG1067" s="13">
        <f t="shared" si="1336"/>
        <v>1.0330871388362175E-3</v>
      </c>
      <c r="BH1067" s="13">
        <f t="shared" si="1337"/>
        <v>1.308954516672757E-4</v>
      </c>
      <c r="BI1067" s="13">
        <f t="shared" si="1338"/>
        <v>1.3267898610358311E-5</v>
      </c>
      <c r="BJ1067" s="14">
        <f t="shared" si="1339"/>
        <v>2.4246648803981367E-2</v>
      </c>
      <c r="BK1067" s="14">
        <f t="shared" si="1340"/>
        <v>6.6263209860194974E-2</v>
      </c>
      <c r="BL1067" s="14">
        <f t="shared" si="1341"/>
        <v>0.71212952467098412</v>
      </c>
      <c r="BM1067" s="14">
        <f t="shared" si="1342"/>
        <v>0.69995489212490603</v>
      </c>
      <c r="BN1067" s="14">
        <f t="shared" si="1343"/>
        <v>0.23200334013864687</v>
      </c>
    </row>
    <row r="1068" spans="1:66" x14ac:dyDescent="0.25">
      <c r="A1068" t="s">
        <v>303</v>
      </c>
      <c r="B1068" t="s">
        <v>466</v>
      </c>
      <c r="C1068" t="s">
        <v>361</v>
      </c>
      <c r="D1068" s="24" t="s">
        <v>501</v>
      </c>
      <c r="E1068" s="10">
        <f>VLOOKUP(A1068,home!$A$2:$E$405,3,FALSE)</f>
        <v>1.2840909090909101</v>
      </c>
      <c r="F1068" s="10">
        <f>VLOOKUP(B1068,home!$B$2:$E$405,3,FALSE)</f>
        <v>1.17</v>
      </c>
      <c r="G1068" s="10">
        <f>VLOOKUP(C1068,away!$B$2:$E$405,4,FALSE)</f>
        <v>0.78</v>
      </c>
      <c r="H1068" s="10">
        <f>VLOOKUP(A1068,away!$A$2:$E$405,3,FALSE)</f>
        <v>0.96590909090909105</v>
      </c>
      <c r="I1068" s="10">
        <f>VLOOKUP(C1068,away!$B$2:$E$405,3,FALSE)</f>
        <v>0.78</v>
      </c>
      <c r="J1068" s="10">
        <f>VLOOKUP(B1068,home!$B$2:$E$405,4,FALSE)</f>
        <v>1.04</v>
      </c>
      <c r="K1068" s="12">
        <f t="shared" si="1288"/>
        <v>1.1718613636363644</v>
      </c>
      <c r="L1068" s="12">
        <f t="shared" si="1289"/>
        <v>0.78354545454545466</v>
      </c>
      <c r="M1068" s="13">
        <f t="shared" si="1290"/>
        <v>0.14150689740406033</v>
      </c>
      <c r="N1068" s="13">
        <f t="shared" si="1291"/>
        <v>0.16582646575587326</v>
      </c>
      <c r="O1068" s="13">
        <f t="shared" si="1292"/>
        <v>0.11087708624778146</v>
      </c>
      <c r="P1068" s="13">
        <f t="shared" si="1293"/>
        <v>0.12993257348635198</v>
      </c>
      <c r="Q1068" s="13">
        <f t="shared" si="1294"/>
        <v>9.7162814143838275E-2</v>
      </c>
      <c r="R1068" s="13">
        <f t="shared" si="1295"/>
        <v>4.3438618471346745E-2</v>
      </c>
      <c r="S1068" s="13">
        <f t="shared" si="1296"/>
        <v>2.9826238088910707E-2</v>
      </c>
      <c r="T1068" s="13">
        <f t="shared" si="1297"/>
        <v>7.613148137324928E-2</v>
      </c>
      <c r="U1068" s="13">
        <f t="shared" si="1298"/>
        <v>5.0904038676312172E-2</v>
      </c>
      <c r="V1068" s="13">
        <f t="shared" si="1299"/>
        <v>3.0429611115177753E-3</v>
      </c>
      <c r="W1068" s="13">
        <f t="shared" si="1300"/>
        <v>3.795378262578164E-2</v>
      </c>
      <c r="X1068" s="13">
        <f t="shared" si="1301"/>
        <v>2.9738513859237457E-2</v>
      </c>
      <c r="Y1068" s="13">
        <f t="shared" si="1302"/>
        <v>1.1650738679671256E-2</v>
      </c>
      <c r="Z1068" s="13">
        <f t="shared" si="1303"/>
        <v>1.1345377351652659E-2</v>
      </c>
      <c r="AA1068" s="13">
        <f t="shared" si="1304"/>
        <v>1.329520937427681E-2</v>
      </c>
      <c r="AB1068" s="13">
        <f t="shared" si="1305"/>
        <v>7.7900710935854996E-3</v>
      </c>
      <c r="AC1068" s="13">
        <f t="shared" si="1306"/>
        <v>1.7462919453557765E-4</v>
      </c>
      <c r="AD1068" s="13">
        <f t="shared" si="1307"/>
        <v>1.1119142865751665E-2</v>
      </c>
      <c r="AE1068" s="13">
        <f t="shared" si="1308"/>
        <v>8.7123538509012374E-3</v>
      </c>
      <c r="AF1068" s="13">
        <f t="shared" si="1309"/>
        <v>3.4132626291326256E-3</v>
      </c>
      <c r="AG1068" s="13">
        <f t="shared" si="1310"/>
        <v>8.9148213940891245E-4</v>
      </c>
      <c r="AH1068" s="13">
        <f t="shared" si="1311"/>
        <v>2.2224047134975968E-3</v>
      </c>
      <c r="AI1068" s="13">
        <f t="shared" si="1312"/>
        <v>2.6043502181111781E-3</v>
      </c>
      <c r="AJ1068" s="13">
        <f t="shared" si="1313"/>
        <v>1.5259686989912142E-3</v>
      </c>
      <c r="AK1068" s="13">
        <f t="shared" si="1314"/>
        <v>5.9607458682208424E-4</v>
      </c>
      <c r="AL1068" s="13">
        <f t="shared" si="1315"/>
        <v>6.4138274721880303E-6</v>
      </c>
      <c r="AM1068" s="13">
        <f t="shared" si="1316"/>
        <v>2.6060187842254575E-3</v>
      </c>
      <c r="AN1068" s="13">
        <f t="shared" si="1317"/>
        <v>2.041934172839929E-3</v>
      </c>
      <c r="AO1068" s="13">
        <f t="shared" si="1318"/>
        <v>7.999741198048794E-4</v>
      </c>
      <c r="AP1068" s="13">
        <f t="shared" si="1319"/>
        <v>2.0893869510903813E-4</v>
      </c>
      <c r="AQ1068" s="13">
        <f t="shared" si="1320"/>
        <v>4.0928241207836357E-5</v>
      </c>
      <c r="AR1068" s="13">
        <f t="shared" si="1321"/>
        <v>3.4827102228428714E-4</v>
      </c>
      <c r="AS1068" s="13">
        <f t="shared" si="1322"/>
        <v>4.0812535508909546E-4</v>
      </c>
      <c r="AT1068" s="13">
        <f t="shared" si="1323"/>
        <v>2.3913316757464143E-4</v>
      </c>
      <c r="AU1068" s="13">
        <f t="shared" si="1324"/>
        <v>9.3410306614900829E-5</v>
      </c>
      <c r="AV1068" s="13">
        <f t="shared" si="1325"/>
        <v>2.7365982321857168E-5</v>
      </c>
      <c r="AW1068" s="13">
        <f t="shared" si="1326"/>
        <v>1.6358941677184614E-7</v>
      </c>
      <c r="AX1068" s="13">
        <f t="shared" si="1327"/>
        <v>5.0898212102407038E-4</v>
      </c>
      <c r="AY1068" s="13">
        <f t="shared" si="1328"/>
        <v>3.988106273733148E-4</v>
      </c>
      <c r="AZ1068" s="13">
        <f t="shared" si="1329"/>
        <v>1.5624312715139093E-4</v>
      </c>
      <c r="BA1068" s="13">
        <f t="shared" si="1330"/>
        <v>4.0807864027813297E-5</v>
      </c>
      <c r="BB1068" s="13">
        <f t="shared" si="1331"/>
        <v>7.9937040921755182E-6</v>
      </c>
      <c r="BC1068" s="13">
        <f t="shared" si="1332"/>
        <v>1.2526861012811056E-6</v>
      </c>
      <c r="BD1068" s="13">
        <f t="shared" si="1333"/>
        <v>4.5481029410125303E-5</v>
      </c>
      <c r="BE1068" s="13">
        <f t="shared" si="1334"/>
        <v>5.3297461144135039E-5</v>
      </c>
      <c r="BF1068" s="13">
        <f t="shared" si="1335"/>
        <v>3.1228617747361118E-5</v>
      </c>
      <c r="BG1068" s="13">
        <f t="shared" si="1336"/>
        <v>1.2198536859300455E-5</v>
      </c>
      <c r="BH1068" s="13">
        <f t="shared" si="1337"/>
        <v>3.5737485095770733E-6</v>
      </c>
      <c r="BI1068" s="13">
        <f t="shared" si="1338"/>
        <v>8.3758756034528198E-7</v>
      </c>
      <c r="BJ1068" s="14">
        <f t="shared" si="1339"/>
        <v>0.44941192206580277</v>
      </c>
      <c r="BK1068" s="14">
        <f t="shared" si="1340"/>
        <v>0.30488852374022185</v>
      </c>
      <c r="BL1068" s="14">
        <f t="shared" si="1341"/>
        <v>0.23451674489584037</v>
      </c>
      <c r="BM1068" s="14">
        <f t="shared" si="1342"/>
        <v>0.31101946550630899</v>
      </c>
      <c r="BN1068" s="14">
        <f t="shared" si="1343"/>
        <v>0.68874445550925212</v>
      </c>
    </row>
    <row r="1069" spans="1:66" x14ac:dyDescent="0.25">
      <c r="A1069" t="s">
        <v>303</v>
      </c>
      <c r="B1069" t="s">
        <v>349</v>
      </c>
      <c r="C1069" t="s">
        <v>470</v>
      </c>
      <c r="D1069" s="24" t="s">
        <v>501</v>
      </c>
      <c r="E1069" s="10">
        <f>VLOOKUP(A1069,home!$A$2:$E$405,3,FALSE)</f>
        <v>1.2840909090909101</v>
      </c>
      <c r="F1069" s="10">
        <f>VLOOKUP(B1069,home!$B$2:$E$405,3,FALSE)</f>
        <v>0.57999999999999996</v>
      </c>
      <c r="G1069" s="10">
        <f>VLOOKUP(C1069,away!$B$2:$E$405,4,FALSE)</f>
        <v>1.17</v>
      </c>
      <c r="H1069" s="10">
        <f>VLOOKUP(A1069,away!$A$2:$E$405,3,FALSE)</f>
        <v>0.96590909090909105</v>
      </c>
      <c r="I1069" s="10">
        <f>VLOOKUP(C1069,away!$B$2:$E$405,3,FALSE)</f>
        <v>0.19</v>
      </c>
      <c r="J1069" s="10">
        <f>VLOOKUP(B1069,home!$B$2:$E$405,4,FALSE)</f>
        <v>0.78</v>
      </c>
      <c r="K1069" s="12">
        <f t="shared" si="1288"/>
        <v>0.87138409090909152</v>
      </c>
      <c r="L1069" s="12">
        <f t="shared" si="1289"/>
        <v>0.14314772727272732</v>
      </c>
      <c r="M1069" s="13">
        <f t="shared" si="1290"/>
        <v>0.36257213978545982</v>
      </c>
      <c r="N1069" s="13">
        <f t="shared" si="1291"/>
        <v>0.3159395944159169</v>
      </c>
      <c r="O1069" s="13">
        <f t="shared" si="1292"/>
        <v>5.1901377782698169E-2</v>
      </c>
      <c r="P1069" s="13">
        <f t="shared" si="1293"/>
        <v>4.5226034896105757E-2</v>
      </c>
      <c r="Q1069" s="13">
        <f t="shared" si="1294"/>
        <v>0.13765236813115045</v>
      </c>
      <c r="R1069" s="13">
        <f t="shared" si="1295"/>
        <v>3.7147821359582323E-3</v>
      </c>
      <c r="S1069" s="13">
        <f t="shared" si="1296"/>
        <v>1.4103360462514238E-3</v>
      </c>
      <c r="T1069" s="13">
        <f t="shared" si="1297"/>
        <v>1.9704623651682983E-2</v>
      </c>
      <c r="U1069" s="13">
        <f t="shared" si="1298"/>
        <v>3.2370020544672975E-3</v>
      </c>
      <c r="V1069" s="13">
        <f t="shared" si="1299"/>
        <v>1.9546732986631679E-5</v>
      </c>
      <c r="W1069" s="13">
        <f t="shared" si="1300"/>
        <v>3.9982694555148711E-2</v>
      </c>
      <c r="X1069" s="13">
        <f t="shared" si="1301"/>
        <v>5.7234318558091876E-3</v>
      </c>
      <c r="Y1069" s="13">
        <f t="shared" si="1302"/>
        <v>4.0964813117970651E-4</v>
      </c>
      <c r="Z1069" s="13">
        <f t="shared" si="1303"/>
        <v>1.7725420669191614E-4</v>
      </c>
      <c r="AA1069" s="13">
        <f t="shared" si="1304"/>
        <v>1.5445649575804754E-4</v>
      </c>
      <c r="AB1069" s="13">
        <f t="shared" si="1305"/>
        <v>6.7295466570565113E-5</v>
      </c>
      <c r="AC1069" s="13">
        <f t="shared" si="1306"/>
        <v>1.5238712713167864E-7</v>
      </c>
      <c r="AD1069" s="13">
        <f t="shared" si="1307"/>
        <v>8.7100709867585346E-3</v>
      </c>
      <c r="AE1069" s="13">
        <f t="shared" si="1308"/>
        <v>1.2468268661386056E-3</v>
      </c>
      <c r="AF1069" s="13">
        <f t="shared" si="1309"/>
        <v>8.9240216095159202E-5</v>
      </c>
      <c r="AG1069" s="13">
        <f t="shared" si="1310"/>
        <v>4.2581780384496994E-6</v>
      </c>
      <c r="AH1069" s="13">
        <f t="shared" si="1311"/>
        <v>6.3433842093695129E-6</v>
      </c>
      <c r="AI1069" s="13">
        <f t="shared" si="1312"/>
        <v>5.5275240825685386E-6</v>
      </c>
      <c r="AJ1069" s="13">
        <f t="shared" si="1313"/>
        <v>2.408298273833548E-6</v>
      </c>
      <c r="AK1069" s="13">
        <f t="shared" si="1314"/>
        <v>6.9951760066079373E-7</v>
      </c>
      <c r="AL1069" s="13">
        <f t="shared" si="1315"/>
        <v>7.6033040304229049E-10</v>
      </c>
      <c r="AM1069" s="13">
        <f t="shared" si="1316"/>
        <v>1.5179634577100482E-3</v>
      </c>
      <c r="AN1069" s="13">
        <f t="shared" si="1317"/>
        <v>2.1729301905424415E-4</v>
      </c>
      <c r="AO1069" s="13">
        <f t="shared" si="1318"/>
        <v>1.5552500914922239E-5</v>
      </c>
      <c r="AP1069" s="13">
        <f t="shared" si="1319"/>
        <v>7.4210171979271013E-7</v>
      </c>
      <c r="AQ1069" s="13">
        <f t="shared" si="1320"/>
        <v>2.6557543648377194E-8</v>
      </c>
      <c r="AR1069" s="13">
        <f t="shared" si="1321"/>
        <v>1.8160820655779049E-7</v>
      </c>
      <c r="AS1069" s="13">
        <f t="shared" si="1322"/>
        <v>1.5825050197299077E-7</v>
      </c>
      <c r="AT1069" s="13">
        <f t="shared" si="1323"/>
        <v>6.8948484898820977E-8</v>
      </c>
      <c r="AU1069" s="13">
        <f t="shared" si="1324"/>
        <v>2.0026870944372785E-8</v>
      </c>
      <c r="AV1069" s="13">
        <f t="shared" si="1325"/>
        <v>4.362774182903994E-9</v>
      </c>
      <c r="AW1069" s="13">
        <f t="shared" si="1326"/>
        <v>2.634474139937745E-12</v>
      </c>
      <c r="AX1069" s="13">
        <f t="shared" si="1327"/>
        <v>2.2045486793831519E-4</v>
      </c>
      <c r="AY1069" s="13">
        <f t="shared" si="1328"/>
        <v>3.1557613311579064E-5</v>
      </c>
      <c r="AZ1069" s="13">
        <f t="shared" si="1329"/>
        <v>2.2587003118520542E-6</v>
      </c>
      <c r="BA1069" s="13">
        <f t="shared" si="1330"/>
        <v>1.0777593874394063E-7</v>
      </c>
      <c r="BB1069" s="13">
        <f t="shared" si="1331"/>
        <v>3.8569701714699449E-9</v>
      </c>
      <c r="BC1069" s="13">
        <f t="shared" si="1332"/>
        <v>1.1042330284092486E-10</v>
      </c>
      <c r="BD1069" s="13">
        <f t="shared" si="1333"/>
        <v>4.3328003371372818E-9</v>
      </c>
      <c r="BE1069" s="13">
        <f t="shared" si="1334"/>
        <v>3.7755332828669756E-9</v>
      </c>
      <c r="BF1069" s="13">
        <f t="shared" si="1335"/>
        <v>1.6449698186940288E-9</v>
      </c>
      <c r="BG1069" s="13">
        <f t="shared" si="1336"/>
        <v>4.7780017667852989E-10</v>
      </c>
      <c r="BH1069" s="13">
        <f t="shared" si="1337"/>
        <v>1.04086868147806E-10</v>
      </c>
      <c r="BI1069" s="13">
        <f t="shared" si="1338"/>
        <v>1.8139928195310085E-11</v>
      </c>
      <c r="BJ1069" s="14">
        <f t="shared" si="1339"/>
        <v>0.53146871754975522</v>
      </c>
      <c r="BK1069" s="14">
        <f t="shared" si="1340"/>
        <v>0.40925976822157278</v>
      </c>
      <c r="BL1069" s="14">
        <f t="shared" si="1341"/>
        <v>5.9090336209787708E-2</v>
      </c>
      <c r="BM1069" s="14">
        <f t="shared" si="1342"/>
        <v>8.2958221429841258E-2</v>
      </c>
      <c r="BN1069" s="14">
        <f t="shared" si="1343"/>
        <v>0.91700629714728932</v>
      </c>
    </row>
    <row r="1070" spans="1:66" x14ac:dyDescent="0.25">
      <c r="A1070" t="s">
        <v>303</v>
      </c>
      <c r="B1070" t="s">
        <v>390</v>
      </c>
      <c r="C1070" t="s">
        <v>469</v>
      </c>
      <c r="D1070" s="24" t="s">
        <v>501</v>
      </c>
      <c r="E1070" s="10">
        <f>VLOOKUP(A1070,home!$A$2:$E$405,3,FALSE)</f>
        <v>1.2840909090909101</v>
      </c>
      <c r="F1070" s="10">
        <f>VLOOKUP(B1070,home!$B$2:$E$405,3,FALSE)</f>
        <v>0.19</v>
      </c>
      <c r="G1070" s="10">
        <f>VLOOKUP(C1070,away!$B$2:$E$405,4,FALSE)</f>
        <v>0.57999999999999996</v>
      </c>
      <c r="H1070" s="10">
        <f>VLOOKUP(A1070,away!$A$2:$E$405,3,FALSE)</f>
        <v>0.96590909090909105</v>
      </c>
      <c r="I1070" s="10">
        <f>VLOOKUP(C1070,away!$B$2:$E$405,3,FALSE)</f>
        <v>0.97</v>
      </c>
      <c r="J1070" s="10">
        <f>VLOOKUP(B1070,home!$B$2:$E$405,4,FALSE)</f>
        <v>0.52</v>
      </c>
      <c r="K1070" s="12">
        <f t="shared" ref="K1070:K1133" si="1344">E1070*F1070*G1070</f>
        <v>0.14150681818181826</v>
      </c>
      <c r="L1070" s="12">
        <f t="shared" ref="L1070:L1133" si="1345">H1070*I1070*J1070</f>
        <v>0.4872045454545455</v>
      </c>
      <c r="M1070" s="13">
        <f t="shared" ref="M1070:M1133" si="1346">_xlfn.POISSON.DIST(0,K1070,FALSE) * _xlfn.POISSON.DIST(0,L1070,FALSE)</f>
        <v>0.53327856056528411</v>
      </c>
      <c r="N1070" s="13">
        <f t="shared" ref="N1070:N1133" si="1347">_xlfn.POISSON.DIST(1,K1070,FALSE) * _xlfn.POISSON.DIST(0,L1070,FALSE)</f>
        <v>7.5462552310173417E-2</v>
      </c>
      <c r="O1070" s="13">
        <f t="shared" ref="O1070:O1133" si="1348">_xlfn.POISSON.DIST(0,K1070,FALSE) * _xlfn.POISSON.DIST(1,L1070,FALSE)</f>
        <v>0.2598157387008635</v>
      </c>
      <c r="P1070" s="13">
        <f t="shared" ref="P1070:P1133" si="1349">_xlfn.POISSON.DIST(1,K1070,FALSE) * _xlfn.POISSON.DIST(1,L1070,FALSE)</f>
        <v>3.6765698497117902E-2</v>
      </c>
      <c r="Q1070" s="13">
        <f t="shared" ref="Q1070:Q1133" si="1350">_xlfn.POISSON.DIST(2,K1070,FALSE) * _xlfn.POISSON.DIST(0,L1070,FALSE)</f>
        <v>5.3392328346458292E-3</v>
      </c>
      <c r="R1070" s="13">
        <f t="shared" ref="R1070:R1133" si="1351">_xlfn.POISSON.DIST(0,K1070,FALSE) * _xlfn.POISSON.DIST(2,L1070,FALSE)</f>
        <v>6.3291704437845597E-2</v>
      </c>
      <c r="S1070" s="13">
        <f t="shared" ref="S1070:S1133" si="1352">_xlfn.POISSON.DIST(2,K1070,FALSE) * _xlfn.POISSON.DIST(2,L1070,FALSE)</f>
        <v>6.3368222817177162E-4</v>
      </c>
      <c r="T1070" s="13">
        <f t="shared" ref="T1070:T1133" si="1353">_xlfn.POISSON.DIST(2,K1070,FALSE) * _xlfn.POISSON.DIST(1,L1070,FALSE)</f>
        <v>2.6012985062796052E-3</v>
      </c>
      <c r="U1070" s="13">
        <f t="shared" ref="U1070:U1133" si="1354">_xlfn.POISSON.DIST(1,K1070,FALSE) * _xlfn.POISSON.DIST(2,L1070,FALSE)</f>
        <v>8.9562077123035971E-3</v>
      </c>
      <c r="V1070" s="13">
        <f t="shared" ref="V1070:V1133" si="1355">_xlfn.POISSON.DIST(3,K1070,FALSE) * _xlfn.POISSON.DIST(3,L1070,FALSE)</f>
        <v>4.8542005512401999E-6</v>
      </c>
      <c r="W1070" s="13">
        <f t="shared" ref="W1070:W1133" si="1356">_xlfn.POISSON.DIST(3,K1070,FALSE) * _xlfn.POISSON.DIST(0,L1070,FALSE)</f>
        <v>2.5184594998754056E-4</v>
      </c>
      <c r="X1070" s="13">
        <f t="shared" ref="X1070:X1133" si="1357">_xlfn.POISSON.DIST(3,K1070,FALSE) * _xlfn.POISSON.DIST(1,L1070,FALSE)</f>
        <v>1.2270049158824787E-4</v>
      </c>
      <c r="Y1070" s="13">
        <f t="shared" ref="Y1070:Y1133" si="1358">_xlfn.POISSON.DIST(3,K1070,FALSE) * _xlfn.POISSON.DIST(2,L1070,FALSE)</f>
        <v>2.9890118615650796E-5</v>
      </c>
      <c r="Z1070" s="13">
        <f t="shared" ref="Z1070:Z1133" si="1359">_xlfn.POISSON.DIST(0,K1070,FALSE) * _xlfn.POISSON.DIST(3,L1070,FALSE)</f>
        <v>1.0278668697228002E-2</v>
      </c>
      <c r="AA1070" s="13">
        <f t="shared" ref="AA1070:AA1133" si="1360">_xlfn.POISSON.DIST(1,K1070,FALSE) * _xlfn.POISSON.DIST(3,L1070,FALSE)</f>
        <v>1.4545017024897901E-3</v>
      </c>
      <c r="AB1070" s="13">
        <f t="shared" ref="AB1070:AB1133" si="1361">_xlfn.POISSON.DIST(2,K1070,FALSE) * _xlfn.POISSON.DIST(3,L1070,FALSE)</f>
        <v>1.0291095397968389E-4</v>
      </c>
      <c r="AC1070" s="13">
        <f t="shared" ref="AC1070:AC1133" si="1362">_xlfn.POISSON.DIST(4,K1070,FALSE) * _xlfn.POISSON.DIST(4,L1070,FALSE)</f>
        <v>2.091637550109148E-8</v>
      </c>
      <c r="AD1070" s="13">
        <f t="shared" ref="AD1070:AD1133" si="1363">_xlfn.POISSON.DIST(4,K1070,FALSE) * _xlfn.POISSON.DIST(0,L1070,FALSE)</f>
        <v>8.9094797636785449E-6</v>
      </c>
      <c r="AE1070" s="13">
        <f t="shared" ref="AE1070:AE1133" si="1364">_xlfn.POISSON.DIST(4,K1070,FALSE) * _xlfn.POISSON.DIST(1,L1070,FALSE)</f>
        <v>4.3407390384994769E-6</v>
      </c>
      <c r="AF1070" s="13">
        <f t="shared" ref="AF1070:AF1133" si="1365">_xlfn.POISSON.DIST(4,K1070,FALSE) * _xlfn.POISSON.DIST(2,L1070,FALSE)</f>
        <v>1.0574138950944693E-6</v>
      </c>
      <c r="AG1070" s="13">
        <f t="shared" ref="AG1070:AG1133" si="1366">_xlfn.POISSON.DIST(4,K1070,FALSE) * _xlfn.POISSON.DIST(3,L1070,FALSE)</f>
        <v>1.7172561870560717E-7</v>
      </c>
      <c r="AH1070" s="13">
        <f t="shared" ref="AH1070:AH1133" si="1367">_xlfn.POISSON.DIST(0,K1070,FALSE) * _xlfn.POISSON.DIST(4,L1070,FALSE)</f>
        <v>1.2519535276277085E-3</v>
      </c>
      <c r="AI1070" s="13">
        <f t="shared" ref="AI1070:AI1133" si="1368">_xlfn.POISSON.DIST(1,K1070,FALSE) * _xlfn.POISSON.DIST(4,L1070,FALSE)</f>
        <v>1.7715996020610015E-4</v>
      </c>
      <c r="AJ1070" s="13">
        <f t="shared" ref="AJ1070:AJ1133" si="1369">_xlfn.POISSON.DIST(2,K1070,FALSE) * _xlfn.POISSON.DIST(4,L1070,FALSE)</f>
        <v>1.2534671138991382E-5</v>
      </c>
      <c r="AK1070" s="13">
        <f t="shared" ref="AK1070:AK1133" si="1370">_xlfn.POISSON.DIST(3,K1070,FALSE) * _xlfn.POISSON.DIST(4,L1070,FALSE)</f>
        <v>5.9124714327804636E-7</v>
      </c>
      <c r="AL1070" s="13">
        <f t="shared" ref="AL1070:AL1133" si="1371">_xlfn.POISSON.DIST(5,K1070,FALSE) * _xlfn.POISSON.DIST(5,L1070,FALSE)</f>
        <v>5.7681310458869742E-11</v>
      </c>
      <c r="AM1070" s="13">
        <f t="shared" ref="AM1070:AM1133" si="1372">_xlfn.POISSON.DIST(5,K1070,FALSE) * _xlfn.POISSON.DIST(0,L1070,FALSE)</f>
        <v>2.5215042660268983E-7</v>
      </c>
      <c r="AN1070" s="13">
        <f t="shared" ref="AN1070:AN1133" si="1373">_xlfn.POISSON.DIST(5,K1070,FALSE) * _xlfn.POISSON.DIST(1,L1070,FALSE)</f>
        <v>1.2284883397913323E-7</v>
      </c>
      <c r="AO1070" s="13">
        <f t="shared" ref="AO1070:AO1133" si="1374">_xlfn.POISSON.DIST(5,K1070,FALSE) * _xlfn.POISSON.DIST(2,L1070,FALSE)</f>
        <v>2.9926255159212268E-8</v>
      </c>
      <c r="AP1070" s="13">
        <f t="shared" ref="AP1070:AP1133" si="1375">_xlfn.POISSON.DIST(5,K1070,FALSE) * _xlfn.POISSON.DIST(3,L1070,FALSE)</f>
        <v>4.8600691806669212E-9</v>
      </c>
      <c r="AQ1070" s="13">
        <f t="shared" ref="AQ1070:AQ1133" si="1376">_xlfn.POISSON.DIST(5,K1070,FALSE) * _xlfn.POISSON.DIST(4,L1070,FALSE)</f>
        <v>5.9196194901111808E-10</v>
      </c>
      <c r="AR1070" s="13">
        <f t="shared" ref="AR1070:AR1133" si="1377">_xlfn.POISSON.DIST(0,K1070,FALSE) * _xlfn.POISSON.DIST(5,L1070,FALSE)</f>
        <v>1.2199148987161452E-4</v>
      </c>
      <c r="AS1070" s="13">
        <f t="shared" ref="AS1070:AS1133" si="1378">_xlfn.POISSON.DIST(1,K1070,FALSE) * _xlfn.POISSON.DIST(5,L1070,FALSE)</f>
        <v>1.7262627576991681E-5</v>
      </c>
      <c r="AT1070" s="13">
        <f t="shared" ref="AT1070:AT1133" si="1379">_xlfn.POISSON.DIST(2,K1070,FALSE) * _xlfn.POISSON.DIST(5,L1070,FALSE)</f>
        <v>1.2213897509389017E-6</v>
      </c>
      <c r="AU1070" s="13">
        <f t="shared" ref="AU1070:AU1133" si="1380">_xlfn.POISSON.DIST(3,K1070,FALSE) * _xlfn.POISSON.DIST(5,L1070,FALSE)</f>
        <v>5.7611659138415838E-8</v>
      </c>
      <c r="AV1070" s="13">
        <f t="shared" ref="AV1070:AV1133" si="1381">_xlfn.POISSON.DIST(4,K1070,FALSE) * _xlfn.POISSON.DIST(5,L1070,FALSE)</f>
        <v>2.0381106437131737E-9</v>
      </c>
      <c r="AW1070" s="13">
        <f t="shared" ref="AW1070:AW1133" si="1382">_xlfn.POISSON.DIST(6,K1070,FALSE) * _xlfn.POISSON.DIST(6,L1070,FALSE)</f>
        <v>1.1046413982348736E-13</v>
      </c>
      <c r="AX1070" s="13">
        <f t="shared" ref="AX1070:AX1133" si="1383">_xlfn.POISSON.DIST(6,K1070,FALSE) * _xlfn.POISSON.DIST(0,L1070,FALSE)</f>
        <v>5.9468340952891256E-9</v>
      </c>
      <c r="AY1070" s="13">
        <f t="shared" ref="AY1070:AY1133" si="1384">_xlfn.POISSON.DIST(6,K1070,FALSE) * _xlfn.POISSON.DIST(1,L1070,FALSE)</f>
        <v>2.8973246022889311E-9</v>
      </c>
      <c r="AZ1070" s="13">
        <f t="shared" ref="AZ1070:AZ1133" si="1385">_xlfn.POISSON.DIST(6,K1070,FALSE) * _xlfn.POISSON.DIST(2,L1070,FALSE)</f>
        <v>7.0579485794622535E-10</v>
      </c>
      <c r="BA1070" s="13">
        <f t="shared" ref="BA1070:BA1133" si="1386">_xlfn.POISSON.DIST(6,K1070,FALSE) * _xlfn.POISSON.DIST(3,L1070,FALSE)</f>
        <v>1.1462215431661544E-10</v>
      </c>
      <c r="BB1070" s="13">
        <f t="shared" ref="BB1070:BB1133" si="1387">_xlfn.POISSON.DIST(6,K1070,FALSE) * _xlfn.POISSON.DIST(4,L1070,FALSE)</f>
        <v>1.3961108648211847E-11</v>
      </c>
      <c r="BC1070" s="13">
        <f t="shared" ref="BC1070:BC1133" si="1388">_xlfn.POISSON.DIST(6,K1070,FALSE) * _xlfn.POISSON.DIST(5,L1070,FALSE)</f>
        <v>1.3603831185987157E-12</v>
      </c>
      <c r="BD1070" s="13">
        <f t="shared" ref="BD1070:BD1133" si="1389">_xlfn.POISSON.DIST(0,K1070,FALSE) * _xlfn.POISSON.DIST(6,L1070,FALSE)</f>
        <v>9.9058013953704551E-6</v>
      </c>
      <c r="BE1070" s="13">
        <f t="shared" ref="BE1070:BE1133" si="1390">_xlfn.POISSON.DIST(1,K1070,FALSE) * _xlfn.POISSON.DIST(6,L1070,FALSE)</f>
        <v>1.4017384369998889E-6</v>
      </c>
      <c r="BF1070" s="13">
        <f t="shared" ref="BF1070:BF1133" si="1391">_xlfn.POISSON.DIST(2,K1070,FALSE) * _xlfn.POISSON.DIST(6,L1070,FALSE)</f>
        <v>9.9177773071504669E-8</v>
      </c>
      <c r="BG1070" s="13">
        <f t="shared" ref="BG1070:BG1133" si="1392">_xlfn.POISSON.DIST(3,K1070,FALSE) * _xlfn.POISSON.DIST(6,L1070,FALSE)</f>
        <v>4.6781103672356822E-9</v>
      </c>
      <c r="BH1070" s="13">
        <f t="shared" ref="BH1070:BH1133" si="1393">_xlfn.POISSON.DIST(4,K1070,FALSE) * _xlfn.POISSON.DIST(6,L1070,FALSE)</f>
        <v>1.6549612829272462E-10</v>
      </c>
      <c r="BI1070" s="13">
        <f t="shared" ref="BI1070:BI1133" si="1394">_xlfn.POISSON.DIST(5,K1070,FALSE) * _xlfn.POISSON.DIST(6,L1070,FALSE)</f>
        <v>4.6837661072226912E-12</v>
      </c>
      <c r="BJ1070" s="14">
        <f t="shared" ref="BJ1070:BJ1133" si="1395">SUM(N1070,Q1070,T1070,W1070,X1070,Y1070,AD1070,AE1070,AF1070,AG1070,AM1070,AN1070,AO1070,AP1070,AQ1070,AX1070,AY1070,AZ1070,BA1070,BB1070,BC1070)</f>
        <v>8.3822419627050351E-2</v>
      </c>
      <c r="BK1070" s="14">
        <f t="shared" ref="BK1070:BK1133" si="1396">SUM(M1070,P1070,S1070,V1070,AC1070,AL1070,AY1070)</f>
        <v>0.57068281936250631</v>
      </c>
      <c r="BL1070" s="14">
        <f t="shared" ref="BL1070:BL1133" si="1397">SUM(O1070,R1070,U1070,AA1070,AB1070,AH1070,AI1070,AJ1070,AK1070,AR1070,AS1070,AT1070,AU1070,AV1070,BD1070,BE1070,BF1070,BG1070,BH1070,BI1070)</f>
        <v>0.33521524963646326</v>
      </c>
      <c r="BM1070" s="14">
        <f t="shared" ref="BM1070:BM1133" si="1398">SUM(S1070:BI1070)</f>
        <v>2.6045667080103564E-2</v>
      </c>
      <c r="BN1070" s="14">
        <f t="shared" ref="BN1070:BN1133" si="1399">SUM(M1070:R1070)</f>
        <v>0.97395348734593035</v>
      </c>
    </row>
    <row r="1071" spans="1:66" x14ac:dyDescent="0.25">
      <c r="A1071" t="s">
        <v>303</v>
      </c>
      <c r="B1071" t="s">
        <v>342</v>
      </c>
      <c r="C1071" t="s">
        <v>383</v>
      </c>
      <c r="D1071" s="24" t="s">
        <v>501</v>
      </c>
      <c r="E1071" s="10">
        <f>VLOOKUP(A1071,home!$A$2:$E$405,3,FALSE)</f>
        <v>1.2840909090909101</v>
      </c>
      <c r="F1071" s="10">
        <f>VLOOKUP(B1071,home!$B$2:$E$405,3,FALSE)</f>
        <v>0.78</v>
      </c>
      <c r="G1071" s="10">
        <f>VLOOKUP(C1071,away!$B$2:$E$405,4,FALSE)</f>
        <v>1.0900000000000001</v>
      </c>
      <c r="H1071" s="10">
        <f>VLOOKUP(A1071,away!$A$2:$E$405,3,FALSE)</f>
        <v>0.96590909090909105</v>
      </c>
      <c r="I1071" s="10">
        <f>VLOOKUP(C1071,away!$B$2:$E$405,3,FALSE)</f>
        <v>0.78</v>
      </c>
      <c r="J1071" s="10">
        <f>VLOOKUP(B1071,home!$B$2:$E$405,4,FALSE)</f>
        <v>0.83</v>
      </c>
      <c r="K1071" s="12">
        <f t="shared" si="1344"/>
        <v>1.0917340909090918</v>
      </c>
      <c r="L1071" s="12">
        <f t="shared" si="1345"/>
        <v>0.62532954545454555</v>
      </c>
      <c r="M1071" s="13">
        <f t="shared" si="1346"/>
        <v>0.1795927239677608</v>
      </c>
      <c r="N1071" s="13">
        <f t="shared" si="1347"/>
        <v>0.19606749923483077</v>
      </c>
      <c r="O1071" s="13">
        <f t="shared" si="1348"/>
        <v>0.11230463644570353</v>
      </c>
      <c r="P1071" s="13">
        <f t="shared" si="1349"/>
        <v>0.12260680017492619</v>
      </c>
      <c r="Q1071" s="13">
        <f t="shared" si="1350"/>
        <v>0.10702678651697851</v>
      </c>
      <c r="R1071" s="13">
        <f t="shared" si="1351"/>
        <v>3.5113703630514879E-2</v>
      </c>
      <c r="S1071" s="13">
        <f t="shared" si="1352"/>
        <v>2.0925718922544981E-2</v>
      </c>
      <c r="T1071" s="13">
        <f t="shared" si="1353"/>
        <v>6.6927011764122857E-2</v>
      </c>
      <c r="U1071" s="13">
        <f t="shared" si="1354"/>
        <v>3.8334827311511437E-2</v>
      </c>
      <c r="V1071" s="13">
        <f t="shared" si="1355"/>
        <v>1.5873171138255327E-3</v>
      </c>
      <c r="W1071" s="13">
        <f t="shared" si="1356"/>
        <v>3.8948263827011657E-2</v>
      </c>
      <c r="X1071" s="13">
        <f t="shared" si="1357"/>
        <v>2.435550011518892E-2</v>
      </c>
      <c r="Y1071" s="13">
        <f t="shared" si="1358"/>
        <v>7.6151069081746075E-3</v>
      </c>
      <c r="Z1071" s="13">
        <f t="shared" si="1359"/>
        <v>7.3192121101651672E-3</v>
      </c>
      <c r="AA1071" s="13">
        <f t="shared" si="1360"/>
        <v>7.9906333792619834E-3</v>
      </c>
      <c r="AB1071" s="13">
        <f t="shared" si="1361"/>
        <v>4.3618234340482131E-3</v>
      </c>
      <c r="AC1071" s="13">
        <f t="shared" si="1362"/>
        <v>6.7728200469852997E-5</v>
      </c>
      <c r="AD1071" s="13">
        <f t="shared" si="1363"/>
        <v>1.063028685041751E-2</v>
      </c>
      <c r="AE1071" s="13">
        <f t="shared" si="1364"/>
        <v>6.6474324442230134E-3</v>
      </c>
      <c r="AF1071" s="13">
        <f t="shared" si="1365"/>
        <v>2.0784179543928876E-3</v>
      </c>
      <c r="AG1071" s="13">
        <f t="shared" si="1366"/>
        <v>4.3323205156169033E-4</v>
      </c>
      <c r="AH1071" s="13">
        <f t="shared" si="1367"/>
        <v>1.1442298954837469E-3</v>
      </c>
      <c r="AI1071" s="13">
        <f t="shared" si="1368"/>
        <v>1.2491947847369535E-3</v>
      </c>
      <c r="AJ1071" s="13">
        <f t="shared" si="1369"/>
        <v>6.8189426634158827E-4</v>
      </c>
      <c r="AK1071" s="13">
        <f t="shared" si="1370"/>
        <v>2.4814907232018535E-4</v>
      </c>
      <c r="AL1071" s="13">
        <f t="shared" si="1371"/>
        <v>1.8495043134832737E-6</v>
      </c>
      <c r="AM1071" s="13">
        <f t="shared" si="1372"/>
        <v>2.3210893101486868E-3</v>
      </c>
      <c r="AN1071" s="13">
        <f t="shared" si="1373"/>
        <v>1.451445723274683E-3</v>
      </c>
      <c r="AO1071" s="13">
        <f t="shared" si="1374"/>
        <v>4.5381594719365071E-4</v>
      </c>
      <c r="AP1071" s="13">
        <f t="shared" si="1375"/>
        <v>9.4594839992876575E-5</v>
      </c>
      <c r="AQ1071" s="13">
        <f t="shared" si="1376"/>
        <v>1.4788237073772739E-5</v>
      </c>
      <c r="AR1071" s="13">
        <f t="shared" si="1377"/>
        <v>1.4310415208767076E-4</v>
      </c>
      <c r="AS1071" s="13">
        <f t="shared" si="1378"/>
        <v>1.5623168138474965E-4</v>
      </c>
      <c r="AT1071" s="13">
        <f t="shared" si="1379"/>
        <v>8.528172632388927E-5</v>
      </c>
      <c r="AU1071" s="13">
        <f t="shared" si="1380"/>
        <v>3.1034989319789741E-5</v>
      </c>
      <c r="AV1071" s="13">
        <f t="shared" si="1381"/>
        <v>8.4704889628535052E-6</v>
      </c>
      <c r="AW1071" s="13">
        <f t="shared" si="1382"/>
        <v>3.5073464617304246E-8</v>
      </c>
      <c r="AX1071" s="13">
        <f t="shared" si="1383"/>
        <v>4.2233538798899778E-4</v>
      </c>
      <c r="AY1071" s="13">
        <f t="shared" si="1384"/>
        <v>2.6409879620052911E-4</v>
      </c>
      <c r="AZ1071" s="13">
        <f t="shared" si="1385"/>
        <v>8.2574390091584752E-5</v>
      </c>
      <c r="BA1071" s="13">
        <f t="shared" si="1386"/>
        <v>1.7212068607385676E-5</v>
      </c>
      <c r="BB1071" s="13">
        <f t="shared" si="1387"/>
        <v>2.6908037596472339E-6</v>
      </c>
      <c r="BC1071" s="13">
        <f t="shared" si="1388"/>
        <v>3.365278183855175E-7</v>
      </c>
      <c r="BD1071" s="13">
        <f t="shared" si="1389"/>
        <v>1.4914542396273549E-5</v>
      </c>
      <c r="BE1071" s="13">
        <f t="shared" si="1390"/>
        <v>1.6282714384320807E-5</v>
      </c>
      <c r="BF1071" s="13">
        <f t="shared" si="1391"/>
        <v>8.8881971929494357E-6</v>
      </c>
      <c r="BG1071" s="13">
        <f t="shared" si="1392"/>
        <v>3.2345159607551311E-6</v>
      </c>
      <c r="BH1071" s="13">
        <f t="shared" si="1393"/>
        <v>8.8280783548648764E-7</v>
      </c>
      <c r="BI1071" s="13">
        <f t="shared" si="1394"/>
        <v>1.9275828194445277E-7</v>
      </c>
      <c r="BJ1071" s="14">
        <f t="shared" si="1395"/>
        <v>0.46585451969905262</v>
      </c>
      <c r="BK1071" s="14">
        <f t="shared" si="1396"/>
        <v>0.32504623668004134</v>
      </c>
      <c r="BL1071" s="14">
        <f t="shared" si="1397"/>
        <v>0.20189761079405313</v>
      </c>
      <c r="BM1071" s="14">
        <f t="shared" si="1398"/>
        <v>0.24714136558986166</v>
      </c>
      <c r="BN1071" s="14">
        <f t="shared" si="1399"/>
        <v>0.75271214997071467</v>
      </c>
    </row>
    <row r="1072" spans="1:66" x14ac:dyDescent="0.25">
      <c r="A1072" t="s">
        <v>303</v>
      </c>
      <c r="B1072" t="s">
        <v>321</v>
      </c>
      <c r="C1072" t="s">
        <v>353</v>
      </c>
      <c r="D1072" s="24" t="s">
        <v>501</v>
      </c>
      <c r="E1072" s="10">
        <f>VLOOKUP(A1072,home!$A$2:$E$405,3,FALSE)</f>
        <v>1.2840909090909101</v>
      </c>
      <c r="F1072" s="10">
        <f>VLOOKUP(B1072,home!$B$2:$E$405,3,FALSE)</f>
        <v>1.04</v>
      </c>
      <c r="G1072" s="10">
        <f>VLOOKUP(C1072,away!$B$2:$E$405,4,FALSE)</f>
        <v>1.17</v>
      </c>
      <c r="H1072" s="10">
        <f>VLOOKUP(A1072,away!$A$2:$E$405,3,FALSE)</f>
        <v>0.96590909090909105</v>
      </c>
      <c r="I1072" s="10">
        <f>VLOOKUP(C1072,away!$B$2:$E$405,3,FALSE)</f>
        <v>0.97</v>
      </c>
      <c r="J1072" s="10">
        <f>VLOOKUP(B1072,home!$B$2:$E$405,4,FALSE)</f>
        <v>1.38</v>
      </c>
      <c r="K1072" s="12">
        <f t="shared" si="1344"/>
        <v>1.5624818181818194</v>
      </c>
      <c r="L1072" s="12">
        <f t="shared" si="1345"/>
        <v>1.2929659090909091</v>
      </c>
      <c r="M1072" s="13">
        <f t="shared" si="1346"/>
        <v>5.753005757802071E-2</v>
      </c>
      <c r="N1072" s="13">
        <f t="shared" si="1347"/>
        <v>8.988966896461055E-2</v>
      </c>
      <c r="O1072" s="13">
        <f t="shared" si="1348"/>
        <v>7.4384403196417884E-2</v>
      </c>
      <c r="P1072" s="13">
        <f t="shared" si="1349"/>
        <v>0.11622427755070856</v>
      </c>
      <c r="Q1072" s="13">
        <f t="shared" si="1350"/>
        <v>7.0225486699793296E-2</v>
      </c>
      <c r="R1072" s="13">
        <f t="shared" si="1351"/>
        <v>4.8088248750520611E-2</v>
      </c>
      <c r="S1072" s="13">
        <f t="shared" si="1352"/>
        <v>5.8700109390056016E-2</v>
      </c>
      <c r="T1072" s="13">
        <f t="shared" si="1353"/>
        <v>9.0799160252149791E-2</v>
      </c>
      <c r="U1072" s="13">
        <f t="shared" si="1354"/>
        <v>7.5137014340893052E-2</v>
      </c>
      <c r="V1072" s="13">
        <f t="shared" si="1355"/>
        <v>1.3176450891208766E-2</v>
      </c>
      <c r="W1072" s="13">
        <f t="shared" si="1356"/>
        <v>3.6575348713798729E-2</v>
      </c>
      <c r="X1072" s="13">
        <f t="shared" si="1357"/>
        <v>4.7290679000053785E-2</v>
      </c>
      <c r="Y1072" s="13">
        <f t="shared" si="1358"/>
        <v>3.0572617882415467E-2</v>
      </c>
      <c r="Z1072" s="13">
        <f t="shared" si="1359"/>
        <v>2.0725488754102218E-2</v>
      </c>
      <c r="AA1072" s="13">
        <f t="shared" si="1360"/>
        <v>3.2383199351216481E-2</v>
      </c>
      <c r="AB1072" s="13">
        <f t="shared" si="1361"/>
        <v>2.5299080100416527E-2</v>
      </c>
      <c r="AC1072" s="13">
        <f t="shared" si="1362"/>
        <v>1.6637210507701285E-3</v>
      </c>
      <c r="AD1072" s="13">
        <f t="shared" si="1363"/>
        <v>1.4287079339742579E-2</v>
      </c>
      <c r="AE1072" s="13">
        <f t="shared" si="1364"/>
        <v>1.8472706526764207E-2</v>
      </c>
      <c r="AF1072" s="13">
        <f t="shared" si="1365"/>
        <v>1.1942289893873633E-2</v>
      </c>
      <c r="AG1072" s="13">
        <f t="shared" si="1366"/>
        <v>5.1469912364198326E-3</v>
      </c>
      <c r="AH1072" s="13">
        <f t="shared" si="1367"/>
        <v>6.6993376020752999E-3</v>
      </c>
      <c r="AI1072" s="13">
        <f t="shared" si="1368"/>
        <v>1.0467593197104445E-2</v>
      </c>
      <c r="AJ1072" s="13">
        <f t="shared" si="1369"/>
        <v>8.1777120252997E-3</v>
      </c>
      <c r="AK1072" s="13">
        <f t="shared" si="1370"/>
        <v>4.2591754512858676E-3</v>
      </c>
      <c r="AL1072" s="13">
        <f t="shared" si="1371"/>
        <v>1.3444434809363966E-4</v>
      </c>
      <c r="AM1072" s="13">
        <f t="shared" si="1372"/>
        <v>4.4646603406537748E-3</v>
      </c>
      <c r="AN1072" s="13">
        <f t="shared" si="1373"/>
        <v>5.7726536161355358E-3</v>
      </c>
      <c r="AO1072" s="13">
        <f t="shared" si="1374"/>
        <v>3.7319221653268051E-3</v>
      </c>
      <c r="AP1072" s="13">
        <f t="shared" si="1375"/>
        <v>1.6084160450494287E-3</v>
      </c>
      <c r="AQ1072" s="13">
        <f t="shared" si="1376"/>
        <v>5.1990677847093506E-4</v>
      </c>
      <c r="AR1072" s="13">
        <f t="shared" si="1377"/>
        <v>1.7324030265948398E-3</v>
      </c>
      <c r="AS1072" s="13">
        <f t="shared" si="1378"/>
        <v>2.706848230817592E-3</v>
      </c>
      <c r="AT1072" s="13">
        <f t="shared" si="1379"/>
        <v>2.1147005726150567E-3</v>
      </c>
      <c r="AU1072" s="13">
        <f t="shared" si="1380"/>
        <v>1.1013937318699028E-3</v>
      </c>
      <c r="AV1072" s="13">
        <f t="shared" si="1381"/>
        <v>4.3022692017653628E-4</v>
      </c>
      <c r="AW1072" s="13">
        <f t="shared" si="1382"/>
        <v>7.5447020826017319E-6</v>
      </c>
      <c r="AX1072" s="13">
        <f t="shared" si="1383"/>
        <v>1.1626584344381623E-3</v>
      </c>
      <c r="AY1072" s="13">
        <f t="shared" si="1384"/>
        <v>1.5032777196455516E-3</v>
      </c>
      <c r="AZ1072" s="13">
        <f t="shared" si="1385"/>
        <v>9.7184342169881011E-4</v>
      </c>
      <c r="BA1072" s="13">
        <f t="shared" si="1386"/>
        <v>4.1885347107694054E-4</v>
      </c>
      <c r="BB1072" s="13">
        <f t="shared" si="1387"/>
        <v>1.3539081475171986E-4</v>
      </c>
      <c r="BC1072" s="13">
        <f t="shared" si="1388"/>
        <v>3.5011141575603265E-5</v>
      </c>
      <c r="BD1072" s="13">
        <f t="shared" si="1389"/>
        <v>3.7332300903217318E-4</v>
      </c>
      <c r="BE1072" s="13">
        <f t="shared" si="1390"/>
        <v>5.8331041392169778E-4</v>
      </c>
      <c r="BF1072" s="13">
        <f t="shared" si="1391"/>
        <v>4.5570595805438207E-4</v>
      </c>
      <c r="BG1072" s="13">
        <f t="shared" si="1392"/>
        <v>2.3734409129903291E-4</v>
      </c>
      <c r="BH1072" s="13">
        <f t="shared" si="1393"/>
        <v>9.2711456826906179E-5</v>
      </c>
      <c r="BI1072" s="13">
        <f t="shared" si="1394"/>
        <v>2.8971993125837902E-5</v>
      </c>
      <c r="BJ1072" s="14">
        <f t="shared" si="1395"/>
        <v>0.43552662245844515</v>
      </c>
      <c r="BK1072" s="14">
        <f t="shared" si="1396"/>
        <v>0.24893233852850338</v>
      </c>
      <c r="BL1072" s="14">
        <f t="shared" si="1397"/>
        <v>0.29475270341956383</v>
      </c>
      <c r="BM1072" s="14">
        <f t="shared" si="1398"/>
        <v>0.54209927740297981</v>
      </c>
      <c r="BN1072" s="14">
        <f t="shared" si="1399"/>
        <v>0.45634214274007157</v>
      </c>
    </row>
    <row r="1073" spans="1:66" x14ac:dyDescent="0.25">
      <c r="A1073" t="s">
        <v>35</v>
      </c>
      <c r="B1073" t="s">
        <v>214</v>
      </c>
      <c r="C1073" t="s">
        <v>215</v>
      </c>
      <c r="D1073" s="24" t="s">
        <v>501</v>
      </c>
      <c r="E1073" s="10">
        <f>VLOOKUP(A1073,home!$A$2:$E$405,3,FALSE)</f>
        <v>1.575</v>
      </c>
      <c r="F1073" s="10">
        <f>VLOOKUP(B1073,home!$B$2:$E$405,3,FALSE)</f>
        <v>1.1100000000000001</v>
      </c>
      <c r="G1073" s="10">
        <f>VLOOKUP(C1073,away!$B$2:$E$405,4,FALSE)</f>
        <v>1.59</v>
      </c>
      <c r="H1073" s="10">
        <f>VLOOKUP(A1073,away!$A$2:$E$405,3,FALSE)</f>
        <v>1.1000000000000001</v>
      </c>
      <c r="I1073" s="10">
        <f>VLOOKUP(C1073,away!$B$2:$E$405,3,FALSE)</f>
        <v>0.48</v>
      </c>
      <c r="J1073" s="10">
        <f>VLOOKUP(B1073,home!$B$2:$E$405,4,FALSE)</f>
        <v>0.91</v>
      </c>
      <c r="K1073" s="12">
        <f t="shared" si="1344"/>
        <v>2.7797175000000003</v>
      </c>
      <c r="L1073" s="12">
        <f t="shared" si="1345"/>
        <v>0.48048000000000002</v>
      </c>
      <c r="M1073" s="13">
        <f t="shared" si="1346"/>
        <v>3.8380817057588022E-2</v>
      </c>
      <c r="N1073" s="13">
        <f t="shared" si="1347"/>
        <v>0.10668782883927597</v>
      </c>
      <c r="O1073" s="13">
        <f t="shared" si="1348"/>
        <v>1.8441214979829895E-2</v>
      </c>
      <c r="P1073" s="13">
        <f t="shared" si="1349"/>
        <v>5.126136800069532E-2</v>
      </c>
      <c r="Q1073" s="13">
        <f t="shared" si="1350"/>
        <v>0.14828101243077005</v>
      </c>
      <c r="R1073" s="13">
        <f t="shared" si="1351"/>
        <v>4.4303174867543343E-3</v>
      </c>
      <c r="S1073" s="13">
        <f t="shared" si="1352"/>
        <v>1.7116153659261394E-2</v>
      </c>
      <c r="T1073" s="13">
        <f t="shared" si="1353"/>
        <v>7.1246060852736409E-2</v>
      </c>
      <c r="U1073" s="13">
        <f t="shared" si="1354"/>
        <v>1.2315031048487043E-2</v>
      </c>
      <c r="V1073" s="13">
        <f t="shared" si="1355"/>
        <v>2.5400346629971876E-3</v>
      </c>
      <c r="W1073" s="13">
        <f t="shared" si="1356"/>
        <v>0.13739310839050969</v>
      </c>
      <c r="X1073" s="13">
        <f t="shared" si="1357"/>
        <v>6.6014640719472106E-2</v>
      </c>
      <c r="Y1073" s="13">
        <f t="shared" si="1358"/>
        <v>1.5859357286445979E-2</v>
      </c>
      <c r="Z1073" s="13">
        <f t="shared" si="1359"/>
        <v>7.0955964867857409E-4</v>
      </c>
      <c r="AA1073" s="13">
        <f t="shared" si="1360"/>
        <v>1.9723753727256847E-3</v>
      </c>
      <c r="AB1073" s="13">
        <f t="shared" si="1361"/>
        <v>2.7413231700673044E-3</v>
      </c>
      <c r="AC1073" s="13">
        <f t="shared" si="1362"/>
        <v>2.1202918146429685E-4</v>
      </c>
      <c r="AD1073" s="13">
        <f t="shared" si="1363"/>
        <v>9.5478506943124181E-2</v>
      </c>
      <c r="AE1073" s="13">
        <f t="shared" si="1364"/>
        <v>4.5875513016032314E-2</v>
      </c>
      <c r="AF1073" s="13">
        <f t="shared" si="1365"/>
        <v>1.1021133246971602E-2</v>
      </c>
      <c r="AG1073" s="13">
        <f t="shared" si="1366"/>
        <v>1.7651447008349716E-3</v>
      </c>
      <c r="AH1073" s="13">
        <f t="shared" si="1367"/>
        <v>8.5232304999270333E-5</v>
      </c>
      <c r="AI1073" s="13">
        <f t="shared" si="1368"/>
        <v>2.369217297718093E-4</v>
      </c>
      <c r="AJ1073" s="13">
        <f t="shared" si="1369"/>
        <v>3.2928773918848467E-4</v>
      </c>
      <c r="AK1073" s="13">
        <f t="shared" si="1370"/>
        <v>3.0510896371922227E-4</v>
      </c>
      <c r="AL1073" s="13">
        <f t="shared" si="1371"/>
        <v>1.1327435663101608E-5</v>
      </c>
      <c r="AM1073" s="13">
        <f t="shared" si="1372"/>
        <v>5.3080655324734737E-2</v>
      </c>
      <c r="AN1073" s="13">
        <f t="shared" si="1373"/>
        <v>2.5504193270428549E-2</v>
      </c>
      <c r="AO1073" s="13">
        <f t="shared" si="1374"/>
        <v>6.1271273912877544E-3</v>
      </c>
      <c r="AP1073" s="13">
        <f t="shared" si="1375"/>
        <v>9.8132072298864675E-4</v>
      </c>
      <c r="AQ1073" s="13">
        <f t="shared" si="1376"/>
        <v>1.1787624524539626E-4</v>
      </c>
      <c r="AR1073" s="13">
        <f t="shared" si="1377"/>
        <v>8.1904835812098891E-6</v>
      </c>
      <c r="AS1073" s="13">
        <f t="shared" si="1378"/>
        <v>2.2767230544151804E-5</v>
      </c>
      <c r="AT1073" s="13">
        <f t="shared" si="1379"/>
        <v>3.164323458505665E-5</v>
      </c>
      <c r="AU1073" s="13">
        <f t="shared" si="1380"/>
        <v>2.9319750977562405E-5</v>
      </c>
      <c r="AV1073" s="13">
        <f t="shared" si="1381"/>
        <v>2.0375156221993086E-5</v>
      </c>
      <c r="AW1073" s="13">
        <f t="shared" si="1382"/>
        <v>4.2024744285320613E-7</v>
      </c>
      <c r="AX1073" s="13">
        <f t="shared" si="1383"/>
        <v>2.4591537752938895E-2</v>
      </c>
      <c r="AY1073" s="13">
        <f t="shared" si="1384"/>
        <v>1.1815742059532081E-2</v>
      </c>
      <c r="AZ1073" s="13">
        <f t="shared" si="1385"/>
        <v>2.8386138723819872E-3</v>
      </c>
      <c r="BA1073" s="13">
        <f t="shared" si="1386"/>
        <v>4.5463239780069902E-4</v>
      </c>
      <c r="BB1073" s="13">
        <f t="shared" si="1387"/>
        <v>5.4610443623819978E-5</v>
      </c>
      <c r="BC1073" s="13">
        <f t="shared" si="1388"/>
        <v>5.2478451904746084E-6</v>
      </c>
      <c r="BD1073" s="13">
        <f t="shared" si="1389"/>
        <v>6.5589392518328705E-7</v>
      </c>
      <c r="BE1073" s="13">
        <f t="shared" si="1390"/>
        <v>1.8231998219756742E-6</v>
      </c>
      <c r="BF1073" s="13">
        <f t="shared" si="1391"/>
        <v>2.5339902255713333E-6</v>
      </c>
      <c r="BG1073" s="13">
        <f t="shared" si="1392"/>
        <v>2.3479256582831946E-6</v>
      </c>
      <c r="BH1073" s="13">
        <f t="shared" si="1393"/>
        <v>1.6316425102572043E-6</v>
      </c>
      <c r="BI1073" s="13">
        <f t="shared" si="1394"/>
        <v>9.0710104790117567E-7</v>
      </c>
      <c r="BJ1073" s="14">
        <f t="shared" si="1395"/>
        <v>0.82519386375232628</v>
      </c>
      <c r="BK1073" s="14">
        <f t="shared" si="1396"/>
        <v>0.12133747205720138</v>
      </c>
      <c r="BL1073" s="14">
        <f t="shared" si="1397"/>
        <v>4.0979008404642199E-2</v>
      </c>
      <c r="BM1073" s="14">
        <f t="shared" si="1398"/>
        <v>0.60892202325584577</v>
      </c>
      <c r="BN1073" s="14">
        <f t="shared" si="1399"/>
        <v>0.36748255879491359</v>
      </c>
    </row>
    <row r="1074" spans="1:66" x14ac:dyDescent="0.25">
      <c r="A1074" t="s">
        <v>35</v>
      </c>
      <c r="B1074" t="s">
        <v>296</v>
      </c>
      <c r="C1074" t="s">
        <v>218</v>
      </c>
      <c r="D1074" s="24" t="s">
        <v>501</v>
      </c>
      <c r="E1074" s="10">
        <f>VLOOKUP(A1074,home!$A$2:$E$405,3,FALSE)</f>
        <v>1.575</v>
      </c>
      <c r="F1074" s="10">
        <f>VLOOKUP(B1074,home!$B$2:$E$405,3,FALSE)</f>
        <v>0.95</v>
      </c>
      <c r="G1074" s="10">
        <f>VLOOKUP(C1074,away!$B$2:$E$405,4,FALSE)</f>
        <v>0.51</v>
      </c>
      <c r="H1074" s="10">
        <f>VLOOKUP(A1074,away!$A$2:$E$405,3,FALSE)</f>
        <v>1.1000000000000001</v>
      </c>
      <c r="I1074" s="10">
        <f>VLOOKUP(C1074,away!$B$2:$E$405,3,FALSE)</f>
        <v>1.4</v>
      </c>
      <c r="J1074" s="10">
        <f>VLOOKUP(B1074,home!$B$2:$E$405,4,FALSE)</f>
        <v>1.1399999999999999</v>
      </c>
      <c r="K1074" s="12">
        <f t="shared" si="1344"/>
        <v>0.76308749999999992</v>
      </c>
      <c r="L1074" s="12">
        <f t="shared" si="1345"/>
        <v>1.7555999999999998</v>
      </c>
      <c r="M1074" s="13">
        <f t="shared" si="1346"/>
        <v>8.0565279315843077E-2</v>
      </c>
      <c r="N1074" s="13">
        <f t="shared" si="1347"/>
        <v>6.1478357579928394E-2</v>
      </c>
      <c r="O1074" s="13">
        <f t="shared" si="1348"/>
        <v>0.14144040436689409</v>
      </c>
      <c r="P1074" s="13">
        <f t="shared" si="1349"/>
        <v>0.10793140456732227</v>
      </c>
      <c r="Q1074" s="13">
        <f t="shared" si="1350"/>
        <v>2.3456683094886799E-2</v>
      </c>
      <c r="R1074" s="13">
        <f t="shared" si="1351"/>
        <v>0.12415638695325965</v>
      </c>
      <c r="S1074" s="13">
        <f t="shared" si="1352"/>
        <v>3.6148289284166225E-2</v>
      </c>
      <c r="T1074" s="13">
        <f t="shared" si="1353"/>
        <v>4.1180552841383257E-2</v>
      </c>
      <c r="U1074" s="13">
        <f t="shared" si="1354"/>
        <v>9.4742186929195504E-2</v>
      </c>
      <c r="V1074" s="13">
        <f t="shared" si="1355"/>
        <v>5.3807789551771935E-3</v>
      </c>
      <c r="W1074" s="13">
        <f t="shared" si="1356"/>
        <v>5.9665005537231442E-3</v>
      </c>
      <c r="X1074" s="13">
        <f t="shared" si="1357"/>
        <v>1.047478837211635E-2</v>
      </c>
      <c r="Y1074" s="13">
        <f t="shared" si="1358"/>
        <v>9.1947692330437338E-3</v>
      </c>
      <c r="Z1074" s="13">
        <f t="shared" si="1359"/>
        <v>7.2656317645047555E-2</v>
      </c>
      <c r="AA1074" s="13">
        <f t="shared" si="1360"/>
        <v>5.5443127790965212E-2</v>
      </c>
      <c r="AB1074" s="13">
        <f t="shared" si="1361"/>
        <v>2.115397888909408E-2</v>
      </c>
      <c r="AC1074" s="13">
        <f t="shared" si="1362"/>
        <v>4.5053141628620137E-4</v>
      </c>
      <c r="AD1074" s="13">
        <f t="shared" si="1363"/>
        <v>1.138240497822302E-3</v>
      </c>
      <c r="AE1074" s="13">
        <f t="shared" si="1364"/>
        <v>1.9982950179768329E-3</v>
      </c>
      <c r="AF1074" s="13">
        <f t="shared" si="1365"/>
        <v>1.7541033667800643E-3</v>
      </c>
      <c r="AG1074" s="13">
        <f t="shared" si="1366"/>
        <v>1.0265012902396938E-3</v>
      </c>
      <c r="AH1074" s="13">
        <f t="shared" si="1367"/>
        <v>3.1888857814411357E-2</v>
      </c>
      <c r="AI1074" s="13">
        <f t="shared" si="1368"/>
        <v>2.433398878745462E-2</v>
      </c>
      <c r="AJ1074" s="13">
        <f t="shared" si="1369"/>
        <v>9.2844813344233872E-3</v>
      </c>
      <c r="AK1074" s="13">
        <f t="shared" si="1370"/>
        <v>2.361623883427269E-3</v>
      </c>
      <c r="AL1074" s="13">
        <f t="shared" si="1371"/>
        <v>2.4142652504606838E-5</v>
      </c>
      <c r="AM1074" s="13">
        <f t="shared" si="1372"/>
        <v>1.7371541917639521E-4</v>
      </c>
      <c r="AN1074" s="13">
        <f t="shared" si="1373"/>
        <v>3.0497478990607941E-4</v>
      </c>
      <c r="AO1074" s="13">
        <f t="shared" si="1374"/>
        <v>2.6770687057955657E-4</v>
      </c>
      <c r="AP1074" s="13">
        <f t="shared" si="1375"/>
        <v>1.566620606631565E-4</v>
      </c>
      <c r="AQ1074" s="13">
        <f t="shared" si="1376"/>
        <v>6.8758978425059351E-5</v>
      </c>
      <c r="AR1074" s="13">
        <f t="shared" si="1377"/>
        <v>1.1196815755796112E-2</v>
      </c>
      <c r="AS1074" s="13">
        <f t="shared" si="1378"/>
        <v>8.5441501430510644E-3</v>
      </c>
      <c r="AT1074" s="13">
        <f t="shared" si="1379"/>
        <v>3.2599670861427391E-3</v>
      </c>
      <c r="AU1074" s="13">
        <f t="shared" si="1380"/>
        <v>8.2921337794898253E-4</v>
      </c>
      <c r="AV1074" s="13">
        <f t="shared" si="1381"/>
        <v>1.5819059088641098E-4</v>
      </c>
      <c r="AW1074" s="13">
        <f t="shared" si="1382"/>
        <v>8.9842617099895721E-7</v>
      </c>
      <c r="AX1074" s="13">
        <f t="shared" si="1383"/>
        <v>2.2093344155127905E-5</v>
      </c>
      <c r="AY1074" s="13">
        <f t="shared" si="1384"/>
        <v>3.8787074998742547E-5</v>
      </c>
      <c r="AZ1074" s="13">
        <f t="shared" si="1385"/>
        <v>3.4047294433896211E-5</v>
      </c>
      <c r="BA1074" s="13">
        <f t="shared" si="1386"/>
        <v>1.9924476702716066E-5</v>
      </c>
      <c r="BB1074" s="13">
        <f t="shared" si="1387"/>
        <v>8.7448528248220767E-6</v>
      </c>
      <c r="BC1074" s="13">
        <f t="shared" si="1388"/>
        <v>3.0704927238515269E-6</v>
      </c>
      <c r="BD1074" s="13">
        <f t="shared" si="1389"/>
        <v>3.2761882901459439E-3</v>
      </c>
      <c r="BE1074" s="13">
        <f t="shared" si="1390"/>
        <v>2.5000183318567427E-3</v>
      </c>
      <c r="BF1074" s="13">
        <f t="shared" si="1391"/>
        <v>9.5386636940536583E-4</v>
      </c>
      <c r="BG1074" s="13">
        <f t="shared" si="1392"/>
        <v>2.4262783438787241E-4</v>
      </c>
      <c r="BH1074" s="13">
        <f t="shared" si="1393"/>
        <v>4.6286566893363879E-5</v>
      </c>
      <c r="BI1074" s="13">
        <f t="shared" si="1394"/>
        <v>7.0641401228479642E-6</v>
      </c>
      <c r="BJ1074" s="14">
        <f t="shared" si="1395"/>
        <v>0.15876727750248995</v>
      </c>
      <c r="BK1074" s="14">
        <f t="shared" si="1396"/>
        <v>0.23053921326629831</v>
      </c>
      <c r="BL1074" s="14">
        <f t="shared" si="1397"/>
        <v>0.53581942523576276</v>
      </c>
      <c r="BM1074" s="14">
        <f t="shared" si="1398"/>
        <v>0.45871582912263653</v>
      </c>
      <c r="BN1074" s="14">
        <f t="shared" si="1399"/>
        <v>0.53902851587813427</v>
      </c>
    </row>
    <row r="1075" spans="1:66" x14ac:dyDescent="0.25">
      <c r="A1075" t="s">
        <v>35</v>
      </c>
      <c r="B1075" t="s">
        <v>474</v>
      </c>
      <c r="C1075" t="s">
        <v>284</v>
      </c>
      <c r="D1075" s="24" t="s">
        <v>501</v>
      </c>
      <c r="E1075" s="10">
        <f>VLOOKUP(A1075,home!$A$2:$E$405,3,FALSE)</f>
        <v>1.575</v>
      </c>
      <c r="F1075" s="10">
        <f>VLOOKUP(B1075,home!$B$2:$E$405,3,FALSE)</f>
        <v>1.27</v>
      </c>
      <c r="G1075" s="10">
        <f>VLOOKUP(C1075,away!$B$2:$E$405,4,FALSE)</f>
        <v>1.9</v>
      </c>
      <c r="H1075" s="10">
        <f>VLOOKUP(A1075,away!$A$2:$E$405,3,FALSE)</f>
        <v>1.1000000000000001</v>
      </c>
      <c r="I1075" s="10">
        <f>VLOOKUP(C1075,away!$B$2:$E$405,3,FALSE)</f>
        <v>0.48</v>
      </c>
      <c r="J1075" s="10">
        <f>VLOOKUP(B1075,home!$B$2:$E$405,4,FALSE)</f>
        <v>0.68</v>
      </c>
      <c r="K1075" s="12">
        <f t="shared" si="1344"/>
        <v>3.8004749999999996</v>
      </c>
      <c r="L1075" s="12">
        <f t="shared" si="1345"/>
        <v>0.35904000000000003</v>
      </c>
      <c r="M1075" s="13">
        <f t="shared" si="1346"/>
        <v>1.5615129421514736E-2</v>
      </c>
      <c r="N1075" s="13">
        <f t="shared" si="1347"/>
        <v>5.9344908988231207E-2</v>
      </c>
      <c r="O1075" s="13">
        <f t="shared" si="1348"/>
        <v>5.606456067500651E-3</v>
      </c>
      <c r="P1075" s="13">
        <f t="shared" si="1349"/>
        <v>2.1307196123134531E-2</v>
      </c>
      <c r="Q1075" s="13">
        <f t="shared" si="1350"/>
        <v>0.11276942149352401</v>
      </c>
      <c r="R1075" s="13">
        <f t="shared" si="1351"/>
        <v>1.0064709932377164E-3</v>
      </c>
      <c r="S1075" s="13">
        <f t="shared" si="1352"/>
        <v>7.268537364861616E-3</v>
      </c>
      <c r="T1075" s="13">
        <f t="shared" si="1353"/>
        <v>4.0488733093034857E-2</v>
      </c>
      <c r="U1075" s="13">
        <f t="shared" si="1354"/>
        <v>3.8250678480251103E-3</v>
      </c>
      <c r="V1075" s="13">
        <f t="shared" si="1355"/>
        <v>1.1020092329177809E-3</v>
      </c>
      <c r="W1075" s="13">
        <f t="shared" si="1356"/>
        <v>0.14285912238353352</v>
      </c>
      <c r="X1075" s="13">
        <f t="shared" si="1357"/>
        <v>5.1292139300583878E-2</v>
      </c>
      <c r="Y1075" s="13">
        <f t="shared" si="1358"/>
        <v>9.2079648472408147E-3</v>
      </c>
      <c r="Z1075" s="13">
        <f t="shared" si="1359"/>
        <v>1.2045444847068994E-4</v>
      </c>
      <c r="AA1075" s="13">
        <f t="shared" si="1360"/>
        <v>4.5778412005164525E-4</v>
      </c>
      <c r="AB1075" s="13">
        <f t="shared" si="1361"/>
        <v>8.6989855182663834E-4</v>
      </c>
      <c r="AC1075" s="13">
        <f t="shared" si="1362"/>
        <v>9.3982277625778658E-5</v>
      </c>
      <c r="AD1075" s="13">
        <f t="shared" si="1363"/>
        <v>0.1357331307851399</v>
      </c>
      <c r="AE1075" s="13">
        <f t="shared" si="1364"/>
        <v>4.8733623277096627E-2</v>
      </c>
      <c r="AF1075" s="13">
        <f t="shared" si="1365"/>
        <v>8.7486600507043835E-3</v>
      </c>
      <c r="AG1075" s="13">
        <f t="shared" si="1366"/>
        <v>1.0470396348683008E-3</v>
      </c>
      <c r="AH1075" s="13">
        <f t="shared" si="1367"/>
        <v>1.0811991294729127E-5</v>
      </c>
      <c r="AI1075" s="13">
        <f t="shared" si="1368"/>
        <v>4.1090702615835672E-5</v>
      </c>
      <c r="AJ1075" s="13">
        <f t="shared" si="1369"/>
        <v>7.8082094011959041E-5</v>
      </c>
      <c r="AK1075" s="13">
        <f t="shared" si="1370"/>
        <v>9.8916348746699989E-5</v>
      </c>
      <c r="AL1075" s="13">
        <f t="shared" si="1371"/>
        <v>5.1296374622736701E-6</v>
      </c>
      <c r="AM1075" s="13">
        <f t="shared" si="1372"/>
        <v>0.10317007404413087</v>
      </c>
      <c r="AN1075" s="13">
        <f t="shared" si="1373"/>
        <v>3.7042183384804743E-2</v>
      </c>
      <c r="AO1075" s="13">
        <f t="shared" si="1374"/>
        <v>6.6498127612401453E-3</v>
      </c>
      <c r="AP1075" s="13">
        <f t="shared" si="1375"/>
        <v>7.9584959126522076E-4</v>
      </c>
      <c r="AQ1075" s="13">
        <f t="shared" si="1376"/>
        <v>7.1435459311966197E-5</v>
      </c>
      <c r="AR1075" s="13">
        <f t="shared" si="1377"/>
        <v>7.7638747089190924E-7</v>
      </c>
      <c r="AS1075" s="13">
        <f t="shared" si="1378"/>
        <v>2.9506411734379282E-6</v>
      </c>
      <c r="AT1075" s="13">
        <f t="shared" si="1379"/>
        <v>5.6069190068107555E-6</v>
      </c>
      <c r="AU1075" s="13">
        <f t="shared" si="1380"/>
        <v>7.1029851708030345E-6</v>
      </c>
      <c r="AV1075" s="13">
        <f t="shared" si="1381"/>
        <v>6.7486793917519151E-6</v>
      </c>
      <c r="AW1075" s="13">
        <f t="shared" si="1382"/>
        <v>1.944307211060936E-7</v>
      </c>
      <c r="AX1075" s="13">
        <f t="shared" si="1383"/>
        <v>6.5349214525478039E-2</v>
      </c>
      <c r="AY1075" s="13">
        <f t="shared" si="1384"/>
        <v>2.3462981983227632E-2</v>
      </c>
      <c r="AZ1075" s="13">
        <f t="shared" si="1385"/>
        <v>4.2120745256290235E-3</v>
      </c>
      <c r="BA1075" s="13">
        <f t="shared" si="1386"/>
        <v>5.041010792272816E-4</v>
      </c>
      <c r="BB1075" s="13">
        <f t="shared" si="1387"/>
        <v>4.5248112871440789E-5</v>
      </c>
      <c r="BC1075" s="13">
        <f t="shared" si="1388"/>
        <v>3.2491764890724208E-6</v>
      </c>
      <c r="BD1075" s="13">
        <f t="shared" si="1389"/>
        <v>4.6459026258171838E-8</v>
      </c>
      <c r="BE1075" s="13">
        <f t="shared" si="1390"/>
        <v>1.7656636781852558E-7</v>
      </c>
      <c r="BF1075" s="13">
        <f t="shared" si="1391"/>
        <v>3.3551803336755554E-7</v>
      </c>
      <c r="BG1075" s="13">
        <f t="shared" si="1392"/>
        <v>4.2504263262085346E-7</v>
      </c>
      <c r="BH1075" s="13">
        <f t="shared" si="1393"/>
        <v>4.0384097480243453E-7</v>
      </c>
      <c r="BI1075" s="13">
        <f t="shared" si="1394"/>
        <v>3.0695750574245635E-7</v>
      </c>
      <c r="BJ1075" s="14">
        <f t="shared" si="1395"/>
        <v>0.85153096849763266</v>
      </c>
      <c r="BK1075" s="14">
        <f t="shared" si="1396"/>
        <v>6.8854966040744356E-2</v>
      </c>
      <c r="BL1075" s="14">
        <f t="shared" si="1397"/>
        <v>1.201945871406529E-2</v>
      </c>
      <c r="BM1075" s="14">
        <f t="shared" si="1398"/>
        <v>0.69341347706126377</v>
      </c>
      <c r="BN1075" s="14">
        <f t="shared" si="1399"/>
        <v>0.21564958308714285</v>
      </c>
    </row>
    <row r="1076" spans="1:66" x14ac:dyDescent="0.25">
      <c r="A1076" t="s">
        <v>35</v>
      </c>
      <c r="B1076" t="s">
        <v>217</v>
      </c>
      <c r="C1076" t="s">
        <v>285</v>
      </c>
      <c r="D1076" s="24" t="s">
        <v>501</v>
      </c>
      <c r="E1076" s="10">
        <f>VLOOKUP(A1076,home!$A$2:$E$405,3,FALSE)</f>
        <v>1.575</v>
      </c>
      <c r="F1076" s="10">
        <f>VLOOKUP(B1076,home!$B$2:$E$405,3,FALSE)</f>
        <v>1.02</v>
      </c>
      <c r="G1076" s="10">
        <f>VLOOKUP(C1076,away!$B$2:$E$405,4,FALSE)</f>
        <v>0.85</v>
      </c>
      <c r="H1076" s="10">
        <f>VLOOKUP(A1076,away!$A$2:$E$405,3,FALSE)</f>
        <v>1.1000000000000001</v>
      </c>
      <c r="I1076" s="10">
        <f>VLOOKUP(C1076,away!$B$2:$E$405,3,FALSE)</f>
        <v>0.85</v>
      </c>
      <c r="J1076" s="10">
        <f>VLOOKUP(B1076,home!$B$2:$E$405,4,FALSE)</f>
        <v>1.45</v>
      </c>
      <c r="K1076" s="12">
        <f t="shared" si="1344"/>
        <v>1.3655250000000001</v>
      </c>
      <c r="L1076" s="12">
        <f t="shared" si="1345"/>
        <v>1.35575</v>
      </c>
      <c r="M1076" s="13">
        <f t="shared" si="1346"/>
        <v>6.5790817635584253E-2</v>
      </c>
      <c r="N1076" s="13">
        <f t="shared" si="1347"/>
        <v>8.983900625183118E-2</v>
      </c>
      <c r="O1076" s="13">
        <f t="shared" si="1348"/>
        <v>8.9195901009443343E-2</v>
      </c>
      <c r="P1076" s="13">
        <f t="shared" si="1349"/>
        <v>0.12179923272592012</v>
      </c>
      <c r="Q1076" s="13">
        <f t="shared" si="1350"/>
        <v>6.1338704506015897E-2</v>
      </c>
      <c r="R1076" s="13">
        <f t="shared" si="1351"/>
        <v>6.0463671396776421E-2</v>
      </c>
      <c r="S1076" s="13">
        <f t="shared" si="1352"/>
        <v>5.6372050180293815E-2</v>
      </c>
      <c r="T1076" s="13">
        <f t="shared" si="1353"/>
        <v>8.3159948634031047E-2</v>
      </c>
      <c r="U1076" s="13">
        <f t="shared" si="1354"/>
        <v>8.2564654884083127E-2</v>
      </c>
      <c r="V1076" s="13">
        <f t="shared" si="1355"/>
        <v>1.1595796606920086E-2</v>
      </c>
      <c r="W1076" s="13">
        <f t="shared" si="1356"/>
        <v>2.7919844823525788E-2</v>
      </c>
      <c r="X1076" s="13">
        <f t="shared" si="1357"/>
        <v>3.7852329619495091E-2</v>
      </c>
      <c r="Y1076" s="13">
        <f t="shared" si="1358"/>
        <v>2.5659147940815242E-2</v>
      </c>
      <c r="Z1076" s="13">
        <f t="shared" si="1359"/>
        <v>2.7324540832059874E-2</v>
      </c>
      <c r="AA1076" s="13">
        <f t="shared" si="1360"/>
        <v>3.7312343619698554E-2</v>
      </c>
      <c r="AB1076" s="13">
        <f t="shared" si="1361"/>
        <v>2.5475469010644441E-2</v>
      </c>
      <c r="AC1076" s="13">
        <f t="shared" si="1362"/>
        <v>1.341713764479795E-3</v>
      </c>
      <c r="AD1076" s="13">
        <f t="shared" si="1363"/>
        <v>9.5313115256612652E-3</v>
      </c>
      <c r="AE1076" s="13">
        <f t="shared" si="1364"/>
        <v>1.2922075600915262E-2</v>
      </c>
      <c r="AF1076" s="13">
        <f t="shared" si="1365"/>
        <v>8.7595519979704346E-3</v>
      </c>
      <c r="AG1076" s="13">
        <f t="shared" si="1366"/>
        <v>3.9585875404161384E-3</v>
      </c>
      <c r="AH1076" s="13">
        <f t="shared" si="1367"/>
        <v>9.2613115582662955E-3</v>
      </c>
      <c r="AI1076" s="13">
        <f t="shared" si="1368"/>
        <v>1.2646552465601582E-2</v>
      </c>
      <c r="AJ1076" s="13">
        <f t="shared" si="1369"/>
        <v>8.6345917777953026E-3</v>
      </c>
      <c r="AK1076" s="13">
        <f t="shared" si="1370"/>
        <v>3.9302503124579767E-3</v>
      </c>
      <c r="AL1076" s="13">
        <f t="shared" si="1371"/>
        <v>9.9357152213324143E-5</v>
      </c>
      <c r="AM1076" s="13">
        <f t="shared" si="1372"/>
        <v>2.6030488342157197E-3</v>
      </c>
      <c r="AN1076" s="13">
        <f t="shared" si="1373"/>
        <v>3.5290834569879619E-3</v>
      </c>
      <c r="AO1076" s="13">
        <f t="shared" si="1374"/>
        <v>2.3922774484057153E-3</v>
      </c>
      <c r="AP1076" s="13">
        <f t="shared" si="1375"/>
        <v>1.0811100502253494E-3</v>
      </c>
      <c r="AQ1076" s="13">
        <f t="shared" si="1376"/>
        <v>3.664287376482544E-4</v>
      </c>
      <c r="AR1076" s="13">
        <f t="shared" si="1377"/>
        <v>2.511204629023905E-3</v>
      </c>
      <c r="AS1076" s="13">
        <f t="shared" si="1378"/>
        <v>3.4291127010478675E-3</v>
      </c>
      <c r="AT1076" s="13">
        <f t="shared" si="1379"/>
        <v>2.3412695605491952E-3</v>
      </c>
      <c r="AU1076" s="13">
        <f t="shared" si="1380"/>
        <v>1.0656873722229799E-3</v>
      </c>
      <c r="AV1076" s="13">
        <f t="shared" si="1381"/>
        <v>3.6380568723869627E-4</v>
      </c>
      <c r="AW1076" s="13">
        <f t="shared" si="1382"/>
        <v>5.109470583488099E-6</v>
      </c>
      <c r="AX1076" s="13">
        <f t="shared" si="1383"/>
        <v>5.9242137655707012E-4</v>
      </c>
      <c r="AY1076" s="13">
        <f t="shared" si="1384"/>
        <v>8.0317528126724782E-4</v>
      </c>
      <c r="AZ1076" s="13">
        <f t="shared" si="1385"/>
        <v>5.4445244378903575E-4</v>
      </c>
      <c r="BA1076" s="13">
        <f t="shared" si="1386"/>
        <v>2.460471335556617E-4</v>
      </c>
      <c r="BB1076" s="13">
        <f t="shared" si="1387"/>
        <v>8.3394600329522104E-5</v>
      </c>
      <c r="BC1076" s="13">
        <f t="shared" si="1388"/>
        <v>2.2612445879349907E-5</v>
      </c>
      <c r="BD1076" s="13">
        <f t="shared" si="1389"/>
        <v>5.6742761263319235E-4</v>
      </c>
      <c r="BE1076" s="13">
        <f t="shared" si="1390"/>
        <v>7.7483659074093988E-4</v>
      </c>
      <c r="BF1076" s="13">
        <f t="shared" si="1391"/>
        <v>5.2902936778576114E-4</v>
      </c>
      <c r="BG1076" s="13">
        <f t="shared" si="1392"/>
        <v>2.4080094248188385E-4</v>
      </c>
      <c r="BH1076" s="13">
        <f t="shared" si="1393"/>
        <v>8.2204926745643633E-5</v>
      </c>
      <c r="BI1076" s="13">
        <f t="shared" si="1394"/>
        <v>2.2450576518869001E-5</v>
      </c>
      <c r="BJ1076" s="14">
        <f t="shared" si="1395"/>
        <v>0.37320456024953813</v>
      </c>
      <c r="BK1076" s="14">
        <f t="shared" si="1396"/>
        <v>0.25780214334667861</v>
      </c>
      <c r="BL1076" s="14">
        <f t="shared" si="1397"/>
        <v>0.34141257600175601</v>
      </c>
      <c r="BM1076" s="14">
        <f t="shared" si="1398"/>
        <v>0.51051842109377765</v>
      </c>
      <c r="BN1076" s="14">
        <f t="shared" si="1399"/>
        <v>0.48842733352557127</v>
      </c>
    </row>
    <row r="1077" spans="1:66" x14ac:dyDescent="0.25">
      <c r="A1077" t="s">
        <v>10</v>
      </c>
      <c r="B1077" t="s">
        <v>225</v>
      </c>
      <c r="C1077" t="s">
        <v>39</v>
      </c>
      <c r="D1077" s="24" t="s">
        <v>502</v>
      </c>
      <c r="E1077" s="10">
        <f>VLOOKUP(A1077,home!$A$2:$E$405,3,FALSE)</f>
        <v>1.56666666666667</v>
      </c>
      <c r="F1077" s="10">
        <f>VLOOKUP(B1077,home!$B$2:$E$405,3,FALSE)</f>
        <v>0.64</v>
      </c>
      <c r="G1077" s="10">
        <f>VLOOKUP(C1077,away!$B$2:$E$405,4,FALSE)</f>
        <v>1.28</v>
      </c>
      <c r="H1077" s="10">
        <f>VLOOKUP(A1077,away!$A$2:$E$405,3,FALSE)</f>
        <v>1.4666666666666699</v>
      </c>
      <c r="I1077" s="10">
        <f>VLOOKUP(C1077,away!$B$2:$E$405,3,FALSE)</f>
        <v>1.1499999999999999</v>
      </c>
      <c r="J1077" s="10">
        <f>VLOOKUP(B1077,home!$B$2:$E$405,4,FALSE)</f>
        <v>1.23</v>
      </c>
      <c r="K1077" s="12">
        <f t="shared" si="1344"/>
        <v>1.2834133333333362</v>
      </c>
      <c r="L1077" s="12">
        <f t="shared" si="1345"/>
        <v>2.0746000000000047</v>
      </c>
      <c r="M1077" s="13">
        <f t="shared" si="1346"/>
        <v>3.4804334918589863E-2</v>
      </c>
      <c r="N1077" s="13">
        <f t="shared" si="1347"/>
        <v>4.466834749231724E-2</v>
      </c>
      <c r="O1077" s="13">
        <f t="shared" si="1348"/>
        <v>7.2205073222106689E-2</v>
      </c>
      <c r="P1077" s="13">
        <f t="shared" si="1349"/>
        <v>9.2668953707561549E-2</v>
      </c>
      <c r="Q1077" s="13">
        <f t="shared" si="1350"/>
        <v>2.8663976374803325E-2</v>
      </c>
      <c r="R1077" s="13">
        <f t="shared" si="1351"/>
        <v>7.4898322453291449E-2</v>
      </c>
      <c r="S1077" s="13">
        <f t="shared" si="1352"/>
        <v>6.1684377832108596E-2</v>
      </c>
      <c r="T1077" s="13">
        <f t="shared" si="1353"/>
        <v>5.9466285387167105E-2</v>
      </c>
      <c r="U1077" s="13">
        <f t="shared" si="1354"/>
        <v>9.6125505680853832E-2</v>
      </c>
      <c r="V1077" s="13">
        <f t="shared" si="1355"/>
        <v>1.8248770087513275E-2</v>
      </c>
      <c r="W1077" s="13">
        <f t="shared" si="1356"/>
        <v>1.2262576488591442E-2</v>
      </c>
      <c r="X1077" s="13">
        <f t="shared" si="1357"/>
        <v>2.5439941183231864E-2</v>
      </c>
      <c r="Y1077" s="13">
        <f t="shared" si="1358"/>
        <v>2.638885098936648E-2</v>
      </c>
      <c r="Z1077" s="13">
        <f t="shared" si="1359"/>
        <v>5.1794686587199601E-2</v>
      </c>
      <c r="AA1077" s="13">
        <f t="shared" si="1360"/>
        <v>6.6473991361833282E-2</v>
      </c>
      <c r="AB1077" s="13">
        <f t="shared" si="1361"/>
        <v>4.2656803416830931E-2</v>
      </c>
      <c r="AC1077" s="13">
        <f t="shared" si="1362"/>
        <v>3.0367884388814398E-3</v>
      </c>
      <c r="AD1077" s="13">
        <f t="shared" si="1363"/>
        <v>3.934488541619533E-3</v>
      </c>
      <c r="AE1077" s="13">
        <f t="shared" si="1364"/>
        <v>8.1624899284439018E-3</v>
      </c>
      <c r="AF1077" s="13">
        <f t="shared" si="1365"/>
        <v>8.4669508027748804E-3</v>
      </c>
      <c r="AG1077" s="13">
        <f t="shared" si="1366"/>
        <v>5.8551787118122697E-3</v>
      </c>
      <c r="AH1077" s="13">
        <f t="shared" si="1367"/>
        <v>2.686331419845113E-2</v>
      </c>
      <c r="AI1077" s="13">
        <f t="shared" si="1368"/>
        <v>3.4476735619814902E-2</v>
      </c>
      <c r="AJ1077" s="13">
        <f t="shared" si="1369"/>
        <v>2.2123951092139407E-2</v>
      </c>
      <c r="AK1077" s="13">
        <f t="shared" si="1370"/>
        <v>9.4647246058887791E-3</v>
      </c>
      <c r="AL1077" s="13">
        <f t="shared" si="1371"/>
        <v>3.2342638688038919E-4</v>
      </c>
      <c r="AM1077" s="13">
        <f t="shared" si="1372"/>
        <v>1.0099150108323479E-3</v>
      </c>
      <c r="AN1077" s="13">
        <f t="shared" si="1373"/>
        <v>2.0951696814727936E-3</v>
      </c>
      <c r="AO1077" s="13">
        <f t="shared" si="1374"/>
        <v>2.1733195105917342E-3</v>
      </c>
      <c r="AP1077" s="13">
        <f t="shared" si="1375"/>
        <v>1.5029228855578743E-3</v>
      </c>
      <c r="AQ1077" s="13">
        <f t="shared" si="1376"/>
        <v>7.7949095459459302E-4</v>
      </c>
      <c r="AR1077" s="13">
        <f t="shared" si="1377"/>
        <v>1.1146126327221366E-2</v>
      </c>
      <c r="AS1077" s="13">
        <f t="shared" si="1378"/>
        <v>1.4305087143373628E-2</v>
      </c>
      <c r="AT1077" s="13">
        <f t="shared" si="1379"/>
        <v>9.1796697871505007E-3</v>
      </c>
      <c r="AU1077" s="13">
        <f t="shared" si="1380"/>
        <v>3.9271035334753806E-3</v>
      </c>
      <c r="AV1077" s="13">
        <f t="shared" si="1381"/>
        <v>1.2600242590606896E-3</v>
      </c>
      <c r="AW1077" s="13">
        <f t="shared" si="1382"/>
        <v>2.3920699137469053E-5</v>
      </c>
      <c r="AX1077" s="13">
        <f t="shared" si="1383"/>
        <v>2.1602306507261931E-4</v>
      </c>
      <c r="AY1077" s="13">
        <f t="shared" si="1384"/>
        <v>4.4816145079965697E-4</v>
      </c>
      <c r="AZ1077" s="13">
        <f t="shared" si="1385"/>
        <v>4.6487787291448537E-4</v>
      </c>
      <c r="BA1077" s="13">
        <f t="shared" si="1386"/>
        <v>3.2147854504946453E-4</v>
      </c>
      <c r="BB1077" s="13">
        <f t="shared" si="1387"/>
        <v>1.6673484738990513E-4</v>
      </c>
      <c r="BC1077" s="13">
        <f t="shared" si="1388"/>
        <v>6.9181622879019576E-5</v>
      </c>
      <c r="BD1077" s="13">
        <f t="shared" si="1389"/>
        <v>3.8539589464089154E-3</v>
      </c>
      <c r="BE1077" s="13">
        <f t="shared" si="1390"/>
        <v>4.9462222979404988E-3</v>
      </c>
      <c r="BF1077" s="13">
        <f t="shared" si="1391"/>
        <v>3.1740238234037451E-3</v>
      </c>
      <c r="BG1077" s="13">
        <f t="shared" si="1392"/>
        <v>1.3578614984246736E-3</v>
      </c>
      <c r="BH1077" s="13">
        <f t="shared" si="1393"/>
        <v>4.35674387974552E-4</v>
      </c>
      <c r="BI1077" s="13">
        <f t="shared" si="1394"/>
        <v>1.1183006370367614E-4</v>
      </c>
      <c r="BJ1077" s="14">
        <f t="shared" si="1395"/>
        <v>0.23255636134728253</v>
      </c>
      <c r="BK1077" s="14">
        <f t="shared" si="1396"/>
        <v>0.21121481282233476</v>
      </c>
      <c r="BL1077" s="14">
        <f t="shared" si="1397"/>
        <v>0.49898600371934798</v>
      </c>
      <c r="BM1077" s="14">
        <f t="shared" si="1398"/>
        <v>0.64621861555583271</v>
      </c>
      <c r="BN1077" s="14">
        <f t="shared" si="1399"/>
        <v>0.3479090081686701</v>
      </c>
    </row>
    <row r="1078" spans="1:66" x14ac:dyDescent="0.25">
      <c r="A1078" t="s">
        <v>10</v>
      </c>
      <c r="B1078" t="s">
        <v>220</v>
      </c>
      <c r="C1078" t="s">
        <v>447</v>
      </c>
      <c r="D1078" s="24" t="s">
        <v>502</v>
      </c>
      <c r="E1078" s="10">
        <f>VLOOKUP(A1078,home!$A$2:$E$405,3,FALSE)</f>
        <v>1.56666666666667</v>
      </c>
      <c r="F1078" s="10">
        <f>VLOOKUP(B1078,home!$B$2:$E$405,3,FALSE)</f>
        <v>1.1499999999999999</v>
      </c>
      <c r="G1078" s="10">
        <f>VLOOKUP(C1078,away!$B$2:$E$405,4,FALSE)</f>
        <v>1.4</v>
      </c>
      <c r="H1078" s="10">
        <f>VLOOKUP(A1078,away!$A$2:$E$405,3,FALSE)</f>
        <v>1.4666666666666699</v>
      </c>
      <c r="I1078" s="10">
        <f>VLOOKUP(C1078,away!$B$2:$E$405,3,FALSE)</f>
        <v>0.38</v>
      </c>
      <c r="J1078" s="10">
        <f>VLOOKUP(B1078,home!$B$2:$E$405,4,FALSE)</f>
        <v>0.82</v>
      </c>
      <c r="K1078" s="12">
        <f t="shared" si="1344"/>
        <v>2.5223333333333384</v>
      </c>
      <c r="L1078" s="12">
        <f t="shared" si="1345"/>
        <v>0.45701333333333433</v>
      </c>
      <c r="M1078" s="13">
        <f t="shared" si="1346"/>
        <v>5.0826029359037239E-2</v>
      </c>
      <c r="N1078" s="13">
        <f t="shared" si="1347"/>
        <v>0.12820018805327851</v>
      </c>
      <c r="O1078" s="13">
        <f t="shared" si="1348"/>
        <v>2.3228173097471518E-2</v>
      </c>
      <c r="P1078" s="13">
        <f t="shared" si="1349"/>
        <v>5.858919527618911E-2</v>
      </c>
      <c r="Q1078" s="13">
        <f t="shared" si="1350"/>
        <v>0.16168180383319342</v>
      </c>
      <c r="R1078" s="13">
        <f t="shared" si="1351"/>
        <v>5.3077924072595702E-3</v>
      </c>
      <c r="S1078" s="13">
        <f t="shared" si="1352"/>
        <v>1.6884526719875784E-2</v>
      </c>
      <c r="T1078" s="13">
        <f t="shared" si="1353"/>
        <v>7.3890740109153988E-2</v>
      </c>
      <c r="U1078" s="13">
        <f t="shared" si="1354"/>
        <v>1.3388021715244414E-2</v>
      </c>
      <c r="V1078" s="13">
        <f t="shared" si="1355"/>
        <v>2.1626076367478849E-3</v>
      </c>
      <c r="W1078" s="13">
        <f t="shared" si="1356"/>
        <v>0.13593846773397522</v>
      </c>
      <c r="X1078" s="13">
        <f t="shared" si="1357"/>
        <v>6.2125692267329925E-2</v>
      </c>
      <c r="Y1078" s="13">
        <f t="shared" si="1358"/>
        <v>1.41961348543667E-2</v>
      </c>
      <c r="Z1078" s="13">
        <f t="shared" si="1359"/>
        <v>8.0857730022768635E-4</v>
      </c>
      <c r="AA1078" s="13">
        <f t="shared" si="1360"/>
        <v>2.0395014769409715E-3</v>
      </c>
      <c r="AB1078" s="13">
        <f t="shared" si="1361"/>
        <v>2.5721512793353942E-3</v>
      </c>
      <c r="AC1078" s="13">
        <f t="shared" si="1362"/>
        <v>1.5580776564325314E-4</v>
      </c>
      <c r="AD1078" s="13">
        <f t="shared" si="1363"/>
        <v>8.5720532111916034E-2</v>
      </c>
      <c r="AE1078" s="13">
        <f t="shared" si="1364"/>
        <v>3.9175426115573869E-2</v>
      </c>
      <c r="AF1078" s="13">
        <f t="shared" si="1365"/>
        <v>8.9518460369160842E-3</v>
      </c>
      <c r="AG1078" s="13">
        <f t="shared" si="1366"/>
        <v>1.3637043322726062E-3</v>
      </c>
      <c r="AH1078" s="13">
        <f t="shared" si="1367"/>
        <v>9.2382651808680771E-5</v>
      </c>
      <c r="AI1078" s="13">
        <f t="shared" si="1368"/>
        <v>2.3301984207876292E-4</v>
      </c>
      <c r="AJ1078" s="13">
        <f t="shared" si="1369"/>
        <v>2.9387685750166716E-4</v>
      </c>
      <c r="AK1078" s="13">
        <f t="shared" si="1370"/>
        <v>2.4708513119056885E-4</v>
      </c>
      <c r="AL1078" s="13">
        <f t="shared" si="1371"/>
        <v>7.1842335291109111E-6</v>
      </c>
      <c r="AM1078" s="13">
        <f t="shared" si="1372"/>
        <v>4.3243151099391329E-2</v>
      </c>
      <c r="AN1078" s="13">
        <f t="shared" si="1373"/>
        <v>1.9762696627769871E-2</v>
      </c>
      <c r="AO1078" s="13">
        <f t="shared" si="1374"/>
        <v>4.5159079307562772E-3</v>
      </c>
      <c r="AP1078" s="13">
        <f t="shared" si="1375"/>
        <v>6.8794337882045558E-4</v>
      </c>
      <c r="AQ1078" s="13">
        <f t="shared" si="1376"/>
        <v>7.8599824174833263E-5</v>
      </c>
      <c r="AR1078" s="13">
        <f t="shared" si="1377"/>
        <v>8.4440207290515988E-6</v>
      </c>
      <c r="AS1078" s="13">
        <f t="shared" si="1378"/>
        <v>2.1298634952244525E-5</v>
      </c>
      <c r="AT1078" s="13">
        <f t="shared" si="1379"/>
        <v>2.6861128447272444E-5</v>
      </c>
      <c r="AU1078" s="13">
        <f t="shared" si="1380"/>
        <v>2.2584239884501222E-5</v>
      </c>
      <c r="AV1078" s="13">
        <f t="shared" si="1381"/>
        <v>1.424124526716842E-5</v>
      </c>
      <c r="AW1078" s="13">
        <f t="shared" si="1382"/>
        <v>2.3004314174744252E-7</v>
      </c>
      <c r="AX1078" s="13">
        <f t="shared" si="1383"/>
        <v>1.8178940242727499E-2</v>
      </c>
      <c r="AY1078" s="13">
        <f t="shared" si="1384"/>
        <v>8.3080180767963873E-3</v>
      </c>
      <c r="AZ1078" s="13">
        <f t="shared" si="1385"/>
        <v>1.8984375173351569E-3</v>
      </c>
      <c r="BA1078" s="13">
        <f t="shared" si="1386"/>
        <v>2.8920375264079997E-4</v>
      </c>
      <c r="BB1078" s="13">
        <f t="shared" si="1387"/>
        <v>3.3042492751720266E-5</v>
      </c>
      <c r="BC1078" s="13">
        <f t="shared" si="1388"/>
        <v>3.0201719508212438E-6</v>
      </c>
      <c r="BD1078" s="13">
        <f t="shared" si="1389"/>
        <v>6.4317167668660692E-7</v>
      </c>
      <c r="BE1078" s="13">
        <f t="shared" si="1390"/>
        <v>1.6222933591625213E-6</v>
      </c>
      <c r="BF1078" s="13">
        <f t="shared" si="1391"/>
        <v>2.0459823081304708E-6</v>
      </c>
      <c r="BG1078" s="13">
        <f t="shared" si="1392"/>
        <v>1.7202164584025893E-6</v>
      </c>
      <c r="BH1078" s="13">
        <f t="shared" si="1393"/>
        <v>1.084739828394368E-6</v>
      </c>
      <c r="BI1078" s="13">
        <f t="shared" si="1394"/>
        <v>5.4721508543067995E-7</v>
      </c>
      <c r="BJ1078" s="14">
        <f t="shared" si="1395"/>
        <v>0.80824349656309158</v>
      </c>
      <c r="BK1078" s="14">
        <f t="shared" si="1396"/>
        <v>0.13693336906781875</v>
      </c>
      <c r="BL1078" s="14">
        <f t="shared" si="1397"/>
        <v>4.7503097346827984E-2</v>
      </c>
      <c r="BM1078" s="14">
        <f t="shared" si="1398"/>
        <v>0.55734757021788239</v>
      </c>
      <c r="BN1078" s="14">
        <f t="shared" si="1399"/>
        <v>0.42783318202642939</v>
      </c>
    </row>
    <row r="1079" spans="1:66" x14ac:dyDescent="0.25">
      <c r="A1079" t="s">
        <v>10</v>
      </c>
      <c r="B1079" t="s">
        <v>222</v>
      </c>
      <c r="C1079" t="s">
        <v>12</v>
      </c>
      <c r="D1079" s="24" t="s">
        <v>502</v>
      </c>
      <c r="E1079" s="10">
        <f>VLOOKUP(A1079,home!$A$2:$E$405,3,FALSE)</f>
        <v>1.56666666666667</v>
      </c>
      <c r="F1079" s="10">
        <f>VLOOKUP(B1079,home!$B$2:$E$405,3,FALSE)</f>
        <v>0.64</v>
      </c>
      <c r="G1079" s="10">
        <f>VLOOKUP(C1079,away!$B$2:$E$405,4,FALSE)</f>
        <v>0.64</v>
      </c>
      <c r="H1079" s="10">
        <f>VLOOKUP(A1079,away!$A$2:$E$405,3,FALSE)</f>
        <v>1.4666666666666699</v>
      </c>
      <c r="I1079" s="10">
        <f>VLOOKUP(C1079,away!$B$2:$E$405,3,FALSE)</f>
        <v>0.77</v>
      </c>
      <c r="J1079" s="10">
        <f>VLOOKUP(B1079,home!$B$2:$E$405,4,FALSE)</f>
        <v>1.23</v>
      </c>
      <c r="K1079" s="12">
        <f t="shared" si="1344"/>
        <v>0.64170666666666809</v>
      </c>
      <c r="L1079" s="12">
        <f t="shared" si="1345"/>
        <v>1.389080000000003</v>
      </c>
      <c r="M1079" s="13">
        <f t="shared" si="1346"/>
        <v>0.13123224449933035</v>
      </c>
      <c r="N1079" s="13">
        <f t="shared" si="1347"/>
        <v>8.4212606176850488E-2</v>
      </c>
      <c r="O1079" s="13">
        <f t="shared" si="1348"/>
        <v>0.1822920861891302</v>
      </c>
      <c r="P1079" s="13">
        <f t="shared" si="1349"/>
        <v>0.11697804698813971</v>
      </c>
      <c r="Q1079" s="13">
        <f t="shared" si="1350"/>
        <v>2.7019895400529792E-2</v>
      </c>
      <c r="R1079" s="13">
        <f t="shared" si="1351"/>
        <v>0.12660914554179881</v>
      </c>
      <c r="S1079" s="13">
        <f t="shared" si="1352"/>
        <v>2.6068028344263458E-2</v>
      </c>
      <c r="T1079" s="13">
        <f t="shared" si="1353"/>
        <v>3.7532796302967998E-2</v>
      </c>
      <c r="U1079" s="13">
        <f t="shared" si="1354"/>
        <v>8.1245932755142761E-2</v>
      </c>
      <c r="V1079" s="13">
        <f t="shared" si="1355"/>
        <v>2.5818409493771513E-3</v>
      </c>
      <c r="W1079" s="13">
        <f t="shared" si="1356"/>
        <v>5.7796156703853368E-3</v>
      </c>
      <c r="X1079" s="13">
        <f t="shared" si="1357"/>
        <v>8.0283485354188805E-3</v>
      </c>
      <c r="Y1079" s="13">
        <f t="shared" si="1358"/>
        <v>5.5760091917898425E-3</v>
      </c>
      <c r="Z1079" s="13">
        <f t="shared" si="1359"/>
        <v>5.8623410629734106E-2</v>
      </c>
      <c r="AA1079" s="13">
        <f t="shared" si="1360"/>
        <v>3.7619033423837996E-2</v>
      </c>
      <c r="AB1079" s="13">
        <f t="shared" si="1361"/>
        <v>1.2070192270816526E-2</v>
      </c>
      <c r="AC1079" s="13">
        <f t="shared" si="1362"/>
        <v>1.4383789262520223E-4</v>
      </c>
      <c r="AD1079" s="13">
        <f t="shared" si="1363"/>
        <v>9.272044766143535E-4</v>
      </c>
      <c r="AE1079" s="13">
        <f t="shared" si="1364"/>
        <v>1.2879611943754689E-3</v>
      </c>
      <c r="AF1079" s="13">
        <f t="shared" si="1365"/>
        <v>8.9454056794154024E-4</v>
      </c>
      <c r="AG1079" s="13">
        <f t="shared" si="1366"/>
        <v>4.1419613737207935E-4</v>
      </c>
      <c r="AH1079" s="13">
        <f t="shared" si="1367"/>
        <v>2.0358151809387798E-2</v>
      </c>
      <c r="AI1079" s="13">
        <f t="shared" si="1368"/>
        <v>1.3063961737096242E-2</v>
      </c>
      <c r="AJ1079" s="13">
        <f t="shared" si="1369"/>
        <v>4.1916156698864615E-3</v>
      </c>
      <c r="AK1079" s="13">
        <f t="shared" si="1370"/>
        <v>8.9659590649020487E-4</v>
      </c>
      <c r="AL1079" s="13">
        <f t="shared" si="1371"/>
        <v>5.1285797408644531E-6</v>
      </c>
      <c r="AM1079" s="13">
        <f t="shared" si="1372"/>
        <v>1.1899865880132193E-4</v>
      </c>
      <c r="AN1079" s="13">
        <f t="shared" si="1373"/>
        <v>1.652986569677406E-4</v>
      </c>
      <c r="AO1079" s="13">
        <f t="shared" si="1374"/>
        <v>1.1480652921037483E-4</v>
      </c>
      <c r="AP1079" s="13">
        <f t="shared" si="1375"/>
        <v>5.3158484531849296E-5</v>
      </c>
      <c r="AQ1079" s="13">
        <f t="shared" si="1376"/>
        <v>1.8460346923375335E-5</v>
      </c>
      <c r="AR1079" s="13">
        <f t="shared" si="1377"/>
        <v>5.6558203030768915E-3</v>
      </c>
      <c r="AS1079" s="13">
        <f t="shared" si="1378"/>
        <v>3.6293775939531371E-3</v>
      </c>
      <c r="AT1079" s="13">
        <f t="shared" si="1379"/>
        <v>1.1644978989451796E-3</v>
      </c>
      <c r="AU1079" s="13">
        <f t="shared" si="1380"/>
        <v>2.4908868835748328E-4</v>
      </c>
      <c r="AV1079" s="13">
        <f t="shared" si="1381"/>
        <v>3.9960467977563267E-5</v>
      </c>
      <c r="AW1079" s="13">
        <f t="shared" si="1382"/>
        <v>1.2698675377595005E-7</v>
      </c>
      <c r="AX1079" s="13">
        <f t="shared" si="1383"/>
        <v>1.2727038779533403E-5</v>
      </c>
      <c r="AY1079" s="13">
        <f t="shared" si="1384"/>
        <v>1.7678875027874295E-5</v>
      </c>
      <c r="AZ1079" s="13">
        <f t="shared" si="1385"/>
        <v>1.2278685861859844E-5</v>
      </c>
      <c r="BA1079" s="13">
        <f t="shared" si="1386"/>
        <v>5.6853589856641056E-6</v>
      </c>
      <c r="BB1079" s="13">
        <f t="shared" si="1387"/>
        <v>1.9743546149515771E-6</v>
      </c>
      <c r="BC1079" s="13">
        <f t="shared" si="1388"/>
        <v>5.4850730170738848E-7</v>
      </c>
      <c r="BD1079" s="13">
        <f t="shared" si="1389"/>
        <v>1.3093978110996769E-3</v>
      </c>
      <c r="BE1079" s="13">
        <f t="shared" si="1390"/>
        <v>8.4024930470140522E-4</v>
      </c>
      <c r="BF1079" s="13">
        <f t="shared" si="1391"/>
        <v>2.6959679024446208E-4</v>
      </c>
      <c r="BG1079" s="13">
        <f t="shared" si="1392"/>
        <v>5.7667352537268897E-5</v>
      </c>
      <c r="BH1079" s="13">
        <f t="shared" si="1393"/>
        <v>9.2513811430456101E-6</v>
      </c>
      <c r="BI1079" s="13">
        <f t="shared" si="1394"/>
        <v>1.1873345910733343E-6</v>
      </c>
      <c r="BJ1079" s="14">
        <f t="shared" si="1395"/>
        <v>0.17219478915125211</v>
      </c>
      <c r="BK1079" s="14">
        <f t="shared" si="1396"/>
        <v>0.27702680612850455</v>
      </c>
      <c r="BL1079" s="14">
        <f t="shared" si="1397"/>
        <v>0.4915728102302141</v>
      </c>
      <c r="BM1079" s="14">
        <f t="shared" si="1398"/>
        <v>0.33105623945565155</v>
      </c>
      <c r="BN1079" s="14">
        <f t="shared" si="1399"/>
        <v>0.66834402479577948</v>
      </c>
    </row>
    <row r="1080" spans="1:66" x14ac:dyDescent="0.25">
      <c r="A1080" t="s">
        <v>10</v>
      </c>
      <c r="B1080" t="s">
        <v>38</v>
      </c>
      <c r="C1080" t="s">
        <v>219</v>
      </c>
      <c r="D1080" s="24" t="s">
        <v>502</v>
      </c>
      <c r="E1080" s="10">
        <f>VLOOKUP(A1080,home!$A$2:$E$405,3,FALSE)</f>
        <v>1.56666666666667</v>
      </c>
      <c r="F1080" s="10">
        <f>VLOOKUP(B1080,home!$B$2:$E$405,3,FALSE)</f>
        <v>1.02</v>
      </c>
      <c r="G1080" s="10">
        <f>VLOOKUP(C1080,away!$B$2:$E$405,4,FALSE)</f>
        <v>0.77</v>
      </c>
      <c r="H1080" s="10">
        <f>VLOOKUP(A1080,away!$A$2:$E$405,3,FALSE)</f>
        <v>1.4666666666666699</v>
      </c>
      <c r="I1080" s="10">
        <f>VLOOKUP(C1080,away!$B$2:$E$405,3,FALSE)</f>
        <v>0.26</v>
      </c>
      <c r="J1080" s="10">
        <f>VLOOKUP(B1080,home!$B$2:$E$405,4,FALSE)</f>
        <v>0.82</v>
      </c>
      <c r="K1080" s="12">
        <f t="shared" si="1344"/>
        <v>1.2304600000000026</v>
      </c>
      <c r="L1080" s="12">
        <f t="shared" si="1345"/>
        <v>0.31269333333333404</v>
      </c>
      <c r="M1080" s="13">
        <f t="shared" si="1346"/>
        <v>0.21370615108479826</v>
      </c>
      <c r="N1080" s="13">
        <f t="shared" si="1347"/>
        <v>0.26295687066380147</v>
      </c>
      <c r="O1080" s="13">
        <f t="shared" si="1348"/>
        <v>6.6824488736542675E-2</v>
      </c>
      <c r="P1080" s="13">
        <f t="shared" si="1349"/>
        <v>8.2224860410766473E-2</v>
      </c>
      <c r="Q1080" s="13">
        <f t="shared" si="1350"/>
        <v>0.16177895553849092</v>
      </c>
      <c r="R1080" s="13">
        <f t="shared" si="1351"/>
        <v>1.0447786065662681E-2</v>
      </c>
      <c r="S1080" s="13">
        <f t="shared" si="1352"/>
        <v>7.9091402321022856E-3</v>
      </c>
      <c r="T1080" s="13">
        <f t="shared" si="1353"/>
        <v>5.0587200870515964E-2</v>
      </c>
      <c r="U1080" s="13">
        <f t="shared" si="1354"/>
        <v>1.285558284235533E-2</v>
      </c>
      <c r="V1080" s="13">
        <f t="shared" si="1355"/>
        <v>3.3812157917289935E-4</v>
      </c>
      <c r="W1080" s="13">
        <f t="shared" si="1356"/>
        <v>6.6354177877297332E-2</v>
      </c>
      <c r="X1080" s="13">
        <f t="shared" si="1357"/>
        <v>2.0748509061045074E-2</v>
      </c>
      <c r="Y1080" s="13">
        <f t="shared" si="1358"/>
        <v>3.2439602299975338E-3</v>
      </c>
      <c r="Z1080" s="13">
        <f t="shared" si="1359"/>
        <v>1.088984350275208E-3</v>
      </c>
      <c r="AA1080" s="13">
        <f t="shared" si="1360"/>
        <v>1.3399516836396354E-3</v>
      </c>
      <c r="AB1080" s="13">
        <f t="shared" si="1361"/>
        <v>8.2437847432561455E-4</v>
      </c>
      <c r="AC1080" s="13">
        <f t="shared" si="1362"/>
        <v>8.1309076470872705E-6</v>
      </c>
      <c r="AD1080" s="13">
        <f t="shared" si="1363"/>
        <v>2.0411540427724865E-2</v>
      </c>
      <c r="AE1080" s="13">
        <f t="shared" si="1364"/>
        <v>6.3825526148133943E-3</v>
      </c>
      <c r="AF1080" s="13">
        <f t="shared" si="1365"/>
        <v>9.9789082615069362E-4</v>
      </c>
      <c r="AG1080" s="13">
        <f t="shared" si="1366"/>
        <v>1.0401126957727167E-4</v>
      </c>
      <c r="AH1080" s="13">
        <f t="shared" si="1367"/>
        <v>8.5129536608847463E-5</v>
      </c>
      <c r="AI1080" s="13">
        <f t="shared" si="1368"/>
        <v>1.0474848961572269E-4</v>
      </c>
      <c r="AJ1080" s="13">
        <f t="shared" si="1369"/>
        <v>6.4444413266281204E-5</v>
      </c>
      <c r="AK1080" s="13">
        <f t="shared" si="1370"/>
        <v>2.6432090915876184E-5</v>
      </c>
      <c r="AL1080" s="13">
        <f t="shared" si="1371"/>
        <v>1.2513682791082604E-7</v>
      </c>
      <c r="AM1080" s="13">
        <f t="shared" si="1372"/>
        <v>5.0231168069396794E-3</v>
      </c>
      <c r="AN1080" s="13">
        <f t="shared" si="1373"/>
        <v>1.5706951380846618E-3</v>
      </c>
      <c r="AO1080" s="13">
        <f t="shared" si="1374"/>
        <v>2.4557294918907711E-4</v>
      </c>
      <c r="AP1080" s="13">
        <f t="shared" si="1375"/>
        <v>2.5596341352810002E-5</v>
      </c>
      <c r="AQ1080" s="13">
        <f t="shared" si="1376"/>
        <v>2.0009513246870051E-6</v>
      </c>
      <c r="AR1080" s="13">
        <f t="shared" si="1377"/>
        <v>5.3238877134685216E-6</v>
      </c>
      <c r="AS1080" s="13">
        <f t="shared" si="1378"/>
        <v>6.5508308759144918E-6</v>
      </c>
      <c r="AT1080" s="13">
        <f t="shared" si="1379"/>
        <v>4.0302676797888811E-6</v>
      </c>
      <c r="AU1080" s="13">
        <f t="shared" si="1380"/>
        <v>1.6530277230910126E-6</v>
      </c>
      <c r="AV1080" s="13">
        <f t="shared" si="1381"/>
        <v>5.0849612303864302E-7</v>
      </c>
      <c r="AW1080" s="13">
        <f t="shared" si="1382"/>
        <v>1.3374229253819029E-9</v>
      </c>
      <c r="AX1080" s="13">
        <f t="shared" si="1383"/>
        <v>1.0301240510445005E-3</v>
      </c>
      <c r="AY1080" s="13">
        <f t="shared" si="1384"/>
        <v>3.2211292326794245E-4</v>
      </c>
      <c r="AZ1080" s="13">
        <f t="shared" si="1385"/>
        <v>5.0361281843198683E-5</v>
      </c>
      <c r="BA1080" s="13">
        <f t="shared" si="1386"/>
        <v>5.2492123634964372E-6</v>
      </c>
      <c r="BB1080" s="13">
        <f t="shared" si="1387"/>
        <v>4.1034842782906248E-7</v>
      </c>
      <c r="BC1080" s="13">
        <f t="shared" si="1388"/>
        <v>2.5662643545192523E-8</v>
      </c>
      <c r="BD1080" s="13">
        <f t="shared" si="1389"/>
        <v>2.7745736590280898E-7</v>
      </c>
      <c r="BE1080" s="13">
        <f t="shared" si="1390"/>
        <v>3.4140019044877105E-7</v>
      </c>
      <c r="BF1080" s="13">
        <f t="shared" si="1391"/>
        <v>2.1003963916979785E-7</v>
      </c>
      <c r="BG1080" s="13">
        <f t="shared" si="1392"/>
        <v>8.6148458137623351E-8</v>
      </c>
      <c r="BH1080" s="13">
        <f t="shared" si="1393"/>
        <v>2.6500557950005066E-8</v>
      </c>
      <c r="BI1080" s="13">
        <f t="shared" si="1394"/>
        <v>6.521575307032663E-9</v>
      </c>
      <c r="BJ1080" s="14">
        <f t="shared" si="1395"/>
        <v>0.60184093504589564</v>
      </c>
      <c r="BK1080" s="14">
        <f t="shared" si="1396"/>
        <v>0.3045086422745828</v>
      </c>
      <c r="BL1080" s="14">
        <f t="shared" si="1397"/>
        <v>9.2591956910834897E-2</v>
      </c>
      <c r="BM1080" s="14">
        <f t="shared" si="1398"/>
        <v>0.20176929449568143</v>
      </c>
      <c r="BN1080" s="14">
        <f t="shared" si="1399"/>
        <v>0.79793911250006255</v>
      </c>
    </row>
    <row r="1081" spans="1:66" x14ac:dyDescent="0.25">
      <c r="A1081" t="s">
        <v>13</v>
      </c>
      <c r="B1081" t="s">
        <v>53</v>
      </c>
      <c r="C1081" t="s">
        <v>15</v>
      </c>
      <c r="D1081" s="24" t="s">
        <v>502</v>
      </c>
      <c r="E1081" s="10">
        <f>VLOOKUP(A1081,home!$A$2:$E$405,3,FALSE)</f>
        <v>1.82539682539683</v>
      </c>
      <c r="F1081" s="10">
        <f>VLOOKUP(B1081,home!$B$2:$E$405,3,FALSE)</f>
        <v>1.51</v>
      </c>
      <c r="G1081" s="10">
        <f>VLOOKUP(C1081,away!$B$2:$E$405,4,FALSE)</f>
        <v>0.41</v>
      </c>
      <c r="H1081" s="10">
        <f>VLOOKUP(A1081,away!$A$2:$E$405,3,FALSE)</f>
        <v>1.2222222222222201</v>
      </c>
      <c r="I1081" s="10">
        <f>VLOOKUP(C1081,away!$B$2:$E$405,3,FALSE)</f>
        <v>1.64</v>
      </c>
      <c r="J1081" s="10">
        <f>VLOOKUP(B1081,home!$B$2:$E$405,4,FALSE)</f>
        <v>1.64</v>
      </c>
      <c r="K1081" s="12">
        <f t="shared" si="1344"/>
        <v>1.1301031746031773</v>
      </c>
      <c r="L1081" s="12">
        <f t="shared" si="1345"/>
        <v>3.2872888888888827</v>
      </c>
      <c r="M1081" s="13">
        <f t="shared" si="1346"/>
        <v>1.2065657758452985E-2</v>
      </c>
      <c r="N1081" s="13">
        <f t="shared" si="1347"/>
        <v>1.3635438136503173E-2</v>
      </c>
      <c r="O1081" s="13">
        <f t="shared" si="1348"/>
        <v>3.9663302686498446E-2</v>
      </c>
      <c r="P1081" s="13">
        <f t="shared" si="1349"/>
        <v>4.482362428125862E-2</v>
      </c>
      <c r="Q1081" s="13">
        <f t="shared" si="1350"/>
        <v>7.7047259625837366E-3</v>
      </c>
      <c r="R1081" s="13">
        <f t="shared" si="1351"/>
        <v>6.5192367108981478E-2</v>
      </c>
      <c r="S1081" s="13">
        <f t="shared" si="1352"/>
        <v>4.1629667729881088E-2</v>
      </c>
      <c r="T1081" s="13">
        <f t="shared" si="1353"/>
        <v>2.5327660048735223E-2</v>
      </c>
      <c r="U1081" s="13">
        <f t="shared" si="1354"/>
        <v>7.3674101029755718E-2</v>
      </c>
      <c r="V1081" s="13">
        <f t="shared" si="1355"/>
        <v>1.7183688914933836E-2</v>
      </c>
      <c r="W1081" s="13">
        <f t="shared" si="1356"/>
        <v>2.9023784232544672E-3</v>
      </c>
      <c r="X1081" s="13">
        <f t="shared" si="1357"/>
        <v>9.5409563421152456E-3</v>
      </c>
      <c r="Y1081" s="13">
        <f t="shared" si="1358"/>
        <v>1.5681939886404688E-2</v>
      </c>
      <c r="Z1081" s="13">
        <f t="shared" si="1359"/>
        <v>7.1435381345906601E-2</v>
      </c>
      <c r="AA1081" s="13">
        <f t="shared" si="1360"/>
        <v>8.072935123799764E-2</v>
      </c>
      <c r="AB1081" s="13">
        <f t="shared" si="1361"/>
        <v>4.5616248058858049E-2</v>
      </c>
      <c r="AC1081" s="13">
        <f t="shared" si="1362"/>
        <v>3.9898115746601652E-3</v>
      </c>
      <c r="AD1081" s="13">
        <f t="shared" si="1363"/>
        <v>8.1999676750490959E-4</v>
      </c>
      <c r="AE1081" s="13">
        <f t="shared" si="1364"/>
        <v>2.69556626274369E-3</v>
      </c>
      <c r="AF1081" s="13">
        <f t="shared" si="1365"/>
        <v>4.4305525123905327E-3</v>
      </c>
      <c r="AG1081" s="13">
        <f t="shared" si="1366"/>
        <v>4.8548353485400398E-3</v>
      </c>
      <c r="AH1081" s="13">
        <f t="shared" si="1367"/>
        <v>5.8707183842984734E-2</v>
      </c>
      <c r="AI1081" s="13">
        <f t="shared" si="1368"/>
        <v>6.6345174832969409E-2</v>
      </c>
      <c r="AJ1081" s="13">
        <f t="shared" si="1369"/>
        <v>3.7488446349170784E-2</v>
      </c>
      <c r="AK1081" s="13">
        <f t="shared" si="1370"/>
        <v>1.4121937410046264E-2</v>
      </c>
      <c r="AL1081" s="13">
        <f t="shared" si="1371"/>
        <v>5.9288210740203798E-4</v>
      </c>
      <c r="AM1081" s="13">
        <f t="shared" si="1372"/>
        <v>1.8533619002432825E-4</v>
      </c>
      <c r="AN1081" s="13">
        <f t="shared" si="1373"/>
        <v>6.0925359817597298E-4</v>
      </c>
      <c r="AO1081" s="13">
        <f t="shared" si="1374"/>
        <v>1.0013962918997243E-3</v>
      </c>
      <c r="AP1081" s="13">
        <f t="shared" si="1375"/>
        <v>1.0972929679121638E-3</v>
      </c>
      <c r="AQ1081" s="13">
        <f t="shared" si="1376"/>
        <v>9.0177974531839035E-4</v>
      </c>
      <c r="AR1081" s="13">
        <f t="shared" si="1377"/>
        <v>3.8597494629000119E-2</v>
      </c>
      <c r="AS1081" s="13">
        <f t="shared" si="1378"/>
        <v>4.3619151211962116E-2</v>
      </c>
      <c r="AT1081" s="13">
        <f t="shared" si="1379"/>
        <v>2.4647070629067215E-2</v>
      </c>
      <c r="AU1081" s="13">
        <f t="shared" si="1380"/>
        <v>9.2845775875258635E-3</v>
      </c>
      <c r="AV1081" s="13">
        <f t="shared" si="1381"/>
        <v>2.6231326516281228E-3</v>
      </c>
      <c r="AW1081" s="13">
        <f t="shared" si="1382"/>
        <v>6.1181738003125485E-5</v>
      </c>
      <c r="AX1081" s="13">
        <f t="shared" si="1383"/>
        <v>3.490816945255849E-5</v>
      </c>
      <c r="AY1081" s="13">
        <f t="shared" si="1384"/>
        <v>1.1475323757284587E-4</v>
      </c>
      <c r="AZ1081" s="13">
        <f t="shared" si="1385"/>
        <v>1.8861352141862127E-4</v>
      </c>
      <c r="BA1081" s="13">
        <f t="shared" si="1386"/>
        <v>2.066757110845463E-4</v>
      </c>
      <c r="BB1081" s="13">
        <f t="shared" si="1387"/>
        <v>1.6985069216285948E-4</v>
      </c>
      <c r="BC1081" s="13">
        <f t="shared" si="1388"/>
        <v>1.1166965862341078E-4</v>
      </c>
      <c r="BD1081" s="13">
        <f t="shared" si="1389"/>
        <v>2.1146852538810077E-2</v>
      </c>
      <c r="BE1081" s="13">
        <f t="shared" si="1390"/>
        <v>2.3898125186974525E-2</v>
      </c>
      <c r="BF1081" s="13">
        <f t="shared" si="1391"/>
        <v>1.3503673570432034E-2</v>
      </c>
      <c r="BG1081" s="13">
        <f t="shared" si="1392"/>
        <v>5.086848123583421E-3</v>
      </c>
      <c r="BH1081" s="13">
        <f t="shared" si="1393"/>
        <v>1.4371658032964604E-3</v>
      </c>
      <c r="BI1081" s="13">
        <f t="shared" si="1394"/>
        <v>3.2482912734729086E-4</v>
      </c>
      <c r="BJ1081" s="14">
        <f t="shared" si="1395"/>
        <v>9.2215579474421147E-2</v>
      </c>
      <c r="BK1081" s="14">
        <f t="shared" si="1396"/>
        <v>0.12040008560416157</v>
      </c>
      <c r="BL1081" s="14">
        <f t="shared" si="1397"/>
        <v>0.66570703361688988</v>
      </c>
      <c r="BM1081" s="14">
        <f t="shared" si="1398"/>
        <v>0.7666193926075312</v>
      </c>
      <c r="BN1081" s="14">
        <f t="shared" si="1399"/>
        <v>0.18308511593427843</v>
      </c>
    </row>
    <row r="1082" spans="1:66" x14ac:dyDescent="0.25">
      <c r="A1082" t="s">
        <v>13</v>
      </c>
      <c r="B1082" t="s">
        <v>43</v>
      </c>
      <c r="C1082" t="s">
        <v>14</v>
      </c>
      <c r="D1082" s="24" t="s">
        <v>502</v>
      </c>
      <c r="E1082" s="10">
        <f>VLOOKUP(A1082,home!$A$2:$E$405,3,FALSE)</f>
        <v>1.82539682539683</v>
      </c>
      <c r="F1082" s="10">
        <f>VLOOKUP(B1082,home!$B$2:$E$405,3,FALSE)</f>
        <v>1.92</v>
      </c>
      <c r="G1082" s="10">
        <f>VLOOKUP(C1082,away!$B$2:$E$405,4,FALSE)</f>
        <v>1.28</v>
      </c>
      <c r="H1082" s="10">
        <f>VLOOKUP(A1082,away!$A$2:$E$405,3,FALSE)</f>
        <v>1.2222222222222201</v>
      </c>
      <c r="I1082" s="10">
        <f>VLOOKUP(C1082,away!$B$2:$E$405,3,FALSE)</f>
        <v>1.1000000000000001</v>
      </c>
      <c r="J1082" s="10">
        <f>VLOOKUP(B1082,home!$B$2:$E$405,4,FALSE)</f>
        <v>1.43</v>
      </c>
      <c r="K1082" s="12">
        <f t="shared" si="1344"/>
        <v>4.4860952380952499</v>
      </c>
      <c r="L1082" s="12">
        <f t="shared" si="1345"/>
        <v>1.9225555555555522</v>
      </c>
      <c r="M1082" s="13">
        <f t="shared" si="1346"/>
        <v>1.6472454775135251E-3</v>
      </c>
      <c r="N1082" s="13">
        <f t="shared" si="1347"/>
        <v>7.3897000926473602E-3</v>
      </c>
      <c r="O1082" s="13">
        <f t="shared" si="1348"/>
        <v>3.1669209441573857E-3</v>
      </c>
      <c r="P1082" s="13">
        <f t="shared" si="1349"/>
        <v>1.420710896700856E-2</v>
      </c>
      <c r="Q1082" s="13">
        <f t="shared" si="1350"/>
        <v>1.6575449198288683E-2</v>
      </c>
      <c r="R1082" s="13">
        <f t="shared" si="1351"/>
        <v>3.0442907275975094E-3</v>
      </c>
      <c r="S1082" s="13">
        <f t="shared" si="1352"/>
        <v>3.0633252292355733E-2</v>
      </c>
      <c r="T1082" s="13">
        <f t="shared" si="1353"/>
        <v>3.186722194199873E-2</v>
      </c>
      <c r="U1082" s="13">
        <f t="shared" si="1354"/>
        <v>1.3656978136452709E-2</v>
      </c>
      <c r="V1082" s="13">
        <f t="shared" si="1355"/>
        <v>2.9356074817856313E-2</v>
      </c>
      <c r="W1082" s="13">
        <f t="shared" si="1356"/>
        <v>2.4786347905910854E-2</v>
      </c>
      <c r="X1082" s="13">
        <f t="shared" si="1357"/>
        <v>4.765313086844164E-2</v>
      </c>
      <c r="Y1082" s="13">
        <f t="shared" si="1358"/>
        <v>4.5807895745369136E-2</v>
      </c>
      <c r="Z1082" s="13">
        <f t="shared" si="1359"/>
        <v>1.9509393503562812E-3</v>
      </c>
      <c r="AA1082" s="13">
        <f t="shared" si="1360"/>
        <v>8.7520997294459526E-3</v>
      </c>
      <c r="AB1082" s="13">
        <f t="shared" si="1361"/>
        <v>1.9631376459801116E-2</v>
      </c>
      <c r="AC1082" s="13">
        <f t="shared" si="1362"/>
        <v>1.5824332175830656E-2</v>
      </c>
      <c r="AD1082" s="13">
        <f t="shared" si="1363"/>
        <v>2.7798479327619717E-2</v>
      </c>
      <c r="AE1082" s="13">
        <f t="shared" si="1364"/>
        <v>5.3444120867311457E-2</v>
      </c>
      <c r="AF1082" s="13">
        <f t="shared" si="1365"/>
        <v>5.1374645742616042E-2</v>
      </c>
      <c r="AG1082" s="13">
        <f t="shared" si="1366"/>
        <v>3.2923536862388275E-2</v>
      </c>
      <c r="AH1082" s="13">
        <f t="shared" si="1367"/>
        <v>9.3769732164485239E-4</v>
      </c>
      <c r="AI1082" s="13">
        <f t="shared" si="1368"/>
        <v>4.206599489405642E-3</v>
      </c>
      <c r="AJ1082" s="13">
        <f t="shared" si="1369"/>
        <v>9.4356029689982839E-3</v>
      </c>
      <c r="AK1082" s="13">
        <f t="shared" si="1370"/>
        <v>1.410967118259353E-2</v>
      </c>
      <c r="AL1082" s="13">
        <f t="shared" si="1371"/>
        <v>5.4592473221786687E-3</v>
      </c>
      <c r="AM1082" s="13">
        <f t="shared" si="1372"/>
        <v>2.4941325147584809E-2</v>
      </c>
      <c r="AN1082" s="13">
        <f t="shared" si="1373"/>
        <v>4.7951083225406574E-2</v>
      </c>
      <c r="AO1082" s="13">
        <f t="shared" si="1374"/>
        <v>4.6094310724956039E-2</v>
      </c>
      <c r="AP1082" s="13">
        <f t="shared" si="1375"/>
        <v>2.9539624387922694E-2</v>
      </c>
      <c r="AQ1082" s="13">
        <f t="shared" si="1376"/>
        <v>1.4197892244006267E-2</v>
      </c>
      <c r="AR1082" s="13">
        <f t="shared" si="1377"/>
        <v>3.6055503903157461E-4</v>
      </c>
      <c r="AS1082" s="13">
        <f t="shared" si="1378"/>
        <v>1.6174842436707936E-3</v>
      </c>
      <c r="AT1082" s="13">
        <f t="shared" si="1379"/>
        <v>3.6280941816128238E-3</v>
      </c>
      <c r="AU1082" s="13">
        <f t="shared" si="1380"/>
        <v>5.4253253438314554E-3</v>
      </c>
      <c r="AV1082" s="13">
        <f t="shared" si="1381"/>
        <v>6.0846315475199426E-3</v>
      </c>
      <c r="AW1082" s="13">
        <f t="shared" si="1382"/>
        <v>1.3079093864206729E-3</v>
      </c>
      <c r="AX1082" s="13">
        <f t="shared" si="1383"/>
        <v>1.8648193329394245E-2</v>
      </c>
      <c r="AY1082" s="13">
        <f t="shared" si="1384"/>
        <v>3.5852187686500898E-2</v>
      </c>
      <c r="AZ1082" s="13">
        <f t="shared" si="1385"/>
        <v>3.4463911307751338E-2</v>
      </c>
      <c r="BA1082" s="13">
        <f t="shared" si="1386"/>
        <v>2.2086261383630377E-2</v>
      </c>
      <c r="BB1082" s="13">
        <f t="shared" si="1387"/>
        <v>1.0615516131137663E-2</v>
      </c>
      <c r="BC1082" s="13">
        <f t="shared" si="1388"/>
        <v>4.0817839026016604E-3</v>
      </c>
      <c r="BD1082" s="13">
        <f t="shared" si="1389"/>
        <v>1.1553118222895034E-4</v>
      </c>
      <c r="BE1082" s="13">
        <f t="shared" si="1390"/>
        <v>5.182838864488087E-4</v>
      </c>
      <c r="BF1082" s="13">
        <f t="shared" si="1391"/>
        <v>1.1625354374897505E-3</v>
      </c>
      <c r="BG1082" s="13">
        <f t="shared" si="1392"/>
        <v>1.7384148967465819E-3</v>
      </c>
      <c r="BH1082" s="13">
        <f t="shared" si="1393"/>
        <v>1.9496736975321721E-3</v>
      </c>
      <c r="BI1082" s="13">
        <f t="shared" si="1394"/>
        <v>1.7492843780677269E-3</v>
      </c>
      <c r="BJ1082" s="14">
        <f t="shared" si="1395"/>
        <v>0.62809261802348437</v>
      </c>
      <c r="BK1082" s="14">
        <f t="shared" si="1396"/>
        <v>0.13297944873924436</v>
      </c>
      <c r="BL1082" s="14">
        <f t="shared" si="1397"/>
        <v>0.10129105079427755</v>
      </c>
      <c r="BM1082" s="14">
        <f t="shared" si="1398"/>
        <v>0.78373906320006925</v>
      </c>
      <c r="BN1082" s="14">
        <f t="shared" si="1399"/>
        <v>4.603071540721302E-2</v>
      </c>
    </row>
    <row r="1083" spans="1:66" x14ac:dyDescent="0.25">
      <c r="A1083" t="s">
        <v>13</v>
      </c>
      <c r="B1083" t="s">
        <v>51</v>
      </c>
      <c r="C1083" t="s">
        <v>229</v>
      </c>
      <c r="D1083" s="24" t="s">
        <v>502</v>
      </c>
      <c r="E1083" s="10">
        <f>VLOOKUP(A1083,home!$A$2:$E$405,3,FALSE)</f>
        <v>1.82539682539683</v>
      </c>
      <c r="F1083" s="10">
        <f>VLOOKUP(B1083,home!$B$2:$E$405,3,FALSE)</f>
        <v>0.55000000000000004</v>
      </c>
      <c r="G1083" s="10">
        <f>VLOOKUP(C1083,away!$B$2:$E$405,4,FALSE)</f>
        <v>1.1000000000000001</v>
      </c>
      <c r="H1083" s="10">
        <f>VLOOKUP(A1083,away!$A$2:$E$405,3,FALSE)</f>
        <v>1.2222222222222201</v>
      </c>
      <c r="I1083" s="10">
        <f>VLOOKUP(C1083,away!$B$2:$E$405,3,FALSE)</f>
        <v>0.82</v>
      </c>
      <c r="J1083" s="10">
        <f>VLOOKUP(B1083,home!$B$2:$E$405,4,FALSE)</f>
        <v>0.82</v>
      </c>
      <c r="K1083" s="12">
        <f t="shared" si="1344"/>
        <v>1.1043650793650823</v>
      </c>
      <c r="L1083" s="12">
        <f t="shared" si="1345"/>
        <v>0.82182222222222068</v>
      </c>
      <c r="M1083" s="13">
        <f t="shared" si="1346"/>
        <v>0.14570266111731994</v>
      </c>
      <c r="N1083" s="13">
        <f t="shared" si="1347"/>
        <v>0.16090893090853273</v>
      </c>
      <c r="O1083" s="13">
        <f t="shared" si="1348"/>
        <v>0.11974168474312701</v>
      </c>
      <c r="P1083" s="13">
        <f t="shared" si="1349"/>
        <v>0.13223853517465212</v>
      </c>
      <c r="Q1083" s="13">
        <f t="shared" si="1350"/>
        <v>8.8851102126676171E-2</v>
      </c>
      <c r="R1083" s="13">
        <f t="shared" si="1351"/>
        <v>4.9203188724114603E-2</v>
      </c>
      <c r="S1083" s="13">
        <f t="shared" si="1352"/>
        <v>3.0004651341023099E-2</v>
      </c>
      <c r="T1083" s="13">
        <f t="shared" si="1353"/>
        <v>7.3019810196638474E-2</v>
      </c>
      <c r="U1083" s="13">
        <f t="shared" si="1354"/>
        <v>5.4338283420321945E-2</v>
      </c>
      <c r="V1083" s="13">
        <f t="shared" si="1355"/>
        <v>3.0257749365395019E-3</v>
      </c>
      <c r="W1083" s="13">
        <f t="shared" si="1356"/>
        <v>3.2708018150600586E-2</v>
      </c>
      <c r="X1083" s="13">
        <f t="shared" si="1357"/>
        <v>2.68801761610113E-2</v>
      </c>
      <c r="Y1083" s="13">
        <f t="shared" si="1358"/>
        <v>1.1045363053183533E-2</v>
      </c>
      <c r="Z1083" s="13">
        <f t="shared" si="1359"/>
        <v>1.3478757965890395E-2</v>
      </c>
      <c r="AA1083" s="13">
        <f t="shared" si="1360"/>
        <v>1.4885469610743281E-2</v>
      </c>
      <c r="AB1083" s="13">
        <f t="shared" si="1361"/>
        <v>8.2194964140275151E-3</v>
      </c>
      <c r="AC1083" s="13">
        <f t="shared" si="1362"/>
        <v>1.7163552569485134E-4</v>
      </c>
      <c r="AD1083" s="13">
        <f t="shared" si="1363"/>
        <v>9.030398265190644E-3</v>
      </c>
      <c r="AE1083" s="13">
        <f t="shared" si="1364"/>
        <v>7.4213819698506611E-3</v>
      </c>
      <c r="AF1083" s="13">
        <f t="shared" si="1365"/>
        <v>3.0495283112112956E-3</v>
      </c>
      <c r="AG1083" s="13">
        <f t="shared" si="1366"/>
        <v>8.3539004448308115E-4</v>
      </c>
      <c r="AH1083" s="13">
        <f t="shared" si="1367"/>
        <v>2.769285706080875E-3</v>
      </c>
      <c r="AI1083" s="13">
        <f t="shared" si="1368"/>
        <v>3.0583024285805935E-3</v>
      </c>
      <c r="AJ1083" s="13">
        <f t="shared" si="1369"/>
        <v>1.6887412021309161E-3</v>
      </c>
      <c r="AK1083" s="13">
        <f t="shared" si="1370"/>
        <v>6.2166227057279793E-4</v>
      </c>
      <c r="AL1083" s="13">
        <f t="shared" si="1371"/>
        <v>6.230999578941938E-6</v>
      </c>
      <c r="AM1083" s="13">
        <f t="shared" si="1372"/>
        <v>1.9945712993671132E-3</v>
      </c>
      <c r="AN1083" s="13">
        <f t="shared" si="1373"/>
        <v>1.6391830176265428E-3</v>
      </c>
      <c r="AO1083" s="13">
        <f t="shared" si="1374"/>
        <v>6.7355851508738539E-4</v>
      </c>
      <c r="AP1083" s="13">
        <f t="shared" si="1375"/>
        <v>1.8451511855527145E-4</v>
      </c>
      <c r="AQ1083" s="13">
        <f t="shared" si="1376"/>
        <v>3.7909656191172416E-5</v>
      </c>
      <c r="AR1083" s="13">
        <f t="shared" si="1377"/>
        <v>4.5517210658792344E-4</v>
      </c>
      <c r="AS1083" s="13">
        <f t="shared" si="1378"/>
        <v>5.0267617961674376E-4</v>
      </c>
      <c r="AT1083" s="13">
        <f t="shared" si="1379"/>
        <v>2.7756900949869087E-4</v>
      </c>
      <c r="AU1083" s="13">
        <f t="shared" si="1380"/>
        <v>1.0217917373476968E-4</v>
      </c>
      <c r="AV1083" s="13">
        <f t="shared" si="1381"/>
        <v>2.8210777827764365E-5</v>
      </c>
      <c r="AW1083" s="13">
        <f t="shared" si="1382"/>
        <v>1.5708899714636576E-7</v>
      </c>
      <c r="AX1083" s="13">
        <f t="shared" si="1383"/>
        <v>3.6712248188747979E-4</v>
      </c>
      <c r="AY1083" s="13">
        <f t="shared" si="1384"/>
        <v>3.0170941389250555E-4</v>
      </c>
      <c r="AZ1083" s="13">
        <f t="shared" si="1385"/>
        <v>1.239757504952513E-4</v>
      </c>
      <c r="BA1083" s="13">
        <f t="shared" si="1386"/>
        <v>3.3962008924558349E-5</v>
      </c>
      <c r="BB1083" s="13">
        <f t="shared" si="1387"/>
        <v>6.9776834113778557E-6</v>
      </c>
      <c r="BC1083" s="13">
        <f t="shared" si="1388"/>
        <v>1.1468830574203355E-6</v>
      </c>
      <c r="BD1083" s="13">
        <f t="shared" si="1389"/>
        <v>6.2345092021609435E-5</v>
      </c>
      <c r="BE1083" s="13">
        <f t="shared" si="1390"/>
        <v>6.8851742498468059E-5</v>
      </c>
      <c r="BF1083" s="13">
        <f t="shared" si="1391"/>
        <v>3.8018730034372452E-5</v>
      </c>
      <c r="BG1083" s="13">
        <f t="shared" si="1392"/>
        <v>1.3995519270589791E-5</v>
      </c>
      <c r="BH1083" s="13">
        <f t="shared" si="1393"/>
        <v>3.8640406875051091E-6</v>
      </c>
      <c r="BI1083" s="13">
        <f t="shared" si="1394"/>
        <v>8.5346232010529728E-7</v>
      </c>
      <c r="BJ1083" s="14">
        <f t="shared" si="1395"/>
        <v>0.4191147310158746</v>
      </c>
      <c r="BK1083" s="14">
        <f t="shared" si="1396"/>
        <v>0.3114511985087009</v>
      </c>
      <c r="BL1083" s="14">
        <f t="shared" si="1397"/>
        <v>0.25607985035379821</v>
      </c>
      <c r="BM1083" s="14">
        <f t="shared" si="1398"/>
        <v>0.3031768827249462</v>
      </c>
      <c r="BN1083" s="14">
        <f t="shared" si="1399"/>
        <v>0.69664610279442241</v>
      </c>
    </row>
    <row r="1084" spans="1:66" x14ac:dyDescent="0.25">
      <c r="A1084" t="s">
        <v>16</v>
      </c>
      <c r="B1084" t="s">
        <v>232</v>
      </c>
      <c r="C1084" t="s">
        <v>448</v>
      </c>
      <c r="D1084" s="24" t="s">
        <v>502</v>
      </c>
      <c r="E1084" s="10">
        <f>VLOOKUP(A1084,home!$A$2:$E$405,3,FALSE)</f>
        <v>1.4567901234567899</v>
      </c>
      <c r="F1084" s="10">
        <f>VLOOKUP(B1084,home!$B$2:$E$405,3,FALSE)</f>
        <v>1.89</v>
      </c>
      <c r="G1084" s="10">
        <f>VLOOKUP(C1084,away!$B$2:$E$405,4,FALSE)</f>
        <v>1.1000000000000001</v>
      </c>
      <c r="H1084" s="10">
        <f>VLOOKUP(A1084,away!$A$2:$E$405,3,FALSE)</f>
        <v>1.4074074074074101</v>
      </c>
      <c r="I1084" s="10">
        <f>VLOOKUP(C1084,away!$B$2:$E$405,3,FALSE)</f>
        <v>0.69</v>
      </c>
      <c r="J1084" s="10">
        <f>VLOOKUP(B1084,home!$B$2:$E$405,4,FALSE)</f>
        <v>0.53</v>
      </c>
      <c r="K1084" s="12">
        <f t="shared" si="1344"/>
        <v>3.0286666666666666</v>
      </c>
      <c r="L1084" s="12">
        <f t="shared" si="1345"/>
        <v>0.51468888888888986</v>
      </c>
      <c r="M1084" s="13">
        <f t="shared" si="1346"/>
        <v>2.8916134410223518E-2</v>
      </c>
      <c r="N1084" s="13">
        <f t="shared" si="1347"/>
        <v>8.7577332417096948E-2</v>
      </c>
      <c r="O1084" s="13">
        <f t="shared" si="1348"/>
        <v>1.4882813090559737E-2</v>
      </c>
      <c r="P1084" s="13">
        <f t="shared" si="1349"/>
        <v>4.5075079913608575E-2</v>
      </c>
      <c r="Q1084" s="13">
        <f t="shared" si="1350"/>
        <v>0.13262127372362387</v>
      </c>
      <c r="R1084" s="13">
        <f t="shared" si="1351"/>
        <v>3.8300092665606075E-3</v>
      </c>
      <c r="S1084" s="13">
        <f t="shared" si="1352"/>
        <v>1.7565996204698925E-2</v>
      </c>
      <c r="T1084" s="13">
        <f t="shared" si="1353"/>
        <v>6.8258696015841294E-2</v>
      </c>
      <c r="U1084" s="13">
        <f t="shared" si="1354"/>
        <v>1.1599821398656557E-2</v>
      </c>
      <c r="V1084" s="13">
        <f t="shared" si="1355"/>
        <v>3.0424716890120464E-3</v>
      </c>
      <c r="W1084" s="13">
        <f t="shared" si="1356"/>
        <v>0.13388854367253847</v>
      </c>
      <c r="X1084" s="13">
        <f t="shared" si="1357"/>
        <v>6.8910945777770419E-2</v>
      </c>
      <c r="Y1084" s="13">
        <f t="shared" si="1358"/>
        <v>1.7733849057321598E-2</v>
      </c>
      <c r="Z1084" s="13">
        <f t="shared" si="1359"/>
        <v>6.5708773794674363E-4</v>
      </c>
      <c r="AA1084" s="13">
        <f t="shared" si="1360"/>
        <v>1.990099728994704E-3</v>
      </c>
      <c r="AB1084" s="13">
        <f t="shared" si="1361"/>
        <v>3.0136743562743148E-3</v>
      </c>
      <c r="AC1084" s="13">
        <f t="shared" si="1362"/>
        <v>2.9641681304015975E-4</v>
      </c>
      <c r="AD1084" s="13">
        <f t="shared" si="1363"/>
        <v>0.10137594231739039</v>
      </c>
      <c r="AE1084" s="13">
        <f t="shared" si="1364"/>
        <v>5.2177071111401845E-2</v>
      </c>
      <c r="AF1084" s="13">
        <f t="shared" si="1365"/>
        <v>1.3427479377902004E-2</v>
      </c>
      <c r="AG1084" s="13">
        <f t="shared" si="1366"/>
        <v>2.3036581471969548E-3</v>
      </c>
      <c r="AH1084" s="13">
        <f t="shared" si="1367"/>
        <v>8.4548939436580872E-5</v>
      </c>
      <c r="AI1084" s="13">
        <f t="shared" si="1368"/>
        <v>2.5607055457359121E-4</v>
      </c>
      <c r="AJ1084" s="13">
        <f t="shared" si="1369"/>
        <v>3.8777617647594182E-4</v>
      </c>
      <c r="AK1084" s="13">
        <f t="shared" si="1370"/>
        <v>3.914815932733785E-4</v>
      </c>
      <c r="AL1084" s="13">
        <f t="shared" si="1371"/>
        <v>1.8482431082902268E-5</v>
      </c>
      <c r="AM1084" s="13">
        <f t="shared" si="1372"/>
        <v>6.1406787459720578E-2</v>
      </c>
      <c r="AN1084" s="13">
        <f t="shared" si="1373"/>
        <v>3.16053912078798E-2</v>
      </c>
      <c r="AO1084" s="13">
        <f t="shared" si="1374"/>
        <v>8.1334718418411712E-3</v>
      </c>
      <c r="AP1084" s="13">
        <f t="shared" si="1375"/>
        <v>1.3954025283621015E-3</v>
      </c>
      <c r="AQ1084" s="13">
        <f t="shared" si="1376"/>
        <v>1.7954954421885939E-4</v>
      </c>
      <c r="AR1084" s="13">
        <f t="shared" si="1377"/>
        <v>8.7032799390695697E-6</v>
      </c>
      <c r="AS1084" s="13">
        <f t="shared" si="1378"/>
        <v>2.6359333842128698E-5</v>
      </c>
      <c r="AT1084" s="13">
        <f t="shared" si="1379"/>
        <v>3.9916817881596916E-5</v>
      </c>
      <c r="AU1084" s="13">
        <f t="shared" si="1380"/>
        <v>4.0298245252465498E-5</v>
      </c>
      <c r="AV1084" s="13">
        <f t="shared" si="1381"/>
        <v>3.0512488030325128E-5</v>
      </c>
      <c r="AW1084" s="13">
        <f t="shared" si="1382"/>
        <v>8.0030008914046368E-7</v>
      </c>
      <c r="AX1084" s="13">
        <f t="shared" si="1383"/>
        <v>3.0996781714390045E-2</v>
      </c>
      <c r="AY1084" s="13">
        <f t="shared" si="1384"/>
        <v>1.595369913971087E-2</v>
      </c>
      <c r="AZ1084" s="13">
        <f t="shared" si="1385"/>
        <v>4.1055958419427127E-3</v>
      </c>
      <c r="BA1084" s="13">
        <f t="shared" si="1386"/>
        <v>7.0436818737211362E-4</v>
      </c>
      <c r="BB1084" s="13">
        <f t="shared" si="1387"/>
        <v>9.0632619931808628E-5</v>
      </c>
      <c r="BC1084" s="13">
        <f t="shared" si="1388"/>
        <v>9.3295204899583266E-6</v>
      </c>
      <c r="BD1084" s="13">
        <f t="shared" si="1389"/>
        <v>7.4658024692144691E-7</v>
      </c>
      <c r="BE1084" s="13">
        <f t="shared" si="1390"/>
        <v>2.2611427078427549E-6</v>
      </c>
      <c r="BF1084" s="13">
        <f t="shared" si="1391"/>
        <v>3.4241237739098804E-6</v>
      </c>
      <c r="BG1084" s="13">
        <f t="shared" si="1392"/>
        <v>3.4568431788605738E-6</v>
      </c>
      <c r="BH1084" s="13">
        <f t="shared" si="1393"/>
        <v>2.6174064269272647E-6</v>
      </c>
      <c r="BI1084" s="13">
        <f t="shared" si="1394"/>
        <v>1.5854503196707412E-6</v>
      </c>
      <c r="BJ1084" s="14">
        <f t="shared" si="1395"/>
        <v>0.83285580122394365</v>
      </c>
      <c r="BK1084" s="14">
        <f t="shared" si="1396"/>
        <v>0.110868280601377</v>
      </c>
      <c r="BL1084" s="14">
        <f t="shared" si="1397"/>
        <v>3.6596176816405146E-2</v>
      </c>
      <c r="BM1084" s="14">
        <f t="shared" si="1398"/>
        <v>0.65212180471837766</v>
      </c>
      <c r="BN1084" s="14">
        <f t="shared" si="1399"/>
        <v>0.31290264282167324</v>
      </c>
    </row>
    <row r="1085" spans="1:66" x14ac:dyDescent="0.25">
      <c r="A1085" t="s">
        <v>16</v>
      </c>
      <c r="B1085" t="s">
        <v>57</v>
      </c>
      <c r="C1085" t="s">
        <v>18</v>
      </c>
      <c r="D1085" s="24" t="s">
        <v>502</v>
      </c>
      <c r="E1085" s="10">
        <f>VLOOKUP(A1085,home!$A$2:$E$405,3,FALSE)</f>
        <v>1.4567901234567899</v>
      </c>
      <c r="F1085" s="10">
        <f>VLOOKUP(B1085,home!$B$2:$E$405,3,FALSE)</f>
        <v>0.41</v>
      </c>
      <c r="G1085" s="10">
        <f>VLOOKUP(C1085,away!$B$2:$E$405,4,FALSE)</f>
        <v>0.55000000000000004</v>
      </c>
      <c r="H1085" s="10">
        <f>VLOOKUP(A1085,away!$A$2:$E$405,3,FALSE)</f>
        <v>1.4074074074074101</v>
      </c>
      <c r="I1085" s="10">
        <f>VLOOKUP(C1085,away!$B$2:$E$405,3,FALSE)</f>
        <v>1.92</v>
      </c>
      <c r="J1085" s="10">
        <f>VLOOKUP(B1085,home!$B$2:$E$405,4,FALSE)</f>
        <v>1.28</v>
      </c>
      <c r="K1085" s="12">
        <f t="shared" si="1344"/>
        <v>0.32850617283950612</v>
      </c>
      <c r="L1085" s="12">
        <f t="shared" si="1345"/>
        <v>3.458844444444451</v>
      </c>
      <c r="M1085" s="13">
        <f t="shared" si="1346"/>
        <v>2.2655545620054236E-2</v>
      </c>
      <c r="N1085" s="13">
        <f t="shared" si="1347"/>
        <v>7.4424865852348518E-3</v>
      </c>
      <c r="O1085" s="13">
        <f t="shared" si="1348"/>
        <v>7.836200810378241E-2</v>
      </c>
      <c r="P1085" s="13">
        <f t="shared" si="1349"/>
        <v>2.5742403378191923E-2</v>
      </c>
      <c r="Q1085" s="13">
        <f t="shared" si="1350"/>
        <v>1.2224513922624324E-3</v>
      </c>
      <c r="R1085" s="13">
        <f t="shared" si="1351"/>
        <v>0.13552099819263941</v>
      </c>
      <c r="S1085" s="13">
        <f t="shared" si="1352"/>
        <v>7.3124627276573194E-3</v>
      </c>
      <c r="T1085" s="13">
        <f t="shared" si="1353"/>
        <v>4.2282692067302993E-3</v>
      </c>
      <c r="U1085" s="13">
        <f t="shared" si="1354"/>
        <v>4.4519484455653589E-2</v>
      </c>
      <c r="V1085" s="13">
        <f t="shared" si="1355"/>
        <v>9.2319984195893886E-4</v>
      </c>
      <c r="W1085" s="13">
        <f t="shared" si="1356"/>
        <v>1.3386094278481923E-4</v>
      </c>
      <c r="X1085" s="13">
        <f t="shared" si="1357"/>
        <v>4.6300417827936852E-4</v>
      </c>
      <c r="Y1085" s="13">
        <f t="shared" si="1358"/>
        <v>8.0072971489808075E-4</v>
      </c>
      <c r="Z1085" s="13">
        <f t="shared" si="1359"/>
        <v>0.15624868390139246</v>
      </c>
      <c r="AA1085" s="13">
        <f t="shared" si="1360"/>
        <v>5.1328657159656184E-2</v>
      </c>
      <c r="AB1085" s="13">
        <f t="shared" si="1361"/>
        <v>8.4308903602548814E-3</v>
      </c>
      <c r="AC1085" s="13">
        <f t="shared" si="1362"/>
        <v>6.5561714803045237E-5</v>
      </c>
      <c r="AD1085" s="13">
        <f t="shared" si="1363"/>
        <v>1.0993536501732259E-5</v>
      </c>
      <c r="AE1085" s="13">
        <f t="shared" si="1364"/>
        <v>3.8024932653813914E-5</v>
      </c>
      <c r="AF1085" s="13">
        <f t="shared" si="1365"/>
        <v>6.5761163530009313E-5</v>
      </c>
      <c r="AG1085" s="13">
        <f t="shared" si="1366"/>
        <v>7.5819211711991932E-5</v>
      </c>
      <c r="AH1085" s="13">
        <f t="shared" si="1367"/>
        <v>0.1351099730660221</v>
      </c>
      <c r="AI1085" s="13">
        <f t="shared" si="1368"/>
        <v>4.4384460164367673E-2</v>
      </c>
      <c r="AJ1085" s="13">
        <f t="shared" si="1369"/>
        <v>7.2902845710719677E-3</v>
      </c>
      <c r="AK1085" s="13">
        <f t="shared" si="1370"/>
        <v>7.9830116111791769E-4</v>
      </c>
      <c r="AL1085" s="13">
        <f t="shared" si="1371"/>
        <v>2.9797845294567264E-6</v>
      </c>
      <c r="AM1085" s="13">
        <f t="shared" si="1372"/>
        <v>7.222889204310954E-7</v>
      </c>
      <c r="AN1085" s="13">
        <f t="shared" si="1373"/>
        <v>2.4982850197168747E-6</v>
      </c>
      <c r="AO1085" s="13">
        <f t="shared" si="1374"/>
        <v>4.3205896305432527E-6</v>
      </c>
      <c r="AP1085" s="13">
        <f t="shared" si="1375"/>
        <v>4.9814158134429457E-6</v>
      </c>
      <c r="AQ1085" s="13">
        <f t="shared" si="1376"/>
        <v>4.3074856029487175E-6</v>
      </c>
      <c r="AR1085" s="13">
        <f t="shared" si="1377"/>
        <v>9.3464875945690015E-2</v>
      </c>
      <c r="AS1085" s="13">
        <f t="shared" si="1378"/>
        <v>3.070378869183784E-2</v>
      </c>
      <c r="AT1085" s="13">
        <f t="shared" si="1379"/>
        <v>5.0431920574142758E-3</v>
      </c>
      <c r="AU1085" s="13">
        <f t="shared" si="1380"/>
        <v>5.5223990722525298E-4</v>
      </c>
      <c r="AV1085" s="13">
        <f t="shared" si="1381"/>
        <v>4.5353554602952922E-5</v>
      </c>
      <c r="AW1085" s="13">
        <f t="shared" si="1382"/>
        <v>9.4049594135416965E-8</v>
      </c>
      <c r="AX1085" s="13">
        <f t="shared" si="1383"/>
        <v>3.9546061489199629E-8</v>
      </c>
      <c r="AY1085" s="13">
        <f t="shared" si="1384"/>
        <v>1.3678367508157679E-7</v>
      </c>
      <c r="AZ1085" s="13">
        <f t="shared" si="1385"/>
        <v>2.3655672732330335E-7</v>
      </c>
      <c r="BA1085" s="13">
        <f t="shared" si="1386"/>
        <v>2.7273764069938961E-7</v>
      </c>
      <c r="BB1085" s="13">
        <f t="shared" si="1387"/>
        <v>2.3583926833099265E-7</v>
      </c>
      <c r="BC1085" s="13">
        <f t="shared" si="1388"/>
        <v>1.6314626860969965E-7</v>
      </c>
      <c r="BD1085" s="13">
        <f t="shared" si="1389"/>
        <v>5.3880077819239952E-2</v>
      </c>
      <c r="BE1085" s="13">
        <f t="shared" si="1390"/>
        <v>1.7699938156693278E-2</v>
      </c>
      <c r="BF1085" s="13">
        <f t="shared" si="1391"/>
        <v>2.9072694716756249E-3</v>
      </c>
      <c r="BG1085" s="13">
        <f t="shared" si="1392"/>
        <v>3.183519891844309E-4</v>
      </c>
      <c r="BH1085" s="13">
        <f t="shared" si="1393"/>
        <v>2.6145148395705298E-5</v>
      </c>
      <c r="BI1085" s="13">
        <f t="shared" si="1394"/>
        <v>1.71776852755882E-6</v>
      </c>
      <c r="BJ1085" s="14">
        <f t="shared" si="1395"/>
        <v>1.4499315539216013E-2</v>
      </c>
      <c r="BK1085" s="14">
        <f t="shared" si="1396"/>
        <v>5.6702289850870002E-2</v>
      </c>
      <c r="BL1085" s="14">
        <f t="shared" si="1397"/>
        <v>0.71038800774505306</v>
      </c>
      <c r="BM1085" s="14">
        <f t="shared" si="1398"/>
        <v>0.66689236103028537</v>
      </c>
      <c r="BN1085" s="14">
        <f t="shared" si="1399"/>
        <v>0.27094589327216523</v>
      </c>
    </row>
    <row r="1086" spans="1:66" x14ac:dyDescent="0.25">
      <c r="A1086" t="s">
        <v>16</v>
      </c>
      <c r="B1086" t="s">
        <v>60</v>
      </c>
      <c r="C1086" t="s">
        <v>449</v>
      </c>
      <c r="D1086" s="24" t="s">
        <v>502</v>
      </c>
      <c r="E1086" s="10">
        <f>VLOOKUP(A1086,home!$A$2:$E$405,3,FALSE)</f>
        <v>1.4567901234567899</v>
      </c>
      <c r="F1086" s="10">
        <f>VLOOKUP(B1086,home!$B$2:$E$405,3,FALSE)</f>
        <v>2.06</v>
      </c>
      <c r="G1086" s="10">
        <f>VLOOKUP(C1086,away!$B$2:$E$405,4,FALSE)</f>
        <v>2.2000000000000002</v>
      </c>
      <c r="H1086" s="10">
        <f>VLOOKUP(A1086,away!$A$2:$E$405,3,FALSE)</f>
        <v>1.4074074074074101</v>
      </c>
      <c r="I1086" s="10">
        <f>VLOOKUP(C1086,away!$B$2:$E$405,3,FALSE)</f>
        <v>0.55000000000000004</v>
      </c>
      <c r="J1086" s="10">
        <f>VLOOKUP(B1086,home!$B$2:$E$405,4,FALSE)</f>
        <v>0.43</v>
      </c>
      <c r="K1086" s="12">
        <f t="shared" si="1344"/>
        <v>6.6021728395061725</v>
      </c>
      <c r="L1086" s="12">
        <f t="shared" si="1345"/>
        <v>0.33285185185185251</v>
      </c>
      <c r="M1086" s="13">
        <f t="shared" si="1346"/>
        <v>9.7309904128124161E-4</v>
      </c>
      <c r="N1086" s="13">
        <f t="shared" si="1347"/>
        <v>6.4245680604965091E-3</v>
      </c>
      <c r="O1086" s="13">
        <f t="shared" si="1348"/>
        <v>3.2389781792572354E-4</v>
      </c>
      <c r="P1086" s="13">
        <f t="shared" si="1349"/>
        <v>2.1384293762845273E-3</v>
      </c>
      <c r="Q1086" s="13">
        <f t="shared" si="1350"/>
        <v>2.1208054377284458E-2</v>
      </c>
      <c r="R1086" s="13">
        <f t="shared" si="1351"/>
        <v>5.390499425367561E-5</v>
      </c>
      <c r="S1086" s="13">
        <f t="shared" si="1352"/>
        <v>1.1748239396412574E-3</v>
      </c>
      <c r="T1086" s="13">
        <f t="shared" si="1353"/>
        <v>7.0591401736539187E-3</v>
      </c>
      <c r="U1086" s="13">
        <f t="shared" si="1354"/>
        <v>3.5589008897535343E-4</v>
      </c>
      <c r="V1086" s="13">
        <f t="shared" si="1355"/>
        <v>2.8685877889028373E-4</v>
      </c>
      <c r="W1086" s="13">
        <f t="shared" si="1356"/>
        <v>4.6673080196159143E-2</v>
      </c>
      <c r="X1086" s="13">
        <f t="shared" si="1357"/>
        <v>1.5535221174921595E-2</v>
      </c>
      <c r="Y1086" s="13">
        <f t="shared" si="1358"/>
        <v>2.5854635685003823E-3</v>
      </c>
      <c r="Z1086" s="13">
        <f t="shared" si="1359"/>
        <v>5.9807923871331316E-6</v>
      </c>
      <c r="AA1086" s="13">
        <f t="shared" si="1360"/>
        <v>3.9486225057055648E-5</v>
      </c>
      <c r="AB1086" s="13">
        <f t="shared" si="1361"/>
        <v>1.303474413031605E-4</v>
      </c>
      <c r="AC1086" s="13">
        <f t="shared" si="1362"/>
        <v>3.9399075376773515E-5</v>
      </c>
      <c r="AD1086" s="13">
        <f t="shared" si="1363"/>
        <v>7.7035935601793837E-2</v>
      </c>
      <c r="AE1086" s="13">
        <f t="shared" si="1364"/>
        <v>2.5641553824197132E-2</v>
      </c>
      <c r="AF1086" s="13">
        <f t="shared" si="1365"/>
        <v>4.2674193373714829E-3</v>
      </c>
      <c r="AG1086" s="13">
        <f t="shared" si="1366"/>
        <v>4.7347280969083446E-4</v>
      </c>
      <c r="AH1086" s="13">
        <f t="shared" si="1367"/>
        <v>4.9767945539968131E-7</v>
      </c>
      <c r="AI1086" s="13">
        <f t="shared" si="1368"/>
        <v>3.2857657832199999E-6</v>
      </c>
      <c r="AJ1086" s="13">
        <f t="shared" si="1369"/>
        <v>1.0846596805476907E-5</v>
      </c>
      <c r="AK1086" s="13">
        <f t="shared" si="1370"/>
        <v>2.3870368943398019E-5</v>
      </c>
      <c r="AL1086" s="13">
        <f t="shared" si="1371"/>
        <v>3.4632503623972077E-6</v>
      </c>
      <c r="AM1086" s="13">
        <f t="shared" si="1372"/>
        <v>0.10172091233922194</v>
      </c>
      <c r="AN1086" s="13">
        <f t="shared" si="1373"/>
        <v>3.3857994044169976E-2</v>
      </c>
      <c r="AO1086" s="13">
        <f t="shared" si="1374"/>
        <v>5.6348480087954848E-3</v>
      </c>
      <c r="AP1086" s="13">
        <f t="shared" si="1375"/>
        <v>6.2518986487710023E-4</v>
      </c>
      <c r="AQ1086" s="13">
        <f t="shared" si="1376"/>
        <v>5.2023901070838088E-5</v>
      </c>
      <c r="AR1086" s="13">
        <f t="shared" si="1377"/>
        <v>3.3130705671681089E-8</v>
      </c>
      <c r="AS1086" s="13">
        <f t="shared" si="1378"/>
        <v>2.1873464513924601E-7</v>
      </c>
      <c r="AT1086" s="13">
        <f t="shared" si="1379"/>
        <v>7.2206196659867572E-7</v>
      </c>
      <c r="AU1086" s="13">
        <f t="shared" si="1380"/>
        <v>1.5890593014393965E-6</v>
      </c>
      <c r="AV1086" s="13">
        <f t="shared" si="1381"/>
        <v>2.6228110400819588E-6</v>
      </c>
      <c r="AW1086" s="13">
        <f t="shared" si="1382"/>
        <v>2.1140694712348936E-7</v>
      </c>
      <c r="AX1086" s="13">
        <f t="shared" si="1383"/>
        <v>0.11192984077596657</v>
      </c>
      <c r="AY1086" s="13">
        <f t="shared" si="1384"/>
        <v>3.7256054779763459E-2</v>
      </c>
      <c r="AZ1086" s="13">
        <f t="shared" si="1385"/>
        <v>6.2003734130691652E-3</v>
      </c>
      <c r="BA1086" s="13">
        <f t="shared" si="1386"/>
        <v>6.8793525757102091E-4</v>
      </c>
      <c r="BB1086" s="13">
        <f t="shared" si="1387"/>
        <v>5.7245131109173883E-5</v>
      </c>
      <c r="BC1086" s="13">
        <f t="shared" si="1388"/>
        <v>3.8108295798381258E-6</v>
      </c>
      <c r="BD1086" s="13">
        <f t="shared" si="1389"/>
        <v>1.8379361226629525E-9</v>
      </c>
      <c r="BE1086" s="13">
        <f t="shared" si="1390"/>
        <v>1.2134371949792632E-8</v>
      </c>
      <c r="BF1086" s="13">
        <f t="shared" si="1391"/>
        <v>4.0056610455693251E-8</v>
      </c>
      <c r="BG1086" s="13">
        <f t="shared" si="1392"/>
        <v>8.8153555197752306E-8</v>
      </c>
      <c r="BH1086" s="13">
        <f t="shared" si="1393"/>
        <v>1.4550125195812713E-7</v>
      </c>
      <c r="BI1086" s="13">
        <f t="shared" si="1394"/>
        <v>1.9212488275841816E-7</v>
      </c>
      <c r="BJ1086" s="14">
        <f t="shared" si="1395"/>
        <v>0.50493013746926374</v>
      </c>
      <c r="BK1086" s="14">
        <f t="shared" si="1396"/>
        <v>4.1872128241599943E-2</v>
      </c>
      <c r="BL1086" s="14">
        <f t="shared" si="1397"/>
        <v>9.4769258476983681E-4</v>
      </c>
      <c r="BM1086" s="14">
        <f t="shared" si="1398"/>
        <v>0.47937814204767831</v>
      </c>
      <c r="BN1086" s="14">
        <f t="shared" si="1399"/>
        <v>3.1121953667526136E-2</v>
      </c>
    </row>
    <row r="1087" spans="1:66" x14ac:dyDescent="0.25">
      <c r="A1087" t="s">
        <v>61</v>
      </c>
      <c r="B1087" t="s">
        <v>65</v>
      </c>
      <c r="C1087" t="s">
        <v>70</v>
      </c>
      <c r="D1087" s="24" t="s">
        <v>502</v>
      </c>
      <c r="E1087" s="10">
        <f>VLOOKUP(A1087,home!$A$2:$E$405,3,FALSE)</f>
        <v>1.5</v>
      </c>
      <c r="F1087" s="10">
        <f>VLOOKUP(B1087,home!$B$2:$E$405,3,FALSE)</f>
        <v>0.67</v>
      </c>
      <c r="G1087" s="10">
        <f>VLOOKUP(C1087,away!$B$2:$E$405,4,FALSE)</f>
        <v>1.5</v>
      </c>
      <c r="H1087" s="10">
        <f>VLOOKUP(A1087,away!$A$2:$E$405,3,FALSE)</f>
        <v>1.1000000000000001</v>
      </c>
      <c r="I1087" s="10">
        <f>VLOOKUP(C1087,away!$B$2:$E$405,3,FALSE)</f>
        <v>1</v>
      </c>
      <c r="J1087" s="10">
        <f>VLOOKUP(B1087,home!$B$2:$E$405,4,FALSE)</f>
        <v>0.68</v>
      </c>
      <c r="K1087" s="12">
        <f t="shared" si="1344"/>
        <v>1.5075000000000003</v>
      </c>
      <c r="L1087" s="12">
        <f t="shared" si="1345"/>
        <v>0.74800000000000011</v>
      </c>
      <c r="M1087" s="13">
        <f t="shared" si="1346"/>
        <v>0.10482112007142708</v>
      </c>
      <c r="N1087" s="13">
        <f t="shared" si="1347"/>
        <v>0.15801783850767634</v>
      </c>
      <c r="O1087" s="13">
        <f t="shared" si="1348"/>
        <v>7.8406197813427461E-2</v>
      </c>
      <c r="P1087" s="13">
        <f t="shared" si="1349"/>
        <v>0.11819734320374189</v>
      </c>
      <c r="Q1087" s="13">
        <f t="shared" si="1350"/>
        <v>0.11910594577516111</v>
      </c>
      <c r="R1087" s="13">
        <f t="shared" si="1351"/>
        <v>2.9323917982221875E-2</v>
      </c>
      <c r="S1087" s="13">
        <f t="shared" si="1352"/>
        <v>3.3320126542492876E-2</v>
      </c>
      <c r="T1087" s="13">
        <f t="shared" si="1353"/>
        <v>8.9091247439820512E-2</v>
      </c>
      <c r="U1087" s="13">
        <f t="shared" si="1354"/>
        <v>4.4205806358199477E-2</v>
      </c>
      <c r="V1087" s="13">
        <f t="shared" si="1355"/>
        <v>4.1746786545089334E-3</v>
      </c>
      <c r="W1087" s="13">
        <f t="shared" si="1356"/>
        <v>5.9850737752018456E-2</v>
      </c>
      <c r="X1087" s="13">
        <f t="shared" si="1357"/>
        <v>4.4768351838509808E-2</v>
      </c>
      <c r="Y1087" s="13">
        <f t="shared" si="1358"/>
        <v>1.6743363587602672E-2</v>
      </c>
      <c r="Z1087" s="13">
        <f t="shared" si="1359"/>
        <v>7.3114302169006553E-3</v>
      </c>
      <c r="AA1087" s="13">
        <f t="shared" si="1360"/>
        <v>1.1021981051977738E-2</v>
      </c>
      <c r="AB1087" s="13">
        <f t="shared" si="1361"/>
        <v>8.3078182179282239E-3</v>
      </c>
      <c r="AC1087" s="13">
        <f t="shared" si="1362"/>
        <v>2.9421308735067621E-4</v>
      </c>
      <c r="AD1087" s="13">
        <f t="shared" si="1363"/>
        <v>2.2556246790291962E-2</v>
      </c>
      <c r="AE1087" s="13">
        <f t="shared" si="1364"/>
        <v>1.687207259913839E-2</v>
      </c>
      <c r="AF1087" s="13">
        <f t="shared" si="1365"/>
        <v>6.310155152077758E-3</v>
      </c>
      <c r="AG1087" s="13">
        <f t="shared" si="1366"/>
        <v>1.5733320179180546E-3</v>
      </c>
      <c r="AH1087" s="13">
        <f t="shared" si="1367"/>
        <v>1.3672374505604226E-3</v>
      </c>
      <c r="AI1087" s="13">
        <f t="shared" si="1368"/>
        <v>2.061110456719837E-3</v>
      </c>
      <c r="AJ1087" s="13">
        <f t="shared" si="1369"/>
        <v>1.553562006752578E-3</v>
      </c>
      <c r="AK1087" s="13">
        <f t="shared" si="1370"/>
        <v>7.806649083931705E-4</v>
      </c>
      <c r="AL1087" s="13">
        <f t="shared" si="1371"/>
        <v>1.327030477709985E-5</v>
      </c>
      <c r="AM1087" s="13">
        <f t="shared" si="1372"/>
        <v>6.8007084072730277E-3</v>
      </c>
      <c r="AN1087" s="13">
        <f t="shared" si="1373"/>
        <v>5.0869298886402252E-3</v>
      </c>
      <c r="AO1087" s="13">
        <f t="shared" si="1374"/>
        <v>1.9025117783514445E-3</v>
      </c>
      <c r="AP1087" s="13">
        <f t="shared" si="1375"/>
        <v>4.7435960340229356E-4</v>
      </c>
      <c r="AQ1087" s="13">
        <f t="shared" si="1376"/>
        <v>8.8705245836228895E-5</v>
      </c>
      <c r="AR1087" s="13">
        <f t="shared" si="1377"/>
        <v>2.0453872260383933E-4</v>
      </c>
      <c r="AS1087" s="13">
        <f t="shared" si="1378"/>
        <v>3.0834212432528777E-4</v>
      </c>
      <c r="AT1087" s="13">
        <f t="shared" si="1379"/>
        <v>2.324128762101858E-4</v>
      </c>
      <c r="AU1087" s="13">
        <f t="shared" si="1380"/>
        <v>1.1678747029561837E-4</v>
      </c>
      <c r="AV1087" s="13">
        <f t="shared" si="1381"/>
        <v>4.4014277867661188E-5</v>
      </c>
      <c r="AW1087" s="13">
        <f t="shared" si="1382"/>
        <v>4.156591213807098E-7</v>
      </c>
      <c r="AX1087" s="13">
        <f t="shared" si="1383"/>
        <v>1.7086779873273484E-3</v>
      </c>
      <c r="AY1087" s="13">
        <f t="shared" si="1384"/>
        <v>1.2780911345208566E-3</v>
      </c>
      <c r="AZ1087" s="13">
        <f t="shared" si="1385"/>
        <v>4.7800608431080042E-4</v>
      </c>
      <c r="BA1087" s="13">
        <f t="shared" si="1386"/>
        <v>1.1918285035482625E-4</v>
      </c>
      <c r="BB1087" s="13">
        <f t="shared" si="1387"/>
        <v>2.228719301635251E-5</v>
      </c>
      <c r="BC1087" s="13">
        <f t="shared" si="1388"/>
        <v>3.3341640752463375E-6</v>
      </c>
      <c r="BD1087" s="13">
        <f t="shared" si="1389"/>
        <v>2.5499160751278619E-5</v>
      </c>
      <c r="BE1087" s="13">
        <f t="shared" si="1390"/>
        <v>3.843998483255252E-5</v>
      </c>
      <c r="BF1087" s="13">
        <f t="shared" si="1391"/>
        <v>2.8974138567536478E-5</v>
      </c>
      <c r="BG1087" s="13">
        <f t="shared" si="1392"/>
        <v>1.4559504630187081E-5</v>
      </c>
      <c r="BH1087" s="13">
        <f t="shared" si="1393"/>
        <v>5.4871133075017582E-6</v>
      </c>
      <c r="BI1087" s="13">
        <f t="shared" si="1394"/>
        <v>1.6543646622117804E-6</v>
      </c>
      <c r="BJ1087" s="14">
        <f t="shared" si="1395"/>
        <v>0.5528520857973237</v>
      </c>
      <c r="BK1087" s="14">
        <f t="shared" si="1396"/>
        <v>0.26209884299881941</v>
      </c>
      <c r="BL1087" s="14">
        <f t="shared" si="1397"/>
        <v>0.17804900598423465</v>
      </c>
      <c r="BM1087" s="14">
        <f t="shared" si="1398"/>
        <v>0.39116132616822324</v>
      </c>
      <c r="BN1087" s="14">
        <f t="shared" si="1399"/>
        <v>0.6078723633536558</v>
      </c>
    </row>
    <row r="1088" spans="1:66" x14ac:dyDescent="0.25">
      <c r="A1088" t="s">
        <v>61</v>
      </c>
      <c r="B1088" t="s">
        <v>66</v>
      </c>
      <c r="C1088" t="s">
        <v>240</v>
      </c>
      <c r="D1088" s="24" t="s">
        <v>502</v>
      </c>
      <c r="E1088" s="10">
        <f>VLOOKUP(A1088,home!$A$2:$E$405,3,FALSE)</f>
        <v>1.5</v>
      </c>
      <c r="F1088" s="10">
        <f>VLOOKUP(B1088,home!$B$2:$E$405,3,FALSE)</f>
        <v>1.33</v>
      </c>
      <c r="G1088" s="10">
        <f>VLOOKUP(C1088,away!$B$2:$E$405,4,FALSE)</f>
        <v>0.44</v>
      </c>
      <c r="H1088" s="10">
        <f>VLOOKUP(A1088,away!$A$2:$E$405,3,FALSE)</f>
        <v>1.1000000000000001</v>
      </c>
      <c r="I1088" s="10">
        <f>VLOOKUP(C1088,away!$B$2:$E$405,3,FALSE)</f>
        <v>0.89</v>
      </c>
      <c r="J1088" s="10">
        <f>VLOOKUP(B1088,home!$B$2:$E$405,4,FALSE)</f>
        <v>1.59</v>
      </c>
      <c r="K1088" s="12">
        <f t="shared" si="1344"/>
        <v>0.87780000000000002</v>
      </c>
      <c r="L1088" s="12">
        <f t="shared" si="1345"/>
        <v>1.5566100000000003</v>
      </c>
      <c r="M1088" s="13">
        <f t="shared" si="1346"/>
        <v>8.7649444968202733E-2</v>
      </c>
      <c r="N1088" s="13">
        <f t="shared" si="1347"/>
        <v>7.6938682793088353E-2</v>
      </c>
      <c r="O1088" s="13">
        <f t="shared" si="1348"/>
        <v>0.13643600253195406</v>
      </c>
      <c r="P1088" s="13">
        <f t="shared" si="1349"/>
        <v>0.11976352302254928</v>
      </c>
      <c r="Q1088" s="13">
        <f t="shared" si="1350"/>
        <v>3.3768387877886483E-2</v>
      </c>
      <c r="R1088" s="13">
        <f t="shared" si="1351"/>
        <v>0.10618882295063253</v>
      </c>
      <c r="S1088" s="13">
        <f t="shared" si="1352"/>
        <v>4.0910987662204031E-2</v>
      </c>
      <c r="T1088" s="13">
        <f t="shared" si="1353"/>
        <v>5.2564210254596878E-2</v>
      </c>
      <c r="U1088" s="13">
        <f t="shared" si="1354"/>
        <v>9.3212548786065233E-2</v>
      </c>
      <c r="V1088" s="13">
        <f t="shared" si="1355"/>
        <v>6.2111618676410152E-3</v>
      </c>
      <c r="W1088" s="13">
        <f t="shared" si="1356"/>
        <v>9.8806302930695856E-3</v>
      </c>
      <c r="X1088" s="13">
        <f t="shared" si="1357"/>
        <v>1.5380287920495049E-2</v>
      </c>
      <c r="Y1088" s="13">
        <f t="shared" si="1358"/>
        <v>1.1970554989960903E-2</v>
      </c>
      <c r="Z1088" s="13">
        <f t="shared" si="1359"/>
        <v>5.5098194564394715E-2</v>
      </c>
      <c r="AA1088" s="13">
        <f t="shared" si="1360"/>
        <v>4.8365195188625684E-2</v>
      </c>
      <c r="AB1088" s="13">
        <f t="shared" si="1361"/>
        <v>2.1227484168287812E-2</v>
      </c>
      <c r="AC1088" s="13">
        <f t="shared" si="1362"/>
        <v>5.3043021807059438E-4</v>
      </c>
      <c r="AD1088" s="13">
        <f t="shared" si="1363"/>
        <v>2.1683043178141203E-3</v>
      </c>
      <c r="AE1088" s="13">
        <f t="shared" si="1364"/>
        <v>3.3752041841526382E-3</v>
      </c>
      <c r="AF1088" s="13">
        <f t="shared" si="1365"/>
        <v>2.6269382925469195E-3</v>
      </c>
      <c r="AG1088" s="13">
        <f t="shared" si="1366"/>
        <v>1.3630394718538205E-3</v>
      </c>
      <c r="AH1088" s="13">
        <f t="shared" si="1367"/>
        <v>2.1441600160220634E-2</v>
      </c>
      <c r="AI1088" s="13">
        <f t="shared" si="1368"/>
        <v>1.882143662064167E-2</v>
      </c>
      <c r="AJ1088" s="13">
        <f t="shared" si="1369"/>
        <v>8.2607285327996292E-3</v>
      </c>
      <c r="AK1088" s="13">
        <f t="shared" si="1370"/>
        <v>2.417089168697172E-3</v>
      </c>
      <c r="AL1088" s="13">
        <f t="shared" si="1371"/>
        <v>2.8991029735236464E-5</v>
      </c>
      <c r="AM1088" s="13">
        <f t="shared" si="1372"/>
        <v>3.8066750603544711E-4</v>
      </c>
      <c r="AN1088" s="13">
        <f t="shared" si="1373"/>
        <v>5.9255084656983741E-4</v>
      </c>
      <c r="AO1088" s="13">
        <f t="shared" si="1374"/>
        <v>4.6118528663953738E-4</v>
      </c>
      <c r="AP1088" s="13">
        <f t="shared" si="1375"/>
        <v>2.3929520967865681E-4</v>
      </c>
      <c r="AQ1088" s="13">
        <f t="shared" si="1376"/>
        <v>9.3122329084473573E-5</v>
      </c>
      <c r="AR1088" s="13">
        <f t="shared" si="1377"/>
        <v>6.6752418450802039E-3</v>
      </c>
      <c r="AS1088" s="13">
        <f t="shared" si="1378"/>
        <v>5.8595272916114032E-3</v>
      </c>
      <c r="AT1088" s="13">
        <f t="shared" si="1379"/>
        <v>2.5717465282882449E-3</v>
      </c>
      <c r="AU1088" s="13">
        <f t="shared" si="1380"/>
        <v>7.5249303417714063E-4</v>
      </c>
      <c r="AV1088" s="13">
        <f t="shared" si="1381"/>
        <v>1.6513459635017347E-4</v>
      </c>
      <c r="AW1088" s="13">
        <f t="shared" si="1382"/>
        <v>1.100364405046525E-6</v>
      </c>
      <c r="AX1088" s="13">
        <f t="shared" si="1383"/>
        <v>5.5691656132985881E-5</v>
      </c>
      <c r="AY1088" s="13">
        <f t="shared" si="1384"/>
        <v>8.6690188853167166E-5</v>
      </c>
      <c r="AZ1088" s="13">
        <f t="shared" si="1385"/>
        <v>6.7471407435364288E-5</v>
      </c>
      <c r="BA1088" s="13">
        <f t="shared" si="1386"/>
        <v>3.5008889175987472E-5</v>
      </c>
      <c r="BB1088" s="13">
        <f t="shared" si="1387"/>
        <v>1.3623796745058477E-5</v>
      </c>
      <c r="BC1088" s="13">
        <f t="shared" si="1388"/>
        <v>4.241387650265093E-6</v>
      </c>
      <c r="BD1088" s="13">
        <f t="shared" si="1389"/>
        <v>1.7317913680783838E-3</v>
      </c>
      <c r="BE1088" s="13">
        <f t="shared" si="1390"/>
        <v>1.5201664628992054E-3</v>
      </c>
      <c r="BF1088" s="13">
        <f t="shared" si="1391"/>
        <v>6.6720106056646121E-4</v>
      </c>
      <c r="BG1088" s="13">
        <f t="shared" si="1392"/>
        <v>1.9522303032174662E-4</v>
      </c>
      <c r="BH1088" s="13">
        <f t="shared" si="1393"/>
        <v>4.2841694004107287E-5</v>
      </c>
      <c r="BI1088" s="13">
        <f t="shared" si="1394"/>
        <v>7.5212877993610781E-6</v>
      </c>
      <c r="BJ1088" s="14">
        <f t="shared" si="1395"/>
        <v>0.21206578889946556</v>
      </c>
      <c r="BK1088" s="14">
        <f t="shared" si="1396"/>
        <v>0.25518122895725603</v>
      </c>
      <c r="BL1088" s="14">
        <f t="shared" si="1397"/>
        <v>0.47655979630710077</v>
      </c>
      <c r="BM1088" s="14">
        <f t="shared" si="1398"/>
        <v>0.43807455475945556</v>
      </c>
      <c r="BN1088" s="14">
        <f t="shared" si="1399"/>
        <v>0.56074486414431346</v>
      </c>
    </row>
    <row r="1089" spans="1:66" x14ac:dyDescent="0.25">
      <c r="A1089" t="s">
        <v>61</v>
      </c>
      <c r="B1089" t="s">
        <v>238</v>
      </c>
      <c r="C1089" t="s">
        <v>69</v>
      </c>
      <c r="D1089" s="24" t="s">
        <v>502</v>
      </c>
      <c r="E1089" s="10">
        <f>VLOOKUP(A1089,home!$A$2:$E$405,3,FALSE)</f>
        <v>1.5</v>
      </c>
      <c r="F1089" s="10">
        <f>VLOOKUP(B1089,home!$B$2:$E$405,3,FALSE)</f>
        <v>0.67</v>
      </c>
      <c r="G1089" s="10">
        <f>VLOOKUP(C1089,away!$B$2:$E$405,4,FALSE)</f>
        <v>0.22</v>
      </c>
      <c r="H1089" s="10">
        <f>VLOOKUP(A1089,away!$A$2:$E$405,3,FALSE)</f>
        <v>1.1000000000000001</v>
      </c>
      <c r="I1089" s="10">
        <f>VLOOKUP(C1089,away!$B$2:$E$405,3,FALSE)</f>
        <v>1.33</v>
      </c>
      <c r="J1089" s="10">
        <f>VLOOKUP(B1089,home!$B$2:$E$405,4,FALSE)</f>
        <v>0.91</v>
      </c>
      <c r="K1089" s="12">
        <f t="shared" si="1344"/>
        <v>0.22110000000000002</v>
      </c>
      <c r="L1089" s="12">
        <f t="shared" si="1345"/>
        <v>1.3313300000000003</v>
      </c>
      <c r="M1089" s="13">
        <f t="shared" si="1346"/>
        <v>0.21173283739459478</v>
      </c>
      <c r="N1089" s="13">
        <f t="shared" si="1347"/>
        <v>4.6814130347944904E-2</v>
      </c>
      <c r="O1089" s="13">
        <f t="shared" si="1348"/>
        <v>0.28188627840854596</v>
      </c>
      <c r="P1089" s="13">
        <f t="shared" si="1349"/>
        <v>6.2325056156129509E-2</v>
      </c>
      <c r="Q1089" s="13">
        <f t="shared" si="1350"/>
        <v>5.17530210996531E-3</v>
      </c>
      <c r="R1089" s="13">
        <f t="shared" si="1351"/>
        <v>0.18764182951682484</v>
      </c>
      <c r="S1089" s="13">
        <f t="shared" si="1352"/>
        <v>4.5864551203570912E-3</v>
      </c>
      <c r="T1089" s="13">
        <f t="shared" si="1353"/>
        <v>6.890034958060118E-3</v>
      </c>
      <c r="U1089" s="13">
        <f t="shared" si="1354"/>
        <v>4.1487608506169976E-2</v>
      </c>
      <c r="V1089" s="13">
        <f t="shared" si="1355"/>
        <v>1.500061620899584E-4</v>
      </c>
      <c r="W1089" s="13">
        <f t="shared" si="1356"/>
        <v>3.8141976550444345E-4</v>
      </c>
      <c r="X1089" s="13">
        <f t="shared" si="1357"/>
        <v>5.0779557640903076E-4</v>
      </c>
      <c r="Y1089" s="13">
        <f t="shared" si="1358"/>
        <v>3.3802174237031771E-4</v>
      </c>
      <c r="Z1089" s="13">
        <f t="shared" si="1359"/>
        <v>8.3271065630211499E-2</v>
      </c>
      <c r="AA1089" s="13">
        <f t="shared" si="1360"/>
        <v>1.841123261083976E-2</v>
      </c>
      <c r="AB1089" s="13">
        <f t="shared" si="1361"/>
        <v>2.035361765128336E-3</v>
      </c>
      <c r="AC1089" s="13">
        <f t="shared" si="1362"/>
        <v>2.7597108315438816E-6</v>
      </c>
      <c r="AD1089" s="13">
        <f t="shared" si="1363"/>
        <v>2.108297753825811E-5</v>
      </c>
      <c r="AE1089" s="13">
        <f t="shared" si="1364"/>
        <v>2.8068400486009176E-5</v>
      </c>
      <c r="AF1089" s="13">
        <f t="shared" si="1365"/>
        <v>1.8684151809519311E-5</v>
      </c>
      <c r="AG1089" s="13">
        <f t="shared" si="1366"/>
        <v>8.2915906095224487E-6</v>
      </c>
      <c r="AH1089" s="13">
        <f t="shared" si="1367"/>
        <v>2.7715316951367377E-2</v>
      </c>
      <c r="AI1089" s="13">
        <f t="shared" si="1368"/>
        <v>6.1278565779473273E-3</v>
      </c>
      <c r="AJ1089" s="13">
        <f t="shared" si="1369"/>
        <v>6.7743454469207712E-4</v>
      </c>
      <c r="AK1089" s="13">
        <f t="shared" si="1370"/>
        <v>4.9926925943806095E-5</v>
      </c>
      <c r="AL1089" s="13">
        <f t="shared" si="1371"/>
        <v>3.2493615004101809E-8</v>
      </c>
      <c r="AM1089" s="13">
        <f t="shared" si="1372"/>
        <v>9.3228926674177394E-7</v>
      </c>
      <c r="AN1089" s="13">
        <f t="shared" si="1373"/>
        <v>1.2411846694913262E-6</v>
      </c>
      <c r="AO1089" s="13">
        <f t="shared" si="1374"/>
        <v>8.2621319301694418E-7</v>
      </c>
      <c r="AP1089" s="13">
        <f t="shared" si="1375"/>
        <v>3.6665413675308284E-7</v>
      </c>
      <c r="AQ1089" s="13">
        <f t="shared" si="1376"/>
        <v>1.2203441297087049E-7</v>
      </c>
      <c r="AR1089" s="13">
        <f t="shared" si="1377"/>
        <v>7.3796465833727877E-3</v>
      </c>
      <c r="AS1089" s="13">
        <f t="shared" si="1378"/>
        <v>1.6316398595837233E-3</v>
      </c>
      <c r="AT1089" s="13">
        <f t="shared" si="1379"/>
        <v>1.8037778647698064E-4</v>
      </c>
      <c r="AU1089" s="13">
        <f t="shared" si="1380"/>
        <v>1.3293842863353476E-5</v>
      </c>
      <c r="AV1089" s="13">
        <f t="shared" si="1381"/>
        <v>7.3481716427186332E-7</v>
      </c>
      <c r="AW1089" s="13">
        <f t="shared" si="1382"/>
        <v>2.6568680774611507E-10</v>
      </c>
      <c r="AX1089" s="13">
        <f t="shared" si="1383"/>
        <v>3.4354859479434363E-8</v>
      </c>
      <c r="AY1089" s="13">
        <f t="shared" si="1384"/>
        <v>4.5737655070755364E-8</v>
      </c>
      <c r="AZ1089" s="13">
        <f t="shared" si="1385"/>
        <v>3.0445956162674384E-8</v>
      </c>
      <c r="BA1089" s="13">
        <f t="shared" si="1386"/>
        <v>1.3511204939351099E-8</v>
      </c>
      <c r="BB1089" s="13">
        <f t="shared" si="1387"/>
        <v>4.4969681179765764E-9</v>
      </c>
      <c r="BC1089" s="13">
        <f t="shared" si="1388"/>
        <v>1.1973897129011512E-9</v>
      </c>
      <c r="BD1089" s="13">
        <f t="shared" si="1389"/>
        <v>1.6374574809736163E-3</v>
      </c>
      <c r="BE1089" s="13">
        <f t="shared" si="1390"/>
        <v>3.6204184904326653E-4</v>
      </c>
      <c r="BF1089" s="13">
        <f t="shared" si="1391"/>
        <v>4.0023726411733126E-5</v>
      </c>
      <c r="BG1089" s="13">
        <f t="shared" si="1392"/>
        <v>2.9497486365447317E-6</v>
      </c>
      <c r="BH1089" s="13">
        <f t="shared" si="1393"/>
        <v>1.6304735588501002E-7</v>
      </c>
      <c r="BI1089" s="13">
        <f t="shared" si="1394"/>
        <v>7.2099540772351466E-9</v>
      </c>
      <c r="BJ1089" s="14">
        <f t="shared" si="1395"/>
        <v>6.0186449740409903E-2</v>
      </c>
      <c r="BK1089" s="14">
        <f t="shared" si="1396"/>
        <v>0.27879719277527293</v>
      </c>
      <c r="BL1089" s="14">
        <f t="shared" si="1397"/>
        <v>0.57728118175929566</v>
      </c>
      <c r="BM1089" s="14">
        <f t="shared" si="1398"/>
        <v>0.20396041049921645</v>
      </c>
      <c r="BN1089" s="14">
        <f t="shared" si="1399"/>
        <v>0.79557543393400532</v>
      </c>
    </row>
    <row r="1090" spans="1:66" x14ac:dyDescent="0.25">
      <c r="A1090" t="s">
        <v>19</v>
      </c>
      <c r="B1090" t="s">
        <v>247</v>
      </c>
      <c r="C1090" t="s">
        <v>21</v>
      </c>
      <c r="D1090" s="24" t="s">
        <v>502</v>
      </c>
      <c r="E1090" s="10">
        <f>VLOOKUP(A1090,home!$A$2:$E$405,3,FALSE)</f>
        <v>1.61797752808989</v>
      </c>
      <c r="F1090" s="10">
        <f>VLOOKUP(B1090,home!$B$2:$E$405,3,FALSE)</f>
        <v>1.24</v>
      </c>
      <c r="G1090" s="10">
        <f>VLOOKUP(C1090,away!$B$2:$E$405,4,FALSE)</f>
        <v>0.77</v>
      </c>
      <c r="H1090" s="10">
        <f>VLOOKUP(A1090,away!$A$2:$E$405,3,FALSE)</f>
        <v>1.28089887640449</v>
      </c>
      <c r="I1090" s="10">
        <f>VLOOKUP(C1090,away!$B$2:$E$405,3,FALSE)</f>
        <v>1.08</v>
      </c>
      <c r="J1090" s="10">
        <f>VLOOKUP(B1090,home!$B$2:$E$405,4,FALSE)</f>
        <v>0.59</v>
      </c>
      <c r="K1090" s="12">
        <f t="shared" si="1344"/>
        <v>1.544844943820227</v>
      </c>
      <c r="L1090" s="12">
        <f t="shared" si="1345"/>
        <v>0.81618876404494101</v>
      </c>
      <c r="M1090" s="13">
        <f t="shared" si="1346"/>
        <v>9.4322670698032421E-2</v>
      </c>
      <c r="N1090" s="13">
        <f t="shared" si="1347"/>
        <v>0.14571390091547567</v>
      </c>
      <c r="O1090" s="13">
        <f t="shared" si="1348"/>
        <v>7.698510401844505E-2</v>
      </c>
      <c r="P1090" s="13">
        <f t="shared" si="1349"/>
        <v>0.11893004869236908</v>
      </c>
      <c r="Q1090" s="13">
        <f t="shared" si="1350"/>
        <v>0.11255269153679709</v>
      </c>
      <c r="R1090" s="13">
        <f t="shared" si="1351"/>
        <v>3.1417188449342943E-2</v>
      </c>
      <c r="S1090" s="13">
        <f t="shared" si="1352"/>
        <v>3.7489281148673878E-2</v>
      </c>
      <c r="T1090" s="13">
        <f t="shared" si="1353"/>
        <v>9.1864242195349902E-2</v>
      </c>
      <c r="U1090" s="13">
        <f t="shared" si="1354"/>
        <v>4.8534684725014682E-2</v>
      </c>
      <c r="V1090" s="13">
        <f t="shared" si="1355"/>
        <v>5.2521861622661084E-3</v>
      </c>
      <c r="W1090" s="13">
        <f t="shared" si="1356"/>
        <v>5.7958818811326217E-2</v>
      </c>
      <c r="X1090" s="13">
        <f t="shared" si="1357"/>
        <v>4.7305336691121025E-2</v>
      </c>
      <c r="Y1090" s="13">
        <f t="shared" si="1358"/>
        <v>1.9305042143327934E-2</v>
      </c>
      <c r="Z1090" s="13">
        <f t="shared" si="1359"/>
        <v>8.5474520700787385E-3</v>
      </c>
      <c r="AA1090" s="13">
        <f t="shared" si="1360"/>
        <v>1.3204488113006872E-2</v>
      </c>
      <c r="AB1090" s="13">
        <f t="shared" si="1361"/>
        <v>1.019944334855648E-2</v>
      </c>
      <c r="AC1090" s="13">
        <f t="shared" si="1362"/>
        <v>4.1390019983865173E-4</v>
      </c>
      <c r="AD1090" s="13">
        <f t="shared" si="1363"/>
        <v>2.2384347047617499E-2</v>
      </c>
      <c r="AE1090" s="13">
        <f t="shared" si="1364"/>
        <v>1.826985255074795E-2</v>
      </c>
      <c r="AF1090" s="13">
        <f t="shared" si="1365"/>
        <v>7.455824186339141E-3</v>
      </c>
      <c r="AG1090" s="13">
        <f t="shared" si="1366"/>
        <v>2.0284533091948402E-3</v>
      </c>
      <c r="AH1090" s="13">
        <f t="shared" si="1367"/>
        <v>1.7440835852027339E-3</v>
      </c>
      <c r="AI1090" s="13">
        <f t="shared" si="1368"/>
        <v>2.6943387082002976E-3</v>
      </c>
      <c r="AJ1090" s="13">
        <f t="shared" si="1369"/>
        <v>2.0811677651511764E-3</v>
      </c>
      <c r="AK1090" s="13">
        <f t="shared" si="1370"/>
        <v>1.0716938330784789E-3</v>
      </c>
      <c r="AL1090" s="13">
        <f t="shared" si="1371"/>
        <v>2.0875223551794107E-5</v>
      </c>
      <c r="AM1090" s="13">
        <f t="shared" si="1372"/>
        <v>6.9160690714458227E-3</v>
      </c>
      <c r="AN1090" s="13">
        <f t="shared" si="1373"/>
        <v>5.6448178674728088E-3</v>
      </c>
      <c r="AO1090" s="13">
        <f t="shared" si="1374"/>
        <v>2.3036184592557154E-3</v>
      </c>
      <c r="AP1090" s="13">
        <f t="shared" si="1375"/>
        <v>6.2672916769701125E-4</v>
      </c>
      <c r="AQ1090" s="13">
        <f t="shared" si="1376"/>
        <v>1.2788232619338451E-4</v>
      </c>
      <c r="AR1090" s="13">
        <f t="shared" si="1377"/>
        <v>2.8470028515953795E-4</v>
      </c>
      <c r="AS1090" s="13">
        <f t="shared" si="1378"/>
        <v>4.3981779603288897E-4</v>
      </c>
      <c r="AT1090" s="13">
        <f t="shared" si="1379"/>
        <v>3.3972514920178231E-4</v>
      </c>
      <c r="AU1090" s="13">
        <f t="shared" si="1380"/>
        <v>1.749408930109819E-4</v>
      </c>
      <c r="AV1090" s="13">
        <f t="shared" si="1381"/>
        <v>6.7564138508852681E-5</v>
      </c>
      <c r="AW1090" s="13">
        <f t="shared" si="1382"/>
        <v>7.3114605637632315E-7</v>
      </c>
      <c r="AX1090" s="13">
        <f t="shared" si="1383"/>
        <v>1.7807090560224227E-3</v>
      </c>
      <c r="AY1090" s="13">
        <f t="shared" si="1384"/>
        <v>1.4533947235585746E-3</v>
      </c>
      <c r="AZ1090" s="13">
        <f t="shared" si="1385"/>
        <v>5.9312222154535592E-4</v>
      </c>
      <c r="BA1090" s="13">
        <f t="shared" si="1386"/>
        <v>1.6136656431023122E-4</v>
      </c>
      <c r="BB1090" s="13">
        <f t="shared" si="1387"/>
        <v>3.2926394170636523E-5</v>
      </c>
      <c r="BC1090" s="13">
        <f t="shared" si="1388"/>
        <v>5.3748305925176767E-6</v>
      </c>
      <c r="BD1090" s="13">
        <f t="shared" si="1389"/>
        <v>3.8728195644600908E-5</v>
      </c>
      <c r="BE1090" s="13">
        <f t="shared" si="1390"/>
        <v>5.9829057224842241E-5</v>
      </c>
      <c r="BF1090" s="13">
        <f t="shared" si="1391"/>
        <v>4.6213308273664292E-5</v>
      </c>
      <c r="BG1090" s="13">
        <f t="shared" si="1392"/>
        <v>2.3797465207925251E-5</v>
      </c>
      <c r="BH1090" s="13">
        <f t="shared" si="1393"/>
        <v>9.1908484505502753E-6</v>
      </c>
      <c r="BI1090" s="13">
        <f t="shared" si="1394"/>
        <v>2.8396871516501115E-6</v>
      </c>
      <c r="BJ1090" s="14">
        <f t="shared" si="1395"/>
        <v>0.54448452006956194</v>
      </c>
      <c r="BK1090" s="14">
        <f t="shared" si="1396"/>
        <v>0.25788235684829053</v>
      </c>
      <c r="BL1090" s="14">
        <f t="shared" si="1397"/>
        <v>0.189419539369866</v>
      </c>
      <c r="BM1090" s="14">
        <f t="shared" si="1398"/>
        <v>0.41895960046983244</v>
      </c>
      <c r="BN1090" s="14">
        <f t="shared" si="1399"/>
        <v>0.57992160431046225</v>
      </c>
    </row>
    <row r="1091" spans="1:66" x14ac:dyDescent="0.25">
      <c r="A1091" t="s">
        <v>19</v>
      </c>
      <c r="B1091" t="s">
        <v>141</v>
      </c>
      <c r="C1091" t="s">
        <v>245</v>
      </c>
      <c r="D1091" s="24" t="s">
        <v>502</v>
      </c>
      <c r="E1091" s="10">
        <f>VLOOKUP(A1091,home!$A$2:$E$405,3,FALSE)</f>
        <v>1.61797752808989</v>
      </c>
      <c r="F1091" s="10">
        <f>VLOOKUP(B1091,home!$B$2:$E$405,3,FALSE)</f>
        <v>1.1100000000000001</v>
      </c>
      <c r="G1091" s="10">
        <f>VLOOKUP(C1091,away!$B$2:$E$405,4,FALSE)</f>
        <v>0.93</v>
      </c>
      <c r="H1091" s="10">
        <f>VLOOKUP(A1091,away!$A$2:$E$405,3,FALSE)</f>
        <v>1.28089887640449</v>
      </c>
      <c r="I1091" s="10">
        <f>VLOOKUP(C1091,away!$B$2:$E$405,3,FALSE)</f>
        <v>0.93</v>
      </c>
      <c r="J1091" s="10">
        <f>VLOOKUP(B1091,home!$B$2:$E$405,4,FALSE)</f>
        <v>0.94</v>
      </c>
      <c r="K1091" s="12">
        <f t="shared" si="1344"/>
        <v>1.6702382022471938</v>
      </c>
      <c r="L1091" s="12">
        <f t="shared" si="1345"/>
        <v>1.1197617977528052</v>
      </c>
      <c r="M1091" s="13">
        <f t="shared" si="1346"/>
        <v>6.1421213915000203E-2</v>
      </c>
      <c r="N1091" s="13">
        <f t="shared" si="1347"/>
        <v>0.10258805790923024</v>
      </c>
      <c r="O1091" s="13">
        <f t="shared" si="1348"/>
        <v>6.8777128913620228E-2</v>
      </c>
      <c r="P1091" s="13">
        <f t="shared" si="1349"/>
        <v>0.11487418815240853</v>
      </c>
      <c r="Q1091" s="13">
        <f t="shared" si="1350"/>
        <v>8.5673246707171885E-2</v>
      </c>
      <c r="R1091" s="13">
        <f t="shared" si="1351"/>
        <v>3.8507000758295912E-2</v>
      </c>
      <c r="S1091" s="13">
        <f t="shared" si="1352"/>
        <v>5.3711406298224573E-2</v>
      </c>
      <c r="T1091" s="13">
        <f t="shared" si="1353"/>
        <v>9.5933628752142383E-2</v>
      </c>
      <c r="U1091" s="13">
        <f t="shared" si="1354"/>
        <v>6.4315863720467478E-2</v>
      </c>
      <c r="V1091" s="13">
        <f t="shared" si="1355"/>
        <v>1.1161641610541463E-2</v>
      </c>
      <c r="W1091" s="13">
        <f t="shared" si="1356"/>
        <v>4.7698243186955688E-2</v>
      </c>
      <c r="X1091" s="13">
        <f t="shared" si="1357"/>
        <v>5.341067054067599E-2</v>
      </c>
      <c r="Y1091" s="13">
        <f t="shared" si="1358"/>
        <v>2.9903614231905067E-2</v>
      </c>
      <c r="Z1091" s="13">
        <f t="shared" si="1359"/>
        <v>1.4372889465059352E-2</v>
      </c>
      <c r="AA1091" s="13">
        <f t="shared" si="1360"/>
        <v>2.4006149061218358E-2</v>
      </c>
      <c r="AB1091" s="13">
        <f t="shared" si="1361"/>
        <v>2.0047993625443759E-2</v>
      </c>
      <c r="AC1091" s="13">
        <f t="shared" si="1362"/>
        <v>1.3047044709111894E-3</v>
      </c>
      <c r="AD1091" s="13">
        <f t="shared" si="1363"/>
        <v>1.9916856987732594E-2</v>
      </c>
      <c r="AE1091" s="13">
        <f t="shared" si="1364"/>
        <v>2.2302135586168968E-2</v>
      </c>
      <c r="AF1091" s="13">
        <f t="shared" si="1365"/>
        <v>1.2486539718847686E-2</v>
      </c>
      <c r="AG1091" s="13">
        <f t="shared" si="1366"/>
        <v>4.6606500544295638E-3</v>
      </c>
      <c r="AH1091" s="13">
        <f t="shared" si="1367"/>
        <v>4.023553136574304E-3</v>
      </c>
      <c r="AI1091" s="13">
        <f t="shared" si="1368"/>
        <v>6.7202921574779214E-3</v>
      </c>
      <c r="AJ1091" s="13">
        <f t="shared" si="1369"/>
        <v>5.6122443458409207E-3</v>
      </c>
      <c r="AK1091" s="13">
        <f t="shared" si="1370"/>
        <v>3.1245949689231059E-3</v>
      </c>
      <c r="AL1091" s="13">
        <f t="shared" si="1371"/>
        <v>9.76059294967063E-5</v>
      </c>
      <c r="AM1091" s="13">
        <f t="shared" si="1372"/>
        <v>6.6531790819209877E-3</v>
      </c>
      <c r="AN1091" s="13">
        <f t="shared" si="1373"/>
        <v>7.4499757695432028E-3</v>
      </c>
      <c r="AO1091" s="13">
        <f t="shared" si="1374"/>
        <v>4.1710991304592668E-3</v>
      </c>
      <c r="AP1091" s="13">
        <f t="shared" si="1375"/>
        <v>1.5568791536427437E-3</v>
      </c>
      <c r="AQ1091" s="13">
        <f t="shared" si="1376"/>
        <v>4.3583344999171609E-4</v>
      </c>
      <c r="AR1091" s="13">
        <f t="shared" si="1377"/>
        <v>9.0108421871287639E-4</v>
      </c>
      <c r="AS1091" s="13">
        <f t="shared" si="1378"/>
        <v>1.5050252855363115E-3</v>
      </c>
      <c r="AT1091" s="13">
        <f t="shared" si="1379"/>
        <v>1.2568753636253696E-3</v>
      </c>
      <c r="AU1091" s="13">
        <f t="shared" si="1380"/>
        <v>6.9976041593014168E-4</v>
      </c>
      <c r="AV1091" s="13">
        <f t="shared" si="1381"/>
        <v>2.9219164477672726E-4</v>
      </c>
      <c r="AW1091" s="13">
        <f t="shared" si="1382"/>
        <v>5.0708149310830032E-6</v>
      </c>
      <c r="AX1091" s="13">
        <f t="shared" si="1383"/>
        <v>1.8520656448360558E-3</v>
      </c>
      <c r="AY1091" s="13">
        <f t="shared" si="1384"/>
        <v>2.0738723560178303E-3</v>
      </c>
      <c r="AZ1091" s="13">
        <f t="shared" si="1385"/>
        <v>1.1611215188421853E-3</v>
      </c>
      <c r="BA1091" s="13">
        <f t="shared" si="1386"/>
        <v>4.3339317311606436E-4</v>
      </c>
      <c r="BB1091" s="13">
        <f t="shared" si="1387"/>
        <v>1.2132427966555924E-4</v>
      </c>
      <c r="BC1091" s="13">
        <f t="shared" si="1388"/>
        <v>2.7170858701874153E-5</v>
      </c>
      <c r="BD1091" s="13">
        <f t="shared" si="1389"/>
        <v>1.6816661411210189E-4</v>
      </c>
      <c r="BE1091" s="13">
        <f t="shared" si="1390"/>
        <v>2.8087830323259455E-4</v>
      </c>
      <c r="BF1091" s="13">
        <f t="shared" si="1391"/>
        <v>2.3456683612072549E-4</v>
      </c>
      <c r="BG1091" s="13">
        <f t="shared" si="1392"/>
        <v>1.3059416355636422E-4</v>
      </c>
      <c r="BH1091" s="13">
        <f t="shared" si="1393"/>
        <v>5.4530840240589469E-5</v>
      </c>
      <c r="BI1091" s="13">
        <f t="shared" si="1394"/>
        <v>1.8215898514094214E-5</v>
      </c>
      <c r="BJ1091" s="14">
        <f t="shared" si="1395"/>
        <v>0.50050955809199749</v>
      </c>
      <c r="BK1091" s="14">
        <f t="shared" si="1396"/>
        <v>0.24464463273260048</v>
      </c>
      <c r="BL1091" s="14">
        <f t="shared" si="1397"/>
        <v>0.2406767102722199</v>
      </c>
      <c r="BM1091" s="14">
        <f t="shared" si="1398"/>
        <v>0.52629415266506363</v>
      </c>
      <c r="BN1091" s="14">
        <f t="shared" si="1399"/>
        <v>0.47184083635572704</v>
      </c>
    </row>
    <row r="1092" spans="1:66" x14ac:dyDescent="0.25">
      <c r="A1092" t="s">
        <v>19</v>
      </c>
      <c r="B1092" t="s">
        <v>154</v>
      </c>
      <c r="C1092" t="s">
        <v>243</v>
      </c>
      <c r="D1092" s="24" t="s">
        <v>502</v>
      </c>
      <c r="E1092" s="10">
        <f>VLOOKUP(A1092,home!$A$2:$E$405,3,FALSE)</f>
        <v>1.61797752808989</v>
      </c>
      <c r="F1092" s="10">
        <f>VLOOKUP(B1092,home!$B$2:$E$405,3,FALSE)</f>
        <v>0.93</v>
      </c>
      <c r="G1092" s="10">
        <f>VLOOKUP(C1092,away!$B$2:$E$405,4,FALSE)</f>
        <v>1.24</v>
      </c>
      <c r="H1092" s="10">
        <f>VLOOKUP(A1092,away!$A$2:$E$405,3,FALSE)</f>
        <v>1.28089887640449</v>
      </c>
      <c r="I1092" s="10">
        <f>VLOOKUP(C1092,away!$B$2:$E$405,3,FALSE)</f>
        <v>0.62</v>
      </c>
      <c r="J1092" s="10">
        <f>VLOOKUP(B1092,home!$B$2:$E$405,4,FALSE)</f>
        <v>1.17</v>
      </c>
      <c r="K1092" s="12">
        <f t="shared" si="1344"/>
        <v>1.8658516853932614</v>
      </c>
      <c r="L1092" s="12">
        <f t="shared" si="1345"/>
        <v>0.92916404494381688</v>
      </c>
      <c r="M1092" s="13">
        <f t="shared" si="1346"/>
        <v>6.1113912982575798E-2</v>
      </c>
      <c r="N1092" s="13">
        <f t="shared" si="1347"/>
        <v>0.11402949753951618</v>
      </c>
      <c r="O1092" s="13">
        <f t="shared" si="1348"/>
        <v>5.6784850589234576E-2</v>
      </c>
      <c r="P1092" s="13">
        <f t="shared" si="1349"/>
        <v>0.10595210917672786</v>
      </c>
      <c r="Q1092" s="13">
        <f t="shared" si="1350"/>
        <v>0.10638106508432654</v>
      </c>
      <c r="R1092" s="13">
        <f t="shared" si="1351"/>
        <v>2.6381220732511736E-2</v>
      </c>
      <c r="S1092" s="13">
        <f t="shared" si="1352"/>
        <v>4.5921824062377853E-2</v>
      </c>
      <c r="T1092" s="13">
        <f t="shared" si="1353"/>
        <v>9.8845460739184293E-2</v>
      </c>
      <c r="U1092" s="13">
        <f t="shared" si="1354"/>
        <v>4.9223445166488675E-2</v>
      </c>
      <c r="V1092" s="13">
        <f t="shared" si="1355"/>
        <v>8.8459837252130129E-3</v>
      </c>
      <c r="W1092" s="13">
        <f t="shared" si="1356"/>
        <v>6.6163763193840319E-2</v>
      </c>
      <c r="X1092" s="13">
        <f t="shared" si="1357"/>
        <v>6.14769898378935E-2</v>
      </c>
      <c r="Y1092" s="13">
        <f t="shared" si="1358"/>
        <v>2.8561104274373521E-2</v>
      </c>
      <c r="Z1092" s="13">
        <f t="shared" si="1359"/>
        <v>8.1708272554587638E-3</v>
      </c>
      <c r="AA1092" s="13">
        <f t="shared" si="1360"/>
        <v>1.5245551805654931E-2</v>
      </c>
      <c r="AB1092" s="13">
        <f t="shared" si="1361"/>
        <v>1.4222969265665771E-2</v>
      </c>
      <c r="AC1092" s="13">
        <f t="shared" si="1362"/>
        <v>9.5850783774938694E-4</v>
      </c>
      <c r="AD1092" s="13">
        <f t="shared" si="1363"/>
        <v>3.0862942266796884E-2</v>
      </c>
      <c r="AE1092" s="13">
        <f t="shared" si="1364"/>
        <v>2.8676736275484487E-2</v>
      </c>
      <c r="AF1092" s="13">
        <f t="shared" si="1365"/>
        <v>1.3322696136758124E-2</v>
      </c>
      <c r="AG1092" s="13">
        <f t="shared" si="1366"/>
        <v>4.1263234106625139E-3</v>
      </c>
      <c r="AH1092" s="13">
        <f t="shared" si="1367"/>
        <v>1.8980097258048127E-3</v>
      </c>
      <c r="AI1092" s="13">
        <f t="shared" si="1368"/>
        <v>3.541404645785712E-3</v>
      </c>
      <c r="AJ1092" s="13">
        <f t="shared" si="1369"/>
        <v>3.3038679134993992E-3</v>
      </c>
      <c r="AK1092" s="13">
        <f t="shared" si="1370"/>
        <v>2.0548425049065244E-3</v>
      </c>
      <c r="AL1092" s="13">
        <f t="shared" si="1371"/>
        <v>6.6469922880524487E-5</v>
      </c>
      <c r="AM1092" s="13">
        <f t="shared" si="1372"/>
        <v>1.151713456893958E-2</v>
      </c>
      <c r="AN1092" s="13">
        <f t="shared" si="1373"/>
        <v>1.0701307342238162E-2</v>
      </c>
      <c r="AO1092" s="13">
        <f t="shared" si="1374"/>
        <v>4.9716350081504875E-3</v>
      </c>
      <c r="AP1092" s="13">
        <f t="shared" si="1375"/>
        <v>1.5398214980524645E-3</v>
      </c>
      <c r="AQ1092" s="13">
        <f t="shared" si="1376"/>
        <v>3.5768669290546891E-4</v>
      </c>
      <c r="AR1092" s="13">
        <f t="shared" si="1377"/>
        <v>3.5271247883430097E-4</v>
      </c>
      <c r="AS1092" s="13">
        <f t="shared" si="1378"/>
        <v>6.5810917309221551E-4</v>
      </c>
      <c r="AT1092" s="13">
        <f t="shared" si="1379"/>
        <v>6.139670548934382E-4</v>
      </c>
      <c r="AU1092" s="13">
        <f t="shared" si="1380"/>
        <v>3.8185715471628626E-4</v>
      </c>
      <c r="AV1092" s="13">
        <f t="shared" si="1381"/>
        <v>1.7812220392671445E-4</v>
      </c>
      <c r="AW1092" s="13">
        <f t="shared" si="1382"/>
        <v>3.2010480203191917E-6</v>
      </c>
      <c r="AX1092" s="13">
        <f t="shared" si="1383"/>
        <v>3.5815441577261515E-3</v>
      </c>
      <c r="AY1092" s="13">
        <f t="shared" si="1384"/>
        <v>3.3278420567377266E-3</v>
      </c>
      <c r="AZ1092" s="13">
        <f t="shared" si="1385"/>
        <v>1.5460555931862882E-3</v>
      </c>
      <c r="BA1092" s="13">
        <f t="shared" si="1386"/>
        <v>4.7884642289099463E-4</v>
      </c>
      <c r="BB1092" s="13">
        <f t="shared" si="1387"/>
        <v>1.1123171980006853E-4</v>
      </c>
      <c r="BC1092" s="13">
        <f t="shared" si="1388"/>
        <v>2.0670502939097789E-5</v>
      </c>
      <c r="BD1092" s="13">
        <f t="shared" si="1389"/>
        <v>5.4621292255973231E-5</v>
      </c>
      <c r="BE1092" s="13">
        <f t="shared" si="1390"/>
        <v>1.0191523021416555E-4</v>
      </c>
      <c r="BF1092" s="13">
        <f t="shared" si="1391"/>
        <v>9.507935203117155E-5</v>
      </c>
      <c r="BG1092" s="13">
        <f t="shared" si="1392"/>
        <v>5.9134656411153561E-5</v>
      </c>
      <c r="BH1092" s="13">
        <f t="shared" si="1393"/>
        <v>2.7584124582475564E-5</v>
      </c>
      <c r="BI1092" s="13">
        <f t="shared" si="1394"/>
        <v>1.0293577068461946E-5</v>
      </c>
      <c r="BJ1092" s="14">
        <f t="shared" si="1395"/>
        <v>0.59060035432240288</v>
      </c>
      <c r="BK1092" s="14">
        <f t="shared" si="1396"/>
        <v>0.22618664976426217</v>
      </c>
      <c r="BL1092" s="14">
        <f t="shared" si="1397"/>
        <v>0.17518955864757854</v>
      </c>
      <c r="BM1092" s="14">
        <f t="shared" si="1398"/>
        <v>0.52618009287609224</v>
      </c>
      <c r="BN1092" s="14">
        <f t="shared" si="1399"/>
        <v>0.4706426561048927</v>
      </c>
    </row>
    <row r="1093" spans="1:66" x14ac:dyDescent="0.25">
      <c r="A1093" t="s">
        <v>19</v>
      </c>
      <c r="B1093" t="s">
        <v>252</v>
      </c>
      <c r="C1093" t="s">
        <v>352</v>
      </c>
      <c r="D1093" s="24" t="s">
        <v>502</v>
      </c>
      <c r="E1093" s="10">
        <f>VLOOKUP(A1093,home!$A$2:$E$405,3,FALSE)</f>
        <v>1.61797752808989</v>
      </c>
      <c r="F1093" s="10">
        <f>VLOOKUP(B1093,home!$B$2:$E$405,3,FALSE)</f>
        <v>0.93</v>
      </c>
      <c r="G1093" s="10">
        <f>VLOOKUP(C1093,away!$B$2:$E$405,4,FALSE)</f>
        <v>0.87</v>
      </c>
      <c r="H1093" s="10">
        <f>VLOOKUP(A1093,away!$A$2:$E$405,3,FALSE)</f>
        <v>1.28089887640449</v>
      </c>
      <c r="I1093" s="10">
        <f>VLOOKUP(C1093,away!$B$2:$E$405,3,FALSE)</f>
        <v>0.62</v>
      </c>
      <c r="J1093" s="10">
        <f>VLOOKUP(B1093,home!$B$2:$E$405,4,FALSE)</f>
        <v>1.17</v>
      </c>
      <c r="K1093" s="12">
        <f t="shared" si="1344"/>
        <v>1.3091056179775302</v>
      </c>
      <c r="L1093" s="12">
        <f t="shared" si="1345"/>
        <v>0.92916404494381688</v>
      </c>
      <c r="M1093" s="13">
        <f t="shared" si="1346"/>
        <v>0.10664287294059611</v>
      </c>
      <c r="N1093" s="13">
        <f t="shared" si="1347"/>
        <v>0.13960678408379831</v>
      </c>
      <c r="O1093" s="13">
        <f t="shared" si="1348"/>
        <v>9.9088723185913802E-2</v>
      </c>
      <c r="P1093" s="13">
        <f t="shared" si="1349"/>
        <v>0.12971760420090009</v>
      </c>
      <c r="Q1093" s="13">
        <f t="shared" si="1350"/>
        <v>9.1380012675938219E-2</v>
      </c>
      <c r="R1093" s="13">
        <f t="shared" si="1351"/>
        <v>4.6034839421870914E-2</v>
      </c>
      <c r="S1093" s="13">
        <f t="shared" si="1352"/>
        <v>3.9446276098062429E-2</v>
      </c>
      <c r="T1093" s="13">
        <f t="shared" si="1353"/>
        <v>8.4907022204992022E-2</v>
      </c>
      <c r="U1093" s="13">
        <f t="shared" si="1354"/>
        <v>6.0264466909864686E-2</v>
      </c>
      <c r="V1093" s="13">
        <f t="shared" si="1355"/>
        <v>5.3312688404598685E-3</v>
      </c>
      <c r="W1093" s="13">
        <f t="shared" si="1356"/>
        <v>3.9875362654976217E-2</v>
      </c>
      <c r="X1093" s="13">
        <f t="shared" si="1357"/>
        <v>3.7050753258099318E-2</v>
      </c>
      <c r="Y1093" s="13">
        <f t="shared" si="1358"/>
        <v>1.721311388275543E-2</v>
      </c>
      <c r="Z1093" s="13">
        <f t="shared" si="1359"/>
        <v>1.4257972535188223E-2</v>
      </c>
      <c r="AA1093" s="13">
        <f t="shared" si="1360"/>
        <v>1.8665191946784229E-2</v>
      </c>
      <c r="AB1093" s="13">
        <f t="shared" si="1361"/>
        <v>1.2217353819082096E-2</v>
      </c>
      <c r="AC1093" s="13">
        <f t="shared" si="1362"/>
        <v>4.0530100738693303E-4</v>
      </c>
      <c r="AD1093" s="13">
        <f t="shared" si="1363"/>
        <v>1.3050265317630191E-2</v>
      </c>
      <c r="AE1093" s="13">
        <f t="shared" si="1364"/>
        <v>1.2125837310119273E-2</v>
      </c>
      <c r="AF1093" s="13">
        <f t="shared" si="1365"/>
        <v>5.6334460217005375E-3</v>
      </c>
      <c r="AG1093" s="13">
        <f t="shared" si="1366"/>
        <v>1.7447984974986416E-3</v>
      </c>
      <c r="AH1093" s="13">
        <f t="shared" si="1367"/>
        <v>3.3119988583733338E-3</v>
      </c>
      <c r="AI1093" s="13">
        <f t="shared" si="1368"/>
        <v>4.3357563122316976E-3</v>
      </c>
      <c r="AJ1093" s="13">
        <f t="shared" si="1369"/>
        <v>2.8379814732620275E-3</v>
      </c>
      <c r="AK1093" s="13">
        <f t="shared" si="1370"/>
        <v>1.238405830121156E-3</v>
      </c>
      <c r="AL1093" s="13">
        <f t="shared" si="1371"/>
        <v>1.971990221521141E-5</v>
      </c>
      <c r="AM1093" s="13">
        <f t="shared" si="1372"/>
        <v>3.4168351286813984E-3</v>
      </c>
      <c r="AN1093" s="13">
        <f t="shared" si="1373"/>
        <v>3.1748003490717353E-3</v>
      </c>
      <c r="AO1093" s="13">
        <f t="shared" si="1374"/>
        <v>1.4749551671162675E-3</v>
      </c>
      <c r="AP1093" s="13">
        <f t="shared" si="1375"/>
        <v>4.5682510306284488E-4</v>
      </c>
      <c r="AQ1093" s="13">
        <f t="shared" si="1376"/>
        <v>1.0611636514843724E-4</v>
      </c>
      <c r="AR1093" s="13">
        <f t="shared" si="1377"/>
        <v>6.1547805121909421E-4</v>
      </c>
      <c r="AS1093" s="13">
        <f t="shared" si="1378"/>
        <v>8.0572577459277824E-4</v>
      </c>
      <c r="AT1093" s="13">
        <f t="shared" si="1379"/>
        <v>5.2739006903435178E-4</v>
      </c>
      <c r="AU1093" s="13">
        <f t="shared" si="1380"/>
        <v>2.3013643407947577E-4</v>
      </c>
      <c r="AV1093" s="13">
        <f t="shared" si="1381"/>
        <v>7.5318224688689312E-5</v>
      </c>
      <c r="AW1093" s="13">
        <f t="shared" si="1382"/>
        <v>6.6629927217664648E-7</v>
      </c>
      <c r="AX1093" s="13">
        <f t="shared" si="1383"/>
        <v>7.4549967710996646E-4</v>
      </c>
      <c r="AY1093" s="13">
        <f t="shared" si="1384"/>
        <v>6.9269149548780589E-4</v>
      </c>
      <c r="AZ1093" s="13">
        <f t="shared" si="1385"/>
        <v>3.2181201592281563E-4</v>
      </c>
      <c r="BA1093" s="13">
        <f t="shared" si="1386"/>
        <v>9.9672051475455805E-5</v>
      </c>
      <c r="BB1093" s="13">
        <f t="shared" si="1387"/>
        <v>2.3152921629195715E-5</v>
      </c>
      <c r="BC1093" s="13">
        <f t="shared" si="1388"/>
        <v>4.3025724626501363E-6</v>
      </c>
      <c r="BD1093" s="13">
        <f t="shared" si="1389"/>
        <v>9.5313345940811859E-5</v>
      </c>
      <c r="BE1093" s="13">
        <f t="shared" si="1390"/>
        <v>1.247752366393526E-4</v>
      </c>
      <c r="BF1093" s="13">
        <f t="shared" si="1391"/>
        <v>8.1671981634526158E-5</v>
      </c>
      <c r="BG1093" s="13">
        <f t="shared" si="1392"/>
        <v>3.5639083329705287E-5</v>
      </c>
      <c r="BH1093" s="13">
        <f t="shared" si="1393"/>
        <v>1.1663831051621632E-5</v>
      </c>
      <c r="BI1093" s="13">
        <f t="shared" si="1394"/>
        <v>3.0538373513637269E-6</v>
      </c>
      <c r="BJ1093" s="14">
        <f t="shared" si="1395"/>
        <v>0.45310405875467669</v>
      </c>
      <c r="BK1093" s="14">
        <f t="shared" si="1396"/>
        <v>0.28225573448510849</v>
      </c>
      <c r="BL1093" s="14">
        <f t="shared" si="1397"/>
        <v>0.25060088362706573</v>
      </c>
      <c r="BM1093" s="14">
        <f t="shared" si="1398"/>
        <v>0.38705578769680604</v>
      </c>
      <c r="BN1093" s="14">
        <f t="shared" si="1399"/>
        <v>0.61247083650901746</v>
      </c>
    </row>
    <row r="1094" spans="1:66" x14ac:dyDescent="0.25">
      <c r="A1094" t="s">
        <v>19</v>
      </c>
      <c r="B1094" t="s">
        <v>146</v>
      </c>
      <c r="C1094" t="s">
        <v>20</v>
      </c>
      <c r="D1094" s="24" t="s">
        <v>502</v>
      </c>
      <c r="E1094" s="10">
        <f>VLOOKUP(A1094,home!$A$2:$E$405,3,FALSE)</f>
        <v>1.61797752808989</v>
      </c>
      <c r="F1094" s="10">
        <f>VLOOKUP(B1094,home!$B$2:$E$405,3,FALSE)</f>
        <v>0.62</v>
      </c>
      <c r="G1094" s="10">
        <f>VLOOKUP(C1094,away!$B$2:$E$405,4,FALSE)</f>
        <v>1.24</v>
      </c>
      <c r="H1094" s="10">
        <f>VLOOKUP(A1094,away!$A$2:$E$405,3,FALSE)</f>
        <v>1.28089887640449</v>
      </c>
      <c r="I1094" s="10">
        <f>VLOOKUP(C1094,away!$B$2:$E$405,3,FALSE)</f>
        <v>0.77</v>
      </c>
      <c r="J1094" s="10">
        <f>VLOOKUP(B1094,home!$B$2:$E$405,4,FALSE)</f>
        <v>1.17</v>
      </c>
      <c r="K1094" s="12">
        <f t="shared" si="1344"/>
        <v>1.2439011235955073</v>
      </c>
      <c r="L1094" s="12">
        <f t="shared" si="1345"/>
        <v>1.1539617977528049</v>
      </c>
      <c r="M1094" s="13">
        <f t="shared" si="1346"/>
        <v>9.0912031997579287E-2</v>
      </c>
      <c r="N1094" s="13">
        <f t="shared" si="1347"/>
        <v>0.11308557875013955</v>
      </c>
      <c r="O1094" s="13">
        <f t="shared" si="1348"/>
        <v>0.10490901188128711</v>
      </c>
      <c r="P1094" s="13">
        <f t="shared" si="1349"/>
        <v>0.13049643775442743</v>
      </c>
      <c r="Q1094" s="13">
        <f t="shared" si="1350"/>
        <v>7.0333639234873443E-2</v>
      </c>
      <c r="R1094" s="13">
        <f t="shared" si="1351"/>
        <v>6.0530495975500247E-2</v>
      </c>
      <c r="S1094" s="13">
        <f t="shared" si="1352"/>
        <v>4.6829115718831943E-2</v>
      </c>
      <c r="T1094" s="13">
        <f t="shared" si="1353"/>
        <v>8.1162332773971765E-2</v>
      </c>
      <c r="U1094" s="13">
        <f t="shared" si="1354"/>
        <v>7.5293951955718072E-2</v>
      </c>
      <c r="V1094" s="13">
        <f t="shared" si="1355"/>
        <v>7.4687984395730659E-3</v>
      </c>
      <c r="W1094" s="13">
        <f t="shared" si="1356"/>
        <v>2.9162697623606706E-2</v>
      </c>
      <c r="X1094" s="13">
        <f t="shared" si="1357"/>
        <v>3.3652638977058648E-2</v>
      </c>
      <c r="Y1094" s="13">
        <f t="shared" si="1358"/>
        <v>1.941692988654636E-2</v>
      </c>
      <c r="Z1094" s="13">
        <f t="shared" si="1359"/>
        <v>2.3283293318252386E-2</v>
      </c>
      <c r="AA1094" s="13">
        <f t="shared" si="1360"/>
        <v>2.8962114719577905E-2</v>
      </c>
      <c r="AB1094" s="13">
        <f t="shared" si="1361"/>
        <v>1.8013003520692475E-2</v>
      </c>
      <c r="AC1094" s="13">
        <f t="shared" si="1362"/>
        <v>6.7005129110417425E-4</v>
      </c>
      <c r="AD1094" s="13">
        <f t="shared" si="1363"/>
        <v>9.0688780852701042E-3</v>
      </c>
      <c r="AE1094" s="13">
        <f t="shared" si="1364"/>
        <v>1.0465138858879305E-2</v>
      </c>
      <c r="AF1094" s="13">
        <f t="shared" si="1365"/>
        <v>6.0381852256625517E-3</v>
      </c>
      <c r="AG1094" s="13">
        <f t="shared" si="1366"/>
        <v>2.3226116927233271E-3</v>
      </c>
      <c r="AH1094" s="13">
        <f t="shared" si="1367"/>
        <v>6.7170077537841008E-3</v>
      </c>
      <c r="AI1094" s="13">
        <f t="shared" si="1368"/>
        <v>8.3552934921317761E-3</v>
      </c>
      <c r="AJ1094" s="13">
        <f t="shared" si="1369"/>
        <v>5.196579481416475E-3</v>
      </c>
      <c r="AK1094" s="13">
        <f t="shared" si="1370"/>
        <v>2.1546770185957706E-3</v>
      </c>
      <c r="AL1094" s="13">
        <f t="shared" si="1371"/>
        <v>3.8472050258068303E-5</v>
      </c>
      <c r="AM1094" s="13">
        <f t="shared" si="1372"/>
        <v>2.2561575280036308E-3</v>
      </c>
      <c r="AN1094" s="13">
        <f t="shared" si="1373"/>
        <v>2.603519597028594E-3</v>
      </c>
      <c r="AO1094" s="13">
        <f t="shared" si="1374"/>
        <v>1.5021810773358877E-3</v>
      </c>
      <c r="AP1094" s="13">
        <f t="shared" si="1375"/>
        <v>5.7781985885092184E-4</v>
      </c>
      <c r="AQ1094" s="13">
        <f t="shared" si="1376"/>
        <v>1.6669551077422052E-4</v>
      </c>
      <c r="AR1094" s="13">
        <f t="shared" si="1377"/>
        <v>1.5502340686152458E-3</v>
      </c>
      <c r="AS1094" s="13">
        <f t="shared" si="1378"/>
        <v>1.9283378997865387E-3</v>
      </c>
      <c r="AT1094" s="13">
        <f t="shared" si="1379"/>
        <v>1.1993308401081386E-3</v>
      </c>
      <c r="AU1094" s="13">
        <f t="shared" si="1380"/>
        <v>4.9728299319108573E-4</v>
      </c>
      <c r="AV1094" s="13">
        <f t="shared" si="1381"/>
        <v>1.5464271849383217E-4</v>
      </c>
      <c r="AW1094" s="13">
        <f t="shared" si="1382"/>
        <v>1.5339815012729673E-6</v>
      </c>
      <c r="AX1094" s="13">
        <f t="shared" si="1383"/>
        <v>4.6773948068202966E-4</v>
      </c>
      <c r="AY1094" s="13">
        <f t="shared" si="1384"/>
        <v>5.3975349200779824E-4</v>
      </c>
      <c r="AZ1094" s="13">
        <f t="shared" si="1385"/>
        <v>3.1142745499033666E-4</v>
      </c>
      <c r="BA1094" s="13">
        <f t="shared" si="1386"/>
        <v>1.1979179527674317E-4</v>
      </c>
      <c r="BB1094" s="13">
        <f t="shared" si="1387"/>
        <v>3.4558788858396639E-5</v>
      </c>
      <c r="BC1094" s="13">
        <f t="shared" si="1388"/>
        <v>7.9759044238389969E-6</v>
      </c>
      <c r="BD1094" s="13">
        <f t="shared" si="1389"/>
        <v>2.9815181545948257E-4</v>
      </c>
      <c r="BE1094" s="13">
        <f t="shared" si="1390"/>
        <v>3.7087137825209061E-4</v>
      </c>
      <c r="BF1094" s="13">
        <f t="shared" si="1391"/>
        <v>2.3066366205859505E-4</v>
      </c>
      <c r="BG1094" s="13">
        <f t="shared" si="1392"/>
        <v>9.5640929469113586E-5</v>
      </c>
      <c r="BH1094" s="13">
        <f t="shared" si="1393"/>
        <v>2.9741964907087267E-5</v>
      </c>
      <c r="BI1094" s="13">
        <f t="shared" si="1394"/>
        <v>7.3992127131727982E-6</v>
      </c>
      <c r="BJ1094" s="14">
        <f t="shared" si="1395"/>
        <v>0.38329625159696423</v>
      </c>
      <c r="BK1094" s="14">
        <f t="shared" si="1396"/>
        <v>0.27695466074378178</v>
      </c>
      <c r="BL1094" s="14">
        <f t="shared" si="1397"/>
        <v>0.31649443328175836</v>
      </c>
      <c r="BM1094" s="14">
        <f t="shared" si="1398"/>
        <v>0.42922322383644324</v>
      </c>
      <c r="BN1094" s="14">
        <f t="shared" si="1399"/>
        <v>0.57026719559380701</v>
      </c>
    </row>
    <row r="1095" spans="1:66" x14ac:dyDescent="0.25">
      <c r="A1095" t="s">
        <v>19</v>
      </c>
      <c r="B1095" t="s">
        <v>139</v>
      </c>
      <c r="C1095" t="s">
        <v>244</v>
      </c>
      <c r="D1095" s="24" t="s">
        <v>502</v>
      </c>
      <c r="E1095" s="10">
        <f>VLOOKUP(A1095,home!$A$2:$E$405,3,FALSE)</f>
        <v>1.61797752808989</v>
      </c>
      <c r="F1095" s="10">
        <f>VLOOKUP(B1095,home!$B$2:$E$405,3,FALSE)</f>
        <v>1.39</v>
      </c>
      <c r="G1095" s="10">
        <f>VLOOKUP(C1095,away!$B$2:$E$405,4,FALSE)</f>
        <v>0.93</v>
      </c>
      <c r="H1095" s="10">
        <f>VLOOKUP(A1095,away!$A$2:$E$405,3,FALSE)</f>
        <v>1.28089887640449</v>
      </c>
      <c r="I1095" s="10">
        <f>VLOOKUP(C1095,away!$B$2:$E$405,3,FALSE)</f>
        <v>0.31</v>
      </c>
      <c r="J1095" s="10">
        <f>VLOOKUP(B1095,home!$B$2:$E$405,4,FALSE)</f>
        <v>1.17</v>
      </c>
      <c r="K1095" s="12">
        <f t="shared" si="1344"/>
        <v>2.0915595505618008</v>
      </c>
      <c r="L1095" s="12">
        <f t="shared" si="1345"/>
        <v>0.46458202247190844</v>
      </c>
      <c r="M1095" s="13">
        <f t="shared" si="1346"/>
        <v>7.7603591314818324E-2</v>
      </c>
      <c r="N1095" s="13">
        <f t="shared" si="1347"/>
        <v>0.16231253257240308</v>
      </c>
      <c r="O1095" s="13">
        <f t="shared" si="1348"/>
        <v>3.6053233404121726E-2</v>
      </c>
      <c r="P1095" s="13">
        <f t="shared" si="1349"/>
        <v>7.5407484655024545E-2</v>
      </c>
      <c r="Q1095" s="13">
        <f t="shared" si="1350"/>
        <v>0.16974316383884153</v>
      </c>
      <c r="R1095" s="13">
        <f t="shared" si="1351"/>
        <v>8.3748420457693193E-3</v>
      </c>
      <c r="S1095" s="13">
        <f t="shared" si="1352"/>
        <v>1.8318381422999849E-2</v>
      </c>
      <c r="T1095" s="13">
        <f t="shared" si="1353"/>
        <v>7.8859622357029521E-2</v>
      </c>
      <c r="U1095" s="13">
        <f t="shared" si="1354"/>
        <v>1.7516480865275349E-2</v>
      </c>
      <c r="V1095" s="13">
        <f t="shared" si="1355"/>
        <v>1.9777765473879588E-3</v>
      </c>
      <c r="W1095" s="13">
        <f t="shared" si="1356"/>
        <v>0.1183426451565685</v>
      </c>
      <c r="X1095" s="13">
        <f t="shared" si="1357"/>
        <v>5.4979865431513994E-2</v>
      </c>
      <c r="Y1095" s="13">
        <f t="shared" si="1358"/>
        <v>1.2771328538703068E-2</v>
      </c>
      <c r="Z1095" s="13">
        <f t="shared" si="1359"/>
        <v>1.2969336851687626E-3</v>
      </c>
      <c r="AA1095" s="13">
        <f t="shared" si="1360"/>
        <v>2.7126140356600369E-3</v>
      </c>
      <c r="AB1095" s="13">
        <f t="shared" si="1361"/>
        <v>2.8367968966363697E-3</v>
      </c>
      <c r="AC1095" s="13">
        <f t="shared" si="1362"/>
        <v>1.2011296136670138E-4</v>
      </c>
      <c r="AD1095" s="13">
        <f t="shared" si="1363"/>
        <v>6.1880172428991784E-2</v>
      </c>
      <c r="AE1095" s="13">
        <f t="shared" si="1364"/>
        <v>2.874841565797143E-2</v>
      </c>
      <c r="AF1095" s="13">
        <f t="shared" si="1365"/>
        <v>6.6779985446217228E-3</v>
      </c>
      <c r="AG1095" s="13">
        <f t="shared" si="1366"/>
        <v>1.0341593566416075E-3</v>
      </c>
      <c r="AH1095" s="13">
        <f t="shared" si="1367"/>
        <v>1.5063301861691219E-4</v>
      </c>
      <c r="AI1095" s="13">
        <f t="shared" si="1368"/>
        <v>3.1505792871815624E-4</v>
      </c>
      <c r="AJ1095" s="13">
        <f t="shared" si="1369"/>
        <v>3.294812098953394E-4</v>
      </c>
      <c r="AK1095" s="13">
        <f t="shared" si="1370"/>
        <v>2.2970985709575147E-4</v>
      </c>
      <c r="AL1095" s="13">
        <f t="shared" si="1371"/>
        <v>4.6685552241444207E-6</v>
      </c>
      <c r="AM1095" s="13">
        <f t="shared" si="1372"/>
        <v>2.5885213126853761E-2</v>
      </c>
      <c r="AN1095" s="13">
        <f t="shared" si="1373"/>
        <v>1.2025804666590112E-2</v>
      </c>
      <c r="AO1095" s="13">
        <f t="shared" si="1374"/>
        <v>2.7934863269282744E-3</v>
      </c>
      <c r="AP1095" s="13">
        <f t="shared" si="1375"/>
        <v>4.3260117583732041E-4</v>
      </c>
      <c r="AQ1095" s="13">
        <f t="shared" si="1376"/>
        <v>5.0244682298556977E-5</v>
      </c>
      <c r="AR1095" s="13">
        <f t="shared" si="1377"/>
        <v>1.3996278488018742E-5</v>
      </c>
      <c r="AS1095" s="13">
        <f t="shared" si="1378"/>
        <v>2.9274049943938282E-5</v>
      </c>
      <c r="AT1095" s="13">
        <f t="shared" si="1379"/>
        <v>3.0614209371933631E-5</v>
      </c>
      <c r="AU1095" s="13">
        <f t="shared" si="1380"/>
        <v>2.134381399825546E-5</v>
      </c>
      <c r="AV1095" s="13">
        <f t="shared" si="1381"/>
        <v>1.1160464503366467E-5</v>
      </c>
      <c r="AW1095" s="13">
        <f t="shared" si="1382"/>
        <v>1.2601221171354858E-7</v>
      </c>
      <c r="AX1095" s="13">
        <f t="shared" si="1383"/>
        <v>9.0234107889664451E-3</v>
      </c>
      <c r="AY1095" s="13">
        <f t="shared" si="1384"/>
        <v>4.1921144339328699E-3</v>
      </c>
      <c r="AZ1095" s="13">
        <f t="shared" si="1385"/>
        <v>9.7379050107510609E-4</v>
      </c>
      <c r="BA1095" s="13">
        <f t="shared" si="1386"/>
        <v>1.5080185348446872E-4</v>
      </c>
      <c r="BB1095" s="13">
        <f t="shared" si="1387"/>
        <v>1.7514957521081716E-5</v>
      </c>
      <c r="BC1095" s="13">
        <f t="shared" si="1388"/>
        <v>1.6274268777307417E-6</v>
      </c>
      <c r="BD1095" s="13">
        <f t="shared" si="1389"/>
        <v>1.083736561173969E-6</v>
      </c>
      <c r="BE1095" s="13">
        <f t="shared" si="1390"/>
        <v>2.2666995548164179E-6</v>
      </c>
      <c r="BF1095" s="13">
        <f t="shared" si="1391"/>
        <v>2.3704685510652308E-6</v>
      </c>
      <c r="BG1095" s="13">
        <f t="shared" si="1392"/>
        <v>1.6526587124289591E-6</v>
      </c>
      <c r="BH1095" s="13">
        <f t="shared" si="1393"/>
        <v>8.6415852844998968E-7</v>
      </c>
      <c r="BI1095" s="13">
        <f t="shared" si="1394"/>
        <v>3.6148780467580155E-7</v>
      </c>
      <c r="BJ1095" s="14">
        <f t="shared" si="1395"/>
        <v>0.75089651382365219</v>
      </c>
      <c r="BK1095" s="14">
        <f t="shared" si="1396"/>
        <v>0.17762412989075441</v>
      </c>
      <c r="BL1095" s="14">
        <f t="shared" si="1397"/>
        <v>6.8633837287807031E-2</v>
      </c>
      <c r="BM1095" s="14">
        <f t="shared" si="1398"/>
        <v>0.46476457843468255</v>
      </c>
      <c r="BN1095" s="14">
        <f t="shared" si="1399"/>
        <v>0.52949484783097855</v>
      </c>
    </row>
    <row r="1096" spans="1:66" x14ac:dyDescent="0.25">
      <c r="A1096" t="s">
        <v>19</v>
      </c>
      <c r="B1096" t="s">
        <v>142</v>
      </c>
      <c r="C1096" t="s">
        <v>253</v>
      </c>
      <c r="D1096" s="24" t="s">
        <v>502</v>
      </c>
      <c r="E1096" s="10">
        <f>VLOOKUP(A1096,home!$A$2:$E$405,3,FALSE)</f>
        <v>1.61797752808989</v>
      </c>
      <c r="F1096" s="10">
        <f>VLOOKUP(B1096,home!$B$2:$E$405,3,FALSE)</f>
        <v>1.85</v>
      </c>
      <c r="G1096" s="10">
        <f>VLOOKUP(C1096,away!$B$2:$E$405,4,FALSE)</f>
        <v>0.93</v>
      </c>
      <c r="H1096" s="10">
        <f>VLOOKUP(A1096,away!$A$2:$E$405,3,FALSE)</f>
        <v>1.28089887640449</v>
      </c>
      <c r="I1096" s="10">
        <f>VLOOKUP(C1096,away!$B$2:$E$405,3,FALSE)</f>
        <v>0.46</v>
      </c>
      <c r="J1096" s="10">
        <f>VLOOKUP(B1096,home!$B$2:$E$405,4,FALSE)</f>
        <v>0.59</v>
      </c>
      <c r="K1096" s="12">
        <f t="shared" si="1344"/>
        <v>2.7837303370786559</v>
      </c>
      <c r="L1096" s="12">
        <f t="shared" si="1345"/>
        <v>0.34763595505617856</v>
      </c>
      <c r="M1096" s="13">
        <f t="shared" si="1346"/>
        <v>4.3658106756825396E-2</v>
      </c>
      <c r="N1096" s="13">
        <f t="shared" si="1347"/>
        <v>0.1215323962383935</v>
      </c>
      <c r="O1096" s="13">
        <f t="shared" si="1348"/>
        <v>1.5177127638353598E-2</v>
      </c>
      <c r="P1096" s="13">
        <f t="shared" si="1349"/>
        <v>4.2249030636599849E-2</v>
      </c>
      <c r="Q1096" s="13">
        <f t="shared" si="1350"/>
        <v>0.16915670917334</v>
      </c>
      <c r="R1096" s="13">
        <f t="shared" si="1351"/>
        <v>2.6380576307842882E-3</v>
      </c>
      <c r="S1096" s="13">
        <f t="shared" si="1352"/>
        <v>1.0221358198573815E-2</v>
      </c>
      <c r="T1096" s="13">
        <f t="shared" si="1353"/>
        <v>5.8804954147634286E-2</v>
      </c>
      <c r="U1096" s="13">
        <f t="shared" si="1354"/>
        <v>7.3436410577760675E-3</v>
      </c>
      <c r="V1096" s="13">
        <f t="shared" si="1355"/>
        <v>1.099051261314444E-3</v>
      </c>
      <c r="W1096" s="13">
        <f t="shared" si="1356"/>
        <v>0.15696222101540597</v>
      </c>
      <c r="X1096" s="13">
        <f t="shared" si="1357"/>
        <v>5.4565711610429633E-2</v>
      </c>
      <c r="Y1096" s="13">
        <f t="shared" si="1358"/>
        <v>9.4845016345058569E-3</v>
      </c>
      <c r="Z1096" s="13">
        <f t="shared" si="1359"/>
        <v>3.0569456132364541E-4</v>
      </c>
      <c r="AA1096" s="13">
        <f t="shared" si="1360"/>
        <v>8.5097122423658325E-4</v>
      </c>
      <c r="AB1096" s="13">
        <f t="shared" si="1361"/>
        <v>1.1844372064441703E-3</v>
      </c>
      <c r="AC1096" s="13">
        <f t="shared" si="1362"/>
        <v>6.6473694492043394E-5</v>
      </c>
      <c r="AD1096" s="13">
        <f t="shared" si="1363"/>
        <v>0.10923512410395762</v>
      </c>
      <c r="AE1096" s="13">
        <f t="shared" si="1364"/>
        <v>3.7974056693559501E-2</v>
      </c>
      <c r="AF1096" s="13">
        <f t="shared" si="1365"/>
        <v>6.6005737330115128E-3</v>
      </c>
      <c r="AG1096" s="13">
        <f t="shared" si="1366"/>
        <v>7.6486558453139474E-4</v>
      </c>
      <c r="AH1096" s="13">
        <f t="shared" si="1367"/>
        <v>2.6567605195306241E-5</v>
      </c>
      <c r="AI1096" s="13">
        <f t="shared" si="1368"/>
        <v>7.3957048565702509E-5</v>
      </c>
      <c r="AJ1096" s="13">
        <f t="shared" si="1369"/>
        <v>1.0293823986657279E-4</v>
      </c>
      <c r="AK1096" s="13">
        <f t="shared" si="1370"/>
        <v>9.5517433720686062E-5</v>
      </c>
      <c r="AL1096" s="13">
        <f t="shared" si="1371"/>
        <v>2.5731295869198477E-6</v>
      </c>
      <c r="AM1096" s="13">
        <f t="shared" si="1372"/>
        <v>6.081622576854772E-2</v>
      </c>
      <c r="AN1096" s="13">
        <f t="shared" si="1373"/>
        <v>2.1141906727961263E-2</v>
      </c>
      <c r="AO1096" s="13">
        <f t="shared" si="1374"/>
        <v>3.6748434685417298E-3</v>
      </c>
      <c r="AP1096" s="13">
        <f t="shared" si="1375"/>
        <v>4.2583590628948829E-4</v>
      </c>
      <c r="AQ1096" s="13">
        <f t="shared" si="1376"/>
        <v>3.7008967995039894E-5</v>
      </c>
      <c r="AR1096" s="13">
        <f t="shared" si="1377"/>
        <v>1.8471709611251553E-6</v>
      </c>
      <c r="AS1096" s="13">
        <f t="shared" si="1378"/>
        <v>5.1420258422548337E-6</v>
      </c>
      <c r="AT1096" s="13">
        <f t="shared" si="1379"/>
        <v>7.1570066655636049E-6</v>
      </c>
      <c r="AU1096" s="13">
        <f t="shared" si="1380"/>
        <v>6.641058859201187E-6</v>
      </c>
      <c r="AV1096" s="13">
        <f t="shared" si="1381"/>
        <v>4.6217292541708285E-6</v>
      </c>
      <c r="AW1096" s="13">
        <f t="shared" si="1382"/>
        <v>6.9168922150296173E-8</v>
      </c>
      <c r="AX1096" s="13">
        <f t="shared" si="1383"/>
        <v>2.8215995443088532E-2</v>
      </c>
      <c r="AY1096" s="13">
        <f t="shared" si="1384"/>
        <v>9.8088945237188637E-3</v>
      </c>
      <c r="AZ1096" s="13">
        <f t="shared" si="1385"/>
        <v>1.7049622078991634E-3</v>
      </c>
      <c r="BA1096" s="13">
        <f t="shared" si="1386"/>
        <v>1.975687218259056E-4</v>
      </c>
      <c r="BB1096" s="13">
        <f t="shared" si="1387"/>
        <v>1.7170497825294283E-5</v>
      </c>
      <c r="BC1096" s="13">
        <f t="shared" si="1388"/>
        <v>1.1938164820572431E-6</v>
      </c>
      <c r="BD1096" s="13">
        <f t="shared" si="1389"/>
        <v>1.0702384020379714E-7</v>
      </c>
      <c r="BE1096" s="13">
        <f t="shared" si="1390"/>
        <v>2.9792551076596844E-7</v>
      </c>
      <c r="BF1096" s="13">
        <f t="shared" si="1391"/>
        <v>4.146721412544401E-7</v>
      </c>
      <c r="BG1096" s="13">
        <f t="shared" si="1392"/>
        <v>3.8477847318378349E-7</v>
      </c>
      <c r="BH1096" s="13">
        <f t="shared" si="1393"/>
        <v>2.6777987721412602E-7</v>
      </c>
      <c r="BI1096" s="13">
        <f t="shared" si="1394"/>
        <v>1.4908539357203193E-7</v>
      </c>
      <c r="BJ1096" s="14">
        <f t="shared" si="1395"/>
        <v>0.85112271998494426</v>
      </c>
      <c r="BK1096" s="14">
        <f t="shared" si="1396"/>
        <v>0.10710548820111132</v>
      </c>
      <c r="BL1096" s="14">
        <f t="shared" si="1397"/>
        <v>2.7520245341761482E-2</v>
      </c>
      <c r="BM1096" s="14">
        <f t="shared" si="1398"/>
        <v>0.58183389466004742</v>
      </c>
      <c r="BN1096" s="14">
        <f t="shared" si="1399"/>
        <v>0.39441142807429663</v>
      </c>
    </row>
    <row r="1097" spans="1:66" x14ac:dyDescent="0.25">
      <c r="A1097" t="s">
        <v>485</v>
      </c>
      <c r="B1097" t="s">
        <v>489</v>
      </c>
      <c r="C1097" t="s">
        <v>490</v>
      </c>
      <c r="D1097" s="24" t="s">
        <v>502</v>
      </c>
      <c r="E1097" s="10">
        <f>VLOOKUP(A1097,home!$A$2:$E$405,3,FALSE)</f>
        <v>1.25714285714286</v>
      </c>
      <c r="F1097" s="10">
        <f>VLOOKUP(B1097,home!$B$2:$E$405,3,FALSE)</f>
        <v>0</v>
      </c>
      <c r="G1097" s="10">
        <f>VLOOKUP(C1097,away!$B$2:$E$405,4,FALSE)</f>
        <v>2.39</v>
      </c>
      <c r="H1097" s="10">
        <f>VLOOKUP(A1097,away!$A$2:$E$405,3,FALSE)</f>
        <v>1</v>
      </c>
      <c r="I1097" s="10">
        <f>VLOOKUP(C1097,away!$B$2:$E$405,3,FALSE)</f>
        <v>1.59</v>
      </c>
      <c r="J1097" s="10">
        <f>VLOOKUP(B1097,home!$B$2:$E$405,4,FALSE)</f>
        <v>0</v>
      </c>
      <c r="K1097" s="12">
        <f t="shared" si="1344"/>
        <v>0</v>
      </c>
      <c r="L1097" s="12">
        <f t="shared" si="1345"/>
        <v>0</v>
      </c>
      <c r="M1097" s="13">
        <f t="shared" si="1346"/>
        <v>1</v>
      </c>
      <c r="N1097" s="13">
        <f t="shared" si="1347"/>
        <v>0</v>
      </c>
      <c r="O1097" s="13">
        <f t="shared" si="1348"/>
        <v>0</v>
      </c>
      <c r="P1097" s="13">
        <f t="shared" si="1349"/>
        <v>0</v>
      </c>
      <c r="Q1097" s="13">
        <f t="shared" si="1350"/>
        <v>0</v>
      </c>
      <c r="R1097" s="13">
        <f t="shared" si="1351"/>
        <v>0</v>
      </c>
      <c r="S1097" s="13">
        <f t="shared" si="1352"/>
        <v>0</v>
      </c>
      <c r="T1097" s="13">
        <f t="shared" si="1353"/>
        <v>0</v>
      </c>
      <c r="U1097" s="13">
        <f t="shared" si="1354"/>
        <v>0</v>
      </c>
      <c r="V1097" s="13">
        <f t="shared" si="1355"/>
        <v>0</v>
      </c>
      <c r="W1097" s="13">
        <f t="shared" si="1356"/>
        <v>0</v>
      </c>
      <c r="X1097" s="13">
        <f t="shared" si="1357"/>
        <v>0</v>
      </c>
      <c r="Y1097" s="13">
        <f t="shared" si="1358"/>
        <v>0</v>
      </c>
      <c r="Z1097" s="13">
        <f t="shared" si="1359"/>
        <v>0</v>
      </c>
      <c r="AA1097" s="13">
        <f t="shared" si="1360"/>
        <v>0</v>
      </c>
      <c r="AB1097" s="13">
        <f t="shared" si="1361"/>
        <v>0</v>
      </c>
      <c r="AC1097" s="13">
        <f t="shared" si="1362"/>
        <v>0</v>
      </c>
      <c r="AD1097" s="13">
        <f t="shared" si="1363"/>
        <v>0</v>
      </c>
      <c r="AE1097" s="13">
        <f t="shared" si="1364"/>
        <v>0</v>
      </c>
      <c r="AF1097" s="13">
        <f t="shared" si="1365"/>
        <v>0</v>
      </c>
      <c r="AG1097" s="13">
        <f t="shared" si="1366"/>
        <v>0</v>
      </c>
      <c r="AH1097" s="13">
        <f t="shared" si="1367"/>
        <v>0</v>
      </c>
      <c r="AI1097" s="13">
        <f t="shared" si="1368"/>
        <v>0</v>
      </c>
      <c r="AJ1097" s="13">
        <f t="shared" si="1369"/>
        <v>0</v>
      </c>
      <c r="AK1097" s="13">
        <f t="shared" si="1370"/>
        <v>0</v>
      </c>
      <c r="AL1097" s="13">
        <f t="shared" si="1371"/>
        <v>0</v>
      </c>
      <c r="AM1097" s="13">
        <f t="shared" si="1372"/>
        <v>0</v>
      </c>
      <c r="AN1097" s="13">
        <f t="shared" si="1373"/>
        <v>0</v>
      </c>
      <c r="AO1097" s="13">
        <f t="shared" si="1374"/>
        <v>0</v>
      </c>
      <c r="AP1097" s="13">
        <f t="shared" si="1375"/>
        <v>0</v>
      </c>
      <c r="AQ1097" s="13">
        <f t="shared" si="1376"/>
        <v>0</v>
      </c>
      <c r="AR1097" s="13">
        <f t="shared" si="1377"/>
        <v>0</v>
      </c>
      <c r="AS1097" s="13">
        <f t="shared" si="1378"/>
        <v>0</v>
      </c>
      <c r="AT1097" s="13">
        <f t="shared" si="1379"/>
        <v>0</v>
      </c>
      <c r="AU1097" s="13">
        <f t="shared" si="1380"/>
        <v>0</v>
      </c>
      <c r="AV1097" s="13">
        <f t="shared" si="1381"/>
        <v>0</v>
      </c>
      <c r="AW1097" s="13">
        <f t="shared" si="1382"/>
        <v>0</v>
      </c>
      <c r="AX1097" s="13">
        <f t="shared" si="1383"/>
        <v>0</v>
      </c>
      <c r="AY1097" s="13">
        <f t="shared" si="1384"/>
        <v>0</v>
      </c>
      <c r="AZ1097" s="13">
        <f t="shared" si="1385"/>
        <v>0</v>
      </c>
      <c r="BA1097" s="13">
        <f t="shared" si="1386"/>
        <v>0</v>
      </c>
      <c r="BB1097" s="13">
        <f t="shared" si="1387"/>
        <v>0</v>
      </c>
      <c r="BC1097" s="13">
        <f t="shared" si="1388"/>
        <v>0</v>
      </c>
      <c r="BD1097" s="13">
        <f t="shared" si="1389"/>
        <v>0</v>
      </c>
      <c r="BE1097" s="13">
        <f t="shared" si="1390"/>
        <v>0</v>
      </c>
      <c r="BF1097" s="13">
        <f t="shared" si="1391"/>
        <v>0</v>
      </c>
      <c r="BG1097" s="13">
        <f t="shared" si="1392"/>
        <v>0</v>
      </c>
      <c r="BH1097" s="13">
        <f t="shared" si="1393"/>
        <v>0</v>
      </c>
      <c r="BI1097" s="13">
        <f t="shared" si="1394"/>
        <v>0</v>
      </c>
      <c r="BJ1097" s="14">
        <f t="shared" si="1395"/>
        <v>0</v>
      </c>
      <c r="BK1097" s="14">
        <f t="shared" si="1396"/>
        <v>1</v>
      </c>
      <c r="BL1097" s="14">
        <f t="shared" si="1397"/>
        <v>0</v>
      </c>
      <c r="BM1097" s="14">
        <f t="shared" si="1398"/>
        <v>0</v>
      </c>
      <c r="BN1097" s="14">
        <f t="shared" si="1399"/>
        <v>1</v>
      </c>
    </row>
    <row r="1098" spans="1:66" x14ac:dyDescent="0.25">
      <c r="A1098" t="s">
        <v>485</v>
      </c>
      <c r="B1098" t="s">
        <v>497</v>
      </c>
      <c r="C1098" t="s">
        <v>486</v>
      </c>
      <c r="D1098" s="24" t="s">
        <v>502</v>
      </c>
      <c r="E1098" s="10">
        <f>VLOOKUP(A1098,home!$A$2:$E$405,3,FALSE)</f>
        <v>1.25714285714286</v>
      </c>
      <c r="F1098" s="10">
        <f>VLOOKUP(B1098,home!$B$2:$E$405,3,FALSE)</f>
        <v>0</v>
      </c>
      <c r="G1098" s="10">
        <f>VLOOKUP(C1098,away!$B$2:$E$405,4,FALSE)</f>
        <v>1.19</v>
      </c>
      <c r="H1098" s="10">
        <f>VLOOKUP(A1098,away!$A$2:$E$405,3,FALSE)</f>
        <v>1</v>
      </c>
      <c r="I1098" s="10">
        <f>VLOOKUP(C1098,away!$B$2:$E$405,3,FALSE)</f>
        <v>1.59</v>
      </c>
      <c r="J1098" s="10">
        <f>VLOOKUP(B1098,home!$B$2:$E$405,4,FALSE)</f>
        <v>0</v>
      </c>
      <c r="K1098" s="12">
        <f t="shared" si="1344"/>
        <v>0</v>
      </c>
      <c r="L1098" s="12">
        <f t="shared" si="1345"/>
        <v>0</v>
      </c>
      <c r="M1098" s="13">
        <f t="shared" si="1346"/>
        <v>1</v>
      </c>
      <c r="N1098" s="13">
        <f t="shared" si="1347"/>
        <v>0</v>
      </c>
      <c r="O1098" s="13">
        <f t="shared" si="1348"/>
        <v>0</v>
      </c>
      <c r="P1098" s="13">
        <f t="shared" si="1349"/>
        <v>0</v>
      </c>
      <c r="Q1098" s="13">
        <f t="shared" si="1350"/>
        <v>0</v>
      </c>
      <c r="R1098" s="13">
        <f t="shared" si="1351"/>
        <v>0</v>
      </c>
      <c r="S1098" s="13">
        <f t="shared" si="1352"/>
        <v>0</v>
      </c>
      <c r="T1098" s="13">
        <f t="shared" si="1353"/>
        <v>0</v>
      </c>
      <c r="U1098" s="13">
        <f t="shared" si="1354"/>
        <v>0</v>
      </c>
      <c r="V1098" s="13">
        <f t="shared" si="1355"/>
        <v>0</v>
      </c>
      <c r="W1098" s="13">
        <f t="shared" si="1356"/>
        <v>0</v>
      </c>
      <c r="X1098" s="13">
        <f t="shared" si="1357"/>
        <v>0</v>
      </c>
      <c r="Y1098" s="13">
        <f t="shared" si="1358"/>
        <v>0</v>
      </c>
      <c r="Z1098" s="13">
        <f t="shared" si="1359"/>
        <v>0</v>
      </c>
      <c r="AA1098" s="13">
        <f t="shared" si="1360"/>
        <v>0</v>
      </c>
      <c r="AB1098" s="13">
        <f t="shared" si="1361"/>
        <v>0</v>
      </c>
      <c r="AC1098" s="13">
        <f t="shared" si="1362"/>
        <v>0</v>
      </c>
      <c r="AD1098" s="13">
        <f t="shared" si="1363"/>
        <v>0</v>
      </c>
      <c r="AE1098" s="13">
        <f t="shared" si="1364"/>
        <v>0</v>
      </c>
      <c r="AF1098" s="13">
        <f t="shared" si="1365"/>
        <v>0</v>
      </c>
      <c r="AG1098" s="13">
        <f t="shared" si="1366"/>
        <v>0</v>
      </c>
      <c r="AH1098" s="13">
        <f t="shared" si="1367"/>
        <v>0</v>
      </c>
      <c r="AI1098" s="13">
        <f t="shared" si="1368"/>
        <v>0</v>
      </c>
      <c r="AJ1098" s="13">
        <f t="shared" si="1369"/>
        <v>0</v>
      </c>
      <c r="AK1098" s="13">
        <f t="shared" si="1370"/>
        <v>0</v>
      </c>
      <c r="AL1098" s="13">
        <f t="shared" si="1371"/>
        <v>0</v>
      </c>
      <c r="AM1098" s="13">
        <f t="shared" si="1372"/>
        <v>0</v>
      </c>
      <c r="AN1098" s="13">
        <f t="shared" si="1373"/>
        <v>0</v>
      </c>
      <c r="AO1098" s="13">
        <f t="shared" si="1374"/>
        <v>0</v>
      </c>
      <c r="AP1098" s="13">
        <f t="shared" si="1375"/>
        <v>0</v>
      </c>
      <c r="AQ1098" s="13">
        <f t="shared" si="1376"/>
        <v>0</v>
      </c>
      <c r="AR1098" s="13">
        <f t="shared" si="1377"/>
        <v>0</v>
      </c>
      <c r="AS1098" s="13">
        <f t="shared" si="1378"/>
        <v>0</v>
      </c>
      <c r="AT1098" s="13">
        <f t="shared" si="1379"/>
        <v>0</v>
      </c>
      <c r="AU1098" s="13">
        <f t="shared" si="1380"/>
        <v>0</v>
      </c>
      <c r="AV1098" s="13">
        <f t="shared" si="1381"/>
        <v>0</v>
      </c>
      <c r="AW1098" s="13">
        <f t="shared" si="1382"/>
        <v>0</v>
      </c>
      <c r="AX1098" s="13">
        <f t="shared" si="1383"/>
        <v>0</v>
      </c>
      <c r="AY1098" s="13">
        <f t="shared" si="1384"/>
        <v>0</v>
      </c>
      <c r="AZ1098" s="13">
        <f t="shared" si="1385"/>
        <v>0</v>
      </c>
      <c r="BA1098" s="13">
        <f t="shared" si="1386"/>
        <v>0</v>
      </c>
      <c r="BB1098" s="13">
        <f t="shared" si="1387"/>
        <v>0</v>
      </c>
      <c r="BC1098" s="13">
        <f t="shared" si="1388"/>
        <v>0</v>
      </c>
      <c r="BD1098" s="13">
        <f t="shared" si="1389"/>
        <v>0</v>
      </c>
      <c r="BE1098" s="13">
        <f t="shared" si="1390"/>
        <v>0</v>
      </c>
      <c r="BF1098" s="13">
        <f t="shared" si="1391"/>
        <v>0</v>
      </c>
      <c r="BG1098" s="13">
        <f t="shared" si="1392"/>
        <v>0</v>
      </c>
      <c r="BH1098" s="13">
        <f t="shared" si="1393"/>
        <v>0</v>
      </c>
      <c r="BI1098" s="13">
        <f t="shared" si="1394"/>
        <v>0</v>
      </c>
      <c r="BJ1098" s="14">
        <f t="shared" si="1395"/>
        <v>0</v>
      </c>
      <c r="BK1098" s="14">
        <f t="shared" si="1396"/>
        <v>1</v>
      </c>
      <c r="BL1098" s="14">
        <f t="shared" si="1397"/>
        <v>0</v>
      </c>
      <c r="BM1098" s="14">
        <f t="shared" si="1398"/>
        <v>0</v>
      </c>
      <c r="BN1098" s="14">
        <f t="shared" si="1399"/>
        <v>1</v>
      </c>
    </row>
    <row r="1099" spans="1:66" x14ac:dyDescent="0.25">
      <c r="A1099" t="s">
        <v>485</v>
      </c>
      <c r="B1099" t="s">
        <v>499</v>
      </c>
      <c r="C1099" t="s">
        <v>494</v>
      </c>
      <c r="D1099" s="24" t="s">
        <v>502</v>
      </c>
      <c r="E1099" s="10">
        <f>VLOOKUP(A1099,home!$A$2:$E$405,3,FALSE)</f>
        <v>1.25714285714286</v>
      </c>
      <c r="F1099" s="10">
        <f>VLOOKUP(B1099,home!$B$2:$E$405,3,FALSE)</f>
        <v>0</v>
      </c>
      <c r="G1099" s="10">
        <f>VLOOKUP(C1099,away!$B$2:$E$405,4,FALSE)</f>
        <v>1.59</v>
      </c>
      <c r="H1099" s="10">
        <f>VLOOKUP(A1099,away!$A$2:$E$405,3,FALSE)</f>
        <v>1</v>
      </c>
      <c r="I1099" s="10">
        <f>VLOOKUP(C1099,away!$B$2:$E$405,3,FALSE)</f>
        <v>1.59</v>
      </c>
      <c r="J1099" s="10">
        <f>VLOOKUP(B1099,home!$B$2:$E$405,4,FALSE)</f>
        <v>0</v>
      </c>
      <c r="K1099" s="12">
        <f t="shared" si="1344"/>
        <v>0</v>
      </c>
      <c r="L1099" s="12">
        <f t="shared" si="1345"/>
        <v>0</v>
      </c>
      <c r="M1099" s="13">
        <f t="shared" si="1346"/>
        <v>1</v>
      </c>
      <c r="N1099" s="13">
        <f t="shared" si="1347"/>
        <v>0</v>
      </c>
      <c r="O1099" s="13">
        <f t="shared" si="1348"/>
        <v>0</v>
      </c>
      <c r="P1099" s="13">
        <f t="shared" si="1349"/>
        <v>0</v>
      </c>
      <c r="Q1099" s="13">
        <f t="shared" si="1350"/>
        <v>0</v>
      </c>
      <c r="R1099" s="13">
        <f t="shared" si="1351"/>
        <v>0</v>
      </c>
      <c r="S1099" s="13">
        <f t="shared" si="1352"/>
        <v>0</v>
      </c>
      <c r="T1099" s="13">
        <f t="shared" si="1353"/>
        <v>0</v>
      </c>
      <c r="U1099" s="13">
        <f t="shared" si="1354"/>
        <v>0</v>
      </c>
      <c r="V1099" s="13">
        <f t="shared" si="1355"/>
        <v>0</v>
      </c>
      <c r="W1099" s="13">
        <f t="shared" si="1356"/>
        <v>0</v>
      </c>
      <c r="X1099" s="13">
        <f t="shared" si="1357"/>
        <v>0</v>
      </c>
      <c r="Y1099" s="13">
        <f t="shared" si="1358"/>
        <v>0</v>
      </c>
      <c r="Z1099" s="13">
        <f t="shared" si="1359"/>
        <v>0</v>
      </c>
      <c r="AA1099" s="13">
        <f t="shared" si="1360"/>
        <v>0</v>
      </c>
      <c r="AB1099" s="13">
        <f t="shared" si="1361"/>
        <v>0</v>
      </c>
      <c r="AC1099" s="13">
        <f t="shared" si="1362"/>
        <v>0</v>
      </c>
      <c r="AD1099" s="13">
        <f t="shared" si="1363"/>
        <v>0</v>
      </c>
      <c r="AE1099" s="13">
        <f t="shared" si="1364"/>
        <v>0</v>
      </c>
      <c r="AF1099" s="13">
        <f t="shared" si="1365"/>
        <v>0</v>
      </c>
      <c r="AG1099" s="13">
        <f t="shared" si="1366"/>
        <v>0</v>
      </c>
      <c r="AH1099" s="13">
        <f t="shared" si="1367"/>
        <v>0</v>
      </c>
      <c r="AI1099" s="13">
        <f t="shared" si="1368"/>
        <v>0</v>
      </c>
      <c r="AJ1099" s="13">
        <f t="shared" si="1369"/>
        <v>0</v>
      </c>
      <c r="AK1099" s="13">
        <f t="shared" si="1370"/>
        <v>0</v>
      </c>
      <c r="AL1099" s="13">
        <f t="shared" si="1371"/>
        <v>0</v>
      </c>
      <c r="AM1099" s="13">
        <f t="shared" si="1372"/>
        <v>0</v>
      </c>
      <c r="AN1099" s="13">
        <f t="shared" si="1373"/>
        <v>0</v>
      </c>
      <c r="AO1099" s="13">
        <f t="shared" si="1374"/>
        <v>0</v>
      </c>
      <c r="AP1099" s="13">
        <f t="shared" si="1375"/>
        <v>0</v>
      </c>
      <c r="AQ1099" s="13">
        <f t="shared" si="1376"/>
        <v>0</v>
      </c>
      <c r="AR1099" s="13">
        <f t="shared" si="1377"/>
        <v>0</v>
      </c>
      <c r="AS1099" s="13">
        <f t="shared" si="1378"/>
        <v>0</v>
      </c>
      <c r="AT1099" s="13">
        <f t="shared" si="1379"/>
        <v>0</v>
      </c>
      <c r="AU1099" s="13">
        <f t="shared" si="1380"/>
        <v>0</v>
      </c>
      <c r="AV1099" s="13">
        <f t="shared" si="1381"/>
        <v>0</v>
      </c>
      <c r="AW1099" s="13">
        <f t="shared" si="1382"/>
        <v>0</v>
      </c>
      <c r="AX1099" s="13">
        <f t="shared" si="1383"/>
        <v>0</v>
      </c>
      <c r="AY1099" s="13">
        <f t="shared" si="1384"/>
        <v>0</v>
      </c>
      <c r="AZ1099" s="13">
        <f t="shared" si="1385"/>
        <v>0</v>
      </c>
      <c r="BA1099" s="13">
        <f t="shared" si="1386"/>
        <v>0</v>
      </c>
      <c r="BB1099" s="13">
        <f t="shared" si="1387"/>
        <v>0</v>
      </c>
      <c r="BC1099" s="13">
        <f t="shared" si="1388"/>
        <v>0</v>
      </c>
      <c r="BD1099" s="13">
        <f t="shared" si="1389"/>
        <v>0</v>
      </c>
      <c r="BE1099" s="13">
        <f t="shared" si="1390"/>
        <v>0</v>
      </c>
      <c r="BF1099" s="13">
        <f t="shared" si="1391"/>
        <v>0</v>
      </c>
      <c r="BG1099" s="13">
        <f t="shared" si="1392"/>
        <v>0</v>
      </c>
      <c r="BH1099" s="13">
        <f t="shared" si="1393"/>
        <v>0</v>
      </c>
      <c r="BI1099" s="13">
        <f t="shared" si="1394"/>
        <v>0</v>
      </c>
      <c r="BJ1099" s="14">
        <f t="shared" si="1395"/>
        <v>0</v>
      </c>
      <c r="BK1099" s="14">
        <f t="shared" si="1396"/>
        <v>1</v>
      </c>
      <c r="BL1099" s="14">
        <f t="shared" si="1397"/>
        <v>0</v>
      </c>
      <c r="BM1099" s="14">
        <f t="shared" si="1398"/>
        <v>0</v>
      </c>
      <c r="BN1099" s="14">
        <f t="shared" si="1399"/>
        <v>1</v>
      </c>
    </row>
    <row r="1100" spans="1:66" x14ac:dyDescent="0.25">
      <c r="A1100" t="s">
        <v>485</v>
      </c>
      <c r="B1100" t="s">
        <v>487</v>
      </c>
      <c r="C1100" t="s">
        <v>492</v>
      </c>
      <c r="D1100" s="24" t="s">
        <v>502</v>
      </c>
      <c r="E1100" s="10">
        <f>VLOOKUP(A1100,home!$A$2:$E$405,3,FALSE)</f>
        <v>1.25714285714286</v>
      </c>
      <c r="F1100" s="10">
        <f>VLOOKUP(B1100,home!$B$2:$E$405,3,FALSE)</f>
        <v>0</v>
      </c>
      <c r="G1100" s="10">
        <f>VLOOKUP(C1100,away!$B$2:$E$405,4,FALSE)</f>
        <v>0.53</v>
      </c>
      <c r="H1100" s="10">
        <f>VLOOKUP(A1100,away!$A$2:$E$405,3,FALSE)</f>
        <v>1</v>
      </c>
      <c r="I1100" s="10">
        <f>VLOOKUP(C1100,away!$B$2:$E$405,3,FALSE)</f>
        <v>1.59</v>
      </c>
      <c r="J1100" s="10">
        <f>VLOOKUP(B1100,home!$B$2:$E$405,4,FALSE)</f>
        <v>0</v>
      </c>
      <c r="K1100" s="12">
        <f t="shared" si="1344"/>
        <v>0</v>
      </c>
      <c r="L1100" s="12">
        <f t="shared" si="1345"/>
        <v>0</v>
      </c>
      <c r="M1100" s="13">
        <f t="shared" si="1346"/>
        <v>1</v>
      </c>
      <c r="N1100" s="13">
        <f t="shared" si="1347"/>
        <v>0</v>
      </c>
      <c r="O1100" s="13">
        <f t="shared" si="1348"/>
        <v>0</v>
      </c>
      <c r="P1100" s="13">
        <f t="shared" si="1349"/>
        <v>0</v>
      </c>
      <c r="Q1100" s="13">
        <f t="shared" si="1350"/>
        <v>0</v>
      </c>
      <c r="R1100" s="13">
        <f t="shared" si="1351"/>
        <v>0</v>
      </c>
      <c r="S1100" s="13">
        <f t="shared" si="1352"/>
        <v>0</v>
      </c>
      <c r="T1100" s="13">
        <f t="shared" si="1353"/>
        <v>0</v>
      </c>
      <c r="U1100" s="13">
        <f t="shared" si="1354"/>
        <v>0</v>
      </c>
      <c r="V1100" s="13">
        <f t="shared" si="1355"/>
        <v>0</v>
      </c>
      <c r="W1100" s="13">
        <f t="shared" si="1356"/>
        <v>0</v>
      </c>
      <c r="X1100" s="13">
        <f t="shared" si="1357"/>
        <v>0</v>
      </c>
      <c r="Y1100" s="13">
        <f t="shared" si="1358"/>
        <v>0</v>
      </c>
      <c r="Z1100" s="13">
        <f t="shared" si="1359"/>
        <v>0</v>
      </c>
      <c r="AA1100" s="13">
        <f t="shared" si="1360"/>
        <v>0</v>
      </c>
      <c r="AB1100" s="13">
        <f t="shared" si="1361"/>
        <v>0</v>
      </c>
      <c r="AC1100" s="13">
        <f t="shared" si="1362"/>
        <v>0</v>
      </c>
      <c r="AD1100" s="13">
        <f t="shared" si="1363"/>
        <v>0</v>
      </c>
      <c r="AE1100" s="13">
        <f t="shared" si="1364"/>
        <v>0</v>
      </c>
      <c r="AF1100" s="13">
        <f t="shared" si="1365"/>
        <v>0</v>
      </c>
      <c r="AG1100" s="13">
        <f t="shared" si="1366"/>
        <v>0</v>
      </c>
      <c r="AH1100" s="13">
        <f t="shared" si="1367"/>
        <v>0</v>
      </c>
      <c r="AI1100" s="13">
        <f t="shared" si="1368"/>
        <v>0</v>
      </c>
      <c r="AJ1100" s="13">
        <f t="shared" si="1369"/>
        <v>0</v>
      </c>
      <c r="AK1100" s="13">
        <f t="shared" si="1370"/>
        <v>0</v>
      </c>
      <c r="AL1100" s="13">
        <f t="shared" si="1371"/>
        <v>0</v>
      </c>
      <c r="AM1100" s="13">
        <f t="shared" si="1372"/>
        <v>0</v>
      </c>
      <c r="AN1100" s="13">
        <f t="shared" si="1373"/>
        <v>0</v>
      </c>
      <c r="AO1100" s="13">
        <f t="shared" si="1374"/>
        <v>0</v>
      </c>
      <c r="AP1100" s="13">
        <f t="shared" si="1375"/>
        <v>0</v>
      </c>
      <c r="AQ1100" s="13">
        <f t="shared" si="1376"/>
        <v>0</v>
      </c>
      <c r="AR1100" s="13">
        <f t="shared" si="1377"/>
        <v>0</v>
      </c>
      <c r="AS1100" s="13">
        <f t="shared" si="1378"/>
        <v>0</v>
      </c>
      <c r="AT1100" s="13">
        <f t="shared" si="1379"/>
        <v>0</v>
      </c>
      <c r="AU1100" s="13">
        <f t="shared" si="1380"/>
        <v>0</v>
      </c>
      <c r="AV1100" s="13">
        <f t="shared" si="1381"/>
        <v>0</v>
      </c>
      <c r="AW1100" s="13">
        <f t="shared" si="1382"/>
        <v>0</v>
      </c>
      <c r="AX1100" s="13">
        <f t="shared" si="1383"/>
        <v>0</v>
      </c>
      <c r="AY1100" s="13">
        <f t="shared" si="1384"/>
        <v>0</v>
      </c>
      <c r="AZ1100" s="13">
        <f t="shared" si="1385"/>
        <v>0</v>
      </c>
      <c r="BA1100" s="13">
        <f t="shared" si="1386"/>
        <v>0</v>
      </c>
      <c r="BB1100" s="13">
        <f t="shared" si="1387"/>
        <v>0</v>
      </c>
      <c r="BC1100" s="13">
        <f t="shared" si="1388"/>
        <v>0</v>
      </c>
      <c r="BD1100" s="13">
        <f t="shared" si="1389"/>
        <v>0</v>
      </c>
      <c r="BE1100" s="13">
        <f t="shared" si="1390"/>
        <v>0</v>
      </c>
      <c r="BF1100" s="13">
        <f t="shared" si="1391"/>
        <v>0</v>
      </c>
      <c r="BG1100" s="13">
        <f t="shared" si="1392"/>
        <v>0</v>
      </c>
      <c r="BH1100" s="13">
        <f t="shared" si="1393"/>
        <v>0</v>
      </c>
      <c r="BI1100" s="13">
        <f t="shared" si="1394"/>
        <v>0</v>
      </c>
      <c r="BJ1100" s="14">
        <f t="shared" si="1395"/>
        <v>0</v>
      </c>
      <c r="BK1100" s="14">
        <f t="shared" si="1396"/>
        <v>1</v>
      </c>
      <c r="BL1100" s="14">
        <f t="shared" si="1397"/>
        <v>0</v>
      </c>
      <c r="BM1100" s="14">
        <f t="shared" si="1398"/>
        <v>0</v>
      </c>
      <c r="BN1100" s="14">
        <f t="shared" si="1399"/>
        <v>1</v>
      </c>
    </row>
    <row r="1101" spans="1:66" x14ac:dyDescent="0.25">
      <c r="A1101" t="s">
        <v>485</v>
      </c>
      <c r="B1101" t="s">
        <v>491</v>
      </c>
      <c r="C1101" t="s">
        <v>496</v>
      </c>
      <c r="D1101" s="24" t="s">
        <v>502</v>
      </c>
      <c r="E1101" s="10">
        <f>VLOOKUP(A1101,home!$A$2:$E$405,3,FALSE)</f>
        <v>1.25714285714286</v>
      </c>
      <c r="F1101" s="10">
        <f>VLOOKUP(B1101,home!$B$2:$E$405,3,FALSE)</f>
        <v>0</v>
      </c>
      <c r="G1101" s="10">
        <f>VLOOKUP(C1101,away!$B$2:$E$405,4,FALSE)</f>
        <v>0.4</v>
      </c>
      <c r="H1101" s="10">
        <f>VLOOKUP(A1101,away!$A$2:$E$405,3,FALSE)</f>
        <v>1</v>
      </c>
      <c r="I1101" s="10">
        <f>VLOOKUP(C1101,away!$B$2:$E$405,3,FALSE)</f>
        <v>1.59</v>
      </c>
      <c r="J1101" s="10">
        <f>VLOOKUP(B1101,home!$B$2:$E$405,4,FALSE)</f>
        <v>0</v>
      </c>
      <c r="K1101" s="12">
        <f t="shared" si="1344"/>
        <v>0</v>
      </c>
      <c r="L1101" s="12">
        <f t="shared" si="1345"/>
        <v>0</v>
      </c>
      <c r="M1101" s="13">
        <f t="shared" si="1346"/>
        <v>1</v>
      </c>
      <c r="N1101" s="13">
        <f t="shared" si="1347"/>
        <v>0</v>
      </c>
      <c r="O1101" s="13">
        <f t="shared" si="1348"/>
        <v>0</v>
      </c>
      <c r="P1101" s="13">
        <f t="shared" si="1349"/>
        <v>0</v>
      </c>
      <c r="Q1101" s="13">
        <f t="shared" si="1350"/>
        <v>0</v>
      </c>
      <c r="R1101" s="13">
        <f t="shared" si="1351"/>
        <v>0</v>
      </c>
      <c r="S1101" s="13">
        <f t="shared" si="1352"/>
        <v>0</v>
      </c>
      <c r="T1101" s="13">
        <f t="shared" si="1353"/>
        <v>0</v>
      </c>
      <c r="U1101" s="13">
        <f t="shared" si="1354"/>
        <v>0</v>
      </c>
      <c r="V1101" s="13">
        <f t="shared" si="1355"/>
        <v>0</v>
      </c>
      <c r="W1101" s="13">
        <f t="shared" si="1356"/>
        <v>0</v>
      </c>
      <c r="X1101" s="13">
        <f t="shared" si="1357"/>
        <v>0</v>
      </c>
      <c r="Y1101" s="13">
        <f t="shared" si="1358"/>
        <v>0</v>
      </c>
      <c r="Z1101" s="13">
        <f t="shared" si="1359"/>
        <v>0</v>
      </c>
      <c r="AA1101" s="13">
        <f t="shared" si="1360"/>
        <v>0</v>
      </c>
      <c r="AB1101" s="13">
        <f t="shared" si="1361"/>
        <v>0</v>
      </c>
      <c r="AC1101" s="13">
        <f t="shared" si="1362"/>
        <v>0</v>
      </c>
      <c r="AD1101" s="13">
        <f t="shared" si="1363"/>
        <v>0</v>
      </c>
      <c r="AE1101" s="13">
        <f t="shared" si="1364"/>
        <v>0</v>
      </c>
      <c r="AF1101" s="13">
        <f t="shared" si="1365"/>
        <v>0</v>
      </c>
      <c r="AG1101" s="13">
        <f t="shared" si="1366"/>
        <v>0</v>
      </c>
      <c r="AH1101" s="13">
        <f t="shared" si="1367"/>
        <v>0</v>
      </c>
      <c r="AI1101" s="13">
        <f t="shared" si="1368"/>
        <v>0</v>
      </c>
      <c r="AJ1101" s="13">
        <f t="shared" si="1369"/>
        <v>0</v>
      </c>
      <c r="AK1101" s="13">
        <f t="shared" si="1370"/>
        <v>0</v>
      </c>
      <c r="AL1101" s="13">
        <f t="shared" si="1371"/>
        <v>0</v>
      </c>
      <c r="AM1101" s="13">
        <f t="shared" si="1372"/>
        <v>0</v>
      </c>
      <c r="AN1101" s="13">
        <f t="shared" si="1373"/>
        <v>0</v>
      </c>
      <c r="AO1101" s="13">
        <f t="shared" si="1374"/>
        <v>0</v>
      </c>
      <c r="AP1101" s="13">
        <f t="shared" si="1375"/>
        <v>0</v>
      </c>
      <c r="AQ1101" s="13">
        <f t="shared" si="1376"/>
        <v>0</v>
      </c>
      <c r="AR1101" s="13">
        <f t="shared" si="1377"/>
        <v>0</v>
      </c>
      <c r="AS1101" s="13">
        <f t="shared" si="1378"/>
        <v>0</v>
      </c>
      <c r="AT1101" s="13">
        <f t="shared" si="1379"/>
        <v>0</v>
      </c>
      <c r="AU1101" s="13">
        <f t="shared" si="1380"/>
        <v>0</v>
      </c>
      <c r="AV1101" s="13">
        <f t="shared" si="1381"/>
        <v>0</v>
      </c>
      <c r="AW1101" s="13">
        <f t="shared" si="1382"/>
        <v>0</v>
      </c>
      <c r="AX1101" s="13">
        <f t="shared" si="1383"/>
        <v>0</v>
      </c>
      <c r="AY1101" s="13">
        <f t="shared" si="1384"/>
        <v>0</v>
      </c>
      <c r="AZ1101" s="13">
        <f t="shared" si="1385"/>
        <v>0</v>
      </c>
      <c r="BA1101" s="13">
        <f t="shared" si="1386"/>
        <v>0</v>
      </c>
      <c r="BB1101" s="13">
        <f t="shared" si="1387"/>
        <v>0</v>
      </c>
      <c r="BC1101" s="13">
        <f t="shared" si="1388"/>
        <v>0</v>
      </c>
      <c r="BD1101" s="13">
        <f t="shared" si="1389"/>
        <v>0</v>
      </c>
      <c r="BE1101" s="13">
        <f t="shared" si="1390"/>
        <v>0</v>
      </c>
      <c r="BF1101" s="13">
        <f t="shared" si="1391"/>
        <v>0</v>
      </c>
      <c r="BG1101" s="13">
        <f t="shared" si="1392"/>
        <v>0</v>
      </c>
      <c r="BH1101" s="13">
        <f t="shared" si="1393"/>
        <v>0</v>
      </c>
      <c r="BI1101" s="13">
        <f t="shared" si="1394"/>
        <v>0</v>
      </c>
      <c r="BJ1101" s="14">
        <f t="shared" si="1395"/>
        <v>0</v>
      </c>
      <c r="BK1101" s="14">
        <f t="shared" si="1396"/>
        <v>1</v>
      </c>
      <c r="BL1101" s="14">
        <f t="shared" si="1397"/>
        <v>0</v>
      </c>
      <c r="BM1101" s="14">
        <f t="shared" si="1398"/>
        <v>0</v>
      </c>
      <c r="BN1101" s="14">
        <f t="shared" si="1399"/>
        <v>1</v>
      </c>
    </row>
    <row r="1102" spans="1:66" x14ac:dyDescent="0.25">
      <c r="A1102" t="s">
        <v>22</v>
      </c>
      <c r="B1102" t="s">
        <v>266</v>
      </c>
      <c r="C1102" t="s">
        <v>166</v>
      </c>
      <c r="D1102" s="24" t="s">
        <v>502</v>
      </c>
      <c r="E1102" s="10">
        <f>VLOOKUP(A1102,home!$A$2:$E$405,3,FALSE)</f>
        <v>1.7</v>
      </c>
      <c r="F1102" s="10">
        <f>VLOOKUP(B1102,home!$B$2:$E$405,3,FALSE)</f>
        <v>0.88</v>
      </c>
      <c r="G1102" s="10">
        <f>VLOOKUP(C1102,away!$B$2:$E$405,4,FALSE)</f>
        <v>0.59</v>
      </c>
      <c r="H1102" s="10">
        <f>VLOOKUP(A1102,away!$A$2:$E$405,3,FALSE)</f>
        <v>1.5</v>
      </c>
      <c r="I1102" s="10">
        <f>VLOOKUP(C1102,away!$B$2:$E$405,3,FALSE)</f>
        <v>0.98</v>
      </c>
      <c r="J1102" s="10">
        <f>VLOOKUP(B1102,home!$B$2:$E$405,4,FALSE)</f>
        <v>1.67</v>
      </c>
      <c r="K1102" s="12">
        <f t="shared" si="1344"/>
        <v>0.88263999999999998</v>
      </c>
      <c r="L1102" s="12">
        <f t="shared" si="1345"/>
        <v>2.4548999999999999</v>
      </c>
      <c r="M1102" s="13">
        <f t="shared" si="1346"/>
        <v>3.5524239950719169E-2</v>
      </c>
      <c r="N1102" s="13">
        <f t="shared" si="1347"/>
        <v>3.1355115150102766E-2</v>
      </c>
      <c r="O1102" s="13">
        <f t="shared" si="1348"/>
        <v>8.7208456655020472E-2</v>
      </c>
      <c r="P1102" s="13">
        <f t="shared" si="1349"/>
        <v>7.6973672181987279E-2</v>
      </c>
      <c r="Q1102" s="13">
        <f t="shared" si="1350"/>
        <v>1.383763941804335E-2</v>
      </c>
      <c r="R1102" s="13">
        <f t="shared" si="1351"/>
        <v>0.1070440201212049</v>
      </c>
      <c r="S1102" s="13">
        <f t="shared" si="1352"/>
        <v>4.169650228547743E-2</v>
      </c>
      <c r="T1102" s="13">
        <f t="shared" si="1353"/>
        <v>3.397002100735462E-2</v>
      </c>
      <c r="U1102" s="13">
        <f t="shared" si="1354"/>
        <v>9.4481333919780294E-2</v>
      </c>
      <c r="V1102" s="13">
        <f t="shared" si="1355"/>
        <v>1.0038631845342262E-2</v>
      </c>
      <c r="W1102" s="13">
        <f t="shared" si="1356"/>
        <v>4.0712180186472623E-3</v>
      </c>
      <c r="X1102" s="13">
        <f t="shared" si="1357"/>
        <v>9.9944331139771615E-3</v>
      </c>
      <c r="Y1102" s="13">
        <f t="shared" si="1358"/>
        <v>1.2267666925751269E-2</v>
      </c>
      <c r="Z1102" s="13">
        <f t="shared" si="1359"/>
        <v>8.7594121665181962E-2</v>
      </c>
      <c r="AA1102" s="13">
        <f t="shared" si="1360"/>
        <v>7.7314075546556199E-2</v>
      </c>
      <c r="AB1102" s="13">
        <f t="shared" si="1361"/>
        <v>3.412024782020618E-2</v>
      </c>
      <c r="AC1102" s="13">
        <f t="shared" si="1362"/>
        <v>1.3594772855995152E-3</v>
      </c>
      <c r="AD1102" s="13">
        <f t="shared" si="1363"/>
        <v>8.9835496799470444E-4</v>
      </c>
      <c r="AE1102" s="13">
        <f t="shared" si="1364"/>
        <v>2.2053716109301999E-3</v>
      </c>
      <c r="AF1102" s="13">
        <f t="shared" si="1365"/>
        <v>2.706983383836274E-3</v>
      </c>
      <c r="AG1102" s="13">
        <f t="shared" si="1366"/>
        <v>2.2151245029932228E-3</v>
      </c>
      <c r="AH1102" s="13">
        <f t="shared" si="1367"/>
        <v>5.3758702318963777E-2</v>
      </c>
      <c r="AI1102" s="13">
        <f t="shared" si="1368"/>
        <v>4.7449581014810192E-2</v>
      </c>
      <c r="AJ1102" s="13">
        <f t="shared" si="1369"/>
        <v>2.0940449093456031E-2</v>
      </c>
      <c r="AK1102" s="13">
        <f t="shared" si="1370"/>
        <v>6.1609593292826781E-3</v>
      </c>
      <c r="AL1102" s="13">
        <f t="shared" si="1371"/>
        <v>1.1782823116357949E-4</v>
      </c>
      <c r="AM1102" s="13">
        <f t="shared" si="1372"/>
        <v>1.5858480579016926E-4</v>
      </c>
      <c r="AN1102" s="13">
        <f t="shared" si="1373"/>
        <v>3.8930983973428646E-4</v>
      </c>
      <c r="AO1102" s="13">
        <f t="shared" si="1374"/>
        <v>4.7785836278184998E-4</v>
      </c>
      <c r="AP1102" s="13">
        <f t="shared" si="1375"/>
        <v>3.9103149826438783E-4</v>
      </c>
      <c r="AQ1102" s="13">
        <f t="shared" si="1376"/>
        <v>2.3998580627231133E-4</v>
      </c>
      <c r="AR1102" s="13">
        <f t="shared" si="1377"/>
        <v>2.6394447664564853E-2</v>
      </c>
      <c r="AS1102" s="13">
        <f t="shared" si="1378"/>
        <v>2.3296795286651521E-2</v>
      </c>
      <c r="AT1102" s="13">
        <f t="shared" si="1379"/>
        <v>1.0281341695905048E-2</v>
      </c>
      <c r="AU1102" s="13">
        <f t="shared" si="1380"/>
        <v>3.0249078114912109E-3</v>
      </c>
      <c r="AV1102" s="13">
        <f t="shared" si="1381"/>
        <v>6.6747615768365039E-4</v>
      </c>
      <c r="AW1102" s="13">
        <f t="shared" si="1382"/>
        <v>7.091927192961635E-6</v>
      </c>
      <c r="AX1102" s="13">
        <f t="shared" si="1383"/>
        <v>2.3328882163772489E-5</v>
      </c>
      <c r="AY1102" s="13">
        <f t="shared" si="1384"/>
        <v>5.727007282384507E-5</v>
      </c>
      <c r="AZ1102" s="13">
        <f t="shared" si="1385"/>
        <v>7.0296150887628651E-5</v>
      </c>
      <c r="BA1102" s="13">
        <f t="shared" si="1386"/>
        <v>5.7523340271346511E-5</v>
      </c>
      <c r="BB1102" s="13">
        <f t="shared" si="1387"/>
        <v>3.5303512008032127E-5</v>
      </c>
      <c r="BC1102" s="13">
        <f t="shared" si="1388"/>
        <v>1.7333318325703624E-5</v>
      </c>
      <c r="BD1102" s="13">
        <f t="shared" si="1389"/>
        <v>1.0799288261956705E-2</v>
      </c>
      <c r="BE1102" s="13">
        <f t="shared" si="1390"/>
        <v>9.5318837915334669E-3</v>
      </c>
      <c r="BF1102" s="13">
        <f t="shared" si="1391"/>
        <v>4.2066109548795491E-3</v>
      </c>
      <c r="BG1102" s="13">
        <f t="shared" si="1392"/>
        <v>1.2376410310716286E-3</v>
      </c>
      <c r="BH1102" s="13">
        <f t="shared" si="1393"/>
        <v>2.7309786991626546E-4</v>
      </c>
      <c r="BI1102" s="13">
        <f t="shared" si="1394"/>
        <v>4.8209420780578531E-5</v>
      </c>
      <c r="BJ1102" s="14">
        <f t="shared" si="1395"/>
        <v>0.11543975368895416</v>
      </c>
      <c r="BK1102" s="14">
        <f t="shared" si="1396"/>
        <v>0.16576762185311308</v>
      </c>
      <c r="BL1102" s="14">
        <f t="shared" si="1397"/>
        <v>0.61823952576571528</v>
      </c>
      <c r="BM1102" s="14">
        <f t="shared" si="1398"/>
        <v>0.63504770135025523</v>
      </c>
      <c r="BN1102" s="14">
        <f t="shared" si="1399"/>
        <v>0.35194314347707795</v>
      </c>
    </row>
    <row r="1103" spans="1:66" x14ac:dyDescent="0.25">
      <c r="A1103" t="s">
        <v>22</v>
      </c>
      <c r="B1103" t="s">
        <v>175</v>
      </c>
      <c r="C1103" t="s">
        <v>165</v>
      </c>
      <c r="D1103" s="24" t="s">
        <v>502</v>
      </c>
      <c r="E1103" s="10">
        <f>VLOOKUP(A1103,home!$A$2:$E$405,3,FALSE)</f>
        <v>1.7</v>
      </c>
      <c r="F1103" s="10">
        <f>VLOOKUP(B1103,home!$B$2:$E$405,3,FALSE)</f>
        <v>0</v>
      </c>
      <c r="G1103" s="10">
        <f>VLOOKUP(C1103,away!$B$2:$E$405,4,FALSE)</f>
        <v>1.91</v>
      </c>
      <c r="H1103" s="10">
        <f>VLOOKUP(A1103,away!$A$2:$E$405,3,FALSE)</f>
        <v>1.5</v>
      </c>
      <c r="I1103" s="10">
        <f>VLOOKUP(C1103,away!$B$2:$E$405,3,FALSE)</f>
        <v>0.74</v>
      </c>
      <c r="J1103" s="10">
        <f>VLOOKUP(B1103,home!$B$2:$E$405,4,FALSE)</f>
        <v>0</v>
      </c>
      <c r="K1103" s="12">
        <f t="shared" si="1344"/>
        <v>0</v>
      </c>
      <c r="L1103" s="12">
        <f t="shared" si="1345"/>
        <v>0</v>
      </c>
      <c r="M1103" s="13">
        <f t="shared" si="1346"/>
        <v>1</v>
      </c>
      <c r="N1103" s="13">
        <f t="shared" si="1347"/>
        <v>0</v>
      </c>
      <c r="O1103" s="13">
        <f t="shared" si="1348"/>
        <v>0</v>
      </c>
      <c r="P1103" s="13">
        <f t="shared" si="1349"/>
        <v>0</v>
      </c>
      <c r="Q1103" s="13">
        <f t="shared" si="1350"/>
        <v>0</v>
      </c>
      <c r="R1103" s="13">
        <f t="shared" si="1351"/>
        <v>0</v>
      </c>
      <c r="S1103" s="13">
        <f t="shared" si="1352"/>
        <v>0</v>
      </c>
      <c r="T1103" s="13">
        <f t="shared" si="1353"/>
        <v>0</v>
      </c>
      <c r="U1103" s="13">
        <f t="shared" si="1354"/>
        <v>0</v>
      </c>
      <c r="V1103" s="13">
        <f t="shared" si="1355"/>
        <v>0</v>
      </c>
      <c r="W1103" s="13">
        <f t="shared" si="1356"/>
        <v>0</v>
      </c>
      <c r="X1103" s="13">
        <f t="shared" si="1357"/>
        <v>0</v>
      </c>
      <c r="Y1103" s="13">
        <f t="shared" si="1358"/>
        <v>0</v>
      </c>
      <c r="Z1103" s="13">
        <f t="shared" si="1359"/>
        <v>0</v>
      </c>
      <c r="AA1103" s="13">
        <f t="shared" si="1360"/>
        <v>0</v>
      </c>
      <c r="AB1103" s="13">
        <f t="shared" si="1361"/>
        <v>0</v>
      </c>
      <c r="AC1103" s="13">
        <f t="shared" si="1362"/>
        <v>0</v>
      </c>
      <c r="AD1103" s="13">
        <f t="shared" si="1363"/>
        <v>0</v>
      </c>
      <c r="AE1103" s="13">
        <f t="shared" si="1364"/>
        <v>0</v>
      </c>
      <c r="AF1103" s="13">
        <f t="shared" si="1365"/>
        <v>0</v>
      </c>
      <c r="AG1103" s="13">
        <f t="shared" si="1366"/>
        <v>0</v>
      </c>
      <c r="AH1103" s="13">
        <f t="shared" si="1367"/>
        <v>0</v>
      </c>
      <c r="AI1103" s="13">
        <f t="shared" si="1368"/>
        <v>0</v>
      </c>
      <c r="AJ1103" s="13">
        <f t="shared" si="1369"/>
        <v>0</v>
      </c>
      <c r="AK1103" s="13">
        <f t="shared" si="1370"/>
        <v>0</v>
      </c>
      <c r="AL1103" s="13">
        <f t="shared" si="1371"/>
        <v>0</v>
      </c>
      <c r="AM1103" s="13">
        <f t="shared" si="1372"/>
        <v>0</v>
      </c>
      <c r="AN1103" s="13">
        <f t="shared" si="1373"/>
        <v>0</v>
      </c>
      <c r="AO1103" s="13">
        <f t="shared" si="1374"/>
        <v>0</v>
      </c>
      <c r="AP1103" s="13">
        <f t="shared" si="1375"/>
        <v>0</v>
      </c>
      <c r="AQ1103" s="13">
        <f t="shared" si="1376"/>
        <v>0</v>
      </c>
      <c r="AR1103" s="13">
        <f t="shared" si="1377"/>
        <v>0</v>
      </c>
      <c r="AS1103" s="13">
        <f t="shared" si="1378"/>
        <v>0</v>
      </c>
      <c r="AT1103" s="13">
        <f t="shared" si="1379"/>
        <v>0</v>
      </c>
      <c r="AU1103" s="13">
        <f t="shared" si="1380"/>
        <v>0</v>
      </c>
      <c r="AV1103" s="13">
        <f t="shared" si="1381"/>
        <v>0</v>
      </c>
      <c r="AW1103" s="13">
        <f t="shared" si="1382"/>
        <v>0</v>
      </c>
      <c r="AX1103" s="13">
        <f t="shared" si="1383"/>
        <v>0</v>
      </c>
      <c r="AY1103" s="13">
        <f t="shared" si="1384"/>
        <v>0</v>
      </c>
      <c r="AZ1103" s="13">
        <f t="shared" si="1385"/>
        <v>0</v>
      </c>
      <c r="BA1103" s="13">
        <f t="shared" si="1386"/>
        <v>0</v>
      </c>
      <c r="BB1103" s="13">
        <f t="shared" si="1387"/>
        <v>0</v>
      </c>
      <c r="BC1103" s="13">
        <f t="shared" si="1388"/>
        <v>0</v>
      </c>
      <c r="BD1103" s="13">
        <f t="shared" si="1389"/>
        <v>0</v>
      </c>
      <c r="BE1103" s="13">
        <f t="shared" si="1390"/>
        <v>0</v>
      </c>
      <c r="BF1103" s="13">
        <f t="shared" si="1391"/>
        <v>0</v>
      </c>
      <c r="BG1103" s="13">
        <f t="shared" si="1392"/>
        <v>0</v>
      </c>
      <c r="BH1103" s="13">
        <f t="shared" si="1393"/>
        <v>0</v>
      </c>
      <c r="BI1103" s="13">
        <f t="shared" si="1394"/>
        <v>0</v>
      </c>
      <c r="BJ1103" s="14">
        <f t="shared" si="1395"/>
        <v>0</v>
      </c>
      <c r="BK1103" s="14">
        <f t="shared" si="1396"/>
        <v>1</v>
      </c>
      <c r="BL1103" s="14">
        <f t="shared" si="1397"/>
        <v>0</v>
      </c>
      <c r="BM1103" s="14">
        <f t="shared" si="1398"/>
        <v>0</v>
      </c>
      <c r="BN1103" s="14">
        <f t="shared" si="1399"/>
        <v>1</v>
      </c>
    </row>
    <row r="1104" spans="1:66" x14ac:dyDescent="0.25">
      <c r="A1104" t="s">
        <v>22</v>
      </c>
      <c r="B1104" t="s">
        <v>23</v>
      </c>
      <c r="C1104" t="s">
        <v>290</v>
      </c>
      <c r="D1104" s="24" t="s">
        <v>502</v>
      </c>
      <c r="E1104" s="10">
        <f>VLOOKUP(A1104,home!$A$2:$E$405,3,FALSE)</f>
        <v>1.7</v>
      </c>
      <c r="F1104" s="10">
        <f>VLOOKUP(B1104,home!$B$2:$E$405,3,FALSE)</f>
        <v>2.16</v>
      </c>
      <c r="G1104" s="10">
        <f>VLOOKUP(C1104,away!$B$2:$E$405,4,FALSE)</f>
        <v>1.57</v>
      </c>
      <c r="H1104" s="10">
        <f>VLOOKUP(A1104,away!$A$2:$E$405,3,FALSE)</f>
        <v>1.5</v>
      </c>
      <c r="I1104" s="10">
        <f>VLOOKUP(C1104,away!$B$2:$E$405,3,FALSE)</f>
        <v>0.59</v>
      </c>
      <c r="J1104" s="10">
        <f>VLOOKUP(B1104,home!$B$2:$E$405,4,FALSE)</f>
        <v>1.1100000000000001</v>
      </c>
      <c r="K1104" s="12">
        <f t="shared" si="1344"/>
        <v>5.7650400000000008</v>
      </c>
      <c r="L1104" s="12">
        <f t="shared" si="1345"/>
        <v>0.98235000000000006</v>
      </c>
      <c r="M1104" s="13">
        <f t="shared" si="1346"/>
        <v>1.1739396081478608E-3</v>
      </c>
      <c r="N1104" s="13">
        <f t="shared" si="1347"/>
        <v>6.7678087985567435E-3</v>
      </c>
      <c r="O1104" s="13">
        <f t="shared" si="1348"/>
        <v>1.1532195740640511E-3</v>
      </c>
      <c r="P1104" s="13">
        <f t="shared" si="1349"/>
        <v>6.6483569732622167E-3</v>
      </c>
      <c r="Q1104" s="13">
        <f t="shared" si="1350"/>
        <v>1.9508344218015793E-2</v>
      </c>
      <c r="R1104" s="13">
        <f t="shared" si="1351"/>
        <v>5.6643262429091027E-4</v>
      </c>
      <c r="S1104" s="13">
        <f t="shared" si="1352"/>
        <v>9.4128884776407459E-3</v>
      </c>
      <c r="T1104" s="13">
        <f t="shared" si="1353"/>
        <v>1.9164021942567812E-2</v>
      </c>
      <c r="U1104" s="13">
        <f t="shared" si="1354"/>
        <v>3.2655067363420694E-3</v>
      </c>
      <c r="V1104" s="13">
        <f t="shared" si="1355"/>
        <v>5.9230988180044158E-3</v>
      </c>
      <c r="W1104" s="13">
        <f t="shared" si="1356"/>
        <v>3.7488794916876601E-2</v>
      </c>
      <c r="X1104" s="13">
        <f t="shared" si="1357"/>
        <v>3.6827117686593726E-2</v>
      </c>
      <c r="Y1104" s="13">
        <f t="shared" si="1358"/>
        <v>1.808855952971267E-2</v>
      </c>
      <c r="Z1104" s="13">
        <f t="shared" si="1359"/>
        <v>1.854783628240586E-4</v>
      </c>
      <c r="AA1104" s="13">
        <f t="shared" si="1360"/>
        <v>1.0692901808152108E-3</v>
      </c>
      <c r="AB1104" s="13">
        <f t="shared" si="1361"/>
        <v>3.0822503320034628E-3</v>
      </c>
      <c r="AC1104" s="13">
        <f t="shared" si="1362"/>
        <v>2.0965130497710076E-3</v>
      </c>
      <c r="AD1104" s="13">
        <f t="shared" si="1363"/>
        <v>5.4031100561897576E-2</v>
      </c>
      <c r="AE1104" s="13">
        <f t="shared" si="1364"/>
        <v>5.3077451636980084E-2</v>
      </c>
      <c r="AF1104" s="13">
        <f t="shared" si="1365"/>
        <v>2.6070317307793692E-2</v>
      </c>
      <c r="AG1104" s="13">
        <f t="shared" si="1366"/>
        <v>8.5367254024370457E-3</v>
      </c>
      <c r="AH1104" s="13">
        <f t="shared" si="1367"/>
        <v>4.5551167430053483E-5</v>
      </c>
      <c r="AI1104" s="13">
        <f t="shared" si="1368"/>
        <v>2.6260430228095552E-4</v>
      </c>
      <c r="AJ1104" s="13">
        <f t="shared" si="1369"/>
        <v>7.5696215341090032E-4</v>
      </c>
      <c r="AK1104" s="13">
        <f t="shared" si="1370"/>
        <v>1.4546390309666591E-3</v>
      </c>
      <c r="AL1104" s="13">
        <f t="shared" si="1371"/>
        <v>4.749262076938031E-4</v>
      </c>
      <c r="AM1104" s="13">
        <f t="shared" si="1372"/>
        <v>6.2298291196672385E-2</v>
      </c>
      <c r="AN1104" s="13">
        <f t="shared" si="1373"/>
        <v>6.119872635705112E-2</v>
      </c>
      <c r="AO1104" s="13">
        <f t="shared" si="1374"/>
        <v>3.0059284418424582E-2</v>
      </c>
      <c r="AP1104" s="13">
        <f t="shared" si="1375"/>
        <v>9.8429126828131312E-3</v>
      </c>
      <c r="AQ1104" s="13">
        <f t="shared" si="1376"/>
        <v>2.4172963184903697E-3</v>
      </c>
      <c r="AR1104" s="13">
        <f t="shared" si="1377"/>
        <v>8.9494378649826111E-6</v>
      </c>
      <c r="AS1104" s="13">
        <f t="shared" si="1378"/>
        <v>5.1593867269139356E-5</v>
      </c>
      <c r="AT1104" s="13">
        <f t="shared" si="1379"/>
        <v>1.4872035428063963E-4</v>
      </c>
      <c r="AU1104" s="13">
        <f t="shared" si="1380"/>
        <v>2.8579293041401964E-4</v>
      </c>
      <c r="AV1104" s="13">
        <f t="shared" si="1381"/>
        <v>4.1190191888851004E-4</v>
      </c>
      <c r="AW1104" s="13">
        <f t="shared" si="1382"/>
        <v>7.471231774689909E-5</v>
      </c>
      <c r="AX1104" s="13">
        <f t="shared" si="1383"/>
        <v>5.9858690113410704E-2</v>
      </c>
      <c r="AY1104" s="13">
        <f t="shared" si="1384"/>
        <v>5.8802184232908998E-2</v>
      </c>
      <c r="AZ1104" s="13">
        <f t="shared" si="1385"/>
        <v>2.8882162840599076E-2</v>
      </c>
      <c r="BA1104" s="13">
        <f t="shared" si="1386"/>
        <v>9.4574642221541706E-3</v>
      </c>
      <c r="BB1104" s="13">
        <f t="shared" si="1387"/>
        <v>2.3226349946582868E-3</v>
      </c>
      <c r="BC1104" s="13">
        <f t="shared" si="1388"/>
        <v>4.5632809740051375E-4</v>
      </c>
      <c r="BD1104" s="13">
        <f t="shared" si="1389"/>
        <v>1.4652467144442775E-6</v>
      </c>
      <c r="BE1104" s="13">
        <f t="shared" si="1390"/>
        <v>8.4472059186398384E-6</v>
      </c>
      <c r="BF1104" s="13">
        <f t="shared" si="1391"/>
        <v>2.4349240004597715E-5</v>
      </c>
      <c r="BG1104" s="13">
        <f t="shared" si="1392"/>
        <v>4.6791447532035349E-5</v>
      </c>
      <c r="BH1104" s="13">
        <f t="shared" si="1393"/>
        <v>6.7438641670021276E-5</v>
      </c>
      <c r="BI1104" s="13">
        <f t="shared" si="1394"/>
        <v>7.7757293354667876E-5</v>
      </c>
      <c r="BJ1104" s="14">
        <f t="shared" si="1395"/>
        <v>0.605156217476015</v>
      </c>
      <c r="BK1104" s="14">
        <f t="shared" si="1396"/>
        <v>8.4531907367429049E-2</v>
      </c>
      <c r="BL1104" s="14">
        <f t="shared" si="1397"/>
        <v>1.2789663685515968E-2</v>
      </c>
      <c r="BM1104" s="14">
        <f t="shared" si="1398"/>
        <v>0.60811769318028452</v>
      </c>
      <c r="BN1104" s="14">
        <f t="shared" si="1399"/>
        <v>3.5818101796337577E-2</v>
      </c>
    </row>
    <row r="1105" spans="1:66" x14ac:dyDescent="0.25">
      <c r="A1105" t="s">
        <v>22</v>
      </c>
      <c r="B1105" t="s">
        <v>163</v>
      </c>
      <c r="C1105" t="s">
        <v>24</v>
      </c>
      <c r="D1105" s="24" t="s">
        <v>502</v>
      </c>
      <c r="E1105" s="10">
        <f>VLOOKUP(A1105,home!$A$2:$E$405,3,FALSE)</f>
        <v>1.7</v>
      </c>
      <c r="F1105" s="10">
        <f>VLOOKUP(B1105,home!$B$2:$E$405,3,FALSE)</f>
        <v>1.47</v>
      </c>
      <c r="G1105" s="10">
        <f>VLOOKUP(C1105,away!$B$2:$E$405,4,FALSE)</f>
        <v>1.18</v>
      </c>
      <c r="H1105" s="10">
        <f>VLOOKUP(A1105,away!$A$2:$E$405,3,FALSE)</f>
        <v>1.5</v>
      </c>
      <c r="I1105" s="10">
        <f>VLOOKUP(C1105,away!$B$2:$E$405,3,FALSE)</f>
        <v>1.57</v>
      </c>
      <c r="J1105" s="10">
        <f>VLOOKUP(B1105,home!$B$2:$E$405,4,FALSE)</f>
        <v>1.33</v>
      </c>
      <c r="K1105" s="12">
        <f t="shared" si="1344"/>
        <v>2.94882</v>
      </c>
      <c r="L1105" s="12">
        <f t="shared" si="1345"/>
        <v>3.1321500000000002</v>
      </c>
      <c r="M1105" s="13">
        <f t="shared" si="1346"/>
        <v>2.2859581976935658E-3</v>
      </c>
      <c r="N1105" s="13">
        <f t="shared" si="1347"/>
        <v>6.7408792525227405E-3</v>
      </c>
      <c r="O1105" s="13">
        <f t="shared" si="1348"/>
        <v>7.1599639689059018E-3</v>
      </c>
      <c r="P1105" s="13">
        <f t="shared" si="1349"/>
        <v>2.1113444950789102E-2</v>
      </c>
      <c r="Q1105" s="13">
        <f t="shared" si="1350"/>
        <v>9.9388197787120564E-3</v>
      </c>
      <c r="R1105" s="13">
        <f t="shared" si="1351"/>
        <v>1.1213040572604313E-2</v>
      </c>
      <c r="S1105" s="13">
        <f t="shared" si="1352"/>
        <v>4.8751718003830151E-2</v>
      </c>
      <c r="T1105" s="13">
        <f t="shared" si="1353"/>
        <v>3.1129874369892969E-2</v>
      </c>
      <c r="U1105" s="13">
        <f t="shared" si="1354"/>
        <v>3.3065238301307052E-2</v>
      </c>
      <c r="V1105" s="13">
        <f t="shared" si="1355"/>
        <v>5.0030890297935664E-2</v>
      </c>
      <c r="W1105" s="13">
        <f t="shared" si="1356"/>
        <v>9.7692635132872289E-3</v>
      </c>
      <c r="X1105" s="13">
        <f t="shared" si="1357"/>
        <v>3.0598798713142594E-2</v>
      </c>
      <c r="Y1105" s="13">
        <f t="shared" si="1358"/>
        <v>4.7920013694684807E-2</v>
      </c>
      <c r="Z1105" s="13">
        <f t="shared" si="1359"/>
        <v>1.1706975009827533E-2</v>
      </c>
      <c r="AA1105" s="13">
        <f t="shared" si="1360"/>
        <v>3.4521762048479628E-2</v>
      </c>
      <c r="AB1105" s="13">
        <f t="shared" si="1361"/>
        <v>5.089923118189886E-2</v>
      </c>
      <c r="AC1105" s="13">
        <f t="shared" si="1362"/>
        <v>2.8880789716819285E-2</v>
      </c>
      <c r="AD1105" s="13">
        <f t="shared" si="1363"/>
        <v>7.201949908312911E-3</v>
      </c>
      <c r="AE1105" s="13">
        <f t="shared" si="1364"/>
        <v>2.2557587405322287E-2</v>
      </c>
      <c r="AF1105" s="13">
        <f t="shared" si="1365"/>
        <v>3.5326873695790108E-2</v>
      </c>
      <c r="AG1105" s="13">
        <f t="shared" si="1366"/>
        <v>3.6883022482089661E-2</v>
      </c>
      <c r="AH1105" s="13">
        <f t="shared" si="1367"/>
        <v>9.1670004442578282E-3</v>
      </c>
      <c r="AI1105" s="13">
        <f t="shared" si="1368"/>
        <v>2.7031834250036368E-2</v>
      </c>
      <c r="AJ1105" s="13">
        <f t="shared" si="1369"/>
        <v>3.9856006736596131E-2</v>
      </c>
      <c r="AK1105" s="13">
        <f t="shared" si="1370"/>
        <v>3.9176063261669801E-2</v>
      </c>
      <c r="AL1105" s="13">
        <f t="shared" si="1371"/>
        <v>1.0669888267189046E-2</v>
      </c>
      <c r="AM1105" s="13">
        <f t="shared" si="1372"/>
        <v>4.2474507857262556E-3</v>
      </c>
      <c r="AN1105" s="13">
        <f t="shared" si="1373"/>
        <v>1.3303652978512491E-2</v>
      </c>
      <c r="AO1105" s="13">
        <f t="shared" si="1374"/>
        <v>2.0834518338323955E-2</v>
      </c>
      <c r="AP1105" s="13">
        <f t="shared" si="1375"/>
        <v>2.1752278871127122E-2</v>
      </c>
      <c r="AQ1105" s="13">
        <f t="shared" si="1376"/>
        <v>1.7032850066550205E-2</v>
      </c>
      <c r="AR1105" s="13">
        <f t="shared" si="1377"/>
        <v>5.7424840882964309E-3</v>
      </c>
      <c r="AS1105" s="13">
        <f t="shared" si="1378"/>
        <v>1.6933551929250282E-2</v>
      </c>
      <c r="AT1105" s="13">
        <f t="shared" si="1379"/>
        <v>2.4966998300005917E-2</v>
      </c>
      <c r="AU1105" s="13">
        <f t="shared" si="1380"/>
        <v>2.4541061309007815E-2</v>
      </c>
      <c r="AV1105" s="13">
        <f t="shared" si="1381"/>
        <v>1.8091793102307106E-2</v>
      </c>
      <c r="AW1105" s="13">
        <f t="shared" si="1382"/>
        <v>2.7374625512942268E-3</v>
      </c>
      <c r="AX1105" s="13">
        <f t="shared" si="1383"/>
        <v>2.0874946376608825E-3</v>
      </c>
      <c r="AY1105" s="13">
        <f t="shared" si="1384"/>
        <v>6.5383463293495333E-3</v>
      </c>
      <c r="AZ1105" s="13">
        <f t="shared" si="1385"/>
        <v>1.0239540727736075E-2</v>
      </c>
      <c r="BA1105" s="13">
        <f t="shared" si="1386"/>
        <v>1.0690592496792847E-2</v>
      </c>
      <c r="BB1105" s="13">
        <f t="shared" si="1387"/>
        <v>8.3711348222074294E-3</v>
      </c>
      <c r="BC1105" s="13">
        <f t="shared" si="1388"/>
        <v>5.2439299866753998E-3</v>
      </c>
      <c r="BD1105" s="13">
        <f t="shared" si="1389"/>
        <v>2.9977202561929455E-3</v>
      </c>
      <c r="BE1105" s="13">
        <f t="shared" si="1390"/>
        <v>8.8397374458668819E-3</v>
      </c>
      <c r="BF1105" s="13">
        <f t="shared" si="1391"/>
        <v>1.3033397287560592E-2</v>
      </c>
      <c r="BG1105" s="13">
        <f t="shared" si="1392"/>
        <v>1.2811047529834809E-2</v>
      </c>
      <c r="BH1105" s="13">
        <f t="shared" si="1393"/>
        <v>9.4443682942318696E-3</v>
      </c>
      <c r="BI1105" s="13">
        <f t="shared" si="1394"/>
        <v>5.5699484226793636E-3</v>
      </c>
      <c r="BJ1105" s="14">
        <f t="shared" si="1395"/>
        <v>0.35840887285441947</v>
      </c>
      <c r="BK1105" s="14">
        <f t="shared" si="1396"/>
        <v>0.16827103576360633</v>
      </c>
      <c r="BL1105" s="14">
        <f t="shared" si="1397"/>
        <v>0.39506224873098988</v>
      </c>
      <c r="BM1105" s="14">
        <f t="shared" si="1398"/>
        <v>0.8711961418595604</v>
      </c>
      <c r="BN1105" s="14">
        <f t="shared" si="1399"/>
        <v>5.8452106721227678E-2</v>
      </c>
    </row>
    <row r="1106" spans="1:66" x14ac:dyDescent="0.25">
      <c r="A1106" t="s">
        <v>22</v>
      </c>
      <c r="B1106" t="s">
        <v>264</v>
      </c>
      <c r="C1106" t="s">
        <v>291</v>
      </c>
      <c r="D1106" s="24" t="s">
        <v>502</v>
      </c>
      <c r="E1106" s="10">
        <f>VLOOKUP(A1106,home!$A$2:$E$405,3,FALSE)</f>
        <v>1.7</v>
      </c>
      <c r="F1106" s="10">
        <f>VLOOKUP(B1106,home!$B$2:$E$405,3,FALSE)</f>
        <v>0.78</v>
      </c>
      <c r="G1106" s="10">
        <f>VLOOKUP(C1106,away!$B$2:$E$405,4,FALSE)</f>
        <v>0.59</v>
      </c>
      <c r="H1106" s="10">
        <f>VLOOKUP(A1106,away!$A$2:$E$405,3,FALSE)</f>
        <v>1.5</v>
      </c>
      <c r="I1106" s="10">
        <f>VLOOKUP(C1106,away!$B$2:$E$405,3,FALSE)</f>
        <v>1.03</v>
      </c>
      <c r="J1106" s="10">
        <f>VLOOKUP(B1106,home!$B$2:$E$405,4,FALSE)</f>
        <v>0.89</v>
      </c>
      <c r="K1106" s="12">
        <f t="shared" si="1344"/>
        <v>0.78234000000000004</v>
      </c>
      <c r="L1106" s="12">
        <f t="shared" si="1345"/>
        <v>1.3750499999999999</v>
      </c>
      <c r="M1106" s="13">
        <f t="shared" si="1346"/>
        <v>0.1156265127490622</v>
      </c>
      <c r="N1106" s="13">
        <f t="shared" si="1347"/>
        <v>9.0459245984101336E-2</v>
      </c>
      <c r="O1106" s="13">
        <f t="shared" si="1348"/>
        <v>0.15899223635559795</v>
      </c>
      <c r="P1106" s="13">
        <f t="shared" si="1349"/>
        <v>0.12438598619043852</v>
      </c>
      <c r="Q1106" s="13">
        <f t="shared" si="1350"/>
        <v>3.5384943251600909E-2</v>
      </c>
      <c r="R1106" s="13">
        <f t="shared" si="1351"/>
        <v>0.1093111373003825</v>
      </c>
      <c r="S1106" s="13">
        <f t="shared" si="1352"/>
        <v>3.3452261926608717E-2</v>
      </c>
      <c r="T1106" s="13">
        <f t="shared" si="1353"/>
        <v>4.865606621811383E-2</v>
      </c>
      <c r="U1106" s="13">
        <f t="shared" si="1354"/>
        <v>8.5518475155581253E-2</v>
      </c>
      <c r="V1106" s="13">
        <f t="shared" si="1355"/>
        <v>3.9984991245740576E-3</v>
      </c>
      <c r="W1106" s="13">
        <f t="shared" si="1356"/>
        <v>9.2276855011524869E-3</v>
      </c>
      <c r="X1106" s="13">
        <f t="shared" si="1357"/>
        <v>1.2688528948359727E-2</v>
      </c>
      <c r="Y1106" s="13">
        <f t="shared" si="1358"/>
        <v>8.7236808652210226E-3</v>
      </c>
      <c r="Z1106" s="13">
        <f t="shared" si="1359"/>
        <v>5.0102759781630347E-2</v>
      </c>
      <c r="AA1106" s="13">
        <f t="shared" si="1360"/>
        <v>3.9197393087560692E-2</v>
      </c>
      <c r="AB1106" s="13">
        <f t="shared" si="1361"/>
        <v>1.5332844254061112E-2</v>
      </c>
      <c r="AC1106" s="13">
        <f t="shared" si="1362"/>
        <v>2.68838243208078E-4</v>
      </c>
      <c r="AD1106" s="13">
        <f t="shared" si="1363"/>
        <v>1.8047968687429092E-3</v>
      </c>
      <c r="AE1106" s="13">
        <f t="shared" si="1364"/>
        <v>2.481685934364937E-3</v>
      </c>
      <c r="AF1106" s="13">
        <f t="shared" si="1365"/>
        <v>1.7062211220242535E-3</v>
      </c>
      <c r="AG1106" s="13">
        <f t="shared" si="1366"/>
        <v>7.8204645127981712E-4</v>
      </c>
      <c r="AH1106" s="13">
        <f t="shared" si="1367"/>
        <v>1.7223449959432695E-2</v>
      </c>
      <c r="AI1106" s="13">
        <f t="shared" si="1368"/>
        <v>1.3474593841262575E-2</v>
      </c>
      <c r="AJ1106" s="13">
        <f t="shared" si="1369"/>
        <v>5.2708568728866804E-3</v>
      </c>
      <c r="AK1106" s="13">
        <f t="shared" si="1370"/>
        <v>1.3745340553113889E-3</v>
      </c>
      <c r="AL1106" s="13">
        <f t="shared" si="1371"/>
        <v>1.1568180761349811E-5</v>
      </c>
      <c r="AM1106" s="13">
        <f t="shared" si="1372"/>
        <v>2.8239295645846561E-4</v>
      </c>
      <c r="AN1106" s="13">
        <f t="shared" si="1373"/>
        <v>3.8830443477821312E-4</v>
      </c>
      <c r="AO1106" s="13">
        <f t="shared" si="1374"/>
        <v>2.6696900652089102E-4</v>
      </c>
      <c r="AP1106" s="13">
        <f t="shared" si="1375"/>
        <v>1.2236524413885048E-4</v>
      </c>
      <c r="AQ1106" s="13">
        <f t="shared" si="1376"/>
        <v>4.2064582238281564E-5</v>
      </c>
      <c r="AR1106" s="13">
        <f t="shared" si="1377"/>
        <v>4.736620973343585E-3</v>
      </c>
      <c r="AS1106" s="13">
        <f t="shared" si="1378"/>
        <v>3.7056480522856205E-3</v>
      </c>
      <c r="AT1106" s="13">
        <f t="shared" si="1379"/>
        <v>1.4495383486125659E-3</v>
      </c>
      <c r="AU1106" s="13">
        <f t="shared" si="1380"/>
        <v>3.7801061055118499E-4</v>
      </c>
      <c r="AV1106" s="13">
        <f t="shared" si="1381"/>
        <v>7.3933205264653512E-5</v>
      </c>
      <c r="AW1106" s="13">
        <f t="shared" si="1382"/>
        <v>3.4568186112983753E-7</v>
      </c>
      <c r="AX1106" s="13">
        <f t="shared" si="1383"/>
        <v>3.6821217592619316E-5</v>
      </c>
      <c r="AY1106" s="13">
        <f t="shared" si="1384"/>
        <v>5.0631015250731183E-5</v>
      </c>
      <c r="AZ1106" s="13">
        <f t="shared" si="1385"/>
        <v>3.4810088760258963E-5</v>
      </c>
      <c r="BA1106" s="13">
        <f t="shared" si="1386"/>
        <v>1.5955204183264706E-5</v>
      </c>
      <c r="BB1106" s="13">
        <f t="shared" si="1387"/>
        <v>5.4848008780495307E-6</v>
      </c>
      <c r="BC1106" s="13">
        <f t="shared" si="1388"/>
        <v>1.5083750894724011E-6</v>
      </c>
      <c r="BD1106" s="13">
        <f t="shared" si="1389"/>
        <v>1.085515111566016E-3</v>
      </c>
      <c r="BE1106" s="13">
        <f t="shared" si="1390"/>
        <v>8.492418923825571E-4</v>
      </c>
      <c r="BF1106" s="13">
        <f t="shared" si="1391"/>
        <v>3.3219795104328477E-4</v>
      </c>
      <c r="BG1106" s="13">
        <f t="shared" si="1392"/>
        <v>8.6630581673067828E-5</v>
      </c>
      <c r="BH1106" s="13">
        <f t="shared" si="1393"/>
        <v>1.6943642316526969E-5</v>
      </c>
      <c r="BI1106" s="13">
        <f t="shared" si="1394"/>
        <v>2.6511378259823429E-6</v>
      </c>
      <c r="BJ1106" s="14">
        <f t="shared" si="1395"/>
        <v>0.21316220807085037</v>
      </c>
      <c r="BK1106" s="14">
        <f t="shared" si="1396"/>
        <v>0.27779429742990364</v>
      </c>
      <c r="BL1106" s="14">
        <f t="shared" si="1397"/>
        <v>0.45841245238894202</v>
      </c>
      <c r="BM1106" s="14">
        <f t="shared" si="1398"/>
        <v>0.36526137050675334</v>
      </c>
      <c r="BN1106" s="14">
        <f t="shared" si="1399"/>
        <v>0.63416006183118334</v>
      </c>
    </row>
    <row r="1107" spans="1:66" x14ac:dyDescent="0.25">
      <c r="A1107" t="s">
        <v>25</v>
      </c>
      <c r="B1107" t="s">
        <v>260</v>
      </c>
      <c r="C1107" t="s">
        <v>265</v>
      </c>
      <c r="D1107" s="24" t="s">
        <v>502</v>
      </c>
      <c r="E1107" s="10">
        <f>VLOOKUP(A1107,home!$A$2:$E$405,3,FALSE)</f>
        <v>1.47142857142857</v>
      </c>
      <c r="F1107" s="10">
        <f>VLOOKUP(B1107,home!$B$2:$E$405,3,FALSE)</f>
        <v>0.68</v>
      </c>
      <c r="G1107" s="10">
        <f>VLOOKUP(C1107,away!$B$2:$E$405,4,FALSE)</f>
        <v>0.45</v>
      </c>
      <c r="H1107" s="10">
        <f>VLOOKUP(A1107,away!$A$2:$E$405,3,FALSE)</f>
        <v>1.3142857142857101</v>
      </c>
      <c r="I1107" s="10">
        <f>VLOOKUP(C1107,away!$B$2:$E$405,3,FALSE)</f>
        <v>0.68</v>
      </c>
      <c r="J1107" s="10">
        <f>VLOOKUP(B1107,home!$B$2:$E$405,4,FALSE)</f>
        <v>0.76</v>
      </c>
      <c r="K1107" s="12">
        <f t="shared" si="1344"/>
        <v>0.45025714285714241</v>
      </c>
      <c r="L1107" s="12">
        <f t="shared" si="1345"/>
        <v>0.67922285714285502</v>
      </c>
      <c r="M1107" s="13">
        <f t="shared" si="1346"/>
        <v>0.32320127739726073</v>
      </c>
      <c r="N1107" s="13">
        <f t="shared" si="1347"/>
        <v>0.14552368372866933</v>
      </c>
      <c r="O1107" s="13">
        <f t="shared" si="1348"/>
        <v>0.2195256950659879</v>
      </c>
      <c r="P1107" s="13">
        <f t="shared" si="1349"/>
        <v>9.884301224413998E-2</v>
      </c>
      <c r="Q1107" s="13">
        <f t="shared" si="1350"/>
        <v>3.2761539026858535E-2</v>
      </c>
      <c r="R1107" s="13">
        <f t="shared" si="1351"/>
        <v>7.4553434909495717E-2</v>
      </c>
      <c r="S1107" s="13">
        <f t="shared" si="1352"/>
        <v>7.5571646468823722E-3</v>
      </c>
      <c r="T1107" s="13">
        <f t="shared" si="1353"/>
        <v>2.2252386142220006E-2</v>
      </c>
      <c r="U1107" s="13">
        <f t="shared" si="1354"/>
        <v>3.3568216592535477E-2</v>
      </c>
      <c r="V1107" s="13">
        <f t="shared" si="1355"/>
        <v>2.5679660528095952E-4</v>
      </c>
      <c r="W1107" s="13">
        <f t="shared" si="1356"/>
        <v>4.9170389859453639E-3</v>
      </c>
      <c r="X1107" s="13">
        <f t="shared" si="1357"/>
        <v>3.3397652687166168E-3</v>
      </c>
      <c r="Y1107" s="13">
        <f t="shared" si="1358"/>
        <v>1.1342224540020877E-3</v>
      </c>
      <c r="Z1107" s="13">
        <f t="shared" si="1359"/>
        <v>1.6879465689680521E-2</v>
      </c>
      <c r="AA1107" s="13">
        <f t="shared" si="1360"/>
        <v>7.6000999943907147E-3</v>
      </c>
      <c r="AB1107" s="13">
        <f t="shared" si="1361"/>
        <v>1.7109996544514736E-3</v>
      </c>
      <c r="AC1107" s="13">
        <f t="shared" si="1362"/>
        <v>4.9084254486177075E-6</v>
      </c>
      <c r="AD1107" s="13">
        <f t="shared" si="1363"/>
        <v>5.5348298128223494E-4</v>
      </c>
      <c r="AE1107" s="13">
        <f t="shared" si="1364"/>
        <v>3.7593829192646502E-4</v>
      </c>
      <c r="AF1107" s="13">
        <f t="shared" si="1365"/>
        <v>1.2767294037584911E-4</v>
      </c>
      <c r="AG1107" s="13">
        <f t="shared" si="1366"/>
        <v>2.8906126447304542E-5</v>
      </c>
      <c r="AH1107" s="13">
        <f t="shared" si="1367"/>
        <v>2.8662297281973979E-3</v>
      </c>
      <c r="AI1107" s="13">
        <f t="shared" si="1368"/>
        <v>1.2905404081903641E-3</v>
      </c>
      <c r="AJ1107" s="13">
        <f t="shared" si="1369"/>
        <v>2.9053751846674182E-4</v>
      </c>
      <c r="AK1107" s="13">
        <f t="shared" si="1370"/>
        <v>4.3605530985879811E-5</v>
      </c>
      <c r="AL1107" s="13">
        <f t="shared" si="1371"/>
        <v>6.0044757325737079E-8</v>
      </c>
      <c r="AM1107" s="13">
        <f t="shared" si="1372"/>
        <v>4.9841933154438492E-5</v>
      </c>
      <c r="AN1107" s="13">
        <f t="shared" si="1373"/>
        <v>3.3853780242680906E-5</v>
      </c>
      <c r="AO1107" s="13">
        <f t="shared" si="1374"/>
        <v>1.149713067076003E-5</v>
      </c>
      <c r="AP1107" s="13">
        <f t="shared" si="1375"/>
        <v>2.6030379810461259E-6</v>
      </c>
      <c r="AQ1107" s="13">
        <f t="shared" si="1376"/>
        <v>4.4201072368437949E-7</v>
      </c>
      <c r="AR1107" s="13">
        <f t="shared" si="1377"/>
        <v>3.8936174904280528E-4</v>
      </c>
      <c r="AS1107" s="13">
        <f t="shared" si="1378"/>
        <v>1.7531290866187318E-4</v>
      </c>
      <c r="AT1107" s="13">
        <f t="shared" si="1379"/>
        <v>3.9467944680035098E-5</v>
      </c>
      <c r="AU1107" s="13">
        <f t="shared" si="1380"/>
        <v>5.9235746686921194E-6</v>
      </c>
      <c r="AV1107" s="13">
        <f t="shared" si="1381"/>
        <v>6.6678295145656421E-7</v>
      </c>
      <c r="AW1107" s="13">
        <f t="shared" si="1382"/>
        <v>5.1008845799493571E-10</v>
      </c>
      <c r="AX1107" s="13">
        <f t="shared" si="1383"/>
        <v>3.7402810694323572E-6</v>
      </c>
      <c r="AY1107" s="13">
        <f t="shared" si="1384"/>
        <v>2.5404843944971791E-6</v>
      </c>
      <c r="AZ1107" s="13">
        <f t="shared" si="1385"/>
        <v>8.627775344786049E-7</v>
      </c>
      <c r="BA1107" s="13">
        <f t="shared" si="1386"/>
        <v>1.953394073490754E-7</v>
      </c>
      <c r="BB1107" s="13">
        <f t="shared" si="1387"/>
        <v>3.3169747593057742E-8</v>
      </c>
      <c r="BC1107" s="13">
        <f t="shared" si="1388"/>
        <v>4.5059301461728057E-9</v>
      </c>
      <c r="BD1107" s="13">
        <f t="shared" si="1389"/>
        <v>4.4077233274498891E-5</v>
      </c>
      <c r="BE1107" s="13">
        <f t="shared" si="1390"/>
        <v>1.9846089119223637E-5</v>
      </c>
      <c r="BF1107" s="13">
        <f t="shared" si="1391"/>
        <v>4.4679216918549282E-6</v>
      </c>
      <c r="BG1107" s="13">
        <f t="shared" si="1392"/>
        <v>6.7057121849468331E-7</v>
      </c>
      <c r="BH1107" s="13">
        <f t="shared" si="1393"/>
        <v>7.5482370230412158E-8</v>
      </c>
      <c r="BI1107" s="13">
        <f t="shared" si="1394"/>
        <v>6.7972952712060822E-9</v>
      </c>
      <c r="BJ1107" s="14">
        <f t="shared" si="1395"/>
        <v>0.2111202503972999</v>
      </c>
      <c r="BK1107" s="14">
        <f t="shared" si="1396"/>
        <v>0.4298657598481645</v>
      </c>
      <c r="BL1107" s="14">
        <f t="shared" si="1397"/>
        <v>0.34212923645767601</v>
      </c>
      <c r="BM1107" s="14">
        <f t="shared" si="1398"/>
        <v>0.10558353004610277</v>
      </c>
      <c r="BN1107" s="14">
        <f t="shared" si="1399"/>
        <v>0.89440864237241213</v>
      </c>
    </row>
    <row r="1108" spans="1:66" x14ac:dyDescent="0.25">
      <c r="A1108" t="s">
        <v>178</v>
      </c>
      <c r="B1108" t="s">
        <v>465</v>
      </c>
      <c r="C1108" t="s">
        <v>184</v>
      </c>
      <c r="D1108" s="24" t="s">
        <v>502</v>
      </c>
      <c r="E1108" s="10">
        <f>VLOOKUP(A1108,home!$A$2:$E$405,3,FALSE)</f>
        <v>1.77142857142857</v>
      </c>
      <c r="F1108" s="10">
        <f>VLOOKUP(B1108,home!$B$2:$E$405,3,FALSE)</f>
        <v>0.56000000000000005</v>
      </c>
      <c r="G1108" s="10">
        <f>VLOOKUP(C1108,away!$B$2:$E$405,4,FALSE)</f>
        <v>1.27</v>
      </c>
      <c r="H1108" s="10">
        <f>VLOOKUP(A1108,away!$A$2:$E$405,3,FALSE)</f>
        <v>1.3857142857142899</v>
      </c>
      <c r="I1108" s="10">
        <f>VLOOKUP(C1108,away!$B$2:$E$405,3,FALSE)</f>
        <v>0.14000000000000001</v>
      </c>
      <c r="J1108" s="10">
        <f>VLOOKUP(B1108,home!$B$2:$E$405,4,FALSE)</f>
        <v>0.54</v>
      </c>
      <c r="K1108" s="12">
        <f t="shared" si="1344"/>
        <v>1.2598399999999992</v>
      </c>
      <c r="L1108" s="12">
        <f t="shared" si="1345"/>
        <v>0.10476000000000034</v>
      </c>
      <c r="M1108" s="13">
        <f t="shared" si="1346"/>
        <v>0.25548284869165144</v>
      </c>
      <c r="N1108" s="13">
        <f t="shared" si="1347"/>
        <v>0.32186751209568998</v>
      </c>
      <c r="O1108" s="13">
        <f t="shared" si="1348"/>
        <v>2.676438322893749E-2</v>
      </c>
      <c r="P1108" s="13">
        <f t="shared" si="1349"/>
        <v>3.3718840567144588E-2</v>
      </c>
      <c r="Q1108" s="13">
        <f t="shared" si="1350"/>
        <v>0.20275078321931689</v>
      </c>
      <c r="R1108" s="13">
        <f t="shared" si="1351"/>
        <v>1.4019183935317498E-3</v>
      </c>
      <c r="S1108" s="13">
        <f t="shared" si="1352"/>
        <v>1.112560211981921E-3</v>
      </c>
      <c r="T1108" s="13">
        <f t="shared" si="1353"/>
        <v>2.1240172050055708E-2</v>
      </c>
      <c r="U1108" s="13">
        <f t="shared" si="1354"/>
        <v>1.7661928689070385E-3</v>
      </c>
      <c r="V1108" s="13">
        <f t="shared" si="1355"/>
        <v>1.6315181060872898E-5</v>
      </c>
      <c r="W1108" s="13">
        <f t="shared" si="1356"/>
        <v>8.5144515577008056E-2</v>
      </c>
      <c r="X1108" s="13">
        <f t="shared" si="1357"/>
        <v>8.9197394518473923E-3</v>
      </c>
      <c r="Y1108" s="13">
        <f t="shared" si="1358"/>
        <v>4.6721595248776774E-4</v>
      </c>
      <c r="Z1108" s="13">
        <f t="shared" si="1359"/>
        <v>4.895499030212884E-5</v>
      </c>
      <c r="AA1108" s="13">
        <f t="shared" si="1360"/>
        <v>6.1675454982233958E-5</v>
      </c>
      <c r="AB1108" s="13">
        <f t="shared" si="1361"/>
        <v>3.8850602602408798E-5</v>
      </c>
      <c r="AC1108" s="13">
        <f t="shared" si="1362"/>
        <v>1.3458070469136321E-7</v>
      </c>
      <c r="AD1108" s="13">
        <f t="shared" si="1363"/>
        <v>2.6817116626134431E-2</v>
      </c>
      <c r="AE1108" s="13">
        <f t="shared" si="1364"/>
        <v>2.809361137753852E-3</v>
      </c>
      <c r="AF1108" s="13">
        <f t="shared" si="1365"/>
        <v>1.4715433639554717E-4</v>
      </c>
      <c r="AG1108" s="13">
        <f t="shared" si="1366"/>
        <v>5.1386294269325223E-6</v>
      </c>
      <c r="AH1108" s="13">
        <f t="shared" si="1367"/>
        <v>1.2821311960127587E-6</v>
      </c>
      <c r="AI1108" s="13">
        <f t="shared" si="1368"/>
        <v>1.615280165984713E-6</v>
      </c>
      <c r="AJ1108" s="13">
        <f t="shared" si="1369"/>
        <v>1.0174972821570898E-6</v>
      </c>
      <c r="AK1108" s="13">
        <f t="shared" si="1370"/>
        <v>4.272945919842626E-7</v>
      </c>
      <c r="AL1108" s="13">
        <f t="shared" si="1371"/>
        <v>7.1048296950515937E-10</v>
      </c>
      <c r="AM1108" s="13">
        <f t="shared" si="1372"/>
        <v>6.7570552420538341E-3</v>
      </c>
      <c r="AN1108" s="13">
        <f t="shared" si="1373"/>
        <v>7.0786910715756198E-4</v>
      </c>
      <c r="AO1108" s="13">
        <f t="shared" si="1374"/>
        <v>3.70781838329132E-5</v>
      </c>
      <c r="AP1108" s="13">
        <f t="shared" si="1375"/>
        <v>1.2947701794453327E-6</v>
      </c>
      <c r="AQ1108" s="13">
        <f t="shared" si="1376"/>
        <v>3.391003099967338E-8</v>
      </c>
      <c r="AR1108" s="13">
        <f t="shared" si="1377"/>
        <v>2.6863212818859426E-8</v>
      </c>
      <c r="AS1108" s="13">
        <f t="shared" si="1378"/>
        <v>3.3843350037711839E-8</v>
      </c>
      <c r="AT1108" s="13">
        <f t="shared" si="1379"/>
        <v>2.1318603055755427E-8</v>
      </c>
      <c r="AU1108" s="13">
        <f t="shared" si="1380"/>
        <v>8.9526762912543056E-9</v>
      </c>
      <c r="AV1108" s="13">
        <f t="shared" si="1381"/>
        <v>2.8197349246934531E-9</v>
      </c>
      <c r="AW1108" s="13">
        <f t="shared" si="1382"/>
        <v>2.6047260551170157E-12</v>
      </c>
      <c r="AX1108" s="13">
        <f t="shared" si="1383"/>
        <v>1.418801412691515E-3</v>
      </c>
      <c r="AY1108" s="13">
        <f t="shared" si="1384"/>
        <v>1.486336359935636E-4</v>
      </c>
      <c r="AZ1108" s="13">
        <f t="shared" si="1385"/>
        <v>7.785429853342883E-6</v>
      </c>
      <c r="BA1108" s="13">
        <f t="shared" si="1386"/>
        <v>2.7186721047873424E-7</v>
      </c>
      <c r="BB1108" s="13">
        <f t="shared" si="1387"/>
        <v>7.1202022424380747E-9</v>
      </c>
      <c r="BC1108" s="13">
        <f t="shared" si="1388"/>
        <v>1.4918247738356313E-10</v>
      </c>
      <c r="BD1108" s="13">
        <f t="shared" si="1389"/>
        <v>4.6903169581728628E-10</v>
      </c>
      <c r="BE1108" s="13">
        <f t="shared" si="1390"/>
        <v>5.9090489165844953E-10</v>
      </c>
      <c r="BF1108" s="13">
        <f t="shared" si="1391"/>
        <v>3.722228093534903E-10</v>
      </c>
      <c r="BG1108" s="13">
        <f t="shared" si="1392"/>
        <v>1.563137280453004E-10</v>
      </c>
      <c r="BH1108" s="13">
        <f t="shared" si="1393"/>
        <v>4.9232571785147764E-11</v>
      </c>
      <c r="BI1108" s="13">
        <f t="shared" si="1394"/>
        <v>1.2405032647560101E-11</v>
      </c>
      <c r="BJ1108" s="14">
        <f t="shared" si="1395"/>
        <v>0.67924753990450504</v>
      </c>
      <c r="BK1108" s="14">
        <f t="shared" si="1396"/>
        <v>0.29047933357902</v>
      </c>
      <c r="BL1108" s="14">
        <f t="shared" si="1397"/>
        <v>3.0037458199884917E-2</v>
      </c>
      <c r="BM1108" s="14">
        <f t="shared" si="1398"/>
        <v>0.15767836684405098</v>
      </c>
      <c r="BN1108" s="14">
        <f t="shared" si="1399"/>
        <v>0.84198628619627203</v>
      </c>
    </row>
    <row r="1109" spans="1:66" x14ac:dyDescent="0.25">
      <c r="A1109" t="s">
        <v>178</v>
      </c>
      <c r="B1109" t="s">
        <v>181</v>
      </c>
      <c r="C1109" t="s">
        <v>274</v>
      </c>
      <c r="D1109" s="24" t="s">
        <v>502</v>
      </c>
      <c r="E1109" s="10">
        <f>VLOOKUP(A1109,home!$A$2:$E$405,3,FALSE)</f>
        <v>1.77142857142857</v>
      </c>
      <c r="F1109" s="10">
        <f>VLOOKUP(B1109,home!$B$2:$E$405,3,FALSE)</f>
        <v>1.55</v>
      </c>
      <c r="G1109" s="10">
        <f>VLOOKUP(C1109,away!$B$2:$E$405,4,FALSE)</f>
        <v>0.71</v>
      </c>
      <c r="H1109" s="10">
        <f>VLOOKUP(A1109,away!$A$2:$E$405,3,FALSE)</f>
        <v>1.3857142857142899</v>
      </c>
      <c r="I1109" s="10">
        <f>VLOOKUP(C1109,away!$B$2:$E$405,3,FALSE)</f>
        <v>1.41</v>
      </c>
      <c r="J1109" s="10">
        <f>VLOOKUP(B1109,home!$B$2:$E$405,4,FALSE)</f>
        <v>1.44</v>
      </c>
      <c r="K1109" s="12">
        <f t="shared" si="1344"/>
        <v>1.9494571428571414</v>
      </c>
      <c r="L1109" s="12">
        <f t="shared" si="1345"/>
        <v>2.8135542857142939</v>
      </c>
      <c r="M1109" s="13">
        <f t="shared" si="1346"/>
        <v>8.5398534771482845E-3</v>
      </c>
      <c r="N1109" s="13">
        <f t="shared" si="1347"/>
        <v>1.6648078359980119E-2</v>
      </c>
      <c r="O1109" s="13">
        <f t="shared" si="1348"/>
        <v>2.4027341350002673E-2</v>
      </c>
      <c r="P1109" s="13">
        <f t="shared" si="1349"/>
        <v>4.6840272218629464E-2</v>
      </c>
      <c r="Q1109" s="13">
        <f t="shared" si="1350"/>
        <v>1.6227357636854327E-2</v>
      </c>
      <c r="R1109" s="13">
        <f t="shared" si="1351"/>
        <v>3.3801114614810147E-2</v>
      </c>
      <c r="S1109" s="13">
        <f t="shared" si="1352"/>
        <v>6.4228593247713364E-2</v>
      </c>
      <c r="T1109" s="13">
        <f t="shared" si="1353"/>
        <v>4.5656551624990077E-2</v>
      </c>
      <c r="U1109" s="13">
        <f t="shared" si="1354"/>
        <v>6.5893824322374547E-2</v>
      </c>
      <c r="V1109" s="13">
        <f t="shared" si="1355"/>
        <v>3.9143070649642848E-2</v>
      </c>
      <c r="W1109" s="13">
        <f t="shared" si="1356"/>
        <v>1.0544846084954354E-2</v>
      </c>
      <c r="X1109" s="13">
        <f t="shared" si="1357"/>
        <v>2.9668496894520918E-2</v>
      </c>
      <c r="Y1109" s="13">
        <f t="shared" si="1358"/>
        <v>4.1736963294140277E-2</v>
      </c>
      <c r="Z1109" s="13">
        <f t="shared" si="1359"/>
        <v>3.170042362880638E-2</v>
      </c>
      <c r="AA1109" s="13">
        <f t="shared" si="1360"/>
        <v>6.1798617274773898E-2</v>
      </c>
      <c r="AB1109" s="13">
        <f t="shared" si="1361"/>
        <v>6.0236877932501369E-2</v>
      </c>
      <c r="AC1109" s="13">
        <f t="shared" si="1362"/>
        <v>1.3418497823239057E-2</v>
      </c>
      <c r="AD1109" s="13">
        <f t="shared" si="1363"/>
        <v>5.1391813801608573E-3</v>
      </c>
      <c r="AE1109" s="13">
        <f t="shared" si="1364"/>
        <v>1.4459365797214681E-2</v>
      </c>
      <c r="AF1109" s="13">
        <f t="shared" si="1365"/>
        <v>2.034110530373202E-2</v>
      </c>
      <c r="AG1109" s="13">
        <f t="shared" si="1366"/>
        <v>1.9076934667826992E-2</v>
      </c>
      <c r="AH1109" s="13">
        <f t="shared" si="1367"/>
        <v>2.2297715689946714E-2</v>
      </c>
      <c r="AI1109" s="13">
        <f t="shared" si="1368"/>
        <v>4.3468441121164374E-2</v>
      </c>
      <c r="AJ1109" s="13">
        <f t="shared" si="1369"/>
        <v>4.23699315162595E-2</v>
      </c>
      <c r="AK1109" s="13">
        <f t="shared" si="1370"/>
        <v>2.7532788545580007E-2</v>
      </c>
      <c r="AL1109" s="13">
        <f t="shared" si="1371"/>
        <v>2.9439666265350856E-3</v>
      </c>
      <c r="AM1109" s="13">
        <f t="shared" si="1372"/>
        <v>2.0037227699985995E-3</v>
      </c>
      <c r="AN1109" s="13">
        <f t="shared" si="1373"/>
        <v>5.6375827869128772E-3</v>
      </c>
      <c r="AO1109" s="13">
        <f t="shared" si="1374"/>
        <v>7.9308226055939297E-3</v>
      </c>
      <c r="AP1109" s="13">
        <f t="shared" si="1375"/>
        <v>7.4379333104028673E-3</v>
      </c>
      <c r="AQ1109" s="13">
        <f t="shared" si="1376"/>
        <v>5.2317572855852734E-3</v>
      </c>
      <c r="AR1109" s="13">
        <f t="shared" si="1377"/>
        <v>1.2547166708217688E-2</v>
      </c>
      <c r="AS1109" s="13">
        <f t="shared" si="1378"/>
        <v>2.4460163761954298E-2</v>
      </c>
      <c r="AT1109" s="13">
        <f t="shared" si="1379"/>
        <v>2.3842020480598611E-2</v>
      </c>
      <c r="AU1109" s="13">
        <f t="shared" si="1380"/>
        <v>1.5492999042016412E-2</v>
      </c>
      <c r="AV1109" s="13">
        <f t="shared" si="1381"/>
        <v>7.5507344116844356E-3</v>
      </c>
      <c r="AW1109" s="13">
        <f t="shared" si="1382"/>
        <v>4.4853813475338782E-4</v>
      </c>
      <c r="AX1109" s="13">
        <f t="shared" si="1383"/>
        <v>6.5102861104654474E-4</v>
      </c>
      <c r="AY1109" s="13">
        <f t="shared" si="1384"/>
        <v>1.8317043387326305E-3</v>
      </c>
      <c r="AZ1109" s="13">
        <f t="shared" si="1385"/>
        <v>2.5767997962013295E-3</v>
      </c>
      <c r="BA1109" s="13">
        <f t="shared" si="1386"/>
        <v>2.4166553700099899E-3</v>
      </c>
      <c r="BB1109" s="13">
        <f t="shared" si="1387"/>
        <v>1.6998477683465175E-3</v>
      </c>
      <c r="BC1109" s="13">
        <f t="shared" si="1388"/>
        <v>9.5652279473864459E-4</v>
      </c>
      <c r="BD1109" s="13">
        <f t="shared" si="1389"/>
        <v>5.88368911091293E-3</v>
      </c>
      <c r="BE1109" s="13">
        <f t="shared" si="1390"/>
        <v>1.1469999763619995E-2</v>
      </c>
      <c r="BF1109" s="13">
        <f t="shared" si="1391"/>
        <v>1.1180136483879364E-2</v>
      </c>
      <c r="BG1109" s="13">
        <f t="shared" si="1392"/>
        <v>7.2650656422054531E-3</v>
      </c>
      <c r="BH1109" s="13">
        <f t="shared" si="1393"/>
        <v>3.5407335273808563E-3</v>
      </c>
      <c r="BI1109" s="13">
        <f t="shared" si="1394"/>
        <v>1.3805016531812735E-3</v>
      </c>
      <c r="BJ1109" s="14">
        <f t="shared" si="1395"/>
        <v>0.25787325848194392</v>
      </c>
      <c r="BK1109" s="14">
        <f t="shared" si="1396"/>
        <v>0.17694595838164076</v>
      </c>
      <c r="BL1109" s="14">
        <f t="shared" si="1397"/>
        <v>0.50603986295306458</v>
      </c>
      <c r="BM1109" s="14">
        <f t="shared" si="1398"/>
        <v>0.82509231958405105</v>
      </c>
      <c r="BN1109" s="14">
        <f t="shared" si="1399"/>
        <v>0.14608401765742501</v>
      </c>
    </row>
    <row r="1110" spans="1:66" x14ac:dyDescent="0.25">
      <c r="A1110" t="s">
        <v>178</v>
      </c>
      <c r="B1110" t="s">
        <v>183</v>
      </c>
      <c r="C1110" t="s">
        <v>186</v>
      </c>
      <c r="D1110" s="24" t="s">
        <v>502</v>
      </c>
      <c r="E1110" s="10">
        <f>VLOOKUP(A1110,home!$A$2:$E$405,3,FALSE)</f>
        <v>1.77142857142857</v>
      </c>
      <c r="F1110" s="10">
        <f>VLOOKUP(B1110,home!$B$2:$E$405,3,FALSE)</f>
        <v>0.79</v>
      </c>
      <c r="G1110" s="10">
        <f>VLOOKUP(C1110,away!$B$2:$E$405,4,FALSE)</f>
        <v>1.02</v>
      </c>
      <c r="H1110" s="10">
        <f>VLOOKUP(A1110,away!$A$2:$E$405,3,FALSE)</f>
        <v>1.3857142857142899</v>
      </c>
      <c r="I1110" s="10">
        <f>VLOOKUP(C1110,away!$B$2:$E$405,3,FALSE)</f>
        <v>1.02</v>
      </c>
      <c r="J1110" s="10">
        <f>VLOOKUP(B1110,home!$B$2:$E$405,4,FALSE)</f>
        <v>1.01</v>
      </c>
      <c r="K1110" s="12">
        <f t="shared" si="1344"/>
        <v>1.4274171428571418</v>
      </c>
      <c r="L1110" s="12">
        <f t="shared" si="1345"/>
        <v>1.4275628571428616</v>
      </c>
      <c r="M1110" s="13">
        <f t="shared" si="1346"/>
        <v>5.7556972248823515E-2</v>
      </c>
      <c r="N1110" s="13">
        <f t="shared" si="1347"/>
        <v>8.2157808878923447E-2</v>
      </c>
      <c r="O1110" s="13">
        <f t="shared" si="1348"/>
        <v>8.2166195752022886E-2</v>
      </c>
      <c r="P1110" s="13">
        <f t="shared" si="1349"/>
        <v>0.11728543637979312</v>
      </c>
      <c r="Q1110" s="13">
        <f t="shared" si="1350"/>
        <v>5.8636732406678028E-2</v>
      </c>
      <c r="R1110" s="13">
        <f t="shared" si="1351"/>
        <v>5.8648704584158731E-2</v>
      </c>
      <c r="S1110" s="13">
        <f t="shared" si="1352"/>
        <v>5.9748945476712778E-2</v>
      </c>
      <c r="T1110" s="13">
        <f t="shared" si="1353"/>
        <v>8.3707621247998701E-2</v>
      </c>
      <c r="U1110" s="13">
        <f t="shared" si="1354"/>
        <v>8.371616632979241E-2</v>
      </c>
      <c r="V1110" s="13">
        <f t="shared" si="1355"/>
        <v>1.35280089925006E-2</v>
      </c>
      <c r="W1110" s="13">
        <f t="shared" si="1356"/>
        <v>2.7899692346139714E-2</v>
      </c>
      <c r="X1110" s="13">
        <f t="shared" si="1357"/>
        <v>3.9828564519062033E-2</v>
      </c>
      <c r="Y1110" s="13">
        <f t="shared" si="1358"/>
        <v>2.8428889680365506E-2</v>
      </c>
      <c r="Z1110" s="13">
        <f t="shared" si="1359"/>
        <v>2.7908237427963098E-2</v>
      </c>
      <c r="AA1110" s="13">
        <f t="shared" si="1360"/>
        <v>3.983669653160183E-2</v>
      </c>
      <c r="AB1110" s="13">
        <f t="shared" si="1361"/>
        <v>2.8431791772003057E-2</v>
      </c>
      <c r="AC1110" s="13">
        <f t="shared" si="1362"/>
        <v>1.7228999112132216E-3</v>
      </c>
      <c r="AD1110" s="13">
        <f t="shared" si="1363"/>
        <v>9.9561247838300046E-3</v>
      </c>
      <c r="AE1110" s="13">
        <f t="shared" si="1364"/>
        <v>1.4212993942475214E-2</v>
      </c>
      <c r="AF1110" s="13">
        <f t="shared" si="1365"/>
        <v>1.0144971120537053E-2</v>
      </c>
      <c r="AG1110" s="13">
        <f t="shared" si="1366"/>
        <v>4.827527986155232E-3</v>
      </c>
      <c r="AH1110" s="13">
        <f t="shared" si="1367"/>
        <v>9.9601907901210856E-3</v>
      </c>
      <c r="AI1110" s="13">
        <f t="shared" si="1368"/>
        <v>1.4217347079946655E-2</v>
      </c>
      <c r="AJ1110" s="13">
        <f t="shared" si="1369"/>
        <v>1.0147042473932893E-2</v>
      </c>
      <c r="AK1110" s="13">
        <f t="shared" si="1370"/>
        <v>4.8280207921971192E-3</v>
      </c>
      <c r="AL1110" s="13">
        <f t="shared" si="1371"/>
        <v>1.4043203457734339E-4</v>
      </c>
      <c r="AM1110" s="13">
        <f t="shared" si="1372"/>
        <v>2.8423086385727602E-3</v>
      </c>
      <c r="AN1110" s="13">
        <f t="shared" si="1373"/>
        <v>4.0575742409627658E-3</v>
      </c>
      <c r="AO1110" s="13">
        <f t="shared" si="1374"/>
        <v>2.8962211382490429E-3</v>
      </c>
      <c r="AP1110" s="13">
        <f t="shared" si="1375"/>
        <v>1.3781792410121182E-3</v>
      </c>
      <c r="AQ1110" s="13">
        <f t="shared" si="1376"/>
        <v>4.9185937373855983E-4</v>
      </c>
      <c r="AR1110" s="13">
        <f t="shared" si="1377"/>
        <v>2.8437596844066537E-3</v>
      </c>
      <c r="AS1110" s="13">
        <f t="shared" si="1378"/>
        <v>4.0592313236880728E-3</v>
      </c>
      <c r="AT1110" s="13">
        <f t="shared" si="1379"/>
        <v>2.8971081891275216E-3</v>
      </c>
      <c r="AU1110" s="13">
        <f t="shared" si="1380"/>
        <v>1.3784606312908119E-3</v>
      </c>
      <c r="AV1110" s="13">
        <f t="shared" si="1381"/>
        <v>4.9190958396454567E-4</v>
      </c>
      <c r="AW1110" s="13">
        <f t="shared" si="1382"/>
        <v>7.9489512803949417E-6</v>
      </c>
      <c r="AX1110" s="13">
        <f t="shared" si="1383"/>
        <v>6.7619334599828391E-4</v>
      </c>
      <c r="AY1110" s="13">
        <f t="shared" si="1384"/>
        <v>9.653085049943017E-4</v>
      </c>
      <c r="AZ1110" s="13">
        <f t="shared" si="1385"/>
        <v>6.8901928370698501E-4</v>
      </c>
      <c r="BA1110" s="13">
        <f t="shared" si="1386"/>
        <v>3.2787277909175719E-4</v>
      </c>
      <c r="BB1110" s="13">
        <f t="shared" si="1387"/>
        <v>1.1701475032489976E-4</v>
      </c>
      <c r="BC1110" s="13">
        <f t="shared" si="1388"/>
        <v>3.3409182260334488E-5</v>
      </c>
      <c r="BD1110" s="13">
        <f t="shared" si="1389"/>
        <v>6.7660761668320664E-4</v>
      </c>
      <c r="BE1110" s="13">
        <f t="shared" si="1390"/>
        <v>9.6580131104132298E-4</v>
      </c>
      <c r="BF1110" s="13">
        <f t="shared" si="1391"/>
        <v>6.8930067398714366E-4</v>
      </c>
      <c r="BG1110" s="13">
        <f t="shared" si="1392"/>
        <v>3.2797319954407697E-4</v>
      </c>
      <c r="BH1110" s="13">
        <f t="shared" si="1393"/>
        <v>1.1703864185673039E-4</v>
      </c>
      <c r="BI1110" s="13">
        <f t="shared" si="1394"/>
        <v>3.3412592752602866E-5</v>
      </c>
      <c r="BJ1110" s="14">
        <f t="shared" si="1395"/>
        <v>0.3742758873910767</v>
      </c>
      <c r="BK1110" s="14">
        <f t="shared" si="1396"/>
        <v>0.25094800354861485</v>
      </c>
      <c r="BL1110" s="14">
        <f t="shared" si="1397"/>
        <v>0.34643275955411934</v>
      </c>
      <c r="BM1110" s="14">
        <f t="shared" si="1398"/>
        <v>0.54215567811766008</v>
      </c>
      <c r="BN1110" s="14">
        <f t="shared" si="1399"/>
        <v>0.45645185025039975</v>
      </c>
    </row>
    <row r="1111" spans="1:66" x14ac:dyDescent="0.25">
      <c r="A1111" t="s">
        <v>178</v>
      </c>
      <c r="B1111" t="s">
        <v>179</v>
      </c>
      <c r="C1111" t="s">
        <v>271</v>
      </c>
      <c r="D1111" s="24" t="s">
        <v>502</v>
      </c>
      <c r="E1111" s="10">
        <f>VLOOKUP(A1111,home!$A$2:$E$405,3,FALSE)</f>
        <v>1.77142857142857</v>
      </c>
      <c r="F1111" s="10">
        <f>VLOOKUP(B1111,home!$B$2:$E$405,3,FALSE)</f>
        <v>0.56000000000000005</v>
      </c>
      <c r="G1111" s="10">
        <f>VLOOKUP(C1111,away!$B$2:$E$405,4,FALSE)</f>
        <v>0.9</v>
      </c>
      <c r="H1111" s="10">
        <f>VLOOKUP(A1111,away!$A$2:$E$405,3,FALSE)</f>
        <v>1.3857142857142899</v>
      </c>
      <c r="I1111" s="10">
        <f>VLOOKUP(C1111,away!$B$2:$E$405,3,FALSE)</f>
        <v>1.02</v>
      </c>
      <c r="J1111" s="10">
        <f>VLOOKUP(B1111,home!$B$2:$E$405,4,FALSE)</f>
        <v>1.62</v>
      </c>
      <c r="K1111" s="12">
        <f t="shared" si="1344"/>
        <v>0.89279999999999937</v>
      </c>
      <c r="L1111" s="12">
        <f t="shared" si="1345"/>
        <v>2.289754285714293</v>
      </c>
      <c r="M1111" s="13">
        <f t="shared" si="1346"/>
        <v>4.147956902116133E-2</v>
      </c>
      <c r="N1111" s="13">
        <f t="shared" si="1347"/>
        <v>3.7032959222092814E-2</v>
      </c>
      <c r="O1111" s="13">
        <f t="shared" si="1348"/>
        <v>9.4978020935785973E-2</v>
      </c>
      <c r="P1111" s="13">
        <f t="shared" si="1349"/>
        <v>8.4796377091469671E-2</v>
      </c>
      <c r="Q1111" s="13">
        <f t="shared" si="1350"/>
        <v>1.6531512996742215E-2</v>
      </c>
      <c r="R1111" s="13">
        <f t="shared" si="1351"/>
        <v>0.10873816524318891</v>
      </c>
      <c r="S1111" s="13">
        <f t="shared" si="1352"/>
        <v>4.3337152105958683E-2</v>
      </c>
      <c r="T1111" s="13">
        <f t="shared" si="1353"/>
        <v>3.7853102733632023E-2</v>
      </c>
      <c r="U1111" s="13">
        <f t="shared" si="1354"/>
        <v>9.7081433929118999E-2</v>
      </c>
      <c r="V1111" s="13">
        <f t="shared" si="1355"/>
        <v>9.8437578327148882E-3</v>
      </c>
      <c r="W1111" s="13">
        <f t="shared" si="1356"/>
        <v>4.9197782678304814E-3</v>
      </c>
      <c r="X1111" s="13">
        <f t="shared" si="1357"/>
        <v>1.1265083373528885E-2</v>
      </c>
      <c r="Y1111" s="13">
        <f t="shared" si="1358"/>
        <v>1.2897136466733298E-2</v>
      </c>
      <c r="Z1111" s="13">
        <f t="shared" si="1359"/>
        <v>8.2994559962100256E-2</v>
      </c>
      <c r="AA1111" s="13">
        <f t="shared" si="1360"/>
        <v>7.4097543134163071E-2</v>
      </c>
      <c r="AB1111" s="13">
        <f t="shared" si="1361"/>
        <v>3.3077143255090362E-2</v>
      </c>
      <c r="AC1111" s="13">
        <f t="shared" si="1362"/>
        <v>1.2577200970225826E-3</v>
      </c>
      <c r="AD1111" s="13">
        <f t="shared" si="1363"/>
        <v>1.0980945093797623E-3</v>
      </c>
      <c r="AE1111" s="13">
        <f t="shared" si="1364"/>
        <v>2.5143666089716445E-3</v>
      </c>
      <c r="AF1111" s="13">
        <f t="shared" si="1365"/>
        <v>2.878640859374869E-3</v>
      </c>
      <c r="AG1111" s="13">
        <f t="shared" si="1366"/>
        <v>2.1971267482619604E-3</v>
      </c>
      <c r="AH1111" s="13">
        <f t="shared" si="1367"/>
        <v>4.7509287341047715E-2</v>
      </c>
      <c r="AI1111" s="13">
        <f t="shared" si="1368"/>
        <v>4.2416291738087378E-2</v>
      </c>
      <c r="AJ1111" s="13">
        <f t="shared" si="1369"/>
        <v>1.8934632631882185E-2</v>
      </c>
      <c r="AK1111" s="13">
        <f t="shared" si="1370"/>
        <v>5.6349466712481361E-3</v>
      </c>
      <c r="AL1111" s="13">
        <f t="shared" si="1371"/>
        <v>1.0284591681098506E-4</v>
      </c>
      <c r="AM1111" s="13">
        <f t="shared" si="1372"/>
        <v>1.9607575559485031E-4</v>
      </c>
      <c r="AN1111" s="13">
        <f t="shared" si="1373"/>
        <v>4.4896530169797672E-4</v>
      </c>
      <c r="AO1111" s="13">
        <f t="shared" si="1374"/>
        <v>5.1401011184997651E-4</v>
      </c>
      <c r="AP1111" s="13">
        <f t="shared" si="1375"/>
        <v>3.9231895216965557E-4</v>
      </c>
      <c r="AQ1111" s="13">
        <f t="shared" si="1376"/>
        <v>2.2457850052435232E-4</v>
      </c>
      <c r="AR1111" s="13">
        <f t="shared" si="1377"/>
        <v>2.1756918860079164E-2</v>
      </c>
      <c r="AS1111" s="13">
        <f t="shared" si="1378"/>
        <v>1.9424577158278666E-2</v>
      </c>
      <c r="AT1111" s="13">
        <f t="shared" si="1379"/>
        <v>8.6711312434555876E-3</v>
      </c>
      <c r="AU1111" s="13">
        <f t="shared" si="1380"/>
        <v>2.580528658052382E-3</v>
      </c>
      <c r="AV1111" s="13">
        <f t="shared" si="1381"/>
        <v>5.75973996477291E-4</v>
      </c>
      <c r="AW1111" s="13">
        <f t="shared" si="1382"/>
        <v>5.8401985938969781E-6</v>
      </c>
      <c r="AX1111" s="13">
        <f t="shared" si="1383"/>
        <v>2.9176072432513695E-5</v>
      </c>
      <c r="AY1111" s="13">
        <f t="shared" si="1384"/>
        <v>6.6806036892658874E-5</v>
      </c>
      <c r="AZ1111" s="13">
        <f t="shared" si="1385"/>
        <v>7.6484704643276421E-5</v>
      </c>
      <c r="BA1111" s="13">
        <f t="shared" si="1386"/>
        <v>5.8377060082844692E-5</v>
      </c>
      <c r="BB1111" s="13">
        <f t="shared" si="1387"/>
        <v>3.3417280878023587E-5</v>
      </c>
      <c r="BC1111" s="13">
        <f t="shared" si="1388"/>
        <v>1.5303472421474562E-5</v>
      </c>
      <c r="BD1111" s="13">
        <f t="shared" si="1389"/>
        <v>8.3029997006340665E-3</v>
      </c>
      <c r="BE1111" s="13">
        <f t="shared" si="1390"/>
        <v>7.4129181327260906E-3</v>
      </c>
      <c r="BF1111" s="13">
        <f t="shared" si="1391"/>
        <v>3.3091266544489233E-3</v>
      </c>
      <c r="BG1111" s="13">
        <f t="shared" si="1392"/>
        <v>9.8479609236399928E-4</v>
      </c>
      <c r="BH1111" s="13">
        <f t="shared" si="1393"/>
        <v>2.1980648781564439E-4</v>
      </c>
      <c r="BI1111" s="13">
        <f t="shared" si="1394"/>
        <v>3.9248646464361454E-5</v>
      </c>
      <c r="BJ1111" s="14">
        <f t="shared" si="1395"/>
        <v>0.13124331503573558</v>
      </c>
      <c r="BK1111" s="14">
        <f t="shared" si="1396"/>
        <v>0.18088422810203075</v>
      </c>
      <c r="BL1111" s="14">
        <f t="shared" si="1397"/>
        <v>0.59574549051040859</v>
      </c>
      <c r="BM1111" s="14">
        <f t="shared" si="1398"/>
        <v>0.60725002326153554</v>
      </c>
      <c r="BN1111" s="14">
        <f t="shared" si="1399"/>
        <v>0.38355660451044088</v>
      </c>
    </row>
    <row r="1112" spans="1:66" x14ac:dyDescent="0.25">
      <c r="A1112" t="s">
        <v>28</v>
      </c>
      <c r="B1112" t="s">
        <v>462</v>
      </c>
      <c r="C1112" t="s">
        <v>187</v>
      </c>
      <c r="D1112" s="24" t="s">
        <v>502</v>
      </c>
      <c r="E1112" s="10">
        <f>VLOOKUP(A1112,home!$A$2:$E$405,3,FALSE)</f>
        <v>1.3611111111111101</v>
      </c>
      <c r="F1112" s="10">
        <f>VLOOKUP(B1112,home!$B$2:$E$405,3,FALSE)</f>
        <v>0.92</v>
      </c>
      <c r="G1112" s="10">
        <f>VLOOKUP(C1112,away!$B$2:$E$405,4,FALSE)</f>
        <v>1.1000000000000001</v>
      </c>
      <c r="H1112" s="10">
        <f>VLOOKUP(A1112,away!$A$2:$E$405,3,FALSE)</f>
        <v>1.1666666666666701</v>
      </c>
      <c r="I1112" s="10">
        <f>VLOOKUP(C1112,away!$B$2:$E$405,3,FALSE)</f>
        <v>0.55000000000000004</v>
      </c>
      <c r="J1112" s="10">
        <f>VLOOKUP(B1112,home!$B$2:$E$405,4,FALSE)</f>
        <v>0.86</v>
      </c>
      <c r="K1112" s="12">
        <f t="shared" si="1344"/>
        <v>1.3774444444444436</v>
      </c>
      <c r="L1112" s="12">
        <f t="shared" si="1345"/>
        <v>0.55183333333333495</v>
      </c>
      <c r="M1112" s="13">
        <f t="shared" si="1346"/>
        <v>0.14525306560220747</v>
      </c>
      <c r="N1112" s="13">
        <f t="shared" si="1347"/>
        <v>0.20007802825228496</v>
      </c>
      <c r="O1112" s="13">
        <f t="shared" si="1348"/>
        <v>8.0155483368151731E-2</v>
      </c>
      <c r="P1112" s="13">
        <f t="shared" si="1349"/>
        <v>0.11040972525721958</v>
      </c>
      <c r="Q1112" s="13">
        <f t="shared" si="1350"/>
        <v>0.13779818423575424</v>
      </c>
      <c r="R1112" s="13">
        <f t="shared" si="1351"/>
        <v>2.2116233785995927E-2</v>
      </c>
      <c r="S1112" s="13">
        <f t="shared" si="1352"/>
        <v>2.098115344559973E-2</v>
      </c>
      <c r="T1112" s="13">
        <f t="shared" si="1353"/>
        <v>7.6041631334097262E-2</v>
      </c>
      <c r="U1112" s="13">
        <f t="shared" si="1354"/>
        <v>3.046388336055459E-2</v>
      </c>
      <c r="V1112" s="13">
        <f t="shared" si="1355"/>
        <v>1.7720210340056539E-3</v>
      </c>
      <c r="W1112" s="13">
        <f t="shared" si="1356"/>
        <v>6.3269781110023848E-2</v>
      </c>
      <c r="X1112" s="13">
        <f t="shared" si="1357"/>
        <v>3.4914374209214935E-2</v>
      </c>
      <c r="Y1112" s="13">
        <f t="shared" si="1358"/>
        <v>9.6334577505592482E-3</v>
      </c>
      <c r="Z1112" s="13">
        <f t="shared" si="1359"/>
        <v>4.0681583369684858E-3</v>
      </c>
      <c r="AA1112" s="13">
        <f t="shared" si="1360"/>
        <v>5.603662100377587E-3</v>
      </c>
      <c r="AB1112" s="13">
        <f t="shared" si="1361"/>
        <v>3.859366614354496E-3</v>
      </c>
      <c r="AC1112" s="13">
        <f t="shared" si="1362"/>
        <v>8.4184262610670249E-5</v>
      </c>
      <c r="AD1112" s="13">
        <f t="shared" si="1363"/>
        <v>2.1787652122804591E-2</v>
      </c>
      <c r="AE1112" s="13">
        <f t="shared" si="1364"/>
        <v>1.2023152696434367E-2</v>
      </c>
      <c r="AF1112" s="13">
        <f t="shared" si="1365"/>
        <v>3.3173882148245255E-3</v>
      </c>
      <c r="AG1112" s="13">
        <f t="shared" si="1366"/>
        <v>6.1021513218244652E-4</v>
      </c>
      <c r="AH1112" s="13">
        <f t="shared" si="1367"/>
        <v>5.6123634390427887E-4</v>
      </c>
      <c r="AI1112" s="13">
        <f t="shared" si="1368"/>
        <v>7.7307188393126007E-4</v>
      </c>
      <c r="AJ1112" s="13">
        <f t="shared" si="1369"/>
        <v>5.3243178583865715E-4</v>
      </c>
      <c r="AK1112" s="13">
        <f t="shared" si="1370"/>
        <v>2.4446506848303069E-4</v>
      </c>
      <c r="AL1112" s="13">
        <f t="shared" si="1371"/>
        <v>2.5596048571616433E-6</v>
      </c>
      <c r="AM1112" s="13">
        <f t="shared" si="1372"/>
        <v>6.0022560748090705E-3</v>
      </c>
      <c r="AN1112" s="13">
        <f t="shared" si="1373"/>
        <v>3.3122449772821486E-3</v>
      </c>
      <c r="AO1112" s="13">
        <f t="shared" si="1374"/>
        <v>9.1390359331510211E-4</v>
      </c>
      <c r="AP1112" s="13">
        <f t="shared" si="1375"/>
        <v>1.6810748874812847E-4</v>
      </c>
      <c r="AQ1112" s="13">
        <f t="shared" si="1376"/>
        <v>2.3191828968543954E-5</v>
      </c>
      <c r="AR1112" s="13">
        <f t="shared" si="1377"/>
        <v>6.1941784488902464E-5</v>
      </c>
      <c r="AS1112" s="13">
        <f t="shared" si="1378"/>
        <v>8.5321366923213688E-5</v>
      </c>
      <c r="AT1112" s="13">
        <f t="shared" si="1379"/>
        <v>5.8762721430393327E-5</v>
      </c>
      <c r="AU1112" s="13">
        <f t="shared" si="1380"/>
        <v>2.6980794724910577E-5</v>
      </c>
      <c r="AV1112" s="13">
        <f t="shared" si="1381"/>
        <v>9.2911364501310061E-6</v>
      </c>
      <c r="AW1112" s="13">
        <f t="shared" si="1382"/>
        <v>5.4044617439570599E-8</v>
      </c>
      <c r="AX1112" s="13">
        <f t="shared" si="1383"/>
        <v>1.3779623807297773E-3</v>
      </c>
      <c r="AY1112" s="13">
        <f t="shared" si="1384"/>
        <v>7.6040557376605097E-4</v>
      </c>
      <c r="AZ1112" s="13">
        <f t="shared" si="1385"/>
        <v>2.098085712282835E-4</v>
      </c>
      <c r="BA1112" s="13">
        <f t="shared" si="1386"/>
        <v>3.8593121074269379E-5</v>
      </c>
      <c r="BB1112" s="13">
        <f t="shared" si="1387"/>
        <v>5.3242426615377612E-6</v>
      </c>
      <c r="BC1112" s="13">
        <f t="shared" si="1388"/>
        <v>5.8761891507838623E-7</v>
      </c>
      <c r="BD1112" s="13">
        <f t="shared" si="1389"/>
        <v>5.696923567854348E-6</v>
      </c>
      <c r="BE1112" s="13">
        <f t="shared" si="1390"/>
        <v>7.8471957189655887E-6</v>
      </c>
      <c r="BF1112" s="13">
        <f t="shared" si="1391"/>
        <v>5.4045380737786884E-6</v>
      </c>
      <c r="BG1112" s="13">
        <f t="shared" si="1392"/>
        <v>2.4814836481716426E-6</v>
      </c>
      <c r="BH1112" s="13">
        <f t="shared" si="1393"/>
        <v>8.5452646628843982E-7</v>
      </c>
      <c r="BI1112" s="13">
        <f t="shared" si="1394"/>
        <v>2.3541254672395058E-7</v>
      </c>
      <c r="BJ1112" s="14">
        <f t="shared" si="1395"/>
        <v>0.5722862505296783</v>
      </c>
      <c r="BK1112" s="14">
        <f t="shared" si="1396"/>
        <v>0.27926311478026633</v>
      </c>
      <c r="BL1112" s="14">
        <f t="shared" si="1397"/>
        <v>0.14457465219563084</v>
      </c>
      <c r="BM1112" s="14">
        <f t="shared" si="1398"/>
        <v>0.30362110381178176</v>
      </c>
      <c r="BN1112" s="14">
        <f t="shared" si="1399"/>
        <v>0.69581072050161397</v>
      </c>
    </row>
    <row r="1113" spans="1:66" x14ac:dyDescent="0.25">
      <c r="A1113" t="s">
        <v>28</v>
      </c>
      <c r="B1113" t="s">
        <v>30</v>
      </c>
      <c r="C1113" t="s">
        <v>275</v>
      </c>
      <c r="D1113" s="24" t="s">
        <v>502</v>
      </c>
      <c r="E1113" s="10">
        <f>VLOOKUP(A1113,home!$A$2:$E$405,3,FALSE)</f>
        <v>1.3611111111111101</v>
      </c>
      <c r="F1113" s="10">
        <f>VLOOKUP(B1113,home!$B$2:$E$405,3,FALSE)</f>
        <v>2.2000000000000002</v>
      </c>
      <c r="G1113" s="10">
        <f>VLOOKUP(C1113,away!$B$2:$E$405,4,FALSE)</f>
        <v>1.47</v>
      </c>
      <c r="H1113" s="10">
        <f>VLOOKUP(A1113,away!$A$2:$E$405,3,FALSE)</f>
        <v>1.1666666666666701</v>
      </c>
      <c r="I1113" s="10">
        <f>VLOOKUP(C1113,away!$B$2:$E$405,3,FALSE)</f>
        <v>0.55000000000000004</v>
      </c>
      <c r="J1113" s="10">
        <f>VLOOKUP(B1113,home!$B$2:$E$405,4,FALSE)</f>
        <v>0.21</v>
      </c>
      <c r="K1113" s="12">
        <f t="shared" si="1344"/>
        <v>4.4018333333333297</v>
      </c>
      <c r="L1113" s="12">
        <f t="shared" si="1345"/>
        <v>0.1347500000000004</v>
      </c>
      <c r="M1113" s="13">
        <f t="shared" si="1346"/>
        <v>1.070993639552466E-2</v>
      </c>
      <c r="N1113" s="13">
        <f t="shared" si="1347"/>
        <v>4.7143355023700255E-2</v>
      </c>
      <c r="O1113" s="13">
        <f t="shared" si="1348"/>
        <v>1.4431639292969527E-3</v>
      </c>
      <c r="P1113" s="13">
        <f t="shared" si="1349"/>
        <v>6.3525670894436304E-3</v>
      </c>
      <c r="Q1113" s="13">
        <f t="shared" si="1350"/>
        <v>0.10375859579424554</v>
      </c>
      <c r="R1113" s="13">
        <f t="shared" si="1351"/>
        <v>9.7233169736382483E-5</v>
      </c>
      <c r="S1113" s="13">
        <f t="shared" si="1352"/>
        <v>9.4200159402313128E-4</v>
      </c>
      <c r="T1113" s="13">
        <f t="shared" si="1353"/>
        <v>1.3981470783274632E-2</v>
      </c>
      <c r="U1113" s="13">
        <f t="shared" si="1354"/>
        <v>4.2800420765126592E-4</v>
      </c>
      <c r="V1113" s="13">
        <f t="shared" si="1355"/>
        <v>6.2082828748900675E-5</v>
      </c>
      <c r="W1113" s="13">
        <f t="shared" si="1356"/>
        <v>0.15224268186232318</v>
      </c>
      <c r="X1113" s="13">
        <f t="shared" si="1357"/>
        <v>2.0514701380948113E-2</v>
      </c>
      <c r="Y1113" s="13">
        <f t="shared" si="1358"/>
        <v>1.3821780055413833E-3</v>
      </c>
      <c r="Z1113" s="13">
        <f t="shared" si="1359"/>
        <v>4.3673898739925268E-6</v>
      </c>
      <c r="AA1113" s="13">
        <f t="shared" si="1360"/>
        <v>1.9224522327002757E-5</v>
      </c>
      <c r="AB1113" s="13">
        <f t="shared" si="1361"/>
        <v>4.2311571598205781E-5</v>
      </c>
      <c r="AC1113" s="13">
        <f t="shared" si="1362"/>
        <v>2.3015153881693001E-6</v>
      </c>
      <c r="AD1113" s="13">
        <f t="shared" si="1363"/>
        <v>0.16753672794440891</v>
      </c>
      <c r="AE1113" s="13">
        <f t="shared" si="1364"/>
        <v>2.2575574090509174E-2</v>
      </c>
      <c r="AF1113" s="13">
        <f t="shared" si="1365"/>
        <v>1.5210293043480601E-3</v>
      </c>
      <c r="AG1113" s="13">
        <f t="shared" si="1366"/>
        <v>6.8319566253633929E-5</v>
      </c>
      <c r="AH1113" s="13">
        <f t="shared" si="1367"/>
        <v>1.4712644638012371E-7</v>
      </c>
      <c r="AI1113" s="13">
        <f t="shared" si="1368"/>
        <v>6.476260958909073E-7</v>
      </c>
      <c r="AJ1113" s="13">
        <f t="shared" si="1369"/>
        <v>1.4253710682145617E-6</v>
      </c>
      <c r="AK1113" s="13">
        <f t="shared" si="1370"/>
        <v>2.0914152934785976E-6</v>
      </c>
      <c r="AL1113" s="13">
        <f t="shared" si="1371"/>
        <v>5.4605481753717309E-8</v>
      </c>
      <c r="AM1113" s="13">
        <f t="shared" si="1372"/>
        <v>0.14749375072465934</v>
      </c>
      <c r="AN1113" s="13">
        <f t="shared" si="1373"/>
        <v>1.9874782910147912E-2</v>
      </c>
      <c r="AO1113" s="13">
        <f t="shared" si="1374"/>
        <v>1.3390634985712196E-3</v>
      </c>
      <c r="AP1113" s="13">
        <f t="shared" si="1375"/>
        <v>6.0146268810824142E-5</v>
      </c>
      <c r="AQ1113" s="13">
        <f t="shared" si="1376"/>
        <v>2.0261774305646443E-6</v>
      </c>
      <c r="AR1113" s="13">
        <f t="shared" si="1377"/>
        <v>3.965057729944344E-9</v>
      </c>
      <c r="AS1113" s="13">
        <f t="shared" si="1378"/>
        <v>1.7453523284259998E-8</v>
      </c>
      <c r="AT1113" s="13">
        <f t="shared" si="1379"/>
        <v>3.8413750288382533E-8</v>
      </c>
      <c r="AU1113" s="13">
        <f t="shared" si="1380"/>
        <v>5.6363642159248348E-8</v>
      </c>
      <c r="AV1113" s="13">
        <f t="shared" si="1381"/>
        <v>6.2025839711162788E-8</v>
      </c>
      <c r="AW1113" s="13">
        <f t="shared" si="1382"/>
        <v>8.9969666558335128E-10</v>
      </c>
      <c r="AX1113" s="13">
        <f t="shared" si="1383"/>
        <v>0.10820715139969371</v>
      </c>
      <c r="AY1113" s="13">
        <f t="shared" si="1384"/>
        <v>1.4580913651108774E-2</v>
      </c>
      <c r="AZ1113" s="13">
        <f t="shared" si="1385"/>
        <v>9.8238905724345668E-4</v>
      </c>
      <c r="BA1113" s="13">
        <f t="shared" si="1386"/>
        <v>4.4125641821185407E-5</v>
      </c>
      <c r="BB1113" s="13">
        <f t="shared" si="1387"/>
        <v>1.486482558851188E-6</v>
      </c>
      <c r="BC1113" s="13">
        <f t="shared" si="1388"/>
        <v>4.0060704961039614E-8</v>
      </c>
      <c r="BD1113" s="13">
        <f t="shared" si="1389"/>
        <v>8.9048588185000383E-11</v>
      </c>
      <c r="BE1113" s="13">
        <f t="shared" si="1390"/>
        <v>3.9197704375900718E-10</v>
      </c>
      <c r="BF1113" s="13">
        <f t="shared" si="1391"/>
        <v>8.6270880855992755E-10</v>
      </c>
      <c r="BG1113" s="13">
        <f t="shared" si="1392"/>
        <v>1.2658334634931238E-9</v>
      </c>
      <c r="BH1113" s="13">
        <f t="shared" si="1393"/>
        <v>1.3929969835132028E-9</v>
      </c>
      <c r="BI1113" s="13">
        <f t="shared" si="1394"/>
        <v>1.2263481110522389E-9</v>
      </c>
      <c r="BJ1113" s="14">
        <f t="shared" si="1395"/>
        <v>0.82331050962830377</v>
      </c>
      <c r="BK1113" s="14">
        <f t="shared" si="1396"/>
        <v>3.2649857679719022E-2</v>
      </c>
      <c r="BL1113" s="14">
        <f t="shared" si="1397"/>
        <v>2.0344323902399455E-3</v>
      </c>
      <c r="BM1113" s="14">
        <f t="shared" si="1398"/>
        <v>0.67391340293477708</v>
      </c>
      <c r="BN1113" s="14">
        <f t="shared" si="1399"/>
        <v>0.16950485140194743</v>
      </c>
    </row>
    <row r="1114" spans="1:66" x14ac:dyDescent="0.25">
      <c r="A1114" t="s">
        <v>28</v>
      </c>
      <c r="B1114" t="s">
        <v>464</v>
      </c>
      <c r="C1114" t="s">
        <v>29</v>
      </c>
      <c r="D1114" s="24" t="s">
        <v>502</v>
      </c>
      <c r="E1114" s="10">
        <f>VLOOKUP(A1114,home!$A$2:$E$405,3,FALSE)</f>
        <v>1.3611111111111101</v>
      </c>
      <c r="F1114" s="10">
        <f>VLOOKUP(B1114,home!$B$2:$E$405,3,FALSE)</f>
        <v>0.73</v>
      </c>
      <c r="G1114" s="10">
        <f>VLOOKUP(C1114,away!$B$2:$E$405,4,FALSE)</f>
        <v>0.55000000000000004</v>
      </c>
      <c r="H1114" s="10">
        <f>VLOOKUP(A1114,away!$A$2:$E$405,3,FALSE)</f>
        <v>1.1666666666666701</v>
      </c>
      <c r="I1114" s="10">
        <f>VLOOKUP(C1114,away!$B$2:$E$405,3,FALSE)</f>
        <v>1.1000000000000001</v>
      </c>
      <c r="J1114" s="10">
        <f>VLOOKUP(B1114,home!$B$2:$E$405,4,FALSE)</f>
        <v>0.86</v>
      </c>
      <c r="K1114" s="12">
        <f t="shared" si="1344"/>
        <v>0.54648611111111067</v>
      </c>
      <c r="L1114" s="12">
        <f t="shared" si="1345"/>
        <v>1.1036666666666699</v>
      </c>
      <c r="M1114" s="13">
        <f t="shared" si="1346"/>
        <v>0.19202056990370112</v>
      </c>
      <c r="N1114" s="13">
        <f t="shared" si="1347"/>
        <v>0.1049365745000128</v>
      </c>
      <c r="O1114" s="13">
        <f t="shared" si="1348"/>
        <v>0.21192670231705207</v>
      </c>
      <c r="P1114" s="13">
        <f t="shared" si="1349"/>
        <v>0.11581499938984779</v>
      </c>
      <c r="Q1114" s="13">
        <f t="shared" si="1350"/>
        <v>2.8673190255916664E-2</v>
      </c>
      <c r="R1114" s="13">
        <f t="shared" si="1351"/>
        <v>0.11694821856196029</v>
      </c>
      <c r="S1114" s="13">
        <f t="shared" si="1352"/>
        <v>1.7463121386418607E-2</v>
      </c>
      <c r="T1114" s="13">
        <f t="shared" si="1353"/>
        <v>3.1645644312446784E-2</v>
      </c>
      <c r="U1114" s="13">
        <f t="shared" si="1354"/>
        <v>6.3910577163297885E-2</v>
      </c>
      <c r="V1114" s="13">
        <f t="shared" si="1355"/>
        <v>1.1702978799078044E-3</v>
      </c>
      <c r="W1114" s="13">
        <f t="shared" si="1356"/>
        <v>5.223166745368297E-3</v>
      </c>
      <c r="X1114" s="13">
        <f t="shared" si="1357"/>
        <v>5.7646350313048274E-3</v>
      </c>
      <c r="Y1114" s="13">
        <f t="shared" si="1358"/>
        <v>3.1811177647750578E-3</v>
      </c>
      <c r="Z1114" s="13">
        <f t="shared" si="1359"/>
        <v>4.3023950184294599E-2</v>
      </c>
      <c r="AA1114" s="13">
        <f t="shared" si="1360"/>
        <v>2.3511991220853304E-2</v>
      </c>
      <c r="AB1114" s="13">
        <f t="shared" si="1361"/>
        <v>6.4244883233813476E-3</v>
      </c>
      <c r="AC1114" s="13">
        <f t="shared" si="1362"/>
        <v>4.4115732078676292E-5</v>
      </c>
      <c r="AD1114" s="13">
        <f t="shared" si="1363"/>
        <v>7.1359702059029927E-4</v>
      </c>
      <c r="AE1114" s="13">
        <f t="shared" si="1364"/>
        <v>7.8757324505816264E-4</v>
      </c>
      <c r="AF1114" s="13">
        <f t="shared" si="1365"/>
        <v>4.3460916906459747E-4</v>
      </c>
      <c r="AG1114" s="13">
        <f t="shared" si="1366"/>
        <v>1.5988788430809837E-4</v>
      </c>
      <c r="AH1114" s="13">
        <f t="shared" si="1367"/>
        <v>1.1871024921683324E-2</v>
      </c>
      <c r="AI1114" s="13">
        <f t="shared" si="1368"/>
        <v>6.4873502443537961E-3</v>
      </c>
      <c r="AJ1114" s="13">
        <f t="shared" si="1369"/>
        <v>1.7726234032263096E-3</v>
      </c>
      <c r="AK1114" s="13">
        <f t="shared" si="1370"/>
        <v>3.2290469003122942E-4</v>
      </c>
      <c r="AL1114" s="13">
        <f t="shared" si="1371"/>
        <v>1.0643158670629707E-6</v>
      </c>
      <c r="AM1114" s="13">
        <f t="shared" si="1372"/>
        <v>7.799417213657359E-5</v>
      </c>
      <c r="AN1114" s="13">
        <f t="shared" si="1373"/>
        <v>8.6079567981398622E-5</v>
      </c>
      <c r="AO1114" s="13">
        <f t="shared" si="1374"/>
        <v>4.7501574931068633E-5</v>
      </c>
      <c r="AP1114" s="13">
        <f t="shared" si="1375"/>
        <v>1.7475301621863175E-5</v>
      </c>
      <c r="AQ1114" s="13">
        <f t="shared" si="1376"/>
        <v>4.8217269724990972E-6</v>
      </c>
      <c r="AR1114" s="13">
        <f t="shared" si="1377"/>
        <v>2.6203309010462404E-3</v>
      </c>
      <c r="AS1114" s="13">
        <f t="shared" si="1378"/>
        <v>1.4319744439370322E-3</v>
      </c>
      <c r="AT1114" s="13">
        <f t="shared" si="1379"/>
        <v>3.9127707253882194E-4</v>
      </c>
      <c r="AU1114" s="13">
        <f t="shared" si="1380"/>
        <v>7.1275828579560254E-5</v>
      </c>
      <c r="AV1114" s="13">
        <f t="shared" si="1381"/>
        <v>9.7378125941665088E-6</v>
      </c>
      <c r="AW1114" s="13">
        <f t="shared" si="1382"/>
        <v>1.7831385569831899E-8</v>
      </c>
      <c r="AX1114" s="13">
        <f t="shared" si="1383"/>
        <v>7.1037886367077718E-6</v>
      </c>
      <c r="AY1114" s="13">
        <f t="shared" si="1384"/>
        <v>7.8402147253798323E-6</v>
      </c>
      <c r="AZ1114" s="13">
        <f t="shared" si="1385"/>
        <v>4.3264918259554518E-6</v>
      </c>
      <c r="BA1114" s="13">
        <f t="shared" si="1386"/>
        <v>1.5916682706376147E-6</v>
      </c>
      <c r="BB1114" s="13">
        <f t="shared" si="1387"/>
        <v>4.3916780367343E-7</v>
      </c>
      <c r="BC1114" s="13">
        <f t="shared" si="1388"/>
        <v>9.6938973197515404E-8</v>
      </c>
      <c r="BD1114" s="13">
        <f t="shared" si="1389"/>
        <v>4.8199531185356222E-4</v>
      </c>
      <c r="BE1114" s="13">
        <f t="shared" si="1390"/>
        <v>2.6340374354864025E-4</v>
      </c>
      <c r="BF1114" s="13">
        <f t="shared" si="1391"/>
        <v>7.1973243732002337E-5</v>
      </c>
      <c r="BG1114" s="13">
        <f t="shared" si="1392"/>
        <v>1.3110792690384695E-5</v>
      </c>
      <c r="BH1114" s="13">
        <f t="shared" si="1393"/>
        <v>1.7912165277380768E-6</v>
      </c>
      <c r="BI1114" s="13">
        <f t="shared" si="1394"/>
        <v>1.9577499088030573E-7</v>
      </c>
      <c r="BJ1114" s="14">
        <f t="shared" si="1395"/>
        <v>0.18177526654272458</v>
      </c>
      <c r="BK1114" s="14">
        <f t="shared" si="1396"/>
        <v>0.32652200882254645</v>
      </c>
      <c r="BL1114" s="14">
        <f t="shared" si="1397"/>
        <v>0.44853294698787866</v>
      </c>
      <c r="BM1114" s="14">
        <f t="shared" si="1398"/>
        <v>0.22952609522561368</v>
      </c>
      <c r="BN1114" s="14">
        <f t="shared" si="1399"/>
        <v>0.77032025492849066</v>
      </c>
    </row>
    <row r="1115" spans="1:66" x14ac:dyDescent="0.25">
      <c r="A1115" t="s">
        <v>192</v>
      </c>
      <c r="B1115" t="s">
        <v>196</v>
      </c>
      <c r="C1115" t="s">
        <v>205</v>
      </c>
      <c r="D1115" s="24" t="s">
        <v>502</v>
      </c>
      <c r="E1115" s="10">
        <f>VLOOKUP(A1115,home!$A$2:$E$405,3,FALSE)</f>
        <v>1.5208333333333299</v>
      </c>
      <c r="F1115" s="10">
        <f>VLOOKUP(B1115,home!$B$2:$E$405,3,FALSE)</f>
        <v>0.49</v>
      </c>
      <c r="G1115" s="10">
        <f>VLOOKUP(C1115,away!$B$2:$E$405,4,FALSE)</f>
        <v>1.81</v>
      </c>
      <c r="H1115" s="10">
        <f>VLOOKUP(A1115,away!$A$2:$E$405,3,FALSE)</f>
        <v>0.875</v>
      </c>
      <c r="I1115" s="10">
        <f>VLOOKUP(C1115,away!$B$2:$E$405,3,FALSE)</f>
        <v>0.16</v>
      </c>
      <c r="J1115" s="10">
        <f>VLOOKUP(B1115,home!$B$2:$E$405,4,FALSE)</f>
        <v>0.56999999999999995</v>
      </c>
      <c r="K1115" s="12">
        <f t="shared" si="1344"/>
        <v>1.3488270833333305</v>
      </c>
      <c r="L1115" s="12">
        <f t="shared" si="1345"/>
        <v>7.9799999999999996E-2</v>
      </c>
      <c r="M1115" s="13">
        <f t="shared" si="1346"/>
        <v>0.23963769909155005</v>
      </c>
      <c r="N1115" s="13">
        <f t="shared" si="1347"/>
        <v>0.32322981872236572</v>
      </c>
      <c r="O1115" s="13">
        <f t="shared" si="1348"/>
        <v>1.9123088387505691E-2</v>
      </c>
      <c r="P1115" s="13">
        <f t="shared" si="1349"/>
        <v>2.579373953404478E-2</v>
      </c>
      <c r="Q1115" s="13">
        <f t="shared" si="1350"/>
        <v>0.21799056681682491</v>
      </c>
      <c r="R1115" s="13">
        <f t="shared" si="1351"/>
        <v>7.6301122666147699E-4</v>
      </c>
      <c r="S1115" s="13">
        <f t="shared" si="1352"/>
        <v>6.9408632455610672E-4</v>
      </c>
      <c r="T1115" s="13">
        <f t="shared" si="1353"/>
        <v>1.7395647231982624E-2</v>
      </c>
      <c r="U1115" s="13">
        <f t="shared" si="1354"/>
        <v>1.0291702074083867E-3</v>
      </c>
      <c r="V1115" s="13">
        <f t="shared" si="1355"/>
        <v>8.3009949035620721E-6</v>
      </c>
      <c r="W1115" s="13">
        <f t="shared" si="1356"/>
        <v>9.8010526811239146E-2</v>
      </c>
      <c r="X1115" s="13">
        <f t="shared" si="1357"/>
        <v>7.8212400395368826E-3</v>
      </c>
      <c r="Y1115" s="13">
        <f t="shared" si="1358"/>
        <v>3.120674775775216E-4</v>
      </c>
      <c r="Z1115" s="13">
        <f t="shared" si="1359"/>
        <v>2.0296098629195282E-5</v>
      </c>
      <c r="AA1115" s="13">
        <f t="shared" si="1360"/>
        <v>2.7375927517063077E-5</v>
      </c>
      <c r="AB1115" s="13">
        <f t="shared" si="1361"/>
        <v>1.846269623319243E-5</v>
      </c>
      <c r="AC1115" s="13">
        <f t="shared" si="1362"/>
        <v>5.5843076138375653E-8</v>
      </c>
      <c r="AD1115" s="13">
        <f t="shared" si="1363"/>
        <v>3.3049813253691725E-2</v>
      </c>
      <c r="AE1115" s="13">
        <f t="shared" si="1364"/>
        <v>2.637375097644599E-3</v>
      </c>
      <c r="AF1115" s="13">
        <f t="shared" si="1365"/>
        <v>1.052312663960195E-4</v>
      </c>
      <c r="AG1115" s="13">
        <f t="shared" si="1366"/>
        <v>2.7991516861341176E-6</v>
      </c>
      <c r="AH1115" s="13">
        <f t="shared" si="1367"/>
        <v>4.0490716765244591E-7</v>
      </c>
      <c r="AI1115" s="13">
        <f t="shared" si="1368"/>
        <v>5.4614975396540846E-7</v>
      </c>
      <c r="AJ1115" s="13">
        <f t="shared" si="1369"/>
        <v>3.6833078985218902E-7</v>
      </c>
      <c r="AK1115" s="13">
        <f t="shared" si="1370"/>
        <v>1.6560484832606333E-7</v>
      </c>
      <c r="AL1115" s="13">
        <f t="shared" si="1371"/>
        <v>2.4042991001057967E-10</v>
      </c>
      <c r="AM1115" s="13">
        <f t="shared" si="1372"/>
        <v>8.915696643137648E-3</v>
      </c>
      <c r="AN1115" s="13">
        <f t="shared" si="1373"/>
        <v>7.1147259212238421E-4</v>
      </c>
      <c r="AO1115" s="13">
        <f t="shared" si="1374"/>
        <v>2.8387756425683129E-5</v>
      </c>
      <c r="AP1115" s="13">
        <f t="shared" si="1375"/>
        <v>7.5511432092317098E-7</v>
      </c>
      <c r="AQ1115" s="13">
        <f t="shared" si="1376"/>
        <v>1.5064530702417264E-8</v>
      </c>
      <c r="AR1115" s="13">
        <f t="shared" si="1377"/>
        <v>6.4623183957330401E-9</v>
      </c>
      <c r="AS1115" s="13">
        <f t="shared" si="1378"/>
        <v>8.7165500732879227E-9</v>
      </c>
      <c r="AT1115" s="13">
        <f t="shared" si="1379"/>
        <v>5.8785594060409408E-9</v>
      </c>
      <c r="AU1115" s="13">
        <f t="shared" si="1380"/>
        <v>2.6430533792839722E-9</v>
      </c>
      <c r="AV1115" s="13">
        <f t="shared" si="1381"/>
        <v>8.9125549516847588E-10</v>
      </c>
      <c r="AW1115" s="13">
        <f t="shared" si="1382"/>
        <v>7.1886139628889006E-13</v>
      </c>
      <c r="AX1115" s="13">
        <f t="shared" si="1383"/>
        <v>2.004288849841353E-3</v>
      </c>
      <c r="AY1115" s="13">
        <f t="shared" si="1384"/>
        <v>1.5994225021733995E-4</v>
      </c>
      <c r="AZ1115" s="13">
        <f t="shared" si="1385"/>
        <v>6.3816957836718639E-6</v>
      </c>
      <c r="BA1115" s="13">
        <f t="shared" si="1386"/>
        <v>1.6975310784567152E-7</v>
      </c>
      <c r="BB1115" s="13">
        <f t="shared" si="1387"/>
        <v>3.3865745015211471E-9</v>
      </c>
      <c r="BC1115" s="13">
        <f t="shared" si="1388"/>
        <v>5.4049729044277539E-11</v>
      </c>
      <c r="BD1115" s="13">
        <f t="shared" si="1389"/>
        <v>8.5948834663249296E-11</v>
      </c>
      <c r="BE1115" s="13">
        <f t="shared" si="1390"/>
        <v>1.1593011597472919E-10</v>
      </c>
      <c r="BF1115" s="13">
        <f t="shared" si="1391"/>
        <v>7.8184840100344373E-11</v>
      </c>
      <c r="BG1115" s="13">
        <f t="shared" si="1392"/>
        <v>3.5152609944476772E-11</v>
      </c>
      <c r="BH1115" s="13">
        <f t="shared" si="1393"/>
        <v>1.1853698085740709E-11</v>
      </c>
      <c r="BI1115" s="13">
        <f t="shared" si="1394"/>
        <v>3.197717803140704E-12</v>
      </c>
      <c r="BJ1115" s="14">
        <f t="shared" si="1395"/>
        <v>0.71238219902905697</v>
      </c>
      <c r="BK1115" s="14">
        <f t="shared" si="1396"/>
        <v>0.26629382427877785</v>
      </c>
      <c r="BL1115" s="14">
        <f t="shared" si="1397"/>
        <v>2.0962618359890172E-2</v>
      </c>
      <c r="BM1115" s="14">
        <f t="shared" si="1398"/>
        <v>0.17296107173790329</v>
      </c>
      <c r="BN1115" s="14">
        <f t="shared" si="1399"/>
        <v>0.82653792377895252</v>
      </c>
    </row>
    <row r="1116" spans="1:66" x14ac:dyDescent="0.25">
      <c r="A1116" t="s">
        <v>192</v>
      </c>
      <c r="B1116" t="s">
        <v>194</v>
      </c>
      <c r="C1116" t="s">
        <v>193</v>
      </c>
      <c r="D1116" s="24" t="s">
        <v>502</v>
      </c>
      <c r="E1116" s="10">
        <f>VLOOKUP(A1116,home!$A$2:$E$405,3,FALSE)</f>
        <v>1.5208333333333299</v>
      </c>
      <c r="F1116" s="10">
        <f>VLOOKUP(B1116,home!$B$2:$E$405,3,FALSE)</f>
        <v>0.49</v>
      </c>
      <c r="G1116" s="10">
        <f>VLOOKUP(C1116,away!$B$2:$E$405,4,FALSE)</f>
        <v>0.82</v>
      </c>
      <c r="H1116" s="10">
        <f>VLOOKUP(A1116,away!$A$2:$E$405,3,FALSE)</f>
        <v>0.875</v>
      </c>
      <c r="I1116" s="10">
        <f>VLOOKUP(C1116,away!$B$2:$E$405,3,FALSE)</f>
        <v>0.49</v>
      </c>
      <c r="J1116" s="10">
        <f>VLOOKUP(B1116,home!$B$2:$E$405,4,FALSE)</f>
        <v>1.43</v>
      </c>
      <c r="K1116" s="12">
        <f t="shared" si="1344"/>
        <v>0.61107083333333201</v>
      </c>
      <c r="L1116" s="12">
        <f t="shared" si="1345"/>
        <v>0.61311249999999995</v>
      </c>
      <c r="M1116" s="13">
        <f t="shared" si="1346"/>
        <v>0.29399770043216961</v>
      </c>
      <c r="N1116" s="13">
        <f t="shared" si="1347"/>
        <v>0.17965341980116917</v>
      </c>
      <c r="O1116" s="13">
        <f t="shared" si="1348"/>
        <v>0.18025366510621854</v>
      </c>
      <c r="P1116" s="13">
        <f t="shared" si="1349"/>
        <v>0.11014775734784431</v>
      </c>
      <c r="Q1116" s="13">
        <f t="shared" si="1350"/>
        <v>5.4890482474541674E-2</v>
      </c>
      <c r="R1116" s="13">
        <f t="shared" si="1351"/>
        <v>5.5257887623718201E-2</v>
      </c>
      <c r="S1116" s="13">
        <f t="shared" si="1352"/>
        <v>1.0316856586739507E-2</v>
      </c>
      <c r="T1116" s="13">
        <f t="shared" si="1353"/>
        <v>3.3654040936172427E-2</v>
      </c>
      <c r="U1116" s="13">
        <f t="shared" si="1354"/>
        <v>3.3766483438465091E-2</v>
      </c>
      <c r="V1116" s="13">
        <f t="shared" si="1355"/>
        <v>4.2947373557995848E-4</v>
      </c>
      <c r="W1116" s="13">
        <f t="shared" si="1356"/>
        <v>1.1180657622595612E-2</v>
      </c>
      <c r="X1116" s="13">
        <f t="shared" si="1357"/>
        <v>6.8550009466336508E-3</v>
      </c>
      <c r="Y1116" s="13">
        <f t="shared" si="1358"/>
        <v>2.101443383946462E-3</v>
      </c>
      <c r="Z1116" s="13">
        <f t="shared" si="1359"/>
        <v>1.1293100541898977E-2</v>
      </c>
      <c r="AA1116" s="13">
        <f t="shared" si="1360"/>
        <v>6.900884359055311E-3</v>
      </c>
      <c r="AB1116" s="13">
        <f t="shared" si="1361"/>
        <v>2.1084645780124426E-3</v>
      </c>
      <c r="AC1116" s="13">
        <f t="shared" si="1362"/>
        <v>1.005653461413037E-5</v>
      </c>
      <c r="AD1116" s="13">
        <f t="shared" si="1363"/>
        <v>1.708043442663543E-3</v>
      </c>
      <c r="AE1116" s="13">
        <f t="shared" si="1364"/>
        <v>1.0472227852400514E-3</v>
      </c>
      <c r="AF1116" s="13">
        <f t="shared" si="1365"/>
        <v>3.2103268995774546E-4</v>
      </c>
      <c r="AG1116" s="13">
        <f t="shared" si="1366"/>
        <v>6.5609718373906085E-5</v>
      </c>
      <c r="AH1116" s="13">
        <f t="shared" si="1367"/>
        <v>1.7309852764987588E-3</v>
      </c>
      <c r="AI1116" s="13">
        <f t="shared" si="1368"/>
        <v>1.0577546153978247E-3</v>
      </c>
      <c r="AJ1116" s="13">
        <f t="shared" si="1369"/>
        <v>3.2318149714666332E-4</v>
      </c>
      <c r="AK1116" s="13">
        <f t="shared" si="1370"/>
        <v>6.5828928926441811E-5</v>
      </c>
      <c r="AL1116" s="13">
        <f t="shared" si="1371"/>
        <v>1.5070930593118665E-7</v>
      </c>
      <c r="AM1116" s="13">
        <f t="shared" si="1372"/>
        <v>2.0874710597558899E-4</v>
      </c>
      <c r="AN1116" s="13">
        <f t="shared" si="1373"/>
        <v>1.2798546001245828E-4</v>
      </c>
      <c r="AO1116" s="13">
        <f t="shared" si="1374"/>
        <v>3.9234742675944158E-5</v>
      </c>
      <c r="AP1116" s="13">
        <f t="shared" si="1375"/>
        <v>8.0184370563016063E-6</v>
      </c>
      <c r="AQ1116" s="13">
        <f t="shared" si="1376"/>
        <v>1.2290509974204293E-6</v>
      </c>
      <c r="AR1116" s="13">
        <f t="shared" si="1377"/>
        <v>2.1225774206746912E-4</v>
      </c>
      <c r="AS1116" s="13">
        <f t="shared" si="1378"/>
        <v>1.297045153266198E-4</v>
      </c>
      <c r="AT1116" s="13">
        <f t="shared" si="1379"/>
        <v>3.962932313386674E-5</v>
      </c>
      <c r="AU1116" s="13">
        <f t="shared" si="1380"/>
        <v>8.0721078372826131E-6</v>
      </c>
      <c r="AV1116" s="13">
        <f t="shared" si="1381"/>
        <v>1.2331574157212019E-6</v>
      </c>
      <c r="AW1116" s="13">
        <f t="shared" si="1382"/>
        <v>1.5684450021366691E-9</v>
      </c>
      <c r="AX1116" s="13">
        <f t="shared" si="1383"/>
        <v>2.1259878000737406E-5</v>
      </c>
      <c r="AY1116" s="13">
        <f t="shared" si="1384"/>
        <v>1.303469695072711E-5</v>
      </c>
      <c r="AZ1116" s="13">
        <f t="shared" si="1385"/>
        <v>3.9958678171013371E-6</v>
      </c>
      <c r="BA1116" s="13">
        <f t="shared" si="1386"/>
        <v>8.1663883567084808E-7</v>
      </c>
      <c r="BB1116" s="13">
        <f t="shared" si="1387"/>
        <v>1.2517286953381068E-7</v>
      </c>
      <c r="BC1116" s="13">
        <f t="shared" si="1388"/>
        <v>1.5349010194409706E-8</v>
      </c>
      <c r="BD1116" s="13">
        <f t="shared" si="1389"/>
        <v>2.1689645813890181E-5</v>
      </c>
      <c r="BE1116" s="13">
        <f t="shared" si="1390"/>
        <v>1.3253909942198688E-5</v>
      </c>
      <c r="BF1116" s="13">
        <f t="shared" si="1391"/>
        <v>4.049538896652143E-6</v>
      </c>
      <c r="BG1116" s="13">
        <f t="shared" si="1392"/>
        <v>8.2485170273098886E-7</v>
      </c>
      <c r="BH1116" s="13">
        <f t="shared" si="1393"/>
        <v>1.2601070434106082E-7</v>
      </c>
      <c r="BI1116" s="13">
        <f t="shared" si="1394"/>
        <v>1.5400293222122436E-8</v>
      </c>
      <c r="BJ1116" s="14">
        <f t="shared" si="1395"/>
        <v>0.29190141620149584</v>
      </c>
      <c r="BK1116" s="14">
        <f t="shared" si="1396"/>
        <v>0.41491503004320418</v>
      </c>
      <c r="BL1116" s="14">
        <f t="shared" si="1397"/>
        <v>0.28189599162657331</v>
      </c>
      <c r="BM1116" s="14">
        <f t="shared" si="1398"/>
        <v>0.12579159249900515</v>
      </c>
      <c r="BN1116" s="14">
        <f t="shared" si="1399"/>
        <v>0.87420091278566148</v>
      </c>
    </row>
    <row r="1117" spans="1:66" x14ac:dyDescent="0.25">
      <c r="A1117" t="s">
        <v>192</v>
      </c>
      <c r="B1117" t="s">
        <v>281</v>
      </c>
      <c r="C1117" t="s">
        <v>280</v>
      </c>
      <c r="D1117" s="24" t="s">
        <v>502</v>
      </c>
      <c r="E1117" s="10">
        <f>VLOOKUP(A1117,home!$A$2:$E$405,3,FALSE)</f>
        <v>1.5208333333333299</v>
      </c>
      <c r="F1117" s="10">
        <f>VLOOKUP(B1117,home!$B$2:$E$405,3,FALSE)</f>
        <v>1.1499999999999999</v>
      </c>
      <c r="G1117" s="10">
        <f>VLOOKUP(C1117,away!$B$2:$E$405,4,FALSE)</f>
        <v>0.82</v>
      </c>
      <c r="H1117" s="10">
        <f>VLOOKUP(A1117,away!$A$2:$E$405,3,FALSE)</f>
        <v>0.875</v>
      </c>
      <c r="I1117" s="10">
        <f>VLOOKUP(C1117,away!$B$2:$E$405,3,FALSE)</f>
        <v>0.66</v>
      </c>
      <c r="J1117" s="10">
        <f>VLOOKUP(B1117,home!$B$2:$E$405,4,FALSE)</f>
        <v>0.56999999999999995</v>
      </c>
      <c r="K1117" s="12">
        <f t="shared" si="1344"/>
        <v>1.4341458333333299</v>
      </c>
      <c r="L1117" s="12">
        <f t="shared" si="1345"/>
        <v>0.329175</v>
      </c>
      <c r="M1117" s="13">
        <f t="shared" si="1346"/>
        <v>0.17147447910491148</v>
      </c>
      <c r="N1117" s="13">
        <f t="shared" si="1347"/>
        <v>0.24591940973131191</v>
      </c>
      <c r="O1117" s="13">
        <f t="shared" si="1348"/>
        <v>5.6445111659359226E-2</v>
      </c>
      <c r="P1117" s="13">
        <f t="shared" si="1349"/>
        <v>8.0950521698304578E-2</v>
      </c>
      <c r="Q1117" s="13">
        <f t="shared" si="1350"/>
        <v>0.17634214840097648</v>
      </c>
      <c r="R1117" s="13">
        <f t="shared" si="1351"/>
        <v>9.2901598152347869E-3</v>
      </c>
      <c r="S1117" s="13">
        <f t="shared" si="1352"/>
        <v>9.5538808419683794E-3</v>
      </c>
      <c r="T1117" s="13">
        <f t="shared" si="1353"/>
        <v>5.8047426699891429E-2</v>
      </c>
      <c r="U1117" s="13">
        <f t="shared" si="1354"/>
        <v>1.3323443990019704E-2</v>
      </c>
      <c r="V1117" s="13">
        <f t="shared" si="1355"/>
        <v>5.0113815604115627E-4</v>
      </c>
      <c r="W1117" s="13">
        <f t="shared" si="1356"/>
        <v>8.4300119123436046E-2</v>
      </c>
      <c r="X1117" s="13">
        <f t="shared" si="1357"/>
        <v>2.774949171245706E-2</v>
      </c>
      <c r="Y1117" s="13">
        <f t="shared" si="1358"/>
        <v>4.5672194672240259E-3</v>
      </c>
      <c r="Z1117" s="13">
        <f t="shared" si="1359"/>
        <v>1.0193627857266372E-3</v>
      </c>
      <c r="AA1117" s="13">
        <f t="shared" si="1360"/>
        <v>1.4619148918049124E-3</v>
      </c>
      <c r="AB1117" s="13">
        <f t="shared" si="1361"/>
        <v>1.0482995753849807E-3</v>
      </c>
      <c r="AC1117" s="13">
        <f t="shared" si="1362"/>
        <v>1.4786236480429115E-5</v>
      </c>
      <c r="AD1117" s="13">
        <f t="shared" si="1363"/>
        <v>3.0224666147594791E-2</v>
      </c>
      <c r="AE1117" s="13">
        <f t="shared" si="1364"/>
        <v>9.949204479134513E-3</v>
      </c>
      <c r="AF1117" s="13">
        <f t="shared" si="1365"/>
        <v>1.6375146922095517E-3</v>
      </c>
      <c r="AG1117" s="13">
        <f t="shared" si="1366"/>
        <v>1.7967629960269308E-4</v>
      </c>
      <c r="AH1117" s="13">
        <f t="shared" si="1367"/>
        <v>8.3887186247891396E-5</v>
      </c>
      <c r="AI1117" s="13">
        <f t="shared" si="1368"/>
        <v>1.2030645862747043E-4</v>
      </c>
      <c r="AJ1117" s="13">
        <f t="shared" si="1369"/>
        <v>8.626850318183769E-5</v>
      </c>
      <c r="AK1117" s="13">
        <f t="shared" si="1370"/>
        <v>4.1240538128711884E-5</v>
      </c>
      <c r="AL1117" s="13">
        <f t="shared" si="1371"/>
        <v>2.7921439115448088E-7</v>
      </c>
      <c r="AM1117" s="13">
        <f t="shared" si="1372"/>
        <v>8.6693158038928034E-3</v>
      </c>
      <c r="AN1117" s="13">
        <f t="shared" si="1373"/>
        <v>2.8537220297464127E-3</v>
      </c>
      <c r="AO1117" s="13">
        <f t="shared" si="1374"/>
        <v>4.6968697457088772E-4</v>
      </c>
      <c r="AP1117" s="13">
        <f t="shared" si="1375"/>
        <v>5.1536403284790663E-5</v>
      </c>
      <c r="AQ1117" s="13">
        <f t="shared" si="1376"/>
        <v>4.241123887817739E-6</v>
      </c>
      <c r="AR1117" s="13">
        <f t="shared" si="1377"/>
        <v>5.5227129066299305E-6</v>
      </c>
      <c r="AS1117" s="13">
        <f t="shared" si="1378"/>
        <v>7.9203757037395174E-6</v>
      </c>
      <c r="AT1117" s="13">
        <f t="shared" si="1379"/>
        <v>5.6794869069762852E-6</v>
      </c>
      <c r="AU1117" s="13">
        <f t="shared" si="1380"/>
        <v>2.715070827703747E-6</v>
      </c>
      <c r="AV1117" s="13">
        <f t="shared" si="1381"/>
        <v>9.7345187868905093E-7</v>
      </c>
      <c r="AW1117" s="13">
        <f t="shared" si="1382"/>
        <v>3.66146981100724E-9</v>
      </c>
      <c r="AX1117" s="13">
        <f t="shared" si="1383"/>
        <v>2.0721771896672742E-3</v>
      </c>
      <c r="AY1117" s="13">
        <f t="shared" si="1384"/>
        <v>6.8210892640872486E-4</v>
      </c>
      <c r="AZ1117" s="13">
        <f t="shared" si="1385"/>
        <v>1.1226660292529599E-4</v>
      </c>
      <c r="BA1117" s="13">
        <f t="shared" si="1386"/>
        <v>1.2318453005978105E-5</v>
      </c>
      <c r="BB1117" s="13">
        <f t="shared" si="1387"/>
        <v>1.0137316920607101E-6</v>
      </c>
      <c r="BC1117" s="13">
        <f t="shared" si="1388"/>
        <v>6.6739025946816854E-8</v>
      </c>
      <c r="BD1117" s="13">
        <f t="shared" si="1389"/>
        <v>3.029898368399846E-7</v>
      </c>
      <c r="BE1117" s="13">
        <f t="shared" si="1390"/>
        <v>4.3453161204640929E-7</v>
      </c>
      <c r="BF1117" s="13">
        <f t="shared" si="1391"/>
        <v>3.115908504339865E-7</v>
      </c>
      <c r="BG1117" s="13">
        <f t="shared" si="1392"/>
        <v>1.4895557328489685E-7</v>
      </c>
      <c r="BH1117" s="13">
        <f t="shared" si="1393"/>
        <v>5.3406003694578061E-8</v>
      </c>
      <c r="BI1117" s="13">
        <f t="shared" si="1394"/>
        <v>1.5318399534712709E-8</v>
      </c>
      <c r="BJ1117" s="14">
        <f t="shared" si="1395"/>
        <v>0.65384533073194651</v>
      </c>
      <c r="BK1117" s="14">
        <f t="shared" si="1396"/>
        <v>0.26317719417850594</v>
      </c>
      <c r="BL1117" s="14">
        <f t="shared" si="1397"/>
        <v>8.192471050848911E-2</v>
      </c>
      <c r="BM1117" s="14">
        <f t="shared" si="1398"/>
        <v>0.2588626625296308</v>
      </c>
      <c r="BN1117" s="14">
        <f t="shared" si="1399"/>
        <v>0.74042183041009846</v>
      </c>
    </row>
    <row r="1118" spans="1:66" x14ac:dyDescent="0.25">
      <c r="A1118" t="s">
        <v>301</v>
      </c>
      <c r="B1118" t="s">
        <v>355</v>
      </c>
      <c r="C1118" t="s">
        <v>385</v>
      </c>
      <c r="D1118" s="24" t="s">
        <v>502</v>
      </c>
      <c r="E1118" s="10">
        <f>VLOOKUP(A1118,home!$A$2:$E$405,3,FALSE)</f>
        <v>1.32051282051282</v>
      </c>
      <c r="F1118" s="10">
        <f>VLOOKUP(B1118,home!$B$2:$E$405,3,FALSE)</f>
        <v>0.76</v>
      </c>
      <c r="G1118" s="10">
        <f>VLOOKUP(C1118,away!$B$2:$E$405,4,FALSE)</f>
        <v>0.38</v>
      </c>
      <c r="H1118" s="10">
        <f>VLOOKUP(A1118,away!$A$2:$E$405,3,FALSE)</f>
        <v>0.93589743589743601</v>
      </c>
      <c r="I1118" s="10">
        <f>VLOOKUP(C1118,away!$B$2:$E$405,3,FALSE)</f>
        <v>0.38</v>
      </c>
      <c r="J1118" s="10">
        <f>VLOOKUP(B1118,home!$B$2:$E$405,4,FALSE)</f>
        <v>0.85</v>
      </c>
      <c r="K1118" s="12">
        <f t="shared" si="1344"/>
        <v>0.38136410256410241</v>
      </c>
      <c r="L1118" s="12">
        <f t="shared" si="1345"/>
        <v>0.3022948717948718</v>
      </c>
      <c r="M1118" s="13">
        <f t="shared" si="1346"/>
        <v>0.5047666809660315</v>
      </c>
      <c r="N1118" s="13">
        <f t="shared" si="1347"/>
        <v>0.19249989229087119</v>
      </c>
      <c r="O1118" s="13">
        <f t="shared" si="1348"/>
        <v>0.15258837910894946</v>
      </c>
      <c r="P1118" s="13">
        <f t="shared" si="1349"/>
        <v>5.8191730260595535E-2</v>
      </c>
      <c r="Q1118" s="13">
        <f t="shared" si="1350"/>
        <v>3.6706274333597237E-2</v>
      </c>
      <c r="R1118" s="13">
        <f t="shared" si="1351"/>
        <v>2.3063342250063578E-2</v>
      </c>
      <c r="S1118" s="13">
        <f t="shared" si="1352"/>
        <v>1.677149858743247E-3</v>
      </c>
      <c r="T1118" s="13">
        <f t="shared" si="1353"/>
        <v>1.1096118493742169E-2</v>
      </c>
      <c r="U1118" s="13">
        <f t="shared" si="1354"/>
        <v>8.7955308193242432E-3</v>
      </c>
      <c r="V1118" s="13">
        <f t="shared" si="1355"/>
        <v>2.1483248458432214E-5</v>
      </c>
      <c r="W1118" s="13">
        <f t="shared" si="1356"/>
        <v>4.6661517899013521E-3</v>
      </c>
      <c r="X1118" s="13">
        <f t="shared" si="1357"/>
        <v>1.4105537571036408E-3</v>
      </c>
      <c r="Y1118" s="13">
        <f t="shared" si="1358"/>
        <v>2.1320158358170986E-4</v>
      </c>
      <c r="Z1118" s="13">
        <f t="shared" si="1359"/>
        <v>2.3239766962147405E-3</v>
      </c>
      <c r="AA1118" s="13">
        <f t="shared" si="1360"/>
        <v>8.8628128713182206E-4</v>
      </c>
      <c r="AB1118" s="13">
        <f t="shared" si="1361"/>
        <v>1.6899793384319244E-4</v>
      </c>
      <c r="AC1118" s="13">
        <f t="shared" si="1362"/>
        <v>1.5479272980908317E-7</v>
      </c>
      <c r="AD1118" s="13">
        <f t="shared" si="1363"/>
        <v>4.448756974459022E-4</v>
      </c>
      <c r="AE1118" s="13">
        <f t="shared" si="1364"/>
        <v>1.3448364192406319E-4</v>
      </c>
      <c r="AF1118" s="13">
        <f t="shared" si="1365"/>
        <v>2.0326857646971059E-5</v>
      </c>
      <c r="AG1118" s="13">
        <f t="shared" si="1366"/>
        <v>2.0482349421279088E-6</v>
      </c>
      <c r="AH1118" s="13">
        <f t="shared" si="1367"/>
        <v>1.7563155935912612E-4</v>
      </c>
      <c r="AI1118" s="13">
        <f t="shared" si="1368"/>
        <v>6.6979572016927013E-5</v>
      </c>
      <c r="AJ1118" s="13">
        <f t="shared" si="1369"/>
        <v>1.2771802186181519E-5</v>
      </c>
      <c r="AK1118" s="13">
        <f t="shared" si="1370"/>
        <v>1.6235689596197854E-6</v>
      </c>
      <c r="AL1118" s="13">
        <f t="shared" si="1371"/>
        <v>7.13807556561571E-10</v>
      </c>
      <c r="AM1118" s="13">
        <f t="shared" si="1372"/>
        <v>3.3931924221807156E-5</v>
      </c>
      <c r="AN1118" s="13">
        <f t="shared" si="1373"/>
        <v>1.02574466823845E-5</v>
      </c>
      <c r="AO1118" s="13">
        <f t="shared" si="1374"/>
        <v>1.5503867648970772E-6</v>
      </c>
      <c r="AP1118" s="13">
        <f t="shared" si="1375"/>
        <v>1.5622465610900936E-7</v>
      </c>
      <c r="AQ1118" s="13">
        <f t="shared" si="1376"/>
        <v>1.1806478097417728E-8</v>
      </c>
      <c r="AR1118" s="13">
        <f t="shared" si="1377"/>
        <v>1.0618503943920093E-5</v>
      </c>
      <c r="AS1118" s="13">
        <f t="shared" si="1378"/>
        <v>4.0495162271464677E-6</v>
      </c>
      <c r="AT1118" s="13">
        <f t="shared" si="1379"/>
        <v>7.7217006089224134E-7</v>
      </c>
      <c r="AU1118" s="13">
        <f t="shared" si="1380"/>
        <v>9.8159314099679314E-8</v>
      </c>
      <c r="AV1118" s="13">
        <f t="shared" si="1381"/>
        <v>9.3586096824830089E-9</v>
      </c>
      <c r="AW1118" s="13">
        <f t="shared" si="1382"/>
        <v>2.2858579108443012E-12</v>
      </c>
      <c r="AX1118" s="13">
        <f t="shared" si="1383"/>
        <v>2.1567363048537677E-6</v>
      </c>
      <c r="AY1118" s="13">
        <f t="shared" si="1384"/>
        <v>6.5197032477111518E-7</v>
      </c>
      <c r="AZ1118" s="13">
        <f t="shared" si="1385"/>
        <v>9.854364287037258E-8</v>
      </c>
      <c r="BA1118" s="13">
        <f t="shared" si="1386"/>
        <v>9.9297459625663057E-9</v>
      </c>
      <c r="BB1118" s="13">
        <f t="shared" si="1387"/>
        <v>7.5042782067740661E-10</v>
      </c>
      <c r="BC1118" s="13">
        <f t="shared" si="1388"/>
        <v>4.5370096368596351E-11</v>
      </c>
      <c r="BD1118" s="13">
        <f t="shared" si="1389"/>
        <v>5.3498654806344401E-7</v>
      </c>
      <c r="BE1118" s="13">
        <f t="shared" si="1390"/>
        <v>2.0402466478608234E-7</v>
      </c>
      <c r="BF1118" s="13">
        <f t="shared" si="1391"/>
        <v>3.8903841593543059E-8</v>
      </c>
      <c r="BG1118" s="13">
        <f t="shared" si="1392"/>
        <v>4.9455095452058498E-9</v>
      </c>
      <c r="BH1118" s="13">
        <f t="shared" si="1393"/>
        <v>4.7150995235740771E-10</v>
      </c>
      <c r="BI1118" s="13">
        <f t="shared" si="1394"/>
        <v>3.5963393966165126E-11</v>
      </c>
      <c r="BJ1118" s="14">
        <f t="shared" si="1395"/>
        <v>0.247242752445376</v>
      </c>
      <c r="BK1118" s="14">
        <f t="shared" si="1396"/>
        <v>0.56465785181069084</v>
      </c>
      <c r="BL1118" s="14">
        <f t="shared" si="1397"/>
        <v>0.18577586897802723</v>
      </c>
      <c r="BM1118" s="14">
        <f t="shared" si="1398"/>
        <v>3.2183498752161421E-2</v>
      </c>
      <c r="BN1118" s="14">
        <f t="shared" si="1399"/>
        <v>0.96781629921010837</v>
      </c>
    </row>
    <row r="1119" spans="1:66" x14ac:dyDescent="0.25">
      <c r="A1119" t="s">
        <v>301</v>
      </c>
      <c r="B1119" t="s">
        <v>372</v>
      </c>
      <c r="C1119" t="s">
        <v>369</v>
      </c>
      <c r="D1119" s="24" t="s">
        <v>502</v>
      </c>
      <c r="E1119" s="10">
        <f>VLOOKUP(A1119,home!$A$2:$E$405,3,FALSE)</f>
        <v>1.32051282051282</v>
      </c>
      <c r="F1119" s="10">
        <f>VLOOKUP(B1119,home!$B$2:$E$405,3,FALSE)</f>
        <v>0.56999999999999995</v>
      </c>
      <c r="G1119" s="10">
        <f>VLOOKUP(C1119,away!$B$2:$E$405,4,FALSE)</f>
        <v>0.38</v>
      </c>
      <c r="H1119" s="10">
        <f>VLOOKUP(A1119,away!$A$2:$E$405,3,FALSE)</f>
        <v>0.93589743589743601</v>
      </c>
      <c r="I1119" s="10">
        <f>VLOOKUP(C1119,away!$B$2:$E$405,3,FALSE)</f>
        <v>0.38</v>
      </c>
      <c r="J1119" s="10">
        <f>VLOOKUP(B1119,home!$B$2:$E$405,4,FALSE)</f>
        <v>0</v>
      </c>
      <c r="K1119" s="12">
        <f t="shared" si="1344"/>
        <v>0.28602307692307677</v>
      </c>
      <c r="L1119" s="12">
        <f t="shared" si="1345"/>
        <v>0</v>
      </c>
      <c r="M1119" s="13">
        <f t="shared" si="1346"/>
        <v>0.75124527931732621</v>
      </c>
      <c r="N1119" s="13">
        <f t="shared" si="1347"/>
        <v>0.21487348631427788</v>
      </c>
      <c r="O1119" s="13">
        <f t="shared" si="1348"/>
        <v>0</v>
      </c>
      <c r="P1119" s="13">
        <f t="shared" si="1349"/>
        <v>0</v>
      </c>
      <c r="Q1119" s="13">
        <f t="shared" si="1350"/>
        <v>3.0729387852399193E-2</v>
      </c>
      <c r="R1119" s="13">
        <f t="shared" si="1351"/>
        <v>0</v>
      </c>
      <c r="S1119" s="13">
        <f t="shared" si="1352"/>
        <v>0</v>
      </c>
      <c r="T1119" s="13">
        <f t="shared" si="1353"/>
        <v>0</v>
      </c>
      <c r="U1119" s="13">
        <f t="shared" si="1354"/>
        <v>0</v>
      </c>
      <c r="V1119" s="13">
        <f t="shared" si="1355"/>
        <v>0</v>
      </c>
      <c r="W1119" s="13">
        <f t="shared" si="1356"/>
        <v>2.9297713551686131E-3</v>
      </c>
      <c r="X1119" s="13">
        <f t="shared" si="1357"/>
        <v>0</v>
      </c>
      <c r="Y1119" s="13">
        <f t="shared" si="1358"/>
        <v>0</v>
      </c>
      <c r="Z1119" s="13">
        <f t="shared" si="1359"/>
        <v>0</v>
      </c>
      <c r="AA1119" s="13">
        <f t="shared" si="1360"/>
        <v>0</v>
      </c>
      <c r="AB1119" s="13">
        <f t="shared" si="1361"/>
        <v>0</v>
      </c>
      <c r="AC1119" s="13">
        <f t="shared" si="1362"/>
        <v>0</v>
      </c>
      <c r="AD1119" s="13">
        <f t="shared" si="1363"/>
        <v>2.0949555442160471E-4</v>
      </c>
      <c r="AE1119" s="13">
        <f t="shared" si="1364"/>
        <v>0</v>
      </c>
      <c r="AF1119" s="13">
        <f t="shared" si="1365"/>
        <v>0</v>
      </c>
      <c r="AG1119" s="13">
        <f t="shared" si="1366"/>
        <v>0</v>
      </c>
      <c r="AH1119" s="13">
        <f t="shared" si="1367"/>
        <v>0</v>
      </c>
      <c r="AI1119" s="13">
        <f t="shared" si="1368"/>
        <v>0</v>
      </c>
      <c r="AJ1119" s="13">
        <f t="shared" si="1369"/>
        <v>0</v>
      </c>
      <c r="AK1119" s="13">
        <f t="shared" si="1370"/>
        <v>0</v>
      </c>
      <c r="AL1119" s="13">
        <f t="shared" si="1371"/>
        <v>0</v>
      </c>
      <c r="AM1119" s="13">
        <f t="shared" si="1372"/>
        <v>1.1984112615474653E-5</v>
      </c>
      <c r="AN1119" s="13">
        <f t="shared" si="1373"/>
        <v>0</v>
      </c>
      <c r="AO1119" s="13">
        <f t="shared" si="1374"/>
        <v>0</v>
      </c>
      <c r="AP1119" s="13">
        <f t="shared" si="1375"/>
        <v>0</v>
      </c>
      <c r="AQ1119" s="13">
        <f t="shared" si="1376"/>
        <v>0</v>
      </c>
      <c r="AR1119" s="13">
        <f t="shared" si="1377"/>
        <v>0</v>
      </c>
      <c r="AS1119" s="13">
        <f t="shared" si="1378"/>
        <v>0</v>
      </c>
      <c r="AT1119" s="13">
        <f t="shared" si="1379"/>
        <v>0</v>
      </c>
      <c r="AU1119" s="13">
        <f t="shared" si="1380"/>
        <v>0</v>
      </c>
      <c r="AV1119" s="13">
        <f t="shared" si="1381"/>
        <v>0</v>
      </c>
      <c r="AW1119" s="13">
        <f t="shared" si="1382"/>
        <v>0</v>
      </c>
      <c r="AX1119" s="13">
        <f t="shared" si="1383"/>
        <v>5.7128879407845362E-7</v>
      </c>
      <c r="AY1119" s="13">
        <f t="shared" si="1384"/>
        <v>0</v>
      </c>
      <c r="AZ1119" s="13">
        <f t="shared" si="1385"/>
        <v>0</v>
      </c>
      <c r="BA1119" s="13">
        <f t="shared" si="1386"/>
        <v>0</v>
      </c>
      <c r="BB1119" s="13">
        <f t="shared" si="1387"/>
        <v>0</v>
      </c>
      <c r="BC1119" s="13">
        <f t="shared" si="1388"/>
        <v>0</v>
      </c>
      <c r="BD1119" s="13">
        <f t="shared" si="1389"/>
        <v>0</v>
      </c>
      <c r="BE1119" s="13">
        <f t="shared" si="1390"/>
        <v>0</v>
      </c>
      <c r="BF1119" s="13">
        <f t="shared" si="1391"/>
        <v>0</v>
      </c>
      <c r="BG1119" s="13">
        <f t="shared" si="1392"/>
        <v>0</v>
      </c>
      <c r="BH1119" s="13">
        <f t="shared" si="1393"/>
        <v>0</v>
      </c>
      <c r="BI1119" s="13">
        <f t="shared" si="1394"/>
        <v>0</v>
      </c>
      <c r="BJ1119" s="14">
        <f t="shared" si="1395"/>
        <v>0.24875469647767684</v>
      </c>
      <c r="BK1119" s="14">
        <f t="shared" si="1396"/>
        <v>0.75124527931732621</v>
      </c>
      <c r="BL1119" s="14">
        <f t="shared" si="1397"/>
        <v>0</v>
      </c>
      <c r="BM1119" s="14">
        <f t="shared" si="1398"/>
        <v>3.1518223109997709E-3</v>
      </c>
      <c r="BN1119" s="14">
        <f t="shared" si="1399"/>
        <v>0.99684815348400335</v>
      </c>
    </row>
    <row r="1120" spans="1:66" x14ac:dyDescent="0.25">
      <c r="A1120" t="s">
        <v>301</v>
      </c>
      <c r="B1120" t="s">
        <v>316</v>
      </c>
      <c r="C1120" t="s">
        <v>336</v>
      </c>
      <c r="D1120" s="24" t="s">
        <v>502</v>
      </c>
      <c r="E1120" s="10">
        <f>VLOOKUP(A1120,home!$A$2:$E$405,3,FALSE)</f>
        <v>1.32051282051282</v>
      </c>
      <c r="F1120" s="10">
        <f>VLOOKUP(B1120,home!$B$2:$E$405,3,FALSE)</f>
        <v>0.95</v>
      </c>
      <c r="G1120" s="10">
        <f>VLOOKUP(C1120,away!$B$2:$E$405,4,FALSE)</f>
        <v>0.95</v>
      </c>
      <c r="H1120" s="10">
        <f>VLOOKUP(A1120,away!$A$2:$E$405,3,FALSE)</f>
        <v>0.93589743589743601</v>
      </c>
      <c r="I1120" s="10">
        <f>VLOOKUP(C1120,away!$B$2:$E$405,3,FALSE)</f>
        <v>0.38</v>
      </c>
      <c r="J1120" s="10">
        <f>VLOOKUP(B1120,home!$B$2:$E$405,4,FALSE)</f>
        <v>1.07</v>
      </c>
      <c r="K1120" s="12">
        <f t="shared" si="1344"/>
        <v>1.1917628205128201</v>
      </c>
      <c r="L1120" s="12">
        <f t="shared" si="1345"/>
        <v>0.3805358974358975</v>
      </c>
      <c r="M1120" s="13">
        <f t="shared" si="1346"/>
        <v>0.20756749440746999</v>
      </c>
      <c r="N1120" s="13">
        <f t="shared" si="1347"/>
        <v>0.2473712225818254</v>
      </c>
      <c r="O1120" s="13">
        <f t="shared" si="1348"/>
        <v>7.8986882762867222E-2</v>
      </c>
      <c r="P1120" s="13">
        <f t="shared" si="1349"/>
        <v>9.4133630184990089E-2</v>
      </c>
      <c r="Q1120" s="13">
        <f t="shared" si="1350"/>
        <v>0.14740391296891051</v>
      </c>
      <c r="R1120" s="13">
        <f t="shared" si="1351"/>
        <v>1.5028672158915851E-2</v>
      </c>
      <c r="S1120" s="13">
        <f t="shared" si="1352"/>
        <v>1.0672601166550459E-2</v>
      </c>
      <c r="T1120" s="13">
        <f t="shared" si="1353"/>
        <v>5.6092480307187283E-2</v>
      </c>
      <c r="U1120" s="13">
        <f t="shared" si="1354"/>
        <v>1.7910612720672046E-2</v>
      </c>
      <c r="V1120" s="13">
        <f t="shared" si="1355"/>
        <v>5.3779063484967902E-4</v>
      </c>
      <c r="W1120" s="13">
        <f t="shared" si="1356"/>
        <v>5.8556834358151649E-2</v>
      </c>
      <c r="X1120" s="13">
        <f t="shared" si="1357"/>
        <v>2.2282977513484434E-2</v>
      </c>
      <c r="Y1120" s="13">
        <f t="shared" si="1358"/>
        <v>4.2397364228188607E-3</v>
      </c>
      <c r="Z1120" s="13">
        <f t="shared" si="1359"/>
        <v>1.9063164157543102E-3</v>
      </c>
      <c r="AA1120" s="13">
        <f t="shared" si="1360"/>
        <v>2.2718770284292462E-3</v>
      </c>
      <c r="AB1120" s="13">
        <f t="shared" si="1361"/>
        <v>1.353769287629562E-3</v>
      </c>
      <c r="AC1120" s="13">
        <f t="shared" si="1362"/>
        <v>1.5243290165207606E-5</v>
      </c>
      <c r="AD1120" s="13">
        <f t="shared" si="1363"/>
        <v>1.744646451874321E-2</v>
      </c>
      <c r="AE1120" s="13">
        <f t="shared" si="1364"/>
        <v>6.6390060327234908E-3</v>
      </c>
      <c r="AF1120" s="13">
        <f t="shared" si="1365"/>
        <v>1.2631900593723855E-3</v>
      </c>
      <c r="AG1120" s="13">
        <f t="shared" si="1366"/>
        <v>1.6022972095845847E-4</v>
      </c>
      <c r="AH1120" s="13">
        <f t="shared" si="1367"/>
        <v>1.8135545701646248E-4</v>
      </c>
      <c r="AI1120" s="13">
        <f t="shared" si="1368"/>
        <v>2.1613269096933078E-4</v>
      </c>
      <c r="AJ1120" s="13">
        <f t="shared" si="1369"/>
        <v>1.2878945269731776E-4</v>
      </c>
      <c r="AK1120" s="13">
        <f t="shared" si="1370"/>
        <v>5.1162160466285912E-5</v>
      </c>
      <c r="AL1120" s="13">
        <f t="shared" si="1371"/>
        <v>2.7651848731137541E-7</v>
      </c>
      <c r="AM1120" s="13">
        <f t="shared" si="1372"/>
        <v>4.15840955256685E-3</v>
      </c>
      <c r="AN1120" s="13">
        <f t="shared" si="1373"/>
        <v>1.5824241109920353E-3</v>
      </c>
      <c r="AO1120" s="13">
        <f t="shared" si="1374"/>
        <v>3.0108458960027818E-4</v>
      </c>
      <c r="AP1120" s="13">
        <f t="shared" si="1375"/>
        <v>3.8191164835886918E-5</v>
      </c>
      <c r="AQ1120" s="13">
        <f t="shared" si="1376"/>
        <v>3.6332772962366295E-6</v>
      </c>
      <c r="AR1120" s="13">
        <f t="shared" si="1377"/>
        <v>1.3802452318131376E-5</v>
      </c>
      <c r="AS1120" s="13">
        <f t="shared" si="1378"/>
        <v>1.6449249504649957E-5</v>
      </c>
      <c r="AT1120" s="13">
        <f t="shared" si="1379"/>
        <v>9.8018019924903757E-6</v>
      </c>
      <c r="AU1120" s="13">
        <f t="shared" si="1380"/>
        <v>3.8938077295595011E-6</v>
      </c>
      <c r="AV1120" s="13">
        <f t="shared" si="1381"/>
        <v>1.1601238205786134E-6</v>
      </c>
      <c r="AW1120" s="13">
        <f t="shared" si="1382"/>
        <v>3.4834303867958159E-9</v>
      </c>
      <c r="AX1120" s="13">
        <f t="shared" si="1383"/>
        <v>8.2597298286908659E-4</v>
      </c>
      <c r="AY1120" s="13">
        <f t="shared" si="1384"/>
        <v>3.1431237029389306E-4</v>
      </c>
      <c r="AZ1120" s="13">
        <f t="shared" si="1385"/>
        <v>5.9803569952495359E-5</v>
      </c>
      <c r="BA1120" s="13">
        <f t="shared" si="1386"/>
        <v>7.5858017205810991E-6</v>
      </c>
      <c r="BB1120" s="13">
        <f t="shared" si="1387"/>
        <v>7.2166746637802588E-7</v>
      </c>
      <c r="BC1120" s="13">
        <f t="shared" si="1388"/>
        <v>5.4924075393690495E-8</v>
      </c>
      <c r="BD1120" s="13">
        <f t="shared" si="1389"/>
        <v>8.753880966160507E-7</v>
      </c>
      <c r="BE1120" s="13">
        <f t="shared" si="1390"/>
        <v>1.0432549870664935E-6</v>
      </c>
      <c r="BF1120" s="13">
        <f t="shared" si="1391"/>
        <v>6.2165625295021525E-7</v>
      </c>
      <c r="BG1120" s="13">
        <f t="shared" si="1392"/>
        <v>2.4695560313512639E-7</v>
      </c>
      <c r="BH1120" s="13">
        <f t="shared" si="1393"/>
        <v>7.3578126533440749E-8</v>
      </c>
      <c r="BI1120" s="13">
        <f t="shared" si="1394"/>
        <v>1.7537535121108505E-8</v>
      </c>
      <c r="BJ1120" s="14">
        <f t="shared" si="1395"/>
        <v>0.56874824849584471</v>
      </c>
      <c r="BK1120" s="14">
        <f t="shared" si="1396"/>
        <v>0.31324134857280661</v>
      </c>
      <c r="BL1120" s="14">
        <f t="shared" si="1397"/>
        <v>0.11617723952563015</v>
      </c>
      <c r="BM1120" s="14">
        <f t="shared" si="1398"/>
        <v>0.2092670290581933</v>
      </c>
      <c r="BN1120" s="14">
        <f t="shared" si="1399"/>
        <v>0.79049181506497912</v>
      </c>
    </row>
    <row r="1121" spans="1:66" x14ac:dyDescent="0.25">
      <c r="A1121" t="s">
        <v>301</v>
      </c>
      <c r="B1121" t="s">
        <v>382</v>
      </c>
      <c r="C1121" t="s">
        <v>368</v>
      </c>
      <c r="D1121" s="24" t="s">
        <v>502</v>
      </c>
      <c r="E1121" s="10">
        <f>VLOOKUP(A1121,home!$A$2:$E$405,3,FALSE)</f>
        <v>1.32051282051282</v>
      </c>
      <c r="F1121" s="10">
        <f>VLOOKUP(B1121,home!$B$2:$E$405,3,FALSE)</f>
        <v>1.1399999999999999</v>
      </c>
      <c r="G1121" s="10">
        <f>VLOOKUP(C1121,away!$B$2:$E$405,4,FALSE)</f>
        <v>1.06</v>
      </c>
      <c r="H1121" s="10">
        <f>VLOOKUP(A1121,away!$A$2:$E$405,3,FALSE)</f>
        <v>0.93589743589743601</v>
      </c>
      <c r="I1121" s="10">
        <f>VLOOKUP(C1121,away!$B$2:$E$405,3,FALSE)</f>
        <v>1.67</v>
      </c>
      <c r="J1121" s="10">
        <f>VLOOKUP(B1121,home!$B$2:$E$405,4,FALSE)</f>
        <v>0.8</v>
      </c>
      <c r="K1121" s="12">
        <f t="shared" si="1344"/>
        <v>1.5957076923076916</v>
      </c>
      <c r="L1121" s="12">
        <f t="shared" si="1345"/>
        <v>1.2503589743589745</v>
      </c>
      <c r="M1121" s="13">
        <f t="shared" si="1346"/>
        <v>5.8072289915481683E-2</v>
      </c>
      <c r="N1121" s="13">
        <f t="shared" si="1347"/>
        <v>9.2666399728056487E-2</v>
      </c>
      <c r="O1121" s="13">
        <f t="shared" si="1348"/>
        <v>7.2611208857398676E-2</v>
      </c>
      <c r="P1121" s="13">
        <f t="shared" si="1349"/>
        <v>0.11586626452151146</v>
      </c>
      <c r="Q1121" s="13">
        <f t="shared" si="1350"/>
        <v>7.3934243432259586E-2</v>
      </c>
      <c r="R1121" s="13">
        <f t="shared" si="1351"/>
        <v>4.5395038316951158E-2</v>
      </c>
      <c r="S1121" s="13">
        <f t="shared" si="1352"/>
        <v>5.7794308067184816E-2</v>
      </c>
      <c r="T1121" s="13">
        <f t="shared" si="1353"/>
        <v>9.2444344787966828E-2</v>
      </c>
      <c r="U1121" s="13">
        <f t="shared" si="1354"/>
        <v>7.2437211834961365E-2</v>
      </c>
      <c r="V1121" s="13">
        <f t="shared" si="1355"/>
        <v>1.2812403674600334E-2</v>
      </c>
      <c r="W1121" s="13">
        <f t="shared" si="1356"/>
        <v>3.9325813656602017E-2</v>
      </c>
      <c r="X1121" s="13">
        <f t="shared" si="1357"/>
        <v>4.9171384029501046E-2</v>
      </c>
      <c r="Y1121" s="13">
        <f t="shared" si="1358"/>
        <v>3.0740940651469099E-2</v>
      </c>
      <c r="Z1121" s="13">
        <f t="shared" si="1359"/>
        <v>1.8920031183656462E-2</v>
      </c>
      <c r="AA1121" s="13">
        <f t="shared" si="1360"/>
        <v>3.0190839298462013E-2</v>
      </c>
      <c r="AB1121" s="13">
        <f t="shared" si="1361"/>
        <v>2.4087877252890601E-2</v>
      </c>
      <c r="AC1121" s="13">
        <f t="shared" si="1362"/>
        <v>1.597712690809813E-3</v>
      </c>
      <c r="AD1121" s="13">
        <f t="shared" si="1363"/>
        <v>1.568812583952468E-2</v>
      </c>
      <c r="AE1121" s="13">
        <f t="shared" si="1364"/>
        <v>1.9615788934322604E-2</v>
      </c>
      <c r="AF1121" s="13">
        <f t="shared" si="1365"/>
        <v>1.2263388866580868E-2</v>
      </c>
      <c r="AG1121" s="13">
        <f t="shared" si="1366"/>
        <v>5.1112127751277731E-3</v>
      </c>
      <c r="AH1121" s="13">
        <f t="shared" si="1367"/>
        <v>5.9142076964091295E-3</v>
      </c>
      <c r="AI1121" s="13">
        <f t="shared" si="1368"/>
        <v>9.4373467150654002E-3</v>
      </c>
      <c r="AJ1121" s="13">
        <f t="shared" si="1369"/>
        <v>7.5296233741022935E-3</v>
      </c>
      <c r="AK1121" s="13">
        <f t="shared" si="1370"/>
        <v>4.0050259794116088E-3</v>
      </c>
      <c r="AL1121" s="13">
        <f t="shared" si="1371"/>
        <v>1.2751072949399457E-4</v>
      </c>
      <c r="AM1121" s="13">
        <f t="shared" si="1372"/>
        <v>5.006732616004113E-3</v>
      </c>
      <c r="AN1121" s="13">
        <f t="shared" si="1373"/>
        <v>6.2602130586365276E-3</v>
      </c>
      <c r="AO1121" s="13">
        <f t="shared" si="1374"/>
        <v>3.9137567896327143E-3</v>
      </c>
      <c r="AP1121" s="13">
        <f t="shared" si="1375"/>
        <v>1.6312003084585443E-3</v>
      </c>
      <c r="AQ1121" s="13">
        <f t="shared" si="1376"/>
        <v>5.0989648616456729E-4</v>
      </c>
      <c r="AR1121" s="13">
        <f t="shared" si="1377"/>
        <v>1.4789765338856136E-3</v>
      </c>
      <c r="AS1121" s="13">
        <f t="shared" si="1378"/>
        <v>2.3600142318638403E-3</v>
      </c>
      <c r="AT1121" s="13">
        <f t="shared" si="1379"/>
        <v>1.8829464318703797E-3</v>
      </c>
      <c r="AU1121" s="13">
        <f t="shared" si="1380"/>
        <v>1.0015440351796286E-3</v>
      </c>
      <c r="AV1121" s="13">
        <f t="shared" si="1381"/>
        <v>3.9954288028025479E-4</v>
      </c>
      <c r="AW1121" s="13">
        <f t="shared" si="1382"/>
        <v>7.0669543150367738E-6</v>
      </c>
      <c r="AX1121" s="13">
        <f t="shared" si="1383"/>
        <v>1.3315469581142631E-3</v>
      </c>
      <c r="AY1121" s="13">
        <f t="shared" si="1384"/>
        <v>1.6649116888585622E-3</v>
      </c>
      <c r="AZ1121" s="13">
        <f t="shared" si="1385"/>
        <v>1.0408686358397302E-3</v>
      </c>
      <c r="BA1121" s="13">
        <f t="shared" si="1386"/>
        <v>4.338198133169966E-4</v>
      </c>
      <c r="BB1121" s="13">
        <f t="shared" si="1387"/>
        <v>1.3560762420891046E-4</v>
      </c>
      <c r="BC1121" s="13">
        <f t="shared" si="1388"/>
        <v>3.3911641984222084E-5</v>
      </c>
      <c r="BD1121" s="13">
        <f t="shared" si="1389"/>
        <v>3.0820859700170098E-4</v>
      </c>
      <c r="BE1121" s="13">
        <f t="shared" si="1390"/>
        <v>4.9181082907097558E-4</v>
      </c>
      <c r="BF1121" s="13">
        <f t="shared" si="1391"/>
        <v>3.923931615543896E-4</v>
      </c>
      <c r="BG1121" s="13">
        <f t="shared" si="1392"/>
        <v>2.0871492876709143E-4</v>
      </c>
      <c r="BH1121" s="13">
        <f t="shared" si="1393"/>
        <v>8.326200433327494E-5</v>
      </c>
      <c r="BI1121" s="13">
        <f t="shared" si="1394"/>
        <v>2.6572364158312604E-5</v>
      </c>
      <c r="BJ1121" s="14">
        <f t="shared" si="1395"/>
        <v>0.45292410832263014</v>
      </c>
      <c r="BK1121" s="14">
        <f t="shared" si="1396"/>
        <v>0.24793540128794067</v>
      </c>
      <c r="BL1121" s="14">
        <f t="shared" si="1397"/>
        <v>0.28024236532361768</v>
      </c>
      <c r="BM1121" s="14">
        <f t="shared" si="1398"/>
        <v>0.53981861661164232</v>
      </c>
      <c r="BN1121" s="14">
        <f t="shared" si="1399"/>
        <v>0.45854544477165904</v>
      </c>
    </row>
    <row r="1122" spans="1:66" x14ac:dyDescent="0.25">
      <c r="A1122" t="s">
        <v>303</v>
      </c>
      <c r="B1122" t="s">
        <v>346</v>
      </c>
      <c r="C1122" t="s">
        <v>340</v>
      </c>
      <c r="D1122" s="24" t="s">
        <v>502</v>
      </c>
      <c r="E1122" s="10">
        <f>VLOOKUP(A1122,home!$A$2:$E$405,3,FALSE)</f>
        <v>1.2840909090909101</v>
      </c>
      <c r="F1122" s="10">
        <f>VLOOKUP(B1122,home!$B$2:$E$405,3,FALSE)</f>
        <v>0.93</v>
      </c>
      <c r="G1122" s="10">
        <f>VLOOKUP(C1122,away!$B$2:$E$405,4,FALSE)</f>
        <v>0.19</v>
      </c>
      <c r="H1122" s="10">
        <f>VLOOKUP(A1122,away!$A$2:$E$405,3,FALSE)</f>
        <v>0.96590909090909105</v>
      </c>
      <c r="I1122" s="10">
        <f>VLOOKUP(C1122,away!$B$2:$E$405,3,FALSE)</f>
        <v>0.39</v>
      </c>
      <c r="J1122" s="10">
        <f>VLOOKUP(B1122,home!$B$2:$E$405,4,FALSE)</f>
        <v>0.83</v>
      </c>
      <c r="K1122" s="12">
        <f t="shared" si="1344"/>
        <v>0.22689886363636383</v>
      </c>
      <c r="L1122" s="12">
        <f t="shared" si="1345"/>
        <v>0.31266477272727278</v>
      </c>
      <c r="M1122" s="13">
        <f t="shared" si="1346"/>
        <v>0.5830025980100374</v>
      </c>
      <c r="N1122" s="13">
        <f t="shared" si="1347"/>
        <v>0.13228262698552531</v>
      </c>
      <c r="O1122" s="13">
        <f t="shared" si="1348"/>
        <v>0.1822843748062179</v>
      </c>
      <c r="P1122" s="13">
        <f t="shared" si="1349"/>
        <v>4.136011750219587E-2</v>
      </c>
      <c r="Q1122" s="13">
        <f t="shared" si="1350"/>
        <v>1.5007388870924345E-2</v>
      </c>
      <c r="R1122" s="13">
        <f t="shared" si="1351"/>
        <v>2.8496951310259557E-2</v>
      </c>
      <c r="S1122" s="13">
        <f t="shared" si="1352"/>
        <v>7.3355561606176442E-4</v>
      </c>
      <c r="T1122" s="13">
        <f t="shared" si="1353"/>
        <v>4.692281830557362E-3</v>
      </c>
      <c r="U1122" s="13">
        <f t="shared" si="1354"/>
        <v>6.4659258693986824E-3</v>
      </c>
      <c r="V1122" s="13">
        <f t="shared" si="1355"/>
        <v>5.7823158513586199E-6</v>
      </c>
      <c r="W1122" s="13">
        <f t="shared" si="1356"/>
        <v>1.1350531603205826E-3</v>
      </c>
      <c r="X1122" s="13">
        <f t="shared" si="1357"/>
        <v>3.5489113840500764E-4</v>
      </c>
      <c r="Y1122" s="13">
        <f t="shared" si="1358"/>
        <v>5.5480978566162391E-5</v>
      </c>
      <c r="Z1122" s="13">
        <f t="shared" si="1359"/>
        <v>2.9699976016141546E-3</v>
      </c>
      <c r="AA1122" s="13">
        <f t="shared" si="1360"/>
        <v>6.7388908080897767E-4</v>
      </c>
      <c r="AB1122" s="13">
        <f t="shared" si="1361"/>
        <v>7.6452333326255384E-5</v>
      </c>
      <c r="AC1122" s="13">
        <f t="shared" si="1362"/>
        <v>2.5638528870123996E-8</v>
      </c>
      <c r="AD1122" s="13">
        <f t="shared" si="1363"/>
        <v>6.4385568060900918E-5</v>
      </c>
      <c r="AE1122" s="13">
        <f t="shared" si="1364"/>
        <v>2.0131099004677938E-5</v>
      </c>
      <c r="AF1122" s="13">
        <f t="shared" si="1365"/>
        <v>3.1471427475239264E-6</v>
      </c>
      <c r="AG1122" s="13">
        <f t="shared" si="1366"/>
        <v>3.2800022396495114E-7</v>
      </c>
      <c r="AH1122" s="13">
        <f t="shared" si="1367"/>
        <v>2.3215340627730864E-4</v>
      </c>
      <c r="AI1122" s="13">
        <f t="shared" si="1368"/>
        <v>5.2675344073632426E-5</v>
      </c>
      <c r="AJ1122" s="13">
        <f t="shared" si="1369"/>
        <v>5.9759878559808342E-6</v>
      </c>
      <c r="AK1122" s="13">
        <f t="shared" si="1370"/>
        <v>4.5198161787558727E-7</v>
      </c>
      <c r="AL1122" s="13">
        <f t="shared" si="1371"/>
        <v>7.27552549694479E-11</v>
      </c>
      <c r="AM1122" s="13">
        <f t="shared" si="1372"/>
        <v>2.9218024455200371E-6</v>
      </c>
      <c r="AN1122" s="13">
        <f t="shared" si="1373"/>
        <v>9.1354469758251213E-7</v>
      </c>
      <c r="AO1122" s="13">
        <f t="shared" si="1374"/>
        <v>1.4281662262292061E-7</v>
      </c>
      <c r="AP1122" s="13">
        <f t="shared" si="1375"/>
        <v>1.4884575618024055E-8</v>
      </c>
      <c r="AQ1122" s="13">
        <f t="shared" si="1376"/>
        <v>1.1634706131878488E-9</v>
      </c>
      <c r="AR1122" s="13">
        <f t="shared" si="1377"/>
        <v>1.451723840231139E-5</v>
      </c>
      <c r="AS1122" s="13">
        <f t="shared" si="1378"/>
        <v>3.2939448966226359E-6</v>
      </c>
      <c r="AT1122" s="13">
        <f t="shared" si="1379"/>
        <v>3.7369617696223797E-7</v>
      </c>
      <c r="AU1122" s="13">
        <f t="shared" si="1380"/>
        <v>2.8263745965995117E-8</v>
      </c>
      <c r="AV1122" s="13">
        <f t="shared" si="1381"/>
        <v>1.6032529604477886E-9</v>
      </c>
      <c r="AW1122" s="13">
        <f t="shared" si="1382"/>
        <v>1.4337490398412216E-13</v>
      </c>
      <c r="AX1122" s="13">
        <f t="shared" si="1383"/>
        <v>1.1049227577640751E-7</v>
      </c>
      <c r="AY1122" s="13">
        <f t="shared" si="1384"/>
        <v>3.4547042293749595E-8</v>
      </c>
      <c r="AZ1122" s="13">
        <f t="shared" si="1385"/>
        <v>5.4008215635873474E-9</v>
      </c>
      <c r="BA1122" s="13">
        <f t="shared" si="1386"/>
        <v>5.6288221557319746E-10</v>
      </c>
      <c r="BB1122" s="13">
        <f t="shared" si="1387"/>
        <v>4.399836000110437E-11</v>
      </c>
      <c r="BC1122" s="13">
        <f t="shared" si="1388"/>
        <v>2.751347446023606E-12</v>
      </c>
      <c r="BD1122" s="13">
        <f t="shared" si="1389"/>
        <v>7.5650484094772088E-7</v>
      </c>
      <c r="BE1122" s="13">
        <f t="shared" si="1390"/>
        <v>1.7165008874644602E-7</v>
      </c>
      <c r="BF1122" s="13">
        <f t="shared" si="1391"/>
        <v>1.9473605039824802E-8</v>
      </c>
      <c r="BG1122" s="13">
        <f t="shared" si="1392"/>
        <v>1.4728462848132055E-9</v>
      </c>
      <c r="BH1122" s="13">
        <f t="shared" si="1393"/>
        <v>8.3546787083789142E-11</v>
      </c>
      <c r="BI1122" s="13">
        <f t="shared" si="1394"/>
        <v>3.7913342099562005E-12</v>
      </c>
      <c r="BJ1122" s="14">
        <f t="shared" si="1395"/>
        <v>0.15361986003591935</v>
      </c>
      <c r="BK1122" s="14">
        <f t="shared" si="1396"/>
        <v>0.62510211370247293</v>
      </c>
      <c r="BL1122" s="14">
        <f t="shared" si="1397"/>
        <v>0.21830801405503011</v>
      </c>
      <c r="BM1122" s="14">
        <f t="shared" si="1398"/>
        <v>1.7565893362977154E-2</v>
      </c>
      <c r="BN1122" s="14">
        <f t="shared" si="1399"/>
        <v>0.98243405748516022</v>
      </c>
    </row>
    <row r="1123" spans="1:66" x14ac:dyDescent="0.25">
      <c r="A1123" t="s">
        <v>303</v>
      </c>
      <c r="B1123" t="s">
        <v>364</v>
      </c>
      <c r="C1123" t="s">
        <v>354</v>
      </c>
      <c r="D1123" s="24" t="s">
        <v>502</v>
      </c>
      <c r="E1123" s="10">
        <f>VLOOKUP(A1123,home!$A$2:$E$405,3,FALSE)</f>
        <v>1.2840909090909101</v>
      </c>
      <c r="F1123" s="10">
        <f>VLOOKUP(B1123,home!$B$2:$E$405,3,FALSE)</f>
        <v>1.56</v>
      </c>
      <c r="G1123" s="10">
        <f>VLOOKUP(C1123,away!$B$2:$E$405,4,FALSE)</f>
        <v>1.95</v>
      </c>
      <c r="H1123" s="10">
        <f>VLOOKUP(A1123,away!$A$2:$E$405,3,FALSE)</f>
        <v>0.96590909090909105</v>
      </c>
      <c r="I1123" s="10">
        <f>VLOOKUP(C1123,away!$B$2:$E$405,3,FALSE)</f>
        <v>0.57999999999999996</v>
      </c>
      <c r="J1123" s="10">
        <f>VLOOKUP(B1123,home!$B$2:$E$405,4,FALSE)</f>
        <v>0.62</v>
      </c>
      <c r="K1123" s="12">
        <f t="shared" si="1344"/>
        <v>3.9062045454545484</v>
      </c>
      <c r="L1123" s="12">
        <f t="shared" si="1345"/>
        <v>0.34734090909090914</v>
      </c>
      <c r="M1123" s="13">
        <f t="shared" si="1346"/>
        <v>1.4213750262668454E-2</v>
      </c>
      <c r="N1123" s="13">
        <f t="shared" si="1347"/>
        <v>5.5521815883991299E-2</v>
      </c>
      <c r="O1123" s="13">
        <f t="shared" si="1348"/>
        <v>4.9370169378264092E-3</v>
      </c>
      <c r="P1123" s="13">
        <f t="shared" si="1349"/>
        <v>1.9284998003523617E-2</v>
      </c>
      <c r="Q1123" s="13">
        <f t="shared" si="1350"/>
        <v>0.10843978478896868</v>
      </c>
      <c r="R1123" s="13">
        <f t="shared" si="1351"/>
        <v>8.5741397569092065E-4</v>
      </c>
      <c r="S1123" s="13">
        <f t="shared" si="1352"/>
        <v>6.5413972583420101E-3</v>
      </c>
      <c r="T1123" s="13">
        <f t="shared" si="1353"/>
        <v>3.7665573430222921E-2</v>
      </c>
      <c r="U1123" s="13">
        <f t="shared" si="1354"/>
        <v>3.34923436918013E-3</v>
      </c>
      <c r="V1123" s="13">
        <f t="shared" si="1355"/>
        <v>9.8614081228956909E-4</v>
      </c>
      <c r="W1123" s="13">
        <f t="shared" si="1356"/>
        <v>0.14119599341692746</v>
      </c>
      <c r="X1123" s="13">
        <f t="shared" si="1357"/>
        <v>4.9043144713429604E-2</v>
      </c>
      <c r="Y1123" s="13">
        <f t="shared" si="1358"/>
        <v>8.517345234719826E-3</v>
      </c>
      <c r="Z1123" s="13">
        <f t="shared" si="1359"/>
        <v>9.9271649927911679E-5</v>
      </c>
      <c r="AA1123" s="13">
        <f t="shared" si="1360"/>
        <v>3.8777537018318134E-4</v>
      </c>
      <c r="AB1123" s="13">
        <f t="shared" si="1361"/>
        <v>7.5736495681243154E-4</v>
      </c>
      <c r="AC1123" s="13">
        <f t="shared" si="1362"/>
        <v>8.3623794058359778E-5</v>
      </c>
      <c r="AD1123" s="13">
        <f t="shared" si="1363"/>
        <v>0.13788510782129318</v>
      </c>
      <c r="AE1123" s="13">
        <f t="shared" si="1364"/>
        <v>4.7893138700745991E-2</v>
      </c>
      <c r="AF1123" s="13">
        <f t="shared" si="1365"/>
        <v>8.3176231677670569E-3</v>
      </c>
      <c r="AG1123" s="13">
        <f t="shared" si="1366"/>
        <v>9.6301693085593912E-4</v>
      </c>
      <c r="AH1123" s="13">
        <f t="shared" si="1367"/>
        <v>8.6202762832288326E-6</v>
      </c>
      <c r="AI1123" s="13">
        <f t="shared" si="1368"/>
        <v>3.3672562400622511E-5</v>
      </c>
      <c r="AJ1123" s="13">
        <f t="shared" si="1369"/>
        <v>6.5765958153206778E-5</v>
      </c>
      <c r="AK1123" s="13">
        <f t="shared" si="1370"/>
        <v>8.5631761558076631E-5</v>
      </c>
      <c r="AL1123" s="13">
        <f t="shared" si="1371"/>
        <v>4.5383791656960715E-6</v>
      </c>
      <c r="AM1123" s="13">
        <f t="shared" si="1372"/>
        <v>0.10772148698440516</v>
      </c>
      <c r="AN1123" s="13">
        <f t="shared" si="1373"/>
        <v>3.7416079217787827E-2</v>
      </c>
      <c r="AO1123" s="13">
        <f t="shared" si="1374"/>
        <v>6.4980674850619469E-3</v>
      </c>
      <c r="AP1123" s="13">
        <f t="shared" si="1375"/>
        <v>7.5234822253183152E-4</v>
      </c>
      <c r="AQ1123" s="13">
        <f t="shared" si="1376"/>
        <v>6.5330328891783992E-5</v>
      </c>
      <c r="AR1123" s="13">
        <f t="shared" si="1377"/>
        <v>5.9883492016630161E-7</v>
      </c>
      <c r="AS1123" s="13">
        <f t="shared" si="1378"/>
        <v>2.3391716871305192E-6</v>
      </c>
      <c r="AT1123" s="13">
        <f t="shared" si="1379"/>
        <v>4.5686415384339099E-6</v>
      </c>
      <c r="AU1123" s="13">
        <f t="shared" si="1380"/>
        <v>5.9486827813276658E-6</v>
      </c>
      <c r="AV1123" s="13">
        <f t="shared" si="1381"/>
        <v>5.809192929972334E-6</v>
      </c>
      <c r="AW1123" s="13">
        <f t="shared" si="1382"/>
        <v>1.7104453147338496E-7</v>
      </c>
      <c r="AX1123" s="13">
        <f t="shared" si="1383"/>
        <v>7.013036035026772E-2</v>
      </c>
      <c r="AY1123" s="13">
        <f t="shared" si="1384"/>
        <v>2.4359143118935035E-2</v>
      </c>
      <c r="AZ1123" s="13">
        <f t="shared" si="1385"/>
        <v>4.2304634578032296E-3</v>
      </c>
      <c r="BA1123" s="13">
        <f t="shared" si="1386"/>
        <v>4.8980434110308159E-4</v>
      </c>
      <c r="BB1123" s="13">
        <f t="shared" si="1387"/>
        <v>4.2532271278854529E-5</v>
      </c>
      <c r="BC1123" s="13">
        <f t="shared" si="1388"/>
        <v>2.9546395543397015E-6</v>
      </c>
      <c r="BD1123" s="13">
        <f t="shared" si="1389"/>
        <v>3.4666644260990837E-8</v>
      </c>
      <c r="BE1123" s="13">
        <f t="shared" si="1390"/>
        <v>1.3541500338793827E-7</v>
      </c>
      <c r="BF1123" s="13">
        <f t="shared" si="1391"/>
        <v>2.6447935087835376E-7</v>
      </c>
      <c r="BG1123" s="13">
        <f t="shared" si="1392"/>
        <v>3.4437014752663126E-7</v>
      </c>
      <c r="BH1123" s="13">
        <f t="shared" si="1393"/>
        <v>3.3629505889684519E-7</v>
      </c>
      <c r="BI1123" s="13">
        <f t="shared" si="1394"/>
        <v>2.6272745753535231E-7</v>
      </c>
      <c r="BJ1123" s="14">
        <f t="shared" si="1395"/>
        <v>0.84715111450654279</v>
      </c>
      <c r="BK1123" s="14">
        <f t="shared" si="1396"/>
        <v>6.5473591628982752E-2</v>
      </c>
      <c r="BL1123" s="14">
        <f t="shared" si="1397"/>
        <v>1.0503138645607726E-2</v>
      </c>
      <c r="BM1123" s="14">
        <f t="shared" si="1398"/>
        <v>0.69561336450398814</v>
      </c>
      <c r="BN1123" s="14">
        <f t="shared" si="1399"/>
        <v>0.20325477985266938</v>
      </c>
    </row>
    <row r="1124" spans="1:66" x14ac:dyDescent="0.25">
      <c r="A1124" t="s">
        <v>303</v>
      </c>
      <c r="B1124" t="s">
        <v>333</v>
      </c>
      <c r="C1124" t="s">
        <v>374</v>
      </c>
      <c r="D1124" s="24" t="s">
        <v>502</v>
      </c>
      <c r="E1124" s="10">
        <f>VLOOKUP(A1124,home!$A$2:$E$405,3,FALSE)</f>
        <v>1.2840909090909101</v>
      </c>
      <c r="F1124" s="10">
        <f>VLOOKUP(B1124,home!$B$2:$E$405,3,FALSE)</f>
        <v>1.36</v>
      </c>
      <c r="G1124" s="10">
        <f>VLOOKUP(C1124,away!$B$2:$E$405,4,FALSE)</f>
        <v>0.97</v>
      </c>
      <c r="H1124" s="10">
        <f>VLOOKUP(A1124,away!$A$2:$E$405,3,FALSE)</f>
        <v>0.96590909090909105</v>
      </c>
      <c r="I1124" s="10">
        <f>VLOOKUP(C1124,away!$B$2:$E$405,3,FALSE)</f>
        <v>0.97</v>
      </c>
      <c r="J1124" s="10">
        <f>VLOOKUP(B1124,home!$B$2:$E$405,4,FALSE)</f>
        <v>1.29</v>
      </c>
      <c r="K1124" s="12">
        <f t="shared" si="1344"/>
        <v>1.6939727272727287</v>
      </c>
      <c r="L1124" s="12">
        <f t="shared" si="1345"/>
        <v>1.2086420454545457</v>
      </c>
      <c r="M1124" s="13">
        <f t="shared" si="1346"/>
        <v>5.4879534775279237E-2</v>
      </c>
      <c r="N1124" s="13">
        <f t="shared" si="1347"/>
        <v>9.2964435194738321E-2</v>
      </c>
      <c r="O1124" s="13">
        <f t="shared" si="1348"/>
        <v>6.6329713164387363E-2</v>
      </c>
      <c r="P1124" s="13">
        <f t="shared" si="1349"/>
        <v>0.11236072510829509</v>
      </c>
      <c r="Q1124" s="13">
        <f t="shared" si="1350"/>
        <v>7.8739608913099862E-2</v>
      </c>
      <c r="R1124" s="13">
        <f t="shared" si="1351"/>
        <v>4.008444009670923E-2</v>
      </c>
      <c r="S1124" s="13">
        <f t="shared" si="1352"/>
        <v>5.7512024284455211E-2</v>
      </c>
      <c r="T1124" s="13">
        <f t="shared" si="1353"/>
        <v>9.5168001975019997E-2</v>
      </c>
      <c r="U1124" s="13">
        <f t="shared" si="1354"/>
        <v>6.7901948311822849E-2</v>
      </c>
      <c r="V1124" s="13">
        <f t="shared" si="1355"/>
        <v>1.3083389074124397E-2</v>
      </c>
      <c r="W1124" s="13">
        <f t="shared" si="1356"/>
        <v>4.4460916684970611E-2</v>
      </c>
      <c r="X1124" s="13">
        <f t="shared" si="1357"/>
        <v>5.3737333284907013E-2</v>
      </c>
      <c r="Y1124" s="13">
        <f t="shared" si="1358"/>
        <v>3.2474600209371325E-2</v>
      </c>
      <c r="Z1124" s="13">
        <f t="shared" si="1359"/>
        <v>1.6149246556462288E-2</v>
      </c>
      <c r="AA1124" s="13">
        <f t="shared" si="1360"/>
        <v>2.7356383232650144E-2</v>
      </c>
      <c r="AB1124" s="13">
        <f t="shared" si="1361"/>
        <v>2.3170483556465157E-2</v>
      </c>
      <c r="AC1124" s="13">
        <f t="shared" si="1362"/>
        <v>1.674188622022492E-3</v>
      </c>
      <c r="AD1124" s="13">
        <f t="shared" si="1363"/>
        <v>1.8828895073471311E-2</v>
      </c>
      <c r="AE1124" s="13">
        <f t="shared" si="1364"/>
        <v>2.2757394255249381E-2</v>
      </c>
      <c r="AF1124" s="13">
        <f t="shared" si="1365"/>
        <v>1.3752771770940071E-2</v>
      </c>
      <c r="AG1124" s="13">
        <f t="shared" si="1366"/>
        <v>5.5407260679661823E-3</v>
      </c>
      <c r="AH1124" s="13">
        <f t="shared" si="1367"/>
        <v>4.8796645976380889E-3</v>
      </c>
      <c r="AI1124" s="13">
        <f t="shared" si="1368"/>
        <v>8.2660187466371757E-3</v>
      </c>
      <c r="AJ1124" s="13">
        <f t="shared" si="1369"/>
        <v>7.0012051599642397E-3</v>
      </c>
      <c r="AK1124" s="13">
        <f t="shared" si="1370"/>
        <v>3.9532835330068411E-3</v>
      </c>
      <c r="AL1124" s="13">
        <f t="shared" si="1371"/>
        <v>1.3710979752929028E-4</v>
      </c>
      <c r="AM1124" s="13">
        <f t="shared" si="1372"/>
        <v>6.3791269478280458E-3</v>
      </c>
      <c r="AN1124" s="13">
        <f t="shared" si="1373"/>
        <v>7.7100810424371021E-3</v>
      </c>
      <c r="AO1124" s="13">
        <f t="shared" si="1374"/>
        <v>4.6593640608757481E-3</v>
      </c>
      <c r="AP1124" s="13">
        <f t="shared" si="1375"/>
        <v>1.8771677696847546E-3</v>
      </c>
      <c r="AQ1124" s="13">
        <f t="shared" si="1376"/>
        <v>5.6720597320328227E-4</v>
      </c>
      <c r="AR1124" s="13">
        <f t="shared" si="1377"/>
        <v>1.1795535600842865E-3</v>
      </c>
      <c r="AS1124" s="13">
        <f t="shared" si="1378"/>
        <v>1.9981315611402352E-3</v>
      </c>
      <c r="AT1124" s="13">
        <f t="shared" si="1379"/>
        <v>1.6923901850372199E-3</v>
      </c>
      <c r="AU1124" s="13">
        <f t="shared" si="1380"/>
        <v>9.5562093911903234E-4</v>
      </c>
      <c r="AV1124" s="13">
        <f t="shared" si="1381"/>
        <v>4.0469895211959838E-4</v>
      </c>
      <c r="AW1124" s="13">
        <f t="shared" si="1382"/>
        <v>7.7977642469932116E-6</v>
      </c>
      <c r="AX1124" s="13">
        <f t="shared" si="1383"/>
        <v>1.8010111789052046E-3</v>
      </c>
      <c r="AY1124" s="13">
        <f t="shared" si="1384"/>
        <v>2.1767778351584892E-3</v>
      </c>
      <c r="AZ1124" s="13">
        <f t="shared" si="1385"/>
        <v>1.3154726075930371E-3</v>
      </c>
      <c r="BA1124" s="13">
        <f t="shared" si="1386"/>
        <v>5.2997850106022463E-4</v>
      </c>
      <c r="BB1124" s="13">
        <f t="shared" si="1387"/>
        <v>1.6013857489209098E-4</v>
      </c>
      <c r="BC1124" s="13">
        <f t="shared" si="1388"/>
        <v>3.8710042942750559E-5</v>
      </c>
      <c r="BD1124" s="13">
        <f t="shared" si="1389"/>
        <v>2.3760967126391024E-4</v>
      </c>
      <c r="BE1124" s="13">
        <f t="shared" si="1390"/>
        <v>4.0250430285730253E-4</v>
      </c>
      <c r="BF1124" s="13">
        <f t="shared" si="1391"/>
        <v>3.4091565582509661E-4</v>
      </c>
      <c r="BG1124" s="13">
        <f t="shared" si="1392"/>
        <v>1.9250060775600326E-4</v>
      </c>
      <c r="BH1124" s="13">
        <f t="shared" si="1393"/>
        <v>8.1522694880523656E-5</v>
      </c>
      <c r="BI1124" s="13">
        <f t="shared" si="1394"/>
        <v>2.7619444356276629E-5</v>
      </c>
      <c r="BJ1124" s="14">
        <f t="shared" si="1395"/>
        <v>0.48563971796431477</v>
      </c>
      <c r="BK1124" s="14">
        <f t="shared" si="1396"/>
        <v>0.24182374949686419</v>
      </c>
      <c r="BL1124" s="14">
        <f t="shared" si="1397"/>
        <v>0.2564562079737206</v>
      </c>
      <c r="BM1124" s="14">
        <f t="shared" si="1398"/>
        <v>0.55254148466794106</v>
      </c>
      <c r="BN1124" s="14">
        <f t="shared" si="1399"/>
        <v>0.44535845725250917</v>
      </c>
    </row>
    <row r="1125" spans="1:66" x14ac:dyDescent="0.25">
      <c r="A1125" t="s">
        <v>303</v>
      </c>
      <c r="B1125" t="s">
        <v>380</v>
      </c>
      <c r="C1125" t="s">
        <v>357</v>
      </c>
      <c r="D1125" s="24" t="s">
        <v>502</v>
      </c>
      <c r="E1125" s="10">
        <f>VLOOKUP(A1125,home!$A$2:$E$405,3,FALSE)</f>
        <v>1.2840909090909101</v>
      </c>
      <c r="F1125" s="10">
        <f>VLOOKUP(B1125,home!$B$2:$E$405,3,FALSE)</f>
        <v>0.78</v>
      </c>
      <c r="G1125" s="10">
        <f>VLOOKUP(C1125,away!$B$2:$E$405,4,FALSE)</f>
        <v>0.78</v>
      </c>
      <c r="H1125" s="10">
        <f>VLOOKUP(A1125,away!$A$2:$E$405,3,FALSE)</f>
        <v>0.96590909090909105</v>
      </c>
      <c r="I1125" s="10">
        <f>VLOOKUP(C1125,away!$B$2:$E$405,3,FALSE)</f>
        <v>0.57999999999999996</v>
      </c>
      <c r="J1125" s="10">
        <f>VLOOKUP(B1125,home!$B$2:$E$405,4,FALSE)</f>
        <v>0.69</v>
      </c>
      <c r="K1125" s="12">
        <f t="shared" si="1344"/>
        <v>0.78124090909090971</v>
      </c>
      <c r="L1125" s="12">
        <f t="shared" si="1345"/>
        <v>0.3865568181818182</v>
      </c>
      <c r="M1125" s="13">
        <f t="shared" si="1346"/>
        <v>0.31105120710912593</v>
      </c>
      <c r="N1125" s="13">
        <f t="shared" si="1347"/>
        <v>0.24300592781575836</v>
      </c>
      <c r="O1125" s="13">
        <f t="shared" si="1348"/>
        <v>0.12023896491171748</v>
      </c>
      <c r="P1125" s="13">
        <f t="shared" si="1349"/>
        <v>9.3935598255780156E-2</v>
      </c>
      <c r="Q1125" s="13">
        <f t="shared" si="1350"/>
        <v>9.4923085980631511E-2</v>
      </c>
      <c r="R1125" s="13">
        <f t="shared" si="1351"/>
        <v>2.3239595848874393E-2</v>
      </c>
      <c r="S1125" s="13">
        <f t="shared" si="1352"/>
        <v>7.0919967661270331E-3</v>
      </c>
      <c r="T1125" s="13">
        <f t="shared" si="1353"/>
        <v>3.6693166088672076E-2</v>
      </c>
      <c r="U1125" s="13">
        <f t="shared" si="1354"/>
        <v>1.8155722987879961E-2</v>
      </c>
      <c r="V1125" s="13">
        <f t="shared" si="1355"/>
        <v>2.3797116352845471E-4</v>
      </c>
      <c r="W1125" s="13">
        <f t="shared" si="1356"/>
        <v>2.4719265995074392E-2</v>
      </c>
      <c r="X1125" s="13">
        <f t="shared" si="1357"/>
        <v>9.555400810845974E-3</v>
      </c>
      <c r="Y1125" s="13">
        <f t="shared" si="1358"/>
        <v>1.8468526669462924E-3</v>
      </c>
      <c r="Z1125" s="13">
        <f t="shared" si="1359"/>
        <v>2.9944747423907591E-3</v>
      </c>
      <c r="AA1125" s="13">
        <f t="shared" si="1360"/>
        <v>2.3394061699951244E-3</v>
      </c>
      <c r="AB1125" s="13">
        <f t="shared" si="1361"/>
        <v>9.1381990148993691E-4</v>
      </c>
      <c r="AC1125" s="13">
        <f t="shared" si="1362"/>
        <v>4.4916164731815033E-6</v>
      </c>
      <c r="AD1125" s="13">
        <f t="shared" si="1363"/>
        <v>4.8279254595129809E-3</v>
      </c>
      <c r="AE1125" s="13">
        <f t="shared" si="1364"/>
        <v>1.8662675040483304E-3</v>
      </c>
      <c r="AF1125" s="13">
        <f t="shared" si="1365"/>
        <v>3.6070921412052303E-4</v>
      </c>
      <c r="AG1125" s="13">
        <f t="shared" si="1366"/>
        <v>4.6478202033097857E-5</v>
      </c>
      <c r="AH1125" s="13">
        <f t="shared" si="1367"/>
        <v>2.8938365713609781E-4</v>
      </c>
      <c r="AI1125" s="13">
        <f t="shared" si="1368"/>
        <v>2.2607835137705714E-4</v>
      </c>
      <c r="AJ1125" s="13">
        <f t="shared" si="1369"/>
        <v>8.8310828377793105E-5</v>
      </c>
      <c r="AK1125" s="13">
        <f t="shared" si="1370"/>
        <v>2.2997343948146138E-5</v>
      </c>
      <c r="AL1125" s="13">
        <f t="shared" si="1371"/>
        <v>5.4257649017359291E-8</v>
      </c>
      <c r="AM1125" s="13">
        <f t="shared" si="1372"/>
        <v>7.5435457500261404E-4</v>
      </c>
      <c r="AN1125" s="13">
        <f t="shared" si="1373"/>
        <v>2.9160090429390819E-4</v>
      </c>
      <c r="AO1125" s="13">
        <f t="shared" si="1374"/>
        <v>5.6360158871397018E-5</v>
      </c>
      <c r="AP1125" s="13">
        <f t="shared" si="1375"/>
        <v>7.2621345618496696E-6</v>
      </c>
      <c r="AQ1125" s="13">
        <f t="shared" si="1376"/>
        <v>7.0180690735920493E-7</v>
      </c>
      <c r="AR1125" s="13">
        <f t="shared" si="1377"/>
        <v>2.2372645147269647E-5</v>
      </c>
      <c r="AS1125" s="13">
        <f t="shared" si="1378"/>
        <v>1.7478425633621269E-5</v>
      </c>
      <c r="AT1125" s="13">
        <f t="shared" si="1379"/>
        <v>6.8274305657440683E-6</v>
      </c>
      <c r="AU1125" s="13">
        <f t="shared" si="1380"/>
        <v>1.7779560206456539E-6</v>
      </c>
      <c r="AV1125" s="13">
        <f t="shared" si="1381"/>
        <v>3.4725299447321661E-7</v>
      </c>
      <c r="AW1125" s="13">
        <f t="shared" si="1382"/>
        <v>4.551523461153045E-10</v>
      </c>
      <c r="AX1125" s="13">
        <f t="shared" si="1383"/>
        <v>9.8222108991988119E-5</v>
      </c>
      <c r="AY1125" s="13">
        <f t="shared" si="1384"/>
        <v>3.7968425927050682E-5</v>
      </c>
      <c r="AZ1125" s="13">
        <f t="shared" si="1385"/>
        <v>7.3384769588663806E-6</v>
      </c>
      <c r="BA1125" s="13">
        <f t="shared" si="1386"/>
        <v>9.4557943450665798E-7</v>
      </c>
      <c r="BB1125" s="13">
        <f t="shared" si="1387"/>
        <v>9.1380044385264137E-8</v>
      </c>
      <c r="BC1125" s="13">
        <f t="shared" si="1388"/>
        <v>7.0647158405762087E-9</v>
      </c>
      <c r="BD1125" s="13">
        <f t="shared" si="1389"/>
        <v>1.4413830870732409E-6</v>
      </c>
      <c r="BE1125" s="13">
        <f t="shared" si="1390"/>
        <v>1.1260674332933606E-6</v>
      </c>
      <c r="BF1125" s="13">
        <f t="shared" si="1391"/>
        <v>4.3986497264188607E-7</v>
      </c>
      <c r="BG1125" s="13">
        <f t="shared" si="1392"/>
        <v>1.1454683703466511E-7</v>
      </c>
      <c r="BH1125" s="13">
        <f t="shared" si="1393"/>
        <v>2.2372168774612508E-8</v>
      </c>
      <c r="BI1125" s="13">
        <f t="shared" si="1394"/>
        <v>3.4956106943627086E-9</v>
      </c>
      <c r="BJ1125" s="14">
        <f t="shared" si="1395"/>
        <v>0.41909993235335335</v>
      </c>
      <c r="BK1125" s="14">
        <f t="shared" si="1396"/>
        <v>0.41235928759461088</v>
      </c>
      <c r="BL1125" s="14">
        <f t="shared" si="1397"/>
        <v>0.16556623144126725</v>
      </c>
      <c r="BM1125" s="14">
        <f t="shared" si="1398"/>
        <v>0.11358757823895962</v>
      </c>
      <c r="BN1125" s="14">
        <f t="shared" si="1399"/>
        <v>0.88639437992188774</v>
      </c>
    </row>
    <row r="1126" spans="1:66" x14ac:dyDescent="0.25">
      <c r="A1126" t="s">
        <v>35</v>
      </c>
      <c r="B1126" t="s">
        <v>475</v>
      </c>
      <c r="C1126" t="s">
        <v>211</v>
      </c>
      <c r="D1126" s="24" t="s">
        <v>502</v>
      </c>
      <c r="E1126" s="10">
        <f>VLOOKUP(A1126,home!$A$2:$E$405,3,FALSE)</f>
        <v>1.575</v>
      </c>
      <c r="F1126" s="10">
        <f>VLOOKUP(B1126,home!$B$2:$E$405,3,FALSE)</f>
        <v>0.16</v>
      </c>
      <c r="G1126" s="10">
        <f>VLOOKUP(C1126,away!$B$2:$E$405,4,FALSE)</f>
        <v>0.48</v>
      </c>
      <c r="H1126" s="10">
        <f>VLOOKUP(A1126,away!$A$2:$E$405,3,FALSE)</f>
        <v>1.1000000000000001</v>
      </c>
      <c r="I1126" s="10">
        <f>VLOOKUP(C1126,away!$B$2:$E$405,3,FALSE)</f>
        <v>0.63</v>
      </c>
      <c r="J1126" s="10">
        <f>VLOOKUP(B1126,home!$B$2:$E$405,4,FALSE)</f>
        <v>0.91</v>
      </c>
      <c r="K1126" s="12">
        <f t="shared" si="1344"/>
        <v>0.12096</v>
      </c>
      <c r="L1126" s="12">
        <f t="shared" si="1345"/>
        <v>0.63063000000000002</v>
      </c>
      <c r="M1126" s="13">
        <f t="shared" si="1346"/>
        <v>0.47161608670076288</v>
      </c>
      <c r="N1126" s="13">
        <f t="shared" si="1347"/>
        <v>5.7046681847324282E-2</v>
      </c>
      <c r="O1126" s="13">
        <f t="shared" si="1348"/>
        <v>0.29741525275610214</v>
      </c>
      <c r="P1126" s="13">
        <f t="shared" si="1349"/>
        <v>3.5975348973378118E-2</v>
      </c>
      <c r="Q1126" s="13">
        <f t="shared" si="1350"/>
        <v>3.4501833181261729E-3</v>
      </c>
      <c r="R1126" s="13">
        <f t="shared" si="1351"/>
        <v>9.3779490422790324E-2</v>
      </c>
      <c r="S1126" s="13">
        <f t="shared" si="1352"/>
        <v>6.8605894192998271E-4</v>
      </c>
      <c r="T1126" s="13">
        <f t="shared" si="1353"/>
        <v>2.1757891059099085E-3</v>
      </c>
      <c r="U1126" s="13">
        <f t="shared" si="1354"/>
        <v>1.1343567161540719E-2</v>
      </c>
      <c r="V1126" s="13">
        <f t="shared" si="1355"/>
        <v>5.8148072713826603E-6</v>
      </c>
      <c r="W1126" s="13">
        <f t="shared" si="1356"/>
        <v>1.3911139138684725E-4</v>
      </c>
      <c r="X1126" s="13">
        <f t="shared" si="1357"/>
        <v>8.7727816750287501E-5</v>
      </c>
      <c r="Y1126" s="13">
        <f t="shared" si="1358"/>
        <v>2.7661896538616897E-5</v>
      </c>
      <c r="Z1126" s="13">
        <f t="shared" si="1359"/>
        <v>1.9713386681774761E-2</v>
      </c>
      <c r="AA1126" s="13">
        <f t="shared" si="1360"/>
        <v>2.3845312530274753E-3</v>
      </c>
      <c r="AB1126" s="13">
        <f t="shared" si="1361"/>
        <v>1.4421645018310172E-4</v>
      </c>
      <c r="AC1126" s="13">
        <f t="shared" si="1362"/>
        <v>2.7722458836213473E-8</v>
      </c>
      <c r="AD1126" s="13">
        <f t="shared" si="1363"/>
        <v>4.2067284755382623E-6</v>
      </c>
      <c r="AE1126" s="13">
        <f t="shared" si="1364"/>
        <v>2.6528891785286946E-6</v>
      </c>
      <c r="AF1126" s="13">
        <f t="shared" si="1365"/>
        <v>8.3649575132777517E-7</v>
      </c>
      <c r="AG1126" s="13">
        <f t="shared" si="1366"/>
        <v>1.7583977188661168E-7</v>
      </c>
      <c r="AH1126" s="13">
        <f t="shared" si="1367"/>
        <v>3.1079632607819035E-3</v>
      </c>
      <c r="AI1126" s="13">
        <f t="shared" si="1368"/>
        <v>3.7593923602417909E-4</v>
      </c>
      <c r="AJ1126" s="13">
        <f t="shared" si="1369"/>
        <v>2.2736804994742354E-5</v>
      </c>
      <c r="AK1126" s="13">
        <f t="shared" si="1370"/>
        <v>9.1674797738801152E-7</v>
      </c>
      <c r="AL1126" s="13">
        <f t="shared" si="1371"/>
        <v>8.4587880622120218E-11</v>
      </c>
      <c r="AM1126" s="13">
        <f t="shared" si="1372"/>
        <v>1.0176917528022173E-7</v>
      </c>
      <c r="AN1126" s="13">
        <f t="shared" si="1373"/>
        <v>6.4178695006966224E-8</v>
      </c>
      <c r="AO1126" s="13">
        <f t="shared" si="1374"/>
        <v>2.0236505216121554E-8</v>
      </c>
      <c r="AP1126" s="13">
        <f t="shared" si="1375"/>
        <v>4.2539157614809129E-9</v>
      </c>
      <c r="AQ1126" s="13">
        <f t="shared" si="1376"/>
        <v>6.7066172416567696E-10</v>
      </c>
      <c r="AR1126" s="13">
        <f t="shared" si="1377"/>
        <v>3.9199497422937859E-4</v>
      </c>
      <c r="AS1126" s="13">
        <f t="shared" si="1378"/>
        <v>4.7415712082785639E-5</v>
      </c>
      <c r="AT1126" s="13">
        <f t="shared" si="1379"/>
        <v>2.8677022667668757E-6</v>
      </c>
      <c r="AU1126" s="13">
        <f t="shared" si="1380"/>
        <v>1.156257553960404E-7</v>
      </c>
      <c r="AV1126" s="13">
        <f t="shared" si="1381"/>
        <v>3.4965228431762628E-9</v>
      </c>
      <c r="AW1126" s="13">
        <f t="shared" si="1382"/>
        <v>1.7923468132660464E-13</v>
      </c>
      <c r="AX1126" s="13">
        <f t="shared" si="1383"/>
        <v>2.051666573649267E-9</v>
      </c>
      <c r="AY1126" s="13">
        <f t="shared" si="1384"/>
        <v>1.2938424913404374E-9</v>
      </c>
      <c r="AZ1126" s="13">
        <f t="shared" si="1385"/>
        <v>4.0796794515700993E-10</v>
      </c>
      <c r="BA1126" s="13">
        <f t="shared" si="1386"/>
        <v>8.5758941751455083E-11</v>
      </c>
      <c r="BB1126" s="13">
        <f t="shared" si="1387"/>
        <v>1.3520540359180027E-11</v>
      </c>
      <c r="BC1126" s="13">
        <f t="shared" si="1388"/>
        <v>1.705291673341941E-12</v>
      </c>
      <c r="BD1126" s="13">
        <f t="shared" si="1389"/>
        <v>4.120063176637882E-5</v>
      </c>
      <c r="BE1126" s="13">
        <f t="shared" si="1390"/>
        <v>4.9836284184611827E-6</v>
      </c>
      <c r="BF1126" s="13">
        <f t="shared" si="1391"/>
        <v>3.0140984674853235E-7</v>
      </c>
      <c r="BG1126" s="13">
        <f t="shared" si="1392"/>
        <v>1.2152845020900821E-8</v>
      </c>
      <c r="BH1126" s="13">
        <f t="shared" si="1393"/>
        <v>3.6750203343204093E-10</v>
      </c>
      <c r="BI1126" s="13">
        <f t="shared" si="1394"/>
        <v>8.8906091927879404E-12</v>
      </c>
      <c r="BJ1126" s="14">
        <f t="shared" si="1395"/>
        <v>6.2935222292628185E-2</v>
      </c>
      <c r="BK1126" s="14">
        <f t="shared" si="1396"/>
        <v>0.50828333852423158</v>
      </c>
      <c r="BL1126" s="14">
        <f t="shared" si="1397"/>
        <v>0.40906350980354833</v>
      </c>
      <c r="BM1126" s="14">
        <f t="shared" si="1398"/>
        <v>4.071241199003571E-2</v>
      </c>
      <c r="BN1126" s="14">
        <f t="shared" si="1399"/>
        <v>0.95928304401848397</v>
      </c>
    </row>
    <row r="1127" spans="1:66" x14ac:dyDescent="0.25">
      <c r="A1127" t="s">
        <v>35</v>
      </c>
      <c r="B1127" t="s">
        <v>286</v>
      </c>
      <c r="C1127" t="s">
        <v>300</v>
      </c>
      <c r="D1127" s="24" t="s">
        <v>502</v>
      </c>
      <c r="E1127" s="10">
        <f>VLOOKUP(A1127,home!$A$2:$E$405,3,FALSE)</f>
        <v>1.575</v>
      </c>
      <c r="F1127" s="10">
        <f>VLOOKUP(B1127,home!$B$2:$E$405,3,FALSE)</f>
        <v>0.85</v>
      </c>
      <c r="G1127" s="10">
        <f>VLOOKUP(C1127,away!$B$2:$E$405,4,FALSE)</f>
        <v>0.89</v>
      </c>
      <c r="H1127" s="10">
        <f>VLOOKUP(A1127,away!$A$2:$E$405,3,FALSE)</f>
        <v>1.1000000000000001</v>
      </c>
      <c r="I1127" s="10">
        <f>VLOOKUP(C1127,away!$B$2:$E$405,3,FALSE)</f>
        <v>0.51</v>
      </c>
      <c r="J1127" s="10">
        <f>VLOOKUP(B1127,home!$B$2:$E$405,4,FALSE)</f>
        <v>0.91</v>
      </c>
      <c r="K1127" s="12">
        <f t="shared" si="1344"/>
        <v>1.1914874999999998</v>
      </c>
      <c r="L1127" s="12">
        <f t="shared" si="1345"/>
        <v>0.51051000000000002</v>
      </c>
      <c r="M1127" s="13">
        <f t="shared" si="1346"/>
        <v>0.18231897792509608</v>
      </c>
      <c r="N1127" s="13">
        <f t="shared" si="1347"/>
        <v>0.21723078321052786</v>
      </c>
      <c r="O1127" s="13">
        <f t="shared" si="1348"/>
        <v>9.3075661420540814E-2</v>
      </c>
      <c r="P1127" s="13">
        <f t="shared" si="1349"/>
        <v>0.11089848713680658</v>
      </c>
      <c r="Q1127" s="13">
        <f t="shared" si="1350"/>
        <v>0.12941388140527693</v>
      </c>
      <c r="R1127" s="13">
        <f t="shared" si="1351"/>
        <v>2.3758027955900145E-2</v>
      </c>
      <c r="S1127" s="13">
        <f t="shared" si="1352"/>
        <v>1.6863952657585054E-2</v>
      </c>
      <c r="T1127" s="13">
        <f t="shared" si="1353"/>
        <v>6.606708059620793E-2</v>
      </c>
      <c r="U1127" s="13">
        <f t="shared" si="1354"/>
        <v>2.8307393334105566E-2</v>
      </c>
      <c r="V1127" s="13">
        <f t="shared" si="1355"/>
        <v>1.1397526455841336E-3</v>
      </c>
      <c r="W1127" s="13">
        <f t="shared" si="1356"/>
        <v>5.1398340673623283E-2</v>
      </c>
      <c r="X1127" s="13">
        <f t="shared" si="1357"/>
        <v>2.6239366897291425E-2</v>
      </c>
      <c r="Y1127" s="13">
        <f t="shared" si="1358"/>
        <v>6.6977295973681223E-3</v>
      </c>
      <c r="Z1127" s="13">
        <f t="shared" si="1359"/>
        <v>4.0429036172555284E-3</v>
      </c>
      <c r="AA1127" s="13">
        <f t="shared" si="1360"/>
        <v>4.8170691236647453E-3</v>
      </c>
      <c r="AB1127" s="13">
        <f t="shared" si="1361"/>
        <v>2.8697388237412494E-3</v>
      </c>
      <c r="AC1127" s="13">
        <f t="shared" si="1362"/>
        <v>4.3329569123826399E-5</v>
      </c>
      <c r="AD1127" s="13">
        <f t="shared" si="1363"/>
        <v>1.5310120108340925E-2</v>
      </c>
      <c r="AE1127" s="13">
        <f t="shared" si="1364"/>
        <v>7.8159694165091265E-3</v>
      </c>
      <c r="AF1127" s="13">
        <f t="shared" si="1365"/>
        <v>1.9950652734110372E-3</v>
      </c>
      <c r="AG1127" s="13">
        <f t="shared" si="1366"/>
        <v>3.3950025757635625E-4</v>
      </c>
      <c r="AH1127" s="13">
        <f t="shared" si="1367"/>
        <v>5.1598568141127989E-4</v>
      </c>
      <c r="AI1127" s="13">
        <f t="shared" si="1368"/>
        <v>6.1479048958052211E-4</v>
      </c>
      <c r="AJ1127" s="13">
        <f t="shared" si="1369"/>
        <v>3.6625759172703623E-4</v>
      </c>
      <c r="AK1127" s="13">
        <f t="shared" si="1370"/>
        <v>1.45463780774289E-4</v>
      </c>
      <c r="AL1127" s="13">
        <f t="shared" si="1371"/>
        <v>1.0542366392808967E-6</v>
      </c>
      <c r="AM1127" s="13">
        <f t="shared" si="1372"/>
        <v>3.6483633465173686E-3</v>
      </c>
      <c r="AN1127" s="13">
        <f t="shared" si="1373"/>
        <v>1.8625259720305822E-3</v>
      </c>
      <c r="AO1127" s="13">
        <f t="shared" si="1374"/>
        <v>4.7541906699066625E-4</v>
      </c>
      <c r="AP1127" s="13">
        <f t="shared" si="1375"/>
        <v>8.0902062629801687E-5</v>
      </c>
      <c r="AQ1127" s="13">
        <f t="shared" si="1376"/>
        <v>1.0325327998285013E-5</v>
      </c>
      <c r="AR1127" s="13">
        <f t="shared" si="1377"/>
        <v>5.2683170043454513E-5</v>
      </c>
      <c r="AS1127" s="13">
        <f t="shared" si="1378"/>
        <v>6.2771338567150484E-5</v>
      </c>
      <c r="AT1127" s="13">
        <f t="shared" si="1379"/>
        <v>3.7395632630513869E-5</v>
      </c>
      <c r="AU1127" s="13">
        <f t="shared" si="1380"/>
        <v>1.4852142944616458E-5</v>
      </c>
      <c r="AV1127" s="13">
        <f t="shared" si="1381"/>
        <v>4.4240356666809246E-6</v>
      </c>
      <c r="AW1127" s="13">
        <f t="shared" si="1382"/>
        <v>1.7812683406575001E-8</v>
      </c>
      <c r="AX1127" s="13">
        <f t="shared" si="1383"/>
        <v>7.2449655380560168E-4</v>
      </c>
      <c r="AY1127" s="13">
        <f t="shared" si="1384"/>
        <v>3.6986273568329775E-4</v>
      </c>
      <c r="AZ1127" s="13">
        <f t="shared" si="1385"/>
        <v>9.4409312596840161E-5</v>
      </c>
      <c r="BA1127" s="13">
        <f t="shared" si="1386"/>
        <v>1.6065632724604294E-5</v>
      </c>
      <c r="BB1127" s="13">
        <f t="shared" si="1387"/>
        <v>2.0504165405594341E-6</v>
      </c>
      <c r="BC1127" s="13">
        <f t="shared" si="1388"/>
        <v>2.0935162962419942E-7</v>
      </c>
      <c r="BD1127" s="13">
        <f t="shared" si="1389"/>
        <v>4.4825475231473257E-6</v>
      </c>
      <c r="BE1127" s="13">
        <f t="shared" si="1390"/>
        <v>5.3408993419859972E-6</v>
      </c>
      <c r="BF1127" s="13">
        <f t="shared" si="1391"/>
        <v>3.1818074023672711E-6</v>
      </c>
      <c r="BG1127" s="13">
        <f t="shared" si="1392"/>
        <v>1.2636945824426911E-6</v>
      </c>
      <c r="BH1127" s="13">
        <f t="shared" si="1393"/>
        <v>3.7641907469954631E-7</v>
      </c>
      <c r="BI1127" s="13">
        <f t="shared" si="1394"/>
        <v>8.9699724453215071E-8</v>
      </c>
      <c r="BJ1127" s="14">
        <f t="shared" si="1395"/>
        <v>0.52979246721528017</v>
      </c>
      <c r="BK1127" s="14">
        <f t="shared" si="1396"/>
        <v>0.31163541690651825</v>
      </c>
      <c r="BL1127" s="14">
        <f t="shared" si="1397"/>
        <v>0.15465724958894717</v>
      </c>
      <c r="BM1127" s="14">
        <f t="shared" si="1398"/>
        <v>0.24306237335085287</v>
      </c>
      <c r="BN1127" s="14">
        <f t="shared" si="1399"/>
        <v>0.75669581905414829</v>
      </c>
    </row>
    <row r="1128" spans="1:66" x14ac:dyDescent="0.25">
      <c r="A1128" t="s">
        <v>35</v>
      </c>
      <c r="B1128" t="s">
        <v>213</v>
      </c>
      <c r="C1128" t="s">
        <v>295</v>
      </c>
      <c r="D1128" s="24" t="s">
        <v>502</v>
      </c>
      <c r="E1128" s="10">
        <f>VLOOKUP(A1128,home!$A$2:$E$405,3,FALSE)</f>
        <v>1.575</v>
      </c>
      <c r="F1128" s="10">
        <f>VLOOKUP(B1128,home!$B$2:$E$405,3,FALSE)</f>
        <v>0.79</v>
      </c>
      <c r="G1128" s="10">
        <f>VLOOKUP(C1128,away!$B$2:$E$405,4,FALSE)</f>
        <v>0.48</v>
      </c>
      <c r="H1128" s="10">
        <f>VLOOKUP(A1128,away!$A$2:$E$405,3,FALSE)</f>
        <v>1.1000000000000001</v>
      </c>
      <c r="I1128" s="10">
        <f>VLOOKUP(C1128,away!$B$2:$E$405,3,FALSE)</f>
        <v>0.79</v>
      </c>
      <c r="J1128" s="10">
        <f>VLOOKUP(B1128,home!$B$2:$E$405,4,FALSE)</f>
        <v>0.45</v>
      </c>
      <c r="K1128" s="12">
        <f t="shared" si="1344"/>
        <v>0.59723999999999999</v>
      </c>
      <c r="L1128" s="12">
        <f t="shared" si="1345"/>
        <v>0.39105000000000006</v>
      </c>
      <c r="M1128" s="13">
        <f t="shared" si="1346"/>
        <v>0.37221263073718724</v>
      </c>
      <c r="N1128" s="13">
        <f t="shared" si="1347"/>
        <v>0.22230027158147769</v>
      </c>
      <c r="O1128" s="13">
        <f t="shared" si="1348"/>
        <v>0.14555374924977707</v>
      </c>
      <c r="P1128" s="13">
        <f t="shared" si="1349"/>
        <v>8.6930521201936853E-2</v>
      </c>
      <c r="Q1128" s="13">
        <f t="shared" si="1350"/>
        <v>6.6383307099660865E-2</v>
      </c>
      <c r="R1128" s="13">
        <f t="shared" si="1351"/>
        <v>2.8459396822062662E-2</v>
      </c>
      <c r="S1128" s="13">
        <f t="shared" si="1352"/>
        <v>5.0756710629845589E-3</v>
      </c>
      <c r="T1128" s="13">
        <f t="shared" si="1353"/>
        <v>2.5959192241322381E-2</v>
      </c>
      <c r="U1128" s="13">
        <f t="shared" si="1354"/>
        <v>1.6997090158008703E-2</v>
      </c>
      <c r="V1128" s="13">
        <f t="shared" si="1355"/>
        <v>1.3171405998679223E-4</v>
      </c>
      <c r="W1128" s="13">
        <f t="shared" si="1356"/>
        <v>1.3215588777400486E-2</v>
      </c>
      <c r="X1128" s="13">
        <f t="shared" si="1357"/>
        <v>5.1679559914024602E-3</v>
      </c>
      <c r="Y1128" s="13">
        <f t="shared" si="1358"/>
        <v>1.0104645952189661E-3</v>
      </c>
      <c r="Z1128" s="13">
        <f t="shared" si="1359"/>
        <v>3.7096823757558684E-3</v>
      </c>
      <c r="AA1128" s="13">
        <f t="shared" si="1360"/>
        <v>2.2155707020964348E-3</v>
      </c>
      <c r="AB1128" s="13">
        <f t="shared" si="1361"/>
        <v>6.6161372306003732E-4</v>
      </c>
      <c r="AC1128" s="13">
        <f t="shared" si="1362"/>
        <v>1.9226194483240895E-6</v>
      </c>
      <c r="AD1128" s="13">
        <f t="shared" si="1363"/>
        <v>1.9732195603536658E-3</v>
      </c>
      <c r="AE1128" s="13">
        <f t="shared" si="1364"/>
        <v>7.7162750907630107E-4</v>
      </c>
      <c r="AF1128" s="13">
        <f t="shared" si="1365"/>
        <v>1.5087246871214375E-4</v>
      </c>
      <c r="AG1128" s="13">
        <f t="shared" si="1366"/>
        <v>1.9666226296627942E-5</v>
      </c>
      <c r="AH1128" s="13">
        <f t="shared" si="1367"/>
        <v>3.6266782325983314E-4</v>
      </c>
      <c r="AI1128" s="13">
        <f t="shared" si="1368"/>
        <v>2.1659973076370274E-4</v>
      </c>
      <c r="AJ1128" s="13">
        <f t="shared" si="1369"/>
        <v>6.4681011600656904E-5</v>
      </c>
      <c r="AK1128" s="13">
        <f t="shared" si="1370"/>
        <v>1.2876695789458779E-5</v>
      </c>
      <c r="AL1128" s="13">
        <f t="shared" si="1371"/>
        <v>1.7961164873397771E-8</v>
      </c>
      <c r="AM1128" s="13">
        <f t="shared" si="1372"/>
        <v>2.3569713004512481E-4</v>
      </c>
      <c r="AN1128" s="13">
        <f t="shared" si="1373"/>
        <v>9.216936270414606E-5</v>
      </c>
      <c r="AO1128" s="13">
        <f t="shared" si="1374"/>
        <v>1.8021414642728158E-5</v>
      </c>
      <c r="AP1128" s="13">
        <f t="shared" si="1375"/>
        <v>2.3490913986796156E-6</v>
      </c>
      <c r="AQ1128" s="13">
        <f t="shared" si="1376"/>
        <v>2.2965304786341598E-7</v>
      </c>
      <c r="AR1128" s="13">
        <f t="shared" si="1377"/>
        <v>2.8364250457151561E-5</v>
      </c>
      <c r="AS1128" s="13">
        <f t="shared" si="1378"/>
        <v>1.69402649430292E-5</v>
      </c>
      <c r="AT1128" s="13">
        <f t="shared" si="1379"/>
        <v>5.0587019172873784E-6</v>
      </c>
      <c r="AU1128" s="13">
        <f t="shared" si="1380"/>
        <v>1.0070863776935714E-6</v>
      </c>
      <c r="AV1128" s="13">
        <f t="shared" si="1381"/>
        <v>1.503680670534271E-7</v>
      </c>
      <c r="AW1128" s="13">
        <f t="shared" si="1382"/>
        <v>1.1652340735888292E-10</v>
      </c>
      <c r="AX1128" s="13">
        <f t="shared" si="1383"/>
        <v>2.346129232469171E-5</v>
      </c>
      <c r="AY1128" s="13">
        <f t="shared" si="1384"/>
        <v>9.1745383635706939E-6</v>
      </c>
      <c r="AZ1128" s="13">
        <f t="shared" si="1385"/>
        <v>1.7938516135371599E-6</v>
      </c>
      <c r="BA1128" s="13">
        <f t="shared" si="1386"/>
        <v>2.3382855782456882E-7</v>
      </c>
      <c r="BB1128" s="13">
        <f t="shared" si="1387"/>
        <v>2.2859664384324411E-8</v>
      </c>
      <c r="BC1128" s="13">
        <f t="shared" si="1388"/>
        <v>1.7878543514980131E-9</v>
      </c>
      <c r="BD1128" s="13">
        <f t="shared" si="1389"/>
        <v>1.8486400235448518E-6</v>
      </c>
      <c r="BE1128" s="13">
        <f t="shared" si="1390"/>
        <v>1.1040817676619274E-6</v>
      </c>
      <c r="BF1128" s="13">
        <f t="shared" si="1391"/>
        <v>3.2970089745920469E-7</v>
      </c>
      <c r="BG1128" s="13">
        <f t="shared" si="1392"/>
        <v>6.563685466617849E-8</v>
      </c>
      <c r="BH1128" s="13">
        <f t="shared" si="1393"/>
        <v>9.8002387702071051E-9</v>
      </c>
      <c r="BI1128" s="13">
        <f t="shared" si="1394"/>
        <v>1.1706189206236989E-9</v>
      </c>
      <c r="BJ1128" s="14">
        <f t="shared" si="1395"/>
        <v>0.33733532086113849</v>
      </c>
      <c r="BK1128" s="14">
        <f t="shared" si="1396"/>
        <v>0.46436165218107223</v>
      </c>
      <c r="BL1128" s="14">
        <f t="shared" si="1397"/>
        <v>0.19459912561858175</v>
      </c>
      <c r="BM1128" s="14">
        <f t="shared" si="1398"/>
        <v>7.8156729922605847E-2</v>
      </c>
      <c r="BN1128" s="14">
        <f t="shared" si="1399"/>
        <v>0.92183987669210243</v>
      </c>
    </row>
    <row r="1129" spans="1:66" x14ac:dyDescent="0.25">
      <c r="A1129" t="s">
        <v>35</v>
      </c>
      <c r="B1129" t="s">
        <v>282</v>
      </c>
      <c r="C1129" t="s">
        <v>216</v>
      </c>
      <c r="D1129" s="24" t="s">
        <v>502</v>
      </c>
      <c r="E1129" s="10">
        <f>VLOOKUP(A1129,home!$A$2:$E$405,3,FALSE)</f>
        <v>1.575</v>
      </c>
      <c r="F1129" s="10">
        <f>VLOOKUP(B1129,home!$B$2:$E$405,3,FALSE)</f>
        <v>1.43</v>
      </c>
      <c r="G1129" s="10">
        <f>VLOOKUP(C1129,away!$B$2:$E$405,4,FALSE)</f>
        <v>0.95</v>
      </c>
      <c r="H1129" s="10">
        <f>VLOOKUP(A1129,away!$A$2:$E$405,3,FALSE)</f>
        <v>1.1000000000000001</v>
      </c>
      <c r="I1129" s="10">
        <f>VLOOKUP(C1129,away!$B$2:$E$405,3,FALSE)</f>
        <v>0.48</v>
      </c>
      <c r="J1129" s="10">
        <f>VLOOKUP(B1129,home!$B$2:$E$405,4,FALSE)</f>
        <v>0.91</v>
      </c>
      <c r="K1129" s="12">
        <f t="shared" si="1344"/>
        <v>2.1396374999999996</v>
      </c>
      <c r="L1129" s="12">
        <f t="shared" si="1345"/>
        <v>0.48048000000000002</v>
      </c>
      <c r="M1129" s="13">
        <f t="shared" si="1346"/>
        <v>7.2794308993600981E-2</v>
      </c>
      <c r="N1129" s="13">
        <f t="shared" si="1347"/>
        <v>0.15575343330929586</v>
      </c>
      <c r="O1129" s="13">
        <f t="shared" si="1348"/>
        <v>3.4976209585245402E-2</v>
      </c>
      <c r="P1129" s="13">
        <f t="shared" si="1349"/>
        <v>7.4836409636450482E-2</v>
      </c>
      <c r="Q1129" s="13">
        <f t="shared" si="1350"/>
        <v>0.1666279433311593</v>
      </c>
      <c r="R1129" s="13">
        <f t="shared" si="1351"/>
        <v>8.4026845907593552E-3</v>
      </c>
      <c r="S1129" s="13">
        <f t="shared" si="1352"/>
        <v>1.9233949345432121E-2</v>
      </c>
      <c r="T1129" s="13">
        <f t="shared" si="1353"/>
        <v>8.0061394211755427E-2</v>
      </c>
      <c r="U1129" s="13">
        <f t="shared" si="1354"/>
        <v>1.7978699051060865E-2</v>
      </c>
      <c r="V1129" s="13">
        <f t="shared" si="1355"/>
        <v>2.1970577585002449E-3</v>
      </c>
      <c r="W1129" s="13">
        <f t="shared" si="1356"/>
        <v>0.11884113203307441</v>
      </c>
      <c r="X1129" s="13">
        <f t="shared" si="1357"/>
        <v>5.7100787119251595E-2</v>
      </c>
      <c r="Y1129" s="13">
        <f t="shared" si="1358"/>
        <v>1.3717893097529002E-2</v>
      </c>
      <c r="Z1129" s="13">
        <f t="shared" si="1359"/>
        <v>1.3457739640560182E-3</v>
      </c>
      <c r="AA1129" s="13">
        <f t="shared" si="1360"/>
        <v>2.879468440017908E-3</v>
      </c>
      <c r="AB1129" s="13">
        <f t="shared" si="1361"/>
        <v>3.0805093271644084E-3</v>
      </c>
      <c r="AC1129" s="13">
        <f t="shared" si="1362"/>
        <v>1.4116824230768466E-4</v>
      </c>
      <c r="AD1129" s="13">
        <f t="shared" si="1363"/>
        <v>6.3569235660104306E-2</v>
      </c>
      <c r="AE1129" s="13">
        <f t="shared" si="1364"/>
        <v>3.054374634996692E-2</v>
      </c>
      <c r="AF1129" s="13">
        <f t="shared" si="1365"/>
        <v>7.3378296231160533E-3</v>
      </c>
      <c r="AG1129" s="13">
        <f t="shared" si="1366"/>
        <v>1.1752267924382668E-3</v>
      </c>
      <c r="AH1129" s="13">
        <f t="shared" si="1367"/>
        <v>1.6165436856240893E-4</v>
      </c>
      <c r="AI1129" s="13">
        <f t="shared" si="1368"/>
        <v>3.4588174901495117E-4</v>
      </c>
      <c r="AJ1129" s="13">
        <f t="shared" si="1369"/>
        <v>3.7003078037898878E-4</v>
      </c>
      <c r="AK1129" s="13">
        <f t="shared" si="1370"/>
        <v>2.639105779510495E-4</v>
      </c>
      <c r="AL1129" s="13">
        <f t="shared" si="1371"/>
        <v>5.8051375471806565E-6</v>
      </c>
      <c r="AM1129" s="13">
        <f t="shared" si="1372"/>
        <v>2.7203024092939263E-2</v>
      </c>
      <c r="AN1129" s="13">
        <f t="shared" si="1373"/>
        <v>1.3070509016175458E-2</v>
      </c>
      <c r="AO1129" s="13">
        <f t="shared" si="1374"/>
        <v>3.1400590860459921E-3</v>
      </c>
      <c r="AP1129" s="13">
        <f t="shared" si="1375"/>
        <v>5.0291186322112607E-4</v>
      </c>
      <c r="AQ1129" s="13">
        <f t="shared" si="1376"/>
        <v>6.0409773010121669E-5</v>
      </c>
      <c r="AR1129" s="13">
        <f t="shared" si="1377"/>
        <v>1.5534338201373259E-5</v>
      </c>
      <c r="AS1129" s="13">
        <f t="shared" si="1378"/>
        <v>3.3237852553340771E-5</v>
      </c>
      <c r="AT1129" s="13">
        <f t="shared" si="1379"/>
        <v>3.5558477871299336E-5</v>
      </c>
      <c r="AU1129" s="13">
        <f t="shared" si="1380"/>
        <v>2.5360750898784071E-5</v>
      </c>
      <c r="AV1129" s="13">
        <f t="shared" si="1381"/>
        <v>1.3565703412799275E-5</v>
      </c>
      <c r="AW1129" s="13">
        <f t="shared" si="1382"/>
        <v>1.6577747838125806E-7</v>
      </c>
      <c r="AX1129" s="13">
        <f t="shared" si="1383"/>
        <v>9.7007684104427321E-3</v>
      </c>
      <c r="AY1129" s="13">
        <f t="shared" si="1384"/>
        <v>4.6610252058495241E-3</v>
      </c>
      <c r="AZ1129" s="13">
        <f t="shared" si="1385"/>
        <v>1.1197646954532897E-3</v>
      </c>
      <c r="BA1129" s="13">
        <f t="shared" si="1386"/>
        <v>1.7934151362379886E-4</v>
      </c>
      <c r="BB1129" s="13">
        <f t="shared" si="1387"/>
        <v>2.1542502616490723E-5</v>
      </c>
      <c r="BC1129" s="13">
        <f t="shared" si="1388"/>
        <v>2.0701483314342941E-6</v>
      </c>
      <c r="BD1129" s="13">
        <f t="shared" si="1389"/>
        <v>1.2439898031659692E-6</v>
      </c>
      <c r="BE1129" s="13">
        <f t="shared" si="1390"/>
        <v>2.6616872324715256E-6</v>
      </c>
      <c r="BF1129" s="13">
        <f t="shared" si="1391"/>
        <v>2.8475229079336472E-6</v>
      </c>
      <c r="BG1129" s="13">
        <f t="shared" si="1392"/>
        <v>2.0308889319746258E-6</v>
      </c>
      <c r="BH1129" s="13">
        <f t="shared" si="1393"/>
        <v>1.0863415292969645E-6</v>
      </c>
      <c r="BI1129" s="13">
        <f t="shared" si="1394"/>
        <v>4.648754147782264E-7</v>
      </c>
      <c r="BJ1129" s="14">
        <f t="shared" si="1395"/>
        <v>0.75439004783540053</v>
      </c>
      <c r="BK1129" s="14">
        <f t="shared" si="1396"/>
        <v>0.1738697243196882</v>
      </c>
      <c r="BL1129" s="14">
        <f t="shared" si="1397"/>
        <v>6.8592640898912552E-2</v>
      </c>
      <c r="BM1129" s="14">
        <f t="shared" si="1398"/>
        <v>0.48014633814317459</v>
      </c>
      <c r="BN1129" s="14">
        <f t="shared" si="1399"/>
        <v>0.5133909894465114</v>
      </c>
    </row>
    <row r="1130" spans="1:66" x14ac:dyDescent="0.25">
      <c r="A1130" t="s">
        <v>22</v>
      </c>
      <c r="B1130" t="s">
        <v>167</v>
      </c>
      <c r="C1130" t="s">
        <v>255</v>
      </c>
      <c r="D1130" s="24" t="s">
        <v>503</v>
      </c>
      <c r="E1130" s="10">
        <f>VLOOKUP(A1130,home!$A$2:$E$405,3,FALSE)</f>
        <v>1.7</v>
      </c>
      <c r="F1130" s="10">
        <f>VLOOKUP(B1130,home!$B$2:$E$405,3,FALSE)</f>
        <v>0.74</v>
      </c>
      <c r="G1130" s="10">
        <f>VLOOKUP(C1130,away!$B$2:$E$405,4,FALSE)</f>
        <v>0.28999999999999998</v>
      </c>
      <c r="H1130" s="10">
        <f>VLOOKUP(A1130,away!$A$2:$E$405,3,FALSE)</f>
        <v>1.5</v>
      </c>
      <c r="I1130" s="10">
        <f>VLOOKUP(C1130,away!$B$2:$E$405,3,FALSE)</f>
        <v>1.76</v>
      </c>
      <c r="J1130" s="10">
        <f>VLOOKUP(B1130,home!$B$2:$E$405,4,FALSE)</f>
        <v>1.17</v>
      </c>
      <c r="K1130" s="12">
        <f t="shared" si="1344"/>
        <v>0.36481999999999998</v>
      </c>
      <c r="L1130" s="12">
        <f t="shared" si="1345"/>
        <v>3.0888</v>
      </c>
      <c r="M1130" s="13">
        <f t="shared" si="1346"/>
        <v>3.1630924927373794E-2</v>
      </c>
      <c r="N1130" s="13">
        <f t="shared" si="1347"/>
        <v>1.1539594032004507E-2</v>
      </c>
      <c r="O1130" s="13">
        <f t="shared" si="1348"/>
        <v>9.770160091567219E-2</v>
      </c>
      <c r="P1130" s="13">
        <f t="shared" si="1349"/>
        <v>3.564349804605553E-2</v>
      </c>
      <c r="Q1130" s="13">
        <f t="shared" si="1350"/>
        <v>2.1049373473779423E-3</v>
      </c>
      <c r="R1130" s="13">
        <f t="shared" si="1351"/>
        <v>0.15089035245416416</v>
      </c>
      <c r="S1130" s="13">
        <f t="shared" si="1352"/>
        <v>1.004127255112048E-2</v>
      </c>
      <c r="T1130" s="13">
        <f t="shared" si="1353"/>
        <v>6.501730478580988E-3</v>
      </c>
      <c r="U1130" s="13">
        <f t="shared" si="1354"/>
        <v>5.5047818382328161E-2</v>
      </c>
      <c r="V1130" s="13">
        <f t="shared" si="1355"/>
        <v>1.2572298202806421E-3</v>
      </c>
      <c r="W1130" s="13">
        <f t="shared" si="1356"/>
        <v>2.5597441435680696E-4</v>
      </c>
      <c r="X1130" s="13">
        <f t="shared" si="1357"/>
        <v>7.9065377106530546E-4</v>
      </c>
      <c r="Y1130" s="13">
        <f t="shared" si="1358"/>
        <v>1.221085684033258E-3</v>
      </c>
      <c r="Z1130" s="13">
        <f t="shared" si="1359"/>
        <v>0.15535670688680739</v>
      </c>
      <c r="AA1130" s="13">
        <f t="shared" si="1360"/>
        <v>5.6677233806445071E-2</v>
      </c>
      <c r="AB1130" s="13">
        <f t="shared" si="1361"/>
        <v>1.0338494218633644E-2</v>
      </c>
      <c r="AC1130" s="13">
        <f t="shared" si="1362"/>
        <v>8.8544811654865034E-5</v>
      </c>
      <c r="AD1130" s="13">
        <f t="shared" si="1363"/>
        <v>2.3346146461412578E-5</v>
      </c>
      <c r="AE1130" s="13">
        <f t="shared" si="1364"/>
        <v>7.2111577190011174E-5</v>
      </c>
      <c r="AF1130" s="13">
        <f t="shared" si="1365"/>
        <v>1.1136911981225327E-4</v>
      </c>
      <c r="AG1130" s="13">
        <f t="shared" si="1366"/>
        <v>1.1466564575869596E-4</v>
      </c>
      <c r="AH1130" s="13">
        <f t="shared" si="1367"/>
        <v>0.11996644905799268</v>
      </c>
      <c r="AI1130" s="13">
        <f t="shared" si="1368"/>
        <v>4.3766159945336891E-2</v>
      </c>
      <c r="AJ1130" s="13">
        <f t="shared" si="1369"/>
        <v>7.9833852356289009E-3</v>
      </c>
      <c r="AK1130" s="13">
        <f t="shared" si="1370"/>
        <v>9.7083286722071205E-4</v>
      </c>
      <c r="AL1130" s="13">
        <f t="shared" si="1371"/>
        <v>3.9910901479548642E-6</v>
      </c>
      <c r="AM1130" s="13">
        <f t="shared" si="1372"/>
        <v>1.7034282304105079E-6</v>
      </c>
      <c r="AN1130" s="13">
        <f t="shared" si="1373"/>
        <v>5.2615491180919776E-6</v>
      </c>
      <c r="AO1130" s="13">
        <f t="shared" si="1374"/>
        <v>8.1259364579812512E-6</v>
      </c>
      <c r="AP1130" s="13">
        <f t="shared" si="1375"/>
        <v>8.3664641771374949E-6</v>
      </c>
      <c r="AQ1130" s="13">
        <f t="shared" si="1376"/>
        <v>6.4605836375855745E-6</v>
      </c>
      <c r="AR1130" s="13">
        <f t="shared" si="1377"/>
        <v>7.411047357006556E-2</v>
      </c>
      <c r="AS1130" s="13">
        <f t="shared" si="1378"/>
        <v>2.7036982967831316E-2</v>
      </c>
      <c r="AT1130" s="13">
        <f t="shared" si="1379"/>
        <v>4.9318160631621104E-3</v>
      </c>
      <c r="AU1130" s="13">
        <f t="shared" si="1380"/>
        <v>5.997417120542671E-4</v>
      </c>
      <c r="AV1130" s="13">
        <f t="shared" si="1381"/>
        <v>5.4699442847909425E-5</v>
      </c>
      <c r="AW1130" s="13">
        <f t="shared" si="1382"/>
        <v>1.2492733176725732E-7</v>
      </c>
      <c r="AX1130" s="13">
        <f t="shared" si="1383"/>
        <v>1.035741145030602E-7</v>
      </c>
      <c r="AY1130" s="13">
        <f t="shared" si="1384"/>
        <v>3.199197248770524E-7</v>
      </c>
      <c r="AZ1130" s="13">
        <f t="shared" si="1385"/>
        <v>4.9408402310011974E-7</v>
      </c>
      <c r="BA1130" s="13">
        <f t="shared" si="1386"/>
        <v>5.0870891018388325E-7</v>
      </c>
      <c r="BB1130" s="13">
        <f t="shared" si="1387"/>
        <v>3.928250204439947E-7</v>
      </c>
      <c r="BC1130" s="13">
        <f t="shared" si="1388"/>
        <v>2.4267158462948219E-7</v>
      </c>
      <c r="BD1130" s="13">
        <f t="shared" si="1389"/>
        <v>3.8152071793869723E-2</v>
      </c>
      <c r="BE1130" s="13">
        <f t="shared" si="1390"/>
        <v>1.3918638831839551E-2</v>
      </c>
      <c r="BF1130" s="13">
        <f t="shared" si="1391"/>
        <v>2.5388989093158526E-3</v>
      </c>
      <c r="BG1130" s="13">
        <f t="shared" si="1392"/>
        <v>3.0874703336553647E-4</v>
      </c>
      <c r="BH1130" s="13">
        <f t="shared" si="1393"/>
        <v>2.815927317810375E-5</v>
      </c>
      <c r="BI1130" s="13">
        <f t="shared" si="1394"/>
        <v>2.0546132081671626E-6</v>
      </c>
      <c r="BJ1130" s="14">
        <f t="shared" si="1395"/>
        <v>2.2767447961640125E-2</v>
      </c>
      <c r="BK1130" s="14">
        <f t="shared" si="1396"/>
        <v>7.8665781166358154E-2</v>
      </c>
      <c r="BL1130" s="14">
        <f t="shared" si="1397"/>
        <v>0.70502461109416037</v>
      </c>
      <c r="BM1130" s="14">
        <f t="shared" si="1398"/>
        <v>0.63230344439392483</v>
      </c>
      <c r="BN1130" s="14">
        <f t="shared" si="1399"/>
        <v>0.32951090772264813</v>
      </c>
    </row>
    <row r="1131" spans="1:66" x14ac:dyDescent="0.25">
      <c r="A1131" t="s">
        <v>28</v>
      </c>
      <c r="B1131" t="s">
        <v>31</v>
      </c>
      <c r="C1131" t="s">
        <v>191</v>
      </c>
      <c r="D1131" s="24" t="s">
        <v>503</v>
      </c>
      <c r="E1131" s="10">
        <f>VLOOKUP(A1131,home!$A$2:$E$405,3,FALSE)</f>
        <v>1.3611111111111101</v>
      </c>
      <c r="F1131" s="10">
        <f>VLOOKUP(B1131,home!$B$2:$E$405,3,FALSE)</f>
        <v>1.29</v>
      </c>
      <c r="G1131" s="10">
        <f>VLOOKUP(C1131,away!$B$2:$E$405,4,FALSE)</f>
        <v>1.65</v>
      </c>
      <c r="H1131" s="10">
        <f>VLOOKUP(A1131,away!$A$2:$E$405,3,FALSE)</f>
        <v>1.1666666666666701</v>
      </c>
      <c r="I1131" s="10">
        <f>VLOOKUP(C1131,away!$B$2:$E$405,3,FALSE)</f>
        <v>0.73</v>
      </c>
      <c r="J1131" s="10">
        <f>VLOOKUP(B1131,home!$B$2:$E$405,4,FALSE)</f>
        <v>0.64</v>
      </c>
      <c r="K1131" s="12">
        <f t="shared" si="1344"/>
        <v>2.8971249999999977</v>
      </c>
      <c r="L1131" s="12">
        <f t="shared" si="1345"/>
        <v>0.54506666666666825</v>
      </c>
      <c r="M1131" s="13">
        <f t="shared" si="1346"/>
        <v>3.1994487179420723E-2</v>
      </c>
      <c r="N1131" s="13">
        <f t="shared" si="1347"/>
        <v>9.2692028669679197E-2</v>
      </c>
      <c r="O1131" s="13">
        <f t="shared" si="1348"/>
        <v>1.743912847859631E-2</v>
      </c>
      <c r="P1131" s="13">
        <f t="shared" si="1349"/>
        <v>5.0523335093553293E-2</v>
      </c>
      <c r="Q1131" s="13">
        <f t="shared" si="1350"/>
        <v>0.13427019677982208</v>
      </c>
      <c r="R1131" s="13">
        <f t="shared" si="1351"/>
        <v>4.7527438147001262E-3</v>
      </c>
      <c r="S1131" s="13">
        <f t="shared" si="1352"/>
        <v>1.9945681381457987E-2</v>
      </c>
      <c r="T1131" s="13">
        <f t="shared" si="1353"/>
        <v>7.3186208591455248E-2</v>
      </c>
      <c r="U1131" s="13">
        <f t="shared" si="1354"/>
        <v>1.3769292924163092E-2</v>
      </c>
      <c r="V1131" s="13">
        <f t="shared" si="1355"/>
        <v>3.4996388195582965E-3</v>
      </c>
      <c r="W1131" s="13">
        <f t="shared" si="1356"/>
        <v>0.12966584794858058</v>
      </c>
      <c r="X1131" s="13">
        <f t="shared" si="1357"/>
        <v>7.0676531521839864E-2</v>
      </c>
      <c r="Y1131" s="13">
        <f t="shared" si="1358"/>
        <v>1.9261710724085473E-2</v>
      </c>
      <c r="Z1131" s="13">
        <f t="shared" si="1359"/>
        <v>8.6352074286640793E-4</v>
      </c>
      <c r="AA1131" s="13">
        <f t="shared" si="1360"/>
        <v>2.50172753217684E-3</v>
      </c>
      <c r="AB1131" s="13">
        <f t="shared" si="1361"/>
        <v>3.6239086883289116E-3</v>
      </c>
      <c r="AC1131" s="13">
        <f t="shared" si="1362"/>
        <v>3.4539822398817779E-4</v>
      </c>
      <c r="AD1131" s="13">
        <f t="shared" si="1363"/>
        <v>9.3914542434507836E-2</v>
      </c>
      <c r="AE1131" s="13">
        <f t="shared" si="1364"/>
        <v>5.1189686596302554E-2</v>
      </c>
      <c r="AF1131" s="13">
        <f t="shared" si="1365"/>
        <v>1.3950895920379026E-2</v>
      </c>
      <c r="AG1131" s="13">
        <f t="shared" si="1366"/>
        <v>2.5347227787782061E-3</v>
      </c>
      <c r="AH1131" s="13">
        <f t="shared" si="1367"/>
        <v>1.176690932279295E-4</v>
      </c>
      <c r="AI1131" s="13">
        <f t="shared" si="1368"/>
        <v>3.4090207171796498E-4</v>
      </c>
      <c r="AJ1131" s="13">
        <f t="shared" si="1369"/>
        <v>4.9381795726295436E-4</v>
      </c>
      <c r="AK1131" s="13">
        <f t="shared" si="1370"/>
        <v>4.7688411647847846E-4</v>
      </c>
      <c r="AL1131" s="13">
        <f t="shared" si="1371"/>
        <v>2.1817096318389962E-5</v>
      </c>
      <c r="AM1131" s="13">
        <f t="shared" si="1372"/>
        <v>5.4416433750114609E-2</v>
      </c>
      <c r="AN1131" s="13">
        <f t="shared" si="1373"/>
        <v>2.9660584156062555E-2</v>
      </c>
      <c r="AO1131" s="13">
        <f t="shared" si="1374"/>
        <v>8.0834978686656032E-3</v>
      </c>
      <c r="AP1131" s="13">
        <f t="shared" si="1375"/>
        <v>1.4686817460935597E-3</v>
      </c>
      <c r="AQ1131" s="13">
        <f t="shared" si="1376"/>
        <v>2.0013236593434958E-4</v>
      </c>
      <c r="AR1131" s="13">
        <f t="shared" si="1377"/>
        <v>1.2827500083087393E-5</v>
      </c>
      <c r="AS1131" s="13">
        <f t="shared" si="1378"/>
        <v>3.7162871178214536E-5</v>
      </c>
      <c r="AT1131" s="13">
        <f t="shared" si="1379"/>
        <v>5.383274158109236E-5</v>
      </c>
      <c r="AU1131" s="13">
        <f t="shared" si="1380"/>
        <v>5.1986727151040688E-5</v>
      </c>
      <c r="AV1131" s="13">
        <f t="shared" si="1381"/>
        <v>3.765301172436467E-5</v>
      </c>
      <c r="AW1131" s="13">
        <f t="shared" si="1382"/>
        <v>9.5699860718795305E-7</v>
      </c>
      <c r="AX1131" s="13">
        <f t="shared" si="1383"/>
        <v>2.6275201771383459E-2</v>
      </c>
      <c r="AY1131" s="13">
        <f t="shared" si="1384"/>
        <v>1.432173664552212E-2</v>
      </c>
      <c r="AZ1131" s="13">
        <f t="shared" si="1385"/>
        <v>3.9031506271263051E-3</v>
      </c>
      <c r="BA1131" s="13">
        <f t="shared" si="1386"/>
        <v>7.0915910060855047E-4</v>
      </c>
      <c r="BB1131" s="13">
        <f t="shared" si="1387"/>
        <v>9.6634746776258734E-5</v>
      </c>
      <c r="BC1131" s="13">
        <f t="shared" si="1388"/>
        <v>1.0534475861902584E-5</v>
      </c>
      <c r="BD1131" s="13">
        <f t="shared" si="1389"/>
        <v>1.1653071186591425E-6</v>
      </c>
      <c r="BE1131" s="13">
        <f t="shared" si="1390"/>
        <v>3.3760403861453658E-6</v>
      </c>
      <c r="BF1131" s="13">
        <f t="shared" si="1391"/>
        <v>4.8904055018556932E-6</v>
      </c>
      <c r="BG1131" s="13">
        <f t="shared" si="1392"/>
        <v>4.7227053465212211E-6</v>
      </c>
      <c r="BH1131" s="13">
        <f t="shared" si="1393"/>
        <v>3.4205669317600714E-6</v>
      </c>
      <c r="BI1131" s="13">
        <f t="shared" si="1394"/>
        <v>1.9819619944350762E-6</v>
      </c>
      <c r="BJ1131" s="14">
        <f t="shared" si="1395"/>
        <v>0.82048811921957909</v>
      </c>
      <c r="BK1131" s="14">
        <f t="shared" si="1396"/>
        <v>0.12065209443981899</v>
      </c>
      <c r="BL1131" s="14">
        <f t="shared" si="1397"/>
        <v>4.3729094515649769E-2</v>
      </c>
      <c r="BM1131" s="14">
        <f t="shared" si="1398"/>
        <v>0.63974012925522783</v>
      </c>
      <c r="BN1131" s="14">
        <f t="shared" si="1399"/>
        <v>0.33167192001577173</v>
      </c>
    </row>
    <row r="1132" spans="1:66" x14ac:dyDescent="0.25">
      <c r="A1132" t="s">
        <v>28</v>
      </c>
      <c r="B1132" t="s">
        <v>188</v>
      </c>
      <c r="C1132" t="s">
        <v>190</v>
      </c>
      <c r="D1132" s="24" t="s">
        <v>503</v>
      </c>
      <c r="E1132" s="10">
        <f>VLOOKUP(A1132,home!$A$2:$E$405,3,FALSE)</f>
        <v>1.3611111111111101</v>
      </c>
      <c r="F1132" s="10">
        <f>VLOOKUP(B1132,home!$B$2:$E$405,3,FALSE)</f>
        <v>1.1000000000000001</v>
      </c>
      <c r="G1132" s="10">
        <f>VLOOKUP(C1132,away!$B$2:$E$405,4,FALSE)</f>
        <v>1.29</v>
      </c>
      <c r="H1132" s="10">
        <f>VLOOKUP(A1132,away!$A$2:$E$405,3,FALSE)</f>
        <v>1.1666666666666701</v>
      </c>
      <c r="I1132" s="10">
        <f>VLOOKUP(C1132,away!$B$2:$E$405,3,FALSE)</f>
        <v>0.92</v>
      </c>
      <c r="J1132" s="10">
        <f>VLOOKUP(B1132,home!$B$2:$E$405,4,FALSE)</f>
        <v>1.07</v>
      </c>
      <c r="K1132" s="12">
        <f t="shared" si="1344"/>
        <v>1.9314166666666652</v>
      </c>
      <c r="L1132" s="12">
        <f t="shared" si="1345"/>
        <v>1.1484666666666703</v>
      </c>
      <c r="M1132" s="13">
        <f t="shared" si="1346"/>
        <v>4.5964618875110268E-2</v>
      </c>
      <c r="N1132" s="13">
        <f t="shared" si="1347"/>
        <v>8.8776830972369158E-2</v>
      </c>
      <c r="O1132" s="13">
        <f t="shared" si="1348"/>
        <v>5.2788832624101792E-2</v>
      </c>
      <c r="P1132" s="13">
        <f t="shared" si="1349"/>
        <v>0.10195723114406721</v>
      </c>
      <c r="Q1132" s="13">
        <f t="shared" si="1350"/>
        <v>8.5732525476941615E-2</v>
      </c>
      <c r="R1132" s="13">
        <f t="shared" si="1351"/>
        <v>3.0313107320513497E-2</v>
      </c>
      <c r="S1132" s="13">
        <f t="shared" si="1352"/>
        <v>5.6539558235050288E-2</v>
      </c>
      <c r="T1132" s="13">
        <f t="shared" si="1353"/>
        <v>9.8460947759418507E-2</v>
      </c>
      <c r="U1132" s="13">
        <f t="shared" si="1354"/>
        <v>5.8547240697295069E-2</v>
      </c>
      <c r="V1132" s="13">
        <f t="shared" si="1355"/>
        <v>1.3934913294499689E-2</v>
      </c>
      <c r="W1132" s="13">
        <f t="shared" si="1356"/>
        <v>5.5195076193863178E-2</v>
      </c>
      <c r="X1132" s="13">
        <f t="shared" si="1357"/>
        <v>6.3389705172778921E-2</v>
      </c>
      <c r="Y1132" s="13">
        <f t="shared" si="1358"/>
        <v>3.6400481700382209E-2</v>
      </c>
      <c r="Z1132" s="13">
        <f t="shared" si="1359"/>
        <v>1.160453110689972E-2</v>
      </c>
      <c r="AA1132" s="13">
        <f t="shared" si="1360"/>
        <v>2.2413184788717885E-2</v>
      </c>
      <c r="AB1132" s="13">
        <f t="shared" si="1361"/>
        <v>2.1644599327004754E-2</v>
      </c>
      <c r="AC1132" s="13">
        <f t="shared" si="1362"/>
        <v>1.9318733768904108E-3</v>
      </c>
      <c r="AD1132" s="13">
        <f t="shared" si="1363"/>
        <v>2.6651172519690944E-2</v>
      </c>
      <c r="AE1132" s="13">
        <f t="shared" si="1364"/>
        <v>3.0607983266447817E-2</v>
      </c>
      <c r="AF1132" s="13">
        <f t="shared" si="1365"/>
        <v>1.7576124257703281E-2</v>
      </c>
      <c r="AG1132" s="13">
        <f t="shared" si="1366"/>
        <v>6.7285309463878942E-3</v>
      </c>
      <c r="AH1132" s="13">
        <f t="shared" si="1367"/>
        <v>3.3318542896427026E-3</v>
      </c>
      <c r="AI1132" s="13">
        <f t="shared" si="1368"/>
        <v>6.4351989059207382E-3</v>
      </c>
      <c r="AJ1132" s="13">
        <f t="shared" si="1369"/>
        <v>6.2145252101052026E-3</v>
      </c>
      <c r="AK1132" s="13">
        <f t="shared" si="1370"/>
        <v>4.0009458554057823E-3</v>
      </c>
      <c r="AL1132" s="13">
        <f t="shared" si="1371"/>
        <v>1.7140876199919357E-4</v>
      </c>
      <c r="AM1132" s="13">
        <f t="shared" si="1372"/>
        <v>1.0294903758147952E-2</v>
      </c>
      <c r="AN1132" s="13">
        <f t="shared" si="1373"/>
        <v>1.1823353802774352E-2</v>
      </c>
      <c r="AO1132" s="13">
        <f t="shared" si="1374"/>
        <v>6.7893638653464834E-3</v>
      </c>
      <c r="AP1132" s="13">
        <f t="shared" si="1375"/>
        <v>2.5991193624072041E-3</v>
      </c>
      <c r="AQ1132" s="13">
        <f t="shared" si="1376"/>
        <v>7.4625048760315095E-4</v>
      </c>
      <c r="AR1132" s="13">
        <f t="shared" si="1377"/>
        <v>7.6530471796900008E-4</v>
      </c>
      <c r="AS1132" s="13">
        <f t="shared" si="1378"/>
        <v>1.4781222873639585E-3</v>
      </c>
      <c r="AT1132" s="13">
        <f t="shared" si="1379"/>
        <v>1.4274350105931018E-3</v>
      </c>
      <c r="AU1132" s="13">
        <f t="shared" si="1380"/>
        <v>9.1899059001434159E-4</v>
      </c>
      <c r="AV1132" s="13">
        <f t="shared" si="1381"/>
        <v>4.4373843551588269E-4</v>
      </c>
      <c r="AW1132" s="13">
        <f t="shared" si="1382"/>
        <v>1.0561482574936201E-5</v>
      </c>
      <c r="AX1132" s="13">
        <f t="shared" si="1383"/>
        <v>3.3139581167027049E-3</v>
      </c>
      <c r="AY1132" s="13">
        <f t="shared" si="1384"/>
        <v>3.8059704317625113E-3</v>
      </c>
      <c r="AZ1132" s="13">
        <f t="shared" si="1385"/>
        <v>2.1855150875991006E-3</v>
      </c>
      <c r="BA1132" s="13">
        <f t="shared" si="1386"/>
        <v>8.3666374253488457E-4</v>
      </c>
      <c r="BB1132" s="13">
        <f t="shared" si="1387"/>
        <v>2.4022010487747509E-4</v>
      </c>
      <c r="BC1132" s="13">
        <f t="shared" si="1388"/>
        <v>5.5176956622990337E-5</v>
      </c>
      <c r="BD1132" s="13">
        <f t="shared" si="1389"/>
        <v>1.4648782640502237E-4</v>
      </c>
      <c r="BE1132" s="13">
        <f t="shared" si="1390"/>
        <v>2.829290293824334E-4</v>
      </c>
      <c r="BF1132" s="13">
        <f t="shared" si="1391"/>
        <v>2.7322692141652728E-4</v>
      </c>
      <c r="BG1132" s="13">
        <f t="shared" si="1392"/>
        <v>1.7590500993530135E-4</v>
      </c>
      <c r="BH1132" s="13">
        <f t="shared" si="1393"/>
        <v>8.4936466984801551E-5</v>
      </c>
      <c r="BI1132" s="13">
        <f t="shared" si="1394"/>
        <v>3.2809541588445766E-5</v>
      </c>
      <c r="BJ1132" s="14">
        <f t="shared" si="1395"/>
        <v>0.55220987398236221</v>
      </c>
      <c r="BK1132" s="14">
        <f t="shared" si="1396"/>
        <v>0.22430557411937957</v>
      </c>
      <c r="BL1132" s="14">
        <f t="shared" si="1397"/>
        <v>0.21171937485587622</v>
      </c>
      <c r="BM1132" s="14">
        <f t="shared" si="1398"/>
        <v>0.59051079870222656</v>
      </c>
      <c r="BN1132" s="14">
        <f t="shared" si="1399"/>
        <v>0.40553314641310351</v>
      </c>
    </row>
    <row r="1133" spans="1:66" x14ac:dyDescent="0.25">
      <c r="A1133" t="s">
        <v>301</v>
      </c>
      <c r="B1133" t="s">
        <v>314</v>
      </c>
      <c r="C1133" t="s">
        <v>343</v>
      </c>
      <c r="D1133" s="24" t="s">
        <v>503</v>
      </c>
      <c r="E1133" s="10">
        <f>VLOOKUP(A1133,home!$A$2:$E$405,3,FALSE)</f>
        <v>1.32051282051282</v>
      </c>
      <c r="F1133" s="10">
        <f>VLOOKUP(B1133,home!$B$2:$E$405,3,FALSE)</f>
        <v>1.89</v>
      </c>
      <c r="G1133" s="10">
        <f>VLOOKUP(C1133,away!$B$2:$E$405,4,FALSE)</f>
        <v>1.1399999999999999</v>
      </c>
      <c r="H1133" s="10">
        <f>VLOOKUP(A1133,away!$A$2:$E$405,3,FALSE)</f>
        <v>0.93589743589743601</v>
      </c>
      <c r="I1133" s="10">
        <f>VLOOKUP(C1133,away!$B$2:$E$405,3,FALSE)</f>
        <v>0.19</v>
      </c>
      <c r="J1133" s="10">
        <f>VLOOKUP(B1133,home!$B$2:$E$405,4,FALSE)</f>
        <v>1.07</v>
      </c>
      <c r="K1133" s="12">
        <f t="shared" si="1344"/>
        <v>2.8451769230769215</v>
      </c>
      <c r="L1133" s="12">
        <f t="shared" si="1345"/>
        <v>0.19026794871794875</v>
      </c>
      <c r="M1133" s="13">
        <f t="shared" si="1346"/>
        <v>4.8053280570578796E-2</v>
      </c>
      <c r="N1133" s="13">
        <f t="shared" si="1347"/>
        <v>0.13672008495755139</v>
      </c>
      <c r="O1133" s="13">
        <f t="shared" si="1348"/>
        <v>9.1429991233320882E-3</v>
      </c>
      <c r="P1133" s="13">
        <f t="shared" si="1349"/>
        <v>2.6013450113416981E-2</v>
      </c>
      <c r="Q1133" s="13">
        <f t="shared" si="1350"/>
        <v>0.19449641532117071</v>
      </c>
      <c r="R1133" s="13">
        <f t="shared" si="1351"/>
        <v>8.698098441632001E-4</v>
      </c>
      <c r="S1133" s="13">
        <f t="shared" si="1352"/>
        <v>3.5205691410044528E-3</v>
      </c>
      <c r="T1133" s="13">
        <f t="shared" si="1353"/>
        <v>3.7006433976153365E-2</v>
      </c>
      <c r="U1133" s="13">
        <f t="shared" si="1354"/>
        <v>2.4747628960782703E-3</v>
      </c>
      <c r="V1133" s="13">
        <f t="shared" si="1355"/>
        <v>2.1176066009534814E-4</v>
      </c>
      <c r="W1133" s="13">
        <f t="shared" si="1356"/>
        <v>0.18445890416432648</v>
      </c>
      <c r="X1133" s="13">
        <f t="shared" si="1357"/>
        <v>3.5096617318107086E-2</v>
      </c>
      <c r="Y1133" s="13">
        <f t="shared" si="1358"/>
        <v>3.3388806920275358E-3</v>
      </c>
      <c r="Z1133" s="13">
        <f t="shared" si="1359"/>
        <v>5.5165644941203583E-5</v>
      </c>
      <c r="AA1133" s="13">
        <f t="shared" si="1360"/>
        <v>1.5695601993336754E-4</v>
      </c>
      <c r="AB1133" s="13">
        <f t="shared" si="1361"/>
        <v>2.2328382292620936E-4</v>
      </c>
      <c r="AC1133" s="13">
        <f t="shared" si="1362"/>
        <v>7.164736337932918E-6</v>
      </c>
      <c r="AD1133" s="13">
        <f t="shared" si="1363"/>
        <v>0.13120455434609979</v>
      </c>
      <c r="AE1133" s="13">
        <f t="shared" si="1364"/>
        <v>2.4964021417885028E-2</v>
      </c>
      <c r="AF1133" s="13">
        <f t="shared" si="1365"/>
        <v>2.3749265734659616E-3</v>
      </c>
      <c r="AG1133" s="13">
        <f t="shared" si="1366"/>
        <v>1.506241358297051E-4</v>
      </c>
      <c r="AH1133" s="13">
        <f t="shared" si="1367"/>
        <v>2.6240635256663724E-6</v>
      </c>
      <c r="AI1133" s="13">
        <f t="shared" si="1368"/>
        <v>7.4659249879138275E-6</v>
      </c>
      <c r="AJ1133" s="13">
        <f t="shared" si="1369"/>
        <v>1.0620938742517885E-5</v>
      </c>
      <c r="AK1133" s="13">
        <f t="shared" si="1370"/>
        <v>1.0072816603875167E-5</v>
      </c>
      <c r="AL1133" s="13">
        <f t="shared" si="1371"/>
        <v>1.5514404768170359E-7</v>
      </c>
      <c r="AM1133" s="13">
        <f t="shared" si="1372"/>
        <v>7.4660034045622978E-2</v>
      </c>
      <c r="AN1133" s="13">
        <f t="shared" si="1373"/>
        <v>1.4205411529072898E-2</v>
      </c>
      <c r="AO1133" s="13">
        <f t="shared" si="1374"/>
        <v>1.3514172561655002E-3</v>
      </c>
      <c r="AP1133" s="13">
        <f t="shared" si="1375"/>
        <v>8.5710463064216127E-5</v>
      </c>
      <c r="AQ1133" s="13">
        <f t="shared" si="1376"/>
        <v>4.0769884977234773E-6</v>
      </c>
      <c r="AR1133" s="13">
        <f t="shared" si="1377"/>
        <v>9.9855036866825885E-8</v>
      </c>
      <c r="AS1133" s="13">
        <f t="shared" si="1378"/>
        <v>2.8410524654648822E-7</v>
      </c>
      <c r="AT1133" s="13">
        <f t="shared" si="1379"/>
        <v>4.0416484559957385E-7</v>
      </c>
      <c r="AU1133" s="13">
        <f t="shared" si="1380"/>
        <v>3.8330683060628474E-7</v>
      </c>
      <c r="AV1133" s="13">
        <f t="shared" si="1381"/>
        <v>2.7264393722468901E-7</v>
      </c>
      <c r="AW1133" s="13">
        <f t="shared" si="1382"/>
        <v>2.3329612792072811E-9</v>
      </c>
      <c r="AX1133" s="13">
        <f t="shared" si="1383"/>
        <v>3.540350099045729E-2</v>
      </c>
      <c r="AY1133" s="13">
        <f t="shared" si="1384"/>
        <v>6.7361515108881748E-3</v>
      </c>
      <c r="AZ1133" s="13">
        <f t="shared" si="1385"/>
        <v>6.4083686511500219E-4</v>
      </c>
      <c r="BA1133" s="13">
        <f t="shared" si="1386"/>
        <v>4.0643571929424092E-5</v>
      </c>
      <c r="BB1133" s="13">
        <f t="shared" si="1387"/>
        <v>1.9332922648954803E-6</v>
      </c>
      <c r="BC1133" s="13">
        <f t="shared" si="1388"/>
        <v>7.3568710702788089E-8</v>
      </c>
      <c r="BD1133" s="13">
        <f t="shared" si="1389"/>
        <v>3.1665355056343502E-9</v>
      </c>
      <c r="BE1133" s="13">
        <f t="shared" si="1390"/>
        <v>9.0093537467345632E-9</v>
      </c>
      <c r="BF1133" s="13">
        <f t="shared" si="1391"/>
        <v>1.2816602686022893E-8</v>
      </c>
      <c r="BG1133" s="13">
        <f t="shared" si="1392"/>
        <v>1.2155167398172671E-8</v>
      </c>
      <c r="BH1133" s="13">
        <f t="shared" si="1393"/>
        <v>8.6459004443544582E-9</v>
      </c>
      <c r="BI1133" s="13">
        <f t="shared" si="1394"/>
        <v>4.9198232846995603E-9</v>
      </c>
      <c r="BJ1133" s="14">
        <f t="shared" si="1395"/>
        <v>0.88294125298440584</v>
      </c>
      <c r="BK1133" s="14">
        <f t="shared" si="1396"/>
        <v>8.454253187636937E-2</v>
      </c>
      <c r="BL1133" s="14">
        <f t="shared" si="1397"/>
        <v>1.2900090239573021E-2</v>
      </c>
      <c r="BM1133" s="14">
        <f t="shared" si="1398"/>
        <v>0.55840685163714932</v>
      </c>
      <c r="BN1133" s="14">
        <f t="shared" si="1399"/>
        <v>0.41529603993021313</v>
      </c>
    </row>
    <row r="1134" spans="1:66" s="25" customFormat="1" x14ac:dyDescent="0.25">
      <c r="A1134" s="25" t="s">
        <v>303</v>
      </c>
      <c r="B1134" s="25" t="s">
        <v>473</v>
      </c>
      <c r="C1134" s="25" t="s">
        <v>348</v>
      </c>
      <c r="D1134" s="26" t="s">
        <v>503</v>
      </c>
      <c r="E1134" s="25">
        <f>VLOOKUP(A1134,home!$A$2:$E$405,3,FALSE)</f>
        <v>1.2840909090909101</v>
      </c>
      <c r="F1134" s="25">
        <f>VLOOKUP(B1134,home!$B$2:$E$405,3,FALSE)</f>
        <v>0.78</v>
      </c>
      <c r="G1134" s="25">
        <f>VLOOKUP(C1134,away!$B$2:$E$405,4,FALSE)</f>
        <v>1.04</v>
      </c>
      <c r="H1134" s="25">
        <f>VLOOKUP(A1134,away!$A$2:$E$405,3,FALSE)</f>
        <v>0.96590909090909105</v>
      </c>
      <c r="I1134" s="25">
        <f>VLOOKUP(C1134,away!$B$2:$E$405,3,FALSE)</f>
        <v>0.52</v>
      </c>
      <c r="J1134" s="25">
        <f>VLOOKUP(B1134,home!$B$2:$E$405,4,FALSE)</f>
        <v>0.26</v>
      </c>
      <c r="K1134" s="27">
        <f t="shared" ref="K1134" si="1400">E1134*F1134*G1134</f>
        <v>1.0416545454545463</v>
      </c>
      <c r="L1134" s="27">
        <f t="shared" ref="L1134" si="1401">H1134*I1134*J1134</f>
        <v>0.13059090909090912</v>
      </c>
      <c r="M1134" s="28">
        <f t="shared" ref="M1134" si="1402">_xlfn.POISSON.DIST(0,K1134,FALSE) * _xlfn.POISSON.DIST(0,L1134,FALSE)</f>
        <v>0.30967080826646043</v>
      </c>
      <c r="N1134" s="28">
        <f t="shared" ref="N1134" si="1403">_xlfn.POISSON.DIST(1,K1134,FALSE) * _xlfn.POISSON.DIST(0,L1134,FALSE)</f>
        <v>0.32257000502534183</v>
      </c>
      <c r="O1134" s="28">
        <f t="shared" ref="O1134" si="1404">_xlfn.POISSON.DIST(0,K1134,FALSE) * _xlfn.POISSON.DIST(1,L1134,FALSE)</f>
        <v>4.0440192370433684E-2</v>
      </c>
      <c r="P1134" s="28">
        <f t="shared" ref="P1134" si="1405">_xlfn.POISSON.DIST(1,K1134,FALSE) * _xlfn.POISSON.DIST(1,L1134,FALSE)</f>
        <v>4.2124710201718506E-2</v>
      </c>
      <c r="Q1134" s="28">
        <f t="shared" ref="Q1134" si="1406">_xlfn.POISSON.DIST(2,K1134,FALSE) * _xlfn.POISSON.DIST(0,L1134,FALSE)</f>
        <v>0.16800325598097154</v>
      </c>
      <c r="R1134" s="28">
        <f t="shared" ref="R1134" si="1407">_xlfn.POISSON.DIST(0,K1134,FALSE) * _xlfn.POISSON.DIST(2,L1134,FALSE)</f>
        <v>2.64056074273309E-3</v>
      </c>
      <c r="S1134" s="28">
        <f t="shared" ref="S1134" si="1408">_xlfn.POISSON.DIST(2,K1134,FALSE) * _xlfn.POISSON.DIST(2,L1134,FALSE)</f>
        <v>1.4325625488501661E-3</v>
      </c>
      <c r="T1134" s="28">
        <f t="shared" ref="T1134" si="1409">_xlfn.POISSON.DIST(2,K1134,FALSE) * _xlfn.POISSON.DIST(1,L1134,FALSE)</f>
        <v>2.1939697928787787E-2</v>
      </c>
      <c r="U1134" s="28">
        <f t="shared" ref="U1134" si="1410">_xlfn.POISSON.DIST(1,K1134,FALSE) * _xlfn.POISSON.DIST(2,L1134,FALSE)</f>
        <v>2.7505521002167562E-3</v>
      </c>
      <c r="V1134" s="28">
        <f t="shared" ref="V1134" si="1411">_xlfn.POISSON.DIST(3,K1134,FALSE) * _xlfn.POISSON.DIST(3,L1134,FALSE)</f>
        <v>2.1652484798281054E-5</v>
      </c>
      <c r="W1134" s="28">
        <f t="shared" ref="W1134" si="1412">_xlfn.POISSON.DIST(3,K1134,FALSE) * _xlfn.POISSON.DIST(0,L1134,FALSE)</f>
        <v>5.833378508124757E-2</v>
      </c>
      <c r="X1134" s="28">
        <f t="shared" ref="X1134" si="1413">_xlfn.POISSON.DIST(3,K1134,FALSE) * _xlfn.POISSON.DIST(1,L1134,FALSE)</f>
        <v>7.6178620244738322E-3</v>
      </c>
      <c r="Y1134" s="28">
        <f t="shared" ref="Y1134" si="1414">_xlfn.POISSON.DIST(3,K1134,FALSE) * _xlfn.POISSON.DIST(2,L1134,FALSE)</f>
        <v>4.9741176355257545E-4</v>
      </c>
      <c r="Z1134" s="28">
        <f t="shared" ref="Z1134" si="1415">_xlfn.POISSON.DIST(0,K1134,FALSE) * _xlfn.POISSON.DIST(3,L1134,FALSE)</f>
        <v>1.1494440930109348E-4</v>
      </c>
      <c r="AA1134" s="28">
        <f t="shared" ref="AA1134" si="1416">_xlfn.POISSON.DIST(1,K1134,FALSE) * _xlfn.POISSON.DIST(3,L1134,FALSE)</f>
        <v>1.1973236642307186E-4</v>
      </c>
      <c r="AB1134" s="28">
        <f t="shared" ref="AB1134" si="1417">_xlfn.POISSON.DIST(2,K1134,FALSE) * _xlfn.POISSON.DIST(3,L1134,FALSE)</f>
        <v>6.2359881861311043E-5</v>
      </c>
      <c r="AC1134" s="28">
        <f t="shared" ref="AC1134" si="1418">_xlfn.POISSON.DIST(4,K1134,FALSE) * _xlfn.POISSON.DIST(4,L1134,FALSE)</f>
        <v>1.8408755017559478E-7</v>
      </c>
      <c r="AD1134" s="28">
        <f t="shared" ref="AD1134" si="1419">_xlfn.POISSON.DIST(4,K1134,FALSE) * _xlfn.POISSON.DIST(0,L1134,FALSE)</f>
        <v>1.5190913095862532E-2</v>
      </c>
      <c r="AE1134" s="28">
        <f t="shared" ref="AE1134" si="1420">_xlfn.POISSON.DIST(4,K1134,FALSE) * _xlfn.POISSON.DIST(1,L1134,FALSE)</f>
        <v>1.9837951511096847E-3</v>
      </c>
      <c r="AF1134" s="28">
        <f t="shared" ref="AF1134" si="1421">_xlfn.POISSON.DIST(4,K1134,FALSE) * _xlfn.POISSON.DIST(2,L1134,FALSE)</f>
        <v>1.2953280611677554E-4</v>
      </c>
      <c r="AG1134" s="28">
        <f t="shared" ref="AG1134" si="1422">_xlfn.POISSON.DIST(4,K1134,FALSE) * _xlfn.POISSON.DIST(3,L1134,FALSE)</f>
        <v>5.6386023026287303E-6</v>
      </c>
      <c r="AH1134" s="28">
        <f t="shared" ref="AH1134" si="1423">_xlfn.POISSON.DIST(0,K1134,FALSE) * _xlfn.POISSON.DIST(4,L1134,FALSE)</f>
        <v>3.7526737263868356E-6</v>
      </c>
      <c r="AI1134" s="28">
        <f t="shared" ref="AI1134" si="1424">_xlfn.POISSON.DIST(1,K1134,FALSE) * _xlfn.POISSON.DIST(4,L1134,FALSE)</f>
        <v>3.9089896446986975E-6</v>
      </c>
      <c r="AJ1134" s="28">
        <f t="shared" ref="AJ1134" si="1425">_xlfn.POISSON.DIST(2,K1134,FALSE) * _xlfn.POISSON.DIST(4,L1134,FALSE)</f>
        <v>2.0359084157675749E-6</v>
      </c>
      <c r="AK1134" s="28">
        <f t="shared" ref="AK1134" si="1426">_xlfn.POISSON.DIST(3,K1134,FALSE) * _xlfn.POISSON.DIST(4,L1134,FALSE)</f>
        <v>7.0690441847115297E-7</v>
      </c>
      <c r="AL1134" s="28">
        <f t="shared" ref="AL1134" si="1427">_xlfn.POISSON.DIST(5,K1134,FALSE) * _xlfn.POISSON.DIST(5,L1134,FALSE)</f>
        <v>1.0016616995708127E-9</v>
      </c>
      <c r="AM1134" s="28">
        <f t="shared" ref="AM1134" si="1428">_xlfn.POISSON.DIST(5,K1134,FALSE) * _xlfn.POISSON.DIST(0,L1134,FALSE)</f>
        <v>3.1647367351820411E-3</v>
      </c>
      <c r="AN1134" s="28">
        <f t="shared" ref="AN1134" si="1429">_xlfn.POISSON.DIST(5,K1134,FALSE) * _xlfn.POISSON.DIST(1,L1134,FALSE)</f>
        <v>4.1328584728081847E-4</v>
      </c>
      <c r="AO1134" s="28">
        <f t="shared" ref="AO1134" si="1430">_xlfn.POISSON.DIST(5,K1134,FALSE) * _xlfn.POISSON.DIST(2,L1134,FALSE)</f>
        <v>2.698568725540435E-5</v>
      </c>
      <c r="AP1134" s="28">
        <f t="shared" ref="AP1134" si="1431">_xlfn.POISSON.DIST(5,K1134,FALSE) * _xlfn.POISSON.DIST(3,L1134,FALSE)</f>
        <v>1.1746951437087381E-6</v>
      </c>
      <c r="AQ1134" s="28">
        <f t="shared" ref="AQ1134" si="1432">_xlfn.POISSON.DIST(5,K1134,FALSE) * _xlfn.POISSON.DIST(4,L1134,FALSE)</f>
        <v>3.8351126680400051E-8</v>
      </c>
      <c r="AR1134" s="28">
        <f t="shared" ref="AR1134" si="1433">_xlfn.POISSON.DIST(0,K1134,FALSE) * _xlfn.POISSON.DIST(5,L1134,FALSE)</f>
        <v>9.8013014690085316E-8</v>
      </c>
      <c r="AS1134" s="28">
        <f t="shared" ref="AS1134" si="1434">_xlfn.POISSON.DIST(1,K1134,FALSE) * _xlfn.POISSON.DIST(5,L1134,FALSE)</f>
        <v>1.020957022656306E-7</v>
      </c>
      <c r="AT1134" s="28">
        <f t="shared" ref="AT1134" si="1435">_xlfn.POISSON.DIST(2,K1134,FALSE) * _xlfn.POISSON.DIST(5,L1134,FALSE)</f>
        <v>5.3174226168184059E-8</v>
      </c>
      <c r="AU1134" s="28">
        <f t="shared" ref="AU1134" si="1436">_xlfn.POISSON.DIST(3,K1134,FALSE) * _xlfn.POISSON.DIST(5,L1134,FALSE)</f>
        <v>1.8463058129705669E-8</v>
      </c>
      <c r="AV1134" s="28">
        <f t="shared" ref="AV1134" si="1437">_xlfn.POISSON.DIST(4,K1134,FALSE) * _xlfn.POISSON.DIST(5,L1134,FALSE)</f>
        <v>4.8080321059498558E-9</v>
      </c>
      <c r="AW1134" s="28">
        <f t="shared" ref="AW1134" si="1438">_xlfn.POISSON.DIST(6,K1134,FALSE) * _xlfn.POISSON.DIST(6,L1134,FALSE)</f>
        <v>3.7849071128491767E-12</v>
      </c>
      <c r="AX1134" s="28">
        <f t="shared" ref="AX1134" si="1439">_xlfn.POISSON.DIST(6,K1134,FALSE) * _xlfn.POISSON.DIST(0,L1134,FALSE)</f>
        <v>5.4942706756155868E-4</v>
      </c>
      <c r="AY1134" s="28">
        <f t="shared" ref="AY1134" si="1440">_xlfn.POISSON.DIST(6,K1134,FALSE) * _xlfn.POISSON.DIST(1,L1134,FALSE)</f>
        <v>7.1750180232016292E-5</v>
      </c>
      <c r="AZ1134" s="28">
        <f t="shared" ref="AZ1134" si="1441">_xlfn.POISSON.DIST(6,K1134,FALSE) * _xlfn.POISSON.DIST(2,L1134,FALSE)</f>
        <v>4.6849606319677911E-6</v>
      </c>
      <c r="BA1134" s="28">
        <f t="shared" ref="BA1134" si="1442">_xlfn.POISSON.DIST(6,K1134,FALSE) * _xlfn.POISSON.DIST(3,L1134,FALSE)</f>
        <v>2.0393775599459797E-7</v>
      </c>
      <c r="BB1134" s="28">
        <f t="shared" ref="BB1134" si="1443">_xlfn.POISSON.DIST(6,K1134,FALSE) * _xlfn.POISSON.DIST(4,L1134,FALSE)</f>
        <v>6.6581042383236352E-9</v>
      </c>
      <c r="BC1134" s="28">
        <f t="shared" ref="BC1134" si="1444">_xlfn.POISSON.DIST(6,K1134,FALSE) * _xlfn.POISSON.DIST(5,L1134,FALSE)</f>
        <v>1.7389757706094378E-10</v>
      </c>
      <c r="BD1134" s="28">
        <f t="shared" ref="BD1134" si="1445">_xlfn.POISSON.DIST(0,K1134,FALSE) * _xlfn.POISSON.DIST(6,L1134,FALSE)</f>
        <v>2.1332681151864775E-9</v>
      </c>
      <c r="BE1134" s="28">
        <f t="shared" ref="BE1134" si="1446">_xlfn.POISSON.DIST(1,K1134,FALSE) * _xlfn.POISSON.DIST(6,L1134,FALSE)</f>
        <v>2.222128428857247E-9</v>
      </c>
      <c r="BF1134" s="28">
        <f t="shared" ref="BF1134" si="1447">_xlfn.POISSON.DIST(2,K1134,FALSE) * _xlfn.POISSON.DIST(6,L1134,FALSE)</f>
        <v>1.1573450892514603E-9</v>
      </c>
      <c r="BG1134" s="28">
        <f t="shared" ref="BG1134" si="1448">_xlfn.POISSON.DIST(3,K1134,FALSE) * _xlfn.POISSON.DIST(6,L1134,FALSE)</f>
        <v>4.0185125762609374E-10</v>
      </c>
      <c r="BH1134" s="28">
        <f t="shared" ref="BH1134" si="1449">_xlfn.POISSON.DIST(4,K1134,FALSE) * _xlfn.POISSON.DIST(6,L1134,FALSE)</f>
        <v>1.046475472757116E-10</v>
      </c>
      <c r="BI1134" s="28">
        <f t="shared" ref="BI1134" si="1450">_xlfn.POISSON.DIST(5,K1134,FALSE) * _xlfn.POISSON.DIST(6,L1134,FALSE)</f>
        <v>2.180131865808291E-11</v>
      </c>
      <c r="BJ1134" s="29">
        <f t="shared" ref="BJ1134" si="1451">SUM(N1134,Q1134,T1134,W1134,X1134,Y1134,AD1134,AE1134,AF1134,AG1134,AM1134,AN1134,AO1134,AP1134,AQ1134,AX1134,AY1134,AZ1134,BA1134,BB1134,BC1134)</f>
        <v>0.60050419175393888</v>
      </c>
      <c r="BK1134" s="29">
        <f t="shared" ref="BK1134" si="1452">SUM(M1134,P1134,S1134,V1134,AC1134,AL1134,AY1134)</f>
        <v>0.35332166877127125</v>
      </c>
      <c r="BL1134" s="29">
        <f t="shared" ref="BL1134" si="1453">SUM(O1134,R1134,U1134,AA1134,AB1134,AH1134,AI1134,AJ1134,AK1134,AR1134,AS1134,AT1134,AU1134,AV1134,BD1134,BE1134,BF1134,BG1134,BH1134,BI1134)</f>
        <v>4.6024084532948359E-2</v>
      </c>
      <c r="BM1134" s="29">
        <f t="shared" ref="BM1134" si="1454">SUM(S1134:BI1134)</f>
        <v>0.11444360670335328</v>
      </c>
      <c r="BN1134" s="29">
        <f t="shared" ref="BN1134" si="1455">SUM(M1134:R1134)</f>
        <v>0.88544953258765913</v>
      </c>
    </row>
    <row r="1135" spans="1:66" x14ac:dyDescent="0.25">
      <c r="A1135" t="s">
        <v>22</v>
      </c>
      <c r="B1135" t="s">
        <v>162</v>
      </c>
      <c r="C1135" t="s">
        <v>262</v>
      </c>
      <c r="D1135" s="11">
        <v>44460</v>
      </c>
      <c r="E1135" s="10">
        <f>VLOOKUP(A1135,home!$A$2:$E$405,3,FALSE)</f>
        <v>1.7</v>
      </c>
      <c r="F1135" s="10">
        <f>VLOOKUP(B1135,home!$B$2:$E$405,3,FALSE)</f>
        <v>1.32</v>
      </c>
      <c r="G1135" s="10">
        <f>VLOOKUP(C1135,away!$B$2:$E$405,4,FALSE)</f>
        <v>1.32</v>
      </c>
      <c r="H1135" s="10">
        <f>VLOOKUP(A1135,away!$A$2:$E$405,3,FALSE)</f>
        <v>1.5</v>
      </c>
      <c r="I1135" s="10">
        <f>VLOOKUP(C1135,away!$B$2:$E$405,3,FALSE)</f>
        <v>0.74</v>
      </c>
      <c r="J1135" s="10">
        <f>VLOOKUP(B1135,home!$B$2:$E$405,4,FALSE)</f>
        <v>0.67</v>
      </c>
      <c r="K1135" s="12">
        <f t="shared" ref="K1135:K1198" si="1456">E1135*F1135*G1135</f>
        <v>2.9620800000000003</v>
      </c>
      <c r="L1135" s="12">
        <f t="shared" ref="L1135:L1198" si="1457">H1135*I1135*J1135</f>
        <v>0.74369999999999992</v>
      </c>
      <c r="M1135" s="13">
        <f t="shared" ref="M1135:M1198" si="1458">_xlfn.POISSON.DIST(0,K1135,FALSE) * _xlfn.POISSON.DIST(0,L1135,FALSE)</f>
        <v>2.4581036679532365E-2</v>
      </c>
      <c r="N1135" s="13">
        <f t="shared" ref="N1135:N1198" si="1459">_xlfn.POISSON.DIST(1,K1135,FALSE) * _xlfn.POISSON.DIST(0,L1135,FALSE)</f>
        <v>7.281099712770922E-2</v>
      </c>
      <c r="O1135" s="13">
        <f t="shared" ref="O1135:O1198" si="1460">_xlfn.POISSON.DIST(0,K1135,FALSE) * _xlfn.POISSON.DIST(1,L1135,FALSE)</f>
        <v>1.8280916978568217E-2</v>
      </c>
      <c r="P1135" s="13">
        <f t="shared" ref="P1135:P1198" si="1461">_xlfn.POISSON.DIST(1,K1135,FALSE) * _xlfn.POISSON.DIST(1,L1135,FALSE)</f>
        <v>5.4149538563877338E-2</v>
      </c>
      <c r="Q1135" s="13">
        <f t="shared" ref="Q1135:Q1198" si="1462">_xlfn.POISSON.DIST(2,K1135,FALSE) * _xlfn.POISSON.DIST(0,L1135,FALSE)</f>
        <v>0.10783599918602252</v>
      </c>
      <c r="R1135" s="13">
        <f t="shared" ref="R1135:R1198" si="1463">_xlfn.POISSON.DIST(0,K1135,FALSE) * _xlfn.POISSON.DIST(2,L1135,FALSE)</f>
        <v>6.7977589784805901E-3</v>
      </c>
      <c r="S1135" s="13">
        <f t="shared" ref="S1135:S1198" si="1464">_xlfn.POISSON.DIST(2,K1135,FALSE) * _xlfn.POISSON.DIST(2,L1135,FALSE)</f>
        <v>2.9821489680318714E-2</v>
      </c>
      <c r="T1135" s="13">
        <f t="shared" ref="T1135:T1198" si="1465">_xlfn.POISSON.DIST(2,K1135,FALSE) * _xlfn.POISSON.DIST(1,L1135,FALSE)</f>
        <v>8.0197632594644935E-2</v>
      </c>
      <c r="U1135" s="13">
        <f t="shared" ref="U1135:U1198" si="1466">_xlfn.POISSON.DIST(1,K1135,FALSE) * _xlfn.POISSON.DIST(2,L1135,FALSE)</f>
        <v>2.0135505914977782E-2</v>
      </c>
      <c r="V1135" s="13">
        <f t="shared" ref="V1135:V1198" si="1467">_xlfn.POISSON.DIST(3,K1135,FALSE) * _xlfn.POISSON.DIST(3,L1135,FALSE)</f>
        <v>7.2993029659832748E-3</v>
      </c>
      <c r="W1135" s="13">
        <f t="shared" ref="W1135:W1198" si="1468">_xlfn.POISSON.DIST(3,K1135,FALSE) * _xlfn.POISSON.DIST(0,L1135,FALSE)</f>
        <v>0.10647295215631118</v>
      </c>
      <c r="X1135" s="13">
        <f t="shared" ref="X1135:X1198" si="1469">_xlfn.POISSON.DIST(3,K1135,FALSE) * _xlfn.POISSON.DIST(1,L1135,FALSE)</f>
        <v>7.9183934518648608E-2</v>
      </c>
      <c r="Y1135" s="13">
        <f t="shared" ref="Y1135:Y1198" si="1470">_xlfn.POISSON.DIST(3,K1135,FALSE) * _xlfn.POISSON.DIST(2,L1135,FALSE)</f>
        <v>2.9444546050759482E-2</v>
      </c>
      <c r="Z1135" s="13">
        <f t="shared" ref="Z1135:Z1198" si="1471">_xlfn.POISSON.DIST(0,K1135,FALSE) * _xlfn.POISSON.DIST(3,L1135,FALSE)</f>
        <v>1.6851644507653383E-3</v>
      </c>
      <c r="AA1135" s="13">
        <f t="shared" ref="AA1135:AA1198" si="1472">_xlfn.POISSON.DIST(1,K1135,FALSE) * _xlfn.POISSON.DIST(3,L1135,FALSE)</f>
        <v>4.9915919163229924E-3</v>
      </c>
      <c r="AB1135" s="13">
        <f t="shared" ref="AB1135:AB1198" si="1473">_xlfn.POISSON.DIST(2,K1135,FALSE) * _xlfn.POISSON.DIST(3,L1135,FALSE)</f>
        <v>7.3927472917510086E-3</v>
      </c>
      <c r="AC1135" s="13">
        <f t="shared" ref="AC1135:AC1198" si="1474">_xlfn.POISSON.DIST(4,K1135,FALSE) * _xlfn.POISSON.DIST(4,L1135,FALSE)</f>
        <v>1.0049766528333801E-3</v>
      </c>
      <c r="AD1135" s="13">
        <f t="shared" ref="AD1135:AD1198" si="1475">_xlfn.POISSON.DIST(4,K1135,FALSE) * _xlfn.POISSON.DIST(0,L1135,FALSE)</f>
        <v>7.8845350530791572E-2</v>
      </c>
      <c r="AE1135" s="13">
        <f t="shared" ref="AE1135:AE1198" si="1476">_xlfn.POISSON.DIST(4,K1135,FALSE) * _xlfn.POISSON.DIST(1,L1135,FALSE)</f>
        <v>5.8637287189749678E-2</v>
      </c>
      <c r="AF1135" s="13">
        <f t="shared" ref="AF1135:AF1198" si="1477">_xlfn.POISSON.DIST(4,K1135,FALSE) * _xlfn.POISSON.DIST(2,L1135,FALSE)</f>
        <v>2.1804275241508415E-2</v>
      </c>
      <c r="AG1135" s="13">
        <f t="shared" ref="AG1135:AG1198" si="1478">_xlfn.POISSON.DIST(4,K1135,FALSE) * _xlfn.POISSON.DIST(3,L1135,FALSE)</f>
        <v>5.4052798323699358E-3</v>
      </c>
      <c r="AH1135" s="13">
        <f t="shared" ref="AH1135:AH1198" si="1479">_xlfn.POISSON.DIST(0,K1135,FALSE) * _xlfn.POISSON.DIST(4,L1135,FALSE)</f>
        <v>3.1331420050854545E-4</v>
      </c>
      <c r="AI1135" s="13">
        <f t="shared" ref="AI1135:AI1198" si="1480">_xlfn.POISSON.DIST(1,K1135,FALSE) * _xlfn.POISSON.DIST(4,L1135,FALSE)</f>
        <v>9.280617270423522E-4</v>
      </c>
      <c r="AJ1135" s="13">
        <f t="shared" ref="AJ1135:AJ1198" si="1481">_xlfn.POISSON.DIST(2,K1135,FALSE) * _xlfn.POISSON.DIST(4,L1135,FALSE)</f>
        <v>1.3744965402188061E-3</v>
      </c>
      <c r="AK1135" s="13">
        <f t="shared" ref="AK1135:AK1198" si="1482">_xlfn.POISSON.DIST(3,K1135,FALSE) * _xlfn.POISSON.DIST(4,L1135,FALSE)</f>
        <v>1.3571229039504402E-3</v>
      </c>
      <c r="AL1135" s="13">
        <f t="shared" ref="AL1135:AL1198" si="1483">_xlfn.POISSON.DIST(5,K1135,FALSE) * _xlfn.POISSON.DIST(5,L1135,FALSE)</f>
        <v>8.8554478361297154E-5</v>
      </c>
      <c r="AM1135" s="13">
        <f t="shared" ref="AM1135:AM1198" si="1484">_xlfn.POISSON.DIST(5,K1135,FALSE) * _xlfn.POISSON.DIST(0,L1135,FALSE)</f>
        <v>4.6709247180049422E-2</v>
      </c>
      <c r="AN1135" s="13">
        <f t="shared" ref="AN1135:AN1198" si="1485">_xlfn.POISSON.DIST(5,K1135,FALSE) * _xlfn.POISSON.DIST(1,L1135,FALSE)</f>
        <v>3.4737667127802747E-2</v>
      </c>
      <c r="AO1135" s="13">
        <f t="shared" ref="AO1135:AO1198" si="1486">_xlfn.POISSON.DIST(5,K1135,FALSE) * _xlfn.POISSON.DIST(2,L1135,FALSE)</f>
        <v>1.2917201521473451E-2</v>
      </c>
      <c r="AP1135" s="13">
        <f t="shared" ref="AP1135:AP1198" si="1487">_xlfn.POISSON.DIST(5,K1135,FALSE) * _xlfn.POISSON.DIST(3,L1135,FALSE)</f>
        <v>3.2021742571732683E-3</v>
      </c>
      <c r="AQ1135" s="13">
        <f t="shared" ref="AQ1135:AQ1198" si="1488">_xlfn.POISSON.DIST(5,K1135,FALSE) * _xlfn.POISSON.DIST(4,L1135,FALSE)</f>
        <v>5.9536424876493977E-4</v>
      </c>
      <c r="AR1135" s="13">
        <f t="shared" ref="AR1135:AR1198" si="1489">_xlfn.POISSON.DIST(0,K1135,FALSE) * _xlfn.POISSON.DIST(5,L1135,FALSE)</f>
        <v>4.660235418364106E-5</v>
      </c>
      <c r="AS1135" s="13">
        <f t="shared" ref="AS1135:AS1198" si="1490">_xlfn.POISSON.DIST(1,K1135,FALSE) * _xlfn.POISSON.DIST(5,L1135,FALSE)</f>
        <v>1.380399012802795E-4</v>
      </c>
      <c r="AT1135" s="13">
        <f t="shared" ref="AT1135:AT1198" si="1491">_xlfn.POISSON.DIST(2,K1135,FALSE) * _xlfn.POISSON.DIST(5,L1135,FALSE)</f>
        <v>2.0444261539214525E-4</v>
      </c>
      <c r="AU1135" s="13">
        <f t="shared" ref="AU1135:AU1198" si="1492">_xlfn.POISSON.DIST(3,K1135,FALSE) * _xlfn.POISSON.DIST(5,L1135,FALSE)</f>
        <v>2.0185846073358851E-4</v>
      </c>
      <c r="AV1135" s="13">
        <f t="shared" ref="AV1135:AV1198" si="1493">_xlfn.POISSON.DIST(4,K1135,FALSE) * _xlfn.POISSON.DIST(5,L1135,FALSE)</f>
        <v>1.4948022734243699E-4</v>
      </c>
      <c r="AW1135" s="13">
        <f t="shared" ref="AW1135:AW1198" si="1494">_xlfn.POISSON.DIST(6,K1135,FALSE) * _xlfn.POISSON.DIST(6,L1135,FALSE)</f>
        <v>5.4187934060543699E-6</v>
      </c>
      <c r="AX1135" s="13">
        <f t="shared" ref="AX1135:AX1198" si="1495">_xlfn.POISSON.DIST(6,K1135,FALSE) * _xlfn.POISSON.DIST(0,L1135,FALSE)</f>
        <v>2.3059421147846804E-2</v>
      </c>
      <c r="AY1135" s="13">
        <f t="shared" ref="AY1135:AY1198" si="1496">_xlfn.POISSON.DIST(6,K1135,FALSE) * _xlfn.POISSON.DIST(1,L1135,FALSE)</f>
        <v>1.7149291507653663E-2</v>
      </c>
      <c r="AZ1135" s="13">
        <f t="shared" ref="AZ1135:AZ1198" si="1497">_xlfn.POISSON.DIST(6,K1135,FALSE) * _xlfn.POISSON.DIST(2,L1135,FALSE)</f>
        <v>6.3769640471210143E-3</v>
      </c>
      <c r="BA1135" s="13">
        <f t="shared" ref="BA1135:BA1198" si="1498">_xlfn.POISSON.DIST(6,K1135,FALSE) * _xlfn.POISSON.DIST(3,L1135,FALSE)</f>
        <v>1.5808493872812993E-3</v>
      </c>
      <c r="BB1135" s="13">
        <f t="shared" ref="BB1135:BB1198" si="1499">_xlfn.POISSON.DIST(6,K1135,FALSE) * _xlfn.POISSON.DIST(4,L1135,FALSE)</f>
        <v>2.9391942233027553E-4</v>
      </c>
      <c r="BC1135" s="13">
        <f t="shared" ref="BC1135:BC1198" si="1500">_xlfn.POISSON.DIST(6,K1135,FALSE) * _xlfn.POISSON.DIST(5,L1135,FALSE)</f>
        <v>4.3717574877405189E-5</v>
      </c>
      <c r="BD1135" s="13">
        <f t="shared" ref="BD1135:BD1198" si="1501">_xlfn.POISSON.DIST(0,K1135,FALSE) * _xlfn.POISSON.DIST(6,L1135,FALSE)</f>
        <v>5.7763618010623053E-6</v>
      </c>
      <c r="BE1135" s="13">
        <f t="shared" ref="BE1135:BE1198" si="1502">_xlfn.POISSON.DIST(1,K1135,FALSE) * _xlfn.POISSON.DIST(6,L1135,FALSE)</f>
        <v>1.7110045763690631E-5</v>
      </c>
      <c r="BF1135" s="13">
        <f t="shared" ref="BF1135:BF1198" si="1503">_xlfn.POISSON.DIST(2,K1135,FALSE) * _xlfn.POISSON.DIST(6,L1135,FALSE)</f>
        <v>2.5340662177856386E-5</v>
      </c>
      <c r="BG1135" s="13">
        <f t="shared" ref="BG1135:BG1198" si="1504">_xlfn.POISSON.DIST(3,K1135,FALSE) * _xlfn.POISSON.DIST(6,L1135,FALSE)</f>
        <v>2.5020356207928281E-5</v>
      </c>
      <c r="BH1135" s="13">
        <f t="shared" ref="BH1135:BH1198" si="1505">_xlfn.POISSON.DIST(4,K1135,FALSE) * _xlfn.POISSON.DIST(6,L1135,FALSE)</f>
        <v>1.8528074179095052E-5</v>
      </c>
      <c r="BI1135" s="13">
        <f t="shared" ref="BI1135:BI1198" si="1506">_xlfn.POISSON.DIST(5,K1135,FALSE) * _xlfn.POISSON.DIST(6,L1135,FALSE)</f>
        <v>1.0976327592882776E-5</v>
      </c>
      <c r="BJ1135" s="14">
        <f t="shared" ref="BJ1135:BJ1198" si="1507">SUM(N1135,Q1135,T1135,W1135,X1135,Y1135,AD1135,AE1135,AF1135,AG1135,AM1135,AN1135,AO1135,AP1135,AQ1135,AX1135,AY1135,AZ1135,BA1135,BB1135,BC1135)</f>
        <v>0.78730407185088991</v>
      </c>
      <c r="BK1135" s="14">
        <f t="shared" ref="BK1135:BK1198" si="1508">SUM(M1135,P1135,S1135,V1135,AC1135,AL1135,AY1135)</f>
        <v>0.13409419052856003</v>
      </c>
      <c r="BL1135" s="14">
        <f t="shared" ref="BL1135:BL1198" si="1509">SUM(O1135,R1135,U1135,AA1135,AB1135,AH1135,AI1135,AJ1135,AK1135,AR1135,AS1135,AT1135,AU1135,AV1135,BD1135,BE1135,BF1135,BG1135,BH1135,BI1135)</f>
        <v>6.2414691838475339E-2</v>
      </c>
      <c r="BM1135" s="14">
        <f t="shared" ref="BM1135:BM1198" si="1510">SUM(S1135:BI1135)</f>
        <v>0.68389799844025256</v>
      </c>
      <c r="BN1135" s="14">
        <f t="shared" ref="BN1135:BN1198" si="1511">SUM(M1135:R1135)</f>
        <v>0.28445624751419024</v>
      </c>
    </row>
    <row r="1136" spans="1:66" x14ac:dyDescent="0.25">
      <c r="A1136" t="s">
        <v>22</v>
      </c>
      <c r="B1136" t="s">
        <v>261</v>
      </c>
      <c r="C1136" t="s">
        <v>259</v>
      </c>
      <c r="D1136" s="11">
        <v>44460</v>
      </c>
      <c r="E1136" s="10">
        <f>VLOOKUP(A1136,home!$A$2:$E$405,3,FALSE)</f>
        <v>1.7</v>
      </c>
      <c r="F1136" s="10">
        <f>VLOOKUP(B1136,home!$B$2:$E$405,3,FALSE)</f>
        <v>0.74</v>
      </c>
      <c r="G1136" s="10">
        <f>VLOOKUP(C1136,away!$B$2:$E$405,4,FALSE)</f>
        <v>1.18</v>
      </c>
      <c r="H1136" s="10">
        <f>VLOOKUP(A1136,away!$A$2:$E$405,3,FALSE)</f>
        <v>1.5</v>
      </c>
      <c r="I1136" s="10">
        <f>VLOOKUP(C1136,away!$B$2:$E$405,3,FALSE)</f>
        <v>0.98</v>
      </c>
      <c r="J1136" s="10">
        <f>VLOOKUP(B1136,home!$B$2:$E$405,4,FALSE)</f>
        <v>1</v>
      </c>
      <c r="K1136" s="12">
        <f t="shared" si="1456"/>
        <v>1.48444</v>
      </c>
      <c r="L1136" s="12">
        <f t="shared" si="1457"/>
        <v>1.47</v>
      </c>
      <c r="M1136" s="13">
        <f t="shared" si="1458"/>
        <v>5.2107832793346742E-2</v>
      </c>
      <c r="N1136" s="13">
        <f t="shared" si="1459"/>
        <v>7.7350951311755622E-2</v>
      </c>
      <c r="O1136" s="13">
        <f t="shared" si="1460"/>
        <v>7.6598514206219714E-2</v>
      </c>
      <c r="P1136" s="13">
        <f t="shared" si="1461"/>
        <v>0.11370589842828077</v>
      </c>
      <c r="Q1136" s="13">
        <f t="shared" si="1462"/>
        <v>5.7411423082611275E-2</v>
      </c>
      <c r="R1136" s="13">
        <f t="shared" si="1463"/>
        <v>5.6299907941571491E-2</v>
      </c>
      <c r="S1136" s="13">
        <f t="shared" si="1464"/>
        <v>6.2030172069607356E-2</v>
      </c>
      <c r="T1136" s="13">
        <f t="shared" si="1465"/>
        <v>8.4394791931438576E-2</v>
      </c>
      <c r="U1136" s="13">
        <f t="shared" si="1466"/>
        <v>8.3573835344786379E-2</v>
      </c>
      <c r="V1136" s="13">
        <f t="shared" si="1467"/>
        <v>1.5039744542411297E-2</v>
      </c>
      <c r="W1136" s="13">
        <f t="shared" si="1468"/>
        <v>2.8407937626917151E-2</v>
      </c>
      <c r="X1136" s="13">
        <f t="shared" si="1469"/>
        <v>4.1759668311568215E-2</v>
      </c>
      <c r="Y1136" s="13">
        <f t="shared" si="1470"/>
        <v>3.069335620900264E-2</v>
      </c>
      <c r="Z1136" s="13">
        <f t="shared" si="1471"/>
        <v>2.7586954891370037E-2</v>
      </c>
      <c r="AA1136" s="13">
        <f t="shared" si="1472"/>
        <v>4.0951179318945333E-2</v>
      </c>
      <c r="AB1136" s="13">
        <f t="shared" si="1473"/>
        <v>3.0394784314107613E-2</v>
      </c>
      <c r="AC1136" s="13">
        <f t="shared" si="1474"/>
        <v>2.0511643519468404E-3</v>
      </c>
      <c r="AD1136" s="13">
        <f t="shared" si="1475"/>
        <v>1.0542469732725228E-2</v>
      </c>
      <c r="AE1136" s="13">
        <f t="shared" si="1476"/>
        <v>1.5497430507106088E-2</v>
      </c>
      <c r="AF1136" s="13">
        <f t="shared" si="1477"/>
        <v>1.1390611422722975E-2</v>
      </c>
      <c r="AG1136" s="13">
        <f t="shared" si="1478"/>
        <v>5.5813995971342586E-3</v>
      </c>
      <c r="AH1136" s="13">
        <f t="shared" si="1479"/>
        <v>1.013820592257849E-2</v>
      </c>
      <c r="AI1136" s="13">
        <f t="shared" si="1480"/>
        <v>1.5049558399712412E-2</v>
      </c>
      <c r="AJ1136" s="13">
        <f t="shared" si="1481"/>
        <v>1.1170083235434549E-2</v>
      </c>
      <c r="AK1136" s="13">
        <f t="shared" si="1482"/>
        <v>5.5271061193361525E-3</v>
      </c>
      <c r="AL1136" s="13">
        <f t="shared" si="1483"/>
        <v>1.7903602814351287E-4</v>
      </c>
      <c r="AM1136" s="13">
        <f t="shared" si="1484"/>
        <v>3.1299327540093235E-3</v>
      </c>
      <c r="AN1136" s="13">
        <f t="shared" si="1485"/>
        <v>4.6010011483937057E-3</v>
      </c>
      <c r="AO1136" s="13">
        <f t="shared" si="1486"/>
        <v>3.3817358440693737E-3</v>
      </c>
      <c r="AP1136" s="13">
        <f t="shared" si="1487"/>
        <v>1.6570505635939935E-3</v>
      </c>
      <c r="AQ1136" s="13">
        <f t="shared" si="1488"/>
        <v>6.0896608212079276E-4</v>
      </c>
      <c r="AR1136" s="13">
        <f t="shared" si="1489"/>
        <v>2.980632541238073E-3</v>
      </c>
      <c r="AS1136" s="13">
        <f t="shared" si="1490"/>
        <v>4.4245701695154451E-3</v>
      </c>
      <c r="AT1136" s="13">
        <f t="shared" si="1491"/>
        <v>3.2840044712177541E-3</v>
      </c>
      <c r="AU1136" s="13">
        <f t="shared" si="1492"/>
        <v>1.6249691990848274E-3</v>
      </c>
      <c r="AV1136" s="13">
        <f t="shared" si="1493"/>
        <v>6.0304231947237046E-4</v>
      </c>
      <c r="AW1136" s="13">
        <f t="shared" si="1494"/>
        <v>1.0852203199375383E-5</v>
      </c>
      <c r="AX1136" s="13">
        <f t="shared" si="1495"/>
        <v>7.7436622956026584E-4</v>
      </c>
      <c r="AY1136" s="13">
        <f t="shared" si="1496"/>
        <v>1.138318357453591E-3</v>
      </c>
      <c r="AZ1136" s="13">
        <f t="shared" si="1497"/>
        <v>8.3666399272838937E-4</v>
      </c>
      <c r="BA1136" s="13">
        <f t="shared" si="1498"/>
        <v>4.0996535643691089E-4</v>
      </c>
      <c r="BB1136" s="13">
        <f t="shared" si="1499"/>
        <v>1.5066226849056477E-4</v>
      </c>
      <c r="BC1136" s="13">
        <f t="shared" si="1500"/>
        <v>4.4294706936225995E-5</v>
      </c>
      <c r="BD1136" s="13">
        <f t="shared" si="1501"/>
        <v>7.3025497260332888E-4</v>
      </c>
      <c r="BE1136" s="13">
        <f t="shared" si="1502"/>
        <v>1.0840196915312854E-3</v>
      </c>
      <c r="BF1136" s="13">
        <f t="shared" si="1503"/>
        <v>8.045810954483509E-4</v>
      </c>
      <c r="BG1136" s="13">
        <f t="shared" si="1504"/>
        <v>3.9811745377578319E-4</v>
      </c>
      <c r="BH1136" s="13">
        <f t="shared" si="1505"/>
        <v>1.4774536827073096E-4</v>
      </c>
      <c r="BI1136" s="13">
        <f t="shared" si="1506"/>
        <v>4.3863826895160712E-5</v>
      </c>
      <c r="BJ1136" s="14">
        <f t="shared" si="1507"/>
        <v>0.37976299703677519</v>
      </c>
      <c r="BK1136" s="14">
        <f t="shared" si="1508"/>
        <v>0.24625216657119012</v>
      </c>
      <c r="BL1136" s="14">
        <f t="shared" si="1509"/>
        <v>0.34582897591174516</v>
      </c>
      <c r="BM1136" s="14">
        <f t="shared" si="1510"/>
        <v>0.56482910049304114</v>
      </c>
      <c r="BN1136" s="14">
        <f t="shared" si="1511"/>
        <v>0.43347452776378559</v>
      </c>
    </row>
    <row r="1137" spans="1:66" x14ac:dyDescent="0.25">
      <c r="A1137" t="s">
        <v>22</v>
      </c>
      <c r="B1137" t="s">
        <v>256</v>
      </c>
      <c r="C1137" t="s">
        <v>263</v>
      </c>
      <c r="D1137" s="11">
        <v>44460</v>
      </c>
      <c r="E1137" s="10">
        <f>VLOOKUP(A1137,home!$A$2:$E$405,3,FALSE)</f>
        <v>1.7</v>
      </c>
      <c r="F1137" s="10">
        <f>VLOOKUP(B1137,home!$B$2:$E$405,3,FALSE)</f>
        <v>0.78</v>
      </c>
      <c r="G1137" s="10">
        <f>VLOOKUP(C1137,away!$B$2:$E$405,4,FALSE)</f>
        <v>0.74</v>
      </c>
      <c r="H1137" s="10">
        <f>VLOOKUP(A1137,away!$A$2:$E$405,3,FALSE)</f>
        <v>1.5</v>
      </c>
      <c r="I1137" s="10">
        <f>VLOOKUP(C1137,away!$B$2:$E$405,3,FALSE)</f>
        <v>1.47</v>
      </c>
      <c r="J1137" s="10">
        <f>VLOOKUP(B1137,home!$B$2:$E$405,4,FALSE)</f>
        <v>1.33</v>
      </c>
      <c r="K1137" s="12">
        <f t="shared" si="1456"/>
        <v>0.98124</v>
      </c>
      <c r="L1137" s="12">
        <f t="shared" si="1457"/>
        <v>2.9326500000000002</v>
      </c>
      <c r="M1137" s="13">
        <f t="shared" si="1458"/>
        <v>1.9962694943567935E-2</v>
      </c>
      <c r="N1137" s="13">
        <f t="shared" si="1459"/>
        <v>1.9588194786426601E-2</v>
      </c>
      <c r="O1137" s="13">
        <f t="shared" si="1460"/>
        <v>5.8543597326254512E-2</v>
      </c>
      <c r="P1137" s="13">
        <f t="shared" si="1461"/>
        <v>5.7445319440413978E-2</v>
      </c>
      <c r="Q1137" s="13">
        <f t="shared" si="1462"/>
        <v>9.6103601261166172E-3</v>
      </c>
      <c r="R1137" s="13">
        <f t="shared" si="1463"/>
        <v>8.5843940349420167E-2</v>
      </c>
      <c r="S1137" s="13">
        <f t="shared" si="1464"/>
        <v>4.1326643708925519E-2</v>
      </c>
      <c r="T1137" s="13">
        <f t="shared" si="1465"/>
        <v>2.8183822623855905E-2</v>
      </c>
      <c r="U1137" s="13">
        <f t="shared" si="1466"/>
        <v>8.4233508028465048E-2</v>
      </c>
      <c r="V1137" s="13">
        <f t="shared" si="1467"/>
        <v>1.3213659311199482E-2</v>
      </c>
      <c r="W1137" s="13">
        <f t="shared" si="1468"/>
        <v>3.1433565900502239E-3</v>
      </c>
      <c r="X1137" s="13">
        <f t="shared" si="1469"/>
        <v>9.2183647038107906E-3</v>
      </c>
      <c r="Y1137" s="13">
        <f t="shared" si="1470"/>
        <v>1.3517118624315361E-2</v>
      </c>
      <c r="Z1137" s="13">
        <f t="shared" si="1471"/>
        <v>8.3916743888575687E-2</v>
      </c>
      <c r="AA1137" s="13">
        <f t="shared" si="1472"/>
        <v>8.2342465773226015E-2</v>
      </c>
      <c r="AB1137" s="13">
        <f t="shared" si="1473"/>
        <v>4.0398860557660142E-2</v>
      </c>
      <c r="AC1137" s="13">
        <f t="shared" si="1474"/>
        <v>2.3765042816564575E-3</v>
      </c>
      <c r="AD1137" s="13">
        <f t="shared" si="1475"/>
        <v>7.7109680510522021E-4</v>
      </c>
      <c r="AE1137" s="13">
        <f t="shared" si="1476"/>
        <v>2.2613570454918246E-3</v>
      </c>
      <c r="AF1137" s="13">
        <f t="shared" si="1477"/>
        <v>3.3158843697308005E-3</v>
      </c>
      <c r="AG1137" s="13">
        <f t="shared" si="1478"/>
        <v>3.241442765630344E-3</v>
      </c>
      <c r="AH1137" s="13">
        <f t="shared" si="1479"/>
        <v>6.1524609741207881E-2</v>
      </c>
      <c r="AI1137" s="13">
        <f t="shared" si="1480"/>
        <v>6.037040806246282E-2</v>
      </c>
      <c r="AJ1137" s="13">
        <f t="shared" si="1481"/>
        <v>2.9618929603605508E-2</v>
      </c>
      <c r="AK1137" s="13">
        <f t="shared" si="1482"/>
        <v>9.6877594947472907E-3</v>
      </c>
      <c r="AL1137" s="13">
        <f t="shared" si="1483"/>
        <v>2.7354833202068002E-4</v>
      </c>
      <c r="AM1137" s="13">
        <f t="shared" si="1484"/>
        <v>1.513262058082893E-4</v>
      </c>
      <c r="AN1137" s="13">
        <f t="shared" si="1485"/>
        <v>4.4378679746367972E-4</v>
      </c>
      <c r="AO1137" s="13">
        <f t="shared" si="1486"/>
        <v>6.5073567579093032E-4</v>
      </c>
      <c r="AP1137" s="13">
        <f t="shared" si="1487"/>
        <v>6.3612665986942396E-4</v>
      </c>
      <c r="AQ1137" s="13">
        <f t="shared" si="1488"/>
        <v>4.6638421226651656E-4</v>
      </c>
      <c r="AR1137" s="13">
        <f t="shared" si="1489"/>
        <v>3.6086029351510666E-2</v>
      </c>
      <c r="AS1137" s="13">
        <f t="shared" si="1490"/>
        <v>3.5409055440876323E-2</v>
      </c>
      <c r="AT1137" s="13">
        <f t="shared" si="1491"/>
        <v>1.737239078040274E-2</v>
      </c>
      <c r="AU1137" s="13">
        <f t="shared" si="1492"/>
        <v>5.6821615764541299E-3</v>
      </c>
      <c r="AV1137" s="13">
        <f t="shared" si="1493"/>
        <v>1.3938910563199623E-3</v>
      </c>
      <c r="AW1137" s="13">
        <f t="shared" si="1494"/>
        <v>2.1865884451726516E-5</v>
      </c>
      <c r="AX1137" s="13">
        <f t="shared" si="1495"/>
        <v>2.4747887697887625E-5</v>
      </c>
      <c r="AY1137" s="13">
        <f t="shared" si="1496"/>
        <v>7.2576892857210154E-5</v>
      </c>
      <c r="AZ1137" s="13">
        <f t="shared" si="1497"/>
        <v>1.0642131241884872E-4</v>
      </c>
      <c r="BA1137" s="13">
        <f t="shared" si="1498"/>
        <v>1.0403215395504555E-4</v>
      </c>
      <c r="BB1137" s="13">
        <f t="shared" si="1499"/>
        <v>7.62724740740661E-5</v>
      </c>
      <c r="BC1137" s="13">
        <f t="shared" si="1500"/>
        <v>4.4736094218662E-5</v>
      </c>
      <c r="BD1137" s="13">
        <f t="shared" si="1501"/>
        <v>1.7637948996284625E-2</v>
      </c>
      <c r="BE1137" s="13">
        <f t="shared" si="1502"/>
        <v>1.7307061073114326E-2</v>
      </c>
      <c r="BF1137" s="13">
        <f t="shared" si="1503"/>
        <v>8.491190303691349E-3</v>
      </c>
      <c r="BG1137" s="13">
        <f t="shared" si="1504"/>
        <v>2.7772985245313672E-3</v>
      </c>
      <c r="BH1137" s="13">
        <f t="shared" si="1505"/>
        <v>6.8129910105278952E-4</v>
      </c>
      <c r="BI1137" s="13">
        <f t="shared" si="1506"/>
        <v>1.3370358598340786E-4</v>
      </c>
      <c r="BJ1137" s="14">
        <f t="shared" si="1507"/>
        <v>9.5628144806954252E-2</v>
      </c>
      <c r="BK1137" s="14">
        <f t="shared" si="1508"/>
        <v>0.13467094691064124</v>
      </c>
      <c r="BL1137" s="14">
        <f t="shared" si="1509"/>
        <v>0.65553610872727097</v>
      </c>
      <c r="BM1137" s="14">
        <f t="shared" si="1510"/>
        <v>0.71870712635283696</v>
      </c>
      <c r="BN1137" s="14">
        <f t="shared" si="1511"/>
        <v>0.25099410697219982</v>
      </c>
    </row>
    <row r="1138" spans="1:66" x14ac:dyDescent="0.25">
      <c r="A1138" t="s">
        <v>301</v>
      </c>
      <c r="B1138" t="s">
        <v>341</v>
      </c>
      <c r="C1138" t="s">
        <v>313</v>
      </c>
      <c r="D1138" s="11">
        <v>44460</v>
      </c>
      <c r="E1138" s="10">
        <f>VLOOKUP(A1138,home!$A$2:$E$405,3,FALSE)</f>
        <v>1.32051282051282</v>
      </c>
      <c r="F1138" s="10">
        <f>VLOOKUP(B1138,home!$B$2:$E$405,3,FALSE)</f>
        <v>0.38</v>
      </c>
      <c r="G1138" s="10">
        <f>VLOOKUP(C1138,away!$B$2:$E$405,4,FALSE)</f>
        <v>0.76</v>
      </c>
      <c r="H1138" s="10">
        <f>VLOOKUP(A1138,away!$A$2:$E$405,3,FALSE)</f>
        <v>0.93589743589743601</v>
      </c>
      <c r="I1138" s="10">
        <f>VLOOKUP(C1138,away!$B$2:$E$405,3,FALSE)</f>
        <v>1.1399999999999999</v>
      </c>
      <c r="J1138" s="10">
        <f>VLOOKUP(B1138,home!$B$2:$E$405,4,FALSE)</f>
        <v>1.34</v>
      </c>
      <c r="K1138" s="12">
        <f t="shared" si="1456"/>
        <v>0.38136410256410241</v>
      </c>
      <c r="L1138" s="12">
        <f t="shared" si="1457"/>
        <v>1.4296769230769231</v>
      </c>
      <c r="M1138" s="13">
        <f t="shared" si="1458"/>
        <v>0.16348385729807594</v>
      </c>
      <c r="N1138" s="13">
        <f t="shared" si="1459"/>
        <v>6.234687452219851E-2</v>
      </c>
      <c r="O1138" s="13">
        <f t="shared" si="1460"/>
        <v>0.23372909807466</v>
      </c>
      <c r="P1138" s="13">
        <f t="shared" si="1461"/>
        <v>8.9135887730359784E-2</v>
      </c>
      <c r="Q1138" s="13">
        <f t="shared" si="1462"/>
        <v>1.188842992491747E-2</v>
      </c>
      <c r="R1138" s="13">
        <f t="shared" si="1463"/>
        <v>0.16707854888446216</v>
      </c>
      <c r="S1138" s="13">
        <f t="shared" si="1464"/>
        <v>1.2149833342555975E-2</v>
      </c>
      <c r="T1138" s="13">
        <f t="shared" si="1465"/>
        <v>1.6996613915271623E-2</v>
      </c>
      <c r="U1138" s="13">
        <f t="shared" si="1466"/>
        <v>6.3717760853035418E-2</v>
      </c>
      <c r="V1138" s="13">
        <f t="shared" si="1467"/>
        <v>7.3604697033384243E-4</v>
      </c>
      <c r="W1138" s="13">
        <f t="shared" si="1468"/>
        <v>1.5112734697374567E-3</v>
      </c>
      <c r="X1138" s="13">
        <f t="shared" si="1469"/>
        <v>2.1606328041420329E-3</v>
      </c>
      <c r="Y1138" s="13">
        <f t="shared" si="1470"/>
        <v>1.5445034296624228E-3</v>
      </c>
      <c r="Z1138" s="13">
        <f t="shared" si="1471"/>
        <v>7.9622781893765038E-2</v>
      </c>
      <c r="AA1138" s="13">
        <f t="shared" si="1472"/>
        <v>3.0365270760572965E-2</v>
      </c>
      <c r="AB1138" s="13">
        <f t="shared" si="1473"/>
        <v>5.7901121163609444E-3</v>
      </c>
      <c r="AC1138" s="13">
        <f t="shared" si="1474"/>
        <v>2.5082063604117444E-5</v>
      </c>
      <c r="AD1138" s="13">
        <f t="shared" si="1475"/>
        <v>1.4408636262884056E-4</v>
      </c>
      <c r="AE1138" s="13">
        <f t="shared" si="1476"/>
        <v>2.0599694758054654E-4</v>
      </c>
      <c r="AF1138" s="13">
        <f t="shared" si="1477"/>
        <v>1.47254541090097E-4</v>
      </c>
      <c r="AG1138" s="13">
        <f t="shared" si="1478"/>
        <v>7.0175473071598061E-5</v>
      </c>
      <c r="AH1138" s="13">
        <f t="shared" si="1479"/>
        <v>2.8458713456175733E-2</v>
      </c>
      <c r="AI1138" s="13">
        <f t="shared" si="1480"/>
        <v>1.0853131717343402E-2</v>
      </c>
      <c r="AJ1138" s="13">
        <f t="shared" si="1481"/>
        <v>2.0694974186973311E-3</v>
      </c>
      <c r="AK1138" s="13">
        <f t="shared" si="1482"/>
        <v>2.6307734194674475E-4</v>
      </c>
      <c r="AL1138" s="13">
        <f t="shared" si="1483"/>
        <v>5.4701718993234653E-7</v>
      </c>
      <c r="AM1138" s="13">
        <f t="shared" si="1484"/>
        <v>1.098987327513473E-5</v>
      </c>
      <c r="AN1138" s="13">
        <f t="shared" si="1485"/>
        <v>1.5711968208999929E-5</v>
      </c>
      <c r="AO1138" s="13">
        <f t="shared" si="1486"/>
        <v>1.1231519182262726E-5</v>
      </c>
      <c r="AP1138" s="13">
        <f t="shared" si="1487"/>
        <v>5.3524812619922708E-6</v>
      </c>
      <c r="AQ1138" s="13">
        <f t="shared" si="1488"/>
        <v>1.9130797353679988E-6</v>
      </c>
      <c r="AR1138" s="13">
        <f t="shared" si="1489"/>
        <v>8.1373531777506232E-3</v>
      </c>
      <c r="AS1138" s="13">
        <f t="shared" si="1490"/>
        <v>3.1032943918800132E-3</v>
      </c>
      <c r="AT1138" s="13">
        <f t="shared" si="1491"/>
        <v>5.9174254037576662E-4</v>
      </c>
      <c r="AU1138" s="13">
        <f t="shared" si="1492"/>
        <v>7.5223120953135468E-5</v>
      </c>
      <c r="AV1138" s="13">
        <f t="shared" si="1493"/>
        <v>7.1718495035908565E-6</v>
      </c>
      <c r="AW1138" s="13">
        <f t="shared" si="1494"/>
        <v>8.284688645892443E-9</v>
      </c>
      <c r="AX1138" s="13">
        <f t="shared" si="1495"/>
        <v>6.9852385981082759E-7</v>
      </c>
      <c r="AY1138" s="13">
        <f t="shared" si="1496"/>
        <v>9.9866344259016006E-7</v>
      </c>
      <c r="AZ1138" s="13">
        <f t="shared" si="1497"/>
        <v>7.1388303889585375E-7</v>
      </c>
      <c r="BA1138" s="13">
        <f t="shared" si="1498"/>
        <v>3.4020736882847581E-7</v>
      </c>
      <c r="BB1138" s="13">
        <f t="shared" si="1499"/>
        <v>1.2159665606869778E-7</v>
      </c>
      <c r="BC1138" s="13">
        <f t="shared" si="1500"/>
        <v>3.476878662094772E-8</v>
      </c>
      <c r="BD1138" s="13">
        <f t="shared" si="1501"/>
        <v>1.9389643421927902E-3</v>
      </c>
      <c r="BE1138" s="13">
        <f t="shared" si="1502"/>
        <v>7.3945139626414857E-4</v>
      </c>
      <c r="BF1138" s="13">
        <f t="shared" si="1503"/>
        <v>1.4100010906302474E-4</v>
      </c>
      <c r="BG1138" s="13">
        <f t="shared" si="1504"/>
        <v>1.7924126684753667E-5</v>
      </c>
      <c r="BH1138" s="13">
        <f t="shared" si="1505"/>
        <v>1.7089046218440901E-6</v>
      </c>
      <c r="BI1138" s="13">
        <f t="shared" si="1506"/>
        <v>1.3034297549544374E-7</v>
      </c>
      <c r="BJ1138" s="14">
        <f t="shared" si="1507"/>
        <v>9.7063947955117177E-2</v>
      </c>
      <c r="BK1138" s="14">
        <f t="shared" si="1508"/>
        <v>0.26553225308556222</v>
      </c>
      <c r="BL1138" s="14">
        <f t="shared" si="1509"/>
        <v>0.55707917492552006</v>
      </c>
      <c r="BM1138" s="14">
        <f t="shared" si="1510"/>
        <v>0.27163447104653649</v>
      </c>
      <c r="BN1138" s="14">
        <f t="shared" si="1511"/>
        <v>0.72766269643467385</v>
      </c>
    </row>
    <row r="1139" spans="1:66" x14ac:dyDescent="0.25">
      <c r="A1139" t="s">
        <v>301</v>
      </c>
      <c r="B1139" t="s">
        <v>312</v>
      </c>
      <c r="C1139" t="s">
        <v>384</v>
      </c>
      <c r="D1139" s="11">
        <v>44460</v>
      </c>
      <c r="E1139" s="10">
        <f>VLOOKUP(A1139,home!$A$2:$E$405,3,FALSE)</f>
        <v>1.32051282051282</v>
      </c>
      <c r="F1139" s="10">
        <f>VLOOKUP(B1139,home!$B$2:$E$405,3,FALSE)</f>
        <v>0.95</v>
      </c>
      <c r="G1139" s="10">
        <f>VLOOKUP(C1139,away!$B$2:$E$405,4,FALSE)</f>
        <v>1.06</v>
      </c>
      <c r="H1139" s="10">
        <f>VLOOKUP(A1139,away!$A$2:$E$405,3,FALSE)</f>
        <v>0.93589743589743601</v>
      </c>
      <c r="I1139" s="10">
        <f>VLOOKUP(C1139,away!$B$2:$E$405,3,FALSE)</f>
        <v>0.45</v>
      </c>
      <c r="J1139" s="10">
        <f>VLOOKUP(B1139,home!$B$2:$E$405,4,FALSE)</f>
        <v>0.8</v>
      </c>
      <c r="K1139" s="12">
        <f t="shared" si="1456"/>
        <v>1.3297564102564099</v>
      </c>
      <c r="L1139" s="12">
        <f t="shared" si="1457"/>
        <v>0.33692307692307699</v>
      </c>
      <c r="M1139" s="13">
        <f t="shared" si="1458"/>
        <v>0.18887318137099651</v>
      </c>
      <c r="N1139" s="13">
        <f t="shared" si="1459"/>
        <v>0.2511553236536041</v>
      </c>
      <c r="O1139" s="13">
        <f t="shared" si="1460"/>
        <v>6.3635733415766518E-2</v>
      </c>
      <c r="P1139" s="13">
        <f t="shared" si="1461"/>
        <v>8.4620024430983543E-2</v>
      </c>
      <c r="Q1139" s="13">
        <f t="shared" si="1462"/>
        <v>0.16698770079920175</v>
      </c>
      <c r="R1139" s="13">
        <f t="shared" si="1463"/>
        <v>1.0720173552348361E-2</v>
      </c>
      <c r="S1139" s="13">
        <f t="shared" si="1464"/>
        <v>9.477984755065701E-3</v>
      </c>
      <c r="T1139" s="13">
        <f t="shared" si="1465"/>
        <v>5.6262009961577208E-2</v>
      </c>
      <c r="U1139" s="13">
        <f t="shared" si="1466"/>
        <v>1.4255219500296462E-2</v>
      </c>
      <c r="V1139" s="13">
        <f t="shared" si="1467"/>
        <v>4.7182000095300733E-4</v>
      </c>
      <c r="W1139" s="13">
        <f t="shared" si="1468"/>
        <v>7.4017655190572684E-2</v>
      </c>
      <c r="X1139" s="13">
        <f t="shared" si="1469"/>
        <v>2.4938256133439106E-2</v>
      </c>
      <c r="Y1139" s="13">
        <f t="shared" si="1470"/>
        <v>4.2011369947870499E-3</v>
      </c>
      <c r="Z1139" s="13">
        <f t="shared" si="1471"/>
        <v>1.2039579528022009E-3</v>
      </c>
      <c r="AA1139" s="13">
        <f t="shared" si="1472"/>
        <v>1.6009708054179109E-3</v>
      </c>
      <c r="AB1139" s="13">
        <f t="shared" si="1473"/>
        <v>1.0644505955689175E-3</v>
      </c>
      <c r="AC1139" s="13">
        <f t="shared" si="1474"/>
        <v>1.3211715566848443E-5</v>
      </c>
      <c r="AD1139" s="13">
        <f t="shared" si="1475"/>
        <v>2.4606362865453146E-2</v>
      </c>
      <c r="AE1139" s="13">
        <f t="shared" si="1476"/>
        <v>8.290451488514216E-3</v>
      </c>
      <c r="AF1139" s="13">
        <f t="shared" si="1477"/>
        <v>1.3966222122958564E-3</v>
      </c>
      <c r="AG1139" s="13">
        <f t="shared" si="1478"/>
        <v>1.5685141768861162E-4</v>
      </c>
      <c r="AH1139" s="13">
        <f t="shared" si="1479"/>
        <v>1.0141030448603157E-4</v>
      </c>
      <c r="AI1139" s="13">
        <f t="shared" si="1480"/>
        <v>1.3485100245635482E-4</v>
      </c>
      <c r="AJ1139" s="13">
        <f t="shared" si="1481"/>
        <v>8.9659492472920371E-5</v>
      </c>
      <c r="AK1139" s="13">
        <f t="shared" si="1482"/>
        <v>3.9741761618734081E-5</v>
      </c>
      <c r="AL1139" s="13">
        <f t="shared" si="1483"/>
        <v>2.3676748301198437E-7</v>
      </c>
      <c r="AM1139" s="13">
        <f t="shared" si="1484"/>
        <v>6.5440937506863204E-3</v>
      </c>
      <c r="AN1139" s="13">
        <f t="shared" si="1485"/>
        <v>2.2048562021543144E-3</v>
      </c>
      <c r="AO1139" s="13">
        <f t="shared" si="1486"/>
        <v>3.7143346790138068E-4</v>
      </c>
      <c r="AP1139" s="13">
        <f t="shared" si="1487"/>
        <v>4.1714835625847388E-5</v>
      </c>
      <c r="AQ1139" s="13">
        <f t="shared" si="1488"/>
        <v>3.5136726931002225E-6</v>
      </c>
      <c r="AR1139" s="13">
        <f t="shared" si="1489"/>
        <v>6.8334943638279771E-6</v>
      </c>
      <c r="AS1139" s="13">
        <f t="shared" si="1490"/>
        <v>9.0868829347512999E-6</v>
      </c>
      <c r="AT1139" s="13">
        <f t="shared" si="1491"/>
        <v>6.0416704158675608E-6</v>
      </c>
      <c r="AU1139" s="13">
        <f t="shared" si="1492"/>
        <v>2.6779833213854677E-6</v>
      </c>
      <c r="AV1139" s="13">
        <f t="shared" si="1493"/>
        <v>8.9026637204301864E-7</v>
      </c>
      <c r="AW1139" s="13">
        <f t="shared" si="1494"/>
        <v>2.9466082966806035E-9</v>
      </c>
      <c r="AX1139" s="13">
        <f t="shared" si="1495"/>
        <v>1.4503417690490076E-3</v>
      </c>
      <c r="AY1139" s="13">
        <f t="shared" si="1496"/>
        <v>4.8865361141805033E-4</v>
      </c>
      <c r="AZ1139" s="13">
        <f t="shared" si="1497"/>
        <v>8.2319339154271571E-5</v>
      </c>
      <c r="BA1139" s="13">
        <f t="shared" si="1498"/>
        <v>9.2450950127105022E-6</v>
      </c>
      <c r="BB1139" s="13">
        <f t="shared" si="1499"/>
        <v>7.7872146453215395E-7</v>
      </c>
      <c r="BC1139" s="13">
        <f t="shared" si="1500"/>
        <v>5.2473846379243638E-8</v>
      </c>
      <c r="BD1139" s="13">
        <f t="shared" si="1501"/>
        <v>3.8372699119957091E-7</v>
      </c>
      <c r="BE1139" s="13">
        <f t="shared" si="1502"/>
        <v>5.1026342633603439E-7</v>
      </c>
      <c r="BF1139" s="13">
        <f t="shared" si="1503"/>
        <v>3.3926303104487069E-7</v>
      </c>
      <c r="BG1139" s="13">
        <f t="shared" si="1504"/>
        <v>1.5037906343164544E-7</v>
      </c>
      <c r="BH1139" s="13">
        <f t="shared" si="1505"/>
        <v>4.9991880891646421E-8</v>
      </c>
      <c r="BI1139" s="13">
        <f t="shared" si="1506"/>
        <v>1.329540481528835E-8</v>
      </c>
      <c r="BJ1139" s="14">
        <f t="shared" si="1507"/>
        <v>0.62320937365613971</v>
      </c>
      <c r="BK1139" s="14">
        <f t="shared" si="1508"/>
        <v>0.28394511265246669</v>
      </c>
      <c r="BL1139" s="14">
        <f t="shared" si="1509"/>
        <v>9.166918764763779E-2</v>
      </c>
      <c r="BM1139" s="14">
        <f t="shared" si="1510"/>
        <v>0.23354684402133583</v>
      </c>
      <c r="BN1139" s="14">
        <f t="shared" si="1511"/>
        <v>0.76599213722290083</v>
      </c>
    </row>
    <row r="1140" spans="1:66" x14ac:dyDescent="0.25">
      <c r="A1140" t="s">
        <v>301</v>
      </c>
      <c r="B1140" t="s">
        <v>350</v>
      </c>
      <c r="C1140" t="s">
        <v>322</v>
      </c>
      <c r="D1140" s="11">
        <v>44460</v>
      </c>
      <c r="E1140" s="10">
        <f>VLOOKUP(A1140,home!$A$2:$E$405,3,FALSE)</f>
        <v>1.32051282051282</v>
      </c>
      <c r="F1140" s="10">
        <f>VLOOKUP(B1140,home!$B$2:$E$405,3,FALSE)</f>
        <v>1.01</v>
      </c>
      <c r="G1140" s="10">
        <f>VLOOKUP(C1140,away!$B$2:$E$405,4,FALSE)</f>
        <v>1.1399999999999999</v>
      </c>
      <c r="H1140" s="10">
        <f>VLOOKUP(A1140,away!$A$2:$E$405,3,FALSE)</f>
        <v>0.93589743589743601</v>
      </c>
      <c r="I1140" s="10">
        <f>VLOOKUP(C1140,away!$B$2:$E$405,3,FALSE)</f>
        <v>0.76</v>
      </c>
      <c r="J1140" s="10">
        <f>VLOOKUP(B1140,home!$B$2:$E$405,4,FALSE)</f>
        <v>2.14</v>
      </c>
      <c r="K1140" s="12">
        <f t="shared" si="1456"/>
        <v>1.520438461538461</v>
      </c>
      <c r="L1140" s="12">
        <f t="shared" si="1457"/>
        <v>1.52214358974359</v>
      </c>
      <c r="M1140" s="13">
        <f t="shared" si="1458"/>
        <v>4.7711536676636114E-2</v>
      </c>
      <c r="N1140" s="13">
        <f t="shared" si="1459"/>
        <v>7.2542455422260482E-2</v>
      </c>
      <c r="O1140" s="13">
        <f t="shared" si="1460"/>
        <v>7.2623809709157855E-2</v>
      </c>
      <c r="P1140" s="13">
        <f t="shared" si="1461"/>
        <v>0.11042003350525392</v>
      </c>
      <c r="Q1140" s="13">
        <f t="shared" si="1462"/>
        <v>5.5148169659222063E-2</v>
      </c>
      <c r="R1140" s="13">
        <f t="shared" si="1463"/>
        <v>5.5271933205776468E-2</v>
      </c>
      <c r="S1140" s="13">
        <f t="shared" si="1464"/>
        <v>6.388697916992471E-2</v>
      </c>
      <c r="T1140" s="13">
        <f t="shared" si="1465"/>
        <v>8.3943432932876816E-2</v>
      </c>
      <c r="U1140" s="13">
        <f t="shared" si="1466"/>
        <v>8.4037573089647363E-2</v>
      </c>
      <c r="V1140" s="13">
        <f t="shared" si="1467"/>
        <v>1.6428363899359054E-2</v>
      </c>
      <c r="W1140" s="13">
        <f t="shared" si="1468"/>
        <v>2.794979941110988E-2</v>
      </c>
      <c r="X1140" s="13">
        <f t="shared" si="1469"/>
        <v>4.2543608008240065E-2</v>
      </c>
      <c r="Y1140" s="13">
        <f t="shared" si="1470"/>
        <v>3.2378740107153345E-2</v>
      </c>
      <c r="Z1140" s="13">
        <f t="shared" si="1471"/>
        <v>2.8043939607302854E-2</v>
      </c>
      <c r="AA1140" s="13">
        <f t="shared" si="1472"/>
        <v>4.2639084392005068E-2</v>
      </c>
      <c r="AB1140" s="13">
        <f t="shared" si="1473"/>
        <v>3.2415051937194399E-2</v>
      </c>
      <c r="AC1140" s="13">
        <f t="shared" si="1474"/>
        <v>2.3762865055288055E-3</v>
      </c>
      <c r="AD1140" s="13">
        <f t="shared" si="1475"/>
        <v>1.0623987504234119E-2</v>
      </c>
      <c r="AE1140" s="13">
        <f t="shared" si="1476"/>
        <v>1.6171234477085968E-2</v>
      </c>
      <c r="AF1140" s="13">
        <f t="shared" si="1477"/>
        <v>1.2307470448768471E-2</v>
      </c>
      <c r="AG1140" s="13">
        <f t="shared" si="1478"/>
        <v>6.244579083183867E-3</v>
      </c>
      <c r="AH1140" s="13">
        <f t="shared" si="1479"/>
        <v>1.0671725726103096E-2</v>
      </c>
      <c r="AI1140" s="13">
        <f t="shared" si="1480"/>
        <v>1.6225702244956609E-2</v>
      </c>
      <c r="AJ1140" s="13">
        <f t="shared" si="1481"/>
        <v>1.2335090879351493E-2</v>
      </c>
      <c r="AK1140" s="13">
        <f t="shared" si="1482"/>
        <v>6.2515821998460949E-3</v>
      </c>
      <c r="AL1140" s="13">
        <f t="shared" si="1483"/>
        <v>2.1998003320405582E-4</v>
      </c>
      <c r="AM1140" s="13">
        <f t="shared" si="1484"/>
        <v>3.2306238432683095E-3</v>
      </c>
      <c r="AN1140" s="13">
        <f t="shared" si="1485"/>
        <v>4.9174733739036575E-3</v>
      </c>
      <c r="AO1140" s="13">
        <f t="shared" si="1486"/>
        <v>3.7425502869111189E-3</v>
      </c>
      <c r="AP1140" s="13">
        <f t="shared" si="1487"/>
        <v>1.8988996428382652E-3</v>
      </c>
      <c r="AQ1140" s="13">
        <f t="shared" si="1488"/>
        <v>7.2259947972816408E-4</v>
      </c>
      <c r="AR1140" s="13">
        <f t="shared" si="1489"/>
        <v>3.2487797810979201E-3</v>
      </c>
      <c r="AS1140" s="13">
        <f t="shared" si="1490"/>
        <v>4.9395697322497803E-3</v>
      </c>
      <c r="AT1140" s="13">
        <f t="shared" si="1491"/>
        <v>3.7551559021819026E-3</v>
      </c>
      <c r="AU1140" s="13">
        <f t="shared" si="1492"/>
        <v>1.9031611542501745E-3</v>
      </c>
      <c r="AV1140" s="13">
        <f t="shared" si="1493"/>
        <v>7.2340985435697411E-4</v>
      </c>
      <c r="AW1140" s="13">
        <f t="shared" si="1494"/>
        <v>1.4141817640403455E-5</v>
      </c>
      <c r="AX1140" s="13">
        <f t="shared" si="1495"/>
        <v>8.1866079101138988E-4</v>
      </c>
      <c r="AY1140" s="13">
        <f t="shared" si="1496"/>
        <v>1.246119275212404E-3</v>
      </c>
      <c r="AZ1140" s="13">
        <f t="shared" si="1497"/>
        <v>9.4838623341024476E-4</v>
      </c>
      <c r="BA1140" s="13">
        <f t="shared" si="1498"/>
        <v>4.8119334192882427E-4</v>
      </c>
      <c r="BB1140" s="13">
        <f t="shared" si="1499"/>
        <v>1.8311134021106371E-4</v>
      </c>
      <c r="BC1140" s="13">
        <f t="shared" si="1500"/>
        <v>5.574435054232571E-5</v>
      </c>
      <c r="BD1140" s="13">
        <f t="shared" si="1501"/>
        <v>8.2418488638113087E-4</v>
      </c>
      <c r="BE1140" s="13">
        <f t="shared" si="1502"/>
        <v>1.253122400672578E-3</v>
      </c>
      <c r="BF1140" s="13">
        <f t="shared" si="1503"/>
        <v>9.5264774749899883E-4</v>
      </c>
      <c r="BG1140" s="13">
        <f t="shared" si="1504"/>
        <v>4.8281409186515272E-4</v>
      </c>
      <c r="BH1140" s="13">
        <f t="shared" si="1505"/>
        <v>1.8352227876113544E-4</v>
      </c>
      <c r="BI1140" s="13">
        <f t="shared" si="1506"/>
        <v>5.580686623552263E-5</v>
      </c>
      <c r="BJ1140" s="14">
        <f t="shared" si="1507"/>
        <v>0.37809883901310082</v>
      </c>
      <c r="BK1140" s="14">
        <f t="shared" si="1508"/>
        <v>0.24228929906511909</v>
      </c>
      <c r="BL1140" s="14">
        <f t="shared" si="1509"/>
        <v>0.35079372807958981</v>
      </c>
      <c r="BM1140" s="14">
        <f t="shared" si="1510"/>
        <v>0.58427589012923353</v>
      </c>
      <c r="BN1140" s="14">
        <f t="shared" si="1511"/>
        <v>0.41371793817830688</v>
      </c>
    </row>
    <row r="1141" spans="1:66" x14ac:dyDescent="0.25">
      <c r="A1141" t="s">
        <v>19</v>
      </c>
      <c r="B1141" t="s">
        <v>251</v>
      </c>
      <c r="C1141" t="s">
        <v>252</v>
      </c>
      <c r="D1141" s="11">
        <v>44461</v>
      </c>
      <c r="E1141" s="10">
        <f>VLOOKUP(A1141,home!$A$2:$E$405,3,FALSE)</f>
        <v>1.61797752808989</v>
      </c>
      <c r="F1141" s="10">
        <f>VLOOKUP(B1141,home!$B$2:$E$405,3,FALSE)</f>
        <v>0.93</v>
      </c>
      <c r="G1141" s="10">
        <f>VLOOKUP(C1141,away!$B$2:$E$405,4,FALSE)</f>
        <v>0.62</v>
      </c>
      <c r="H1141" s="10">
        <f>VLOOKUP(A1141,away!$A$2:$E$405,3,FALSE)</f>
        <v>1.28089887640449</v>
      </c>
      <c r="I1141" s="10">
        <f>VLOOKUP(C1141,away!$B$2:$E$405,3,FALSE)</f>
        <v>0.49</v>
      </c>
      <c r="J1141" s="10">
        <f>VLOOKUP(B1141,home!$B$2:$E$405,4,FALSE)</f>
        <v>1.17</v>
      </c>
      <c r="K1141" s="12">
        <f t="shared" si="1456"/>
        <v>0.9329258426966307</v>
      </c>
      <c r="L1141" s="12">
        <f t="shared" si="1457"/>
        <v>0.73433932584269401</v>
      </c>
      <c r="M1141" s="13">
        <f t="shared" si="1458"/>
        <v>0.18876259425686107</v>
      </c>
      <c r="N1141" s="13">
        <f t="shared" si="1459"/>
        <v>0.17610150231668431</v>
      </c>
      <c r="O1141" s="13">
        <f t="shared" si="1460"/>
        <v>0.13861579621090134</v>
      </c>
      <c r="P1141" s="13">
        <f t="shared" si="1461"/>
        <v>0.12931825849111958</v>
      </c>
      <c r="Q1141" s="13">
        <f t="shared" si="1462"/>
        <v>8.2144821224467673E-2</v>
      </c>
      <c r="R1141" s="13">
        <f t="shared" si="1463"/>
        <v>5.0895515170330773E-2</v>
      </c>
      <c r="S1141" s="13">
        <f t="shared" si="1464"/>
        <v>2.2148471794708031E-2</v>
      </c>
      <c r="T1141" s="13">
        <f t="shared" si="1465"/>
        <v>6.0322172639444213E-2</v>
      </c>
      <c r="U1141" s="13">
        <f t="shared" si="1466"/>
        <v>4.7481741379759995E-2</v>
      </c>
      <c r="V1141" s="13">
        <f t="shared" si="1467"/>
        <v>1.6859518474971126E-3</v>
      </c>
      <c r="W1141" s="13">
        <f t="shared" si="1468"/>
        <v>2.5545008854666866E-2</v>
      </c>
      <c r="X1141" s="13">
        <f t="shared" si="1469"/>
        <v>1.8758704580981715E-2</v>
      </c>
      <c r="Y1141" s="13">
        <f t="shared" si="1470"/>
        <v>6.8876272378401836E-3</v>
      </c>
      <c r="Z1141" s="13">
        <f t="shared" si="1471"/>
        <v>1.2458192766199102E-2</v>
      </c>
      <c r="AA1141" s="13">
        <f t="shared" si="1472"/>
        <v>1.1622569984883369E-2</v>
      </c>
      <c r="AB1141" s="13">
        <f t="shared" si="1473"/>
        <v>5.4214979487239405E-3</v>
      </c>
      <c r="AC1141" s="13">
        <f t="shared" si="1474"/>
        <v>7.2188678878802628E-5</v>
      </c>
      <c r="AD1141" s="13">
        <f t="shared" si="1475"/>
        <v>5.957899728108243E-3</v>
      </c>
      <c r="AE1141" s="13">
        <f t="shared" si="1476"/>
        <v>4.3751200697773772E-3</v>
      </c>
      <c r="AF1141" s="13">
        <f t="shared" si="1477"/>
        <v>1.6064113612605797E-3</v>
      </c>
      <c r="AG1141" s="13">
        <f t="shared" si="1478"/>
        <v>3.9321701201804619E-4</v>
      </c>
      <c r="AH1141" s="13">
        <f t="shared" si="1479"/>
        <v>2.2871352192872438E-3</v>
      </c>
      <c r="AI1141" s="13">
        <f t="shared" si="1480"/>
        <v>2.1337275518146957E-3</v>
      </c>
      <c r="AJ1141" s="13">
        <f t="shared" si="1481"/>
        <v>9.9530478718087173E-4</v>
      </c>
      <c r="AK1141" s="13">
        <f t="shared" si="1482"/>
        <v>3.0951518577356852E-4</v>
      </c>
      <c r="AL1141" s="13">
        <f t="shared" si="1483"/>
        <v>1.978212743289231E-6</v>
      </c>
      <c r="AM1141" s="13">
        <f t="shared" si="1484"/>
        <v>1.1116557249094823E-3</v>
      </c>
      <c r="AN1141" s="13">
        <f t="shared" si="1485"/>
        <v>8.1633251559920061E-4</v>
      </c>
      <c r="AO1141" s="13">
        <f t="shared" si="1486"/>
        <v>2.997325345842937E-4</v>
      </c>
      <c r="AP1141" s="13">
        <f t="shared" si="1487"/>
        <v>7.3368462459917413E-5</v>
      </c>
      <c r="AQ1141" s="13">
        <f t="shared" si="1488"/>
        <v>1.3469336815232688E-5</v>
      </c>
      <c r="AR1141" s="13">
        <f t="shared" si="1489"/>
        <v>3.3590666700849549E-4</v>
      </c>
      <c r="AS1141" s="13">
        <f t="shared" si="1490"/>
        <v>3.1337601038631722E-4</v>
      </c>
      <c r="AT1141" s="13">
        <f t="shared" si="1491"/>
        <v>1.461782892852815E-4</v>
      </c>
      <c r="AU1141" s="13">
        <f t="shared" si="1492"/>
        <v>4.5457834571807714E-5</v>
      </c>
      <c r="AV1141" s="13">
        <f t="shared" si="1493"/>
        <v>1.0602197156266933E-5</v>
      </c>
      <c r="AW1141" s="13">
        <f t="shared" si="1494"/>
        <v>3.7645615690827073E-8</v>
      </c>
      <c r="AX1141" s="13">
        <f t="shared" si="1495"/>
        <v>1.7284872565828536E-4</v>
      </c>
      <c r="AY1141" s="13">
        <f t="shared" si="1496"/>
        <v>1.2692961667267404E-4</v>
      </c>
      <c r="AZ1141" s="13">
        <f t="shared" si="1497"/>
        <v>4.6604704568441509E-5</v>
      </c>
      <c r="BA1141" s="13">
        <f t="shared" si="1498"/>
        <v>1.1407889111295753E-5</v>
      </c>
      <c r="BB1141" s="13">
        <f t="shared" si="1499"/>
        <v>2.0943153998192834E-6</v>
      </c>
      <c r="BC1141" s="13">
        <f t="shared" si="1500"/>
        <v>3.0758763176105301E-7</v>
      </c>
      <c r="BD1141" s="13">
        <f t="shared" si="1501"/>
        <v>4.111157923284747E-5</v>
      </c>
      <c r="BE1141" s="13">
        <f t="shared" si="1502"/>
        <v>3.8354054700393533E-5</v>
      </c>
      <c r="BF1141" s="13">
        <f t="shared" si="1503"/>
        <v>1.7890744401098647E-5</v>
      </c>
      <c r="BG1141" s="13">
        <f t="shared" si="1504"/>
        <v>5.5635792656216621E-6</v>
      </c>
      <c r="BH1141" s="13">
        <f t="shared" si="1505"/>
        <v>1.2976017186973975E-6</v>
      </c>
      <c r="BI1141" s="13">
        <f t="shared" si="1506"/>
        <v>2.4211323538007329E-7</v>
      </c>
      <c r="BJ1141" s="14">
        <f t="shared" si="1507"/>
        <v>0.38476723643865962</v>
      </c>
      <c r="BK1141" s="14">
        <f t="shared" si="1508"/>
        <v>0.34211637289848051</v>
      </c>
      <c r="BL1141" s="14">
        <f t="shared" si="1509"/>
        <v>0.26071878410961802</v>
      </c>
      <c r="BM1141" s="14">
        <f t="shared" si="1510"/>
        <v>0.23409520657153557</v>
      </c>
      <c r="BN1141" s="14">
        <f t="shared" si="1511"/>
        <v>0.76583848767036466</v>
      </c>
    </row>
    <row r="1142" spans="1:66" x14ac:dyDescent="0.25">
      <c r="A1142" t="s">
        <v>19</v>
      </c>
      <c r="B1142" t="s">
        <v>21</v>
      </c>
      <c r="C1142" t="s">
        <v>250</v>
      </c>
      <c r="D1142" s="11">
        <v>44461</v>
      </c>
      <c r="E1142" s="10">
        <f>VLOOKUP(A1142,home!$A$2:$E$405,3,FALSE)</f>
        <v>1.61797752808989</v>
      </c>
      <c r="F1142" s="10">
        <f>VLOOKUP(B1142,home!$B$2:$E$405,3,FALSE)</f>
        <v>0.87</v>
      </c>
      <c r="G1142" s="10">
        <f>VLOOKUP(C1142,away!$B$2:$E$405,4,FALSE)</f>
        <v>1.55</v>
      </c>
      <c r="H1142" s="10">
        <f>VLOOKUP(A1142,away!$A$2:$E$405,3,FALSE)</f>
        <v>1.28089887640449</v>
      </c>
      <c r="I1142" s="10">
        <f>VLOOKUP(C1142,away!$B$2:$E$405,3,FALSE)</f>
        <v>0.62</v>
      </c>
      <c r="J1142" s="10">
        <f>VLOOKUP(B1142,home!$B$2:$E$405,4,FALSE)</f>
        <v>0.94</v>
      </c>
      <c r="K1142" s="12">
        <f t="shared" si="1456"/>
        <v>2.181842696629217</v>
      </c>
      <c r="L1142" s="12">
        <f t="shared" si="1457"/>
        <v>0.74650786516853662</v>
      </c>
      <c r="M1142" s="13">
        <f t="shared" si="1458"/>
        <v>5.348518593698328E-2</v>
      </c>
      <c r="N1142" s="13">
        <f t="shared" si="1459"/>
        <v>0.11669626231446267</v>
      </c>
      <c r="O1142" s="13">
        <f t="shared" si="1460"/>
        <v>3.9927111971959618E-2</v>
      </c>
      <c r="P1142" s="13">
        <f t="shared" si="1461"/>
        <v>8.7114677653517075E-2</v>
      </c>
      <c r="Q1142" s="13">
        <f t="shared" si="1462"/>
        <v>0.12730644382736889</v>
      </c>
      <c r="R1142" s="13">
        <f t="shared" si="1463"/>
        <v>1.4902951560266347E-2</v>
      </c>
      <c r="S1142" s="13">
        <f t="shared" si="1464"/>
        <v>3.5472285127780882E-2</v>
      </c>
      <c r="T1142" s="13">
        <f t="shared" si="1465"/>
        <v>9.5035261603767365E-2</v>
      </c>
      <c r="U1142" s="13">
        <f t="shared" si="1466"/>
        <v>3.2515896019986126E-2</v>
      </c>
      <c r="V1142" s="13">
        <f t="shared" si="1467"/>
        <v>6.4195484546176315E-3</v>
      </c>
      <c r="W1142" s="13">
        <f t="shared" si="1468"/>
        <v>9.2587544899527474E-2</v>
      </c>
      <c r="X1142" s="13">
        <f t="shared" si="1469"/>
        <v>6.9117330484142273E-2</v>
      </c>
      <c r="Y1142" s="13">
        <f t="shared" si="1470"/>
        <v>2.5798315412932631E-2</v>
      </c>
      <c r="Z1142" s="13">
        <f t="shared" si="1471"/>
        <v>3.7083901846548476E-3</v>
      </c>
      <c r="AA1142" s="13">
        <f t="shared" si="1472"/>
        <v>8.0911240406406539E-3</v>
      </c>
      <c r="AB1142" s="13">
        <f t="shared" si="1473"/>
        <v>8.8267799477964471E-3</v>
      </c>
      <c r="AC1142" s="13">
        <f t="shared" si="1474"/>
        <v>6.5349508058648077E-4</v>
      </c>
      <c r="AD1142" s="13">
        <f t="shared" si="1475"/>
        <v>5.0502864659465942E-2</v>
      </c>
      <c r="AE1142" s="13">
        <f t="shared" si="1476"/>
        <v>3.7700785681833451E-2</v>
      </c>
      <c r="AF1142" s="13">
        <f t="shared" si="1477"/>
        <v>1.4071966517261008E-2</v>
      </c>
      <c r="AG1142" s="13">
        <f t="shared" si="1478"/>
        <v>3.5016112278412146E-3</v>
      </c>
      <c r="AH1142" s="13">
        <f t="shared" si="1479"/>
        <v>6.9208560998966137E-4</v>
      </c>
      <c r="AI1142" s="13">
        <f t="shared" si="1480"/>
        <v>1.5100219335981194E-3</v>
      </c>
      <c r="AJ1142" s="13">
        <f t="shared" si="1481"/>
        <v>1.6473151637854931E-3</v>
      </c>
      <c r="AK1142" s="13">
        <f t="shared" si="1482"/>
        <v>1.1980608530506465E-3</v>
      </c>
      <c r="AL1142" s="13">
        <f t="shared" si="1483"/>
        <v>4.2575537353856979E-5</v>
      </c>
      <c r="AM1142" s="13">
        <f t="shared" si="1484"/>
        <v>2.20378612832219E-2</v>
      </c>
      <c r="AN1142" s="13">
        <f t="shared" si="1485"/>
        <v>1.6451436779418328E-2</v>
      </c>
      <c r="AO1142" s="13">
        <f t="shared" si="1486"/>
        <v>6.1405634745793592E-3</v>
      </c>
      <c r="AP1142" s="13">
        <f t="shared" si="1487"/>
        <v>1.5279929767800431E-3</v>
      </c>
      <c r="AQ1142" s="13">
        <f t="shared" si="1488"/>
        <v>2.8516469377214685E-4</v>
      </c>
      <c r="AR1142" s="13">
        <f t="shared" si="1489"/>
        <v>1.0332947024544935E-4</v>
      </c>
      <c r="AS1142" s="13">
        <f t="shared" si="1490"/>
        <v>2.2544865000159966E-4</v>
      </c>
      <c r="AT1142" s="13">
        <f t="shared" si="1491"/>
        <v>2.4594674523545346E-4</v>
      </c>
      <c r="AU1142" s="13">
        <f t="shared" si="1492"/>
        <v>1.7887236995056688E-4</v>
      </c>
      <c r="AV1142" s="13">
        <f t="shared" si="1493"/>
        <v>9.7567843501350957E-5</v>
      </c>
      <c r="AW1142" s="13">
        <f t="shared" si="1494"/>
        <v>1.926262461241992E-6</v>
      </c>
      <c r="AX1142" s="13">
        <f t="shared" si="1495"/>
        <v>8.0138577816875802E-3</v>
      </c>
      <c r="AY1142" s="13">
        <f t="shared" si="1496"/>
        <v>5.9824078643718592E-3</v>
      </c>
      <c r="AZ1142" s="13">
        <f t="shared" si="1497"/>
        <v>2.2329572616998504E-3</v>
      </c>
      <c r="BA1142" s="13">
        <f t="shared" si="1498"/>
        <v>5.5564005281471217E-4</v>
      </c>
      <c r="BB1142" s="13">
        <f t="shared" si="1499"/>
        <v>1.0369741740721093E-4</v>
      </c>
      <c r="BC1142" s="13">
        <f t="shared" si="1500"/>
        <v>1.5482187538429544E-5</v>
      </c>
      <c r="BD1142" s="13">
        <f t="shared" si="1501"/>
        <v>1.2856043706987696E-5</v>
      </c>
      <c r="BE1142" s="13">
        <f t="shared" si="1502"/>
        <v>2.8049865069637111E-5</v>
      </c>
      <c r="BF1142" s="13">
        <f t="shared" si="1503"/>
        <v>3.060019662181136E-5</v>
      </c>
      <c r="BG1142" s="13">
        <f t="shared" si="1504"/>
        <v>2.2254938504905715E-5</v>
      </c>
      <c r="BH1142" s="13">
        <f t="shared" si="1505"/>
        <v>1.2139193760215223E-5</v>
      </c>
      <c r="BI1142" s="13">
        <f t="shared" si="1506"/>
        <v>5.2971622497385065E-6</v>
      </c>
      <c r="BJ1142" s="14">
        <f t="shared" si="1507"/>
        <v>0.69566544840189448</v>
      </c>
      <c r="BK1142" s="14">
        <f t="shared" si="1508"/>
        <v>0.18917017565521105</v>
      </c>
      <c r="BL1142" s="14">
        <f t="shared" si="1509"/>
        <v>0.11027370957992082</v>
      </c>
      <c r="BM1142" s="14">
        <f t="shared" si="1510"/>
        <v>0.55340460895521271</v>
      </c>
      <c r="BN1142" s="14">
        <f t="shared" si="1511"/>
        <v>0.43943263326455784</v>
      </c>
    </row>
    <row r="1143" spans="1:66" x14ac:dyDescent="0.25">
      <c r="A1143" t="s">
        <v>19</v>
      </c>
      <c r="B1143" t="s">
        <v>20</v>
      </c>
      <c r="C1143" t="s">
        <v>248</v>
      </c>
      <c r="D1143" s="11">
        <v>44461</v>
      </c>
      <c r="E1143" s="10">
        <f>VLOOKUP(A1143,home!$A$2:$E$405,3,FALSE)</f>
        <v>1.61797752808989</v>
      </c>
      <c r="F1143" s="10">
        <f>VLOOKUP(B1143,home!$B$2:$E$405,3,FALSE)</f>
        <v>1.36</v>
      </c>
      <c r="G1143" s="10">
        <f>VLOOKUP(C1143,away!$B$2:$E$405,4,FALSE)</f>
        <v>1.61</v>
      </c>
      <c r="H1143" s="10">
        <f>VLOOKUP(A1143,away!$A$2:$E$405,3,FALSE)</f>
        <v>1.28089887640449</v>
      </c>
      <c r="I1143" s="10">
        <f>VLOOKUP(C1143,away!$B$2:$E$405,3,FALSE)</f>
        <v>0.87</v>
      </c>
      <c r="J1143" s="10">
        <f>VLOOKUP(B1143,home!$B$2:$E$405,4,FALSE)</f>
        <v>1.25</v>
      </c>
      <c r="K1143" s="12">
        <f t="shared" si="1456"/>
        <v>3.542723595505624</v>
      </c>
      <c r="L1143" s="12">
        <f t="shared" si="1457"/>
        <v>1.3929775280898828</v>
      </c>
      <c r="M1143" s="13">
        <f t="shared" si="1458"/>
        <v>7.1854213109746323E-3</v>
      </c>
      <c r="N1143" s="13">
        <f t="shared" si="1459"/>
        <v>2.5455961622038781E-2</v>
      </c>
      <c r="O1143" s="13">
        <f t="shared" si="1460"/>
        <v>1.0009130416045809E-2</v>
      </c>
      <c r="P1143" s="13">
        <f t="shared" si="1461"/>
        <v>3.5459582495418508E-2</v>
      </c>
      <c r="Q1143" s="13">
        <f t="shared" si="1462"/>
        <v>4.5091717942341202E-2</v>
      </c>
      <c r="R1143" s="13">
        <f t="shared" si="1463"/>
        <v>6.9712468726363759E-3</v>
      </c>
      <c r="S1143" s="13">
        <f t="shared" si="1464"/>
        <v>4.3747677983367934E-2</v>
      </c>
      <c r="T1143" s="13">
        <f t="shared" si="1465"/>
        <v>6.2811749796648664E-2</v>
      </c>
      <c r="U1143" s="13">
        <f t="shared" si="1466"/>
        <v>2.469720078578368E-2</v>
      </c>
      <c r="V1143" s="13">
        <f t="shared" si="1467"/>
        <v>2.3987991012129964E-2</v>
      </c>
      <c r="W1143" s="13">
        <f t="shared" si="1468"/>
        <v>5.3249164372072173E-2</v>
      </c>
      <c r="X1143" s="13">
        <f t="shared" si="1469"/>
        <v>7.4174889359860954E-2</v>
      </c>
      <c r="Y1143" s="13">
        <f t="shared" si="1470"/>
        <v>5.1661977013419839E-2</v>
      </c>
      <c r="Z1143" s="13">
        <f t="shared" si="1471"/>
        <v>3.2369300787831144E-3</v>
      </c>
      <c r="AA1143" s="13">
        <f t="shared" si="1472"/>
        <v>1.1467548567106817E-2</v>
      </c>
      <c r="AB1143" s="13">
        <f t="shared" si="1473"/>
        <v>2.0313177445648013E-2</v>
      </c>
      <c r="AC1143" s="13">
        <f t="shared" si="1474"/>
        <v>7.398697562232822E-3</v>
      </c>
      <c r="AD1143" s="13">
        <f t="shared" si="1475"/>
        <v>4.7161767765474372E-2</v>
      </c>
      <c r="AE1143" s="13">
        <f t="shared" si="1476"/>
        <v>6.5695282682299599E-2</v>
      </c>
      <c r="AF1143" s="13">
        <f t="shared" si="1477"/>
        <v>4.5756026238977898E-2</v>
      </c>
      <c r="AG1143" s="13">
        <f t="shared" si="1478"/>
        <v>2.1245705441862415E-2</v>
      </c>
      <c r="AH1143" s="13">
        <f t="shared" si="1479"/>
        <v>1.1272427149357734E-3</v>
      </c>
      <c r="AI1143" s="13">
        <f t="shared" si="1480"/>
        <v>3.9935093640647845E-3</v>
      </c>
      <c r="AJ1143" s="13">
        <f t="shared" si="1481"/>
        <v>7.0739499264724851E-3</v>
      </c>
      <c r="AK1143" s="13">
        <f t="shared" si="1482"/>
        <v>8.3536831059797846E-3</v>
      </c>
      <c r="AL1143" s="13">
        <f t="shared" si="1483"/>
        <v>1.460483471809454E-3</v>
      </c>
      <c r="AM1143" s="13">
        <f t="shared" si="1484"/>
        <v>3.3416221493700528E-2</v>
      </c>
      <c r="AN1143" s="13">
        <f t="shared" si="1485"/>
        <v>4.6548045614398972E-2</v>
      </c>
      <c r="AO1143" s="13">
        <f t="shared" si="1486"/>
        <v>3.2420190758680301E-2</v>
      </c>
      <c r="AP1143" s="13">
        <f t="shared" si="1487"/>
        <v>1.5053532394409645E-2</v>
      </c>
      <c r="AQ1143" s="13">
        <f t="shared" si="1488"/>
        <v>5.2423080859464325E-3</v>
      </c>
      <c r="AR1143" s="13">
        <f t="shared" si="1489"/>
        <v>3.1404475412171259E-4</v>
      </c>
      <c r="AS1143" s="13">
        <f t="shared" si="1490"/>
        <v>1.1125737604717532E-3</v>
      </c>
      <c r="AT1143" s="13">
        <f t="shared" si="1491"/>
        <v>1.9707706564818508E-3</v>
      </c>
      <c r="AU1143" s="13">
        <f t="shared" si="1492"/>
        <v>2.3272985686827877E-3</v>
      </c>
      <c r="AV1143" s="13">
        <f t="shared" si="1493"/>
        <v>2.0612438882647442E-3</v>
      </c>
      <c r="AW1143" s="13">
        <f t="shared" si="1494"/>
        <v>2.0020527951477061E-4</v>
      </c>
      <c r="AX1143" s="13">
        <f t="shared" si="1495"/>
        <v>1.9730739393062489E-2</v>
      </c>
      <c r="AY1143" s="13">
        <f t="shared" si="1496"/>
        <v>2.7484476587133863E-2</v>
      </c>
      <c r="AZ1143" s="13">
        <f t="shared" si="1497"/>
        <v>1.9142629128594997E-2</v>
      </c>
      <c r="BA1143" s="13">
        <f t="shared" si="1498"/>
        <v>8.8884174015638803E-3</v>
      </c>
      <c r="BB1143" s="13">
        <f t="shared" si="1499"/>
        <v>3.0953414251653892E-3</v>
      </c>
      <c r="BC1143" s="13">
        <f t="shared" si="1500"/>
        <v>8.6234820940422018E-4</v>
      </c>
      <c r="BD1143" s="13">
        <f t="shared" si="1501"/>
        <v>7.2909547551009487E-5</v>
      </c>
      <c r="BE1143" s="13">
        <f t="shared" si="1502"/>
        <v>2.5829837444660058E-4</v>
      </c>
      <c r="BF1143" s="13">
        <f t="shared" si="1503"/>
        <v>4.5753987291635939E-4</v>
      </c>
      <c r="BG1143" s="13">
        <f t="shared" si="1504"/>
        <v>5.4031243455514375E-4</v>
      </c>
      <c r="BH1143" s="13">
        <f t="shared" si="1505"/>
        <v>4.7854440271089899E-4</v>
      </c>
      <c r="BI1143" s="13">
        <f t="shared" si="1506"/>
        <v>3.3907010939620956E-4</v>
      </c>
      <c r="BJ1143" s="14">
        <f t="shared" si="1507"/>
        <v>0.70418849272705653</v>
      </c>
      <c r="BK1143" s="14">
        <f t="shared" si="1508"/>
        <v>0.14672433042306718</v>
      </c>
      <c r="BL1143" s="14">
        <f t="shared" si="1509"/>
        <v>0.1039392955682726</v>
      </c>
      <c r="BM1143" s="14">
        <f t="shared" si="1510"/>
        <v>0.80063171683010503</v>
      </c>
      <c r="BN1143" s="14">
        <f t="shared" si="1511"/>
        <v>0.1301730606594553</v>
      </c>
    </row>
    <row r="1144" spans="1:66" x14ac:dyDescent="0.25">
      <c r="A1144" t="s">
        <v>19</v>
      </c>
      <c r="B1144" t="s">
        <v>245</v>
      </c>
      <c r="C1144" t="s">
        <v>243</v>
      </c>
      <c r="D1144" s="11">
        <v>44461</v>
      </c>
      <c r="E1144" s="10">
        <f>VLOOKUP(A1144,home!$A$2:$E$405,3,FALSE)</f>
        <v>1.61797752808989</v>
      </c>
      <c r="F1144" s="10">
        <f>VLOOKUP(B1144,home!$B$2:$E$405,3,FALSE)</f>
        <v>0.87</v>
      </c>
      <c r="G1144" s="10">
        <f>VLOOKUP(C1144,away!$B$2:$E$405,4,FALSE)</f>
        <v>1.24</v>
      </c>
      <c r="H1144" s="10">
        <f>VLOOKUP(A1144,away!$A$2:$E$405,3,FALSE)</f>
        <v>1.28089887640449</v>
      </c>
      <c r="I1144" s="10">
        <f>VLOOKUP(C1144,away!$B$2:$E$405,3,FALSE)</f>
        <v>0.62</v>
      </c>
      <c r="J1144" s="10">
        <f>VLOOKUP(B1144,home!$B$2:$E$405,4,FALSE)</f>
        <v>0.62</v>
      </c>
      <c r="K1144" s="12">
        <f t="shared" si="1456"/>
        <v>1.7454741573033734</v>
      </c>
      <c r="L1144" s="12">
        <f t="shared" si="1457"/>
        <v>0.49237752808988589</v>
      </c>
      <c r="M1144" s="13">
        <f t="shared" si="1458"/>
        <v>0.106687456581847</v>
      </c>
      <c r="N1144" s="13">
        <f t="shared" si="1459"/>
        <v>0.18622019837203962</v>
      </c>
      <c r="O1144" s="13">
        <f t="shared" si="1460"/>
        <v>5.2530506149966856E-2</v>
      </c>
      <c r="P1144" s="13">
        <f t="shared" si="1461"/>
        <v>9.1690640954833064E-2</v>
      </c>
      <c r="Q1144" s="13">
        <f t="shared" si="1462"/>
        <v>0.16252127191315149</v>
      </c>
      <c r="R1144" s="13">
        <f t="shared" si="1463"/>
        <v>1.2932420383715613E-2</v>
      </c>
      <c r="S1144" s="13">
        <f t="shared" si="1464"/>
        <v>1.9700473485977268E-2</v>
      </c>
      <c r="T1144" s="13">
        <f t="shared" si="1465"/>
        <v>8.0021822126621733E-2</v>
      </c>
      <c r="U1144" s="13">
        <f t="shared" si="1466"/>
        <v>2.2573205571158977E-2</v>
      </c>
      <c r="V1144" s="13">
        <f t="shared" si="1467"/>
        <v>1.8812469191333465E-3</v>
      </c>
      <c r="W1144" s="13">
        <f t="shared" si="1468"/>
        <v>9.4558893378826836E-2</v>
      </c>
      <c r="X1144" s="13">
        <f t="shared" si="1469"/>
        <v>4.6558674180781835E-2</v>
      </c>
      <c r="Y1144" s="13">
        <f t="shared" si="1470"/>
        <v>1.1462222452137875E-2</v>
      </c>
      <c r="Z1144" s="13">
        <f t="shared" si="1471"/>
        <v>2.1225443935843835E-3</v>
      </c>
      <c r="AA1144" s="13">
        <f t="shared" si="1472"/>
        <v>3.7048463867307008E-3</v>
      </c>
      <c r="AB1144" s="13">
        <f t="shared" si="1473"/>
        <v>3.2333568124086097E-3</v>
      </c>
      <c r="AC1144" s="13">
        <f t="shared" si="1474"/>
        <v>1.0105026714018555E-4</v>
      </c>
      <c r="AD1144" s="13">
        <f t="shared" si="1475"/>
        <v>4.1262526183986799E-2</v>
      </c>
      <c r="AE1144" s="13">
        <f t="shared" si="1476"/>
        <v>2.0316740645215613E-2</v>
      </c>
      <c r="AF1144" s="13">
        <f t="shared" si="1477"/>
        <v>5.0017532688672881E-3</v>
      </c>
      <c r="AG1144" s="13">
        <f t="shared" si="1478"/>
        <v>8.2091697021346099E-4</v>
      </c>
      <c r="AH1144" s="13">
        <f t="shared" si="1479"/>
        <v>2.6127329044353101E-4</v>
      </c>
      <c r="AI1144" s="13">
        <f t="shared" si="1480"/>
        <v>4.5604577646280174E-4</v>
      </c>
      <c r="AJ1144" s="13">
        <f t="shared" si="1481"/>
        <v>3.9800805868158584E-4</v>
      </c>
      <c r="AK1144" s="13">
        <f t="shared" si="1482"/>
        <v>2.3157092694239755E-4</v>
      </c>
      <c r="AL1144" s="13">
        <f t="shared" si="1483"/>
        <v>3.4738343417654332E-6</v>
      </c>
      <c r="AM1144" s="13">
        <f t="shared" si="1484"/>
        <v>1.4404534623840545E-2</v>
      </c>
      <c r="AN1144" s="13">
        <f t="shared" si="1485"/>
        <v>7.092469151371782E-3</v>
      </c>
      <c r="AO1144" s="13">
        <f t="shared" si="1486"/>
        <v>1.7460862144031042E-3</v>
      </c>
      <c r="AP1144" s="13">
        <f t="shared" si="1487"/>
        <v>2.8657787135987579E-4</v>
      </c>
      <c r="AQ1144" s="13">
        <f t="shared" si="1488"/>
        <v>3.5276125976359219E-5</v>
      </c>
      <c r="AR1144" s="13">
        <f t="shared" si="1489"/>
        <v>2.5729019380899325E-5</v>
      </c>
      <c r="AS1144" s="13">
        <f t="shared" si="1490"/>
        <v>4.4909338422117403E-5</v>
      </c>
      <c r="AT1144" s="13">
        <f t="shared" si="1491"/>
        <v>3.9194044818698704E-5</v>
      </c>
      <c r="AU1144" s="13">
        <f t="shared" si="1492"/>
        <v>2.2804064117076256E-5</v>
      </c>
      <c r="AV1144" s="13">
        <f t="shared" si="1493"/>
        <v>9.950976149461438E-6</v>
      </c>
      <c r="AW1144" s="13">
        <f t="shared" si="1494"/>
        <v>8.2931257434974006E-8</v>
      </c>
      <c r="AX1144" s="13">
        <f t="shared" si="1495"/>
        <v>4.1904571556492269E-3</v>
      </c>
      <c r="AY1144" s="13">
        <f t="shared" si="1496"/>
        <v>2.0632869358651407E-3</v>
      </c>
      <c r="AZ1144" s="13">
        <f t="shared" si="1497"/>
        <v>5.079580606107164E-4</v>
      </c>
      <c r="BA1144" s="13">
        <f t="shared" si="1498"/>
        <v>8.3369044752279025E-5</v>
      </c>
      <c r="BB1144" s="13">
        <f t="shared" si="1499"/>
        <v>1.0262261043585551E-5</v>
      </c>
      <c r="BC1144" s="13">
        <f t="shared" si="1500"/>
        <v>1.0105813450507573E-6</v>
      </c>
      <c r="BD1144" s="13">
        <f t="shared" si="1501"/>
        <v>2.1113984938239964E-6</v>
      </c>
      <c r="BE1144" s="13">
        <f t="shared" si="1502"/>
        <v>3.6853915067390513E-6</v>
      </c>
      <c r="BF1144" s="13">
        <f t="shared" si="1503"/>
        <v>3.2163778172791784E-6</v>
      </c>
      <c r="BG1144" s="13">
        <f t="shared" si="1504"/>
        <v>1.8713681200615458E-6</v>
      </c>
      <c r="BH1144" s="13">
        <f t="shared" si="1505"/>
        <v>8.1660617309220578E-7</v>
      </c>
      <c r="BI1144" s="13">
        <f t="shared" si="1506"/>
        <v>2.8507299436537005E-7</v>
      </c>
      <c r="BJ1144" s="14">
        <f t="shared" si="1507"/>
        <v>0.67916630751806017</v>
      </c>
      <c r="BK1144" s="14">
        <f t="shared" si="1508"/>
        <v>0.22212762897913776</v>
      </c>
      <c r="BL1144" s="14">
        <f t="shared" si="1509"/>
        <v>9.6475807014504686E-2</v>
      </c>
      <c r="BM1144" s="14">
        <f t="shared" si="1510"/>
        <v>0.38524658954512569</v>
      </c>
      <c r="BN1144" s="14">
        <f t="shared" si="1511"/>
        <v>0.61258249435555356</v>
      </c>
    </row>
    <row r="1145" spans="1:66" x14ac:dyDescent="0.25">
      <c r="A1145" t="s">
        <v>19</v>
      </c>
      <c r="B1145" t="s">
        <v>244</v>
      </c>
      <c r="C1145" t="s">
        <v>154</v>
      </c>
      <c r="D1145" s="11">
        <v>44461</v>
      </c>
      <c r="E1145" s="10">
        <f>VLOOKUP(A1145,home!$A$2:$E$405,3,FALSE)</f>
        <v>1.61797752808989</v>
      </c>
      <c r="F1145" s="10">
        <f>VLOOKUP(B1145,home!$B$2:$E$405,3,FALSE)</f>
        <v>1.24</v>
      </c>
      <c r="G1145" s="10">
        <f>VLOOKUP(C1145,away!$B$2:$E$405,4,FALSE)</f>
        <v>1.73</v>
      </c>
      <c r="H1145" s="10">
        <f>VLOOKUP(A1145,away!$A$2:$E$405,3,FALSE)</f>
        <v>1.28089887640449</v>
      </c>
      <c r="I1145" s="10">
        <f>VLOOKUP(C1145,away!$B$2:$E$405,3,FALSE)</f>
        <v>0.74</v>
      </c>
      <c r="J1145" s="10">
        <f>VLOOKUP(B1145,home!$B$2:$E$405,4,FALSE)</f>
        <v>0.47</v>
      </c>
      <c r="K1145" s="12">
        <f t="shared" si="1456"/>
        <v>3.470885393258432</v>
      </c>
      <c r="L1145" s="12">
        <f t="shared" si="1457"/>
        <v>0.4454966292134816</v>
      </c>
      <c r="M1145" s="13">
        <f t="shared" si="1458"/>
        <v>1.9913009393635092E-2</v>
      </c>
      <c r="N1145" s="13">
        <f t="shared" si="1459"/>
        <v>6.911577344018599E-2</v>
      </c>
      <c r="O1145" s="13">
        <f t="shared" si="1460"/>
        <v>8.8711785623608267E-3</v>
      </c>
      <c r="P1145" s="13">
        <f t="shared" si="1461"/>
        <v>3.079084409308553E-2</v>
      </c>
      <c r="Q1145" s="13">
        <f t="shared" si="1462"/>
        <v>0.11994646423865037</v>
      </c>
      <c r="R1145" s="13">
        <f t="shared" si="1463"/>
        <v>1.9760400733413236E-3</v>
      </c>
      <c r="S1145" s="13">
        <f t="shared" si="1464"/>
        <v>1.1902722250858519E-2</v>
      </c>
      <c r="T1145" s="13">
        <f t="shared" si="1465"/>
        <v>5.3435745504394137E-2</v>
      </c>
      <c r="U1145" s="13">
        <f t="shared" si="1466"/>
        <v>6.8586086270537219E-3</v>
      </c>
      <c r="V1145" s="13">
        <f t="shared" si="1467"/>
        <v>2.0449772745975681E-3</v>
      </c>
      <c r="W1145" s="13">
        <f t="shared" si="1468"/>
        <v>0.13877347689964212</v>
      </c>
      <c r="X1145" s="13">
        <f t="shared" si="1469"/>
        <v>6.1823116183025502E-2</v>
      </c>
      <c r="Y1145" s="13">
        <f t="shared" si="1470"/>
        <v>1.3770994933505651E-2</v>
      </c>
      <c r="Z1145" s="13">
        <f t="shared" si="1471"/>
        <v>2.934397306214404E-4</v>
      </c>
      <c r="AA1145" s="13">
        <f t="shared" si="1472"/>
        <v>1.0184956748156466E-3</v>
      </c>
      <c r="AB1145" s="13">
        <f t="shared" si="1473"/>
        <v>1.7675408804072592E-3</v>
      </c>
      <c r="AC1145" s="13">
        <f t="shared" si="1474"/>
        <v>1.9763014969049271E-4</v>
      </c>
      <c r="AD1145" s="13">
        <f t="shared" si="1475"/>
        <v>0.12041670848566356</v>
      </c>
      <c r="AE1145" s="13">
        <f t="shared" si="1476"/>
        <v>5.3645237731345552E-2</v>
      </c>
      <c r="AF1145" s="13">
        <f t="shared" si="1477"/>
        <v>1.194938629133516E-2</v>
      </c>
      <c r="AG1145" s="13">
        <f t="shared" si="1478"/>
        <v>1.7744704379865342E-3</v>
      </c>
      <c r="AH1145" s="13">
        <f t="shared" si="1479"/>
        <v>3.268160271729092E-5</v>
      </c>
      <c r="AI1145" s="13">
        <f t="shared" si="1480"/>
        <v>1.1343409749972013E-4</v>
      </c>
      <c r="AJ1145" s="13">
        <f t="shared" si="1481"/>
        <v>1.9685837605461578E-4</v>
      </c>
      <c r="AK1145" s="13">
        <f t="shared" si="1482"/>
        <v>2.2775762066284708E-4</v>
      </c>
      <c r="AL1145" s="13">
        <f t="shared" si="1483"/>
        <v>1.2223565021082476E-5</v>
      </c>
      <c r="AM1145" s="13">
        <f t="shared" si="1484"/>
        <v>8.3590518917429649E-2</v>
      </c>
      <c r="AN1145" s="13">
        <f t="shared" si="1485"/>
        <v>3.723929441192067E-2</v>
      </c>
      <c r="AO1145" s="13">
        <f t="shared" si="1486"/>
        <v>8.2949900673995481E-3</v>
      </c>
      <c r="AP1145" s="13">
        <f t="shared" si="1487"/>
        <v>1.2317967047952704E-3</v>
      </c>
      <c r="AQ1145" s="13">
        <f t="shared" si="1488"/>
        <v>1.3719031996564169E-4</v>
      </c>
      <c r="AR1145" s="13">
        <f t="shared" si="1489"/>
        <v>2.911908769569453E-6</v>
      </c>
      <c r="AS1145" s="13">
        <f t="shared" si="1490"/>
        <v>1.010690161479975E-5</v>
      </c>
      <c r="AT1145" s="13">
        <f t="shared" si="1491"/>
        <v>1.753994859295426E-5</v>
      </c>
      <c r="AU1145" s="13">
        <f t="shared" si="1492"/>
        <v>2.0293050456596238E-5</v>
      </c>
      <c r="AV1145" s="13">
        <f t="shared" si="1493"/>
        <v>1.7608713103614059E-5</v>
      </c>
      <c r="AW1145" s="13">
        <f t="shared" si="1494"/>
        <v>5.2502511937713307E-7</v>
      </c>
      <c r="AX1145" s="13">
        <f t="shared" si="1495"/>
        <v>4.8355518520899879E-2</v>
      </c>
      <c r="AY1145" s="13">
        <f t="shared" si="1496"/>
        <v>2.1542220504930969E-2</v>
      </c>
      <c r="AZ1145" s="13">
        <f t="shared" si="1497"/>
        <v>4.7984933103601456E-3</v>
      </c>
      <c r="BA1145" s="13">
        <f t="shared" si="1498"/>
        <v>7.1257086502296227E-4</v>
      </c>
      <c r="BB1145" s="13">
        <f t="shared" si="1499"/>
        <v>7.9361979610866073E-5</v>
      </c>
      <c r="BC1145" s="13">
        <f t="shared" si="1500"/>
        <v>7.0710988808699783E-6</v>
      </c>
      <c r="BD1145" s="13">
        <f t="shared" si="1501"/>
        <v>2.1620759023672807E-7</v>
      </c>
      <c r="BE1145" s="13">
        <f t="shared" si="1502"/>
        <v>7.504317668642639E-7</v>
      </c>
      <c r="BF1145" s="13">
        <f t="shared" si="1503"/>
        <v>1.3023313291231457E-6</v>
      </c>
      <c r="BG1145" s="13">
        <f t="shared" si="1504"/>
        <v>1.5067475958121217E-6</v>
      </c>
      <c r="BH1145" s="13">
        <f t="shared" si="1505"/>
        <v>1.3074370554078883E-6</v>
      </c>
      <c r="BI1145" s="13">
        <f t="shared" si="1506"/>
        <v>9.0759283564401075E-7</v>
      </c>
      <c r="BJ1145" s="14">
        <f t="shared" si="1507"/>
        <v>0.85064040084695092</v>
      </c>
      <c r="BK1145" s="14">
        <f t="shared" si="1508"/>
        <v>8.6403627231819241E-2</v>
      </c>
      <c r="BL1145" s="14">
        <f t="shared" si="1509"/>
        <v>2.1137046785623868E-2</v>
      </c>
      <c r="BM1145" s="14">
        <f t="shared" si="1510"/>
        <v>0.68631950931394492</v>
      </c>
      <c r="BN1145" s="14">
        <f t="shared" si="1511"/>
        <v>0.25061330980125918</v>
      </c>
    </row>
    <row r="1146" spans="1:66" x14ac:dyDescent="0.25">
      <c r="A1146" t="s">
        <v>19</v>
      </c>
      <c r="B1146" t="s">
        <v>141</v>
      </c>
      <c r="C1146" t="s">
        <v>139</v>
      </c>
      <c r="D1146" s="11">
        <v>44461</v>
      </c>
      <c r="E1146" s="10">
        <f>VLOOKUP(A1146,home!$A$2:$E$405,3,FALSE)</f>
        <v>1.61797752808989</v>
      </c>
      <c r="F1146" s="10">
        <f>VLOOKUP(B1146,home!$B$2:$E$405,3,FALSE)</f>
        <v>1.1100000000000001</v>
      </c>
      <c r="G1146" s="10">
        <f>VLOOKUP(C1146,away!$B$2:$E$405,4,FALSE)</f>
        <v>0.62</v>
      </c>
      <c r="H1146" s="10">
        <f>VLOOKUP(A1146,away!$A$2:$E$405,3,FALSE)</f>
        <v>1.28089887640449</v>
      </c>
      <c r="I1146" s="10">
        <f>VLOOKUP(C1146,away!$B$2:$E$405,3,FALSE)</f>
        <v>0.77</v>
      </c>
      <c r="J1146" s="10">
        <f>VLOOKUP(B1146,home!$B$2:$E$405,4,FALSE)</f>
        <v>0.94</v>
      </c>
      <c r="K1146" s="12">
        <f t="shared" si="1456"/>
        <v>1.1134921348314624</v>
      </c>
      <c r="L1146" s="12">
        <f t="shared" si="1457"/>
        <v>0.92711460674156976</v>
      </c>
      <c r="M1146" s="13">
        <f t="shared" si="1458"/>
        <v>0.12994984098308995</v>
      </c>
      <c r="N1146" s="13">
        <f t="shared" si="1459"/>
        <v>0.14469812585726988</v>
      </c>
      <c r="O1146" s="13">
        <f t="shared" si="1460"/>
        <v>0.12047839571916696</v>
      </c>
      <c r="P1146" s="13">
        <f t="shared" si="1461"/>
        <v>0.13415174605040495</v>
      </c>
      <c r="Q1146" s="13">
        <f t="shared" si="1462"/>
        <v>8.0560112533461542E-2</v>
      </c>
      <c r="R1146" s="13">
        <f t="shared" si="1463"/>
        <v>5.584864023401534E-2</v>
      </c>
      <c r="S1146" s="13">
        <f t="shared" si="1464"/>
        <v>3.4622379743262252E-2</v>
      </c>
      <c r="T1146" s="13">
        <f t="shared" si="1465"/>
        <v>7.4688457050516813E-2</v>
      </c>
      <c r="U1146" s="13">
        <f t="shared" si="1466"/>
        <v>6.2187021641608047E-2</v>
      </c>
      <c r="V1146" s="13">
        <f t="shared" si="1467"/>
        <v>3.9713209170565032E-3</v>
      </c>
      <c r="W1146" s="13">
        <f t="shared" si="1468"/>
        <v>2.9901017229048994E-2</v>
      </c>
      <c r="X1146" s="13">
        <f t="shared" si="1469"/>
        <v>2.7721669829482661E-2</v>
      </c>
      <c r="Y1146" s="13">
        <f t="shared" si="1470"/>
        <v>1.2850582511090227E-2</v>
      </c>
      <c r="Z1146" s="13">
        <f t="shared" si="1471"/>
        <v>1.7259363375870182E-2</v>
      </c>
      <c r="AA1146" s="13">
        <f t="shared" si="1472"/>
        <v>1.9218165371229647E-2</v>
      </c>
      <c r="AB1146" s="13">
        <f t="shared" si="1473"/>
        <v>1.0699637993377292E-2</v>
      </c>
      <c r="AC1146" s="13">
        <f t="shared" si="1474"/>
        <v>2.5623330467318151E-4</v>
      </c>
      <c r="AD1146" s="13">
        <f t="shared" si="1475"/>
        <v>8.3236368770015241E-3</v>
      </c>
      <c r="AE1146" s="13">
        <f t="shared" si="1476"/>
        <v>7.716965329880897E-3</v>
      </c>
      <c r="AF1146" s="13">
        <f t="shared" si="1477"/>
        <v>3.5772556385254275E-3</v>
      </c>
      <c r="AG1146" s="13">
        <f t="shared" si="1478"/>
        <v>1.1055086515085217E-3</v>
      </c>
      <c r="AH1146" s="13">
        <f t="shared" si="1479"/>
        <v>4.0003519722074336E-3</v>
      </c>
      <c r="AI1146" s="13">
        <f t="shared" si="1480"/>
        <v>4.454360457610506E-3</v>
      </c>
      <c r="AJ1146" s="13">
        <f t="shared" si="1481"/>
        <v>2.479947667626786E-3</v>
      </c>
      <c r="AK1146" s="13">
        <f t="shared" si="1482"/>
        <v>9.2046740756535235E-4</v>
      </c>
      <c r="AL1146" s="13">
        <f t="shared" si="1483"/>
        <v>1.058074252592451E-5</v>
      </c>
      <c r="AM1146" s="13">
        <f t="shared" si="1484"/>
        <v>1.8536608391468627E-3</v>
      </c>
      <c r="AN1146" s="13">
        <f t="shared" si="1485"/>
        <v>1.7185560399178921E-3</v>
      </c>
      <c r="AO1146" s="13">
        <f t="shared" si="1486"/>
        <v>7.9664920355591287E-4</v>
      </c>
      <c r="AP1146" s="13">
        <f t="shared" si="1487"/>
        <v>2.4619503768857497E-4</v>
      </c>
      <c r="AQ1146" s="13">
        <f t="shared" si="1488"/>
        <v>5.7062753887092276E-5</v>
      </c>
      <c r="AR1146" s="13">
        <f t="shared" si="1489"/>
        <v>7.4175694910819177E-4</v>
      </c>
      <c r="AS1146" s="13">
        <f t="shared" si="1490"/>
        <v>8.2594052878855293E-4</v>
      </c>
      <c r="AT1146" s="13">
        <f t="shared" si="1491"/>
        <v>4.5983914132229639E-4</v>
      </c>
      <c r="AU1146" s="13">
        <f t="shared" si="1492"/>
        <v>1.7067575571667683E-4</v>
      </c>
      <c r="AV1146" s="13">
        <f t="shared" si="1493"/>
        <v>4.7511527899233915E-5</v>
      </c>
      <c r="AW1146" s="13">
        <f t="shared" si="1494"/>
        <v>3.0341302665200605E-7</v>
      </c>
      <c r="AX1146" s="13">
        <f t="shared" si="1495"/>
        <v>3.4400612750585321E-4</v>
      </c>
      <c r="AY1146" s="13">
        <f t="shared" si="1496"/>
        <v>3.1893310561927941E-4</v>
      </c>
      <c r="AZ1146" s="13">
        <f t="shared" si="1497"/>
        <v>1.4784377039654285E-4</v>
      </c>
      <c r="BA1146" s="13">
        <f t="shared" si="1498"/>
        <v>4.5689373016793922E-5</v>
      </c>
      <c r="BB1146" s="13">
        <f t="shared" si="1499"/>
        <v>1.0589821274183444E-5</v>
      </c>
      <c r="BC1146" s="13">
        <f t="shared" si="1500"/>
        <v>1.9635955972156196E-6</v>
      </c>
      <c r="BD1146" s="13">
        <f t="shared" si="1501"/>
        <v>1.1461561702837794E-4</v>
      </c>
      <c r="BE1146" s="13">
        <f t="shared" si="1502"/>
        <v>1.2762358808995384E-4</v>
      </c>
      <c r="BF1146" s="13">
        <f t="shared" si="1503"/>
        <v>7.1053930778566959E-5</v>
      </c>
      <c r="BG1146" s="13">
        <f t="shared" si="1504"/>
        <v>2.637266435693117E-5</v>
      </c>
      <c r="BH1146" s="13">
        <f t="shared" si="1505"/>
        <v>7.3414385839982262E-6</v>
      </c>
      <c r="BI1146" s="13">
        <f t="shared" si="1506"/>
        <v>1.6349268243260506E-6</v>
      </c>
      <c r="BJ1146" s="14">
        <f t="shared" si="1507"/>
        <v>0.39668448117539273</v>
      </c>
      <c r="BK1146" s="14">
        <f t="shared" si="1508"/>
        <v>0.30328103484663199</v>
      </c>
      <c r="BL1146" s="14">
        <f t="shared" si="1509"/>
        <v>0.28288135453290442</v>
      </c>
      <c r="BM1146" s="14">
        <f t="shared" si="1510"/>
        <v>0.33410074286079816</v>
      </c>
      <c r="BN1146" s="14">
        <f t="shared" si="1511"/>
        <v>0.66568686137740862</v>
      </c>
    </row>
    <row r="1147" spans="1:66" x14ac:dyDescent="0.25">
      <c r="A1147" t="s">
        <v>19</v>
      </c>
      <c r="B1147" t="s">
        <v>246</v>
      </c>
      <c r="C1147" t="s">
        <v>249</v>
      </c>
      <c r="D1147" s="11">
        <v>44461</v>
      </c>
      <c r="E1147" s="10">
        <f>VLOOKUP(A1147,home!$A$2:$E$405,3,FALSE)</f>
        <v>1.61797752808989</v>
      </c>
      <c r="F1147" s="10">
        <f>VLOOKUP(B1147,home!$B$2:$E$405,3,FALSE)</f>
        <v>0.87</v>
      </c>
      <c r="G1147" s="10">
        <f>VLOOKUP(C1147,away!$B$2:$E$405,4,FALSE)</f>
        <v>1.24</v>
      </c>
      <c r="H1147" s="10">
        <f>VLOOKUP(A1147,away!$A$2:$E$405,3,FALSE)</f>
        <v>1.28089887640449</v>
      </c>
      <c r="I1147" s="10">
        <f>VLOOKUP(C1147,away!$B$2:$E$405,3,FALSE)</f>
        <v>0.77</v>
      </c>
      <c r="J1147" s="10">
        <f>VLOOKUP(B1147,home!$B$2:$E$405,4,FALSE)</f>
        <v>0.78</v>
      </c>
      <c r="K1147" s="12">
        <f t="shared" si="1456"/>
        <v>1.7454741573033734</v>
      </c>
      <c r="L1147" s="12">
        <f t="shared" si="1457"/>
        <v>0.76930786516853666</v>
      </c>
      <c r="M1147" s="13">
        <f t="shared" si="1458"/>
        <v>8.0880540425628644E-2</v>
      </c>
      <c r="N1147" s="13">
        <f t="shared" si="1459"/>
        <v>0.14117489314166556</v>
      </c>
      <c r="O1147" s="13">
        <f t="shared" si="1460"/>
        <v>6.2222035888517893E-2</v>
      </c>
      <c r="P1147" s="13">
        <f t="shared" si="1461"/>
        <v>0.10860695565821102</v>
      </c>
      <c r="Q1147" s="13">
        <f t="shared" si="1462"/>
        <v>0.12320856381942127</v>
      </c>
      <c r="R1147" s="13">
        <f t="shared" si="1463"/>
        <v>2.3933950797917884E-2</v>
      </c>
      <c r="S1147" s="13">
        <f t="shared" si="1464"/>
        <v>3.6459545013150602E-2</v>
      </c>
      <c r="T1147" s="13">
        <f t="shared" si="1465"/>
        <v>9.4785317202400382E-2</v>
      </c>
      <c r="U1147" s="13">
        <f t="shared" si="1466"/>
        <v>4.1776092599936115E-2</v>
      </c>
      <c r="V1147" s="13">
        <f t="shared" si="1467"/>
        <v>5.4397924639142201E-3</v>
      </c>
      <c r="W1147" s="13">
        <f t="shared" si="1468"/>
        <v>7.1685788035087752E-2</v>
      </c>
      <c r="X1147" s="13">
        <f t="shared" si="1469"/>
        <v>5.5148440556197581E-2</v>
      </c>
      <c r="Y1147" s="13">
        <f t="shared" si="1470"/>
        <v>2.1213064535831154E-2</v>
      </c>
      <c r="Z1147" s="13">
        <f t="shared" si="1471"/>
        <v>6.1375255311316686E-3</v>
      </c>
      <c r="AA1147" s="13">
        <f t="shared" si="1472"/>
        <v>1.0712892204379987E-2</v>
      </c>
      <c r="AB1147" s="13">
        <f t="shared" si="1473"/>
        <v>9.3495382463610194E-3</v>
      </c>
      <c r="AC1147" s="13">
        <f t="shared" si="1474"/>
        <v>4.5653696164828288E-4</v>
      </c>
      <c r="AD1147" s="13">
        <f t="shared" si="1475"/>
        <v>3.1281422615293243E-2</v>
      </c>
      <c r="AE1147" s="13">
        <f t="shared" si="1476"/>
        <v>2.4065044451606024E-2</v>
      </c>
      <c r="AF1147" s="13">
        <f t="shared" si="1477"/>
        <v>9.2567139861254848E-3</v>
      </c>
      <c r="AG1147" s="13">
        <f t="shared" si="1478"/>
        <v>2.3737542917139772E-3</v>
      </c>
      <c r="AH1147" s="13">
        <f t="shared" si="1479"/>
        <v>1.180411665943073E-3</v>
      </c>
      <c r="AI1147" s="13">
        <f t="shared" si="1480"/>
        <v>2.0603780578830563E-3</v>
      </c>
      <c r="AJ1147" s="13">
        <f t="shared" si="1481"/>
        <v>1.7981683271548947E-3</v>
      </c>
      <c r="AK1147" s="13">
        <f t="shared" si="1482"/>
        <v>1.0462187818434355E-3</v>
      </c>
      <c r="AL1147" s="13">
        <f t="shared" si="1483"/>
        <v>2.4521641071704833E-5</v>
      </c>
      <c r="AM1147" s="13">
        <f t="shared" si="1484"/>
        <v>1.0920182955735928E-2</v>
      </c>
      <c r="AN1147" s="13">
        <f t="shared" si="1485"/>
        <v>8.4009826369270471E-3</v>
      </c>
      <c r="AO1147" s="13">
        <f t="shared" si="1486"/>
        <v>3.2314710088661453E-3</v>
      </c>
      <c r="AP1147" s="13">
        <f t="shared" si="1487"/>
        <v>8.2866535439494397E-4</v>
      </c>
      <c r="AQ1147" s="13">
        <f t="shared" si="1488"/>
        <v>1.5937469368217577E-4</v>
      </c>
      <c r="AR1147" s="13">
        <f t="shared" si="1489"/>
        <v>1.8161999574934035E-4</v>
      </c>
      <c r="AS1147" s="13">
        <f t="shared" si="1490"/>
        <v>3.1701300903002211E-4</v>
      </c>
      <c r="AT1147" s="13">
        <f t="shared" si="1491"/>
        <v>2.7666900739544233E-4</v>
      </c>
      <c r="AU1147" s="13">
        <f t="shared" si="1492"/>
        <v>1.6097286751184017E-4</v>
      </c>
      <c r="AV1147" s="13">
        <f t="shared" si="1493"/>
        <v>7.0243495067234154E-5</v>
      </c>
      <c r="AW1147" s="13">
        <f t="shared" si="1494"/>
        <v>9.1466197847885911E-7</v>
      </c>
      <c r="AX1147" s="13">
        <f t="shared" si="1495"/>
        <v>3.1768161903769749E-3</v>
      </c>
      <c r="AY1147" s="13">
        <f t="shared" si="1496"/>
        <v>2.4439496814517539E-3</v>
      </c>
      <c r="AZ1147" s="13">
        <f t="shared" si="1497"/>
        <v>9.4007485600848691E-4</v>
      </c>
      <c r="BA1147" s="13">
        <f t="shared" si="1498"/>
        <v>2.4106899352483623E-4</v>
      </c>
      <c r="BB1147" s="13">
        <f t="shared" si="1499"/>
        <v>4.6364068191729876E-5</v>
      </c>
      <c r="BC1147" s="13">
        <f t="shared" si="1500"/>
        <v>7.1336484642216374E-6</v>
      </c>
      <c r="BD1147" s="13">
        <f t="shared" si="1501"/>
        <v>2.328694853364061E-5</v>
      </c>
      <c r="BE1147" s="13">
        <f t="shared" si="1502"/>
        <v>4.064676686792336E-5</v>
      </c>
      <c r="BF1147" s="13">
        <f t="shared" si="1503"/>
        <v>3.5473940572947616E-5</v>
      </c>
      <c r="BG1147" s="13">
        <f t="shared" si="1504"/>
        <v>2.063961550926523E-5</v>
      </c>
      <c r="BH1147" s="13">
        <f t="shared" si="1505"/>
        <v>9.0064788720250854E-6</v>
      </c>
      <c r="BI1147" s="13">
        <f t="shared" si="1506"/>
        <v>3.1441152238837238E-6</v>
      </c>
      <c r="BJ1147" s="14">
        <f t="shared" si="1507"/>
        <v>0.60458908672296674</v>
      </c>
      <c r="BK1147" s="14">
        <f t="shared" si="1508"/>
        <v>0.23431184184507622</v>
      </c>
      <c r="BL1147" s="14">
        <f t="shared" si="1509"/>
        <v>0.15521840281027105</v>
      </c>
      <c r="BM1147" s="14">
        <f t="shared" si="1510"/>
        <v>0.45778688215861002</v>
      </c>
      <c r="BN1147" s="14">
        <f t="shared" si="1511"/>
        <v>0.54002693973136229</v>
      </c>
    </row>
    <row r="1148" spans="1:66" x14ac:dyDescent="0.25">
      <c r="A1148" t="s">
        <v>19</v>
      </c>
      <c r="B1148" t="s">
        <v>352</v>
      </c>
      <c r="C1148" t="s">
        <v>247</v>
      </c>
      <c r="D1148" s="11">
        <v>44461</v>
      </c>
      <c r="E1148" s="10">
        <f>VLOOKUP(A1148,home!$A$2:$E$405,3,FALSE)</f>
        <v>1.61797752808989</v>
      </c>
      <c r="F1148" s="10">
        <f>VLOOKUP(B1148,home!$B$2:$E$405,3,FALSE)</f>
        <v>0.77</v>
      </c>
      <c r="G1148" s="10">
        <f>VLOOKUP(C1148,away!$B$2:$E$405,4,FALSE)</f>
        <v>0.15</v>
      </c>
      <c r="H1148" s="10">
        <f>VLOOKUP(A1148,away!$A$2:$E$405,3,FALSE)</f>
        <v>1.28089887640449</v>
      </c>
      <c r="I1148" s="10">
        <f>VLOOKUP(C1148,away!$B$2:$E$405,3,FALSE)</f>
        <v>1.39</v>
      </c>
      <c r="J1148" s="10">
        <f>VLOOKUP(B1148,home!$B$2:$E$405,4,FALSE)</f>
        <v>0.39</v>
      </c>
      <c r="K1148" s="12">
        <f t="shared" si="1456"/>
        <v>0.18687640449438228</v>
      </c>
      <c r="L1148" s="12">
        <f t="shared" si="1457"/>
        <v>0.69437528089887401</v>
      </c>
      <c r="M1148" s="13">
        <f t="shared" si="1458"/>
        <v>0.4142640587577115</v>
      </c>
      <c r="N1148" s="13">
        <f t="shared" si="1459"/>
        <v>7.7416177811890641E-2</v>
      </c>
      <c r="O1148" s="13">
        <f t="shared" si="1460"/>
        <v>0.28765472216619359</v>
      </c>
      <c r="P1148" s="13">
        <f t="shared" si="1461"/>
        <v>5.375588021424875E-2</v>
      </c>
      <c r="Q1148" s="13">
        <f t="shared" si="1462"/>
        <v>7.2336284795919501E-3</v>
      </c>
      <c r="R1148" s="13">
        <f t="shared" si="1463"/>
        <v>9.9870164253019103E-2</v>
      </c>
      <c r="S1148" s="13">
        <f t="shared" si="1464"/>
        <v>1.7438724145381029E-3</v>
      </c>
      <c r="T1148" s="13">
        <f t="shared" si="1465"/>
        <v>5.0228528074347557E-3</v>
      </c>
      <c r="U1148" s="13">
        <f t="shared" si="1466"/>
        <v>1.8663377211867598E-2</v>
      </c>
      <c r="V1148" s="13">
        <f t="shared" si="1467"/>
        <v>2.5143221426331389E-5</v>
      </c>
      <c r="W1148" s="13">
        <f t="shared" si="1468"/>
        <v>4.5059816057143654E-4</v>
      </c>
      <c r="X1148" s="13">
        <f t="shared" si="1469"/>
        <v>3.1288422431930725E-4</v>
      </c>
      <c r="Y1148" s="13">
        <f t="shared" si="1470"/>
        <v>1.0862953557527261E-4</v>
      </c>
      <c r="Z1148" s="13">
        <f t="shared" si="1471"/>
        <v>2.3115791118868946E-2</v>
      </c>
      <c r="AA1148" s="13">
        <f t="shared" si="1472"/>
        <v>4.3197959313374034E-3</v>
      </c>
      <c r="AB1148" s="13">
        <f t="shared" si="1473"/>
        <v>4.0363396589889773E-4</v>
      </c>
      <c r="AC1148" s="13">
        <f t="shared" si="1474"/>
        <v>2.0391522789343382E-7</v>
      </c>
      <c r="AD1148" s="13">
        <f t="shared" si="1475"/>
        <v>2.1051541029843087E-5</v>
      </c>
      <c r="AE1148" s="13">
        <f t="shared" si="1476"/>
        <v>1.4617669715951467E-5</v>
      </c>
      <c r="AF1148" s="13">
        <f t="shared" si="1477"/>
        <v>5.0750742575503809E-6</v>
      </c>
      <c r="AG1148" s="13">
        <f t="shared" si="1478"/>
        <v>1.1746687043897304E-6</v>
      </c>
      <c r="AH1148" s="13">
        <f t="shared" si="1479"/>
        <v>4.01275848784108E-3</v>
      </c>
      <c r="AI1148" s="13">
        <f t="shared" si="1480"/>
        <v>7.4988987831205547E-4</v>
      </c>
      <c r="AJ1148" s="13">
        <f t="shared" si="1481"/>
        <v>7.0068362112843394E-5</v>
      </c>
      <c r="AK1148" s="13">
        <f t="shared" si="1482"/>
        <v>4.3647078601528607E-6</v>
      </c>
      <c r="AL1148" s="13">
        <f t="shared" si="1483"/>
        <v>1.0584208147211479E-9</v>
      </c>
      <c r="AM1148" s="13">
        <f t="shared" si="1484"/>
        <v>7.8680725934460826E-7</v>
      </c>
      <c r="AN1148" s="13">
        <f t="shared" si="1485"/>
        <v>5.4633951172068563E-7</v>
      </c>
      <c r="AO1148" s="13">
        <f t="shared" si="1486"/>
        <v>1.8968232595860233E-7</v>
      </c>
      <c r="AP1148" s="13">
        <f t="shared" si="1487"/>
        <v>4.3903572789685438E-8</v>
      </c>
      <c r="AQ1148" s="13">
        <f t="shared" si="1488"/>
        <v>7.6213889220754959E-9</v>
      </c>
      <c r="AR1148" s="13">
        <f t="shared" si="1489"/>
        <v>5.5727206043479816E-4</v>
      </c>
      <c r="AS1148" s="13">
        <f t="shared" si="1490"/>
        <v>1.0414099897923121E-4</v>
      </c>
      <c r="AT1148" s="13">
        <f t="shared" si="1491"/>
        <v>9.7307477248459324E-6</v>
      </c>
      <c r="AU1148" s="13">
        <f t="shared" si="1492"/>
        <v>6.0614904928703326E-7</v>
      </c>
      <c r="AV1148" s="13">
        <f t="shared" si="1493"/>
        <v>2.8318738729612204E-8</v>
      </c>
      <c r="AW1148" s="13">
        <f t="shared" si="1494"/>
        <v>3.815088289274392E-12</v>
      </c>
      <c r="AX1148" s="13">
        <f t="shared" si="1495"/>
        <v>2.450595194273325E-8</v>
      </c>
      <c r="AY1148" s="13">
        <f t="shared" si="1496"/>
        <v>1.7016327263929709E-8</v>
      </c>
      <c r="AZ1148" s="13">
        <f t="shared" si="1497"/>
        <v>5.9078585118791791E-9</v>
      </c>
      <c r="BA1148" s="13">
        <f t="shared" si="1498"/>
        <v>1.36742363789897E-9</v>
      </c>
      <c r="BB1148" s="13">
        <f t="shared" si="1499"/>
        <v>2.3737629316846434E-10</v>
      </c>
      <c r="BC1148" s="13">
        <f t="shared" si="1500"/>
        <v>3.2965646049517181E-11</v>
      </c>
      <c r="BD1148" s="13">
        <f t="shared" si="1501"/>
        <v>6.4492657250251218E-5</v>
      </c>
      <c r="BE1148" s="13">
        <f t="shared" si="1502"/>
        <v>1.2052155903215506E-5</v>
      </c>
      <c r="BF1148" s="13">
        <f t="shared" si="1503"/>
        <v>1.1261317807993291E-6</v>
      </c>
      <c r="BG1148" s="13">
        <f t="shared" si="1504"/>
        <v>7.0149152727544865E-8</v>
      </c>
      <c r="BH1148" s="13">
        <f t="shared" si="1505"/>
        <v>3.2773053600127168E-9</v>
      </c>
      <c r="BI1148" s="13">
        <f t="shared" si="1506"/>
        <v>1.224902084218687E-10</v>
      </c>
      <c r="BJ1148" s="14">
        <f t="shared" si="1507"/>
        <v>9.0588313395053147E-2</v>
      </c>
      <c r="BK1148" s="14">
        <f t="shared" si="1508"/>
        <v>0.46978917659790065</v>
      </c>
      <c r="BL1148" s="14">
        <f t="shared" si="1509"/>
        <v>0.41649829773325214</v>
      </c>
      <c r="BM1148" s="14">
        <f t="shared" si="1510"/>
        <v>5.9796930149907196E-2</v>
      </c>
      <c r="BN1148" s="14">
        <f t="shared" si="1511"/>
        <v>0.94019463168265549</v>
      </c>
    </row>
    <row r="1149" spans="1:66" x14ac:dyDescent="0.25">
      <c r="A1149" t="s">
        <v>19</v>
      </c>
      <c r="B1149" t="s">
        <v>253</v>
      </c>
      <c r="C1149" t="s">
        <v>146</v>
      </c>
      <c r="D1149" s="11">
        <v>44461</v>
      </c>
      <c r="E1149" s="10">
        <f>VLOOKUP(A1149,home!$A$2:$E$405,3,FALSE)</f>
        <v>1.61797752808989</v>
      </c>
      <c r="F1149" s="10">
        <f>VLOOKUP(B1149,home!$B$2:$E$405,3,FALSE)</f>
        <v>1.36</v>
      </c>
      <c r="G1149" s="10">
        <f>VLOOKUP(C1149,away!$B$2:$E$405,4,FALSE)</f>
        <v>0.99</v>
      </c>
      <c r="H1149" s="10">
        <f>VLOOKUP(A1149,away!$A$2:$E$405,3,FALSE)</f>
        <v>1.28089887640449</v>
      </c>
      <c r="I1149" s="10">
        <f>VLOOKUP(C1149,away!$B$2:$E$405,3,FALSE)</f>
        <v>0.49</v>
      </c>
      <c r="J1149" s="10">
        <f>VLOOKUP(B1149,home!$B$2:$E$405,4,FALSE)</f>
        <v>1.0900000000000001</v>
      </c>
      <c r="K1149" s="12">
        <f t="shared" si="1456"/>
        <v>2.1784449438202285</v>
      </c>
      <c r="L1149" s="12">
        <f t="shared" si="1457"/>
        <v>0.68412808988763818</v>
      </c>
      <c r="M1149" s="13">
        <f t="shared" si="1458"/>
        <v>5.7121595226391854E-2</v>
      </c>
      <c r="N1149" s="13">
        <f t="shared" si="1459"/>
        <v>0.12443625030387902</v>
      </c>
      <c r="O1149" s="13">
        <f t="shared" si="1460"/>
        <v>3.9078487833566287E-2</v>
      </c>
      <c r="P1149" s="13">
        <f t="shared" si="1461"/>
        <v>8.5130334233172789E-2</v>
      </c>
      <c r="Q1149" s="13">
        <f t="shared" si="1462"/>
        <v>0.13553876015121682</v>
      </c>
      <c r="R1149" s="13">
        <f t="shared" si="1463"/>
        <v>1.3367345618637507E-2</v>
      </c>
      <c r="S1149" s="13">
        <f t="shared" si="1464"/>
        <v>3.1718187219425313E-2</v>
      </c>
      <c r="T1149" s="13">
        <f t="shared" si="1465"/>
        <v>9.2725873087990685E-2</v>
      </c>
      <c r="U1149" s="13">
        <f t="shared" si="1466"/>
        <v>2.9120026475218358E-2</v>
      </c>
      <c r="V1149" s="13">
        <f t="shared" si="1467"/>
        <v>5.2523040611062877E-3</v>
      </c>
      <c r="W1149" s="13">
        <f t="shared" si="1468"/>
        <v>9.8421242247693663E-2</v>
      </c>
      <c r="X1149" s="13">
        <f t="shared" si="1469"/>
        <v>6.733273646328318E-2</v>
      </c>
      <c r="Y1149" s="13">
        <f t="shared" si="1470"/>
        <v>2.3032108191766824E-2</v>
      </c>
      <c r="Z1149" s="13">
        <f t="shared" si="1471"/>
        <v>3.0483255416487889E-3</v>
      </c>
      <c r="AA1149" s="13">
        <f t="shared" si="1472"/>
        <v>6.6406093633228627E-3</v>
      </c>
      <c r="AB1149" s="13">
        <f t="shared" si="1473"/>
        <v>7.2331009457079791E-3</v>
      </c>
      <c r="AC1149" s="13">
        <f t="shared" si="1474"/>
        <v>4.8923091000446382E-4</v>
      </c>
      <c r="AD1149" s="13">
        <f t="shared" si="1475"/>
        <v>5.360131438474855E-2</v>
      </c>
      <c r="AE1149" s="13">
        <f t="shared" si="1476"/>
        <v>3.6670164825504808E-2</v>
      </c>
      <c r="AF1149" s="13">
        <f t="shared" si="1477"/>
        <v>1.254354490896873E-2</v>
      </c>
      <c r="AG1149" s="13">
        <f t="shared" si="1478"/>
        <v>2.860463806330862E-3</v>
      </c>
      <c r="AH1149" s="13">
        <f t="shared" si="1479"/>
        <v>5.2136128254097144E-4</v>
      </c>
      <c r="AI1149" s="13">
        <f t="shared" si="1480"/>
        <v>1.1357568498550086E-3</v>
      </c>
      <c r="AJ1149" s="13">
        <f t="shared" si="1481"/>
        <v>1.2370918834879172E-3</v>
      </c>
      <c r="AK1149" s="13">
        <f t="shared" si="1482"/>
        <v>8.9831218620843221E-4</v>
      </c>
      <c r="AL1149" s="13">
        <f t="shared" si="1483"/>
        <v>2.9164725334306832E-5</v>
      </c>
      <c r="AM1149" s="13">
        <f t="shared" si="1484"/>
        <v>2.3353502460714774E-2</v>
      </c>
      <c r="AN1149" s="13">
        <f t="shared" si="1485"/>
        <v>1.5976787030635056E-2</v>
      </c>
      <c r="AO1149" s="13">
        <f t="shared" si="1486"/>
        <v>5.4650843969049753E-3</v>
      </c>
      <c r="AP1149" s="13">
        <f t="shared" si="1487"/>
        <v>1.2462725831764454E-3</v>
      </c>
      <c r="AQ1149" s="13">
        <f t="shared" si="1488"/>
        <v>2.1315252045195853E-4</v>
      </c>
      <c r="AR1149" s="13">
        <f t="shared" si="1489"/>
        <v>7.133557967322482E-5</v>
      </c>
      <c r="AS1149" s="13">
        <f t="shared" si="1490"/>
        <v>1.5540063285362168E-4</v>
      </c>
      <c r="AT1149" s="13">
        <f t="shared" si="1491"/>
        <v>1.6926586145321791E-4</v>
      </c>
      <c r="AU1149" s="13">
        <f t="shared" si="1492"/>
        <v>1.2291212001471264E-4</v>
      </c>
      <c r="AV1149" s="13">
        <f t="shared" si="1493"/>
        <v>6.6939321595068993E-5</v>
      </c>
      <c r="AW1149" s="13">
        <f t="shared" si="1494"/>
        <v>1.207367276814413E-6</v>
      </c>
      <c r="AX1149" s="13">
        <f t="shared" si="1495"/>
        <v>8.4790532260062244E-3</v>
      </c>
      <c r="AY1149" s="13">
        <f t="shared" si="1496"/>
        <v>5.8007584875632541E-3</v>
      </c>
      <c r="AZ1149" s="13">
        <f t="shared" si="1497"/>
        <v>1.9842309119980769E-3</v>
      </c>
      <c r="BA1149" s="13">
        <f t="shared" si="1498"/>
        <v>4.5248936790708358E-4</v>
      </c>
      <c r="BB1149" s="13">
        <f t="shared" si="1499"/>
        <v>7.7390171740184454E-5</v>
      </c>
      <c r="BC1149" s="13">
        <f t="shared" si="1500"/>
        <v>1.0588958073737736E-5</v>
      </c>
      <c r="BD1149" s="13">
        <f t="shared" si="1501"/>
        <v>8.1337789771451173E-6</v>
      </c>
      <c r="BE1149" s="13">
        <f t="shared" si="1502"/>
        <v>1.7718989686913048E-5</v>
      </c>
      <c r="BF1149" s="13">
        <f t="shared" si="1503"/>
        <v>1.9299921746529255E-5</v>
      </c>
      <c r="BG1149" s="13">
        <f t="shared" si="1504"/>
        <v>1.4014605648284244E-5</v>
      </c>
      <c r="BH1149" s="13">
        <f t="shared" si="1505"/>
        <v>7.632511703534809E-6</v>
      </c>
      <c r="BI1149" s="13">
        <f t="shared" si="1506"/>
        <v>3.3254013058428223E-6</v>
      </c>
      <c r="BJ1149" s="14">
        <f t="shared" si="1507"/>
        <v>0.71022176848655472</v>
      </c>
      <c r="BK1149" s="14">
        <f t="shared" si="1508"/>
        <v>0.1855415748629983</v>
      </c>
      <c r="BL1149" s="14">
        <f t="shared" si="1509"/>
        <v>9.9888071163203418E-2</v>
      </c>
      <c r="BM1149" s="14">
        <f t="shared" si="1510"/>
        <v>0.53822741556725462</v>
      </c>
      <c r="BN1149" s="14">
        <f t="shared" si="1511"/>
        <v>0.45467277336686429</v>
      </c>
    </row>
    <row r="1150" spans="1:66" x14ac:dyDescent="0.25">
      <c r="A1150" t="s">
        <v>19</v>
      </c>
      <c r="B1150" t="s">
        <v>254</v>
      </c>
      <c r="C1150" t="s">
        <v>142</v>
      </c>
      <c r="D1150" s="11">
        <v>44461</v>
      </c>
      <c r="E1150" s="10">
        <f>VLOOKUP(A1150,home!$A$2:$E$405,3,FALSE)</f>
        <v>1.61797752808989</v>
      </c>
      <c r="F1150" s="10">
        <f>VLOOKUP(B1150,home!$B$2:$E$405,3,FALSE)</f>
        <v>0.77</v>
      </c>
      <c r="G1150" s="10">
        <f>VLOOKUP(C1150,away!$B$2:$E$405,4,FALSE)</f>
        <v>0.74</v>
      </c>
      <c r="H1150" s="10">
        <f>VLOOKUP(A1150,away!$A$2:$E$405,3,FALSE)</f>
        <v>1.28089887640449</v>
      </c>
      <c r="I1150" s="10">
        <f>VLOOKUP(C1150,away!$B$2:$E$405,3,FALSE)</f>
        <v>1.24</v>
      </c>
      <c r="J1150" s="10">
        <f>VLOOKUP(B1150,home!$B$2:$E$405,4,FALSE)</f>
        <v>1.56</v>
      </c>
      <c r="K1150" s="12">
        <f t="shared" si="1456"/>
        <v>0.92192359550561931</v>
      </c>
      <c r="L1150" s="12">
        <f t="shared" si="1457"/>
        <v>2.4777707865168455</v>
      </c>
      <c r="M1150" s="13">
        <f t="shared" si="1458"/>
        <v>3.3383470990324772E-2</v>
      </c>
      <c r="N1150" s="13">
        <f t="shared" si="1459"/>
        <v>3.0777009605857747E-2</v>
      </c>
      <c r="O1150" s="13">
        <f t="shared" si="1460"/>
        <v>8.2716589172359301E-2</v>
      </c>
      <c r="P1150" s="13">
        <f t="shared" si="1461"/>
        <v>7.6258375297742667E-2</v>
      </c>
      <c r="Q1150" s="13">
        <f t="shared" si="1462"/>
        <v>1.4187025677371679E-2</v>
      </c>
      <c r="R1150" s="13">
        <f t="shared" si="1463"/>
        <v>0.10247637410579376</v>
      </c>
      <c r="S1150" s="13">
        <f t="shared" si="1464"/>
        <v>4.3549544359368572E-2</v>
      </c>
      <c r="T1150" s="13">
        <f t="shared" si="1465"/>
        <v>3.5152197770955906E-2</v>
      </c>
      <c r="U1150" s="13">
        <f t="shared" si="1466"/>
        <v>9.4475387269992328E-2</v>
      </c>
      <c r="V1150" s="13">
        <f t="shared" si="1467"/>
        <v>1.1053432529745439E-2</v>
      </c>
      <c r="W1150" s="13">
        <f t="shared" si="1468"/>
        <v>4.3597845740043478E-3</v>
      </c>
      <c r="X1150" s="13">
        <f t="shared" si="1469"/>
        <v>1.0802546852974763E-2</v>
      </c>
      <c r="Y1150" s="13">
        <f t="shared" si="1470"/>
        <v>1.338311750614018E-2</v>
      </c>
      <c r="Z1150" s="13">
        <f t="shared" si="1471"/>
        <v>8.46376553558357E-2</v>
      </c>
      <c r="AA1150" s="13">
        <f t="shared" si="1472"/>
        <v>7.8029451540817488E-2</v>
      </c>
      <c r="AB1150" s="13">
        <f t="shared" si="1473"/>
        <v>3.5968596259920972E-2</v>
      </c>
      <c r="AC1150" s="13">
        <f t="shared" si="1474"/>
        <v>1.578095351487529E-3</v>
      </c>
      <c r="AD1150" s="13">
        <f t="shared" si="1475"/>
        <v>1.0048470675240056E-3</v>
      </c>
      <c r="AE1150" s="13">
        <f t="shared" si="1476"/>
        <v>2.4897807088281013E-3</v>
      </c>
      <c r="AF1150" s="13">
        <f t="shared" si="1477"/>
        <v>3.0845529525837375E-3</v>
      </c>
      <c r="AG1150" s="13">
        <f t="shared" si="1478"/>
        <v>2.5476050651254216E-3</v>
      </c>
      <c r="AH1150" s="13">
        <f t="shared" si="1479"/>
        <v>5.2428177469992683E-2</v>
      </c>
      <c r="AI1150" s="13">
        <f t="shared" si="1480"/>
        <v>4.8334773878942361E-2</v>
      </c>
      <c r="AJ1150" s="13">
        <f t="shared" si="1481"/>
        <v>2.2280484261212815E-2</v>
      </c>
      <c r="AK1150" s="13">
        <f t="shared" si="1482"/>
        <v>6.846968053234561E-3</v>
      </c>
      <c r="AL1150" s="13">
        <f t="shared" si="1483"/>
        <v>1.4419469755465157E-4</v>
      </c>
      <c r="AM1150" s="13">
        <f t="shared" si="1484"/>
        <v>1.8527844428500189E-4</v>
      </c>
      <c r="AN1150" s="13">
        <f t="shared" si="1485"/>
        <v>4.5907751662066672E-4</v>
      </c>
      <c r="AO1150" s="13">
        <f t="shared" si="1486"/>
        <v>5.6874442971469486E-4</v>
      </c>
      <c r="AP1150" s="13">
        <f t="shared" si="1487"/>
        <v>4.6973944431375142E-4</v>
      </c>
      <c r="AQ1150" s="13">
        <f t="shared" si="1488"/>
        <v>2.9097666809881745E-4</v>
      </c>
      <c r="AR1150" s="13">
        <f t="shared" si="1489"/>
        <v>2.59810013050937E-2</v>
      </c>
      <c r="AS1150" s="13">
        <f t="shared" si="1490"/>
        <v>2.3952498138028171E-2</v>
      </c>
      <c r="AT1150" s="13">
        <f t="shared" si="1491"/>
        <v>1.1041186602376291E-2</v>
      </c>
      <c r="AU1150" s="13">
        <f t="shared" si="1492"/>
        <v>3.3930434837037412E-3</v>
      </c>
      <c r="AV1150" s="13">
        <f t="shared" si="1493"/>
        <v>7.820317120507662E-4</v>
      </c>
      <c r="AW1150" s="13">
        <f t="shared" si="1494"/>
        <v>9.1496155930763157E-6</v>
      </c>
      <c r="AX1150" s="13">
        <f t="shared" si="1495"/>
        <v>2.8468761587486065E-5</v>
      </c>
      <c r="AY1150" s="13">
        <f t="shared" si="1496"/>
        <v>7.0539065789785915E-5</v>
      </c>
      <c r="AZ1150" s="13">
        <f t="shared" si="1497"/>
        <v>8.7389818261060688E-5</v>
      </c>
      <c r="BA1150" s="13">
        <f t="shared" si="1498"/>
        <v>7.2177312908757509E-5</v>
      </c>
      <c r="BB1150" s="13">
        <f t="shared" si="1499"/>
        <v>4.4709709343651141E-5</v>
      </c>
      <c r="BC1150" s="13">
        <f t="shared" si="1500"/>
        <v>2.2156082337071602E-5</v>
      </c>
      <c r="BD1150" s="13">
        <f t="shared" si="1501"/>
        <v>1.0729161006369533E-2</v>
      </c>
      <c r="BE1150" s="13">
        <f t="shared" si="1502"/>
        <v>9.891466691750889E-3</v>
      </c>
      <c r="BF1150" s="13">
        <f t="shared" si="1503"/>
        <v>4.5595882686415264E-3</v>
      </c>
      <c r="BG1150" s="13">
        <f t="shared" si="1504"/>
        <v>1.401197336883746E-3</v>
      </c>
      <c r="BH1150" s="13">
        <f t="shared" si="1505"/>
        <v>3.2294922170819038E-4</v>
      </c>
      <c r="BI1150" s="13">
        <f t="shared" si="1506"/>
        <v>5.9546901528591277E-5</v>
      </c>
      <c r="BJ1150" s="14">
        <f t="shared" si="1507"/>
        <v>0.12008772503462667</v>
      </c>
      <c r="BK1150" s="14">
        <f t="shared" si="1508"/>
        <v>0.16603765229201345</v>
      </c>
      <c r="BL1150" s="14">
        <f t="shared" si="1509"/>
        <v>0.61567047268040132</v>
      </c>
      <c r="BM1150" s="14">
        <f t="shared" si="1510"/>
        <v>0.64657327106323026</v>
      </c>
      <c r="BN1150" s="14">
        <f t="shared" si="1511"/>
        <v>0.33979884484944989</v>
      </c>
    </row>
    <row r="1151" spans="1:66" x14ac:dyDescent="0.25">
      <c r="A1151" t="s">
        <v>22</v>
      </c>
      <c r="B1151" t="s">
        <v>267</v>
      </c>
      <c r="C1151" t="s">
        <v>163</v>
      </c>
      <c r="D1151" s="11">
        <v>44461</v>
      </c>
      <c r="E1151" s="10">
        <f>VLOOKUP(A1151,home!$A$2:$E$405,3,FALSE)</f>
        <v>1.7</v>
      </c>
      <c r="F1151" s="10">
        <f>VLOOKUP(B1151,home!$B$2:$E$405,3,FALSE)</f>
        <v>0.44</v>
      </c>
      <c r="G1151" s="10">
        <f>VLOOKUP(C1151,away!$B$2:$E$405,4,FALSE)</f>
        <v>1.18</v>
      </c>
      <c r="H1151" s="10">
        <f>VLOOKUP(A1151,away!$A$2:$E$405,3,FALSE)</f>
        <v>1.5</v>
      </c>
      <c r="I1151" s="10">
        <f>VLOOKUP(C1151,away!$B$2:$E$405,3,FALSE)</f>
        <v>0.98</v>
      </c>
      <c r="J1151" s="10">
        <f>VLOOKUP(B1151,home!$B$2:$E$405,4,FALSE)</f>
        <v>1.17</v>
      </c>
      <c r="K1151" s="12">
        <f t="shared" si="1456"/>
        <v>0.88263999999999998</v>
      </c>
      <c r="L1151" s="12">
        <f t="shared" si="1457"/>
        <v>1.7198999999999998</v>
      </c>
      <c r="M1151" s="13">
        <f t="shared" si="1458"/>
        <v>7.4085162714652514E-2</v>
      </c>
      <c r="N1151" s="13">
        <f t="shared" si="1459"/>
        <v>6.5390528018460903E-2</v>
      </c>
      <c r="O1151" s="13">
        <f t="shared" si="1460"/>
        <v>0.12741907135293085</v>
      </c>
      <c r="P1151" s="13">
        <f t="shared" si="1461"/>
        <v>0.11246516913895088</v>
      </c>
      <c r="Q1151" s="13">
        <f t="shared" si="1462"/>
        <v>2.885814782510716E-2</v>
      </c>
      <c r="R1151" s="13">
        <f t="shared" si="1463"/>
        <v>0.10957403040995289</v>
      </c>
      <c r="S1151" s="13">
        <f t="shared" si="1464"/>
        <v>4.2682008805763332E-2</v>
      </c>
      <c r="T1151" s="13">
        <f t="shared" si="1465"/>
        <v>4.9633128444401792E-2</v>
      </c>
      <c r="U1151" s="13">
        <f t="shared" si="1466"/>
        <v>9.6714422201040831E-2</v>
      </c>
      <c r="V1151" s="13">
        <f t="shared" si="1467"/>
        <v>7.1992813010181506E-3</v>
      </c>
      <c r="W1151" s="13">
        <f t="shared" si="1468"/>
        <v>8.4904518654508633E-3</v>
      </c>
      <c r="X1151" s="13">
        <f t="shared" si="1469"/>
        <v>1.4602728163388935E-2</v>
      </c>
      <c r="Y1151" s="13">
        <f t="shared" si="1470"/>
        <v>1.2557616084106318E-2</v>
      </c>
      <c r="Z1151" s="13">
        <f t="shared" si="1471"/>
        <v>6.2818791634025983E-2</v>
      </c>
      <c r="AA1151" s="13">
        <f t="shared" si="1472"/>
        <v>5.5446378247856698E-2</v>
      </c>
      <c r="AB1151" s="13">
        <f t="shared" si="1473"/>
        <v>2.4469595648344115E-2</v>
      </c>
      <c r="AC1151" s="13">
        <f t="shared" si="1474"/>
        <v>6.8305545227424855E-4</v>
      </c>
      <c r="AD1151" s="13">
        <f t="shared" si="1475"/>
        <v>1.8735031086303867E-3</v>
      </c>
      <c r="AE1151" s="13">
        <f t="shared" si="1476"/>
        <v>3.2222379965334016E-3</v>
      </c>
      <c r="AF1151" s="13">
        <f t="shared" si="1477"/>
        <v>2.7709635651188991E-3</v>
      </c>
      <c r="AG1151" s="13">
        <f t="shared" si="1478"/>
        <v>1.5885934118826646E-3</v>
      </c>
      <c r="AH1151" s="13">
        <f t="shared" si="1479"/>
        <v>2.7010509932840317E-2</v>
      </c>
      <c r="AI1151" s="13">
        <f t="shared" si="1480"/>
        <v>2.3840556487122178E-2</v>
      </c>
      <c r="AJ1151" s="13">
        <f t="shared" si="1481"/>
        <v>1.0521314388896759E-2</v>
      </c>
      <c r="AK1151" s="13">
        <f t="shared" si="1482"/>
        <v>3.0955109774052788E-3</v>
      </c>
      <c r="AL1151" s="13">
        <f t="shared" si="1483"/>
        <v>4.147656246214198E-5</v>
      </c>
      <c r="AM1151" s="13">
        <f t="shared" si="1484"/>
        <v>3.3072575676030506E-4</v>
      </c>
      <c r="AN1151" s="13">
        <f t="shared" si="1485"/>
        <v>5.6881522905204856E-4</v>
      </c>
      <c r="AO1151" s="13">
        <f t="shared" si="1486"/>
        <v>4.8915265622330928E-4</v>
      </c>
      <c r="AP1151" s="13">
        <f t="shared" si="1487"/>
        <v>2.8043121781282316E-4</v>
      </c>
      <c r="AQ1151" s="13">
        <f t="shared" si="1488"/>
        <v>1.205784128790686E-4</v>
      </c>
      <c r="AR1151" s="13">
        <f t="shared" si="1489"/>
        <v>9.2910752066984043E-3</v>
      </c>
      <c r="AS1151" s="13">
        <f t="shared" si="1490"/>
        <v>8.2006746204402788E-3</v>
      </c>
      <c r="AT1151" s="13">
        <f t="shared" si="1491"/>
        <v>3.6191217234927036E-3</v>
      </c>
      <c r="AU1151" s="13">
        <f t="shared" si="1492"/>
        <v>1.0647938660078668E-3</v>
      </c>
      <c r="AV1151" s="13">
        <f t="shared" si="1493"/>
        <v>2.3495741447329579E-4</v>
      </c>
      <c r="AW1151" s="13">
        <f t="shared" si="1494"/>
        <v>1.7489889119504726E-6</v>
      </c>
      <c r="AX1151" s="13">
        <f t="shared" si="1495"/>
        <v>4.8651963657819251E-5</v>
      </c>
      <c r="AY1151" s="13">
        <f t="shared" si="1496"/>
        <v>8.3676512295083311E-5</v>
      </c>
      <c r="AZ1151" s="13">
        <f t="shared" si="1497"/>
        <v>7.1957616748156902E-5</v>
      </c>
      <c r="BA1151" s="13">
        <f t="shared" si="1498"/>
        <v>4.125330168171835E-5</v>
      </c>
      <c r="BB1151" s="13">
        <f t="shared" si="1499"/>
        <v>1.7737888390596845E-5</v>
      </c>
      <c r="BC1151" s="13">
        <f t="shared" si="1500"/>
        <v>6.1014788485974965E-6</v>
      </c>
      <c r="BD1151" s="13">
        <f t="shared" si="1501"/>
        <v>2.6632867080000982E-3</v>
      </c>
      <c r="BE1151" s="13">
        <f t="shared" si="1502"/>
        <v>2.3507233799492065E-3</v>
      </c>
      <c r="BF1151" s="13">
        <f t="shared" si="1503"/>
        <v>1.0374212420391836E-3</v>
      </c>
      <c r="BG1151" s="13">
        <f t="shared" si="1504"/>
        <v>3.0522316169115507E-4</v>
      </c>
      <c r="BH1151" s="13">
        <f t="shared" si="1505"/>
        <v>6.7350542858770249E-5</v>
      </c>
      <c r="BI1151" s="13">
        <f t="shared" si="1506"/>
        <v>1.1889256629773001E-5</v>
      </c>
      <c r="BJ1151" s="14">
        <f t="shared" si="1507"/>
        <v>0.19104698051743091</v>
      </c>
      <c r="BK1151" s="14">
        <f t="shared" si="1508"/>
        <v>0.23723983048741637</v>
      </c>
      <c r="BL1151" s="14">
        <f t="shared" si="1509"/>
        <v>0.50693790676867068</v>
      </c>
      <c r="BM1151" s="14">
        <f t="shared" si="1510"/>
        <v>0.48016947242410563</v>
      </c>
      <c r="BN1151" s="14">
        <f t="shared" si="1511"/>
        <v>0.51779210946005516</v>
      </c>
    </row>
    <row r="1152" spans="1:66" x14ac:dyDescent="0.25">
      <c r="A1152" t="s">
        <v>22</v>
      </c>
      <c r="B1152" t="s">
        <v>165</v>
      </c>
      <c r="C1152" t="s">
        <v>264</v>
      </c>
      <c r="D1152" s="11">
        <v>44461</v>
      </c>
      <c r="E1152" s="10">
        <f>VLOOKUP(A1152,home!$A$2:$E$405,3,FALSE)</f>
        <v>1.7</v>
      </c>
      <c r="F1152" s="10">
        <f>VLOOKUP(B1152,home!$B$2:$E$405,3,FALSE)</f>
        <v>0.59</v>
      </c>
      <c r="G1152" s="10">
        <f>VLOOKUP(C1152,away!$B$2:$E$405,4,FALSE)</f>
        <v>0.88</v>
      </c>
      <c r="H1152" s="10">
        <f>VLOOKUP(A1152,away!$A$2:$E$405,3,FALSE)</f>
        <v>1.5</v>
      </c>
      <c r="I1152" s="10">
        <f>VLOOKUP(C1152,away!$B$2:$E$405,3,FALSE)</f>
        <v>1.03</v>
      </c>
      <c r="J1152" s="10">
        <f>VLOOKUP(B1152,home!$B$2:$E$405,4,FALSE)</f>
        <v>1.33</v>
      </c>
      <c r="K1152" s="12">
        <f t="shared" si="1456"/>
        <v>0.88263999999999987</v>
      </c>
      <c r="L1152" s="12">
        <f t="shared" si="1457"/>
        <v>2.0548500000000001</v>
      </c>
      <c r="M1152" s="13">
        <f t="shared" si="1458"/>
        <v>5.2998588386589753E-2</v>
      </c>
      <c r="N1152" s="13">
        <f t="shared" si="1459"/>
        <v>4.6778674053539575E-2</v>
      </c>
      <c r="O1152" s="13">
        <f t="shared" si="1460"/>
        <v>0.10890414934618396</v>
      </c>
      <c r="P1152" s="13">
        <f t="shared" si="1461"/>
        <v>9.6123158378915802E-2</v>
      </c>
      <c r="Q1152" s="13">
        <f t="shared" si="1462"/>
        <v>2.0644364433308082E-2</v>
      </c>
      <c r="R1152" s="13">
        <f t="shared" si="1463"/>
        <v>0.11189084564200308</v>
      </c>
      <c r="S1152" s="13">
        <f t="shared" si="1464"/>
        <v>4.3584470162397977E-2</v>
      </c>
      <c r="T1152" s="13">
        <f t="shared" si="1465"/>
        <v>4.2421072255783114E-2</v>
      </c>
      <c r="U1152" s="13">
        <f t="shared" si="1466"/>
        <v>9.8759335997457592E-2</v>
      </c>
      <c r="V1152" s="13">
        <f t="shared" si="1467"/>
        <v>8.7832044332993246E-3</v>
      </c>
      <c r="W1152" s="13">
        <f t="shared" si="1468"/>
        <v>6.0738472744716809E-3</v>
      </c>
      <c r="X1152" s="13">
        <f t="shared" si="1469"/>
        <v>1.2480845071948134E-2</v>
      </c>
      <c r="Y1152" s="13">
        <f t="shared" si="1470"/>
        <v>1.2823132248046315E-2</v>
      </c>
      <c r="Z1152" s="13">
        <f t="shared" si="1471"/>
        <v>7.663963472249001E-2</v>
      </c>
      <c r="AA1152" s="13">
        <f t="shared" si="1472"/>
        <v>6.7645207191458584E-2</v>
      </c>
      <c r="AB1152" s="13">
        <f t="shared" si="1473"/>
        <v>2.9853182837734495E-2</v>
      </c>
      <c r="AC1152" s="13">
        <f t="shared" si="1474"/>
        <v>9.9562716729599261E-4</v>
      </c>
      <c r="AD1152" s="13">
        <f t="shared" si="1475"/>
        <v>1.3402551395849207E-3</v>
      </c>
      <c r="AE1152" s="13">
        <f t="shared" si="1476"/>
        <v>2.754023273576075E-3</v>
      </c>
      <c r="AF1152" s="13">
        <f t="shared" si="1477"/>
        <v>2.8295523618538992E-3</v>
      </c>
      <c r="AG1152" s="13">
        <f t="shared" si="1478"/>
        <v>1.9381018902518284E-3</v>
      </c>
      <c r="AH1152" s="13">
        <f t="shared" si="1479"/>
        <v>3.9370738352377165E-2</v>
      </c>
      <c r="AI1152" s="13">
        <f t="shared" si="1480"/>
        <v>3.4750188499342173E-2</v>
      </c>
      <c r="AJ1152" s="13">
        <f t="shared" si="1481"/>
        <v>1.5335953188529686E-2</v>
      </c>
      <c r="AK1152" s="13">
        <f t="shared" si="1482"/>
        <v>4.5120419074412806E-3</v>
      </c>
      <c r="AL1152" s="13">
        <f t="shared" si="1483"/>
        <v>7.2230473151665774E-5</v>
      </c>
      <c r="AM1152" s="13">
        <f t="shared" si="1484"/>
        <v>2.3659255928064687E-4</v>
      </c>
      <c r="AN1152" s="13">
        <f t="shared" si="1485"/>
        <v>4.8616222043783731E-4</v>
      </c>
      <c r="AO1152" s="13">
        <f t="shared" si="1486"/>
        <v>4.9949521933334508E-4</v>
      </c>
      <c r="AP1152" s="13">
        <f t="shared" si="1487"/>
        <v>3.4212925048237474E-4</v>
      </c>
      <c r="AQ1152" s="13">
        <f t="shared" si="1488"/>
        <v>1.7575607258842697E-4</v>
      </c>
      <c r="AR1152" s="13">
        <f t="shared" si="1489"/>
        <v>1.6180192340676431E-2</v>
      </c>
      <c r="AS1152" s="13">
        <f t="shared" si="1490"/>
        <v>1.4281284967574642E-2</v>
      </c>
      <c r="AT1152" s="13">
        <f t="shared" si="1491"/>
        <v>6.3026166818900406E-3</v>
      </c>
      <c r="AU1152" s="13">
        <f t="shared" si="1492"/>
        <v>1.8543138627011414E-3</v>
      </c>
      <c r="AV1152" s="13">
        <f t="shared" si="1493"/>
        <v>4.0917289694363381E-4</v>
      </c>
      <c r="AW1152" s="13">
        <f t="shared" si="1494"/>
        <v>3.6389969273525425E-6</v>
      </c>
      <c r="AX1152" s="13">
        <f t="shared" si="1495"/>
        <v>3.480434275391168E-5</v>
      </c>
      <c r="AY1152" s="13">
        <f t="shared" si="1496"/>
        <v>7.1517703707875418E-5</v>
      </c>
      <c r="AZ1152" s="13">
        <f t="shared" si="1497"/>
        <v>7.3479076732063919E-5</v>
      </c>
      <c r="BA1152" s="13">
        <f t="shared" si="1498"/>
        <v>5.0329493607627183E-5</v>
      </c>
      <c r="BB1152" s="13">
        <f t="shared" si="1499"/>
        <v>2.5854889984908188E-5</v>
      </c>
      <c r="BC1152" s="13">
        <f t="shared" si="1500"/>
        <v>1.0625584137097709E-5</v>
      </c>
      <c r="BD1152" s="13">
        <f t="shared" si="1501"/>
        <v>5.541311371873167E-3</v>
      </c>
      <c r="BE1152" s="13">
        <f t="shared" si="1502"/>
        <v>4.890983069270132E-3</v>
      </c>
      <c r="BF1152" s="13">
        <f t="shared" si="1503"/>
        <v>2.1584886481302943E-3</v>
      </c>
      <c r="BG1152" s="13">
        <f t="shared" si="1504"/>
        <v>6.3505614012857416E-4</v>
      </c>
      <c r="BH1152" s="13">
        <f t="shared" si="1505"/>
        <v>1.4013148788077115E-4</v>
      </c>
      <c r="BI1152" s="13">
        <f t="shared" si="1506"/>
        <v>2.4737131292616766E-5</v>
      </c>
      <c r="BJ1152" s="14">
        <f t="shared" si="1507"/>
        <v>0.15209061441540975</v>
      </c>
      <c r="BK1152" s="14">
        <f t="shared" si="1508"/>
        <v>0.20262879670535835</v>
      </c>
      <c r="BL1152" s="14">
        <f t="shared" si="1509"/>
        <v>0.56343993156088956</v>
      </c>
      <c r="BM1152" s="14">
        <f t="shared" si="1510"/>
        <v>0.55739131845682688</v>
      </c>
      <c r="BN1152" s="14">
        <f t="shared" si="1511"/>
        <v>0.43733978024054027</v>
      </c>
    </row>
    <row r="1153" spans="1:66" x14ac:dyDescent="0.25">
      <c r="A1153" t="s">
        <v>22</v>
      </c>
      <c r="B1153" t="s">
        <v>290</v>
      </c>
      <c r="C1153" t="s">
        <v>266</v>
      </c>
      <c r="D1153" s="11">
        <v>44461</v>
      </c>
      <c r="E1153" s="10">
        <f>VLOOKUP(A1153,home!$A$2:$E$405,3,FALSE)</f>
        <v>1.7</v>
      </c>
      <c r="F1153" s="10">
        <f>VLOOKUP(B1153,home!$B$2:$E$405,3,FALSE)</f>
        <v>0.74</v>
      </c>
      <c r="G1153" s="10">
        <f>VLOOKUP(C1153,away!$B$2:$E$405,4,FALSE)</f>
        <v>0.39</v>
      </c>
      <c r="H1153" s="10">
        <f>VLOOKUP(A1153,away!$A$2:$E$405,3,FALSE)</f>
        <v>1.5</v>
      </c>
      <c r="I1153" s="10">
        <f>VLOOKUP(C1153,away!$B$2:$E$405,3,FALSE)</f>
        <v>0.59</v>
      </c>
      <c r="J1153" s="10">
        <f>VLOOKUP(B1153,home!$B$2:$E$405,4,FALSE)</f>
        <v>1.33</v>
      </c>
      <c r="K1153" s="12">
        <f t="shared" si="1456"/>
        <v>0.49062</v>
      </c>
      <c r="L1153" s="12">
        <f t="shared" si="1457"/>
        <v>1.1770500000000002</v>
      </c>
      <c r="M1153" s="13">
        <f t="shared" si="1458"/>
        <v>0.18868619268603037</v>
      </c>
      <c r="N1153" s="13">
        <f t="shared" si="1459"/>
        <v>9.2573219855620212E-2</v>
      </c>
      <c r="O1153" s="13">
        <f t="shared" si="1460"/>
        <v>0.22209308310109208</v>
      </c>
      <c r="P1153" s="13">
        <f t="shared" si="1461"/>
        <v>0.1089633084310578</v>
      </c>
      <c r="Q1153" s="13">
        <f t="shared" si="1462"/>
        <v>2.2709136562782194E-2</v>
      </c>
      <c r="R1153" s="13">
        <f t="shared" si="1463"/>
        <v>0.13070733173207025</v>
      </c>
      <c r="S1153" s="13">
        <f t="shared" si="1464"/>
        <v>1.5731149183764392E-2</v>
      </c>
      <c r="T1153" s="13">
        <f t="shared" si="1465"/>
        <v>2.6729789191222784E-2</v>
      </c>
      <c r="U1153" s="13">
        <f t="shared" si="1466"/>
        <v>6.4127631094388307E-2</v>
      </c>
      <c r="V1153" s="13">
        <f t="shared" si="1467"/>
        <v>1.0093879131531577E-3</v>
      </c>
      <c r="W1153" s="13">
        <f t="shared" si="1468"/>
        <v>3.7138521934773992E-3</v>
      </c>
      <c r="X1153" s="13">
        <f t="shared" si="1469"/>
        <v>4.3713897243325729E-3</v>
      </c>
      <c r="Y1153" s="13">
        <f t="shared" si="1470"/>
        <v>2.5726721375128282E-3</v>
      </c>
      <c r="Z1153" s="13">
        <f t="shared" si="1471"/>
        <v>5.1283021605077743E-2</v>
      </c>
      <c r="AA1153" s="13">
        <f t="shared" si="1472"/>
        <v>2.5160476059883238E-2</v>
      </c>
      <c r="AB1153" s="13">
        <f t="shared" si="1473"/>
        <v>6.1721163822499574E-3</v>
      </c>
      <c r="AC1153" s="13">
        <f t="shared" si="1474"/>
        <v>3.6431602698966429E-5</v>
      </c>
      <c r="AD1153" s="13">
        <f t="shared" si="1475"/>
        <v>4.5552254079097042E-4</v>
      </c>
      <c r="AE1153" s="13">
        <f t="shared" si="1476"/>
        <v>5.3617280663801183E-4</v>
      </c>
      <c r="AF1153" s="13">
        <f t="shared" si="1477"/>
        <v>3.1555110102663597E-4</v>
      </c>
      <c r="AG1153" s="13">
        <f t="shared" si="1478"/>
        <v>1.2380647448780057E-4</v>
      </c>
      <c r="AH1153" s="13">
        <f t="shared" si="1479"/>
        <v>1.5090670145064194E-2</v>
      </c>
      <c r="AI1153" s="13">
        <f t="shared" si="1480"/>
        <v>7.4037845865713939E-3</v>
      </c>
      <c r="AJ1153" s="13">
        <f t="shared" si="1481"/>
        <v>1.8162223969318287E-3</v>
      </c>
      <c r="AK1153" s="13">
        <f t="shared" si="1482"/>
        <v>2.970250107942312E-4</v>
      </c>
      <c r="AL1153" s="13">
        <f t="shared" si="1483"/>
        <v>8.4154710103897112E-7</v>
      </c>
      <c r="AM1153" s="13">
        <f t="shared" si="1484"/>
        <v>4.4697693792573213E-5</v>
      </c>
      <c r="AN1153" s="13">
        <f t="shared" si="1485"/>
        <v>5.2611420478548303E-5</v>
      </c>
      <c r="AO1153" s="13">
        <f t="shared" si="1486"/>
        <v>3.0963136237137648E-5</v>
      </c>
      <c r="AP1153" s="13">
        <f t="shared" si="1487"/>
        <v>1.2148386502640952E-5</v>
      </c>
      <c r="AQ1153" s="13">
        <f t="shared" si="1488"/>
        <v>3.5748145832333844E-6</v>
      </c>
      <c r="AR1153" s="13">
        <f t="shared" si="1489"/>
        <v>3.5524946588495624E-3</v>
      </c>
      <c r="AS1153" s="13">
        <f t="shared" si="1490"/>
        <v>1.7429249295247721E-3</v>
      </c>
      <c r="AT1153" s="13">
        <f t="shared" si="1491"/>
        <v>4.2755691446172184E-4</v>
      </c>
      <c r="AU1153" s="13">
        <f t="shared" si="1492"/>
        <v>6.9922657791069971E-5</v>
      </c>
      <c r="AV1153" s="13">
        <f t="shared" si="1493"/>
        <v>8.5763635913636875E-6</v>
      </c>
      <c r="AW1153" s="13">
        <f t="shared" si="1494"/>
        <v>1.3499450393212571E-8</v>
      </c>
      <c r="AX1153" s="13">
        <f t="shared" si="1495"/>
        <v>3.6549304214187067E-6</v>
      </c>
      <c r="AY1153" s="13">
        <f t="shared" si="1496"/>
        <v>4.3020358525308894E-6</v>
      </c>
      <c r="AZ1153" s="13">
        <f t="shared" si="1497"/>
        <v>2.5318556501107421E-6</v>
      </c>
      <c r="BA1153" s="13">
        <f t="shared" si="1498"/>
        <v>9.9337356432094938E-7</v>
      </c>
      <c r="BB1153" s="13">
        <f t="shared" si="1499"/>
        <v>2.9231258847099343E-7</v>
      </c>
      <c r="BC1153" s="13">
        <f t="shared" si="1500"/>
        <v>6.8813306451956578E-8</v>
      </c>
      <c r="BD1153" s="13">
        <f t="shared" si="1501"/>
        <v>6.9691063969981246E-4</v>
      </c>
      <c r="BE1153" s="13">
        <f t="shared" si="1502"/>
        <v>3.4191829804952194E-4</v>
      </c>
      <c r="BF1153" s="13">
        <f t="shared" si="1503"/>
        <v>8.3875977694528221E-5</v>
      </c>
      <c r="BG1153" s="13">
        <f t="shared" si="1504"/>
        <v>1.3717077392163142E-5</v>
      </c>
      <c r="BH1153" s="13">
        <f t="shared" si="1505"/>
        <v>1.6824681275357702E-6</v>
      </c>
      <c r="BI1153" s="13">
        <f t="shared" si="1506"/>
        <v>1.6509050254632005E-7</v>
      </c>
      <c r="BJ1153" s="14">
        <f t="shared" si="1507"/>
        <v>0.15425695136086884</v>
      </c>
      <c r="BK1153" s="14">
        <f t="shared" si="1508"/>
        <v>0.31443161339965825</v>
      </c>
      <c r="BL1153" s="14">
        <f t="shared" si="1509"/>
        <v>0.47980808558473004</v>
      </c>
      <c r="BM1153" s="14">
        <f t="shared" si="1510"/>
        <v>0.23404311104527992</v>
      </c>
      <c r="BN1153" s="14">
        <f t="shared" si="1511"/>
        <v>0.76573227236865293</v>
      </c>
    </row>
    <row r="1154" spans="1:66" x14ac:dyDescent="0.25">
      <c r="A1154" t="s">
        <v>22</v>
      </c>
      <c r="B1154" t="s">
        <v>291</v>
      </c>
      <c r="C1154" t="s">
        <v>175</v>
      </c>
      <c r="D1154" s="11">
        <v>44461</v>
      </c>
      <c r="E1154" s="10">
        <f>VLOOKUP(A1154,home!$A$2:$E$405,3,FALSE)</f>
        <v>1.7</v>
      </c>
      <c r="F1154" s="10">
        <f>VLOOKUP(B1154,home!$B$2:$E$405,3,FALSE)</f>
        <v>1.57</v>
      </c>
      <c r="G1154" s="10">
        <f>VLOOKUP(C1154,away!$B$2:$E$405,4,FALSE)</f>
        <v>0</v>
      </c>
      <c r="H1154" s="10">
        <f>VLOOKUP(A1154,away!$A$2:$E$405,3,FALSE)</f>
        <v>1.5</v>
      </c>
      <c r="I1154" s="10">
        <f>VLOOKUP(C1154,away!$B$2:$E$405,3,FALSE)</f>
        <v>0</v>
      </c>
      <c r="J1154" s="10">
        <f>VLOOKUP(B1154,home!$B$2:$E$405,4,FALSE)</f>
        <v>0.22</v>
      </c>
      <c r="K1154" s="12">
        <f t="shared" si="1456"/>
        <v>0</v>
      </c>
      <c r="L1154" s="12">
        <f t="shared" si="1457"/>
        <v>0</v>
      </c>
      <c r="M1154" s="13">
        <f t="shared" si="1458"/>
        <v>1</v>
      </c>
      <c r="N1154" s="13">
        <f t="shared" si="1459"/>
        <v>0</v>
      </c>
      <c r="O1154" s="13">
        <f t="shared" si="1460"/>
        <v>0</v>
      </c>
      <c r="P1154" s="13">
        <f t="shared" si="1461"/>
        <v>0</v>
      </c>
      <c r="Q1154" s="13">
        <f t="shared" si="1462"/>
        <v>0</v>
      </c>
      <c r="R1154" s="13">
        <f t="shared" si="1463"/>
        <v>0</v>
      </c>
      <c r="S1154" s="13">
        <f t="shared" si="1464"/>
        <v>0</v>
      </c>
      <c r="T1154" s="13">
        <f t="shared" si="1465"/>
        <v>0</v>
      </c>
      <c r="U1154" s="13">
        <f t="shared" si="1466"/>
        <v>0</v>
      </c>
      <c r="V1154" s="13">
        <f t="shared" si="1467"/>
        <v>0</v>
      </c>
      <c r="W1154" s="13">
        <f t="shared" si="1468"/>
        <v>0</v>
      </c>
      <c r="X1154" s="13">
        <f t="shared" si="1469"/>
        <v>0</v>
      </c>
      <c r="Y1154" s="13">
        <f t="shared" si="1470"/>
        <v>0</v>
      </c>
      <c r="Z1154" s="13">
        <f t="shared" si="1471"/>
        <v>0</v>
      </c>
      <c r="AA1154" s="13">
        <f t="shared" si="1472"/>
        <v>0</v>
      </c>
      <c r="AB1154" s="13">
        <f t="shared" si="1473"/>
        <v>0</v>
      </c>
      <c r="AC1154" s="13">
        <f t="shared" si="1474"/>
        <v>0</v>
      </c>
      <c r="AD1154" s="13">
        <f t="shared" si="1475"/>
        <v>0</v>
      </c>
      <c r="AE1154" s="13">
        <f t="shared" si="1476"/>
        <v>0</v>
      </c>
      <c r="AF1154" s="13">
        <f t="shared" si="1477"/>
        <v>0</v>
      </c>
      <c r="AG1154" s="13">
        <f t="shared" si="1478"/>
        <v>0</v>
      </c>
      <c r="AH1154" s="13">
        <f t="shared" si="1479"/>
        <v>0</v>
      </c>
      <c r="AI1154" s="13">
        <f t="shared" si="1480"/>
        <v>0</v>
      </c>
      <c r="AJ1154" s="13">
        <f t="shared" si="1481"/>
        <v>0</v>
      </c>
      <c r="AK1154" s="13">
        <f t="shared" si="1482"/>
        <v>0</v>
      </c>
      <c r="AL1154" s="13">
        <f t="shared" si="1483"/>
        <v>0</v>
      </c>
      <c r="AM1154" s="13">
        <f t="shared" si="1484"/>
        <v>0</v>
      </c>
      <c r="AN1154" s="13">
        <f t="shared" si="1485"/>
        <v>0</v>
      </c>
      <c r="AO1154" s="13">
        <f t="shared" si="1486"/>
        <v>0</v>
      </c>
      <c r="AP1154" s="13">
        <f t="shared" si="1487"/>
        <v>0</v>
      </c>
      <c r="AQ1154" s="13">
        <f t="shared" si="1488"/>
        <v>0</v>
      </c>
      <c r="AR1154" s="13">
        <f t="shared" si="1489"/>
        <v>0</v>
      </c>
      <c r="AS1154" s="13">
        <f t="shared" si="1490"/>
        <v>0</v>
      </c>
      <c r="AT1154" s="13">
        <f t="shared" si="1491"/>
        <v>0</v>
      </c>
      <c r="AU1154" s="13">
        <f t="shared" si="1492"/>
        <v>0</v>
      </c>
      <c r="AV1154" s="13">
        <f t="shared" si="1493"/>
        <v>0</v>
      </c>
      <c r="AW1154" s="13">
        <f t="shared" si="1494"/>
        <v>0</v>
      </c>
      <c r="AX1154" s="13">
        <f t="shared" si="1495"/>
        <v>0</v>
      </c>
      <c r="AY1154" s="13">
        <f t="shared" si="1496"/>
        <v>0</v>
      </c>
      <c r="AZ1154" s="13">
        <f t="shared" si="1497"/>
        <v>0</v>
      </c>
      <c r="BA1154" s="13">
        <f t="shared" si="1498"/>
        <v>0</v>
      </c>
      <c r="BB1154" s="13">
        <f t="shared" si="1499"/>
        <v>0</v>
      </c>
      <c r="BC1154" s="13">
        <f t="shared" si="1500"/>
        <v>0</v>
      </c>
      <c r="BD1154" s="13">
        <f t="shared" si="1501"/>
        <v>0</v>
      </c>
      <c r="BE1154" s="13">
        <f t="shared" si="1502"/>
        <v>0</v>
      </c>
      <c r="BF1154" s="13">
        <f t="shared" si="1503"/>
        <v>0</v>
      </c>
      <c r="BG1154" s="13">
        <f t="shared" si="1504"/>
        <v>0</v>
      </c>
      <c r="BH1154" s="13">
        <f t="shared" si="1505"/>
        <v>0</v>
      </c>
      <c r="BI1154" s="13">
        <f t="shared" si="1506"/>
        <v>0</v>
      </c>
      <c r="BJ1154" s="14">
        <f t="shared" si="1507"/>
        <v>0</v>
      </c>
      <c r="BK1154" s="14">
        <f t="shared" si="1508"/>
        <v>1</v>
      </c>
      <c r="BL1154" s="14">
        <f t="shared" si="1509"/>
        <v>0</v>
      </c>
      <c r="BM1154" s="14">
        <f t="shared" si="1510"/>
        <v>0</v>
      </c>
      <c r="BN1154" s="14">
        <f t="shared" si="1511"/>
        <v>1</v>
      </c>
    </row>
    <row r="1155" spans="1:66" x14ac:dyDescent="0.25">
      <c r="A1155" t="s">
        <v>301</v>
      </c>
      <c r="B1155" t="s">
        <v>504</v>
      </c>
      <c r="C1155" t="s">
        <v>302</v>
      </c>
      <c r="D1155" s="11">
        <v>44461</v>
      </c>
      <c r="E1155" s="10">
        <f>VLOOKUP(A1155,home!$A$2:$E$405,3,FALSE)</f>
        <v>1.32051282051282</v>
      </c>
      <c r="F1155" s="10" t="e">
        <f>VLOOKUP(B1155,home!$B$2:$E$405,3,FALSE)</f>
        <v>#N/A</v>
      </c>
      <c r="G1155" s="10">
        <f>VLOOKUP(C1155,away!$B$2:$E$405,4,FALSE)</f>
        <v>1.26</v>
      </c>
      <c r="H1155" s="10">
        <f>VLOOKUP(A1155,away!$A$2:$E$405,3,FALSE)</f>
        <v>0.93589743589743601</v>
      </c>
      <c r="I1155" s="10">
        <f>VLOOKUP(C1155,away!$B$2:$E$405,3,FALSE)</f>
        <v>0</v>
      </c>
      <c r="J1155" s="10" t="e">
        <f>VLOOKUP(B1155,home!$B$2:$E$405,4,FALSE)</f>
        <v>#N/A</v>
      </c>
      <c r="K1155" s="12" t="e">
        <f t="shared" si="1456"/>
        <v>#N/A</v>
      </c>
      <c r="L1155" s="12" t="e">
        <f t="shared" si="1457"/>
        <v>#N/A</v>
      </c>
      <c r="M1155" s="13" t="e">
        <f t="shared" si="1458"/>
        <v>#N/A</v>
      </c>
      <c r="N1155" s="13" t="e">
        <f t="shared" si="1459"/>
        <v>#N/A</v>
      </c>
      <c r="O1155" s="13" t="e">
        <f t="shared" si="1460"/>
        <v>#N/A</v>
      </c>
      <c r="P1155" s="13" t="e">
        <f t="shared" si="1461"/>
        <v>#N/A</v>
      </c>
      <c r="Q1155" s="13" t="e">
        <f t="shared" si="1462"/>
        <v>#N/A</v>
      </c>
      <c r="R1155" s="13" t="e">
        <f t="shared" si="1463"/>
        <v>#N/A</v>
      </c>
      <c r="S1155" s="13" t="e">
        <f t="shared" si="1464"/>
        <v>#N/A</v>
      </c>
      <c r="T1155" s="13" t="e">
        <f t="shared" si="1465"/>
        <v>#N/A</v>
      </c>
      <c r="U1155" s="13" t="e">
        <f t="shared" si="1466"/>
        <v>#N/A</v>
      </c>
      <c r="V1155" s="13" t="e">
        <f t="shared" si="1467"/>
        <v>#N/A</v>
      </c>
      <c r="W1155" s="13" t="e">
        <f t="shared" si="1468"/>
        <v>#N/A</v>
      </c>
      <c r="X1155" s="13" t="e">
        <f t="shared" si="1469"/>
        <v>#N/A</v>
      </c>
      <c r="Y1155" s="13" t="e">
        <f t="shared" si="1470"/>
        <v>#N/A</v>
      </c>
      <c r="Z1155" s="13" t="e">
        <f t="shared" si="1471"/>
        <v>#N/A</v>
      </c>
      <c r="AA1155" s="13" t="e">
        <f t="shared" si="1472"/>
        <v>#N/A</v>
      </c>
      <c r="AB1155" s="13" t="e">
        <f t="shared" si="1473"/>
        <v>#N/A</v>
      </c>
      <c r="AC1155" s="13" t="e">
        <f t="shared" si="1474"/>
        <v>#N/A</v>
      </c>
      <c r="AD1155" s="13" t="e">
        <f t="shared" si="1475"/>
        <v>#N/A</v>
      </c>
      <c r="AE1155" s="13" t="e">
        <f t="shared" si="1476"/>
        <v>#N/A</v>
      </c>
      <c r="AF1155" s="13" t="e">
        <f t="shared" si="1477"/>
        <v>#N/A</v>
      </c>
      <c r="AG1155" s="13" t="e">
        <f t="shared" si="1478"/>
        <v>#N/A</v>
      </c>
      <c r="AH1155" s="13" t="e">
        <f t="shared" si="1479"/>
        <v>#N/A</v>
      </c>
      <c r="AI1155" s="13" t="e">
        <f t="shared" si="1480"/>
        <v>#N/A</v>
      </c>
      <c r="AJ1155" s="13" t="e">
        <f t="shared" si="1481"/>
        <v>#N/A</v>
      </c>
      <c r="AK1155" s="13" t="e">
        <f t="shared" si="1482"/>
        <v>#N/A</v>
      </c>
      <c r="AL1155" s="13" t="e">
        <f t="shared" si="1483"/>
        <v>#N/A</v>
      </c>
      <c r="AM1155" s="13" t="e">
        <f t="shared" si="1484"/>
        <v>#N/A</v>
      </c>
      <c r="AN1155" s="13" t="e">
        <f t="shared" si="1485"/>
        <v>#N/A</v>
      </c>
      <c r="AO1155" s="13" t="e">
        <f t="shared" si="1486"/>
        <v>#N/A</v>
      </c>
      <c r="AP1155" s="13" t="e">
        <f t="shared" si="1487"/>
        <v>#N/A</v>
      </c>
      <c r="AQ1155" s="13" t="e">
        <f t="shared" si="1488"/>
        <v>#N/A</v>
      </c>
      <c r="AR1155" s="13" t="e">
        <f t="shared" si="1489"/>
        <v>#N/A</v>
      </c>
      <c r="AS1155" s="13" t="e">
        <f t="shared" si="1490"/>
        <v>#N/A</v>
      </c>
      <c r="AT1155" s="13" t="e">
        <f t="shared" si="1491"/>
        <v>#N/A</v>
      </c>
      <c r="AU1155" s="13" t="e">
        <f t="shared" si="1492"/>
        <v>#N/A</v>
      </c>
      <c r="AV1155" s="13" t="e">
        <f t="shared" si="1493"/>
        <v>#N/A</v>
      </c>
      <c r="AW1155" s="13" t="e">
        <f t="shared" si="1494"/>
        <v>#N/A</v>
      </c>
      <c r="AX1155" s="13" t="e">
        <f t="shared" si="1495"/>
        <v>#N/A</v>
      </c>
      <c r="AY1155" s="13" t="e">
        <f t="shared" si="1496"/>
        <v>#N/A</v>
      </c>
      <c r="AZ1155" s="13" t="e">
        <f t="shared" si="1497"/>
        <v>#N/A</v>
      </c>
      <c r="BA1155" s="13" t="e">
        <f t="shared" si="1498"/>
        <v>#N/A</v>
      </c>
      <c r="BB1155" s="13" t="e">
        <f t="shared" si="1499"/>
        <v>#N/A</v>
      </c>
      <c r="BC1155" s="13" t="e">
        <f t="shared" si="1500"/>
        <v>#N/A</v>
      </c>
      <c r="BD1155" s="13" t="e">
        <f t="shared" si="1501"/>
        <v>#N/A</v>
      </c>
      <c r="BE1155" s="13" t="e">
        <f t="shared" si="1502"/>
        <v>#N/A</v>
      </c>
      <c r="BF1155" s="13" t="e">
        <f t="shared" si="1503"/>
        <v>#N/A</v>
      </c>
      <c r="BG1155" s="13" t="e">
        <f t="shared" si="1504"/>
        <v>#N/A</v>
      </c>
      <c r="BH1155" s="13" t="e">
        <f t="shared" si="1505"/>
        <v>#N/A</v>
      </c>
      <c r="BI1155" s="13" t="e">
        <f t="shared" si="1506"/>
        <v>#N/A</v>
      </c>
      <c r="BJ1155" s="14" t="e">
        <f t="shared" si="1507"/>
        <v>#N/A</v>
      </c>
      <c r="BK1155" s="14" t="e">
        <f t="shared" si="1508"/>
        <v>#N/A</v>
      </c>
      <c r="BL1155" s="14" t="e">
        <f t="shared" si="1509"/>
        <v>#N/A</v>
      </c>
      <c r="BM1155" s="14" t="e">
        <f t="shared" si="1510"/>
        <v>#N/A</v>
      </c>
      <c r="BN1155" s="14" t="e">
        <f t="shared" si="1511"/>
        <v>#N/A</v>
      </c>
    </row>
    <row r="1156" spans="1:66" x14ac:dyDescent="0.25">
      <c r="A1156" t="s">
        <v>301</v>
      </c>
      <c r="B1156" t="s">
        <v>369</v>
      </c>
      <c r="C1156" t="s">
        <v>382</v>
      </c>
      <c r="D1156" s="11">
        <v>44461</v>
      </c>
      <c r="E1156" s="10">
        <f>VLOOKUP(A1156,home!$A$2:$E$405,3,FALSE)</f>
        <v>1.32051282051282</v>
      </c>
      <c r="F1156" s="10">
        <f>VLOOKUP(B1156,home!$B$2:$E$405,3,FALSE)</f>
        <v>2.02</v>
      </c>
      <c r="G1156" s="10">
        <f>VLOOKUP(C1156,away!$B$2:$E$405,4,FALSE)</f>
        <v>0.95</v>
      </c>
      <c r="H1156" s="10">
        <f>VLOOKUP(A1156,away!$A$2:$E$405,3,FALSE)</f>
        <v>0.93589743589743601</v>
      </c>
      <c r="I1156" s="10">
        <f>VLOOKUP(C1156,away!$B$2:$E$405,3,FALSE)</f>
        <v>1.1399999999999999</v>
      </c>
      <c r="J1156" s="10">
        <f>VLOOKUP(B1156,home!$B$2:$E$405,4,FALSE)</f>
        <v>0.36</v>
      </c>
      <c r="K1156" s="12">
        <f t="shared" si="1456"/>
        <v>2.5340641025641015</v>
      </c>
      <c r="L1156" s="12">
        <f t="shared" si="1457"/>
        <v>0.38409230769230768</v>
      </c>
      <c r="M1156" s="13">
        <f t="shared" si="1458"/>
        <v>5.4033210604980307E-2</v>
      </c>
      <c r="N1156" s="13">
        <f t="shared" si="1459"/>
        <v>0.13692361934036651</v>
      </c>
      <c r="O1156" s="13">
        <f t="shared" si="1460"/>
        <v>2.075374055329136E-2</v>
      </c>
      <c r="P1156" s="13">
        <f t="shared" si="1461"/>
        <v>5.2591308930024457E-2</v>
      </c>
      <c r="Q1156" s="13">
        <f t="shared" si="1462"/>
        <v>0.1734866142817873</v>
      </c>
      <c r="R1156" s="13">
        <f t="shared" si="1463"/>
        <v>3.9856760511805533E-3</v>
      </c>
      <c r="S1156" s="13">
        <f t="shared" si="1464"/>
        <v>1.2796971270102261E-2</v>
      </c>
      <c r="T1156" s="13">
        <f t="shared" si="1465"/>
        <v>6.663487403321694E-2</v>
      </c>
      <c r="U1156" s="13">
        <f t="shared" si="1466"/>
        <v>1.0099958605746079E-2</v>
      </c>
      <c r="V1156" s="13">
        <f t="shared" si="1467"/>
        <v>1.3839420071455986E-3</v>
      </c>
      <c r="W1156" s="13">
        <f t="shared" si="1468"/>
        <v>0.1465420671756206</v>
      </c>
      <c r="X1156" s="13">
        <f t="shared" si="1469"/>
        <v>5.6285680755485283E-2</v>
      </c>
      <c r="Y1156" s="13">
        <f t="shared" si="1470"/>
        <v>1.0809448505703426E-2</v>
      </c>
      <c r="Z1156" s="13">
        <f t="shared" si="1471"/>
        <v>5.1028917073730107E-4</v>
      </c>
      <c r="AA1156" s="13">
        <f t="shared" si="1472"/>
        <v>1.2931054694925981E-3</v>
      </c>
      <c r="AB1156" s="13">
        <f t="shared" si="1473"/>
        <v>1.6384060755352465E-3</v>
      </c>
      <c r="AC1156" s="13">
        <f t="shared" si="1474"/>
        <v>8.4188178927502712E-5</v>
      </c>
      <c r="AD1156" s="13">
        <f t="shared" si="1475"/>
        <v>9.2836747986319343E-2</v>
      </c>
      <c r="AE1156" s="13">
        <f t="shared" si="1476"/>
        <v>3.565788077271459E-2</v>
      </c>
      <c r="AF1156" s="13">
        <f t="shared" si="1477"/>
        <v>6.8479588567045566E-3</v>
      </c>
      <c r="AG1156" s="13">
        <f t="shared" si="1478"/>
        <v>8.7674944008454337E-4</v>
      </c>
      <c r="AH1156" s="13">
        <f t="shared" si="1479"/>
        <v>4.8999536294720976E-5</v>
      </c>
      <c r="AI1156" s="13">
        <f t="shared" si="1480"/>
        <v>1.2416796596673922E-4</v>
      </c>
      <c r="AJ1156" s="13">
        <f t="shared" si="1481"/>
        <v>1.5732479262235751E-4</v>
      </c>
      <c r="AK1156" s="13">
        <f t="shared" si="1482"/>
        <v>1.3289036980921925E-4</v>
      </c>
      <c r="AL1156" s="13">
        <f t="shared" si="1483"/>
        <v>3.2776631087876737E-6</v>
      </c>
      <c r="AM1156" s="13">
        <f t="shared" si="1484"/>
        <v>4.7050854094184372E-2</v>
      </c>
      <c r="AN1156" s="13">
        <f t="shared" si="1485"/>
        <v>1.8071871127929337E-2</v>
      </c>
      <c r="AO1156" s="13">
        <f t="shared" si="1486"/>
        <v>3.4706333429221827E-3</v>
      </c>
      <c r="AP1156" s="13">
        <f t="shared" si="1487"/>
        <v>4.4434785661228316E-4</v>
      </c>
      <c r="AQ1156" s="13">
        <f t="shared" si="1488"/>
        <v>4.2667648416085612E-5</v>
      </c>
      <c r="AR1156" s="13">
        <f t="shared" si="1489"/>
        <v>3.764068994258476E-6</v>
      </c>
      <c r="AS1156" s="13">
        <f t="shared" si="1490"/>
        <v>9.5383921179249635E-6</v>
      </c>
      <c r="AT1156" s="13">
        <f t="shared" si="1491"/>
        <v>1.2085448531107014E-5</v>
      </c>
      <c r="AU1156" s="13">
        <f t="shared" si="1492"/>
        <v>1.0208433762021445E-5</v>
      </c>
      <c r="AV1156" s="13">
        <f t="shared" si="1493"/>
        <v>6.4672063849354886E-6</v>
      </c>
      <c r="AW1156" s="13">
        <f t="shared" si="1494"/>
        <v>8.8616586803637662E-8</v>
      </c>
      <c r="AX1156" s="13">
        <f t="shared" si="1495"/>
        <v>1.9871646725842317E-2</v>
      </c>
      <c r="AY1156" s="13">
        <f t="shared" si="1496"/>
        <v>7.6325466485750648E-3</v>
      </c>
      <c r="AZ1156" s="13">
        <f t="shared" si="1497"/>
        <v>1.4658012279101925E-3</v>
      </c>
      <c r="BA1156" s="13">
        <f t="shared" si="1498"/>
        <v>1.8766765874874805E-4</v>
      </c>
      <c r="BB1156" s="13">
        <f t="shared" si="1499"/>
        <v>1.802042603200478E-5</v>
      </c>
      <c r="BC1156" s="13">
        <f t="shared" si="1500"/>
        <v>1.384301404046251E-6</v>
      </c>
      <c r="BD1156" s="13">
        <f t="shared" si="1501"/>
        <v>2.4095832438630019E-7</v>
      </c>
      <c r="BE1156" s="13">
        <f t="shared" si="1502"/>
        <v>6.1060384004131931E-7</v>
      </c>
      <c r="BF1156" s="13">
        <f t="shared" si="1503"/>
        <v>7.7365463596825022E-7</v>
      </c>
      <c r="BG1156" s="13">
        <f t="shared" si="1504"/>
        <v>6.5349681359648023E-7</v>
      </c>
      <c r="BH1156" s="13">
        <f t="shared" si="1505"/>
        <v>4.1400070411871626E-7</v>
      </c>
      <c r="BI1156" s="13">
        <f t="shared" si="1506"/>
        <v>2.0982086454870007E-7</v>
      </c>
      <c r="BJ1156" s="14">
        <f t="shared" si="1507"/>
        <v>0.82515908220657974</v>
      </c>
      <c r="BK1156" s="14">
        <f t="shared" si="1508"/>
        <v>0.12852544530286397</v>
      </c>
      <c r="BL1156" s="14">
        <f t="shared" si="1509"/>
        <v>3.8279235504911781E-2</v>
      </c>
      <c r="BM1156" s="14">
        <f t="shared" si="1510"/>
        <v>0.54306742439147437</v>
      </c>
      <c r="BN1156" s="14">
        <f t="shared" si="1511"/>
        <v>0.44177416976163048</v>
      </c>
    </row>
    <row r="1157" spans="1:66" x14ac:dyDescent="0.25">
      <c r="A1157" t="s">
        <v>301</v>
      </c>
      <c r="B1157" t="s">
        <v>368</v>
      </c>
      <c r="C1157" t="s">
        <v>355</v>
      </c>
      <c r="D1157" s="11">
        <v>44461</v>
      </c>
      <c r="E1157" s="10">
        <f>VLOOKUP(A1157,home!$A$2:$E$405,3,FALSE)</f>
        <v>1.32051282051282</v>
      </c>
      <c r="F1157" s="10">
        <f>VLOOKUP(B1157,home!$B$2:$E$405,3,FALSE)</f>
        <v>2.78</v>
      </c>
      <c r="G1157" s="10">
        <f>VLOOKUP(C1157,away!$B$2:$E$405,4,FALSE)</f>
        <v>2.02</v>
      </c>
      <c r="H1157" s="10">
        <f>VLOOKUP(A1157,away!$A$2:$E$405,3,FALSE)</f>
        <v>0.93589743589743601</v>
      </c>
      <c r="I1157" s="10">
        <f>VLOOKUP(C1157,away!$B$2:$E$405,3,FALSE)</f>
        <v>0.5</v>
      </c>
      <c r="J1157" s="10">
        <f>VLOOKUP(B1157,home!$B$2:$E$405,4,FALSE)</f>
        <v>1.07</v>
      </c>
      <c r="K1157" s="12">
        <f t="shared" si="1456"/>
        <v>7.4154717948717916</v>
      </c>
      <c r="L1157" s="12">
        <f t="shared" si="1457"/>
        <v>0.50070512820512825</v>
      </c>
      <c r="M1157" s="13">
        <f t="shared" si="1458"/>
        <v>3.6479430066000388E-4</v>
      </c>
      <c r="N1157" s="13">
        <f t="shared" si="1459"/>
        <v>2.7051218474742384E-3</v>
      </c>
      <c r="O1157" s="13">
        <f t="shared" si="1460"/>
        <v>1.8265437708046733E-4</v>
      </c>
      <c r="P1157" s="13">
        <f t="shared" si="1461"/>
        <v>1.354468381450082E-3</v>
      </c>
      <c r="Q1157" s="13">
        <f t="shared" si="1462"/>
        <v>1.0029877380818347E-2</v>
      </c>
      <c r="R1157" s="13">
        <f t="shared" si="1463"/>
        <v>4.5727991646651612E-5</v>
      </c>
      <c r="S1157" s="13">
        <f t="shared" si="1464"/>
        <v>1.2572733407764211E-3</v>
      </c>
      <c r="T1157" s="13">
        <f t="shared" si="1465"/>
        <v>5.0220110398443655E-3</v>
      </c>
      <c r="U1157" s="13">
        <f t="shared" si="1466"/>
        <v>3.3909463229187789E-4</v>
      </c>
      <c r="V1157" s="13">
        <f t="shared" si="1467"/>
        <v>5.1869017807226931E-4</v>
      </c>
      <c r="W1157" s="13">
        <f t="shared" si="1468"/>
        <v>2.4792090941160333E-2</v>
      </c>
      <c r="X1157" s="13">
        <f t="shared" si="1469"/>
        <v>1.2413527073166883E-2</v>
      </c>
      <c r="Y1157" s="13">
        <f t="shared" si="1470"/>
        <v>3.1077583323239266E-3</v>
      </c>
      <c r="Z1157" s="13">
        <f t="shared" si="1471"/>
        <v>7.6320799733332459E-6</v>
      </c>
      <c r="AA1157" s="13">
        <f t="shared" si="1472"/>
        <v>5.6595473778458532E-5</v>
      </c>
      <c r="AB1157" s="13">
        <f t="shared" si="1473"/>
        <v>2.0984106976078268E-4</v>
      </c>
      <c r="AC1157" s="13">
        <f t="shared" si="1474"/>
        <v>1.2036739689609217E-4</v>
      </c>
      <c r="AD1157" s="13">
        <f t="shared" si="1475"/>
        <v>4.5961262777517713E-2</v>
      </c>
      <c r="AE1157" s="13">
        <f t="shared" si="1476"/>
        <v>2.3013039971486595E-2</v>
      </c>
      <c r="AF1157" s="13">
        <f t="shared" si="1477"/>
        <v>5.7613735646564676E-3</v>
      </c>
      <c r="AG1157" s="13">
        <f t="shared" si="1478"/>
        <v>9.615830964429848E-4</v>
      </c>
      <c r="AH1157" s="13">
        <f t="shared" si="1479"/>
        <v>9.5535539537990325E-7</v>
      </c>
      <c r="AI1157" s="13">
        <f t="shared" si="1480"/>
        <v>7.0844109885182596E-6</v>
      </c>
      <c r="AJ1157" s="13">
        <f t="shared" si="1481"/>
        <v>2.6267124934318476E-5</v>
      </c>
      <c r="AK1157" s="13">
        <f t="shared" si="1482"/>
        <v>6.4927708027604072E-5</v>
      </c>
      <c r="AL1157" s="13">
        <f t="shared" si="1483"/>
        <v>1.787679609667594E-5</v>
      </c>
      <c r="AM1157" s="13">
        <f t="shared" si="1484"/>
        <v>6.8164889556674685E-2</v>
      </c>
      <c r="AN1157" s="13">
        <f t="shared" si="1485"/>
        <v>3.4130509764563201E-2</v>
      </c>
      <c r="AO1157" s="13">
        <f t="shared" si="1486"/>
        <v>8.5446606336859986E-3</v>
      </c>
      <c r="AP1157" s="13">
        <f t="shared" si="1487"/>
        <v>1.4261184660196873E-3</v>
      </c>
      <c r="AQ1157" s="13">
        <f t="shared" si="1488"/>
        <v>1.7851620734102202E-4</v>
      </c>
      <c r="AR1157" s="13">
        <f t="shared" si="1489"/>
        <v>9.5670269145031091E-8</v>
      </c>
      <c r="AS1157" s="13">
        <f t="shared" si="1490"/>
        <v>7.0944018245277098E-7</v>
      </c>
      <c r="AT1157" s="13">
        <f t="shared" si="1491"/>
        <v>2.6304168315636111E-6</v>
      </c>
      <c r="AU1157" s="13">
        <f t="shared" si="1492"/>
        <v>6.5019272744053264E-6</v>
      </c>
      <c r="AV1157" s="13">
        <f t="shared" si="1493"/>
        <v>1.2053714578915077E-5</v>
      </c>
      <c r="AW1157" s="13">
        <f t="shared" si="1494"/>
        <v>1.8437753847982467E-6</v>
      </c>
      <c r="AX1157" s="13">
        <f t="shared" si="1495"/>
        <v>8.424580265134532E-2</v>
      </c>
      <c r="AY1157" s="13">
        <f t="shared" si="1496"/>
        <v>4.2182305417285786E-2</v>
      </c>
      <c r="AZ1157" s="13">
        <f t="shared" si="1497"/>
        <v>1.0560448320974976E-2</v>
      </c>
      <c r="BA1157" s="13">
        <f t="shared" si="1498"/>
        <v>1.7625568768191364E-3</v>
      </c>
      <c r="BB1157" s="13">
        <f t="shared" si="1499"/>
        <v>2.2063031674413893E-4</v>
      </c>
      <c r="BC1157" s="13">
        <f t="shared" si="1500"/>
        <v>2.2094146206262428E-5</v>
      </c>
      <c r="BD1157" s="13">
        <f t="shared" si="1501"/>
        <v>7.9837657296136552E-9</v>
      </c>
      <c r="BE1157" s="13">
        <f t="shared" si="1502"/>
        <v>5.9203389584814065E-8</v>
      </c>
      <c r="BF1157" s="13">
        <f t="shared" si="1503"/>
        <v>2.1951053281349757E-7</v>
      </c>
      <c r="BG1157" s="13">
        <f t="shared" si="1504"/>
        <v>5.4259138825192337E-7</v>
      </c>
      <c r="BH1157" s="13">
        <f t="shared" si="1505"/>
        <v>1.0058927839306166E-6</v>
      </c>
      <c r="BI1157" s="13">
        <f t="shared" si="1506"/>
        <v>1.4918339135805108E-6</v>
      </c>
      <c r="BJ1157" s="14">
        <f t="shared" si="1507"/>
        <v>0.38520617838255206</v>
      </c>
      <c r="BK1157" s="14">
        <f t="shared" si="1508"/>
        <v>4.581577581123733E-2</v>
      </c>
      <c r="BL1157" s="14">
        <f t="shared" si="1509"/>
        <v>9.5846632881443146E-4</v>
      </c>
      <c r="BM1157" s="14">
        <f t="shared" si="1510"/>
        <v>0.37512494668154639</v>
      </c>
      <c r="BN1157" s="14">
        <f t="shared" si="1511"/>
        <v>1.4682644279129789E-2</v>
      </c>
    </row>
    <row r="1158" spans="1:66" x14ac:dyDescent="0.25">
      <c r="A1158" t="s">
        <v>301</v>
      </c>
      <c r="B1158" t="s">
        <v>385</v>
      </c>
      <c r="C1158" t="s">
        <v>334</v>
      </c>
      <c r="D1158" s="11">
        <v>44461</v>
      </c>
      <c r="E1158" s="10">
        <f>VLOOKUP(A1158,home!$A$2:$E$405,3,FALSE)</f>
        <v>1.32051282051282</v>
      </c>
      <c r="F1158" s="10">
        <f>VLOOKUP(B1158,home!$B$2:$E$405,3,FALSE)</f>
        <v>1.51</v>
      </c>
      <c r="G1158" s="10">
        <f>VLOOKUP(C1158,away!$B$2:$E$405,4,FALSE)</f>
        <v>1.1399999999999999</v>
      </c>
      <c r="H1158" s="10">
        <f>VLOOKUP(A1158,away!$A$2:$E$405,3,FALSE)</f>
        <v>0.93589743589743601</v>
      </c>
      <c r="I1158" s="10">
        <f>VLOOKUP(C1158,away!$B$2:$E$405,3,FALSE)</f>
        <v>0.38</v>
      </c>
      <c r="J1158" s="10">
        <f>VLOOKUP(B1158,home!$B$2:$E$405,4,FALSE)</f>
        <v>0.36</v>
      </c>
      <c r="K1158" s="12">
        <f t="shared" si="1456"/>
        <v>2.2731307692307685</v>
      </c>
      <c r="L1158" s="12">
        <f t="shared" si="1457"/>
        <v>0.12803076923076923</v>
      </c>
      <c r="M1158" s="13">
        <f t="shared" si="1458"/>
        <v>9.0612642070870497E-2</v>
      </c>
      <c r="N1158" s="13">
        <f t="shared" si="1459"/>
        <v>0.20597438477259011</v>
      </c>
      <c r="O1158" s="13">
        <f t="shared" si="1460"/>
        <v>1.1601206266365915E-2</v>
      </c>
      <c r="P1158" s="13">
        <f t="shared" si="1461"/>
        <v>2.6371058924269161E-2</v>
      </c>
      <c r="Q1158" s="13">
        <f t="shared" si="1462"/>
        <v>0.2341033558499761</v>
      </c>
      <c r="R1158" s="13">
        <f t="shared" si="1463"/>
        <v>7.4265568114382412E-4</v>
      </c>
      <c r="S1158" s="13">
        <f t="shared" si="1464"/>
        <v>1.9186968090042012E-3</v>
      </c>
      <c r="T1158" s="13">
        <f t="shared" si="1465"/>
        <v>2.9972432728976948E-2</v>
      </c>
      <c r="U1158" s="13">
        <f t="shared" si="1466"/>
        <v>1.6881534797520612E-3</v>
      </c>
      <c r="V1158" s="13">
        <f t="shared" si="1467"/>
        <v>6.2044404317204463E-5</v>
      </c>
      <c r="W1158" s="13">
        <f t="shared" si="1468"/>
        <v>0.17738251378758682</v>
      </c>
      <c r="X1158" s="13">
        <f t="shared" si="1469"/>
        <v>2.2710419688312274E-2</v>
      </c>
      <c r="Y1158" s="13">
        <f t="shared" si="1470"/>
        <v>1.4538162511241134E-3</v>
      </c>
      <c r="Z1158" s="13">
        <f t="shared" si="1471"/>
        <v>3.1694259376814892E-5</v>
      </c>
      <c r="AA1158" s="13">
        <f t="shared" si="1472"/>
        <v>7.2045196197418736E-5</v>
      </c>
      <c r="AB1158" s="13">
        <f t="shared" si="1473"/>
        <v>8.188407612581006E-5</v>
      </c>
      <c r="AC1158" s="13">
        <f t="shared" si="1474"/>
        <v>1.1285515773357011E-6</v>
      </c>
      <c r="AD1158" s="13">
        <f t="shared" si="1475"/>
        <v>0.10080341250351617</v>
      </c>
      <c r="AE1158" s="13">
        <f t="shared" si="1476"/>
        <v>1.290593844391172E-2</v>
      </c>
      <c r="AF1158" s="13">
        <f t="shared" si="1477"/>
        <v>8.2617861330948718E-4</v>
      </c>
      <c r="AG1158" s="13">
        <f t="shared" si="1478"/>
        <v>3.5258761128007958E-5</v>
      </c>
      <c r="AH1158" s="13">
        <f t="shared" si="1479"/>
        <v>1.0144601020532831E-6</v>
      </c>
      <c r="AI1158" s="13">
        <f t="shared" si="1480"/>
        <v>2.3060004721343031E-6</v>
      </c>
      <c r="AJ1158" s="13">
        <f t="shared" si="1481"/>
        <v>2.6209203135345825E-6</v>
      </c>
      <c r="AK1158" s="13">
        <f t="shared" si="1482"/>
        <v>1.9858982027991374E-6</v>
      </c>
      <c r="AL1158" s="13">
        <f t="shared" si="1483"/>
        <v>1.313772536142132E-8</v>
      </c>
      <c r="AM1158" s="13">
        <f t="shared" si="1484"/>
        <v>4.5827867721040826E-2</v>
      </c>
      <c r="AN1158" s="13">
        <f t="shared" si="1485"/>
        <v>5.8673771565307979E-3</v>
      </c>
      <c r="AO1158" s="13">
        <f t="shared" si="1486"/>
        <v>3.7560240535884073E-4</v>
      </c>
      <c r="AP1158" s="13">
        <f t="shared" si="1487"/>
        <v>1.6029554961006527E-5</v>
      </c>
      <c r="AQ1158" s="13">
        <f t="shared" si="1488"/>
        <v>5.1306906302113974E-7</v>
      </c>
      <c r="AR1158" s="13">
        <f t="shared" si="1489"/>
        <v>2.5976421443961323E-8</v>
      </c>
      <c r="AS1158" s="13">
        <f t="shared" si="1490"/>
        <v>5.9047802858774429E-8</v>
      </c>
      <c r="AT1158" s="13">
        <f t="shared" si="1491"/>
        <v>6.7111688766876359E-8</v>
      </c>
      <c r="AU1158" s="13">
        <f t="shared" si="1492"/>
        <v>5.0851214903675184E-8</v>
      </c>
      <c r="AV1158" s="13">
        <f t="shared" si="1493"/>
        <v>2.8897865312577579E-8</v>
      </c>
      <c r="AW1158" s="13">
        <f t="shared" si="1494"/>
        <v>1.062078099451602E-10</v>
      </c>
      <c r="AX1158" s="13">
        <f t="shared" si="1495"/>
        <v>1.7362122700822567E-2</v>
      </c>
      <c r="AY1158" s="13">
        <f t="shared" si="1496"/>
        <v>2.2228859248653145E-3</v>
      </c>
      <c r="AZ1158" s="13">
        <f t="shared" si="1497"/>
        <v>1.4229889743637804E-4</v>
      </c>
      <c r="BA1158" s="13">
        <f t="shared" si="1498"/>
        <v>6.0728790998232724E-6</v>
      </c>
      <c r="BB1158" s="13">
        <f t="shared" si="1499"/>
        <v>1.9437884564895878E-7</v>
      </c>
      <c r="BC1158" s="13">
        <f t="shared" si="1500"/>
        <v>4.9772946261250348E-9</v>
      </c>
      <c r="BD1158" s="13">
        <f t="shared" si="1501"/>
        <v>5.5429686988883536E-10</v>
      </c>
      <c r="BE1158" s="13">
        <f t="shared" si="1502"/>
        <v>1.2599892702326154E-9</v>
      </c>
      <c r="BF1158" s="13">
        <f t="shared" si="1503"/>
        <v>1.4320601895331901E-9</v>
      </c>
      <c r="BG1158" s="13">
        <f t="shared" si="1504"/>
        <v>1.0850866934061134E-9</v>
      </c>
      <c r="BH1158" s="13">
        <f t="shared" si="1505"/>
        <v>6.1663598751607751E-10</v>
      </c>
      <c r="BI1158" s="13">
        <f t="shared" si="1506"/>
        <v>2.8033884732755913E-10</v>
      </c>
      <c r="BJ1158" s="14">
        <f t="shared" si="1507"/>
        <v>0.85798868106575055</v>
      </c>
      <c r="BK1158" s="14">
        <f t="shared" si="1508"/>
        <v>0.12118846982262908</v>
      </c>
      <c r="BL1158" s="14">
        <f t="shared" si="1509"/>
        <v>1.4194109092076695E-2</v>
      </c>
      <c r="BM1158" s="14">
        <f t="shared" si="1510"/>
        <v>0.42177476485596005</v>
      </c>
      <c r="BN1158" s="14">
        <f t="shared" si="1511"/>
        <v>0.56940530356521557</v>
      </c>
    </row>
    <row r="1159" spans="1:66" x14ac:dyDescent="0.25">
      <c r="A1159" t="s">
        <v>35</v>
      </c>
      <c r="B1159" t="s">
        <v>215</v>
      </c>
      <c r="C1159" t="s">
        <v>213</v>
      </c>
      <c r="D1159" s="11">
        <v>44461</v>
      </c>
      <c r="E1159" s="10">
        <f>VLOOKUP(A1159,home!$A$2:$E$405,3,FALSE)</f>
        <v>1.575</v>
      </c>
      <c r="F1159" s="10">
        <f>VLOOKUP(B1159,home!$B$2:$E$405,3,FALSE)</f>
        <v>1.1100000000000001</v>
      </c>
      <c r="G1159" s="10">
        <f>VLOOKUP(C1159,away!$B$2:$E$405,4,FALSE)</f>
        <v>1.27</v>
      </c>
      <c r="H1159" s="10">
        <f>VLOOKUP(A1159,away!$A$2:$E$405,3,FALSE)</f>
        <v>1.1000000000000001</v>
      </c>
      <c r="I1159" s="10">
        <f>VLOOKUP(C1159,away!$B$2:$E$405,3,FALSE)</f>
        <v>0.48</v>
      </c>
      <c r="J1159" s="10">
        <f>VLOOKUP(B1159,home!$B$2:$E$405,4,FALSE)</f>
        <v>0.23</v>
      </c>
      <c r="K1159" s="12">
        <f t="shared" si="1456"/>
        <v>2.2202775000000003</v>
      </c>
      <c r="L1159" s="12">
        <f t="shared" si="1457"/>
        <v>0.12144000000000001</v>
      </c>
      <c r="M1159" s="13">
        <f t="shared" si="1458"/>
        <v>9.6162337504464346E-2</v>
      </c>
      <c r="N1159" s="13">
        <f t="shared" si="1459"/>
        <v>0.21350707430856836</v>
      </c>
      <c r="O1159" s="13">
        <f t="shared" si="1460"/>
        <v>1.1677954266542154E-2</v>
      </c>
      <c r="P1159" s="13">
        <f t="shared" si="1461"/>
        <v>2.5928299104032548E-2</v>
      </c>
      <c r="Q1159" s="13">
        <f t="shared" si="1462"/>
        <v>0.23702247658907127</v>
      </c>
      <c r="R1159" s="13">
        <f t="shared" si="1463"/>
        <v>7.0908538306443958E-4</v>
      </c>
      <c r="S1159" s="13">
        <f t="shared" si="1464"/>
        <v>1.7477650602996326E-3</v>
      </c>
      <c r="T1159" s="13">
        <f t="shared" si="1465"/>
        <v>2.8784009556976822E-2</v>
      </c>
      <c r="U1159" s="13">
        <f t="shared" si="1466"/>
        <v>1.5743663215968564E-3</v>
      </c>
      <c r="V1159" s="13">
        <f t="shared" si="1467"/>
        <v>5.2361196265779381E-5</v>
      </c>
      <c r="W1159" s="13">
        <f t="shared" si="1468"/>
        <v>0.17541855725499725</v>
      </c>
      <c r="X1159" s="13">
        <f t="shared" si="1469"/>
        <v>2.1302829593046871E-2</v>
      </c>
      <c r="Y1159" s="13">
        <f t="shared" si="1470"/>
        <v>1.293507812889806E-3</v>
      </c>
      <c r="Z1159" s="13">
        <f t="shared" si="1471"/>
        <v>2.870377630644853E-5</v>
      </c>
      <c r="AA1159" s="13">
        <f t="shared" si="1472"/>
        <v>6.3730348698240788E-5</v>
      </c>
      <c r="AB1159" s="13">
        <f t="shared" si="1473"/>
        <v>7.0749529640929174E-5</v>
      </c>
      <c r="AC1159" s="13">
        <f t="shared" si="1474"/>
        <v>8.8238596929973409E-7</v>
      </c>
      <c r="AD1159" s="13">
        <f t="shared" si="1475"/>
        <v>9.7369468938933057E-2</v>
      </c>
      <c r="AE1159" s="13">
        <f t="shared" si="1476"/>
        <v>1.1824548307944034E-2</v>
      </c>
      <c r="AF1159" s="13">
        <f t="shared" si="1477"/>
        <v>7.1798657325836167E-4</v>
      </c>
      <c r="AG1159" s="13">
        <f t="shared" si="1478"/>
        <v>2.9064096485498503E-5</v>
      </c>
      <c r="AH1159" s="13">
        <f t="shared" si="1479"/>
        <v>8.71446648663777E-7</v>
      </c>
      <c r="AI1159" s="13">
        <f t="shared" si="1480"/>
        <v>1.9348533864785893E-6</v>
      </c>
      <c r="AJ1159" s="13">
        <f t="shared" si="1481"/>
        <v>2.1479557198986088E-6</v>
      </c>
      <c r="AK1159" s="13">
        <f t="shared" si="1482"/>
        <v>1.5896859186290613E-6</v>
      </c>
      <c r="AL1159" s="13">
        <f t="shared" si="1483"/>
        <v>9.5167267896927016E-9</v>
      </c>
      <c r="AM1159" s="13">
        <f t="shared" si="1484"/>
        <v>4.3237448214412388E-2</v>
      </c>
      <c r="AN1159" s="13">
        <f t="shared" si="1485"/>
        <v>5.2507557111582418E-3</v>
      </c>
      <c r="AO1159" s="13">
        <f t="shared" si="1486"/>
        <v>3.1882588678152843E-4</v>
      </c>
      <c r="AP1159" s="13">
        <f t="shared" si="1487"/>
        <v>1.290607189691628E-5</v>
      </c>
      <c r="AQ1159" s="13">
        <f t="shared" si="1488"/>
        <v>3.9182834279037809E-7</v>
      </c>
      <c r="AR1159" s="13">
        <f t="shared" si="1489"/>
        <v>2.1165696202745814E-8</v>
      </c>
      <c r="AS1159" s="13">
        <f t="shared" si="1490"/>
        <v>4.699371905079197E-8</v>
      </c>
      <c r="AT1159" s="13">
        <f t="shared" si="1491"/>
        <v>5.2169548524897402E-8</v>
      </c>
      <c r="AU1159" s="13">
        <f t="shared" si="1492"/>
        <v>3.8610291591662635E-8</v>
      </c>
      <c r="AV1159" s="13">
        <f t="shared" si="1493"/>
        <v>2.1431390422351939E-8</v>
      </c>
      <c r="AW1159" s="13">
        <f t="shared" si="1494"/>
        <v>7.1277772190598574E-11</v>
      </c>
      <c r="AX1159" s="13">
        <f t="shared" si="1495"/>
        <v>1.5999855571312487E-2</v>
      </c>
      <c r="AY1159" s="13">
        <f t="shared" si="1496"/>
        <v>1.943022460580189E-3</v>
      </c>
      <c r="AZ1159" s="13">
        <f t="shared" si="1497"/>
        <v>1.1798032380642908E-4</v>
      </c>
      <c r="BA1159" s="13">
        <f t="shared" si="1498"/>
        <v>4.7758435076842523E-6</v>
      </c>
      <c r="BB1159" s="13">
        <f t="shared" si="1499"/>
        <v>1.4499460889329383E-7</v>
      </c>
      <c r="BC1159" s="13">
        <f t="shared" si="1500"/>
        <v>3.5216290608003203E-9</v>
      </c>
      <c r="BD1159" s="13">
        <f t="shared" si="1501"/>
        <v>4.2839369114357586E-10</v>
      </c>
      <c r="BE1159" s="13">
        <f t="shared" si="1502"/>
        <v>9.5115287358803088E-10</v>
      </c>
      <c r="BF1159" s="13">
        <f t="shared" si="1503"/>
        <v>1.0559116621439248E-9</v>
      </c>
      <c r="BG1159" s="13">
        <f t="shared" si="1504"/>
        <v>7.8147230181525282E-10</v>
      </c>
      <c r="BH1159" s="13">
        <f t="shared" si="1505"/>
        <v>4.3377134214840386E-10</v>
      </c>
      <c r="BI1159" s="13">
        <f t="shared" si="1506"/>
        <v>1.9261855022338054E-10</v>
      </c>
      <c r="BJ1159" s="14">
        <f t="shared" si="1507"/>
        <v>0.85415563346020806</v>
      </c>
      <c r="BK1159" s="14">
        <f t="shared" si="1508"/>
        <v>0.1258346772283386</v>
      </c>
      <c r="BL1159" s="14">
        <f t="shared" si="1509"/>
        <v>1.41026140051825E-2</v>
      </c>
      <c r="BM1159" s="14">
        <f t="shared" si="1510"/>
        <v>0.40717137892498989</v>
      </c>
      <c r="BN1159" s="14">
        <f t="shared" si="1511"/>
        <v>0.58500722715574316</v>
      </c>
    </row>
    <row r="1160" spans="1:66" x14ac:dyDescent="0.25">
      <c r="A1160" t="s">
        <v>35</v>
      </c>
      <c r="B1160" t="s">
        <v>36</v>
      </c>
      <c r="C1160" t="s">
        <v>217</v>
      </c>
      <c r="D1160" s="11">
        <v>44461</v>
      </c>
      <c r="E1160" s="10">
        <f>VLOOKUP(A1160,home!$A$2:$E$405,3,FALSE)</f>
        <v>1.575</v>
      </c>
      <c r="F1160" s="10">
        <f>VLOOKUP(B1160,home!$B$2:$E$405,3,FALSE)</f>
        <v>1.59</v>
      </c>
      <c r="G1160" s="10">
        <f>VLOOKUP(C1160,away!$B$2:$E$405,4,FALSE)</f>
        <v>0.85</v>
      </c>
      <c r="H1160" s="10">
        <f>VLOOKUP(A1160,away!$A$2:$E$405,3,FALSE)</f>
        <v>1.1000000000000001</v>
      </c>
      <c r="I1160" s="10">
        <f>VLOOKUP(C1160,away!$B$2:$E$405,3,FALSE)</f>
        <v>0</v>
      </c>
      <c r="J1160" s="10">
        <f>VLOOKUP(B1160,home!$B$2:$E$405,4,FALSE)</f>
        <v>0.68</v>
      </c>
      <c r="K1160" s="12">
        <f t="shared" si="1456"/>
        <v>2.1286125</v>
      </c>
      <c r="L1160" s="12">
        <f t="shared" si="1457"/>
        <v>0</v>
      </c>
      <c r="M1160" s="13">
        <f t="shared" si="1458"/>
        <v>0.11900229504073317</v>
      </c>
      <c r="N1160" s="13">
        <f t="shared" si="1459"/>
        <v>0.25330977275239264</v>
      </c>
      <c r="O1160" s="13">
        <f t="shared" si="1460"/>
        <v>0</v>
      </c>
      <c r="P1160" s="13">
        <f t="shared" si="1461"/>
        <v>0</v>
      </c>
      <c r="Q1160" s="13">
        <f t="shared" si="1462"/>
        <v>0.26959917432645125</v>
      </c>
      <c r="R1160" s="13">
        <f t="shared" si="1463"/>
        <v>0</v>
      </c>
      <c r="S1160" s="13">
        <f t="shared" si="1464"/>
        <v>0</v>
      </c>
      <c r="T1160" s="13">
        <f t="shared" si="1465"/>
        <v>0</v>
      </c>
      <c r="U1160" s="13">
        <f t="shared" si="1466"/>
        <v>0</v>
      </c>
      <c r="V1160" s="13">
        <f t="shared" si="1467"/>
        <v>0</v>
      </c>
      <c r="W1160" s="13">
        <f t="shared" si="1468"/>
        <v>0.19129072415365442</v>
      </c>
      <c r="X1160" s="13">
        <f t="shared" si="1469"/>
        <v>0</v>
      </c>
      <c r="Y1160" s="13">
        <f t="shared" si="1470"/>
        <v>0</v>
      </c>
      <c r="Z1160" s="13">
        <f t="shared" si="1471"/>
        <v>0</v>
      </c>
      <c r="AA1160" s="13">
        <f t="shared" si="1472"/>
        <v>0</v>
      </c>
      <c r="AB1160" s="13">
        <f t="shared" si="1473"/>
        <v>0</v>
      </c>
      <c r="AC1160" s="13">
        <f t="shared" si="1474"/>
        <v>0</v>
      </c>
      <c r="AD1160" s="13">
        <f t="shared" si="1475"/>
        <v>0.10179595664188015</v>
      </c>
      <c r="AE1160" s="13">
        <f t="shared" si="1476"/>
        <v>0</v>
      </c>
      <c r="AF1160" s="13">
        <f t="shared" si="1477"/>
        <v>0</v>
      </c>
      <c r="AG1160" s="13">
        <f t="shared" si="1478"/>
        <v>0</v>
      </c>
      <c r="AH1160" s="13">
        <f t="shared" si="1479"/>
        <v>0</v>
      </c>
      <c r="AI1160" s="13">
        <f t="shared" si="1480"/>
        <v>0</v>
      </c>
      <c r="AJ1160" s="13">
        <f t="shared" si="1481"/>
        <v>0</v>
      </c>
      <c r="AK1160" s="13">
        <f t="shared" si="1482"/>
        <v>0</v>
      </c>
      <c r="AL1160" s="13">
        <f t="shared" si="1483"/>
        <v>0</v>
      </c>
      <c r="AM1160" s="13">
        <f t="shared" si="1484"/>
        <v>4.3336829151472814E-2</v>
      </c>
      <c r="AN1160" s="13">
        <f t="shared" si="1485"/>
        <v>0</v>
      </c>
      <c r="AO1160" s="13">
        <f t="shared" si="1486"/>
        <v>0</v>
      </c>
      <c r="AP1160" s="13">
        <f t="shared" si="1487"/>
        <v>0</v>
      </c>
      <c r="AQ1160" s="13">
        <f t="shared" si="1488"/>
        <v>0</v>
      </c>
      <c r="AR1160" s="13">
        <f t="shared" si="1489"/>
        <v>0</v>
      </c>
      <c r="AS1160" s="13">
        <f t="shared" si="1490"/>
        <v>0</v>
      </c>
      <c r="AT1160" s="13">
        <f t="shared" si="1491"/>
        <v>0</v>
      </c>
      <c r="AU1160" s="13">
        <f t="shared" si="1492"/>
        <v>0</v>
      </c>
      <c r="AV1160" s="13">
        <f t="shared" si="1493"/>
        <v>0</v>
      </c>
      <c r="AW1160" s="13">
        <f t="shared" si="1494"/>
        <v>0</v>
      </c>
      <c r="AX1160" s="13">
        <f t="shared" si="1495"/>
        <v>1.5374552707031567E-2</v>
      </c>
      <c r="AY1160" s="13">
        <f t="shared" si="1496"/>
        <v>0</v>
      </c>
      <c r="AZ1160" s="13">
        <f t="shared" si="1497"/>
        <v>0</v>
      </c>
      <c r="BA1160" s="13">
        <f t="shared" si="1498"/>
        <v>0</v>
      </c>
      <c r="BB1160" s="13">
        <f t="shared" si="1499"/>
        <v>0</v>
      </c>
      <c r="BC1160" s="13">
        <f t="shared" si="1500"/>
        <v>0</v>
      </c>
      <c r="BD1160" s="13">
        <f t="shared" si="1501"/>
        <v>0</v>
      </c>
      <c r="BE1160" s="13">
        <f t="shared" si="1502"/>
        <v>0</v>
      </c>
      <c r="BF1160" s="13">
        <f t="shared" si="1503"/>
        <v>0</v>
      </c>
      <c r="BG1160" s="13">
        <f t="shared" si="1504"/>
        <v>0</v>
      </c>
      <c r="BH1160" s="13">
        <f t="shared" si="1505"/>
        <v>0</v>
      </c>
      <c r="BI1160" s="13">
        <f t="shared" si="1506"/>
        <v>0</v>
      </c>
      <c r="BJ1160" s="14">
        <f t="shared" si="1507"/>
        <v>0.87470700973288296</v>
      </c>
      <c r="BK1160" s="14">
        <f t="shared" si="1508"/>
        <v>0.11900229504073317</v>
      </c>
      <c r="BL1160" s="14">
        <f t="shared" si="1509"/>
        <v>0</v>
      </c>
      <c r="BM1160" s="14">
        <f t="shared" si="1510"/>
        <v>0.35179806265403896</v>
      </c>
      <c r="BN1160" s="14">
        <f t="shared" si="1511"/>
        <v>0.64191124211957706</v>
      </c>
    </row>
    <row r="1161" spans="1:66" x14ac:dyDescent="0.25">
      <c r="A1161" t="s">
        <v>35</v>
      </c>
      <c r="B1161" t="s">
        <v>285</v>
      </c>
      <c r="C1161" t="s">
        <v>474</v>
      </c>
      <c r="D1161" s="11">
        <v>44461</v>
      </c>
      <c r="E1161" s="10">
        <f>VLOOKUP(A1161,home!$A$2:$E$405,3,FALSE)</f>
        <v>1.575</v>
      </c>
      <c r="F1161" s="10">
        <f>VLOOKUP(B1161,home!$B$2:$E$405,3,FALSE)</f>
        <v>1.52</v>
      </c>
      <c r="G1161" s="10">
        <f>VLOOKUP(C1161,away!$B$2:$E$405,4,FALSE)</f>
        <v>1.43</v>
      </c>
      <c r="H1161" s="10">
        <f>VLOOKUP(A1161,away!$A$2:$E$405,3,FALSE)</f>
        <v>1.1000000000000001</v>
      </c>
      <c r="I1161" s="10">
        <f>VLOOKUP(C1161,away!$B$2:$E$405,3,FALSE)</f>
        <v>0.95</v>
      </c>
      <c r="J1161" s="10">
        <f>VLOOKUP(B1161,home!$B$2:$E$405,4,FALSE)</f>
        <v>0.73</v>
      </c>
      <c r="K1161" s="12">
        <f t="shared" si="1456"/>
        <v>3.4234200000000001</v>
      </c>
      <c r="L1161" s="12">
        <f t="shared" si="1457"/>
        <v>0.76284999999999992</v>
      </c>
      <c r="M1161" s="13">
        <f t="shared" si="1458"/>
        <v>1.5202886011122144E-2</v>
      </c>
      <c r="N1161" s="13">
        <f t="shared" si="1459"/>
        <v>5.2045864028195762E-2</v>
      </c>
      <c r="O1161" s="13">
        <f t="shared" si="1460"/>
        <v>1.1597521593584523E-2</v>
      </c>
      <c r="P1161" s="13">
        <f t="shared" si="1461"/>
        <v>3.9703187373909127E-2</v>
      </c>
      <c r="Q1161" s="13">
        <f t="shared" si="1462"/>
        <v>8.9087425915702984E-2</v>
      </c>
      <c r="R1161" s="13">
        <f t="shared" si="1463"/>
        <v>4.4235846738329759E-3</v>
      </c>
      <c r="S1161" s="13">
        <f t="shared" si="1464"/>
        <v>2.5921773775296926E-2</v>
      </c>
      <c r="T1161" s="13">
        <f t="shared" si="1465"/>
        <v>6.7960342859794007E-2</v>
      </c>
      <c r="U1161" s="13">
        <f t="shared" si="1466"/>
        <v>1.5143788244093287E-2</v>
      </c>
      <c r="V1161" s="13">
        <f t="shared" si="1467"/>
        <v>7.5217958288517038E-3</v>
      </c>
      <c r="W1161" s="13">
        <f t="shared" si="1468"/>
        <v>0.10166122520944532</v>
      </c>
      <c r="X1161" s="13">
        <f t="shared" si="1469"/>
        <v>7.755226565102534E-2</v>
      </c>
      <c r="Y1161" s="13">
        <f t="shared" si="1470"/>
        <v>2.9580372925942334E-2</v>
      </c>
      <c r="Z1161" s="13">
        <f t="shared" si="1471"/>
        <v>1.1248438561444953E-3</v>
      </c>
      <c r="AA1161" s="13">
        <f t="shared" si="1472"/>
        <v>3.8508129540021879E-3</v>
      </c>
      <c r="AB1161" s="13">
        <f t="shared" si="1473"/>
        <v>6.5914750414950863E-3</v>
      </c>
      <c r="AC1161" s="13">
        <f t="shared" si="1474"/>
        <v>1.2277244143098413E-3</v>
      </c>
      <c r="AD1161" s="13">
        <f t="shared" si="1475"/>
        <v>8.7007267901629839E-2</v>
      </c>
      <c r="AE1161" s="13">
        <f t="shared" si="1476"/>
        <v>6.6373494318758303E-2</v>
      </c>
      <c r="AF1161" s="13">
        <f t="shared" si="1477"/>
        <v>2.5316510070532382E-2</v>
      </c>
      <c r="AG1161" s="13">
        <f t="shared" si="1478"/>
        <v>6.4375665691018763E-3</v>
      </c>
      <c r="AH1161" s="13">
        <f t="shared" si="1479"/>
        <v>2.1452178391495702E-4</v>
      </c>
      <c r="AI1161" s="13">
        <f t="shared" si="1480"/>
        <v>7.3439816549014214E-4</v>
      </c>
      <c r="AJ1161" s="13">
        <f t="shared" si="1481"/>
        <v>1.2570766838511315E-3</v>
      </c>
      <c r="AK1161" s="13">
        <f t="shared" si="1482"/>
        <v>1.4345004870098801E-3</v>
      </c>
      <c r="AL1161" s="13">
        <f t="shared" si="1483"/>
        <v>1.2825083981871831E-4</v>
      </c>
      <c r="AM1161" s="13">
        <f t="shared" si="1484"/>
        <v>5.9572484215959502E-2</v>
      </c>
      <c r="AN1161" s="13">
        <f t="shared" si="1485"/>
        <v>4.5444869584144697E-2</v>
      </c>
      <c r="AO1161" s="13">
        <f t="shared" si="1486"/>
        <v>1.7333809381132388E-2</v>
      </c>
      <c r="AP1161" s="13">
        <f t="shared" si="1487"/>
        <v>4.4076988287989477E-3</v>
      </c>
      <c r="AQ1161" s="13">
        <f t="shared" si="1488"/>
        <v>8.4060326288731911E-4</v>
      </c>
      <c r="AR1161" s="13">
        <f t="shared" si="1489"/>
        <v>3.2729588571904997E-5</v>
      </c>
      <c r="AS1161" s="13">
        <f t="shared" si="1490"/>
        <v>1.12047128108831E-4</v>
      </c>
      <c r="AT1161" s="13">
        <f t="shared" si="1491"/>
        <v>1.9179218965516718E-4</v>
      </c>
      <c r="AU1161" s="13">
        <f t="shared" si="1492"/>
        <v>2.1886173930309746E-4</v>
      </c>
      <c r="AV1161" s="13">
        <f t="shared" si="1493"/>
        <v>1.8731391389125254E-4</v>
      </c>
      <c r="AW1161" s="13">
        <f t="shared" si="1494"/>
        <v>9.3037289843421705E-6</v>
      </c>
      <c r="AX1161" s="13">
        <f t="shared" si="1495"/>
        <v>3.3990272319100026E-2</v>
      </c>
      <c r="AY1161" s="13">
        <f t="shared" si="1496"/>
        <v>2.5929479238625448E-2</v>
      </c>
      <c r="AZ1161" s="13">
        <f t="shared" si="1497"/>
        <v>9.8901516185927098E-3</v>
      </c>
      <c r="BA1161" s="13">
        <f t="shared" si="1498"/>
        <v>2.5149007207478161E-3</v>
      </c>
      <c r="BB1161" s="13">
        <f t="shared" si="1499"/>
        <v>4.7962300370561783E-4</v>
      </c>
      <c r="BC1161" s="13">
        <f t="shared" si="1500"/>
        <v>7.3176081675366129E-5</v>
      </c>
      <c r="BD1161" s="13">
        <f t="shared" si="1501"/>
        <v>4.1612944403462862E-6</v>
      </c>
      <c r="BE1161" s="13">
        <f t="shared" si="1502"/>
        <v>1.4245858612970282E-5</v>
      </c>
      <c r="BF1161" s="13">
        <f t="shared" si="1503"/>
        <v>2.4384778646407367E-5</v>
      </c>
      <c r="BG1161" s="13">
        <f t="shared" si="1504"/>
        <v>2.7826446304561302E-5</v>
      </c>
      <c r="BH1161" s="13">
        <f t="shared" si="1505"/>
        <v>2.3815403201990318E-5</v>
      </c>
      <c r="BI1161" s="13">
        <f t="shared" si="1506"/>
        <v>1.6306025525951533E-5</v>
      </c>
      <c r="BJ1161" s="14">
        <f t="shared" si="1507"/>
        <v>0.80349940370549811</v>
      </c>
      <c r="BK1161" s="14">
        <f t="shared" si="1508"/>
        <v>0.11563509748193392</v>
      </c>
      <c r="BL1161" s="14">
        <f t="shared" si="1509"/>
        <v>4.6101163993536649E-2</v>
      </c>
      <c r="BM1161" s="14">
        <f t="shared" si="1510"/>
        <v>0.72837986393112464</v>
      </c>
      <c r="BN1161" s="14">
        <f t="shared" si="1511"/>
        <v>0.2120604695963475</v>
      </c>
    </row>
    <row r="1162" spans="1:66" x14ac:dyDescent="0.25">
      <c r="A1162" t="s">
        <v>35</v>
      </c>
      <c r="B1162" t="s">
        <v>283</v>
      </c>
      <c r="C1162" t="s">
        <v>214</v>
      </c>
      <c r="D1162" s="11">
        <v>44461</v>
      </c>
      <c r="E1162" s="10">
        <f>VLOOKUP(A1162,home!$A$2:$E$405,3,FALSE)</f>
        <v>1.575</v>
      </c>
      <c r="F1162" s="10">
        <f>VLOOKUP(B1162,home!$B$2:$E$405,3,FALSE)</f>
        <v>0.76</v>
      </c>
      <c r="G1162" s="10">
        <f>VLOOKUP(C1162,away!$B$2:$E$405,4,FALSE)</f>
        <v>0.79</v>
      </c>
      <c r="H1162" s="10">
        <f>VLOOKUP(A1162,away!$A$2:$E$405,3,FALSE)</f>
        <v>1.1000000000000001</v>
      </c>
      <c r="I1162" s="10">
        <f>VLOOKUP(C1162,away!$B$2:$E$405,3,FALSE)</f>
        <v>0.63</v>
      </c>
      <c r="J1162" s="10">
        <f>VLOOKUP(B1162,home!$B$2:$E$405,4,FALSE)</f>
        <v>2.1800000000000002</v>
      </c>
      <c r="K1162" s="12">
        <f t="shared" si="1456"/>
        <v>0.94563000000000008</v>
      </c>
      <c r="L1162" s="12">
        <f t="shared" si="1457"/>
        <v>1.5107400000000002</v>
      </c>
      <c r="M1162" s="13">
        <f t="shared" si="1458"/>
        <v>8.5745643404943353E-2</v>
      </c>
      <c r="N1162" s="13">
        <f t="shared" si="1459"/>
        <v>8.1083652773016573E-2</v>
      </c>
      <c r="O1162" s="13">
        <f t="shared" si="1460"/>
        <v>0.12953937331758411</v>
      </c>
      <c r="P1162" s="13">
        <f t="shared" si="1461"/>
        <v>0.12249631759030707</v>
      </c>
      <c r="Q1162" s="13">
        <f t="shared" si="1462"/>
        <v>3.8337567285873834E-2</v>
      </c>
      <c r="R1162" s="13">
        <f t="shared" si="1463"/>
        <v>9.7850156422903539E-2</v>
      </c>
      <c r="S1162" s="13">
        <f t="shared" si="1464"/>
        <v>4.3749592478771637E-2</v>
      </c>
      <c r="T1162" s="13">
        <f t="shared" si="1465"/>
        <v>5.791809640146104E-2</v>
      </c>
      <c r="U1162" s="13">
        <f t="shared" si="1466"/>
        <v>9.253004341819028E-2</v>
      </c>
      <c r="V1162" s="13">
        <f t="shared" si="1467"/>
        <v>6.9445238289987422E-3</v>
      </c>
      <c r="W1162" s="13">
        <f t="shared" si="1468"/>
        <v>1.2084384584180295E-2</v>
      </c>
      <c r="X1162" s="13">
        <f t="shared" si="1469"/>
        <v>1.825636316670454E-2</v>
      </c>
      <c r="Y1162" s="13">
        <f t="shared" si="1470"/>
        <v>1.3790309045233611E-2</v>
      </c>
      <c r="Z1162" s="13">
        <f t="shared" si="1471"/>
        <v>4.9275381771445768E-2</v>
      </c>
      <c r="AA1162" s="13">
        <f t="shared" si="1472"/>
        <v>4.6596279264532268E-2</v>
      </c>
      <c r="AB1162" s="13">
        <f t="shared" si="1473"/>
        <v>2.2031419780459825E-2</v>
      </c>
      <c r="AC1162" s="13">
        <f t="shared" si="1474"/>
        <v>6.2005963414743211E-4</v>
      </c>
      <c r="AD1162" s="13">
        <f t="shared" si="1475"/>
        <v>2.8568391485846024E-3</v>
      </c>
      <c r="AE1162" s="13">
        <f t="shared" si="1476"/>
        <v>4.3159411753327026E-3</v>
      </c>
      <c r="AF1162" s="13">
        <f t="shared" si="1477"/>
        <v>3.2601324856110646E-3</v>
      </c>
      <c r="AG1162" s="13">
        <f t="shared" si="1478"/>
        <v>1.6417375171040201E-3</v>
      </c>
      <c r="AH1162" s="13">
        <f t="shared" si="1479"/>
        <v>1.8610572564348504E-2</v>
      </c>
      <c r="AI1162" s="13">
        <f t="shared" si="1480"/>
        <v>1.7598715734024876E-2</v>
      </c>
      <c r="AJ1162" s="13">
        <f t="shared" si="1481"/>
        <v>8.3209367797829718E-3</v>
      </c>
      <c r="AK1162" s="13">
        <f t="shared" si="1482"/>
        <v>2.6228424823553911E-3</v>
      </c>
      <c r="AL1162" s="13">
        <f t="shared" si="1483"/>
        <v>3.5432714178024156E-5</v>
      </c>
      <c r="AM1162" s="13">
        <f t="shared" si="1484"/>
        <v>5.4030256081521175E-4</v>
      </c>
      <c r="AN1162" s="13">
        <f t="shared" si="1485"/>
        <v>8.1625669072597307E-4</v>
      </c>
      <c r="AO1162" s="13">
        <f t="shared" si="1486"/>
        <v>6.1657581647367845E-4</v>
      </c>
      <c r="AP1162" s="13">
        <f t="shared" si="1487"/>
        <v>3.10495249659815E-4</v>
      </c>
      <c r="AQ1162" s="13">
        <f t="shared" si="1488"/>
        <v>1.1726939836776729E-4</v>
      </c>
      <c r="AR1162" s="13">
        <f t="shared" si="1489"/>
        <v>5.6231472791727728E-3</v>
      </c>
      <c r="AS1162" s="13">
        <f t="shared" si="1490"/>
        <v>5.3174167616041488E-3</v>
      </c>
      <c r="AT1162" s="13">
        <f t="shared" si="1491"/>
        <v>2.5141544061378657E-3</v>
      </c>
      <c r="AU1162" s="13">
        <f t="shared" si="1492"/>
        <v>7.9248661035871682E-4</v>
      </c>
      <c r="AV1162" s="13">
        <f t="shared" si="1493"/>
        <v>1.8734977833837833E-4</v>
      </c>
      <c r="AW1162" s="13">
        <f t="shared" si="1494"/>
        <v>1.406089257030143E-6</v>
      </c>
      <c r="AX1162" s="13">
        <f t="shared" si="1495"/>
        <v>8.515438509728142E-5</v>
      </c>
      <c r="AY1162" s="13">
        <f t="shared" si="1496"/>
        <v>1.2864613574186694E-4</v>
      </c>
      <c r="AZ1162" s="13">
        <f t="shared" si="1497"/>
        <v>9.7175431555334061E-5</v>
      </c>
      <c r="BA1162" s="13">
        <f t="shared" si="1498"/>
        <v>4.8935603822635133E-5</v>
      </c>
      <c r="BB1162" s="13">
        <f t="shared" si="1499"/>
        <v>1.8482243529751957E-5</v>
      </c>
      <c r="BC1162" s="13">
        <f t="shared" si="1500"/>
        <v>5.5843729180274952E-6</v>
      </c>
      <c r="BD1162" s="13">
        <f t="shared" si="1501"/>
        <v>1.4158522534229124E-3</v>
      </c>
      <c r="BE1162" s="13">
        <f t="shared" si="1502"/>
        <v>1.3388723664043087E-3</v>
      </c>
      <c r="BF1162" s="13">
        <f t="shared" si="1503"/>
        <v>6.3303893792145322E-4</v>
      </c>
      <c r="BG1162" s="13">
        <f t="shared" si="1504"/>
        <v>1.995402036222213E-4</v>
      </c>
      <c r="BH1162" s="13">
        <f t="shared" si="1505"/>
        <v>4.7172800687820281E-5</v>
      </c>
      <c r="BI1162" s="13">
        <f t="shared" si="1506"/>
        <v>8.9216031028847021E-6</v>
      </c>
      <c r="BJ1162" s="14">
        <f t="shared" si="1507"/>
        <v>0.23632990147180963</v>
      </c>
      <c r="BK1162" s="14">
        <f t="shared" si="1508"/>
        <v>0.25972021578708809</v>
      </c>
      <c r="BL1162" s="14">
        <f t="shared" si="1509"/>
        <v>0.45377829276495518</v>
      </c>
      <c r="BM1162" s="14">
        <f t="shared" si="1510"/>
        <v>0.4439238409541853</v>
      </c>
      <c r="BN1162" s="14">
        <f t="shared" si="1511"/>
        <v>0.55505271079462859</v>
      </c>
    </row>
    <row r="1163" spans="1:66" x14ac:dyDescent="0.25">
      <c r="A1163" t="s">
        <v>35</v>
      </c>
      <c r="B1163" t="s">
        <v>300</v>
      </c>
      <c r="C1163" t="s">
        <v>296</v>
      </c>
      <c r="D1163" s="11">
        <v>44461</v>
      </c>
      <c r="E1163" s="10">
        <f>VLOOKUP(A1163,home!$A$2:$E$405,3,FALSE)</f>
        <v>1.575</v>
      </c>
      <c r="F1163" s="10">
        <f>VLOOKUP(B1163,home!$B$2:$E$405,3,FALSE)</f>
        <v>0.85</v>
      </c>
      <c r="G1163" s="10">
        <f>VLOOKUP(C1163,away!$B$2:$E$405,4,FALSE)</f>
        <v>1.1100000000000001</v>
      </c>
      <c r="H1163" s="10">
        <f>VLOOKUP(A1163,away!$A$2:$E$405,3,FALSE)</f>
        <v>1.1000000000000001</v>
      </c>
      <c r="I1163" s="10">
        <f>VLOOKUP(C1163,away!$B$2:$E$405,3,FALSE)</f>
        <v>0.32</v>
      </c>
      <c r="J1163" s="10">
        <f>VLOOKUP(B1163,home!$B$2:$E$405,4,FALSE)</f>
        <v>1.21</v>
      </c>
      <c r="K1163" s="12">
        <f t="shared" si="1456"/>
        <v>1.4860125</v>
      </c>
      <c r="L1163" s="12">
        <f t="shared" si="1457"/>
        <v>0.42592000000000002</v>
      </c>
      <c r="M1163" s="13">
        <f t="shared" si="1458"/>
        <v>0.1477944975776026</v>
      </c>
      <c r="N1163" s="13">
        <f t="shared" si="1459"/>
        <v>0.21962447083153716</v>
      </c>
      <c r="O1163" s="13">
        <f t="shared" si="1460"/>
        <v>6.2948632408252506E-2</v>
      </c>
      <c r="P1163" s="13">
        <f t="shared" si="1461"/>
        <v>9.3542454616568335E-2</v>
      </c>
      <c r="Q1163" s="13">
        <f t="shared" si="1462"/>
        <v>0.16318235448077487</v>
      </c>
      <c r="R1163" s="13">
        <f t="shared" si="1463"/>
        <v>1.3405540757661451E-2</v>
      </c>
      <c r="S1163" s="13">
        <f t="shared" si="1464"/>
        <v>1.4801279748419379E-2</v>
      </c>
      <c r="T1163" s="13">
        <f t="shared" si="1465"/>
        <v>6.9502628420451643E-2</v>
      </c>
      <c r="U1163" s="13">
        <f t="shared" si="1466"/>
        <v>1.9920801135144387E-2</v>
      </c>
      <c r="V1163" s="13">
        <f t="shared" si="1467"/>
        <v>1.040895794744144E-3</v>
      </c>
      <c r="W1163" s="13">
        <f t="shared" si="1468"/>
        <v>8.0830339512620794E-2</v>
      </c>
      <c r="X1163" s="13">
        <f t="shared" si="1469"/>
        <v>3.4427258205215451E-2</v>
      </c>
      <c r="Y1163" s="13">
        <f t="shared" si="1470"/>
        <v>7.3316289073826818E-3</v>
      </c>
      <c r="Z1163" s="13">
        <f t="shared" si="1471"/>
        <v>1.9032293065010554E-3</v>
      </c>
      <c r="AA1163" s="13">
        <f t="shared" si="1472"/>
        <v>2.8282225398268998E-3</v>
      </c>
      <c r="AB1163" s="13">
        <f t="shared" si="1473"/>
        <v>2.101387023482261E-3</v>
      </c>
      <c r="AC1163" s="13">
        <f t="shared" si="1474"/>
        <v>4.1175394397424134E-5</v>
      </c>
      <c r="AD1163" s="13">
        <f t="shared" si="1475"/>
        <v>3.0028723723749606E-2</v>
      </c>
      <c r="AE1163" s="13">
        <f t="shared" si="1476"/>
        <v>1.2789834008419435E-2</v>
      </c>
      <c r="AF1163" s="13">
        <f t="shared" si="1477"/>
        <v>2.7237230504330023E-3</v>
      </c>
      <c r="AG1163" s="13">
        <f t="shared" si="1478"/>
        <v>3.8669604054680817E-4</v>
      </c>
      <c r="AH1163" s="13">
        <f t="shared" si="1479"/>
        <v>2.026558565562324E-4</v>
      </c>
      <c r="AI1163" s="13">
        <f t="shared" si="1480"/>
        <v>3.0114913604076829E-4</v>
      </c>
      <c r="AJ1163" s="13">
        <f t="shared" si="1481"/>
        <v>2.2375569026039115E-4</v>
      </c>
      <c r="AK1163" s="13">
        <f t="shared" si="1482"/>
        <v>1.1083458422435646E-4</v>
      </c>
      <c r="AL1163" s="13">
        <f t="shared" si="1483"/>
        <v>1.042433250187264E-6</v>
      </c>
      <c r="AM1163" s="13">
        <f t="shared" si="1484"/>
        <v>8.9246117625076914E-3</v>
      </c>
      <c r="AN1163" s="13">
        <f t="shared" si="1485"/>
        <v>3.8011706418872773E-3</v>
      </c>
      <c r="AO1163" s="13">
        <f t="shared" si="1486"/>
        <v>8.0949729989631433E-4</v>
      </c>
      <c r="AP1163" s="13">
        <f t="shared" si="1487"/>
        <v>1.1492702999061276E-4</v>
      </c>
      <c r="AQ1163" s="13">
        <f t="shared" si="1488"/>
        <v>1.2237430153400446E-5</v>
      </c>
      <c r="AR1163" s="13">
        <f t="shared" si="1489"/>
        <v>1.7263036484886107E-5</v>
      </c>
      <c r="AS1163" s="13">
        <f t="shared" si="1490"/>
        <v>2.5653088004496817E-5</v>
      </c>
      <c r="AT1163" s="13">
        <f t="shared" si="1491"/>
        <v>1.9060404719141169E-5</v>
      </c>
      <c r="AU1163" s="13">
        <f t="shared" si="1492"/>
        <v>9.4413332225675842E-6</v>
      </c>
      <c r="AV1163" s="13">
        <f t="shared" si="1493"/>
        <v>3.5074847963501789E-6</v>
      </c>
      <c r="AW1163" s="13">
        <f t="shared" si="1494"/>
        <v>1.8327205567094056E-8</v>
      </c>
      <c r="AX1163" s="13">
        <f t="shared" si="1495"/>
        <v>2.2103474394555766E-3</v>
      </c>
      <c r="AY1163" s="13">
        <f t="shared" si="1496"/>
        <v>9.4143118141291936E-4</v>
      </c>
      <c r="AZ1163" s="13">
        <f t="shared" si="1497"/>
        <v>2.0048718439369525E-4</v>
      </c>
      <c r="BA1163" s="13">
        <f t="shared" si="1498"/>
        <v>2.8463833858987564E-5</v>
      </c>
      <c r="BB1163" s="13">
        <f t="shared" si="1499"/>
        <v>3.0308290293049958E-6</v>
      </c>
      <c r="BC1163" s="13">
        <f t="shared" si="1500"/>
        <v>2.5817814003231688E-7</v>
      </c>
      <c r="BD1163" s="13">
        <f t="shared" si="1501"/>
        <v>1.2254454166071144E-6</v>
      </c>
      <c r="BE1163" s="13">
        <f t="shared" si="1502"/>
        <v>1.8210272071458795E-6</v>
      </c>
      <c r="BF1163" s="13">
        <f t="shared" si="1503"/>
        <v>1.3530345963294335E-6</v>
      </c>
      <c r="BG1163" s="13">
        <f t="shared" si="1504"/>
        <v>6.7020877435933056E-7</v>
      </c>
      <c r="BH1163" s="13">
        <f t="shared" si="1505"/>
        <v>2.4898465407691122E-7</v>
      </c>
      <c r="BI1163" s="13">
        <f t="shared" si="1506"/>
        <v>7.3998861653293204E-8</v>
      </c>
      <c r="BJ1163" s="14">
        <f t="shared" si="1507"/>
        <v>0.63787411999185728</v>
      </c>
      <c r="BK1163" s="14">
        <f t="shared" si="1508"/>
        <v>0.25816277674639498</v>
      </c>
      <c r="BL1163" s="14">
        <f t="shared" si="1509"/>
        <v>0.10212329717818688</v>
      </c>
      <c r="BM1163" s="14">
        <f t="shared" si="1510"/>
        <v>0.29862405969633576</v>
      </c>
      <c r="BN1163" s="14">
        <f t="shared" si="1511"/>
        <v>0.70049795067239695</v>
      </c>
    </row>
    <row r="1164" spans="1:66" x14ac:dyDescent="0.25">
      <c r="A1164" t="s">
        <v>35</v>
      </c>
      <c r="B1164" t="s">
        <v>216</v>
      </c>
      <c r="C1164" t="s">
        <v>286</v>
      </c>
      <c r="D1164" s="11">
        <v>44461</v>
      </c>
      <c r="E1164" s="10">
        <f>VLOOKUP(A1164,home!$A$2:$E$405,3,FALSE)</f>
        <v>1.575</v>
      </c>
      <c r="F1164" s="10">
        <f>VLOOKUP(B1164,home!$B$2:$E$405,3,FALSE)</f>
        <v>1.1100000000000001</v>
      </c>
      <c r="G1164" s="10">
        <f>VLOOKUP(C1164,away!$B$2:$E$405,4,FALSE)</f>
        <v>1.1399999999999999</v>
      </c>
      <c r="H1164" s="10">
        <f>VLOOKUP(A1164,away!$A$2:$E$405,3,FALSE)</f>
        <v>1.1000000000000001</v>
      </c>
      <c r="I1164" s="10">
        <f>VLOOKUP(C1164,away!$B$2:$E$405,3,FALSE)</f>
        <v>1.1399999999999999</v>
      </c>
      <c r="J1164" s="10">
        <f>VLOOKUP(B1164,home!$B$2:$E$405,4,FALSE)</f>
        <v>0.68</v>
      </c>
      <c r="K1164" s="12">
        <f t="shared" si="1456"/>
        <v>1.9930049999999999</v>
      </c>
      <c r="L1164" s="12">
        <f t="shared" si="1457"/>
        <v>0.85272000000000003</v>
      </c>
      <c r="M1164" s="13">
        <f t="shared" si="1458"/>
        <v>5.8092134671155475E-2</v>
      </c>
      <c r="N1164" s="13">
        <f t="shared" si="1459"/>
        <v>0.1157779148602862</v>
      </c>
      <c r="O1164" s="13">
        <f t="shared" si="1460"/>
        <v>4.95363250767877E-2</v>
      </c>
      <c r="P1164" s="13">
        <f t="shared" si="1461"/>
        <v>9.8726143559663262E-2</v>
      </c>
      <c r="Q1164" s="13">
        <f t="shared" si="1462"/>
        <v>0.11537298160306236</v>
      </c>
      <c r="R1164" s="13">
        <f t="shared" si="1463"/>
        <v>2.1120307559739204E-2</v>
      </c>
      <c r="S1164" s="13">
        <f t="shared" si="1464"/>
        <v>4.1945658725306111E-2</v>
      </c>
      <c r="T1164" s="13">
        <f t="shared" si="1465"/>
        <v>9.8380848872563348E-2</v>
      </c>
      <c r="U1164" s="13">
        <f t="shared" si="1466"/>
        <v>4.2092878568098027E-2</v>
      </c>
      <c r="V1164" s="13">
        <f t="shared" si="1467"/>
        <v>7.9206230823598775E-3</v>
      </c>
      <c r="W1164" s="13">
        <f t="shared" si="1468"/>
        <v>7.664630973327044E-2</v>
      </c>
      <c r="X1164" s="13">
        <f t="shared" si="1469"/>
        <v>6.5357841235754374E-2</v>
      </c>
      <c r="Y1164" s="13">
        <f t="shared" si="1470"/>
        <v>2.7865969189276234E-2</v>
      </c>
      <c r="Z1164" s="13">
        <f t="shared" si="1471"/>
        <v>6.003236220780272E-3</v>
      </c>
      <c r="AA1164" s="13">
        <f t="shared" si="1472"/>
        <v>1.1964479804196184E-2</v>
      </c>
      <c r="AB1164" s="13">
        <f t="shared" si="1473"/>
        <v>1.1922634036081009E-2</v>
      </c>
      <c r="AC1164" s="13">
        <f t="shared" si="1474"/>
        <v>8.4130641774655436E-4</v>
      </c>
      <c r="AD1164" s="13">
        <f t="shared" si="1475"/>
        <v>3.8189119632489159E-2</v>
      </c>
      <c r="AE1164" s="13">
        <f t="shared" si="1476"/>
        <v>3.2564626093016157E-2</v>
      </c>
      <c r="AF1164" s="13">
        <f t="shared" si="1477"/>
        <v>1.3884253981018368E-2</v>
      </c>
      <c r="AG1164" s="13">
        <f t="shared" si="1478"/>
        <v>3.9464603515646617E-3</v>
      </c>
      <c r="AH1164" s="13">
        <f t="shared" si="1479"/>
        <v>1.2797698975459382E-3</v>
      </c>
      <c r="AI1164" s="13">
        <f t="shared" si="1480"/>
        <v>2.550587804658542E-3</v>
      </c>
      <c r="AJ1164" s="13">
        <f t="shared" si="1481"/>
        <v>2.5416671238117495E-3</v>
      </c>
      <c r="AK1164" s="13">
        <f t="shared" si="1482"/>
        <v>1.6885184286974785E-3</v>
      </c>
      <c r="AL1164" s="13">
        <f t="shared" si="1483"/>
        <v>5.7191176496637653E-5</v>
      </c>
      <c r="AM1164" s="13">
        <f t="shared" si="1484"/>
        <v>1.5222221274629815E-2</v>
      </c>
      <c r="AN1164" s="13">
        <f t="shared" si="1485"/>
        <v>1.2980292525302336E-2</v>
      </c>
      <c r="AO1164" s="13">
        <f t="shared" si="1486"/>
        <v>5.5342775210879044E-3</v>
      </c>
      <c r="AP1164" s="13">
        <f t="shared" si="1487"/>
        <v>1.5730630425940259E-3</v>
      </c>
      <c r="AQ1164" s="13">
        <f t="shared" si="1488"/>
        <v>3.3534557942019441E-4</v>
      </c>
      <c r="AR1164" s="13">
        <f t="shared" si="1489"/>
        <v>2.1825707740707453E-4</v>
      </c>
      <c r="AS1164" s="13">
        <f t="shared" si="1490"/>
        <v>4.3498744655768651E-4</v>
      </c>
      <c r="AT1164" s="13">
        <f t="shared" si="1491"/>
        <v>4.3346607796335108E-4</v>
      </c>
      <c r="AU1164" s="13">
        <f t="shared" si="1492"/>
        <v>2.8796668690378284E-4</v>
      </c>
      <c r="AV1164" s="13">
        <f t="shared" si="1493"/>
        <v>1.434797617081684E-4</v>
      </c>
      <c r="AW1164" s="13">
        <f t="shared" si="1494"/>
        <v>2.699860762904729E-6</v>
      </c>
      <c r="AX1164" s="13">
        <f t="shared" si="1495"/>
        <v>5.0563271852405965E-3</v>
      </c>
      <c r="AY1164" s="13">
        <f t="shared" si="1496"/>
        <v>4.3116313173983617E-3</v>
      </c>
      <c r="AZ1164" s="13">
        <f t="shared" si="1497"/>
        <v>1.8383071284859655E-3</v>
      </c>
      <c r="BA1164" s="13">
        <f t="shared" si="1498"/>
        <v>5.2252041820085085E-4</v>
      </c>
      <c r="BB1164" s="13">
        <f t="shared" si="1499"/>
        <v>1.1139090275205738E-4</v>
      </c>
      <c r="BC1164" s="13">
        <f t="shared" si="1500"/>
        <v>1.8997050118946876E-5</v>
      </c>
      <c r="BD1164" s="13">
        <f t="shared" si="1501"/>
        <v>3.1018695841093418E-5</v>
      </c>
      <c r="BE1164" s="13">
        <f t="shared" si="1502"/>
        <v>6.1820415904778378E-5</v>
      </c>
      <c r="BF1164" s="13">
        <f t="shared" si="1503"/>
        <v>6.1604199000151429E-5</v>
      </c>
      <c r="BG1164" s="13">
        <f t="shared" si="1504"/>
        <v>4.0925825542765596E-5</v>
      </c>
      <c r="BH1164" s="13">
        <f t="shared" si="1505"/>
        <v>2.0391343733964884E-5</v>
      </c>
      <c r="BI1164" s="13">
        <f t="shared" si="1506"/>
        <v>8.1280100037021386E-6</v>
      </c>
      <c r="BJ1164" s="14">
        <f t="shared" si="1507"/>
        <v>0.63549069949753234</v>
      </c>
      <c r="BK1164" s="14">
        <f t="shared" si="1508"/>
        <v>0.21189468895012628</v>
      </c>
      <c r="BL1164" s="14">
        <f t="shared" si="1509"/>
        <v>0.14643921384018233</v>
      </c>
      <c r="BM1164" s="14">
        <f t="shared" si="1510"/>
        <v>0.53689309972129173</v>
      </c>
      <c r="BN1164" s="14">
        <f t="shared" si="1511"/>
        <v>0.45862580733069419</v>
      </c>
    </row>
    <row r="1165" spans="1:66" x14ac:dyDescent="0.25">
      <c r="A1165" t="s">
        <v>35</v>
      </c>
      <c r="B1165" t="s">
        <v>211</v>
      </c>
      <c r="C1165" t="s">
        <v>218</v>
      </c>
      <c r="D1165" s="11">
        <v>44461</v>
      </c>
      <c r="E1165" s="10">
        <f>VLOOKUP(A1165,home!$A$2:$E$405,3,FALSE)</f>
        <v>1.575</v>
      </c>
      <c r="F1165" s="10">
        <f>VLOOKUP(B1165,home!$B$2:$E$405,3,FALSE)</f>
        <v>1.27</v>
      </c>
      <c r="G1165" s="10">
        <f>VLOOKUP(C1165,away!$B$2:$E$405,4,FALSE)</f>
        <v>0.51</v>
      </c>
      <c r="H1165" s="10">
        <f>VLOOKUP(A1165,away!$A$2:$E$405,3,FALSE)</f>
        <v>1.1000000000000001</v>
      </c>
      <c r="I1165" s="10">
        <f>VLOOKUP(C1165,away!$B$2:$E$405,3,FALSE)</f>
        <v>1.4</v>
      </c>
      <c r="J1165" s="10">
        <f>VLOOKUP(B1165,home!$B$2:$E$405,4,FALSE)</f>
        <v>1.1399999999999999</v>
      </c>
      <c r="K1165" s="12">
        <f t="shared" si="1456"/>
        <v>1.0201274999999999</v>
      </c>
      <c r="L1165" s="12">
        <f t="shared" si="1457"/>
        <v>1.7555999999999998</v>
      </c>
      <c r="M1165" s="13">
        <f t="shared" si="1458"/>
        <v>6.2304133940806437E-2</v>
      </c>
      <c r="N1165" s="13">
        <f t="shared" si="1459"/>
        <v>6.3558160396700009E-2</v>
      </c>
      <c r="O1165" s="13">
        <f t="shared" si="1460"/>
        <v>0.10938113754647975</v>
      </c>
      <c r="P1165" s="13">
        <f t="shared" si="1461"/>
        <v>0.11158270639244652</v>
      </c>
      <c r="Q1165" s="13">
        <f t="shared" si="1462"/>
        <v>3.2418713635042284E-2</v>
      </c>
      <c r="R1165" s="13">
        <f t="shared" si="1463"/>
        <v>9.601476253829995E-2</v>
      </c>
      <c r="S1165" s="13">
        <f t="shared" si="1464"/>
        <v>4.9959366972711708E-2</v>
      </c>
      <c r="T1165" s="13">
        <f t="shared" si="1465"/>
        <v>5.6914293657680227E-2</v>
      </c>
      <c r="U1165" s="13">
        <f t="shared" si="1466"/>
        <v>9.7947299671289567E-2</v>
      </c>
      <c r="V1165" s="13">
        <f t="shared" si="1467"/>
        <v>9.9415578672424829E-3</v>
      </c>
      <c r="W1165" s="13">
        <f t="shared" si="1468"/>
        <v>1.1023740431243866E-2</v>
      </c>
      <c r="X1165" s="13">
        <f t="shared" si="1469"/>
        <v>1.9353278701091728E-2</v>
      </c>
      <c r="Y1165" s="13">
        <f t="shared" si="1470"/>
        <v>1.6988308043818321E-2</v>
      </c>
      <c r="Z1165" s="13">
        <f t="shared" si="1471"/>
        <v>5.6187839037413131E-2</v>
      </c>
      <c r="AA1165" s="13">
        <f t="shared" si="1472"/>
        <v>5.7318759767638665E-2</v>
      </c>
      <c r="AB1165" s="13">
        <f t="shared" si="1473"/>
        <v>2.9236221552430896E-2</v>
      </c>
      <c r="AC1165" s="13">
        <f t="shared" si="1474"/>
        <v>1.1127932674960595E-3</v>
      </c>
      <c r="AD1165" s="13">
        <f t="shared" si="1475"/>
        <v>2.811405191693431E-3</v>
      </c>
      <c r="AE1165" s="13">
        <f t="shared" si="1476"/>
        <v>4.9357029545369861E-3</v>
      </c>
      <c r="AF1165" s="13">
        <f t="shared" si="1477"/>
        <v>4.3325600534925672E-3</v>
      </c>
      <c r="AG1165" s="13">
        <f t="shared" si="1478"/>
        <v>2.5354141433038507E-3</v>
      </c>
      <c r="AH1165" s="13">
        <f t="shared" si="1479"/>
        <v>2.4660842553520614E-2</v>
      </c>
      <c r="AI1165" s="13">
        <f t="shared" si="1480"/>
        <v>2.5157203662016597E-2</v>
      </c>
      <c r="AJ1165" s="13">
        <f t="shared" si="1481"/>
        <v>1.2831777639361913E-2</v>
      </c>
      <c r="AK1165" s="13">
        <f t="shared" si="1482"/>
        <v>4.3633497479327234E-3</v>
      </c>
      <c r="AL1165" s="13">
        <f t="shared" si="1483"/>
        <v>7.9717653766264279E-5</v>
      </c>
      <c r="AM1165" s="13">
        <f t="shared" si="1484"/>
        <v>5.7359834993784826E-4</v>
      </c>
      <c r="AN1165" s="13">
        <f t="shared" si="1485"/>
        <v>1.0070092631508862E-3</v>
      </c>
      <c r="AO1165" s="13">
        <f t="shared" si="1486"/>
        <v>8.8395273119384801E-4</v>
      </c>
      <c r="AP1165" s="13">
        <f t="shared" si="1487"/>
        <v>5.1728913829463994E-4</v>
      </c>
      <c r="AQ1165" s="13">
        <f t="shared" si="1488"/>
        <v>2.2703820279751735E-4</v>
      </c>
      <c r="AR1165" s="13">
        <f t="shared" si="1489"/>
        <v>8.6589150373921567E-3</v>
      </c>
      <c r="AS1165" s="13">
        <f t="shared" si="1490"/>
        <v>8.8331973498072657E-3</v>
      </c>
      <c r="AT1165" s="13">
        <f t="shared" si="1491"/>
        <v>4.5054937647327547E-3</v>
      </c>
      <c r="AU1165" s="13">
        <f t="shared" si="1492"/>
        <v>1.5320593634941377E-3</v>
      </c>
      <c r="AV1165" s="13">
        <f t="shared" si="1493"/>
        <v>3.9072397208321632E-4</v>
      </c>
      <c r="AW1165" s="13">
        <f t="shared" si="1494"/>
        <v>3.9658111980832222E-6</v>
      </c>
      <c r="AX1165" s="13">
        <f t="shared" si="1495"/>
        <v>9.7523908454370318E-5</v>
      </c>
      <c r="AY1165" s="13">
        <f t="shared" si="1496"/>
        <v>1.712129736824925E-4</v>
      </c>
      <c r="AZ1165" s="13">
        <f t="shared" si="1497"/>
        <v>1.5029074829849194E-4</v>
      </c>
      <c r="BA1165" s="13">
        <f t="shared" si="1498"/>
        <v>8.7950145904277494E-5</v>
      </c>
      <c r="BB1165" s="13">
        <f t="shared" si="1499"/>
        <v>3.8601319037387375E-5</v>
      </c>
      <c r="BC1165" s="13">
        <f t="shared" si="1500"/>
        <v>1.3553695140407453E-5</v>
      </c>
      <c r="BD1165" s="13">
        <f t="shared" si="1501"/>
        <v>2.5335985399409459E-3</v>
      </c>
      <c r="BE1165" s="13">
        <f t="shared" si="1502"/>
        <v>2.5845935445536071E-3</v>
      </c>
      <c r="BF1165" s="13">
        <f t="shared" si="1503"/>
        <v>1.3183074755608046E-3</v>
      </c>
      <c r="BG1165" s="13">
        <f t="shared" si="1504"/>
        <v>4.4828056975838485E-4</v>
      </c>
      <c r="BH1165" s="13">
        <f t="shared" si="1505"/>
        <v>1.1432583423154916E-4</v>
      </c>
      <c r="BI1165" s="13">
        <f t="shared" si="1506"/>
        <v>2.3325385492008938E-5</v>
      </c>
      <c r="BJ1165" s="14">
        <f t="shared" si="1507"/>
        <v>0.21863959768449542</v>
      </c>
      <c r="BK1165" s="14">
        <f t="shared" si="1508"/>
        <v>0.23515148906815198</v>
      </c>
      <c r="BL1165" s="14">
        <f t="shared" si="1509"/>
        <v>0.48785417551601751</v>
      </c>
      <c r="BM1165" s="14">
        <f t="shared" si="1510"/>
        <v>0.52240623969381894</v>
      </c>
      <c r="BN1165" s="14">
        <f t="shared" si="1511"/>
        <v>0.47525961444977494</v>
      </c>
    </row>
    <row r="1166" spans="1:66" x14ac:dyDescent="0.25">
      <c r="A1166" t="s">
        <v>35</v>
      </c>
      <c r="B1166" t="s">
        <v>295</v>
      </c>
      <c r="C1166" t="s">
        <v>475</v>
      </c>
      <c r="D1166" s="11">
        <v>44461</v>
      </c>
      <c r="E1166" s="10">
        <f>VLOOKUP(A1166,home!$A$2:$E$405,3,FALSE)</f>
        <v>1.575</v>
      </c>
      <c r="F1166" s="10">
        <f>VLOOKUP(B1166,home!$B$2:$E$405,3,FALSE)</f>
        <v>1.1100000000000001</v>
      </c>
      <c r="G1166" s="10">
        <f>VLOOKUP(C1166,away!$B$2:$E$405,4,FALSE)</f>
        <v>0.79</v>
      </c>
      <c r="H1166" s="10">
        <f>VLOOKUP(A1166,away!$A$2:$E$405,3,FALSE)</f>
        <v>1.1000000000000001</v>
      </c>
      <c r="I1166" s="10">
        <f>VLOOKUP(C1166,away!$B$2:$E$405,3,FALSE)</f>
        <v>0.32</v>
      </c>
      <c r="J1166" s="10">
        <f>VLOOKUP(B1166,home!$B$2:$E$405,4,FALSE)</f>
        <v>0.68</v>
      </c>
      <c r="K1166" s="12">
        <f t="shared" si="1456"/>
        <v>1.3811175000000002</v>
      </c>
      <c r="L1166" s="12">
        <f t="shared" si="1457"/>
        <v>0.23936000000000004</v>
      </c>
      <c r="M1166" s="13">
        <f t="shared" si="1458"/>
        <v>0.19780422501228181</v>
      </c>
      <c r="N1166" s="13">
        <f t="shared" si="1459"/>
        <v>0.27319087673840015</v>
      </c>
      <c r="O1166" s="13">
        <f t="shared" si="1460"/>
        <v>4.7346419298939783E-2</v>
      </c>
      <c r="P1166" s="13">
        <f t="shared" si="1461"/>
        <v>6.5390968256103466E-2</v>
      </c>
      <c r="Q1166" s="13">
        <f t="shared" si="1462"/>
        <v>0.18865435035187375</v>
      </c>
      <c r="R1166" s="13">
        <f t="shared" si="1463"/>
        <v>5.6664194616971135E-3</v>
      </c>
      <c r="S1166" s="13">
        <f t="shared" si="1464"/>
        <v>5.4043066183308694E-3</v>
      </c>
      <c r="T1166" s="13">
        <f t="shared" si="1465"/>
        <v>4.5156305300224506E-2</v>
      </c>
      <c r="U1166" s="13">
        <f t="shared" si="1466"/>
        <v>7.8259910808904636E-3</v>
      </c>
      <c r="V1166" s="13">
        <f t="shared" si="1467"/>
        <v>1.9850875980675765E-4</v>
      </c>
      <c r="W1166" s="13">
        <f t="shared" si="1468"/>
        <v>8.6851274907368006E-2</v>
      </c>
      <c r="X1166" s="13">
        <f t="shared" si="1469"/>
        <v>2.078872116182761E-2</v>
      </c>
      <c r="Y1166" s="13">
        <f t="shared" si="1470"/>
        <v>2.4879941486475286E-3</v>
      </c>
      <c r="Z1166" s="13">
        <f t="shared" si="1471"/>
        <v>4.5210472078394072E-4</v>
      </c>
      <c r="AA1166" s="13">
        <f t="shared" si="1472"/>
        <v>6.2440974170731431E-4</v>
      </c>
      <c r="AB1166" s="13">
        <f t="shared" si="1473"/>
        <v>4.3119161072122602E-4</v>
      </c>
      <c r="AC1166" s="13">
        <f t="shared" si="1474"/>
        <v>4.1014922742032474E-6</v>
      </c>
      <c r="AD1166" s="13">
        <f t="shared" si="1475"/>
        <v>2.9987953917969223E-2</v>
      </c>
      <c r="AE1166" s="13">
        <f t="shared" si="1476"/>
        <v>7.1779166498051137E-3</v>
      </c>
      <c r="AF1166" s="13">
        <f t="shared" si="1477"/>
        <v>8.5905306464867609E-4</v>
      </c>
      <c r="AG1166" s="13">
        <f t="shared" si="1478"/>
        <v>6.8540980518102425E-5</v>
      </c>
      <c r="AH1166" s="13">
        <f t="shared" si="1479"/>
        <v>2.7053946491711002E-5</v>
      </c>
      <c r="AI1166" s="13">
        <f t="shared" si="1480"/>
        <v>3.7364678943765673E-5</v>
      </c>
      <c r="AJ1166" s="13">
        <f t="shared" si="1481"/>
        <v>2.5802505985558155E-5</v>
      </c>
      <c r="AK1166" s="13">
        <f t="shared" si="1482"/>
        <v>1.1878764186836373E-5</v>
      </c>
      <c r="AL1166" s="13">
        <f t="shared" si="1483"/>
        <v>5.4235555603208198E-8</v>
      </c>
      <c r="AM1166" s="13">
        <f t="shared" si="1484"/>
        <v>8.2833775890601632E-3</v>
      </c>
      <c r="AN1166" s="13">
        <f t="shared" si="1485"/>
        <v>1.9827092597174407E-3</v>
      </c>
      <c r="AO1166" s="13">
        <f t="shared" si="1486"/>
        <v>2.3729064420298336E-4</v>
      </c>
      <c r="AP1166" s="13">
        <f t="shared" si="1487"/>
        <v>1.8932629532142047E-5</v>
      </c>
      <c r="AQ1166" s="13">
        <f t="shared" si="1488"/>
        <v>1.1329285512033797E-6</v>
      </c>
      <c r="AR1166" s="13">
        <f t="shared" si="1489"/>
        <v>1.2951265264511892E-6</v>
      </c>
      <c r="AS1166" s="13">
        <f t="shared" si="1490"/>
        <v>1.7887219103959506E-6</v>
      </c>
      <c r="AT1166" s="13">
        <f t="shared" si="1491"/>
        <v>1.23521756654064E-6</v>
      </c>
      <c r="AU1166" s="13">
        <f t="shared" si="1492"/>
        <v>5.6866019915223087E-7</v>
      </c>
      <c r="AV1166" s="13">
        <f t="shared" si="1493"/>
        <v>1.963466381506579E-7</v>
      </c>
      <c r="AW1166" s="13">
        <f t="shared" si="1494"/>
        <v>4.9803950999492314E-10</v>
      </c>
      <c r="AX1166" s="13">
        <f t="shared" si="1495"/>
        <v>1.9067196245598E-3</v>
      </c>
      <c r="AY1166" s="13">
        <f t="shared" si="1496"/>
        <v>4.5639240933463381E-4</v>
      </c>
      <c r="AZ1166" s="13">
        <f t="shared" si="1497"/>
        <v>5.4621043549168975E-5</v>
      </c>
      <c r="BA1166" s="13">
        <f t="shared" si="1498"/>
        <v>4.3580309946430327E-6</v>
      </c>
      <c r="BB1166" s="13">
        <f t="shared" si="1499"/>
        <v>2.6078457471943898E-7</v>
      </c>
      <c r="BC1166" s="13">
        <f t="shared" si="1500"/>
        <v>1.2484279160968982E-8</v>
      </c>
      <c r="BD1166" s="13">
        <f t="shared" si="1501"/>
        <v>5.16669142285595E-8</v>
      </c>
      <c r="BE1166" s="13">
        <f t="shared" si="1502"/>
        <v>7.1358079412062528E-8</v>
      </c>
      <c r="BF1166" s="13">
        <f t="shared" si="1503"/>
        <v>4.927694612119466E-8</v>
      </c>
      <c r="BG1166" s="13">
        <f t="shared" si="1504"/>
        <v>2.2685750878179691E-8</v>
      </c>
      <c r="BH1166" s="13">
        <f t="shared" si="1505"/>
        <v>7.8329218846235872E-9</v>
      </c>
      <c r="BI1166" s="13">
        <f t="shared" si="1506"/>
        <v>2.1636370981973213E-9</v>
      </c>
      <c r="BJ1166" s="14">
        <f t="shared" si="1507"/>
        <v>0.66816879464963874</v>
      </c>
      <c r="BK1166" s="14">
        <f t="shared" si="1508"/>
        <v>0.26925855678368732</v>
      </c>
      <c r="BL1166" s="14">
        <f t="shared" si="1509"/>
        <v>6.2001820146654084E-2</v>
      </c>
      <c r="BM1166" s="14">
        <f t="shared" si="1510"/>
        <v>0.22137162527017287</v>
      </c>
      <c r="BN1166" s="14">
        <f t="shared" si="1511"/>
        <v>0.77805325911929601</v>
      </c>
    </row>
    <row r="1167" spans="1:66" x14ac:dyDescent="0.25">
      <c r="A1167" t="s">
        <v>35</v>
      </c>
      <c r="B1167" t="s">
        <v>212</v>
      </c>
      <c r="C1167" t="s">
        <v>505</v>
      </c>
      <c r="D1167" s="11">
        <v>44461</v>
      </c>
      <c r="E1167" s="10">
        <f>VLOOKUP(A1167,home!$A$2:$E$405,3,FALSE)</f>
        <v>1.575</v>
      </c>
      <c r="F1167" s="10">
        <f>VLOOKUP(B1167,home!$B$2:$E$405,3,FALSE)</f>
        <v>0.32</v>
      </c>
      <c r="G1167" s="10" t="e">
        <f>VLOOKUP(C1167,away!$B$2:$E$405,4,FALSE)</f>
        <v>#N/A</v>
      </c>
      <c r="H1167" s="10">
        <f>VLOOKUP(A1167,away!$A$2:$E$405,3,FALSE)</f>
        <v>1.1000000000000001</v>
      </c>
      <c r="I1167" s="10" t="e">
        <f>VLOOKUP(C1167,away!$B$2:$E$405,3,FALSE)</f>
        <v>#N/A</v>
      </c>
      <c r="J1167" s="10">
        <f>VLOOKUP(B1167,home!$B$2:$E$405,4,FALSE)</f>
        <v>1.1399999999999999</v>
      </c>
      <c r="K1167" s="12" t="e">
        <f t="shared" si="1456"/>
        <v>#N/A</v>
      </c>
      <c r="L1167" s="12" t="e">
        <f t="shared" si="1457"/>
        <v>#N/A</v>
      </c>
      <c r="M1167" s="13" t="e">
        <f t="shared" si="1458"/>
        <v>#N/A</v>
      </c>
      <c r="N1167" s="13" t="e">
        <f t="shared" si="1459"/>
        <v>#N/A</v>
      </c>
      <c r="O1167" s="13" t="e">
        <f t="shared" si="1460"/>
        <v>#N/A</v>
      </c>
      <c r="P1167" s="13" t="e">
        <f t="shared" si="1461"/>
        <v>#N/A</v>
      </c>
      <c r="Q1167" s="13" t="e">
        <f t="shared" si="1462"/>
        <v>#N/A</v>
      </c>
      <c r="R1167" s="13" t="e">
        <f t="shared" si="1463"/>
        <v>#N/A</v>
      </c>
      <c r="S1167" s="13" t="e">
        <f t="shared" si="1464"/>
        <v>#N/A</v>
      </c>
      <c r="T1167" s="13" t="e">
        <f t="shared" si="1465"/>
        <v>#N/A</v>
      </c>
      <c r="U1167" s="13" t="e">
        <f t="shared" si="1466"/>
        <v>#N/A</v>
      </c>
      <c r="V1167" s="13" t="e">
        <f t="shared" si="1467"/>
        <v>#N/A</v>
      </c>
      <c r="W1167" s="13" t="e">
        <f t="shared" si="1468"/>
        <v>#N/A</v>
      </c>
      <c r="X1167" s="13" t="e">
        <f t="shared" si="1469"/>
        <v>#N/A</v>
      </c>
      <c r="Y1167" s="13" t="e">
        <f t="shared" si="1470"/>
        <v>#N/A</v>
      </c>
      <c r="Z1167" s="13" t="e">
        <f t="shared" si="1471"/>
        <v>#N/A</v>
      </c>
      <c r="AA1167" s="13" t="e">
        <f t="shared" si="1472"/>
        <v>#N/A</v>
      </c>
      <c r="AB1167" s="13" t="e">
        <f t="shared" si="1473"/>
        <v>#N/A</v>
      </c>
      <c r="AC1167" s="13" t="e">
        <f t="shared" si="1474"/>
        <v>#N/A</v>
      </c>
      <c r="AD1167" s="13" t="e">
        <f t="shared" si="1475"/>
        <v>#N/A</v>
      </c>
      <c r="AE1167" s="13" t="e">
        <f t="shared" si="1476"/>
        <v>#N/A</v>
      </c>
      <c r="AF1167" s="13" t="e">
        <f t="shared" si="1477"/>
        <v>#N/A</v>
      </c>
      <c r="AG1167" s="13" t="e">
        <f t="shared" si="1478"/>
        <v>#N/A</v>
      </c>
      <c r="AH1167" s="13" t="e">
        <f t="shared" si="1479"/>
        <v>#N/A</v>
      </c>
      <c r="AI1167" s="13" t="e">
        <f t="shared" si="1480"/>
        <v>#N/A</v>
      </c>
      <c r="AJ1167" s="13" t="e">
        <f t="shared" si="1481"/>
        <v>#N/A</v>
      </c>
      <c r="AK1167" s="13" t="e">
        <f t="shared" si="1482"/>
        <v>#N/A</v>
      </c>
      <c r="AL1167" s="13" t="e">
        <f t="shared" si="1483"/>
        <v>#N/A</v>
      </c>
      <c r="AM1167" s="13" t="e">
        <f t="shared" si="1484"/>
        <v>#N/A</v>
      </c>
      <c r="AN1167" s="13" t="e">
        <f t="shared" si="1485"/>
        <v>#N/A</v>
      </c>
      <c r="AO1167" s="13" t="e">
        <f t="shared" si="1486"/>
        <v>#N/A</v>
      </c>
      <c r="AP1167" s="13" t="e">
        <f t="shared" si="1487"/>
        <v>#N/A</v>
      </c>
      <c r="AQ1167" s="13" t="e">
        <f t="shared" si="1488"/>
        <v>#N/A</v>
      </c>
      <c r="AR1167" s="13" t="e">
        <f t="shared" si="1489"/>
        <v>#N/A</v>
      </c>
      <c r="AS1167" s="13" t="e">
        <f t="shared" si="1490"/>
        <v>#N/A</v>
      </c>
      <c r="AT1167" s="13" t="e">
        <f t="shared" si="1491"/>
        <v>#N/A</v>
      </c>
      <c r="AU1167" s="13" t="e">
        <f t="shared" si="1492"/>
        <v>#N/A</v>
      </c>
      <c r="AV1167" s="13" t="e">
        <f t="shared" si="1493"/>
        <v>#N/A</v>
      </c>
      <c r="AW1167" s="13" t="e">
        <f t="shared" si="1494"/>
        <v>#N/A</v>
      </c>
      <c r="AX1167" s="13" t="e">
        <f t="shared" si="1495"/>
        <v>#N/A</v>
      </c>
      <c r="AY1167" s="13" t="e">
        <f t="shared" si="1496"/>
        <v>#N/A</v>
      </c>
      <c r="AZ1167" s="13" t="e">
        <f t="shared" si="1497"/>
        <v>#N/A</v>
      </c>
      <c r="BA1167" s="13" t="e">
        <f t="shared" si="1498"/>
        <v>#N/A</v>
      </c>
      <c r="BB1167" s="13" t="e">
        <f t="shared" si="1499"/>
        <v>#N/A</v>
      </c>
      <c r="BC1167" s="13" t="e">
        <f t="shared" si="1500"/>
        <v>#N/A</v>
      </c>
      <c r="BD1167" s="13" t="e">
        <f t="shared" si="1501"/>
        <v>#N/A</v>
      </c>
      <c r="BE1167" s="13" t="e">
        <f t="shared" si="1502"/>
        <v>#N/A</v>
      </c>
      <c r="BF1167" s="13" t="e">
        <f t="shared" si="1503"/>
        <v>#N/A</v>
      </c>
      <c r="BG1167" s="13" t="e">
        <f t="shared" si="1504"/>
        <v>#N/A</v>
      </c>
      <c r="BH1167" s="13" t="e">
        <f t="shared" si="1505"/>
        <v>#N/A</v>
      </c>
      <c r="BI1167" s="13" t="e">
        <f t="shared" si="1506"/>
        <v>#N/A</v>
      </c>
      <c r="BJ1167" s="14" t="e">
        <f t="shared" si="1507"/>
        <v>#N/A</v>
      </c>
      <c r="BK1167" s="14" t="e">
        <f t="shared" si="1508"/>
        <v>#N/A</v>
      </c>
      <c r="BL1167" s="14" t="e">
        <f t="shared" si="1509"/>
        <v>#N/A</v>
      </c>
      <c r="BM1167" s="14" t="e">
        <f t="shared" si="1510"/>
        <v>#N/A</v>
      </c>
      <c r="BN1167" s="14" t="e">
        <f t="shared" si="1511"/>
        <v>#N/A</v>
      </c>
    </row>
    <row r="1168" spans="1:66" x14ac:dyDescent="0.25">
      <c r="A1168" t="s">
        <v>35</v>
      </c>
      <c r="B1168" t="s">
        <v>284</v>
      </c>
      <c r="C1168" t="s">
        <v>471</v>
      </c>
      <c r="D1168" s="11">
        <v>44461</v>
      </c>
      <c r="E1168" s="10">
        <f>VLOOKUP(A1168,home!$A$2:$E$405,3,FALSE)</f>
        <v>1.575</v>
      </c>
      <c r="F1168" s="10">
        <f>VLOOKUP(B1168,home!$B$2:$E$405,3,FALSE)</f>
        <v>0.48</v>
      </c>
      <c r="G1168" s="10">
        <f>VLOOKUP(C1168,away!$B$2:$E$405,4,FALSE)</f>
        <v>1.43</v>
      </c>
      <c r="H1168" s="10">
        <f>VLOOKUP(A1168,away!$A$2:$E$405,3,FALSE)</f>
        <v>1.1000000000000001</v>
      </c>
      <c r="I1168" s="10">
        <f>VLOOKUP(C1168,away!$B$2:$E$405,3,FALSE)</f>
        <v>1.27</v>
      </c>
      <c r="J1168" s="10">
        <f>VLOOKUP(B1168,home!$B$2:$E$405,4,FALSE)</f>
        <v>1.59</v>
      </c>
      <c r="K1168" s="12">
        <f t="shared" si="1456"/>
        <v>1.08108</v>
      </c>
      <c r="L1168" s="12">
        <f t="shared" si="1457"/>
        <v>2.2212300000000007</v>
      </c>
      <c r="M1168" s="13">
        <f t="shared" si="1458"/>
        <v>3.6798065614948916E-2</v>
      </c>
      <c r="N1168" s="13">
        <f t="shared" si="1459"/>
        <v>3.9781652775008974E-2</v>
      </c>
      <c r="O1168" s="13">
        <f t="shared" si="1460"/>
        <v>8.1736967285892997E-2</v>
      </c>
      <c r="P1168" s="13">
        <f t="shared" si="1461"/>
        <v>8.8364200593433209E-2</v>
      </c>
      <c r="Q1168" s="13">
        <f t="shared" si="1462"/>
        <v>2.1503574591003348E-2</v>
      </c>
      <c r="R1168" s="13">
        <f t="shared" si="1463"/>
        <v>9.0778301922222096E-2</v>
      </c>
      <c r="S1168" s="13">
        <f t="shared" si="1464"/>
        <v>5.3047842434307678E-2</v>
      </c>
      <c r="T1168" s="13">
        <f t="shared" si="1465"/>
        <v>4.7764384988774375E-2</v>
      </c>
      <c r="U1168" s="13">
        <f t="shared" si="1466"/>
        <v>9.8138606642075868E-2</v>
      </c>
      <c r="V1168" s="13">
        <f t="shared" si="1467"/>
        <v>1.415391486112892E-2</v>
      </c>
      <c r="W1168" s="13">
        <f t="shared" si="1468"/>
        <v>7.7490281396139669E-3</v>
      </c>
      <c r="X1168" s="13">
        <f t="shared" si="1469"/>
        <v>1.7212373774554736E-2</v>
      </c>
      <c r="Y1168" s="13">
        <f t="shared" si="1470"/>
        <v>1.9116320499627117E-2</v>
      </c>
      <c r="Z1168" s="13">
        <f t="shared" si="1471"/>
        <v>6.7213162526232495E-2</v>
      </c>
      <c r="AA1168" s="13">
        <f t="shared" si="1472"/>
        <v>7.2662805743859429E-2</v>
      </c>
      <c r="AB1168" s="13">
        <f t="shared" si="1473"/>
        <v>3.9277153016785762E-2</v>
      </c>
      <c r="AC1168" s="13">
        <f t="shared" si="1474"/>
        <v>2.1242614099922365E-3</v>
      </c>
      <c r="AD1168" s="13">
        <f t="shared" si="1475"/>
        <v>2.094329835293467E-3</v>
      </c>
      <c r="AE1168" s="13">
        <f t="shared" si="1476"/>
        <v>4.6519882600489088E-3</v>
      </c>
      <c r="AF1168" s="13">
        <f t="shared" si="1477"/>
        <v>5.1665679414342209E-3</v>
      </c>
      <c r="AG1168" s="13">
        <f t="shared" si="1478"/>
        <v>3.8253785695173135E-3</v>
      </c>
      <c r="AH1168" s="13">
        <f t="shared" si="1479"/>
        <v>3.7323973249535868E-2</v>
      </c>
      <c r="AI1168" s="13">
        <f t="shared" si="1480"/>
        <v>4.0350201000608238E-2</v>
      </c>
      <c r="AJ1168" s="13">
        <f t="shared" si="1481"/>
        <v>2.181089764886877E-2</v>
      </c>
      <c r="AK1168" s="13">
        <f t="shared" si="1482"/>
        <v>7.8597750767463517E-3</v>
      </c>
      <c r="AL1168" s="13">
        <f t="shared" si="1483"/>
        <v>2.0404187905919498E-4</v>
      </c>
      <c r="AM1168" s="13">
        <f t="shared" si="1484"/>
        <v>4.5282761966781239E-4</v>
      </c>
      <c r="AN1168" s="13">
        <f t="shared" si="1485"/>
        <v>1.0058342936347352E-3</v>
      </c>
      <c r="AO1168" s="13">
        <f t="shared" si="1486"/>
        <v>1.1170946540251421E-3</v>
      </c>
      <c r="AP1168" s="13">
        <f t="shared" si="1487"/>
        <v>8.2710805278675566E-4</v>
      </c>
      <c r="AQ1168" s="13">
        <f t="shared" si="1488"/>
        <v>4.5929930502288155E-4</v>
      </c>
      <c r="AR1168" s="13">
        <f t="shared" si="1489"/>
        <v>1.6581025820213306E-2</v>
      </c>
      <c r="AS1168" s="13">
        <f t="shared" si="1490"/>
        <v>1.7925415393716202E-2</v>
      </c>
      <c r="AT1168" s="13">
        <f t="shared" si="1491"/>
        <v>9.6894040369193534E-3</v>
      </c>
      <c r="AU1168" s="13">
        <f t="shared" si="1492"/>
        <v>3.4916736387442583E-3</v>
      </c>
      <c r="AV1168" s="13">
        <f t="shared" si="1493"/>
        <v>9.4369463434341072E-4</v>
      </c>
      <c r="AW1168" s="13">
        <f t="shared" si="1494"/>
        <v>1.3610315008970357E-5</v>
      </c>
      <c r="AX1168" s="13">
        <f t="shared" si="1495"/>
        <v>8.159048051174641E-5</v>
      </c>
      <c r="AY1168" s="13">
        <f t="shared" si="1496"/>
        <v>1.8123122302710653E-4</v>
      </c>
      <c r="AZ1168" s="13">
        <f t="shared" si="1497"/>
        <v>2.0127811476225002E-4</v>
      </c>
      <c r="BA1168" s="13">
        <f t="shared" si="1498"/>
        <v>1.4902832895111759E-4</v>
      </c>
      <c r="BB1168" s="13">
        <f t="shared" si="1499"/>
        <v>8.2756548779022772E-5</v>
      </c>
      <c r="BC1168" s="13">
        <f t="shared" si="1500"/>
        <v>3.6764265768885742E-5</v>
      </c>
      <c r="BD1168" s="13">
        <f t="shared" si="1501"/>
        <v>6.1383786637720719E-3</v>
      </c>
      <c r="BE1168" s="13">
        <f t="shared" si="1502"/>
        <v>6.6360784058307112E-3</v>
      </c>
      <c r="BF1168" s="13">
        <f t="shared" si="1503"/>
        <v>3.587065821487732E-3</v>
      </c>
      <c r="BG1168" s="13">
        <f t="shared" si="1504"/>
        <v>1.2926350394313192E-3</v>
      </c>
      <c r="BH1168" s="13">
        <f t="shared" si="1505"/>
        <v>3.4936047210710265E-4</v>
      </c>
      <c r="BI1168" s="13">
        <f t="shared" si="1506"/>
        <v>7.5537323837109342E-5</v>
      </c>
      <c r="BJ1168" s="14">
        <f t="shared" si="1507"/>
        <v>0.17346041226181388</v>
      </c>
      <c r="BK1168" s="14">
        <f t="shared" si="1508"/>
        <v>0.19487355801589723</v>
      </c>
      <c r="BL1168" s="14">
        <f t="shared" si="1509"/>
        <v>0.55664895083699784</v>
      </c>
      <c r="BM1168" s="14">
        <f t="shared" si="1510"/>
        <v>0.63306569995041384</v>
      </c>
      <c r="BN1168" s="14">
        <f t="shared" si="1511"/>
        <v>0.35896276278250949</v>
      </c>
    </row>
    <row r="1169" spans="1:66" x14ac:dyDescent="0.25">
      <c r="A1169" t="s">
        <v>22</v>
      </c>
      <c r="B1169" t="s">
        <v>166</v>
      </c>
      <c r="C1169" t="s">
        <v>255</v>
      </c>
      <c r="D1169" s="11">
        <v>44462</v>
      </c>
      <c r="E1169" s="10">
        <f>VLOOKUP(A1169,home!$A$2:$E$405,3,FALSE)</f>
        <v>1.7</v>
      </c>
      <c r="F1169" s="10">
        <f>VLOOKUP(B1169,home!$B$2:$E$405,3,FALSE)</f>
        <v>0.74</v>
      </c>
      <c r="G1169" s="10">
        <f>VLOOKUP(C1169,away!$B$2:$E$405,4,FALSE)</f>
        <v>0.28999999999999998</v>
      </c>
      <c r="H1169" s="10">
        <f>VLOOKUP(A1169,away!$A$2:$E$405,3,FALSE)</f>
        <v>1.5</v>
      </c>
      <c r="I1169" s="10">
        <f>VLOOKUP(C1169,away!$B$2:$E$405,3,FALSE)</f>
        <v>1.76</v>
      </c>
      <c r="J1169" s="10">
        <f>VLOOKUP(B1169,home!$B$2:$E$405,4,FALSE)</f>
        <v>1.67</v>
      </c>
      <c r="K1169" s="12">
        <f t="shared" si="1456"/>
        <v>0.36481999999999998</v>
      </c>
      <c r="L1169" s="12">
        <f t="shared" si="1457"/>
        <v>4.4088000000000003</v>
      </c>
      <c r="M1169" s="13">
        <f t="shared" si="1458"/>
        <v>8.4497366819331395E-3</v>
      </c>
      <c r="N1169" s="13">
        <f t="shared" si="1459"/>
        <v>3.0826329363028478E-3</v>
      </c>
      <c r="O1169" s="13">
        <f t="shared" si="1460"/>
        <v>3.7253199083306834E-2</v>
      </c>
      <c r="P1169" s="13">
        <f t="shared" si="1461"/>
        <v>1.3590712089571999E-2</v>
      </c>
      <c r="Q1169" s="13">
        <f t="shared" si="1462"/>
        <v>5.6230307391100243E-4</v>
      </c>
      <c r="R1169" s="13">
        <f t="shared" si="1463"/>
        <v>8.2120952059241609E-2</v>
      </c>
      <c r="S1169" s="13">
        <f t="shared" si="1464"/>
        <v>5.4648879028553615E-3</v>
      </c>
      <c r="T1169" s="13">
        <f t="shared" si="1465"/>
        <v>2.4790817922588282E-3</v>
      </c>
      <c r="U1169" s="13">
        <f t="shared" si="1466"/>
        <v>2.995936573025252E-2</v>
      </c>
      <c r="V1169" s="13">
        <f t="shared" si="1467"/>
        <v>9.7664737159202037E-4</v>
      </c>
      <c r="W1169" s="13">
        <f t="shared" si="1468"/>
        <v>6.8379802474737312E-5</v>
      </c>
      <c r="X1169" s="13">
        <f t="shared" si="1469"/>
        <v>3.014728731506219E-4</v>
      </c>
      <c r="Y1169" s="13">
        <f t="shared" si="1470"/>
        <v>6.6456680157323119E-4</v>
      </c>
      <c r="Z1169" s="13">
        <f t="shared" si="1471"/>
        <v>0.12068495114626145</v>
      </c>
      <c r="AA1169" s="13">
        <f t="shared" si="1472"/>
        <v>4.4028283877179102E-2</v>
      </c>
      <c r="AB1169" s="13">
        <f t="shared" si="1473"/>
        <v>8.0311992620362392E-3</v>
      </c>
      <c r="AC1169" s="13">
        <f t="shared" si="1474"/>
        <v>9.8178601150412565E-5</v>
      </c>
      <c r="AD1169" s="13">
        <f t="shared" si="1475"/>
        <v>6.236579884708416E-6</v>
      </c>
      <c r="AE1169" s="13">
        <f t="shared" si="1476"/>
        <v>2.7495833395702469E-5</v>
      </c>
      <c r="AF1169" s="13">
        <f t="shared" si="1477"/>
        <v>6.0611815137486541E-5</v>
      </c>
      <c r="AG1169" s="13">
        <f t="shared" si="1478"/>
        <v>8.9075123526050212E-5</v>
      </c>
      <c r="AH1169" s="13">
        <f t="shared" si="1479"/>
        <v>0.13301895315340939</v>
      </c>
      <c r="AI1169" s="13">
        <f t="shared" si="1480"/>
        <v>4.8527974489426813E-2</v>
      </c>
      <c r="AJ1169" s="13">
        <f t="shared" si="1481"/>
        <v>8.8519878266163452E-3</v>
      </c>
      <c r="AK1169" s="13">
        <f t="shared" si="1482"/>
        <v>1.076460732968725E-3</v>
      </c>
      <c r="AL1169" s="13">
        <f t="shared" si="1483"/>
        <v>6.3164908058976965E-6</v>
      </c>
      <c r="AM1169" s="13">
        <f t="shared" si="1484"/>
        <v>4.5504581470786506E-7</v>
      </c>
      <c r="AN1169" s="13">
        <f t="shared" si="1485"/>
        <v>2.0062059878840358E-6</v>
      </c>
      <c r="AO1169" s="13">
        <f t="shared" si="1486"/>
        <v>4.422480479691569E-6</v>
      </c>
      <c r="AP1169" s="13">
        <f t="shared" si="1487"/>
        <v>6.4992773129547294E-6</v>
      </c>
      <c r="AQ1169" s="13">
        <f t="shared" si="1488"/>
        <v>7.1635034543387049E-6</v>
      </c>
      <c r="AR1169" s="13">
        <f t="shared" si="1489"/>
        <v>0.11729079213255027</v>
      </c>
      <c r="AS1169" s="13">
        <f t="shared" si="1490"/>
        <v>4.2790026785796992E-2</v>
      </c>
      <c r="AT1169" s="13">
        <f t="shared" si="1491"/>
        <v>7.8053287859972276E-3</v>
      </c>
      <c r="AU1169" s="13">
        <f t="shared" si="1492"/>
        <v>9.4918001590250304E-4</v>
      </c>
      <c r="AV1169" s="13">
        <f t="shared" si="1493"/>
        <v>8.6569963350387788E-5</v>
      </c>
      <c r="AW1169" s="13">
        <f t="shared" si="1494"/>
        <v>2.8221000379723699E-7</v>
      </c>
      <c r="AX1169" s="13">
        <f t="shared" si="1495"/>
        <v>2.7668302353620543E-8</v>
      </c>
      <c r="AY1169" s="13">
        <f t="shared" si="1496"/>
        <v>1.2198401141664225E-7</v>
      </c>
      <c r="AZ1169" s="13">
        <f t="shared" si="1497"/>
        <v>2.6890155476684625E-7</v>
      </c>
      <c r="BA1169" s="13">
        <f t="shared" si="1498"/>
        <v>3.9517772488535724E-7</v>
      </c>
      <c r="BB1169" s="13">
        <f t="shared" si="1499"/>
        <v>4.3556488836864082E-7</v>
      </c>
      <c r="BC1169" s="13">
        <f t="shared" si="1500"/>
        <v>3.8406369596793274E-7</v>
      </c>
      <c r="BD1169" s="13">
        <f t="shared" si="1501"/>
        <v>8.6185274058997938E-2</v>
      </c>
      <c r="BE1169" s="13">
        <f t="shared" si="1502"/>
        <v>3.1442111682203629E-2</v>
      </c>
      <c r="BF1169" s="13">
        <f t="shared" si="1503"/>
        <v>5.7353555919507629E-3</v>
      </c>
      <c r="BG1169" s="13">
        <f t="shared" si="1504"/>
        <v>6.974574756851593E-4</v>
      </c>
      <c r="BH1169" s="13">
        <f t="shared" si="1505"/>
        <v>6.3611609069864948E-5</v>
      </c>
      <c r="BI1169" s="13">
        <f t="shared" si="1506"/>
        <v>4.6413574441736269E-6</v>
      </c>
      <c r="BJ1169" s="14">
        <f t="shared" si="1507"/>
        <v>7.3640365048425523E-3</v>
      </c>
      <c r="BK1169" s="14">
        <f t="shared" si="1508"/>
        <v>2.8586601121920248E-2</v>
      </c>
      <c r="BL1169" s="14">
        <f t="shared" si="1509"/>
        <v>0.68591872567338652</v>
      </c>
      <c r="BM1169" s="14">
        <f t="shared" si="1510"/>
        <v>0.69749493874813584</v>
      </c>
      <c r="BN1169" s="14">
        <f t="shared" si="1511"/>
        <v>0.14505953592426743</v>
      </c>
    </row>
    <row r="1170" spans="1:66" x14ac:dyDescent="0.25">
      <c r="A1170" t="s">
        <v>22</v>
      </c>
      <c r="B1170" t="s">
        <v>164</v>
      </c>
      <c r="C1170" t="s">
        <v>23</v>
      </c>
      <c r="D1170" s="11">
        <v>44462</v>
      </c>
      <c r="E1170" s="10">
        <f>VLOOKUP(A1170,home!$A$2:$E$405,3,FALSE)</f>
        <v>1.7</v>
      </c>
      <c r="F1170" s="10">
        <f>VLOOKUP(B1170,home!$B$2:$E$405,3,FALSE)</f>
        <v>0.88</v>
      </c>
      <c r="G1170" s="10">
        <f>VLOOKUP(C1170,away!$B$2:$E$405,4,FALSE)</f>
        <v>1.03</v>
      </c>
      <c r="H1170" s="10">
        <f>VLOOKUP(A1170,away!$A$2:$E$405,3,FALSE)</f>
        <v>1.5</v>
      </c>
      <c r="I1170" s="10">
        <f>VLOOKUP(C1170,away!$B$2:$E$405,3,FALSE)</f>
        <v>0.59</v>
      </c>
      <c r="J1170" s="10">
        <f>VLOOKUP(B1170,home!$B$2:$E$405,4,FALSE)</f>
        <v>0.67</v>
      </c>
      <c r="K1170" s="12">
        <f t="shared" si="1456"/>
        <v>1.54088</v>
      </c>
      <c r="L1170" s="12">
        <f t="shared" si="1457"/>
        <v>0.59295000000000009</v>
      </c>
      <c r="M1170" s="13">
        <f t="shared" si="1458"/>
        <v>0.11838301751145887</v>
      </c>
      <c r="N1170" s="13">
        <f t="shared" si="1459"/>
        <v>0.18241402402305676</v>
      </c>
      <c r="O1170" s="13">
        <f t="shared" si="1460"/>
        <v>7.0195210233419542E-2</v>
      </c>
      <c r="P1170" s="13">
        <f t="shared" si="1461"/>
        <v>0.1081623955444715</v>
      </c>
      <c r="Q1170" s="13">
        <f t="shared" si="1462"/>
        <v>0.14053906066832386</v>
      </c>
      <c r="R1170" s="13">
        <f t="shared" si="1463"/>
        <v>2.0811124953953059E-2</v>
      </c>
      <c r="S1170" s="13">
        <f t="shared" si="1464"/>
        <v>2.4706043265002725E-2</v>
      </c>
      <c r="T1170" s="13">
        <f t="shared" si="1465"/>
        <v>8.3332636023282641E-2</v>
      </c>
      <c r="U1170" s="13">
        <f t="shared" si="1466"/>
        <v>3.206744621904719E-2</v>
      </c>
      <c r="V1170" s="13">
        <f t="shared" si="1467"/>
        <v>2.5081157755206542E-3</v>
      </c>
      <c r="W1170" s="13">
        <f t="shared" si="1468"/>
        <v>7.2184609267535615E-2</v>
      </c>
      <c r="X1170" s="13">
        <f t="shared" si="1469"/>
        <v>4.2801864065185241E-2</v>
      </c>
      <c r="Y1170" s="13">
        <f t="shared" si="1470"/>
        <v>1.2689682648725796E-2</v>
      </c>
      <c r="Z1170" s="13">
        <f t="shared" si="1471"/>
        <v>4.1133188471488237E-3</v>
      </c>
      <c r="AA1170" s="13">
        <f t="shared" si="1472"/>
        <v>6.3381307451946794E-3</v>
      </c>
      <c r="AB1170" s="13">
        <f t="shared" si="1473"/>
        <v>4.8831494513277901E-3</v>
      </c>
      <c r="AC1170" s="13">
        <f t="shared" si="1474"/>
        <v>1.432235680240913E-4</v>
      </c>
      <c r="AD1170" s="13">
        <f t="shared" si="1475"/>
        <v>2.7806955182040068E-2</v>
      </c>
      <c r="AE1170" s="13">
        <f t="shared" si="1476"/>
        <v>1.6488134075190661E-2</v>
      </c>
      <c r="AF1170" s="13">
        <f t="shared" si="1477"/>
        <v>4.8883195499421512E-3</v>
      </c>
      <c r="AG1170" s="13">
        <f t="shared" si="1478"/>
        <v>9.6617635904606644E-4</v>
      </c>
      <c r="AH1170" s="13">
        <f t="shared" si="1479"/>
        <v>6.0974810260422375E-4</v>
      </c>
      <c r="AI1170" s="13">
        <f t="shared" si="1480"/>
        <v>9.3954865634079639E-4</v>
      </c>
      <c r="AJ1170" s="13">
        <f t="shared" si="1481"/>
        <v>7.2386586679120334E-4</v>
      </c>
      <c r="AK1170" s="13">
        <f t="shared" si="1482"/>
        <v>3.7179681227374303E-4</v>
      </c>
      <c r="AL1170" s="13">
        <f t="shared" si="1483"/>
        <v>5.2343332824449433E-6</v>
      </c>
      <c r="AM1170" s="13">
        <f t="shared" si="1484"/>
        <v>8.5694362201803823E-3</v>
      </c>
      <c r="AN1170" s="13">
        <f t="shared" si="1485"/>
        <v>5.0812472067559575E-3</v>
      </c>
      <c r="AO1170" s="13">
        <f t="shared" si="1486"/>
        <v>1.5064627656229727E-3</v>
      </c>
      <c r="AP1170" s="13">
        <f t="shared" si="1487"/>
        <v>2.9775236562538064E-4</v>
      </c>
      <c r="AQ1170" s="13">
        <f t="shared" si="1488"/>
        <v>4.4138066299392364E-5</v>
      </c>
      <c r="AR1170" s="13">
        <f t="shared" si="1489"/>
        <v>7.2310027487834929E-5</v>
      </c>
      <c r="AS1170" s="13">
        <f t="shared" si="1490"/>
        <v>1.1142107515545509E-4</v>
      </c>
      <c r="AT1170" s="13">
        <f t="shared" si="1491"/>
        <v>8.5843253142768843E-5</v>
      </c>
      <c r="AU1170" s="13">
        <f t="shared" si="1492"/>
        <v>4.4091383967543207E-5</v>
      </c>
      <c r="AV1170" s="13">
        <f t="shared" si="1493"/>
        <v>1.6984882931976994E-5</v>
      </c>
      <c r="AW1170" s="13">
        <f t="shared" si="1494"/>
        <v>1.328451680750297E-7</v>
      </c>
      <c r="AX1170" s="13">
        <f t="shared" si="1495"/>
        <v>2.2007454804919249E-3</v>
      </c>
      <c r="AY1170" s="13">
        <f t="shared" si="1496"/>
        <v>1.3049320326576869E-3</v>
      </c>
      <c r="AZ1170" s="13">
        <f t="shared" si="1497"/>
        <v>3.8687972438218777E-4</v>
      </c>
      <c r="BA1170" s="13">
        <f t="shared" si="1498"/>
        <v>7.6466777524139429E-5</v>
      </c>
      <c r="BB1170" s="13">
        <f t="shared" si="1499"/>
        <v>1.133524393323462E-5</v>
      </c>
      <c r="BC1170" s="13">
        <f t="shared" si="1500"/>
        <v>1.3442465780422942E-6</v>
      </c>
      <c r="BD1170" s="13">
        <f t="shared" si="1501"/>
        <v>7.1460384664852849E-6</v>
      </c>
      <c r="BE1170" s="13">
        <f t="shared" si="1502"/>
        <v>1.1011187752237846E-5</v>
      </c>
      <c r="BF1170" s="13">
        <f t="shared" si="1503"/>
        <v>8.4834594918341283E-6</v>
      </c>
      <c r="BG1170" s="13">
        <f t="shared" si="1504"/>
        <v>4.3573310205924564E-6</v>
      </c>
      <c r="BH1170" s="13">
        <f t="shared" si="1505"/>
        <v>1.678531055752626E-6</v>
      </c>
      <c r="BI1170" s="13">
        <f t="shared" si="1506"/>
        <v>5.1728298663762133E-7</v>
      </c>
      <c r="BJ1170" s="14">
        <f t="shared" si="1507"/>
        <v>0.60359220199238017</v>
      </c>
      <c r="BK1170" s="14">
        <f t="shared" si="1508"/>
        <v>0.25521296203041799</v>
      </c>
      <c r="BL1170" s="14">
        <f t="shared" si="1509"/>
        <v>0.13730386549441137</v>
      </c>
      <c r="BM1170" s="14">
        <f t="shared" si="1510"/>
        <v>0.35841271624218507</v>
      </c>
      <c r="BN1170" s="14">
        <f t="shared" si="1511"/>
        <v>0.64050483293468363</v>
      </c>
    </row>
    <row r="1171" spans="1:66" x14ac:dyDescent="0.25">
      <c r="A1171" t="s">
        <v>22</v>
      </c>
      <c r="B1171" t="s">
        <v>24</v>
      </c>
      <c r="C1171" t="s">
        <v>167</v>
      </c>
      <c r="D1171" s="11">
        <v>44462</v>
      </c>
      <c r="E1171" s="10">
        <f>VLOOKUP(A1171,home!$A$2:$E$405,3,FALSE)</f>
        <v>1.7</v>
      </c>
      <c r="F1171" s="10">
        <f>VLOOKUP(B1171,home!$B$2:$E$405,3,FALSE)</f>
        <v>1.18</v>
      </c>
      <c r="G1171" s="10">
        <f>VLOOKUP(C1171,away!$B$2:$E$405,4,FALSE)</f>
        <v>0.78</v>
      </c>
      <c r="H1171" s="10">
        <f>VLOOKUP(A1171,away!$A$2:$E$405,3,FALSE)</f>
        <v>1.5</v>
      </c>
      <c r="I1171" s="10">
        <f>VLOOKUP(C1171,away!$B$2:$E$405,3,FALSE)</f>
        <v>0.78</v>
      </c>
      <c r="J1171" s="10">
        <f>VLOOKUP(B1171,home!$B$2:$E$405,4,FALSE)</f>
        <v>0.33</v>
      </c>
      <c r="K1171" s="12">
        <f t="shared" si="1456"/>
        <v>1.5646799999999998</v>
      </c>
      <c r="L1171" s="12">
        <f t="shared" si="1457"/>
        <v>0.3861</v>
      </c>
      <c r="M1171" s="13">
        <f t="shared" si="1458"/>
        <v>0.14216314107919811</v>
      </c>
      <c r="N1171" s="13">
        <f t="shared" si="1459"/>
        <v>0.22243982358379974</v>
      </c>
      <c r="O1171" s="13">
        <f t="shared" si="1460"/>
        <v>5.4889188770678395E-2</v>
      </c>
      <c r="P1171" s="13">
        <f t="shared" si="1461"/>
        <v>8.5884015885705073E-2</v>
      </c>
      <c r="Q1171" s="13">
        <f t="shared" si="1462"/>
        <v>0.17402357158254986</v>
      </c>
      <c r="R1171" s="13">
        <f t="shared" si="1463"/>
        <v>1.0596357892179463E-2</v>
      </c>
      <c r="S1171" s="13">
        <f t="shared" si="1464"/>
        <v>1.2971126215737743E-2</v>
      </c>
      <c r="T1171" s="13">
        <f t="shared" si="1465"/>
        <v>6.7190500988022497E-2</v>
      </c>
      <c r="U1171" s="13">
        <f t="shared" si="1466"/>
        <v>1.6579909266735363E-2</v>
      </c>
      <c r="V1171" s="13">
        <f t="shared" si="1467"/>
        <v>8.7068388981461904E-4</v>
      </c>
      <c r="W1171" s="13">
        <f t="shared" si="1468"/>
        <v>9.0763733994594711E-2</v>
      </c>
      <c r="X1171" s="13">
        <f t="shared" si="1469"/>
        <v>3.5043877695313017E-2</v>
      </c>
      <c r="Y1171" s="13">
        <f t="shared" si="1470"/>
        <v>6.7652205890801776E-3</v>
      </c>
      <c r="Z1171" s="13">
        <f t="shared" si="1471"/>
        <v>1.3637512607234973E-3</v>
      </c>
      <c r="AA1171" s="13">
        <f t="shared" si="1472"/>
        <v>2.1338343226288419E-3</v>
      </c>
      <c r="AB1171" s="13">
        <f t="shared" si="1473"/>
        <v>1.6693839439654479E-3</v>
      </c>
      <c r="AC1171" s="13">
        <f t="shared" si="1474"/>
        <v>3.2875007393182169E-5</v>
      </c>
      <c r="AD1171" s="13">
        <f t="shared" si="1475"/>
        <v>3.5504049826665621E-2</v>
      </c>
      <c r="AE1171" s="13">
        <f t="shared" si="1476"/>
        <v>1.3708113638075595E-2</v>
      </c>
      <c r="AF1171" s="13">
        <f t="shared" si="1477"/>
        <v>2.6463513378304935E-3</v>
      </c>
      <c r="AG1171" s="13">
        <f t="shared" si="1478"/>
        <v>3.4058541717878459E-4</v>
      </c>
      <c r="AH1171" s="13">
        <f t="shared" si="1479"/>
        <v>1.3163609044133552E-4</v>
      </c>
      <c r="AI1171" s="13">
        <f t="shared" si="1480"/>
        <v>2.0596835799174885E-4</v>
      </c>
      <c r="AJ1171" s="13">
        <f t="shared" si="1481"/>
        <v>1.6113728519126478E-4</v>
      </c>
      <c r="AK1171" s="13">
        <f t="shared" si="1482"/>
        <v>8.4042762464356063E-5</v>
      </c>
      <c r="AL1171" s="13">
        <f t="shared" si="1483"/>
        <v>7.944218552756396E-7</v>
      </c>
      <c r="AM1171" s="13">
        <f t="shared" si="1484"/>
        <v>1.1110495336557421E-2</v>
      </c>
      <c r="AN1171" s="13">
        <f t="shared" si="1485"/>
        <v>4.2897622494448197E-3</v>
      </c>
      <c r="AO1171" s="13">
        <f t="shared" si="1486"/>
        <v>8.2813860225532251E-4</v>
      </c>
      <c r="AP1171" s="13">
        <f t="shared" si="1487"/>
        <v>1.0658143811026003E-4</v>
      </c>
      <c r="AQ1171" s="13">
        <f t="shared" si="1488"/>
        <v>1.0287773313592844E-5</v>
      </c>
      <c r="AR1171" s="13">
        <f t="shared" si="1489"/>
        <v>1.0164938903879929E-5</v>
      </c>
      <c r="AS1171" s="13">
        <f t="shared" si="1490"/>
        <v>1.590487660412285E-5</v>
      </c>
      <c r="AT1171" s="13">
        <f t="shared" si="1491"/>
        <v>1.2443021162469469E-5</v>
      </c>
      <c r="AU1171" s="13">
        <f t="shared" si="1492"/>
        <v>6.4897821174975763E-6</v>
      </c>
      <c r="AV1171" s="13">
        <f t="shared" si="1493"/>
        <v>2.5386080709015272E-6</v>
      </c>
      <c r="AW1171" s="13">
        <f t="shared" si="1494"/>
        <v>1.3331346476798598E-8</v>
      </c>
      <c r="AX1171" s="13">
        <f t="shared" si="1495"/>
        <v>2.8973949738674478E-3</v>
      </c>
      <c r="AY1171" s="13">
        <f t="shared" si="1496"/>
        <v>1.1186841994102216E-3</v>
      </c>
      <c r="AZ1171" s="13">
        <f t="shared" si="1497"/>
        <v>2.1596198469614328E-4</v>
      </c>
      <c r="BA1171" s="13">
        <f t="shared" si="1498"/>
        <v>2.7794307430393648E-5</v>
      </c>
      <c r="BB1171" s="13">
        <f t="shared" si="1499"/>
        <v>2.6828455247187455E-6</v>
      </c>
      <c r="BC1171" s="13">
        <f t="shared" si="1500"/>
        <v>2.0716933141878156E-7</v>
      </c>
      <c r="BD1171" s="13">
        <f t="shared" si="1501"/>
        <v>6.5411381846467376E-7</v>
      </c>
      <c r="BE1171" s="13">
        <f t="shared" si="1502"/>
        <v>1.0234788094753057E-6</v>
      </c>
      <c r="BF1171" s="13">
        <f t="shared" si="1503"/>
        <v>8.0070841180491056E-7</v>
      </c>
      <c r="BG1171" s="13">
        <f t="shared" si="1504"/>
        <v>4.1761747926096917E-7</v>
      </c>
      <c r="BH1171" s="13">
        <f t="shared" si="1505"/>
        <v>1.6335942936251334E-7</v>
      </c>
      <c r="BI1171" s="13">
        <f t="shared" si="1506"/>
        <v>5.1121046386987423E-8</v>
      </c>
      <c r="BJ1171" s="14">
        <f t="shared" si="1507"/>
        <v>0.66903381953305208</v>
      </c>
      <c r="BK1171" s="14">
        <f t="shared" si="1508"/>
        <v>0.24304132069911422</v>
      </c>
      <c r="BL1171" s="14">
        <f t="shared" si="1509"/>
        <v>8.6502110318129849E-2</v>
      </c>
      <c r="BM1171" s="14">
        <f t="shared" si="1510"/>
        <v>0.30882623214884558</v>
      </c>
      <c r="BN1171" s="14">
        <f t="shared" si="1511"/>
        <v>0.68999609879411072</v>
      </c>
    </row>
    <row r="1172" spans="1:66" x14ac:dyDescent="0.25">
      <c r="A1172" t="s">
        <v>301</v>
      </c>
      <c r="B1172" t="s">
        <v>343</v>
      </c>
      <c r="C1172" t="s">
        <v>372</v>
      </c>
      <c r="D1172" s="11">
        <v>44462</v>
      </c>
      <c r="E1172" s="10">
        <f>VLOOKUP(A1172,home!$A$2:$E$405,3,FALSE)</f>
        <v>1.32051282051282</v>
      </c>
      <c r="F1172" s="10">
        <f>VLOOKUP(B1172,home!$B$2:$E$405,3,FALSE)</f>
        <v>0.95</v>
      </c>
      <c r="G1172" s="10">
        <f>VLOOKUP(C1172,away!$B$2:$E$405,4,FALSE)</f>
        <v>1.33</v>
      </c>
      <c r="H1172" s="10">
        <f>VLOOKUP(A1172,away!$A$2:$E$405,3,FALSE)</f>
        <v>0.93589743589743601</v>
      </c>
      <c r="I1172" s="10">
        <f>VLOOKUP(C1172,away!$B$2:$E$405,3,FALSE)</f>
        <v>1.51</v>
      </c>
      <c r="J1172" s="10">
        <f>VLOOKUP(B1172,home!$B$2:$E$405,4,FALSE)</f>
        <v>1.6</v>
      </c>
      <c r="K1172" s="12">
        <f t="shared" si="1456"/>
        <v>1.6684679487179481</v>
      </c>
      <c r="L1172" s="12">
        <f t="shared" si="1457"/>
        <v>2.2611282051282053</v>
      </c>
      <c r="M1172" s="13">
        <f t="shared" si="1458"/>
        <v>1.9651607176749058E-2</v>
      </c>
      <c r="N1172" s="13">
        <f t="shared" si="1459"/>
        <v>3.2788076715201411E-2</v>
      </c>
      <c r="O1172" s="13">
        <f t="shared" si="1460"/>
        <v>4.4434803263447155E-2</v>
      </c>
      <c r="P1172" s="13">
        <f t="shared" si="1461"/>
        <v>7.413804505264926E-2</v>
      </c>
      <c r="Q1172" s="13">
        <f t="shared" si="1462"/>
        <v>2.7352927549709416E-2</v>
      </c>
      <c r="R1172" s="13">
        <f t="shared" si="1463"/>
        <v>5.0236393474151611E-2</v>
      </c>
      <c r="S1172" s="13">
        <f t="shared" si="1464"/>
        <v>6.9923666736171827E-2</v>
      </c>
      <c r="T1172" s="13">
        <f t="shared" si="1465"/>
        <v>6.1848475975476283E-2</v>
      </c>
      <c r="U1172" s="13">
        <f t="shared" si="1466"/>
        <v>8.3817812370805447E-2</v>
      </c>
      <c r="V1172" s="13">
        <f t="shared" si="1467"/>
        <v>2.9310602142314745E-2</v>
      </c>
      <c r="W1172" s="13">
        <f t="shared" si="1468"/>
        <v>1.5212494306764768E-2</v>
      </c>
      <c r="X1172" s="13">
        <f t="shared" si="1469"/>
        <v>3.439739994737806E-2</v>
      </c>
      <c r="Y1172" s="13">
        <f t="shared" si="1470"/>
        <v>3.8888465602046E-2</v>
      </c>
      <c r="Z1172" s="13">
        <f t="shared" si="1471"/>
        <v>3.7863642069440907E-2</v>
      </c>
      <c r="AA1172" s="13">
        <f t="shared" si="1472"/>
        <v>6.3174273214590668E-2</v>
      </c>
      <c r="AB1172" s="13">
        <f t="shared" si="1473"/>
        <v>5.2702125021047673E-2</v>
      </c>
      <c r="AC1172" s="13">
        <f t="shared" si="1474"/>
        <v>6.9111101276688649E-3</v>
      </c>
      <c r="AD1172" s="13">
        <f t="shared" si="1475"/>
        <v>6.345389792722823E-3</v>
      </c>
      <c r="AE1172" s="13">
        <f t="shared" si="1476"/>
        <v>1.434773983285819E-2</v>
      </c>
      <c r="AF1172" s="13">
        <f t="shared" si="1477"/>
        <v>1.6221039607958555E-2</v>
      </c>
      <c r="AG1172" s="13">
        <f t="shared" si="1478"/>
        <v>1.2225950058018952E-2</v>
      </c>
      <c r="AH1172" s="13">
        <f t="shared" si="1479"/>
        <v>2.1403637258022922E-2</v>
      </c>
      <c r="AI1172" s="13">
        <f t="shared" si="1480"/>
        <v>3.5711282750996554E-2</v>
      </c>
      <c r="AJ1172" s="13">
        <f t="shared" si="1481"/>
        <v>2.9791565338820939E-2</v>
      </c>
      <c r="AK1172" s="13">
        <f t="shared" si="1482"/>
        <v>1.6568757303319762E-2</v>
      </c>
      <c r="AL1172" s="13">
        <f t="shared" si="1483"/>
        <v>1.0429196745091799E-3</v>
      </c>
      <c r="AM1172" s="13">
        <f t="shared" si="1484"/>
        <v>2.1174158982560096E-3</v>
      </c>
      <c r="AN1172" s="13">
        <f t="shared" si="1485"/>
        <v>4.787748809533538E-3</v>
      </c>
      <c r="AO1172" s="13">
        <f t="shared" si="1486"/>
        <v>5.4128569361526369E-3</v>
      </c>
      <c r="AP1172" s="13">
        <f t="shared" si="1487"/>
        <v>4.0797211628861895E-3</v>
      </c>
      <c r="AQ1172" s="13">
        <f t="shared" si="1488"/>
        <v>2.3061931476151005E-3</v>
      </c>
      <c r="AR1172" s="13">
        <f t="shared" si="1489"/>
        <v>9.6792735792897121E-3</v>
      </c>
      <c r="AS1172" s="13">
        <f t="shared" si="1490"/>
        <v>1.6149557733917339E-2</v>
      </c>
      <c r="AT1172" s="13">
        <f t="shared" si="1491"/>
        <v>1.3472509732505572E-2</v>
      </c>
      <c r="AU1172" s="13">
        <f t="shared" si="1492"/>
        <v>7.4928168924920519E-3</v>
      </c>
      <c r="AV1172" s="13">
        <f t="shared" si="1493"/>
        <v>3.1253812076838532E-3</v>
      </c>
      <c r="AW1172" s="13">
        <f t="shared" si="1494"/>
        <v>1.0929276549980216E-4</v>
      </c>
      <c r="AX1172" s="13">
        <f t="shared" si="1495"/>
        <v>5.8880676005766263E-4</v>
      </c>
      <c r="AY1172" s="13">
        <f t="shared" si="1496"/>
        <v>1.3313675725365364E-3</v>
      </c>
      <c r="AZ1172" s="13">
        <f t="shared" si="1497"/>
        <v>1.5051963848277177E-3</v>
      </c>
      <c r="BA1172" s="13">
        <f t="shared" si="1498"/>
        <v>1.1344806666636535E-3</v>
      </c>
      <c r="BB1172" s="13">
        <f t="shared" si="1499"/>
        <v>6.4130155839145898E-4</v>
      </c>
      <c r="BC1172" s="13">
        <f t="shared" si="1500"/>
        <v>2.900130083343202E-4</v>
      </c>
      <c r="BD1172" s="13">
        <f t="shared" si="1501"/>
        <v>3.6476797492140363E-3</v>
      </c>
      <c r="BE1172" s="13">
        <f t="shared" si="1502"/>
        <v>6.0860367487511422E-3</v>
      </c>
      <c r="BF1172" s="13">
        <f t="shared" si="1503"/>
        <v>5.0771786250054362E-3</v>
      </c>
      <c r="BG1172" s="13">
        <f t="shared" si="1504"/>
        <v>2.8237032685791432E-3</v>
      </c>
      <c r="BH1172" s="13">
        <f t="shared" si="1505"/>
        <v>1.1778146000786028E-3</v>
      </c>
      <c r="BI1172" s="13">
        <f t="shared" si="1506"/>
        <v>3.9302918195263913E-4</v>
      </c>
      <c r="BJ1172" s="14">
        <f t="shared" si="1507"/>
        <v>0.28382306129338936</v>
      </c>
      <c r="BK1172" s="14">
        <f t="shared" si="1508"/>
        <v>0.20230931848259948</v>
      </c>
      <c r="BL1172" s="14">
        <f t="shared" si="1509"/>
        <v>0.46696563131467228</v>
      </c>
      <c r="BM1172" s="14">
        <f t="shared" si="1510"/>
        <v>0.7411377251211575</v>
      </c>
      <c r="BN1172" s="14">
        <f t="shared" si="1511"/>
        <v>0.24860185323190792</v>
      </c>
    </row>
    <row r="1173" spans="1:66" x14ac:dyDescent="0.25">
      <c r="A1173" t="s">
        <v>301</v>
      </c>
      <c r="B1173" t="s">
        <v>360</v>
      </c>
      <c r="C1173" t="s">
        <v>316</v>
      </c>
      <c r="D1173" s="11">
        <v>44462</v>
      </c>
      <c r="E1173" s="10">
        <f>VLOOKUP(A1173,home!$A$2:$E$405,3,FALSE)</f>
        <v>1.32051282051282</v>
      </c>
      <c r="F1173" s="10">
        <f>VLOOKUP(B1173,home!$B$2:$E$405,3,FALSE)</f>
        <v>0.45</v>
      </c>
      <c r="G1173" s="10">
        <f>VLOOKUP(C1173,away!$B$2:$E$405,4,FALSE)</f>
        <v>0.95</v>
      </c>
      <c r="H1173" s="10">
        <f>VLOOKUP(A1173,away!$A$2:$E$405,3,FALSE)</f>
        <v>0.93589743589743601</v>
      </c>
      <c r="I1173" s="10">
        <f>VLOOKUP(C1173,away!$B$2:$E$405,3,FALSE)</f>
        <v>1.1399999999999999</v>
      </c>
      <c r="J1173" s="10">
        <f>VLOOKUP(B1173,home!$B$2:$E$405,4,FALSE)</f>
        <v>1.5</v>
      </c>
      <c r="K1173" s="12">
        <f t="shared" si="1456"/>
        <v>0.5645192307692305</v>
      </c>
      <c r="L1173" s="12">
        <f t="shared" si="1457"/>
        <v>1.6003846153846153</v>
      </c>
      <c r="M1173" s="13">
        <f t="shared" si="1458"/>
        <v>0.11476096877531705</v>
      </c>
      <c r="N1173" s="13">
        <f t="shared" si="1459"/>
        <v>6.4784773815373661E-2</v>
      </c>
      <c r="O1173" s="13">
        <f t="shared" si="1460"/>
        <v>0.18366168887465159</v>
      </c>
      <c r="P1173" s="13">
        <f t="shared" si="1461"/>
        <v>0.10368055532529605</v>
      </c>
      <c r="Q1173" s="13">
        <f t="shared" si="1462"/>
        <v>1.8286125339906659E-2</v>
      </c>
      <c r="R1173" s="13">
        <f t="shared" si="1463"/>
        <v>0.14696467065527413</v>
      </c>
      <c r="S1173" s="13">
        <f t="shared" si="1464"/>
        <v>2.3417494787813763E-2</v>
      </c>
      <c r="T1173" s="13">
        <f t="shared" si="1465"/>
        <v>2.9264833668981385E-2</v>
      </c>
      <c r="U1173" s="13">
        <f t="shared" si="1466"/>
        <v>8.2964382828568647E-2</v>
      </c>
      <c r="V1173" s="13">
        <f t="shared" si="1467"/>
        <v>2.3507207002498279E-3</v>
      </c>
      <c r="W1173" s="13">
        <f t="shared" si="1468"/>
        <v>3.4409564702112803E-3</v>
      </c>
      <c r="X1173" s="13">
        <f t="shared" si="1469"/>
        <v>5.5068537971342821E-3</v>
      </c>
      <c r="Y1173" s="13">
        <f t="shared" si="1470"/>
        <v>4.4065420480530297E-3</v>
      </c>
      <c r="Z1173" s="13">
        <f t="shared" si="1471"/>
        <v>7.8399999307255858E-2</v>
      </c>
      <c r="AA1173" s="13">
        <f t="shared" si="1472"/>
        <v>4.4258307301240279E-2</v>
      </c>
      <c r="AB1173" s="13">
        <f t="shared" si="1473"/>
        <v>1.2492332796422189E-2</v>
      </c>
      <c r="AC1173" s="13">
        <f t="shared" si="1474"/>
        <v>1.3273460383433054E-4</v>
      </c>
      <c r="AD1173" s="13">
        <f t="shared" si="1475"/>
        <v>4.8562152491851961E-4</v>
      </c>
      <c r="AE1173" s="13">
        <f t="shared" si="1476"/>
        <v>7.7718121737921527E-4</v>
      </c>
      <c r="AF1173" s="13">
        <f t="shared" si="1477"/>
        <v>6.2189443182979144E-4</v>
      </c>
      <c r="AG1173" s="13">
        <f t="shared" si="1478"/>
        <v>3.3175676036458488E-4</v>
      </c>
      <c r="AH1173" s="13">
        <f t="shared" si="1479"/>
        <v>3.136753818437419E-2</v>
      </c>
      <c r="AI1173" s="13">
        <f t="shared" si="1480"/>
        <v>1.7707578526967381E-2</v>
      </c>
      <c r="AJ1173" s="13">
        <f t="shared" si="1481"/>
        <v>4.9981343044146849E-3</v>
      </c>
      <c r="AK1173" s="13">
        <f t="shared" si="1482"/>
        <v>9.405143109364935E-4</v>
      </c>
      <c r="AL1173" s="13">
        <f t="shared" si="1483"/>
        <v>4.7967519212460715E-6</v>
      </c>
      <c r="AM1173" s="13">
        <f t="shared" si="1484"/>
        <v>5.4828537938396692E-5</v>
      </c>
      <c r="AN1173" s="13">
        <f t="shared" si="1485"/>
        <v>8.7746748600641772E-5</v>
      </c>
      <c r="AO1173" s="13">
        <f t="shared" si="1486"/>
        <v>7.0214273255244321E-5</v>
      </c>
      <c r="AP1173" s="13">
        <f t="shared" si="1487"/>
        <v>3.7456614232701494E-5</v>
      </c>
      <c r="AQ1173" s="13">
        <f t="shared" si="1488"/>
        <v>1.4986247290602971E-5</v>
      </c>
      <c r="AR1173" s="13">
        <f t="shared" si="1489"/>
        <v>1.0040025106552379E-2</v>
      </c>
      <c r="AS1173" s="13">
        <f t="shared" si="1490"/>
        <v>5.6677872500547101E-3</v>
      </c>
      <c r="AT1173" s="13">
        <f t="shared" si="1491"/>
        <v>1.5997874492822686E-3</v>
      </c>
      <c r="AU1173" s="13">
        <f t="shared" si="1492"/>
        <v>3.0103692675436517E-4</v>
      </c>
      <c r="AV1173" s="13">
        <f t="shared" si="1493"/>
        <v>4.2485283581126853E-5</v>
      </c>
      <c r="AW1173" s="13">
        <f t="shared" si="1494"/>
        <v>1.2037820588204097E-7</v>
      </c>
      <c r="AX1173" s="13">
        <f t="shared" si="1495"/>
        <v>5.158627343530876E-6</v>
      </c>
      <c r="AY1173" s="13">
        <f t="shared" si="1496"/>
        <v>8.2557878370892201E-6</v>
      </c>
      <c r="AZ1173" s="13">
        <f t="shared" si="1497"/>
        <v>6.6062179211785101E-6</v>
      </c>
      <c r="BA1173" s="13">
        <f t="shared" si="1498"/>
        <v>3.5241631756440745E-6</v>
      </c>
      <c r="BB1173" s="13">
        <f t="shared" si="1499"/>
        <v>1.4100041321014415E-6</v>
      </c>
      <c r="BC1173" s="13">
        <f t="shared" si="1500"/>
        <v>4.5130978412877658E-7</v>
      </c>
      <c r="BD1173" s="13">
        <f t="shared" si="1501"/>
        <v>2.6779836197669518E-3</v>
      </c>
      <c r="BE1173" s="13">
        <f t="shared" si="1502"/>
        <v>1.5117732530434392E-3</v>
      </c>
      <c r="BF1173" s="13">
        <f t="shared" si="1503"/>
        <v>4.2671253695278973E-4</v>
      </c>
      <c r="BG1173" s="13">
        <f t="shared" si="1504"/>
        <v>8.0295811040058561E-5</v>
      </c>
      <c r="BH1173" s="13">
        <f t="shared" si="1505"/>
        <v>1.1332132370581335E-5</v>
      </c>
      <c r="BI1173" s="13">
        <f t="shared" si="1506"/>
        <v>1.2794413297631348E-6</v>
      </c>
      <c r="BJ1173" s="14">
        <f t="shared" si="1507"/>
        <v>0.12819717760566365</v>
      </c>
      <c r="BK1173" s="14">
        <f t="shared" si="1508"/>
        <v>0.24435552673226937</v>
      </c>
      <c r="BL1173" s="14">
        <f t="shared" si="1509"/>
        <v>0.54771564659357763</v>
      </c>
      <c r="BM1173" s="14">
        <f t="shared" si="1510"/>
        <v>0.36652143204331677</v>
      </c>
      <c r="BN1173" s="14">
        <f t="shared" si="1511"/>
        <v>0.63213878278581914</v>
      </c>
    </row>
    <row r="1174" spans="1:66" x14ac:dyDescent="0.25">
      <c r="A1174" t="s">
        <v>301</v>
      </c>
      <c r="B1174" t="s">
        <v>319</v>
      </c>
      <c r="C1174" t="s">
        <v>314</v>
      </c>
      <c r="D1174" s="11">
        <v>44462</v>
      </c>
      <c r="E1174" s="10">
        <f>VLOOKUP(A1174,home!$A$2:$E$405,3,FALSE)</f>
        <v>1.32051282051282</v>
      </c>
      <c r="F1174" s="10">
        <f>VLOOKUP(B1174,home!$B$2:$E$405,3,FALSE)</f>
        <v>0.45</v>
      </c>
      <c r="G1174" s="10">
        <f>VLOOKUP(C1174,away!$B$2:$E$405,4,FALSE)</f>
        <v>0.76</v>
      </c>
      <c r="H1174" s="10">
        <f>VLOOKUP(A1174,away!$A$2:$E$405,3,FALSE)</f>
        <v>0.93589743589743601</v>
      </c>
      <c r="I1174" s="10">
        <f>VLOOKUP(C1174,away!$B$2:$E$405,3,FALSE)</f>
        <v>0.25</v>
      </c>
      <c r="J1174" s="10">
        <f>VLOOKUP(B1174,home!$B$2:$E$405,4,FALSE)</f>
        <v>1.28</v>
      </c>
      <c r="K1174" s="12">
        <f t="shared" si="1456"/>
        <v>0.45161538461538447</v>
      </c>
      <c r="L1174" s="12">
        <f t="shared" si="1457"/>
        <v>0.29948717948717951</v>
      </c>
      <c r="M1174" s="13">
        <f t="shared" si="1458"/>
        <v>0.47184602534685166</v>
      </c>
      <c r="N1174" s="13">
        <f t="shared" si="1459"/>
        <v>0.21309292421625889</v>
      </c>
      <c r="O1174" s="13">
        <f t="shared" si="1460"/>
        <v>0.1413118352833648</v>
      </c>
      <c r="P1174" s="13">
        <f t="shared" si="1461"/>
        <v>6.3818598842202659E-2</v>
      </c>
      <c r="Q1174" s="13">
        <f t="shared" si="1462"/>
        <v>4.8118021464371351E-2</v>
      </c>
      <c r="R1174" s="13">
        <f t="shared" si="1463"/>
        <v>2.1160541488585909E-2</v>
      </c>
      <c r="S1174" s="13">
        <f t="shared" si="1464"/>
        <v>2.1579145205197418E-3</v>
      </c>
      <c r="T1174" s="13">
        <f t="shared" si="1465"/>
        <v>1.4410730530868136E-2</v>
      </c>
      <c r="U1174" s="13">
        <f t="shared" si="1466"/>
        <v>9.5564260830375263E-3</v>
      </c>
      <c r="V1174" s="13">
        <f t="shared" si="1467"/>
        <v>3.242938343889241E-5</v>
      </c>
      <c r="W1174" s="13">
        <f t="shared" si="1468"/>
        <v>7.2436129235211337E-3</v>
      </c>
      <c r="X1174" s="13">
        <f t="shared" si="1469"/>
        <v>2.1693692037622263E-3</v>
      </c>
      <c r="Y1174" s="13">
        <f t="shared" si="1470"/>
        <v>3.2484913205054877E-4</v>
      </c>
      <c r="Z1174" s="13">
        <f t="shared" si="1471"/>
        <v>2.1124369622793466E-3</v>
      </c>
      <c r="AA1174" s="13">
        <f t="shared" si="1472"/>
        <v>9.5400903119554161E-4</v>
      </c>
      <c r="AB1174" s="13">
        <f t="shared" si="1473"/>
        <v>2.1542257777496237E-4</v>
      </c>
      <c r="AC1174" s="13">
        <f t="shared" si="1474"/>
        <v>2.7413574837062755E-7</v>
      </c>
      <c r="AD1174" s="13">
        <f t="shared" si="1475"/>
        <v>8.1783175911524135E-4</v>
      </c>
      <c r="AE1174" s="13">
        <f t="shared" si="1476"/>
        <v>2.4493012683246199E-4</v>
      </c>
      <c r="AF1174" s="13">
        <f t="shared" si="1477"/>
        <v>3.6676716428245592E-5</v>
      </c>
      <c r="AG1174" s="13">
        <f t="shared" si="1478"/>
        <v>3.661402118648793E-6</v>
      </c>
      <c r="AH1174" s="13">
        <f t="shared" si="1479"/>
        <v>1.5816194691937671E-4</v>
      </c>
      <c r="AI1174" s="13">
        <f t="shared" si="1480"/>
        <v>7.1428368489512335E-5</v>
      </c>
      <c r="AJ1174" s="13">
        <f t="shared" si="1481"/>
        <v>1.6129075053920257E-5</v>
      </c>
      <c r="AK1174" s="13">
        <f t="shared" si="1482"/>
        <v>2.428046144655534E-6</v>
      </c>
      <c r="AL1174" s="13">
        <f t="shared" si="1483"/>
        <v>1.4831074896275016E-9</v>
      </c>
      <c r="AM1174" s="13">
        <f t="shared" si="1484"/>
        <v>7.3869080888701235E-5</v>
      </c>
      <c r="AN1174" s="13">
        <f t="shared" si="1485"/>
        <v>2.2122842686667444E-5</v>
      </c>
      <c r="AO1174" s="13">
        <f t="shared" si="1486"/>
        <v>3.3127538792343049E-6</v>
      </c>
      <c r="AP1174" s="13">
        <f t="shared" si="1487"/>
        <v>3.3070910520903165E-7</v>
      </c>
      <c r="AQ1174" s="13">
        <f t="shared" si="1488"/>
        <v>2.4760784287445441E-8</v>
      </c>
      <c r="AR1174" s="13">
        <f t="shared" si="1489"/>
        <v>9.473495077017026E-6</v>
      </c>
      <c r="AS1174" s="13">
        <f t="shared" si="1490"/>
        <v>4.2783761228589964E-6</v>
      </c>
      <c r="AT1174" s="13">
        <f t="shared" si="1491"/>
        <v>9.6609023912712123E-7</v>
      </c>
      <c r="AU1174" s="13">
        <f t="shared" si="1492"/>
        <v>1.4543373830552124E-7</v>
      </c>
      <c r="AV1174" s="13">
        <f t="shared" si="1493"/>
        <v>1.6420028415225281E-8</v>
      </c>
      <c r="AW1174" s="13">
        <f t="shared" si="1494"/>
        <v>5.5720767672761202E-12</v>
      </c>
      <c r="AX1174" s="13">
        <f t="shared" si="1495"/>
        <v>5.560068896122626E-6</v>
      </c>
      <c r="AY1174" s="13">
        <f t="shared" si="1496"/>
        <v>1.6651693514541605E-6</v>
      </c>
      <c r="AZ1174" s="13">
        <f t="shared" si="1497"/>
        <v>2.4934843621775124E-7</v>
      </c>
      <c r="BA1174" s="13">
        <f t="shared" si="1498"/>
        <v>2.489221995746441E-8</v>
      </c>
      <c r="BB1174" s="13">
        <f t="shared" si="1499"/>
        <v>1.8637251865588737E-9</v>
      </c>
      <c r="BC1174" s="13">
        <f t="shared" si="1500"/>
        <v>1.116323598923469E-10</v>
      </c>
      <c r="BD1174" s="13">
        <f t="shared" si="1501"/>
        <v>4.7286505341691838E-7</v>
      </c>
      <c r="BE1174" s="13">
        <f t="shared" si="1502"/>
        <v>2.1355313297005592E-7</v>
      </c>
      <c r="BF1174" s="13">
        <f t="shared" si="1503"/>
        <v>4.8221940141046061E-8</v>
      </c>
      <c r="BG1174" s="13">
        <f t="shared" si="1504"/>
        <v>7.2592566812328566E-9</v>
      </c>
      <c r="BH1174" s="13">
        <f t="shared" si="1505"/>
        <v>8.1959799952919374E-10</v>
      </c>
      <c r="BI1174" s="13">
        <f t="shared" si="1506"/>
        <v>7.4028613157475319E-11</v>
      </c>
      <c r="BJ1174" s="14">
        <f t="shared" si="1507"/>
        <v>0.28656976907693232</v>
      </c>
      <c r="BK1174" s="14">
        <f t="shared" si="1508"/>
        <v>0.53785690888122029</v>
      </c>
      <c r="BL1174" s="14">
        <f t="shared" si="1509"/>
        <v>0.17346200450878171</v>
      </c>
      <c r="BM1174" s="14">
        <f t="shared" si="1510"/>
        <v>4.0651507623799002E-2</v>
      </c>
      <c r="BN1174" s="14">
        <f t="shared" si="1511"/>
        <v>0.95934794664163525</v>
      </c>
    </row>
    <row r="1175" spans="1:66" x14ac:dyDescent="0.25">
      <c r="A1175" t="s">
        <v>13</v>
      </c>
      <c r="B1175" t="s">
        <v>17</v>
      </c>
      <c r="C1175" t="s">
        <v>227</v>
      </c>
      <c r="D1175" s="11">
        <v>44463</v>
      </c>
      <c r="E1175" s="10">
        <f>VLOOKUP(A1175,home!$A$2:$E$405,3,FALSE)</f>
        <v>1.82539682539683</v>
      </c>
      <c r="F1175" s="10">
        <f>VLOOKUP(B1175,home!$B$2:$E$405,3,FALSE)</f>
        <v>0.37</v>
      </c>
      <c r="G1175" s="10">
        <f>VLOOKUP(C1175,away!$B$2:$E$405,4,FALSE)</f>
        <v>0.55000000000000004</v>
      </c>
      <c r="H1175" s="10">
        <f>VLOOKUP(A1175,away!$A$2:$E$405,3,FALSE)</f>
        <v>1.2222222222222201</v>
      </c>
      <c r="I1175" s="10">
        <f>VLOOKUP(C1175,away!$B$2:$E$405,3,FALSE)</f>
        <v>1.46</v>
      </c>
      <c r="J1175" s="10">
        <f>VLOOKUP(B1175,home!$B$2:$E$405,4,FALSE)</f>
        <v>1.64</v>
      </c>
      <c r="K1175" s="12">
        <f t="shared" si="1456"/>
        <v>0.37146825396825495</v>
      </c>
      <c r="L1175" s="12">
        <f t="shared" si="1457"/>
        <v>2.9264888888888838</v>
      </c>
      <c r="M1175" s="13">
        <f t="shared" si="1458"/>
        <v>3.6958591457272399E-2</v>
      </c>
      <c r="N1175" s="13">
        <f t="shared" si="1459"/>
        <v>1.3728943437759041E-2</v>
      </c>
      <c r="O1175" s="13">
        <f t="shared" si="1460"/>
        <v>0.10815890724869127</v>
      </c>
      <c r="P1175" s="13">
        <f t="shared" si="1461"/>
        <v>4.0177600426785781E-2</v>
      </c>
      <c r="Q1175" s="13">
        <f t="shared" si="1462"/>
        <v>2.5499333238266407E-3</v>
      </c>
      <c r="R1175" s="13">
        <f t="shared" si="1463"/>
        <v>0.15826292014882923</v>
      </c>
      <c r="S1175" s="13">
        <f t="shared" si="1464"/>
        <v>1.0919244432790885E-2</v>
      </c>
      <c r="T1175" s="13">
        <f t="shared" si="1465"/>
        <v>7.462351539586163E-3</v>
      </c>
      <c r="U1175" s="13">
        <f t="shared" si="1466"/>
        <v>5.8789650615602949E-2</v>
      </c>
      <c r="V1175" s="13">
        <f t="shared" si="1467"/>
        <v>1.318920633681094E-3</v>
      </c>
      <c r="W1175" s="13">
        <f t="shared" si="1468"/>
        <v>3.1573975984578373E-4</v>
      </c>
      <c r="X1175" s="13">
        <f t="shared" si="1469"/>
        <v>9.2400889896913062E-4</v>
      </c>
      <c r="Y1175" s="13">
        <f t="shared" si="1470"/>
        <v>1.3520508880338063E-3</v>
      </c>
      <c r="Z1175" s="13">
        <f t="shared" si="1471"/>
        <v>0.15438489244621914</v>
      </c>
      <c r="AA1175" s="13">
        <f t="shared" si="1472"/>
        <v>5.7349086436073851E-2</v>
      </c>
      <c r="AB1175" s="13">
        <f t="shared" si="1473"/>
        <v>1.0651682502541442E-2</v>
      </c>
      <c r="AC1175" s="13">
        <f t="shared" si="1474"/>
        <v>8.9612225678203876E-5</v>
      </c>
      <c r="AD1175" s="13">
        <f t="shared" si="1475"/>
        <v>2.9321824324567352E-5</v>
      </c>
      <c r="AE1175" s="13">
        <f t="shared" si="1476"/>
        <v>8.5809993087798144E-5</v>
      </c>
      <c r="AF1175" s="13">
        <f t="shared" si="1477"/>
        <v>1.2556099566353663E-4</v>
      </c>
      <c r="AG1175" s="13">
        <f t="shared" si="1478"/>
        <v>1.2248428622905509E-4</v>
      </c>
      <c r="AH1175" s="13">
        <f t="shared" si="1479"/>
        <v>0.11295141808904144</v>
      </c>
      <c r="AI1175" s="13">
        <f t="shared" si="1480"/>
        <v>4.195786606077459E-2</v>
      </c>
      <c r="AJ1175" s="13">
        <f t="shared" si="1481"/>
        <v>7.7930076229149195E-3</v>
      </c>
      <c r="AK1175" s="13">
        <f t="shared" si="1482"/>
        <v>9.6495164494850218E-4</v>
      </c>
      <c r="AL1175" s="13">
        <f t="shared" si="1483"/>
        <v>3.8966898409169452E-6</v>
      </c>
      <c r="AM1175" s="13">
        <f t="shared" si="1484"/>
        <v>2.1784253770021885E-6</v>
      </c>
      <c r="AN1175" s="13">
        <f t="shared" si="1485"/>
        <v>6.3751376610704811E-6</v>
      </c>
      <c r="AO1175" s="13">
        <f t="shared" si="1486"/>
        <v>9.3283847651299179E-6</v>
      </c>
      <c r="AP1175" s="13">
        <f t="shared" si="1487"/>
        <v>9.0998047888110142E-6</v>
      </c>
      <c r="AQ1175" s="13">
        <f t="shared" si="1488"/>
        <v>6.6576194013783247E-6</v>
      </c>
      <c r="AR1175" s="13">
        <f t="shared" si="1489"/>
        <v>6.6110214004364523E-2</v>
      </c>
      <c r="AS1175" s="13">
        <f t="shared" si="1490"/>
        <v>2.4557845765668964E-2</v>
      </c>
      <c r="AT1175" s="13">
        <f t="shared" si="1491"/>
        <v>4.5612300438973756E-3</v>
      </c>
      <c r="AU1175" s="13">
        <f t="shared" si="1492"/>
        <v>5.6478405345136847E-4</v>
      </c>
      <c r="AV1175" s="13">
        <f t="shared" si="1493"/>
        <v>5.2449836551173343E-5</v>
      </c>
      <c r="AW1175" s="13">
        <f t="shared" si="1494"/>
        <v>1.1766896203016986E-7</v>
      </c>
      <c r="AX1175" s="13">
        <f t="shared" si="1495"/>
        <v>1.348693118658567E-7</v>
      </c>
      <c r="AY1175" s="13">
        <f t="shared" si="1496"/>
        <v>3.9469354262751926E-7</v>
      </c>
      <c r="AZ1175" s="13">
        <f t="shared" si="1497"/>
        <v>5.7753313350781329E-7</v>
      </c>
      <c r="BA1175" s="13">
        <f t="shared" si="1498"/>
        <v>5.6338143272526525E-7</v>
      </c>
      <c r="BB1175" s="13">
        <f t="shared" si="1499"/>
        <v>4.1218237576919736E-7</v>
      </c>
      <c r="BC1175" s="13">
        <f t="shared" si="1500"/>
        <v>2.4124942857687572E-7</v>
      </c>
      <c r="BD1175" s="13">
        <f t="shared" si="1501"/>
        <v>3.2245134454306511E-2</v>
      </c>
      <c r="BE1175" s="13">
        <f t="shared" si="1502"/>
        <v>1.1978043794712859E-2</v>
      </c>
      <c r="BF1175" s="13">
        <f t="shared" si="1503"/>
        <v>2.2247315071886381E-3</v>
      </c>
      <c r="BG1175" s="13">
        <f t="shared" si="1504"/>
        <v>2.7547237617450926E-4</v>
      </c>
      <c r="BH1175" s="13">
        <f t="shared" si="1505"/>
        <v>2.5582310648507809E-5</v>
      </c>
      <c r="BI1175" s="13">
        <f t="shared" si="1506"/>
        <v>1.9006032538149388E-6</v>
      </c>
      <c r="BJ1175" s="14">
        <f t="shared" si="1507"/>
        <v>2.6732168228543979E-2</v>
      </c>
      <c r="BK1175" s="14">
        <f t="shared" si="1508"/>
        <v>8.9468260559591908E-2</v>
      </c>
      <c r="BL1175" s="14">
        <f t="shared" si="1509"/>
        <v>0.69947687911963652</v>
      </c>
      <c r="BM1175" s="14">
        <f t="shared" si="1510"/>
        <v>0.6102250272862465</v>
      </c>
      <c r="BN1175" s="14">
        <f t="shared" si="1511"/>
        <v>0.35983689604316438</v>
      </c>
    </row>
    <row r="1176" spans="1:66" x14ac:dyDescent="0.25">
      <c r="A1176" t="s">
        <v>72</v>
      </c>
      <c r="B1176" t="s">
        <v>326</v>
      </c>
      <c r="C1176" t="s">
        <v>106</v>
      </c>
      <c r="D1176" s="11">
        <v>44463</v>
      </c>
      <c r="E1176" s="10">
        <f>VLOOKUP(A1176,home!$A$2:$E$405,3,FALSE)</f>
        <v>1.39393939393939</v>
      </c>
      <c r="F1176" s="10">
        <f>VLOOKUP(B1176,home!$B$2:$E$405,3,FALSE)</f>
        <v>1.67</v>
      </c>
      <c r="G1176" s="10">
        <f>VLOOKUP(C1176,away!$B$2:$E$405,4,FALSE)</f>
        <v>2.2999999999999998</v>
      </c>
      <c r="H1176" s="10">
        <f>VLOOKUP(A1176,away!$A$2:$E$405,3,FALSE)</f>
        <v>1.15151515151515</v>
      </c>
      <c r="I1176" s="10">
        <f>VLOOKUP(C1176,away!$B$2:$E$405,3,FALSE)</f>
        <v>0.43</v>
      </c>
      <c r="J1176" s="10">
        <f>VLOOKUP(B1176,home!$B$2:$E$405,4,FALSE)</f>
        <v>0.43</v>
      </c>
      <c r="K1176" s="12">
        <f t="shared" si="1456"/>
        <v>5.3541212121211972</v>
      </c>
      <c r="L1176" s="12">
        <f t="shared" si="1457"/>
        <v>0.21291515151515122</v>
      </c>
      <c r="M1176" s="13">
        <f t="shared" si="1458"/>
        <v>3.8217900615009608E-3</v>
      </c>
      <c r="N1176" s="13">
        <f t="shared" si="1459"/>
        <v>2.046232723655627E-2</v>
      </c>
      <c r="O1176" s="13">
        <f t="shared" si="1460"/>
        <v>8.1371701000357624E-4</v>
      </c>
      <c r="P1176" s="13">
        <f t="shared" si="1461"/>
        <v>4.3567395039239842E-3</v>
      </c>
      <c r="Q1176" s="13">
        <f t="shared" si="1462"/>
        <v>5.4778890153305622E-2</v>
      </c>
      <c r="R1176" s="13">
        <f t="shared" si="1463"/>
        <v>8.6626340237683629E-5</v>
      </c>
      <c r="S1176" s="13">
        <f t="shared" si="1464"/>
        <v>1.2416419269244985E-3</v>
      </c>
      <c r="T1176" s="13">
        <f t="shared" si="1465"/>
        <v>1.1663255696822894E-2</v>
      </c>
      <c r="U1176" s="13">
        <f t="shared" si="1466"/>
        <v>4.6380792579500994E-4</v>
      </c>
      <c r="V1176" s="13">
        <f t="shared" si="1467"/>
        <v>1.5727099214735051E-4</v>
      </c>
      <c r="W1176" s="13">
        <f t="shared" si="1468"/>
        <v>9.7764272582090167E-2</v>
      </c>
      <c r="X1176" s="13">
        <f t="shared" si="1469"/>
        <v>2.0815494909584273E-2</v>
      </c>
      <c r="Y1176" s="13">
        <f t="shared" si="1470"/>
        <v>2.2159671262684971E-3</v>
      </c>
      <c r="Z1176" s="13">
        <f t="shared" si="1471"/>
        <v>6.1480201189698194E-6</v>
      </c>
      <c r="AA1176" s="13">
        <f t="shared" si="1472"/>
        <v>3.2917244931524197E-5</v>
      </c>
      <c r="AB1176" s="13">
        <f t="shared" si="1473"/>
        <v>8.812145966623134E-5</v>
      </c>
      <c r="AC1176" s="13">
        <f t="shared" si="1474"/>
        <v>1.1205297996545714E-5</v>
      </c>
      <c r="AD1176" s="13">
        <f t="shared" si="1475"/>
        <v>0.13086044140484199</v>
      </c>
      <c r="AE1176" s="13">
        <f t="shared" si="1476"/>
        <v>2.78621707090515E-2</v>
      </c>
      <c r="AF1176" s="13">
        <f t="shared" si="1477"/>
        <v>2.966139149029354E-3</v>
      </c>
      <c r="AG1176" s="13">
        <f t="shared" si="1478"/>
        <v>2.1051198877686898E-4</v>
      </c>
      <c r="AH1176" s="13">
        <f t="shared" si="1479"/>
        <v>3.2725165878716418E-7</v>
      </c>
      <c r="AI1176" s="13">
        <f t="shared" si="1480"/>
        <v>1.752145048014204E-6</v>
      </c>
      <c r="AJ1176" s="13">
        <f t="shared" si="1481"/>
        <v>4.6905984841429813E-6</v>
      </c>
      <c r="AK1176" s="13">
        <f t="shared" si="1482"/>
        <v>8.3713442804978194E-6</v>
      </c>
      <c r="AL1176" s="13">
        <f t="shared" si="1483"/>
        <v>5.109497240737301E-7</v>
      </c>
      <c r="AM1176" s="13">
        <f t="shared" si="1484"/>
        <v>0.14012853303064149</v>
      </c>
      <c r="AN1176" s="13">
        <f t="shared" si="1485"/>
        <v>2.983548784181491E-2</v>
      </c>
      <c r="AO1176" s="13">
        <f t="shared" si="1486"/>
        <v>3.1762137071842367E-3</v>
      </c>
      <c r="AP1176" s="13">
        <f t="shared" si="1487"/>
        <v>2.2542134090321075E-4</v>
      </c>
      <c r="AQ1176" s="13">
        <f t="shared" si="1488"/>
        <v>1.1998904738288913E-5</v>
      </c>
      <c r="AR1176" s="13">
        <f t="shared" si="1489"/>
        <v>1.3935367302850729E-8</v>
      </c>
      <c r="AS1176" s="13">
        <f t="shared" si="1490"/>
        <v>7.461164567489325E-8</v>
      </c>
      <c r="AT1176" s="13">
        <f t="shared" si="1491"/>
        <v>1.9973989738960838E-7</v>
      </c>
      <c r="AU1176" s="13">
        <f t="shared" si="1492"/>
        <v>3.5647720717353768E-7</v>
      </c>
      <c r="AV1176" s="13">
        <f t="shared" si="1493"/>
        <v>4.7715554414139039E-7</v>
      </c>
      <c r="AW1176" s="13">
        <f t="shared" si="1494"/>
        <v>1.6179698893048276E-8</v>
      </c>
      <c r="AX1176" s="13">
        <f t="shared" si="1495"/>
        <v>0.12504419185379723</v>
      </c>
      <c r="AY1176" s="13">
        <f t="shared" si="1496"/>
        <v>2.6623803054640877E-2</v>
      </c>
      <c r="AZ1176" s="13">
        <f t="shared" si="1497"/>
        <v>2.834305530644204E-3</v>
      </c>
      <c r="BA1176" s="13">
        <f t="shared" si="1498"/>
        <v>2.0115553049911402E-4</v>
      </c>
      <c r="BB1176" s="13">
        <f t="shared" si="1499"/>
        <v>1.0707265063582366E-5</v>
      </c>
      <c r="BC1176" s="13">
        <f t="shared" si="1500"/>
        <v>4.5594779266510508E-7</v>
      </c>
      <c r="BD1176" s="13">
        <f t="shared" si="1501"/>
        <v>4.9450847345095811E-10</v>
      </c>
      <c r="BE1176" s="13">
        <f t="shared" si="1502"/>
        <v>2.6476583072774467E-9</v>
      </c>
      <c r="BF1176" s="13">
        <f t="shared" si="1503"/>
        <v>7.0879417527215408E-9</v>
      </c>
      <c r="BG1176" s="13">
        <f t="shared" si="1504"/>
        <v>1.264989976284196E-8</v>
      </c>
      <c r="BH1176" s="13">
        <f t="shared" si="1505"/>
        <v>1.6932274162859766E-8</v>
      </c>
      <c r="BI1176" s="13">
        <f t="shared" si="1506"/>
        <v>1.8131489652963835E-8</v>
      </c>
      <c r="BJ1176" s="14">
        <f t="shared" si="1507"/>
        <v>0.69769174496404718</v>
      </c>
      <c r="BK1176" s="14">
        <f t="shared" si="1508"/>
        <v>3.6212961786858289E-2</v>
      </c>
      <c r="BL1176" s="14">
        <f t="shared" si="1509"/>
        <v>1.501511183539262E-3</v>
      </c>
      <c r="BM1176" s="14">
        <f t="shared" si="1510"/>
        <v>0.62446848877409367</v>
      </c>
      <c r="BN1176" s="14">
        <f t="shared" si="1511"/>
        <v>8.4320090305528089E-2</v>
      </c>
    </row>
    <row r="1177" spans="1:66" x14ac:dyDescent="0.25">
      <c r="A1177" t="s">
        <v>72</v>
      </c>
      <c r="B1177" t="s">
        <v>63</v>
      </c>
      <c r="C1177" t="s">
        <v>365</v>
      </c>
      <c r="D1177" s="11">
        <v>44463</v>
      </c>
      <c r="E1177" s="10">
        <f>VLOOKUP(A1177,home!$A$2:$E$405,3,FALSE)</f>
        <v>1.39393939393939</v>
      </c>
      <c r="F1177" s="10">
        <f>VLOOKUP(B1177,home!$B$2:$E$405,3,FALSE)</f>
        <v>1.43</v>
      </c>
      <c r="G1177" s="10">
        <f>VLOOKUP(C1177,away!$B$2:$E$405,4,FALSE)</f>
        <v>1.29</v>
      </c>
      <c r="H1177" s="10">
        <f>VLOOKUP(A1177,away!$A$2:$E$405,3,FALSE)</f>
        <v>1.15151515151515</v>
      </c>
      <c r="I1177" s="10">
        <f>VLOOKUP(C1177,away!$B$2:$E$405,3,FALSE)</f>
        <v>1.58</v>
      </c>
      <c r="J1177" s="10">
        <f>VLOOKUP(B1177,home!$B$2:$E$405,4,FALSE)</f>
        <v>0.69</v>
      </c>
      <c r="K1177" s="12">
        <f t="shared" si="1456"/>
        <v>2.5713999999999926</v>
      </c>
      <c r="L1177" s="12">
        <f t="shared" si="1457"/>
        <v>1.2553818181818166</v>
      </c>
      <c r="M1177" s="13">
        <f t="shared" si="1458"/>
        <v>2.1779593660766771E-2</v>
      </c>
      <c r="N1177" s="13">
        <f t="shared" si="1459"/>
        <v>5.6004047139295514E-2</v>
      </c>
      <c r="O1177" s="13">
        <f t="shared" si="1460"/>
        <v>2.7341705889114554E-2</v>
      </c>
      <c r="P1177" s="13">
        <f t="shared" si="1461"/>
        <v>7.030646252326897E-2</v>
      </c>
      <c r="Q1177" s="13">
        <f t="shared" si="1462"/>
        <v>7.2004403406992046E-2</v>
      </c>
      <c r="R1177" s="13">
        <f t="shared" si="1463"/>
        <v>1.7162140225634559E-2</v>
      </c>
      <c r="S1177" s="13">
        <f t="shared" si="1464"/>
        <v>5.6738876187575775E-2</v>
      </c>
      <c r="T1177" s="13">
        <f t="shared" si="1465"/>
        <v>9.0393018866166658E-2</v>
      </c>
      <c r="U1177" s="13">
        <f t="shared" si="1466"/>
        <v>4.4130727376196575E-2</v>
      </c>
      <c r="V1177" s="13">
        <f t="shared" si="1467"/>
        <v>2.0350903462038415E-2</v>
      </c>
      <c r="W1177" s="13">
        <f t="shared" si="1468"/>
        <v>6.1717374306912931E-2</v>
      </c>
      <c r="X1177" s="13">
        <f t="shared" si="1469"/>
        <v>7.7478869570820091E-2</v>
      </c>
      <c r="Y1177" s="13">
        <f t="shared" si="1470"/>
        <v>4.8632782076243976E-2</v>
      </c>
      <c r="Z1177" s="13">
        <f t="shared" si="1471"/>
        <v>7.1816796001161363E-3</v>
      </c>
      <c r="AA1177" s="13">
        <f t="shared" si="1472"/>
        <v>1.8466970923738581E-2</v>
      </c>
      <c r="AB1177" s="13">
        <f t="shared" si="1473"/>
        <v>2.3742984516650627E-2</v>
      </c>
      <c r="AC1177" s="13">
        <f t="shared" si="1474"/>
        <v>4.1059077302308591E-3</v>
      </c>
      <c r="AD1177" s="13">
        <f t="shared" si="1475"/>
        <v>3.9675014073198858E-2</v>
      </c>
      <c r="AE1177" s="13">
        <f t="shared" si="1476"/>
        <v>4.9807291303601543E-2</v>
      </c>
      <c r="AF1177" s="13">
        <f t="shared" si="1477"/>
        <v>3.1263583957713351E-2</v>
      </c>
      <c r="AG1177" s="13">
        <f t="shared" si="1478"/>
        <v>1.3082578290571354E-2</v>
      </c>
      <c r="AH1177" s="13">
        <f t="shared" si="1479"/>
        <v>2.2539374984982649E-3</v>
      </c>
      <c r="AI1177" s="13">
        <f t="shared" si="1480"/>
        <v>5.795774883638422E-3</v>
      </c>
      <c r="AJ1177" s="13">
        <f t="shared" si="1481"/>
        <v>7.4516277678938984E-3</v>
      </c>
      <c r="AK1177" s="13">
        <f t="shared" si="1482"/>
        <v>6.3870385474541049E-3</v>
      </c>
      <c r="AL1177" s="13">
        <f t="shared" si="1483"/>
        <v>5.3016939150610991E-4</v>
      </c>
      <c r="AM1177" s="13">
        <f t="shared" si="1484"/>
        <v>2.0404066237564647E-2</v>
      </c>
      <c r="AN1177" s="13">
        <f t="shared" si="1485"/>
        <v>2.5614893771616125E-2</v>
      </c>
      <c r="AO1177" s="13">
        <f t="shared" si="1486"/>
        <v>1.6078235957772771E-2</v>
      </c>
      <c r="AP1177" s="13">
        <f t="shared" si="1487"/>
        <v>6.728108363275016E-3</v>
      </c>
      <c r="AQ1177" s="13">
        <f t="shared" si="1488"/>
        <v>2.1115862275031196E-3</v>
      </c>
      <c r="AR1177" s="13">
        <f t="shared" si="1489"/>
        <v>5.6591043098658549E-4</v>
      </c>
      <c r="AS1177" s="13">
        <f t="shared" si="1490"/>
        <v>1.4551820822389018E-3</v>
      </c>
      <c r="AT1177" s="13">
        <f t="shared" si="1491"/>
        <v>1.8709276031345506E-3</v>
      </c>
      <c r="AU1177" s="13">
        <f t="shared" si="1492"/>
        <v>1.6036344129000566E-3</v>
      </c>
      <c r="AV1177" s="13">
        <f t="shared" si="1493"/>
        <v>1.0308963823327983E-3</v>
      </c>
      <c r="AW1177" s="13">
        <f t="shared" si="1494"/>
        <v>4.7539829963318354E-5</v>
      </c>
      <c r="AX1177" s="13">
        <f t="shared" si="1495"/>
        <v>8.7445026538789418E-3</v>
      </c>
      <c r="AY1177" s="13">
        <f t="shared" si="1496"/>
        <v>1.0977689640722266E-2</v>
      </c>
      <c r="AZ1177" s="13">
        <f t="shared" si="1497"/>
        <v>6.8905959903028061E-3</v>
      </c>
      <c r="BA1177" s="13">
        <f t="shared" si="1498"/>
        <v>2.8834429742208914E-3</v>
      </c>
      <c r="BB1177" s="13">
        <f t="shared" si="1499"/>
        <v>9.0495547090025221E-4</v>
      </c>
      <c r="BC1177" s="13">
        <f t="shared" si="1500"/>
        <v>2.2721292888646812E-4</v>
      </c>
      <c r="BD1177" s="13">
        <f t="shared" si="1501"/>
        <v>1.1840561096333251E-4</v>
      </c>
      <c r="BE1177" s="13">
        <f t="shared" si="1502"/>
        <v>3.0446818803111239E-4</v>
      </c>
      <c r="BF1177" s="13">
        <f t="shared" si="1503"/>
        <v>3.914547493516001E-4</v>
      </c>
      <c r="BG1177" s="13">
        <f t="shared" si="1504"/>
        <v>3.3552891416090049E-4</v>
      </c>
      <c r="BH1177" s="13">
        <f t="shared" si="1505"/>
        <v>2.1569476246833424E-4</v>
      </c>
      <c r="BI1177" s="13">
        <f t="shared" si="1506"/>
        <v>1.1092750244221459E-4</v>
      </c>
      <c r="BJ1177" s="14">
        <f t="shared" si="1507"/>
        <v>0.64162425320815963</v>
      </c>
      <c r="BK1177" s="14">
        <f t="shared" si="1508"/>
        <v>0.18478960259610916</v>
      </c>
      <c r="BL1177" s="14">
        <f t="shared" si="1509"/>
        <v>0.16073593826782995</v>
      </c>
      <c r="BM1177" s="14">
        <f t="shared" si="1510"/>
        <v>0.71880297101638346</v>
      </c>
      <c r="BN1177" s="14">
        <f t="shared" si="1511"/>
        <v>0.26459835284507238</v>
      </c>
    </row>
    <row r="1178" spans="1:66" x14ac:dyDescent="0.25">
      <c r="A1178" t="s">
        <v>13</v>
      </c>
      <c r="B1178" t="s">
        <v>47</v>
      </c>
      <c r="C1178" t="s">
        <v>51</v>
      </c>
      <c r="D1178" s="11">
        <v>44464</v>
      </c>
      <c r="E1178" s="10">
        <f>VLOOKUP(A1178,home!$A$2:$E$405,3,FALSE)</f>
        <v>1.82539682539683</v>
      </c>
      <c r="F1178" s="10">
        <f>VLOOKUP(B1178,home!$B$2:$E$405,3,FALSE)</f>
        <v>0.91</v>
      </c>
      <c r="G1178" s="10">
        <f>VLOOKUP(C1178,away!$B$2:$E$405,4,FALSE)</f>
        <v>0.73</v>
      </c>
      <c r="H1178" s="10">
        <f>VLOOKUP(A1178,away!$A$2:$E$405,3,FALSE)</f>
        <v>1.2222222222222201</v>
      </c>
      <c r="I1178" s="10">
        <f>VLOOKUP(C1178,away!$B$2:$E$405,3,FALSE)</f>
        <v>0.91</v>
      </c>
      <c r="J1178" s="10">
        <f>VLOOKUP(B1178,home!$B$2:$E$405,4,FALSE)</f>
        <v>1.36</v>
      </c>
      <c r="K1178" s="12">
        <f t="shared" si="1456"/>
        <v>1.2126111111111142</v>
      </c>
      <c r="L1178" s="12">
        <f t="shared" si="1457"/>
        <v>1.5126222222222196</v>
      </c>
      <c r="M1178" s="13">
        <f t="shared" si="1458"/>
        <v>6.5530910388231292E-2</v>
      </c>
      <c r="N1178" s="13">
        <f t="shared" si="1459"/>
        <v>7.9463510057995998E-2</v>
      </c>
      <c r="O1178" s="13">
        <f t="shared" si="1460"/>
        <v>9.9123511295691538E-2</v>
      </c>
      <c r="P1178" s="13">
        <f t="shared" si="1461"/>
        <v>0.12019827116950359</v>
      </c>
      <c r="Q1178" s="13">
        <f t="shared" si="1462"/>
        <v>4.8179167612107859E-2</v>
      </c>
      <c r="R1178" s="13">
        <f t="shared" si="1463"/>
        <v>7.4968212965279141E-2</v>
      </c>
      <c r="S1178" s="13">
        <f t="shared" si="1464"/>
        <v>5.5117593768131815E-2</v>
      </c>
      <c r="T1178" s="13">
        <f t="shared" si="1465"/>
        <v>7.2876879578243375E-2</v>
      </c>
      <c r="U1178" s="13">
        <f t="shared" si="1466"/>
        <v>9.0907288021841767E-2</v>
      </c>
      <c r="V1178" s="13">
        <f t="shared" si="1467"/>
        <v>1.1233103487097535E-2</v>
      </c>
      <c r="W1178" s="13">
        <f t="shared" si="1468"/>
        <v>1.9474197990175579E-2</v>
      </c>
      <c r="X1178" s="13">
        <f t="shared" si="1469"/>
        <v>2.9457104639894864E-2</v>
      </c>
      <c r="Y1178" s="13">
        <f t="shared" si="1470"/>
        <v>2.227873554031512E-2</v>
      </c>
      <c r="Z1178" s="13">
        <f t="shared" si="1471"/>
        <v>3.7799528297189716E-2</v>
      </c>
      <c r="AA1178" s="13">
        <f t="shared" si="1472"/>
        <v>4.5836128007931222E-2</v>
      </c>
      <c r="AB1178" s="13">
        <f t="shared" si="1473"/>
        <v>2.7790699056364374E-2</v>
      </c>
      <c r="AC1178" s="13">
        <f t="shared" si="1474"/>
        <v>1.2877507070881932E-3</v>
      </c>
      <c r="AD1178" s="13">
        <f t="shared" si="1475"/>
        <v>5.9036572157161581E-3</v>
      </c>
      <c r="AE1178" s="13">
        <f t="shared" si="1476"/>
        <v>8.9300030968748161E-3</v>
      </c>
      <c r="AF1178" s="13">
        <f t="shared" si="1477"/>
        <v>6.753860564423046E-3</v>
      </c>
      <c r="AG1178" s="13">
        <f t="shared" si="1478"/>
        <v>3.4053465251788679E-3</v>
      </c>
      <c r="AH1178" s="13">
        <f t="shared" si="1479"/>
        <v>1.4294101622961696E-2</v>
      </c>
      <c r="AI1178" s="13">
        <f t="shared" si="1480"/>
        <v>1.7333186451354763E-2</v>
      </c>
      <c r="AJ1178" s="13">
        <f t="shared" si="1481"/>
        <v>1.0509207240936704E-2</v>
      </c>
      <c r="AK1178" s="13">
        <f t="shared" si="1482"/>
        <v>4.2478604897764095E-3</v>
      </c>
      <c r="AL1178" s="13">
        <f t="shared" si="1483"/>
        <v>9.4480853552801901E-5</v>
      </c>
      <c r="AM1178" s="13">
        <f t="shared" si="1484"/>
        <v>1.4317680671937431E-3</v>
      </c>
      <c r="AN1178" s="13">
        <f t="shared" si="1485"/>
        <v>2.1657241955054117E-3</v>
      </c>
      <c r="AO1178" s="13">
        <f t="shared" si="1486"/>
        <v>1.6379612726629129E-3</v>
      </c>
      <c r="AP1178" s="13">
        <f t="shared" si="1487"/>
        <v>8.2587220672310354E-4</v>
      </c>
      <c r="AQ1178" s="13">
        <f t="shared" si="1488"/>
        <v>3.1230816315126731E-4</v>
      </c>
      <c r="AR1178" s="13">
        <f t="shared" si="1489"/>
        <v>4.3243151523189114E-3</v>
      </c>
      <c r="AS1178" s="13">
        <f t="shared" si="1490"/>
        <v>5.2437126016480623E-3</v>
      </c>
      <c r="AT1178" s="13">
        <f t="shared" si="1491"/>
        <v>3.1792920821159041E-3</v>
      </c>
      <c r="AU1178" s="13">
        <f t="shared" si="1492"/>
        <v>1.2850816347471118E-3</v>
      </c>
      <c r="AV1178" s="13">
        <f t="shared" si="1493"/>
        <v>3.8957606724479549E-4</v>
      </c>
      <c r="AW1178" s="13">
        <f t="shared" si="1494"/>
        <v>4.8138585746896488E-6</v>
      </c>
      <c r="AX1178" s="13">
        <f t="shared" si="1495"/>
        <v>2.8936297780220247E-4</v>
      </c>
      <c r="AY1178" s="13">
        <f t="shared" si="1496"/>
        <v>4.3769687051200623E-4</v>
      </c>
      <c r="AZ1178" s="13">
        <f t="shared" si="1497"/>
        <v>3.3103500646679111E-4</v>
      </c>
      <c r="BA1178" s="13">
        <f t="shared" si="1498"/>
        <v>1.6691030237171481E-4</v>
      </c>
      <c r="BB1178" s="13">
        <f t="shared" si="1499"/>
        <v>6.3118058121321477E-5</v>
      </c>
      <c r="BC1178" s="13">
        <f t="shared" si="1500"/>
        <v>1.90947554675649E-5</v>
      </c>
      <c r="BD1178" s="13">
        <f t="shared" si="1501"/>
        <v>1.090175865881641E-3</v>
      </c>
      <c r="BE1178" s="13">
        <f t="shared" si="1502"/>
        <v>1.3219593680332577E-3</v>
      </c>
      <c r="BF1178" s="13">
        <f t="shared" si="1503"/>
        <v>8.0151130905727758E-4</v>
      </c>
      <c r="BG1178" s="13">
        <f t="shared" si="1504"/>
        <v>3.2397383968135642E-4</v>
      </c>
      <c r="BH1178" s="13">
        <f t="shared" si="1505"/>
        <v>9.8213569426735883E-5</v>
      </c>
      <c r="BI1178" s="13">
        <f t="shared" si="1506"/>
        <v>2.3818973109748544E-5</v>
      </c>
      <c r="BJ1178" s="14">
        <f t="shared" si="1507"/>
        <v>0.30440331469690368</v>
      </c>
      <c r="BK1178" s="14">
        <f t="shared" si="1508"/>
        <v>0.2538998072441172</v>
      </c>
      <c r="BL1178" s="14">
        <f t="shared" si="1509"/>
        <v>0.40309182561540247</v>
      </c>
      <c r="BM1178" s="14">
        <f t="shared" si="1510"/>
        <v>0.51129800935286629</v>
      </c>
      <c r="BN1178" s="14">
        <f t="shared" si="1511"/>
        <v>0.48746358348880936</v>
      </c>
    </row>
    <row r="1179" spans="1:66" x14ac:dyDescent="0.25">
      <c r="A1179" t="s">
        <v>13</v>
      </c>
      <c r="B1179" t="s">
        <v>14</v>
      </c>
      <c r="C1179" t="s">
        <v>48</v>
      </c>
      <c r="D1179" s="11">
        <v>44464</v>
      </c>
      <c r="E1179" s="10">
        <f>VLOOKUP(A1179,home!$A$2:$E$405,3,FALSE)</f>
        <v>1.82539682539683</v>
      </c>
      <c r="F1179" s="10">
        <f>VLOOKUP(B1179,home!$B$2:$E$405,3,FALSE)</f>
        <v>0.55000000000000004</v>
      </c>
      <c r="G1179" s="10">
        <f>VLOOKUP(C1179,away!$B$2:$E$405,4,FALSE)</f>
        <v>0.91</v>
      </c>
      <c r="H1179" s="10">
        <f>VLOOKUP(A1179,away!$A$2:$E$405,3,FALSE)</f>
        <v>1.2222222222222201</v>
      </c>
      <c r="I1179" s="10">
        <f>VLOOKUP(C1179,away!$B$2:$E$405,3,FALSE)</f>
        <v>0.37</v>
      </c>
      <c r="J1179" s="10">
        <f>VLOOKUP(B1179,home!$B$2:$E$405,4,FALSE)</f>
        <v>0.41</v>
      </c>
      <c r="K1179" s="12">
        <f t="shared" si="1456"/>
        <v>0.91361111111111359</v>
      </c>
      <c r="L1179" s="12">
        <f t="shared" si="1457"/>
        <v>0.18541111111111078</v>
      </c>
      <c r="M1179" s="13">
        <f t="shared" si="1458"/>
        <v>0.33319671681905488</v>
      </c>
      <c r="N1179" s="13">
        <f t="shared" si="1459"/>
        <v>0.30441222267163176</v>
      </c>
      <c r="O1179" s="13">
        <f t="shared" si="1460"/>
        <v>6.1778373483995098E-2</v>
      </c>
      <c r="P1179" s="13">
        <f t="shared" si="1461"/>
        <v>5.6441408441350115E-2</v>
      </c>
      <c r="Q1179" s="13">
        <f t="shared" si="1462"/>
        <v>0.13905719449541662</v>
      </c>
      <c r="R1179" s="13">
        <f t="shared" si="1463"/>
        <v>5.727198435152357E-3</v>
      </c>
      <c r="S1179" s="13">
        <f t="shared" si="1464"/>
        <v>2.3902040641754665E-3</v>
      </c>
      <c r="T1179" s="13">
        <f t="shared" si="1465"/>
        <v>2.578274893938903E-2</v>
      </c>
      <c r="U1179" s="13">
        <f t="shared" si="1466"/>
        <v>5.232432125893376E-3</v>
      </c>
      <c r="V1179" s="13">
        <f t="shared" si="1467"/>
        <v>4.4987265958487365E-5</v>
      </c>
      <c r="W1179" s="13">
        <f t="shared" si="1468"/>
        <v>4.2348065990317277E-2</v>
      </c>
      <c r="X1179" s="13">
        <f t="shared" si="1469"/>
        <v>7.8518019686713673E-3</v>
      </c>
      <c r="Y1179" s="13">
        <f t="shared" si="1470"/>
        <v>7.279056636178827E-4</v>
      </c>
      <c r="Z1179" s="13">
        <f t="shared" si="1471"/>
        <v>3.5396207513847122E-4</v>
      </c>
      <c r="AA1179" s="13">
        <f t="shared" si="1472"/>
        <v>3.2338368475845415E-4</v>
      </c>
      <c r="AB1179" s="13">
        <f t="shared" si="1473"/>
        <v>1.4772346377368869E-4</v>
      </c>
      <c r="AC1179" s="13">
        <f t="shared" si="1474"/>
        <v>4.7628482748554767E-7</v>
      </c>
      <c r="AD1179" s="13">
        <f t="shared" si="1475"/>
        <v>9.6724159057051291E-3</v>
      </c>
      <c r="AE1179" s="13">
        <f t="shared" si="1476"/>
        <v>1.7933733802055689E-3</v>
      </c>
      <c r="AF1179" s="13">
        <f t="shared" si="1477"/>
        <v>1.6625567553050152E-4</v>
      </c>
      <c r="AG1179" s="13">
        <f t="shared" si="1478"/>
        <v>1.0275216509546202E-5</v>
      </c>
      <c r="AH1179" s="13">
        <f t="shared" si="1479"/>
        <v>1.6407125410654606E-5</v>
      </c>
      <c r="AI1179" s="13">
        <f t="shared" si="1480"/>
        <v>1.4989732076567541E-5</v>
      </c>
      <c r="AJ1179" s="13">
        <f t="shared" si="1481"/>
        <v>6.8473928888653851E-6</v>
      </c>
      <c r="AK1179" s="13">
        <f t="shared" si="1482"/>
        <v>2.0852847418035482E-6</v>
      </c>
      <c r="AL1179" s="13">
        <f t="shared" si="1483"/>
        <v>3.2271850382161293E-9</v>
      </c>
      <c r="AM1179" s="13">
        <f t="shared" si="1484"/>
        <v>1.7673653285480147E-3</v>
      </c>
      <c r="AN1179" s="13">
        <f t="shared" si="1485"/>
        <v>3.2768916930534073E-4</v>
      </c>
      <c r="AO1179" s="13">
        <f t="shared" si="1486"/>
        <v>3.0378606489990061E-5</v>
      </c>
      <c r="AP1179" s="13">
        <f t="shared" si="1487"/>
        <v>1.8775103944387529E-6</v>
      </c>
      <c r="AQ1179" s="13">
        <f t="shared" si="1488"/>
        <v>8.7027822088887273E-8</v>
      </c>
      <c r="AR1179" s="13">
        <f t="shared" si="1489"/>
        <v>6.0841267050576166E-7</v>
      </c>
      <c r="AS1179" s="13">
        <f t="shared" si="1490"/>
        <v>5.558525759148488E-7</v>
      </c>
      <c r="AT1179" s="13">
        <f t="shared" si="1491"/>
        <v>2.5391654474776979E-7</v>
      </c>
      <c r="AU1179" s="13">
        <f t="shared" si="1492"/>
        <v>7.732699219216827E-8</v>
      </c>
      <c r="AV1179" s="13">
        <f t="shared" si="1493"/>
        <v>1.766169981389181E-8</v>
      </c>
      <c r="AW1179" s="13">
        <f t="shared" si="1494"/>
        <v>1.5185129356472203E-11</v>
      </c>
      <c r="AX1179" s="13">
        <f t="shared" si="1495"/>
        <v>2.6911410025900161E-4</v>
      </c>
      <c r="AY1179" s="13">
        <f t="shared" si="1496"/>
        <v>4.9896744344688348E-5</v>
      </c>
      <c r="AZ1179" s="13">
        <f t="shared" si="1497"/>
        <v>4.6257054048878499E-6</v>
      </c>
      <c r="BA1179" s="13">
        <f t="shared" si="1498"/>
        <v>2.8588572626430899E-7</v>
      </c>
      <c r="BB1179" s="13">
        <f t="shared" si="1499"/>
        <v>1.3251597539368099E-8</v>
      </c>
      <c r="BC1179" s="13">
        <f t="shared" si="1500"/>
        <v>4.9139868475429976E-10</v>
      </c>
      <c r="BD1179" s="13">
        <f t="shared" si="1501"/>
        <v>1.8801078208758578E-8</v>
      </c>
      <c r="BE1179" s="13">
        <f t="shared" si="1502"/>
        <v>1.7176873952390867E-8</v>
      </c>
      <c r="BF1179" s="13">
        <f t="shared" si="1503"/>
        <v>7.8464914485296831E-9</v>
      </c>
      <c r="BG1179" s="13">
        <f t="shared" si="1504"/>
        <v>2.3895472568716853E-9</v>
      </c>
      <c r="BH1179" s="13">
        <f t="shared" si="1505"/>
        <v>5.457792311007634E-10</v>
      </c>
      <c r="BI1179" s="13">
        <f t="shared" si="1506"/>
        <v>9.9725993949467551E-11</v>
      </c>
      <c r="BJ1179" s="14">
        <f t="shared" si="1507"/>
        <v>0.53427359372828576</v>
      </c>
      <c r="BK1179" s="14">
        <f t="shared" si="1508"/>
        <v>0.39212369284689608</v>
      </c>
      <c r="BL1179" s="14">
        <f t="shared" si="1509"/>
        <v>7.325100075867011E-2</v>
      </c>
      <c r="BM1179" s="14">
        <f t="shared" si="1510"/>
        <v>9.9339238333229954E-2</v>
      </c>
      <c r="BN1179" s="14">
        <f t="shared" si="1511"/>
        <v>0.90061311434660085</v>
      </c>
    </row>
    <row r="1180" spans="1:66" x14ac:dyDescent="0.25">
      <c r="A1180" t="s">
        <v>13</v>
      </c>
      <c r="B1180" t="s">
        <v>15</v>
      </c>
      <c r="C1180" t="s">
        <v>44</v>
      </c>
      <c r="D1180" s="11">
        <v>44464</v>
      </c>
      <c r="E1180" s="10">
        <f>VLOOKUP(A1180,home!$A$2:$E$405,3,FALSE)</f>
        <v>1.82539682539683</v>
      </c>
      <c r="F1180" s="10">
        <f>VLOOKUP(B1180,home!$B$2:$E$405,3,FALSE)</f>
        <v>1.46</v>
      </c>
      <c r="G1180" s="10">
        <f>VLOOKUP(C1180,away!$B$2:$E$405,4,FALSE)</f>
        <v>0.55000000000000004</v>
      </c>
      <c r="H1180" s="10">
        <f>VLOOKUP(A1180,away!$A$2:$E$405,3,FALSE)</f>
        <v>1.2222222222222201</v>
      </c>
      <c r="I1180" s="10">
        <f>VLOOKUP(C1180,away!$B$2:$E$405,3,FALSE)</f>
        <v>0.37</v>
      </c>
      <c r="J1180" s="10">
        <f>VLOOKUP(B1180,home!$B$2:$E$405,4,FALSE)</f>
        <v>1.0900000000000001</v>
      </c>
      <c r="K1180" s="12">
        <f t="shared" si="1456"/>
        <v>1.4657936507936544</v>
      </c>
      <c r="L1180" s="12">
        <f t="shared" si="1457"/>
        <v>0.49292222222222137</v>
      </c>
      <c r="M1180" s="13">
        <f t="shared" si="1458"/>
        <v>0.1410394172065263</v>
      </c>
      <c r="N1180" s="13">
        <f t="shared" si="1459"/>
        <v>0.20673468225296354</v>
      </c>
      <c r="O1180" s="13">
        <f t="shared" si="1460"/>
        <v>6.9521462950367943E-2</v>
      </c>
      <c r="P1180" s="13">
        <f t="shared" si="1461"/>
        <v>0.10190411898653562</v>
      </c>
      <c r="Q1180" s="13">
        <f t="shared" si="1462"/>
        <v>0.15151519232261881</v>
      </c>
      <c r="R1180" s="13">
        <f t="shared" si="1463"/>
        <v>1.7134337004817601E-2</v>
      </c>
      <c r="S1180" s="13">
        <f t="shared" si="1464"/>
        <v>1.8406998681822214E-2</v>
      </c>
      <c r="T1180" s="13">
        <f t="shared" si="1465"/>
        <v>7.4685205300092525E-2</v>
      </c>
      <c r="U1180" s="13">
        <f t="shared" si="1466"/>
        <v>2.51154023922204E-2</v>
      </c>
      <c r="V1180" s="13">
        <f t="shared" si="1467"/>
        <v>1.4777184838813346E-3</v>
      </c>
      <c r="W1180" s="13">
        <f t="shared" si="1468"/>
        <v>7.4030002301758033E-2</v>
      </c>
      <c r="X1180" s="13">
        <f t="shared" si="1469"/>
        <v>3.6491033245698731E-2</v>
      </c>
      <c r="Y1180" s="13">
        <f t="shared" si="1470"/>
        <v>8.9936205993273888E-3</v>
      </c>
      <c r="Z1180" s="13">
        <f t="shared" si="1471"/>
        <v>2.8152984909063775E-3</v>
      </c>
      <c r="AA1180" s="13">
        <f t="shared" si="1472"/>
        <v>4.1266466530595252E-3</v>
      </c>
      <c r="AB1180" s="13">
        <f t="shared" si="1473"/>
        <v>3.0244062315617688E-3</v>
      </c>
      <c r="AC1180" s="13">
        <f t="shared" si="1474"/>
        <v>6.6730281502413969E-5</v>
      </c>
      <c r="AD1180" s="13">
        <f t="shared" si="1475"/>
        <v>2.7128176835539142E-2</v>
      </c>
      <c r="AE1180" s="13">
        <f t="shared" si="1476"/>
        <v>1.3372081210611344E-2</v>
      </c>
      <c r="AF1180" s="13">
        <f t="shared" si="1477"/>
        <v>3.2956979930352775E-3</v>
      </c>
      <c r="AG1180" s="13">
        <f t="shared" si="1478"/>
        <v>5.4150759283342145E-4</v>
      </c>
      <c r="AH1180" s="13">
        <f t="shared" si="1479"/>
        <v>3.4693079708910936E-4</v>
      </c>
      <c r="AI1180" s="13">
        <f t="shared" si="1480"/>
        <v>5.0852895963799814E-4</v>
      </c>
      <c r="AJ1180" s="13">
        <f t="shared" si="1481"/>
        <v>3.7269926014104026E-4</v>
      </c>
      <c r="AK1180" s="13">
        <f t="shared" si="1482"/>
        <v>1.8210006972340975E-4</v>
      </c>
      <c r="AL1180" s="13">
        <f t="shared" si="1483"/>
        <v>1.9285645618542316E-6</v>
      </c>
      <c r="AM1180" s="13">
        <f t="shared" si="1484"/>
        <v>7.9528618726281558E-3</v>
      </c>
      <c r="AN1180" s="13">
        <f t="shared" si="1485"/>
        <v>3.920142347282247E-3</v>
      </c>
      <c r="AO1180" s="13">
        <f t="shared" si="1486"/>
        <v>9.6616263862490026E-4</v>
      </c>
      <c r="AP1180" s="13">
        <f t="shared" si="1487"/>
        <v>1.5874767828635695E-4</v>
      </c>
      <c r="AQ1180" s="13">
        <f t="shared" si="1488"/>
        <v>1.9562564588382332E-5</v>
      </c>
      <c r="AR1180" s="13">
        <f t="shared" si="1489"/>
        <v>3.4201979891698084E-5</v>
      </c>
      <c r="AS1180" s="13">
        <f t="shared" si="1490"/>
        <v>5.0133044969823298E-5</v>
      </c>
      <c r="AT1180" s="13">
        <f t="shared" si="1491"/>
        <v>3.6742349505859877E-5</v>
      </c>
      <c r="AU1180" s="13">
        <f t="shared" si="1492"/>
        <v>1.7952234206976926E-5</v>
      </c>
      <c r="AV1180" s="13">
        <f t="shared" si="1493"/>
        <v>6.5785677295368589E-6</v>
      </c>
      <c r="AW1180" s="13">
        <f t="shared" si="1494"/>
        <v>3.8706412023934254E-8</v>
      </c>
      <c r="AX1180" s="13">
        <f t="shared" si="1495"/>
        <v>1.9428757397562122E-3</v>
      </c>
      <c r="AY1180" s="13">
        <f t="shared" si="1496"/>
        <v>9.5768662714227422E-4</v>
      </c>
      <c r="AZ1180" s="13">
        <f t="shared" si="1497"/>
        <v>2.3603251022173688E-4</v>
      </c>
      <c r="BA1180" s="13">
        <f t="shared" si="1498"/>
        <v>3.8781889818395914E-5</v>
      </c>
      <c r="BB1180" s="13">
        <f t="shared" si="1499"/>
        <v>4.7791138278152624E-6</v>
      </c>
      <c r="BC1180" s="13">
        <f t="shared" si="1500"/>
        <v>4.7114628165192933E-7</v>
      </c>
      <c r="BD1180" s="13">
        <f t="shared" si="1501"/>
        <v>2.8098193221025911E-6</v>
      </c>
      <c r="BE1180" s="13">
        <f t="shared" si="1502"/>
        <v>4.1186153222153083E-6</v>
      </c>
      <c r="BF1180" s="13">
        <f t="shared" si="1503"/>
        <v>3.0185200946823306E-6</v>
      </c>
      <c r="BG1180" s="13">
        <f t="shared" si="1504"/>
        <v>1.4748425298594736E-6</v>
      </c>
      <c r="BH1180" s="13">
        <f t="shared" si="1505"/>
        <v>5.4045370404711688E-7</v>
      </c>
      <c r="BI1180" s="13">
        <f t="shared" si="1506"/>
        <v>1.5843872158803539E-7</v>
      </c>
      <c r="BJ1180" s="14">
        <f t="shared" si="1507"/>
        <v>0.61298530378293636</v>
      </c>
      <c r="BK1180" s="14">
        <f t="shared" si="1508"/>
        <v>0.26385459883197204</v>
      </c>
      <c r="BL1180" s="14">
        <f t="shared" si="1509"/>
        <v>0.12049024318461719</v>
      </c>
      <c r="BM1180" s="14">
        <f t="shared" si="1510"/>
        <v>0.31133858564587191</v>
      </c>
      <c r="BN1180" s="14">
        <f t="shared" si="1511"/>
        <v>0.68784921072382976</v>
      </c>
    </row>
    <row r="1181" spans="1:66" x14ac:dyDescent="0.25">
      <c r="A1181" t="s">
        <v>13</v>
      </c>
      <c r="B1181" t="s">
        <v>229</v>
      </c>
      <c r="C1181" t="s">
        <v>45</v>
      </c>
      <c r="D1181" s="11">
        <v>44464</v>
      </c>
      <c r="E1181" s="10">
        <f>VLOOKUP(A1181,home!$A$2:$E$405,3,FALSE)</f>
        <v>1.82539682539683</v>
      </c>
      <c r="F1181" s="10">
        <f>VLOOKUP(B1181,home!$B$2:$E$405,3,FALSE)</f>
        <v>0.37</v>
      </c>
      <c r="G1181" s="10">
        <f>VLOOKUP(C1181,away!$B$2:$E$405,4,FALSE)</f>
        <v>0.91</v>
      </c>
      <c r="H1181" s="10">
        <f>VLOOKUP(A1181,away!$A$2:$E$405,3,FALSE)</f>
        <v>1.2222222222222201</v>
      </c>
      <c r="I1181" s="10">
        <f>VLOOKUP(C1181,away!$B$2:$E$405,3,FALSE)</f>
        <v>0.73</v>
      </c>
      <c r="J1181" s="10">
        <f>VLOOKUP(B1181,home!$B$2:$E$405,4,FALSE)</f>
        <v>0.55000000000000004</v>
      </c>
      <c r="K1181" s="12">
        <f t="shared" si="1456"/>
        <v>0.61461111111111266</v>
      </c>
      <c r="L1181" s="12">
        <f t="shared" si="1457"/>
        <v>0.49072222222222145</v>
      </c>
      <c r="M1181" s="13">
        <f t="shared" si="1458"/>
        <v>0.33110049701312694</v>
      </c>
      <c r="N1181" s="13">
        <f t="shared" si="1459"/>
        <v>0.20349804435867958</v>
      </c>
      <c r="O1181" s="13">
        <f t="shared" si="1460"/>
        <v>0.16247837167316362</v>
      </c>
      <c r="P1181" s="13">
        <f t="shared" si="1461"/>
        <v>9.9861012545567424E-2</v>
      </c>
      <c r="Q1181" s="13">
        <f t="shared" si="1462"/>
        <v>6.2536079576113263E-2</v>
      </c>
      <c r="R1181" s="13">
        <f t="shared" si="1463"/>
        <v>3.9865873805251452E-2</v>
      </c>
      <c r="S1181" s="13">
        <f t="shared" si="1464"/>
        <v>7.5296034863929955E-3</v>
      </c>
      <c r="T1181" s="13">
        <f t="shared" si="1465"/>
        <v>3.0687843938655975E-2</v>
      </c>
      <c r="U1181" s="13">
        <f t="shared" si="1466"/>
        <v>2.4502008994860991E-2</v>
      </c>
      <c r="V1181" s="13">
        <f t="shared" si="1467"/>
        <v>2.52328165214989E-4</v>
      </c>
      <c r="W1181" s="13">
        <f t="shared" si="1468"/>
        <v>1.2811789784269313E-2</v>
      </c>
      <c r="X1181" s="13">
        <f t="shared" si="1469"/>
        <v>6.2870299535805916E-3</v>
      </c>
      <c r="Y1181" s="13">
        <f t="shared" si="1470"/>
        <v>1.5425926549993692E-3</v>
      </c>
      <c r="Z1181" s="13">
        <f t="shared" si="1471"/>
        <v>6.5210233948478809E-3</v>
      </c>
      <c r="AA1181" s="13">
        <f t="shared" si="1472"/>
        <v>4.0078934342890156E-3</v>
      </c>
      <c r="AB1181" s="13">
        <f t="shared" si="1473"/>
        <v>1.2316479184316523E-3</v>
      </c>
      <c r="AC1181" s="13">
        <f t="shared" si="1474"/>
        <v>4.7564384339958828E-6</v>
      </c>
      <c r="AD1181" s="13">
        <f t="shared" si="1475"/>
        <v>1.9685670886579409E-3</v>
      </c>
      <c r="AE1181" s="13">
        <f t="shared" si="1476"/>
        <v>9.6601961633975336E-4</v>
      </c>
      <c r="AF1181" s="13">
        <f t="shared" si="1477"/>
        <v>2.3702364642025082E-4</v>
      </c>
      <c r="AG1181" s="13">
        <f t="shared" si="1478"/>
        <v>3.8770923496853191E-5</v>
      </c>
      <c r="AH1181" s="13">
        <f t="shared" si="1479"/>
        <v>8.0000277287071129E-4</v>
      </c>
      <c r="AI1181" s="13">
        <f t="shared" si="1480"/>
        <v>4.9169059312603898E-4</v>
      </c>
      <c r="AJ1181" s="13">
        <f t="shared" si="1481"/>
        <v>1.5109925088203839E-4</v>
      </c>
      <c r="AK1181" s="13">
        <f t="shared" si="1482"/>
        <v>3.0955759490888804E-5</v>
      </c>
      <c r="AL1181" s="13">
        <f t="shared" si="1483"/>
        <v>5.7382306872302999E-8</v>
      </c>
      <c r="AM1181" s="13">
        <f t="shared" si="1484"/>
        <v>2.4198064113136513E-4</v>
      </c>
      <c r="AN1181" s="13">
        <f t="shared" si="1485"/>
        <v>1.1874527795074136E-4</v>
      </c>
      <c r="AO1181" s="13">
        <f t="shared" si="1486"/>
        <v>2.9135473337191584E-5</v>
      </c>
      <c r="AP1181" s="13">
        <f t="shared" si="1487"/>
        <v>4.7658080738409793E-6</v>
      </c>
      <c r="AQ1181" s="13">
        <f t="shared" si="1488"/>
        <v>5.8467198216996235E-7</v>
      </c>
      <c r="AR1181" s="13">
        <f t="shared" si="1489"/>
        <v>7.8515827697410939E-5</v>
      </c>
      <c r="AS1181" s="13">
        <f t="shared" si="1490"/>
        <v>4.8256700100914402E-5</v>
      </c>
      <c r="AT1181" s="13">
        <f t="shared" si="1491"/>
        <v>1.4829552033789371E-5</v>
      </c>
      <c r="AU1181" s="13">
        <f t="shared" si="1492"/>
        <v>3.0381358175891156E-6</v>
      </c>
      <c r="AV1181" s="13">
        <f t="shared" si="1493"/>
        <v>4.6681800763872866E-7</v>
      </c>
      <c r="AW1181" s="13">
        <f t="shared" si="1494"/>
        <v>4.8074152360935957E-10</v>
      </c>
      <c r="AX1181" s="13">
        <f t="shared" si="1495"/>
        <v>2.4787331785521276E-5</v>
      </c>
      <c r="AY1181" s="13">
        <f t="shared" si="1496"/>
        <v>1.2163694536750503E-5</v>
      </c>
      <c r="AZ1181" s="13">
        <f t="shared" si="1497"/>
        <v>2.9844976067532511E-6</v>
      </c>
      <c r="BA1181" s="13">
        <f t="shared" si="1498"/>
        <v>4.8818643260095236E-7</v>
      </c>
      <c r="BB1181" s="13">
        <f t="shared" si="1499"/>
        <v>5.9890982766169495E-8</v>
      </c>
      <c r="BC1181" s="13">
        <f t="shared" si="1500"/>
        <v>5.8779672308174947E-9</v>
      </c>
      <c r="BD1181" s="13">
        <f t="shared" si="1501"/>
        <v>6.4215769078817552E-6</v>
      </c>
      <c r="BE1181" s="13">
        <f t="shared" si="1502"/>
        <v>3.9467725184386679E-6</v>
      </c>
      <c r="BF1181" s="13">
        <f t="shared" si="1503"/>
        <v>1.2128651214301971E-6</v>
      </c>
      <c r="BG1181" s="13">
        <f t="shared" si="1504"/>
        <v>2.4848012663670937E-7</v>
      </c>
      <c r="BH1181" s="13">
        <f t="shared" si="1505"/>
        <v>3.8179661680304474E-8</v>
      </c>
      <c r="BI1181" s="13">
        <f t="shared" si="1506"/>
        <v>4.6931288574356621E-9</v>
      </c>
      <c r="BJ1181" s="14">
        <f t="shared" si="1507"/>
        <v>0.32100946289299992</v>
      </c>
      <c r="BK1181" s="14">
        <f t="shared" si="1508"/>
        <v>0.43876041872557997</v>
      </c>
      <c r="BL1181" s="14">
        <f t="shared" si="1509"/>
        <v>0.23371652380348865</v>
      </c>
      <c r="BM1181" s="14">
        <f t="shared" si="1510"/>
        <v>0.10065538663121887</v>
      </c>
      <c r="BN1181" s="14">
        <f t="shared" si="1511"/>
        <v>0.89933987897190226</v>
      </c>
    </row>
    <row r="1182" spans="1:66" x14ac:dyDescent="0.25">
      <c r="A1182" t="s">
        <v>13</v>
      </c>
      <c r="B1182" t="s">
        <v>52</v>
      </c>
      <c r="C1182" t="s">
        <v>46</v>
      </c>
      <c r="D1182" s="11">
        <v>44464</v>
      </c>
      <c r="E1182" s="10">
        <f>VLOOKUP(A1182,home!$A$2:$E$405,3,FALSE)</f>
        <v>1.82539682539683</v>
      </c>
      <c r="F1182" s="10">
        <f>VLOOKUP(B1182,home!$B$2:$E$405,3,FALSE)</f>
        <v>1.92</v>
      </c>
      <c r="G1182" s="10">
        <f>VLOOKUP(C1182,away!$B$2:$E$405,4,FALSE)</f>
        <v>2.0499999999999998</v>
      </c>
      <c r="H1182" s="10">
        <f>VLOOKUP(A1182,away!$A$2:$E$405,3,FALSE)</f>
        <v>1.2222222222222201</v>
      </c>
      <c r="I1182" s="10">
        <f>VLOOKUP(C1182,away!$B$2:$E$405,3,FALSE)</f>
        <v>0.55000000000000004</v>
      </c>
      <c r="J1182" s="10">
        <f>VLOOKUP(B1182,home!$B$2:$E$405,4,FALSE)</f>
        <v>0.82</v>
      </c>
      <c r="K1182" s="12">
        <f t="shared" si="1456"/>
        <v>7.1847619047619222</v>
      </c>
      <c r="L1182" s="12">
        <f t="shared" si="1457"/>
        <v>0.55122222222222128</v>
      </c>
      <c r="M1182" s="13">
        <f t="shared" si="1458"/>
        <v>4.3682228022900738E-4</v>
      </c>
      <c r="N1182" s="13">
        <f t="shared" si="1459"/>
        <v>3.1384640781406091E-3</v>
      </c>
      <c r="O1182" s="13">
        <f t="shared" si="1460"/>
        <v>2.4078614802401134E-4</v>
      </c>
      <c r="P1182" s="13">
        <f t="shared" si="1461"/>
        <v>1.7299911435172818E-3</v>
      </c>
      <c r="Q1182" s="13">
        <f t="shared" si="1462"/>
        <v>1.12745585740442E-2</v>
      </c>
      <c r="R1182" s="13">
        <f t="shared" si="1463"/>
        <v>6.6363337797062106E-5</v>
      </c>
      <c r="S1182" s="13">
        <f t="shared" si="1464"/>
        <v>1.7128644142643081E-3</v>
      </c>
      <c r="T1182" s="13">
        <f t="shared" si="1465"/>
        <v>6.2147872317592431E-3</v>
      </c>
      <c r="U1182" s="13">
        <f t="shared" si="1466"/>
        <v>4.7680478127717885E-4</v>
      </c>
      <c r="V1182" s="13">
        <f t="shared" si="1467"/>
        <v>7.5373655014159414E-4</v>
      </c>
      <c r="W1182" s="13">
        <f t="shared" si="1468"/>
        <v>2.7001672978599893E-2</v>
      </c>
      <c r="X1182" s="13">
        <f t="shared" si="1469"/>
        <v>1.4883922182981537E-2</v>
      </c>
      <c r="Y1182" s="13">
        <f t="shared" si="1470"/>
        <v>4.1021743305428484E-3</v>
      </c>
      <c r="Z1182" s="13">
        <f t="shared" si="1471"/>
        <v>1.2193648844860173E-5</v>
      </c>
      <c r="AA1182" s="13">
        <f t="shared" si="1472"/>
        <v>8.7608463700595586E-5</v>
      </c>
      <c r="AB1182" s="13">
        <f t="shared" si="1473"/>
        <v>3.1472297626537857E-4</v>
      </c>
      <c r="AC1182" s="13">
        <f t="shared" si="1474"/>
        <v>1.8656865951391857E-4</v>
      </c>
      <c r="AD1182" s="13">
        <f t="shared" si="1475"/>
        <v>4.8500147845370975E-2</v>
      </c>
      <c r="AE1182" s="13">
        <f t="shared" si="1476"/>
        <v>2.6734359273431669E-2</v>
      </c>
      <c r="AF1182" s="13">
        <f t="shared" si="1477"/>
        <v>7.3682864641941258E-3</v>
      </c>
      <c r="AG1182" s="13">
        <f t="shared" si="1478"/>
        <v>1.3538544129210002E-3</v>
      </c>
      <c r="AH1182" s="13">
        <f t="shared" si="1479"/>
        <v>1.680352553315311E-6</v>
      </c>
      <c r="AI1182" s="13">
        <f t="shared" si="1480"/>
        <v>1.2072933011629272E-5</v>
      </c>
      <c r="AJ1182" s="13">
        <f t="shared" si="1481"/>
        <v>4.3370574590348323E-5</v>
      </c>
      <c r="AK1182" s="13">
        <f t="shared" si="1482"/>
        <v>1.0386908403479002E-4</v>
      </c>
      <c r="AL1182" s="13">
        <f t="shared" si="1483"/>
        <v>2.9555463924391386E-5</v>
      </c>
      <c r="AM1182" s="13">
        <f t="shared" si="1484"/>
        <v>6.9692402922948454E-2</v>
      </c>
      <c r="AN1182" s="13">
        <f t="shared" si="1485"/>
        <v>3.8416001211194081E-2</v>
      </c>
      <c r="AO1182" s="13">
        <f t="shared" si="1486"/>
        <v>1.0587876778262971E-2</v>
      </c>
      <c r="AP1182" s="13">
        <f t="shared" si="1487"/>
        <v>1.9454243221097231E-3</v>
      </c>
      <c r="AQ1182" s="13">
        <f t="shared" si="1488"/>
        <v>2.6809027949961992E-4</v>
      </c>
      <c r="AR1182" s="13">
        <f t="shared" si="1489"/>
        <v>1.8524953371104988E-7</v>
      </c>
      <c r="AS1182" s="13">
        <f t="shared" si="1490"/>
        <v>1.3309737926820606E-6</v>
      </c>
      <c r="AT1182" s="13">
        <f t="shared" si="1491"/>
        <v>4.7813649009492832E-6</v>
      </c>
      <c r="AU1182" s="13">
        <f t="shared" si="1492"/>
        <v>1.1450989464368723E-5</v>
      </c>
      <c r="AV1182" s="13">
        <f t="shared" si="1493"/>
        <v>2.0568158218856636E-5</v>
      </c>
      <c r="AW1182" s="13">
        <f t="shared" si="1494"/>
        <v>3.251429773233584E-6</v>
      </c>
      <c r="AX1182" s="13">
        <f t="shared" si="1495"/>
        <v>8.345388692868641E-2</v>
      </c>
      <c r="AY1182" s="13">
        <f t="shared" si="1496"/>
        <v>4.6001637005912512E-2</v>
      </c>
      <c r="AZ1182" s="13">
        <f t="shared" si="1497"/>
        <v>1.2678562288129532E-2</v>
      </c>
      <c r="BA1182" s="13">
        <f t="shared" si="1498"/>
        <v>2.3295684263485374E-3</v>
      </c>
      <c r="BB1182" s="13">
        <f t="shared" si="1499"/>
        <v>3.2102747119764084E-4</v>
      </c>
      <c r="BC1182" s="13">
        <f t="shared" si="1500"/>
        <v>3.5391495213588751E-5</v>
      </c>
      <c r="BD1182" s="13">
        <f t="shared" si="1501"/>
        <v>1.7018943272972537E-8</v>
      </c>
      <c r="BE1182" s="13">
        <f t="shared" si="1502"/>
        <v>1.2227705528695726E-7</v>
      </c>
      <c r="BF1182" s="13">
        <f t="shared" si="1503"/>
        <v>4.3926576432609914E-7</v>
      </c>
      <c r="BG1182" s="13">
        <f t="shared" si="1504"/>
        <v>1.0520066431987619E-6</v>
      </c>
      <c r="BH1182" s="13">
        <f t="shared" si="1505"/>
        <v>1.8896043134027334E-6</v>
      </c>
      <c r="BI1182" s="13">
        <f t="shared" si="1506"/>
        <v>2.7152714172019522E-6</v>
      </c>
      <c r="BJ1182" s="14">
        <f t="shared" si="1507"/>
        <v>0.41630209650148919</v>
      </c>
      <c r="BK1182" s="14">
        <f t="shared" si="1508"/>
        <v>5.0851175517503011E-2</v>
      </c>
      <c r="BL1182" s="14">
        <f t="shared" si="1509"/>
        <v>1.3918308313015661E-3</v>
      </c>
      <c r="BM1182" s="14">
        <f t="shared" si="1510"/>
        <v>0.40567192536124719</v>
      </c>
      <c r="BN1182" s="14">
        <f t="shared" si="1511"/>
        <v>1.6886985561752169E-2</v>
      </c>
    </row>
    <row r="1183" spans="1:66" x14ac:dyDescent="0.25">
      <c r="A1183" t="s">
        <v>13</v>
      </c>
      <c r="B1183" t="s">
        <v>54</v>
      </c>
      <c r="C1183" t="s">
        <v>43</v>
      </c>
      <c r="D1183" s="11">
        <v>44464</v>
      </c>
      <c r="E1183" s="10">
        <f>VLOOKUP(A1183,home!$A$2:$E$405,3,FALSE)</f>
        <v>1.82539682539683</v>
      </c>
      <c r="F1183" s="10">
        <f>VLOOKUP(B1183,home!$B$2:$E$405,3,FALSE)</f>
        <v>0.91</v>
      </c>
      <c r="G1183" s="10">
        <f>VLOOKUP(C1183,away!$B$2:$E$405,4,FALSE)</f>
        <v>1.1000000000000001</v>
      </c>
      <c r="H1183" s="10">
        <f>VLOOKUP(A1183,away!$A$2:$E$405,3,FALSE)</f>
        <v>1.2222222222222201</v>
      </c>
      <c r="I1183" s="10">
        <f>VLOOKUP(C1183,away!$B$2:$E$405,3,FALSE)</f>
        <v>0.91</v>
      </c>
      <c r="J1183" s="10">
        <f>VLOOKUP(B1183,home!$B$2:$E$405,4,FALSE)</f>
        <v>0.55000000000000004</v>
      </c>
      <c r="K1183" s="12">
        <f t="shared" si="1456"/>
        <v>1.8272222222222272</v>
      </c>
      <c r="L1183" s="12">
        <f t="shared" si="1457"/>
        <v>0.61172222222222117</v>
      </c>
      <c r="M1183" s="13">
        <f t="shared" si="1458"/>
        <v>8.7252903157260808E-2</v>
      </c>
      <c r="N1183" s="13">
        <f t="shared" si="1459"/>
        <v>0.15943044360235087</v>
      </c>
      <c r="O1183" s="13">
        <f t="shared" si="1460"/>
        <v>5.3374539814699827E-2</v>
      </c>
      <c r="P1183" s="13">
        <f t="shared" si="1461"/>
        <v>9.7527145250304564E-2</v>
      </c>
      <c r="Q1183" s="13">
        <f t="shared" si="1462"/>
        <v>0.14565742472448151</v>
      </c>
      <c r="R1183" s="13">
        <f t="shared" si="1463"/>
        <v>1.63251960527683E-2</v>
      </c>
      <c r="S1183" s="13">
        <f t="shared" si="1464"/>
        <v>2.7252801100299252E-2</v>
      </c>
      <c r="T1183" s="13">
        <f t="shared" si="1465"/>
        <v>8.9101883535625717E-2</v>
      </c>
      <c r="U1183" s="13">
        <f t="shared" si="1466"/>
        <v>2.982976100975282E-2</v>
      </c>
      <c r="V1183" s="13">
        <f t="shared" si="1467"/>
        <v>3.3846538755100681E-3</v>
      </c>
      <c r="W1183" s="13">
        <f t="shared" si="1468"/>
        <v>8.8716161096077994E-2</v>
      </c>
      <c r="X1183" s="13">
        <f t="shared" si="1469"/>
        <v>5.4269647212717383E-2</v>
      </c>
      <c r="Y1183" s="13">
        <f t="shared" si="1470"/>
        <v>1.6598974596089722E-2</v>
      </c>
      <c r="Z1183" s="13">
        <f t="shared" si="1471"/>
        <v>3.3288284025376198E-3</v>
      </c>
      <c r="AA1183" s="13">
        <f t="shared" si="1472"/>
        <v>6.0825092310812564E-3</v>
      </c>
      <c r="AB1183" s="13">
        <f t="shared" si="1473"/>
        <v>5.5570480169517518E-3</v>
      </c>
      <c r="AC1183" s="13">
        <f t="shared" si="1474"/>
        <v>2.3645032012855106E-4</v>
      </c>
      <c r="AD1183" s="13">
        <f t="shared" si="1475"/>
        <v>4.0526035256250169E-2</v>
      </c>
      <c r="AE1183" s="13">
        <f t="shared" si="1476"/>
        <v>2.4790676344809432E-2</v>
      </c>
      <c r="AF1183" s="13">
        <f t="shared" si="1477"/>
        <v>7.582503812019338E-3</v>
      </c>
      <c r="AG1183" s="13">
        <f t="shared" si="1478"/>
        <v>1.5461286939656444E-3</v>
      </c>
      <c r="AH1183" s="13">
        <f t="shared" si="1479"/>
        <v>5.0907957694918966E-4</v>
      </c>
      <c r="AI1183" s="13">
        <f t="shared" si="1480"/>
        <v>9.3020151588104954E-4</v>
      </c>
      <c r="AJ1183" s="13">
        <f t="shared" si="1481"/>
        <v>8.4984244048132791E-4</v>
      </c>
      <c r="AK1183" s="13">
        <f t="shared" si="1482"/>
        <v>5.1761699754501777E-4</v>
      </c>
      <c r="AL1183" s="13">
        <f t="shared" si="1483"/>
        <v>1.0571716874151591E-5</v>
      </c>
      <c r="AM1183" s="13">
        <f t="shared" si="1484"/>
        <v>1.4810014439756347E-2</v>
      </c>
      <c r="AN1183" s="13">
        <f t="shared" si="1485"/>
        <v>9.0596149442309353E-3</v>
      </c>
      <c r="AO1183" s="13">
        <f t="shared" si="1486"/>
        <v>2.7709838930812958E-3</v>
      </c>
      <c r="AP1183" s="13">
        <f t="shared" si="1487"/>
        <v>5.6502414160589077E-4</v>
      </c>
      <c r="AQ1183" s="13">
        <f t="shared" si="1488"/>
        <v>8.6409455878089583E-5</v>
      </c>
      <c r="AR1183" s="13">
        <f t="shared" si="1489"/>
        <v>6.2283058019861335E-5</v>
      </c>
      <c r="AS1183" s="13">
        <f t="shared" si="1490"/>
        <v>1.1380498768184692E-4</v>
      </c>
      <c r="AT1183" s="13">
        <f t="shared" si="1491"/>
        <v>1.0397350124599877E-4</v>
      </c>
      <c r="AU1183" s="13">
        <f t="shared" si="1492"/>
        <v>6.3327563999646477E-5</v>
      </c>
      <c r="AV1183" s="13">
        <f t="shared" si="1493"/>
        <v>2.8928383054838579E-5</v>
      </c>
      <c r="AW1183" s="13">
        <f t="shared" si="1494"/>
        <v>3.2823784202222317E-7</v>
      </c>
      <c r="AX1183" s="13">
        <f t="shared" si="1495"/>
        <v>4.5101979159591493E-3</v>
      </c>
      <c r="AY1183" s="13">
        <f t="shared" si="1496"/>
        <v>2.7589882918125611E-3</v>
      </c>
      <c r="AZ1183" s="13">
        <f t="shared" si="1497"/>
        <v>8.4386722447633497E-4</v>
      </c>
      <c r="BA1183" s="13">
        <f t="shared" si="1498"/>
        <v>1.7207077793905388E-4</v>
      </c>
      <c r="BB1183" s="13">
        <f t="shared" si="1499"/>
        <v>2.6314879665096088E-5</v>
      </c>
      <c r="BC1183" s="13">
        <f t="shared" si="1500"/>
        <v>3.2194793332485848E-6</v>
      </c>
      <c r="BD1183" s="13">
        <f t="shared" si="1501"/>
        <v>6.3499884431175172E-6</v>
      </c>
      <c r="BE1183" s="13">
        <f t="shared" si="1502"/>
        <v>1.160283999411865E-5</v>
      </c>
      <c r="BF1183" s="13">
        <f t="shared" si="1503"/>
        <v>1.0600483539071207E-5</v>
      </c>
      <c r="BG1183" s="13">
        <f t="shared" si="1504"/>
        <v>6.4564796962972789E-6</v>
      </c>
      <c r="BH1183" s="13">
        <f t="shared" si="1505"/>
        <v>2.9493557946002499E-6</v>
      </c>
      <c r="BI1183" s="13">
        <f t="shared" si="1506"/>
        <v>1.077825689826694E-6</v>
      </c>
      <c r="BJ1183" s="14">
        <f t="shared" si="1507"/>
        <v>0.6638265843181258</v>
      </c>
      <c r="BK1183" s="14">
        <f t="shared" si="1508"/>
        <v>0.21842351371218999</v>
      </c>
      <c r="BL1183" s="14">
        <f t="shared" si="1509"/>
        <v>0.11438714912326975</v>
      </c>
      <c r="BM1183" s="14">
        <f t="shared" si="1510"/>
        <v>0.43763976290028639</v>
      </c>
      <c r="BN1183" s="14">
        <f t="shared" si="1511"/>
        <v>0.55956765260186581</v>
      </c>
    </row>
    <row r="1184" spans="1:66" x14ac:dyDescent="0.25">
      <c r="A1184" t="s">
        <v>61</v>
      </c>
      <c r="B1184" t="s">
        <v>69</v>
      </c>
      <c r="C1184" t="s">
        <v>241</v>
      </c>
      <c r="D1184" s="11">
        <v>44464</v>
      </c>
      <c r="E1184" s="10">
        <f>VLOOKUP(A1184,home!$A$2:$E$405,3,FALSE)</f>
        <v>1.5</v>
      </c>
      <c r="F1184" s="10">
        <f>VLOOKUP(B1184,home!$B$2:$E$405,3,FALSE)</f>
        <v>1.5</v>
      </c>
      <c r="G1184" s="10">
        <f>VLOOKUP(C1184,away!$B$2:$E$405,4,FALSE)</f>
        <v>0.5</v>
      </c>
      <c r="H1184" s="10">
        <f>VLOOKUP(A1184,away!$A$2:$E$405,3,FALSE)</f>
        <v>1.1000000000000001</v>
      </c>
      <c r="I1184" s="10">
        <f>VLOOKUP(C1184,away!$B$2:$E$405,3,FALSE)</f>
        <v>0.67</v>
      </c>
      <c r="J1184" s="10">
        <f>VLOOKUP(B1184,home!$B$2:$E$405,4,FALSE)</f>
        <v>0.45</v>
      </c>
      <c r="K1184" s="12">
        <f t="shared" si="1456"/>
        <v>1.125</v>
      </c>
      <c r="L1184" s="12">
        <f t="shared" si="1457"/>
        <v>0.33165000000000006</v>
      </c>
      <c r="M1184" s="13">
        <f t="shared" si="1458"/>
        <v>0.23301557084228791</v>
      </c>
      <c r="N1184" s="13">
        <f t="shared" si="1459"/>
        <v>0.26214251719757387</v>
      </c>
      <c r="O1184" s="13">
        <f t="shared" si="1460"/>
        <v>7.7279614069844793E-2</v>
      </c>
      <c r="P1184" s="13">
        <f t="shared" si="1461"/>
        <v>8.6939565828575385E-2</v>
      </c>
      <c r="Q1184" s="13">
        <f t="shared" si="1462"/>
        <v>0.14745516592363536</v>
      </c>
      <c r="R1184" s="13">
        <f t="shared" si="1463"/>
        <v>1.2814892003132013E-2</v>
      </c>
      <c r="S1184" s="13">
        <f t="shared" si="1464"/>
        <v>8.1094238457319803E-3</v>
      </c>
      <c r="T1184" s="13">
        <f t="shared" si="1465"/>
        <v>4.8903505778573678E-2</v>
      </c>
      <c r="U1184" s="13">
        <f t="shared" si="1466"/>
        <v>1.4416753503523514E-2</v>
      </c>
      <c r="V1184" s="13">
        <f t="shared" si="1467"/>
        <v>3.3618630230462636E-4</v>
      </c>
      <c r="W1184" s="13">
        <f t="shared" si="1468"/>
        <v>5.529568722136325E-2</v>
      </c>
      <c r="X1184" s="13">
        <f t="shared" si="1469"/>
        <v>1.8338814666965124E-2</v>
      </c>
      <c r="Y1184" s="13">
        <f t="shared" si="1470"/>
        <v>3.0410339421494919E-3</v>
      </c>
      <c r="Z1184" s="13">
        <f t="shared" si="1471"/>
        <v>1.4166863109462443E-3</v>
      </c>
      <c r="AA1184" s="13">
        <f t="shared" si="1472"/>
        <v>1.5937720998145245E-3</v>
      </c>
      <c r="AB1184" s="13">
        <f t="shared" si="1473"/>
        <v>8.964968061456705E-4</v>
      </c>
      <c r="AC1184" s="13">
        <f t="shared" si="1474"/>
        <v>7.8395756596403452E-6</v>
      </c>
      <c r="AD1184" s="13">
        <f t="shared" si="1475"/>
        <v>1.5551912031008414E-2</v>
      </c>
      <c r="AE1184" s="13">
        <f t="shared" si="1476"/>
        <v>5.1577916250839413E-3</v>
      </c>
      <c r="AF1184" s="13">
        <f t="shared" si="1477"/>
        <v>8.5529079622954462E-4</v>
      </c>
      <c r="AG1184" s="13">
        <f t="shared" si="1478"/>
        <v>9.4552397523176173E-5</v>
      </c>
      <c r="AH1184" s="13">
        <f t="shared" si="1479"/>
        <v>1.174610037563305E-4</v>
      </c>
      <c r="AI1184" s="13">
        <f t="shared" si="1480"/>
        <v>1.321436292258718E-4</v>
      </c>
      <c r="AJ1184" s="13">
        <f t="shared" si="1481"/>
        <v>7.433079143955292E-5</v>
      </c>
      <c r="AK1184" s="13">
        <f t="shared" si="1482"/>
        <v>2.7874046789832338E-5</v>
      </c>
      <c r="AL1184" s="13">
        <f t="shared" si="1483"/>
        <v>1.1699978703838749E-7</v>
      </c>
      <c r="AM1184" s="13">
        <f t="shared" si="1484"/>
        <v>3.4991802069768933E-3</v>
      </c>
      <c r="AN1184" s="13">
        <f t="shared" si="1485"/>
        <v>1.1605031156438868E-3</v>
      </c>
      <c r="AO1184" s="13">
        <f t="shared" si="1486"/>
        <v>1.9244042915164756E-4</v>
      </c>
      <c r="AP1184" s="13">
        <f t="shared" si="1487"/>
        <v>2.1274289442714639E-5</v>
      </c>
      <c r="AQ1184" s="13">
        <f t="shared" si="1488"/>
        <v>1.763904523419078E-6</v>
      </c>
      <c r="AR1184" s="13">
        <f t="shared" si="1489"/>
        <v>7.791188379157407E-6</v>
      </c>
      <c r="AS1184" s="13">
        <f t="shared" si="1490"/>
        <v>8.7650869265520804E-6</v>
      </c>
      <c r="AT1184" s="13">
        <f t="shared" si="1491"/>
        <v>4.9303613961855481E-6</v>
      </c>
      <c r="AU1184" s="13">
        <f t="shared" si="1492"/>
        <v>1.84888552356958E-6</v>
      </c>
      <c r="AV1184" s="13">
        <f t="shared" si="1493"/>
        <v>5.1999905350394443E-7</v>
      </c>
      <c r="AW1184" s="13">
        <f t="shared" si="1494"/>
        <v>1.212593105352536E-9</v>
      </c>
      <c r="AX1184" s="13">
        <f t="shared" si="1495"/>
        <v>6.5609628880816694E-4</v>
      </c>
      <c r="AY1184" s="13">
        <f t="shared" si="1496"/>
        <v>2.1759433418322863E-4</v>
      </c>
      <c r="AZ1184" s="13">
        <f t="shared" si="1497"/>
        <v>3.6082580465933889E-5</v>
      </c>
      <c r="BA1184" s="13">
        <f t="shared" si="1498"/>
        <v>3.988929270508992E-6</v>
      </c>
      <c r="BB1184" s="13">
        <f t="shared" si="1499"/>
        <v>3.3073209814107682E-7</v>
      </c>
      <c r="BC1184" s="13">
        <f t="shared" si="1500"/>
        <v>2.1937460069697637E-8</v>
      </c>
      <c r="BD1184" s="13">
        <f t="shared" si="1501"/>
        <v>4.3065793765792532E-7</v>
      </c>
      <c r="BE1184" s="13">
        <f t="shared" si="1502"/>
        <v>4.8449017986516594E-7</v>
      </c>
      <c r="BF1184" s="13">
        <f t="shared" si="1503"/>
        <v>2.7252572617415598E-7</v>
      </c>
      <c r="BG1184" s="13">
        <f t="shared" si="1504"/>
        <v>1.0219714731530847E-7</v>
      </c>
      <c r="BH1184" s="13">
        <f t="shared" si="1505"/>
        <v>2.8742947682430505E-8</v>
      </c>
      <c r="BI1184" s="13">
        <f t="shared" si="1506"/>
        <v>6.4671632285468641E-9</v>
      </c>
      <c r="BJ1184" s="14">
        <f t="shared" si="1507"/>
        <v>0.56262554832813061</v>
      </c>
      <c r="BK1184" s="14">
        <f t="shared" si="1508"/>
        <v>0.3286262977285298</v>
      </c>
      <c r="BL1184" s="14">
        <f t="shared" si="1509"/>
        <v>0.107378518556053</v>
      </c>
      <c r="BM1184" s="14">
        <f t="shared" si="1510"/>
        <v>0.18018213193702007</v>
      </c>
      <c r="BN1184" s="14">
        <f t="shared" si="1511"/>
        <v>0.8196473258650494</v>
      </c>
    </row>
    <row r="1185" spans="1:66" x14ac:dyDescent="0.25">
      <c r="A1185" t="s">
        <v>61</v>
      </c>
      <c r="B1185" t="s">
        <v>240</v>
      </c>
      <c r="C1185" t="s">
        <v>311</v>
      </c>
      <c r="D1185" s="11">
        <v>44464</v>
      </c>
      <c r="E1185" s="10">
        <f>VLOOKUP(A1185,home!$A$2:$E$405,3,FALSE)</f>
        <v>1.5</v>
      </c>
      <c r="F1185" s="10">
        <f>VLOOKUP(B1185,home!$B$2:$E$405,3,FALSE)</f>
        <v>1.67</v>
      </c>
      <c r="G1185" s="10">
        <f>VLOOKUP(C1185,away!$B$2:$E$405,4,FALSE)</f>
        <v>1.33</v>
      </c>
      <c r="H1185" s="10">
        <f>VLOOKUP(A1185,away!$A$2:$E$405,3,FALSE)</f>
        <v>1.1000000000000001</v>
      </c>
      <c r="I1185" s="10">
        <f>VLOOKUP(C1185,away!$B$2:$E$405,3,FALSE)</f>
        <v>0.67</v>
      </c>
      <c r="J1185" s="10">
        <f>VLOOKUP(B1185,home!$B$2:$E$405,4,FALSE)</f>
        <v>0.91</v>
      </c>
      <c r="K1185" s="12">
        <f t="shared" si="1456"/>
        <v>3.3316500000000002</v>
      </c>
      <c r="L1185" s="12">
        <f t="shared" si="1457"/>
        <v>0.6706700000000001</v>
      </c>
      <c r="M1185" s="13">
        <f t="shared" si="1458"/>
        <v>1.8273195859463378E-2</v>
      </c>
      <c r="N1185" s="13">
        <f t="shared" si="1459"/>
        <v>6.0879892985181164E-2</v>
      </c>
      <c r="O1185" s="13">
        <f t="shared" si="1460"/>
        <v>1.2255284267066307E-2</v>
      </c>
      <c r="P1185" s="13">
        <f t="shared" si="1461"/>
        <v>4.083031782837146E-2</v>
      </c>
      <c r="Q1185" s="13">
        <f t="shared" si="1462"/>
        <v>0.10141524773203944</v>
      </c>
      <c r="R1185" s="13">
        <f t="shared" si="1463"/>
        <v>4.1096257496966793E-3</v>
      </c>
      <c r="S1185" s="13">
        <f t="shared" si="1464"/>
        <v>2.2808200420815519E-2</v>
      </c>
      <c r="T1185" s="13">
        <f t="shared" si="1465"/>
        <v>6.8016164196446904E-2</v>
      </c>
      <c r="U1185" s="13">
        <f t="shared" si="1466"/>
        <v>1.3691834628976942E-2</v>
      </c>
      <c r="V1185" s="13">
        <f t="shared" si="1467"/>
        <v>5.6626114460967981E-3</v>
      </c>
      <c r="W1185" s="13">
        <f t="shared" si="1468"/>
        <v>0.1126267033688164</v>
      </c>
      <c r="X1185" s="13">
        <f t="shared" si="1469"/>
        <v>7.5535351148364113E-2</v>
      </c>
      <c r="Y1185" s="13">
        <f t="shared" si="1470"/>
        <v>2.5329646977336674E-2</v>
      </c>
      <c r="Z1185" s="13">
        <f t="shared" si="1471"/>
        <v>9.1873423384969085E-4</v>
      </c>
      <c r="AA1185" s="13">
        <f t="shared" si="1472"/>
        <v>3.0609009102053231E-3</v>
      </c>
      <c r="AB1185" s="13">
        <f t="shared" si="1473"/>
        <v>5.0989252587427831E-3</v>
      </c>
      <c r="AC1185" s="13">
        <f t="shared" si="1474"/>
        <v>7.9079703292216064E-4</v>
      </c>
      <c r="AD1185" s="13">
        <f t="shared" si="1475"/>
        <v>9.3808189069679318E-2</v>
      </c>
      <c r="AE1185" s="13">
        <f t="shared" si="1476"/>
        <v>6.2914338163361838E-2</v>
      </c>
      <c r="AF1185" s="13">
        <f t="shared" si="1477"/>
        <v>2.1097379588010938E-2</v>
      </c>
      <c r="AG1185" s="13">
        <f t="shared" si="1478"/>
        <v>4.7164598560971004E-3</v>
      </c>
      <c r="AH1185" s="13">
        <f t="shared" si="1479"/>
        <v>1.5404187215399304E-4</v>
      </c>
      <c r="AI1185" s="13">
        <f t="shared" si="1480"/>
        <v>5.1321360336185104E-4</v>
      </c>
      <c r="AJ1185" s="13">
        <f t="shared" si="1481"/>
        <v>8.5492405082025563E-4</v>
      </c>
      <c r="AK1185" s="13">
        <f t="shared" si="1482"/>
        <v>9.494359046384349E-4</v>
      </c>
      <c r="AL1185" s="13">
        <f t="shared" si="1483"/>
        <v>7.0679468310352024E-5</v>
      </c>
      <c r="AM1185" s="13">
        <f t="shared" si="1484"/>
        <v>6.2507210622799389E-2</v>
      </c>
      <c r="AN1185" s="13">
        <f t="shared" si="1485"/>
        <v>4.1921710948392879E-2</v>
      </c>
      <c r="AO1185" s="13">
        <f t="shared" si="1486"/>
        <v>1.4057816940879323E-2</v>
      </c>
      <c r="AP1185" s="13">
        <f t="shared" si="1487"/>
        <v>3.1427186959131796E-3</v>
      </c>
      <c r="AQ1185" s="13">
        <f t="shared" si="1488"/>
        <v>5.2693178694702308E-4</v>
      </c>
      <c r="AR1185" s="13">
        <f t="shared" si="1489"/>
        <v>2.0662252479503714E-5</v>
      </c>
      <c r="AS1185" s="13">
        <f t="shared" si="1490"/>
        <v>6.8839393473338556E-5</v>
      </c>
      <c r="AT1185" s="13">
        <f t="shared" si="1491"/>
        <v>1.1467438263272422E-4</v>
      </c>
      <c r="AU1185" s="13">
        <f t="shared" si="1492"/>
        <v>1.2735163563277189E-4</v>
      </c>
      <c r="AV1185" s="13">
        <f t="shared" si="1493"/>
        <v>1.0607276921398114E-4</v>
      </c>
      <c r="AW1185" s="13">
        <f t="shared" si="1494"/>
        <v>4.3869130277039685E-6</v>
      </c>
      <c r="AX1185" s="13">
        <f t="shared" si="1495"/>
        <v>3.4708691378574928E-2</v>
      </c>
      <c r="AY1185" s="13">
        <f t="shared" si="1496"/>
        <v>2.327807804686885E-2</v>
      </c>
      <c r="AZ1185" s="13">
        <f t="shared" si="1497"/>
        <v>7.805954301846765E-3</v>
      </c>
      <c r="BA1185" s="13">
        <f t="shared" si="1498"/>
        <v>1.7450731238731905E-3</v>
      </c>
      <c r="BB1185" s="13">
        <f t="shared" si="1499"/>
        <v>2.9259204799700816E-4</v>
      </c>
      <c r="BC1185" s="13">
        <f t="shared" si="1500"/>
        <v>3.9246541766030715E-5</v>
      </c>
      <c r="BD1185" s="13">
        <f t="shared" si="1501"/>
        <v>2.3095921450714587E-6</v>
      </c>
      <c r="BE1185" s="13">
        <f t="shared" si="1502"/>
        <v>7.694752670127326E-6</v>
      </c>
      <c r="BF1185" s="13">
        <f t="shared" si="1503"/>
        <v>1.2818111366714856E-5</v>
      </c>
      <c r="BG1185" s="13">
        <f t="shared" si="1504"/>
        <v>1.4235153578305182E-5</v>
      </c>
      <c r="BH1185" s="13">
        <f t="shared" si="1505"/>
        <v>1.1856637354790118E-5</v>
      </c>
      <c r="BI1185" s="13">
        <f t="shared" si="1506"/>
        <v>7.9004331686172971E-6</v>
      </c>
      <c r="BJ1185" s="14">
        <f t="shared" si="1507"/>
        <v>0.81636539752119264</v>
      </c>
      <c r="BK1185" s="14">
        <f t="shared" si="1508"/>
        <v>0.11171388010284852</v>
      </c>
      <c r="BL1185" s="14">
        <f t="shared" si="1509"/>
        <v>4.1182601359378519E-2</v>
      </c>
      <c r="BM1185" s="14">
        <f t="shared" si="1510"/>
        <v>0.70914335766160985</v>
      </c>
      <c r="BN1185" s="14">
        <f t="shared" si="1511"/>
        <v>0.23776356442181842</v>
      </c>
    </row>
    <row r="1186" spans="1:66" x14ac:dyDescent="0.25">
      <c r="A1186" t="s">
        <v>61</v>
      </c>
      <c r="B1186" t="s">
        <v>337</v>
      </c>
      <c r="C1186" t="s">
        <v>82</v>
      </c>
      <c r="D1186" s="11">
        <v>44464</v>
      </c>
      <c r="E1186" s="10">
        <f>VLOOKUP(A1186,home!$A$2:$E$405,3,FALSE)</f>
        <v>1.5</v>
      </c>
      <c r="F1186" s="10">
        <f>VLOOKUP(B1186,home!$B$2:$E$405,3,FALSE)</f>
        <v>1.78</v>
      </c>
      <c r="G1186" s="10">
        <f>VLOOKUP(C1186,away!$B$2:$E$405,4,FALSE)</f>
        <v>1.33</v>
      </c>
      <c r="H1186" s="10">
        <f>VLOOKUP(A1186,away!$A$2:$E$405,3,FALSE)</f>
        <v>1.1000000000000001</v>
      </c>
      <c r="I1186" s="10">
        <f>VLOOKUP(C1186,away!$B$2:$E$405,3,FALSE)</f>
        <v>0</v>
      </c>
      <c r="J1186" s="10">
        <f>VLOOKUP(B1186,home!$B$2:$E$405,4,FALSE)</f>
        <v>0.61</v>
      </c>
      <c r="K1186" s="12">
        <f t="shared" si="1456"/>
        <v>3.5510999999999999</v>
      </c>
      <c r="L1186" s="12">
        <f t="shared" si="1457"/>
        <v>0</v>
      </c>
      <c r="M1186" s="13">
        <f t="shared" si="1458"/>
        <v>2.8693059922656427E-2</v>
      </c>
      <c r="N1186" s="13">
        <f t="shared" si="1459"/>
        <v>0.10189192509134525</v>
      </c>
      <c r="O1186" s="13">
        <f t="shared" si="1460"/>
        <v>0</v>
      </c>
      <c r="P1186" s="13">
        <f t="shared" si="1461"/>
        <v>0</v>
      </c>
      <c r="Q1186" s="13">
        <f t="shared" si="1462"/>
        <v>0.1809142075959381</v>
      </c>
      <c r="R1186" s="13">
        <f t="shared" si="1463"/>
        <v>0</v>
      </c>
      <c r="S1186" s="13">
        <f t="shared" si="1464"/>
        <v>0</v>
      </c>
      <c r="T1186" s="13">
        <f t="shared" si="1465"/>
        <v>0</v>
      </c>
      <c r="U1186" s="13">
        <f t="shared" si="1466"/>
        <v>0</v>
      </c>
      <c r="V1186" s="13">
        <f t="shared" si="1467"/>
        <v>0</v>
      </c>
      <c r="W1186" s="13">
        <f t="shared" si="1468"/>
        <v>0.21414814753131187</v>
      </c>
      <c r="X1186" s="13">
        <f t="shared" si="1469"/>
        <v>0</v>
      </c>
      <c r="Y1186" s="13">
        <f t="shared" si="1470"/>
        <v>0</v>
      </c>
      <c r="Z1186" s="13">
        <f t="shared" si="1471"/>
        <v>0</v>
      </c>
      <c r="AA1186" s="13">
        <f t="shared" si="1472"/>
        <v>0</v>
      </c>
      <c r="AB1186" s="13">
        <f t="shared" si="1473"/>
        <v>0</v>
      </c>
      <c r="AC1186" s="13">
        <f t="shared" si="1474"/>
        <v>0</v>
      </c>
      <c r="AD1186" s="13">
        <f t="shared" si="1475"/>
        <v>0.19011537167461043</v>
      </c>
      <c r="AE1186" s="13">
        <f t="shared" si="1476"/>
        <v>0</v>
      </c>
      <c r="AF1186" s="13">
        <f t="shared" si="1477"/>
        <v>0</v>
      </c>
      <c r="AG1186" s="13">
        <f t="shared" si="1478"/>
        <v>0</v>
      </c>
      <c r="AH1186" s="13">
        <f t="shared" si="1479"/>
        <v>0</v>
      </c>
      <c r="AI1186" s="13">
        <f t="shared" si="1480"/>
        <v>0</v>
      </c>
      <c r="AJ1186" s="13">
        <f t="shared" si="1481"/>
        <v>0</v>
      </c>
      <c r="AK1186" s="13">
        <f t="shared" si="1482"/>
        <v>0</v>
      </c>
      <c r="AL1186" s="13">
        <f t="shared" si="1483"/>
        <v>0</v>
      </c>
      <c r="AM1186" s="13">
        <f t="shared" si="1484"/>
        <v>0.13502373927074179</v>
      </c>
      <c r="AN1186" s="13">
        <f t="shared" si="1485"/>
        <v>0</v>
      </c>
      <c r="AO1186" s="13">
        <f t="shared" si="1486"/>
        <v>0</v>
      </c>
      <c r="AP1186" s="13">
        <f t="shared" si="1487"/>
        <v>0</v>
      </c>
      <c r="AQ1186" s="13">
        <f t="shared" si="1488"/>
        <v>0</v>
      </c>
      <c r="AR1186" s="13">
        <f t="shared" si="1489"/>
        <v>0</v>
      </c>
      <c r="AS1186" s="13">
        <f t="shared" si="1490"/>
        <v>0</v>
      </c>
      <c r="AT1186" s="13">
        <f t="shared" si="1491"/>
        <v>0</v>
      </c>
      <c r="AU1186" s="13">
        <f t="shared" si="1492"/>
        <v>0</v>
      </c>
      <c r="AV1186" s="13">
        <f t="shared" si="1493"/>
        <v>0</v>
      </c>
      <c r="AW1186" s="13">
        <f t="shared" si="1494"/>
        <v>0</v>
      </c>
      <c r="AX1186" s="13">
        <f t="shared" si="1495"/>
        <v>7.9913800087388492E-2</v>
      </c>
      <c r="AY1186" s="13">
        <f t="shared" si="1496"/>
        <v>0</v>
      </c>
      <c r="AZ1186" s="13">
        <f t="shared" si="1497"/>
        <v>0</v>
      </c>
      <c r="BA1186" s="13">
        <f t="shared" si="1498"/>
        <v>0</v>
      </c>
      <c r="BB1186" s="13">
        <f t="shared" si="1499"/>
        <v>0</v>
      </c>
      <c r="BC1186" s="13">
        <f t="shared" si="1500"/>
        <v>0</v>
      </c>
      <c r="BD1186" s="13">
        <f t="shared" si="1501"/>
        <v>0</v>
      </c>
      <c r="BE1186" s="13">
        <f t="shared" si="1502"/>
        <v>0</v>
      </c>
      <c r="BF1186" s="13">
        <f t="shared" si="1503"/>
        <v>0</v>
      </c>
      <c r="BG1186" s="13">
        <f t="shared" si="1504"/>
        <v>0</v>
      </c>
      <c r="BH1186" s="13">
        <f t="shared" si="1505"/>
        <v>0</v>
      </c>
      <c r="BI1186" s="13">
        <f t="shared" si="1506"/>
        <v>0</v>
      </c>
      <c r="BJ1186" s="14">
        <f t="shared" si="1507"/>
        <v>0.90200719125133588</v>
      </c>
      <c r="BK1186" s="14">
        <f t="shared" si="1508"/>
        <v>2.8693059922656427E-2</v>
      </c>
      <c r="BL1186" s="14">
        <f t="shared" si="1509"/>
        <v>0</v>
      </c>
      <c r="BM1186" s="14">
        <f t="shared" si="1510"/>
        <v>0.61920105856405261</v>
      </c>
      <c r="BN1186" s="14">
        <f t="shared" si="1511"/>
        <v>0.31149919260993975</v>
      </c>
    </row>
    <row r="1187" spans="1:66" x14ac:dyDescent="0.25">
      <c r="A1187" t="s">
        <v>61</v>
      </c>
      <c r="B1187" t="s">
        <v>64</v>
      </c>
      <c r="C1187" t="s">
        <v>66</v>
      </c>
      <c r="D1187" s="11">
        <v>44464</v>
      </c>
      <c r="E1187" s="10">
        <f>VLOOKUP(A1187,home!$A$2:$E$405,3,FALSE)</f>
        <v>1.5</v>
      </c>
      <c r="F1187" s="10">
        <f>VLOOKUP(B1187,home!$B$2:$E$405,3,FALSE)</f>
        <v>0.67</v>
      </c>
      <c r="G1187" s="10">
        <f>VLOOKUP(C1187,away!$B$2:$E$405,4,FALSE)</f>
        <v>0.67</v>
      </c>
      <c r="H1187" s="10">
        <f>VLOOKUP(A1187,away!$A$2:$E$405,3,FALSE)</f>
        <v>1.1000000000000001</v>
      </c>
      <c r="I1187" s="10">
        <f>VLOOKUP(C1187,away!$B$2:$E$405,3,FALSE)</f>
        <v>1.33</v>
      </c>
      <c r="J1187" s="10">
        <f>VLOOKUP(B1187,home!$B$2:$E$405,4,FALSE)</f>
        <v>1.59</v>
      </c>
      <c r="K1187" s="12">
        <f t="shared" si="1456"/>
        <v>0.67335000000000012</v>
      </c>
      <c r="L1187" s="12">
        <f t="shared" si="1457"/>
        <v>2.3261700000000007</v>
      </c>
      <c r="M1187" s="13">
        <f t="shared" si="1458"/>
        <v>4.9810971897068533E-2</v>
      </c>
      <c r="N1187" s="13">
        <f t="shared" si="1459"/>
        <v>3.3540217926891103E-2</v>
      </c>
      <c r="O1187" s="13">
        <f t="shared" si="1460"/>
        <v>0.11586878849780395</v>
      </c>
      <c r="P1187" s="13">
        <f t="shared" si="1461"/>
        <v>7.8020248734996314E-2</v>
      </c>
      <c r="Q1187" s="13">
        <f t="shared" si="1462"/>
        <v>1.1292152870536063E-2</v>
      </c>
      <c r="R1187" s="13">
        <f t="shared" si="1463"/>
        <v>0.13476524986996838</v>
      </c>
      <c r="S1187" s="13">
        <f t="shared" si="1464"/>
        <v>3.0551297138155888E-2</v>
      </c>
      <c r="T1187" s="13">
        <f t="shared" si="1465"/>
        <v>2.6267467242854885E-2</v>
      </c>
      <c r="U1187" s="13">
        <f t="shared" si="1466"/>
        <v>9.0744180999943233E-2</v>
      </c>
      <c r="V1187" s="13">
        <f t="shared" si="1467"/>
        <v>5.3170342711314341E-3</v>
      </c>
      <c r="W1187" s="13">
        <f t="shared" si="1468"/>
        <v>2.5345237117918203E-3</v>
      </c>
      <c r="X1187" s="13">
        <f t="shared" si="1469"/>
        <v>5.8957330226587805E-3</v>
      </c>
      <c r="Y1187" s="13">
        <f t="shared" si="1470"/>
        <v>6.8572386426590916E-3</v>
      </c>
      <c r="Z1187" s="13">
        <f t="shared" si="1471"/>
        <v>0.10449562709667481</v>
      </c>
      <c r="AA1187" s="13">
        <f t="shared" si="1472"/>
        <v>7.0362130505546003E-2</v>
      </c>
      <c r="AB1187" s="13">
        <f t="shared" si="1473"/>
        <v>2.3689170287954701E-2</v>
      </c>
      <c r="AC1187" s="13">
        <f t="shared" si="1474"/>
        <v>5.2051325311345219E-4</v>
      </c>
      <c r="AD1187" s="13">
        <f t="shared" si="1475"/>
        <v>4.2665538533375559E-4</v>
      </c>
      <c r="AE1187" s="13">
        <f t="shared" si="1476"/>
        <v>9.9247295770182268E-4</v>
      </c>
      <c r="AF1187" s="13">
        <f t="shared" si="1477"/>
        <v>1.154330410008625E-3</v>
      </c>
      <c r="AG1187" s="13">
        <f t="shared" si="1478"/>
        <v>8.9505625661658798E-4</v>
      </c>
      <c r="AH1187" s="13">
        <f t="shared" si="1479"/>
        <v>6.0768648220868013E-2</v>
      </c>
      <c r="AI1187" s="13">
        <f t="shared" si="1480"/>
        <v>4.0918569279521484E-2</v>
      </c>
      <c r="AJ1187" s="13">
        <f t="shared" si="1481"/>
        <v>1.3776259312182897E-2</v>
      </c>
      <c r="AK1187" s="13">
        <f t="shared" si="1482"/>
        <v>3.0920814026194525E-3</v>
      </c>
      <c r="AL1187" s="13">
        <f t="shared" si="1483"/>
        <v>3.2611749525139203E-5</v>
      </c>
      <c r="AM1187" s="13">
        <f t="shared" si="1484"/>
        <v>5.7457680742896903E-5</v>
      </c>
      <c r="AN1187" s="13">
        <f t="shared" si="1485"/>
        <v>1.3365633321370452E-4</v>
      </c>
      <c r="AO1187" s="13">
        <f t="shared" si="1486"/>
        <v>1.5545367631586161E-4</v>
      </c>
      <c r="AP1187" s="13">
        <f t="shared" si="1487"/>
        <v>1.2053722607855597E-4</v>
      </c>
      <c r="AQ1187" s="13">
        <f t="shared" si="1488"/>
        <v>7.0097519796788636E-5</v>
      </c>
      <c r="AR1187" s="13">
        <f t="shared" si="1489"/>
        <v>2.8271641286387341E-2</v>
      </c>
      <c r="AS1187" s="13">
        <f t="shared" si="1490"/>
        <v>1.903670966018892E-2</v>
      </c>
      <c r="AT1187" s="13">
        <f t="shared" si="1491"/>
        <v>6.4091842248441052E-3</v>
      </c>
      <c r="AU1187" s="13">
        <f t="shared" si="1492"/>
        <v>1.43854139926626E-3</v>
      </c>
      <c r="AV1187" s="13">
        <f t="shared" si="1493"/>
        <v>2.4216046279898408E-4</v>
      </c>
      <c r="AW1187" s="13">
        <f t="shared" si="1494"/>
        <v>1.418906937752903E-6</v>
      </c>
      <c r="AX1187" s="13">
        <f t="shared" si="1495"/>
        <v>6.4481882213716009E-6</v>
      </c>
      <c r="AY1187" s="13">
        <f t="shared" si="1496"/>
        <v>1.4999581994907984E-5</v>
      </c>
      <c r="AZ1187" s="13">
        <f t="shared" si="1497"/>
        <v>1.7445788824547562E-5</v>
      </c>
      <c r="BA1187" s="13">
        <f t="shared" si="1498"/>
        <v>1.3527290196665937E-5</v>
      </c>
      <c r="BB1187" s="13">
        <f t="shared" si="1499"/>
        <v>7.8666941591946017E-6</v>
      </c>
      <c r="BC1187" s="13">
        <f t="shared" si="1500"/>
        <v>3.6598535904587453E-6</v>
      </c>
      <c r="BD1187" s="13">
        <f t="shared" si="1501"/>
        <v>1.096077396852594E-2</v>
      </c>
      <c r="BE1187" s="13">
        <f t="shared" si="1502"/>
        <v>7.3804371517069431E-3</v>
      </c>
      <c r="BF1187" s="13">
        <f t="shared" si="1503"/>
        <v>2.4848086780509351E-3</v>
      </c>
      <c r="BG1187" s="13">
        <f t="shared" si="1504"/>
        <v>5.5771530778853259E-4</v>
      </c>
      <c r="BH1187" s="13">
        <f t="shared" si="1505"/>
        <v>9.3884400624852124E-5</v>
      </c>
      <c r="BI1187" s="13">
        <f t="shared" si="1506"/>
        <v>1.2643412232148842E-5</v>
      </c>
      <c r="BJ1187" s="14">
        <f t="shared" si="1507"/>
        <v>9.0456998260187535E-2</v>
      </c>
      <c r="BK1187" s="14">
        <f t="shared" si="1508"/>
        <v>0.16426767662598565</v>
      </c>
      <c r="BL1187" s="14">
        <f t="shared" si="1509"/>
        <v>0.63087357832882318</v>
      </c>
      <c r="BM1187" s="14">
        <f t="shared" si="1510"/>
        <v>0.56678266983934966</v>
      </c>
      <c r="BN1187" s="14">
        <f t="shared" si="1511"/>
        <v>0.42329762979726437</v>
      </c>
    </row>
    <row r="1188" spans="1:66" x14ac:dyDescent="0.25">
      <c r="A1188" t="s">
        <v>61</v>
      </c>
      <c r="B1188" t="s">
        <v>70</v>
      </c>
      <c r="C1188" t="s">
        <v>67</v>
      </c>
      <c r="D1188" s="11">
        <v>44464</v>
      </c>
      <c r="E1188" s="10">
        <f>VLOOKUP(A1188,home!$A$2:$E$405,3,FALSE)</f>
        <v>1.5</v>
      </c>
      <c r="F1188" s="10">
        <f>VLOOKUP(B1188,home!$B$2:$E$405,3,FALSE)</f>
        <v>0.67</v>
      </c>
      <c r="G1188" s="10">
        <f>VLOOKUP(C1188,away!$B$2:$E$405,4,FALSE)</f>
        <v>1.56</v>
      </c>
      <c r="H1188" s="10">
        <f>VLOOKUP(A1188,away!$A$2:$E$405,3,FALSE)</f>
        <v>1.1000000000000001</v>
      </c>
      <c r="I1188" s="10">
        <f>VLOOKUP(C1188,away!$B$2:$E$405,3,FALSE)</f>
        <v>0.67</v>
      </c>
      <c r="J1188" s="10">
        <f>VLOOKUP(B1188,home!$B$2:$E$405,4,FALSE)</f>
        <v>0.91</v>
      </c>
      <c r="K1188" s="12">
        <f t="shared" si="1456"/>
        <v>1.5678000000000003</v>
      </c>
      <c r="L1188" s="12">
        <f t="shared" si="1457"/>
        <v>0.6706700000000001</v>
      </c>
      <c r="M1188" s="13">
        <f t="shared" si="1458"/>
        <v>0.10662151055888203</v>
      </c>
      <c r="N1188" s="13">
        <f t="shared" si="1459"/>
        <v>0.16716120425421527</v>
      </c>
      <c r="O1188" s="13">
        <f t="shared" si="1460"/>
        <v>7.150784848652543E-2</v>
      </c>
      <c r="P1188" s="13">
        <f t="shared" si="1461"/>
        <v>0.11211000485717458</v>
      </c>
      <c r="Q1188" s="13">
        <f t="shared" si="1462"/>
        <v>0.1310376680148794</v>
      </c>
      <c r="R1188" s="13">
        <f t="shared" si="1463"/>
        <v>2.3979084372228999E-2</v>
      </c>
      <c r="S1188" s="13">
        <f t="shared" si="1464"/>
        <v>2.9470256806516149E-2</v>
      </c>
      <c r="T1188" s="13">
        <f t="shared" si="1465"/>
        <v>8.7883032807539188E-2</v>
      </c>
      <c r="U1188" s="13">
        <f t="shared" si="1466"/>
        <v>3.7594408478780629E-2</v>
      </c>
      <c r="V1188" s="13">
        <f t="shared" si="1467"/>
        <v>3.4430311444686437E-3</v>
      </c>
      <c r="W1188" s="13">
        <f t="shared" si="1468"/>
        <v>6.8480285304575991E-2</v>
      </c>
      <c r="X1188" s="13">
        <f t="shared" si="1469"/>
        <v>4.5927672945219995E-2</v>
      </c>
      <c r="Y1188" s="13">
        <f t="shared" si="1470"/>
        <v>1.5401156207085343E-2</v>
      </c>
      <c r="Z1188" s="13">
        <f t="shared" si="1471"/>
        <v>5.3606841719742761E-3</v>
      </c>
      <c r="AA1188" s="13">
        <f t="shared" si="1472"/>
        <v>8.4044806448212717E-3</v>
      </c>
      <c r="AB1188" s="13">
        <f t="shared" si="1473"/>
        <v>6.5882723774753973E-3</v>
      </c>
      <c r="AC1188" s="13">
        <f t="shared" si="1474"/>
        <v>2.2626663014953621E-4</v>
      </c>
      <c r="AD1188" s="13">
        <f t="shared" si="1475"/>
        <v>2.6840847825128564E-2</v>
      </c>
      <c r="AE1188" s="13">
        <f t="shared" si="1476"/>
        <v>1.8001351410878979E-2</v>
      </c>
      <c r="AF1188" s="13">
        <f t="shared" si="1477"/>
        <v>6.0364831753671007E-3</v>
      </c>
      <c r="AG1188" s="13">
        <f t="shared" si="1478"/>
        <v>1.3494960570744851E-3</v>
      </c>
      <c r="AH1188" s="13">
        <f t="shared" si="1479"/>
        <v>8.98812513404497E-4</v>
      </c>
      <c r="AI1188" s="13">
        <f t="shared" si="1480"/>
        <v>1.4091582585155705E-3</v>
      </c>
      <c r="AJ1188" s="13">
        <f t="shared" si="1481"/>
        <v>1.1046391588503562E-3</v>
      </c>
      <c r="AK1188" s="13">
        <f t="shared" si="1482"/>
        <v>5.772844244151963E-4</v>
      </c>
      <c r="AL1188" s="13">
        <f t="shared" si="1483"/>
        <v>9.5165611037079405E-6</v>
      </c>
      <c r="AM1188" s="13">
        <f t="shared" si="1484"/>
        <v>8.4162162440473195E-3</v>
      </c>
      <c r="AN1188" s="13">
        <f t="shared" si="1485"/>
        <v>5.6445037483952177E-3</v>
      </c>
      <c r="AO1188" s="13">
        <f t="shared" si="1486"/>
        <v>1.89279966446811E-3</v>
      </c>
      <c r="AP1188" s="13">
        <f t="shared" si="1487"/>
        <v>4.2314798365627592E-4</v>
      </c>
      <c r="AQ1188" s="13">
        <f t="shared" si="1488"/>
        <v>7.0948164549688639E-5</v>
      </c>
      <c r="AR1188" s="13">
        <f t="shared" si="1489"/>
        <v>1.2056131767299885E-4</v>
      </c>
      <c r="AS1188" s="13">
        <f t="shared" si="1490"/>
        <v>1.8901603384772762E-4</v>
      </c>
      <c r="AT1188" s="13">
        <f t="shared" si="1491"/>
        <v>1.4816966893323375E-4</v>
      </c>
      <c r="AU1188" s="13">
        <f t="shared" si="1492"/>
        <v>7.7433468984507983E-5</v>
      </c>
      <c r="AV1188" s="13">
        <f t="shared" si="1493"/>
        <v>3.0350048168477903E-5</v>
      </c>
      <c r="AW1188" s="13">
        <f t="shared" si="1494"/>
        <v>2.7795665714270645E-7</v>
      </c>
      <c r="AX1188" s="13">
        <f t="shared" si="1495"/>
        <v>2.1991573045695633E-3</v>
      </c>
      <c r="AY1188" s="13">
        <f t="shared" si="1496"/>
        <v>1.4749088294556695E-3</v>
      </c>
      <c r="AZ1188" s="13">
        <f t="shared" si="1497"/>
        <v>4.9458855232551683E-4</v>
      </c>
      <c r="BA1188" s="13">
        <f t="shared" si="1498"/>
        <v>1.1056856812938482E-4</v>
      </c>
      <c r="BB1188" s="13">
        <f t="shared" si="1499"/>
        <v>1.8538755396833631E-5</v>
      </c>
      <c r="BC1188" s="13">
        <f t="shared" si="1500"/>
        <v>2.4866774163988836E-6</v>
      </c>
      <c r="BD1188" s="13">
        <f t="shared" si="1501"/>
        <v>1.3476143153958352E-5</v>
      </c>
      <c r="BE1188" s="13">
        <f t="shared" si="1502"/>
        <v>2.1127897236775907E-5</v>
      </c>
      <c r="BF1188" s="13">
        <f t="shared" si="1503"/>
        <v>1.656215864390864E-5</v>
      </c>
      <c r="BG1188" s="13">
        <f t="shared" si="1504"/>
        <v>8.6553841073066583E-6</v>
      </c>
      <c r="BH1188" s="13">
        <f t="shared" si="1505"/>
        <v>3.3924778008588453E-6</v>
      </c>
      <c r="BI1188" s="13">
        <f t="shared" si="1506"/>
        <v>1.0637453392373004E-6</v>
      </c>
      <c r="BJ1188" s="14">
        <f t="shared" si="1507"/>
        <v>0.58886706249437426</v>
      </c>
      <c r="BK1188" s="14">
        <f t="shared" si="1508"/>
        <v>0.25335549538775032</v>
      </c>
      <c r="BL1188" s="14">
        <f t="shared" si="1509"/>
        <v>0.15269379705890626</v>
      </c>
      <c r="BM1188" s="14">
        <f t="shared" si="1510"/>
        <v>0.38638508769630092</v>
      </c>
      <c r="BN1188" s="14">
        <f t="shared" si="1511"/>
        <v>0.61241732054390563</v>
      </c>
    </row>
    <row r="1189" spans="1:66" x14ac:dyDescent="0.25">
      <c r="A1189" t="s">
        <v>61</v>
      </c>
      <c r="B1189" t="s">
        <v>87</v>
      </c>
      <c r="C1189" t="s">
        <v>289</v>
      </c>
      <c r="D1189" s="11">
        <v>44464</v>
      </c>
      <c r="E1189" s="10">
        <f>VLOOKUP(A1189,home!$A$2:$E$405,3,FALSE)</f>
        <v>1.5</v>
      </c>
      <c r="F1189" s="10">
        <f>VLOOKUP(B1189,home!$B$2:$E$405,3,FALSE)</f>
        <v>0.89</v>
      </c>
      <c r="G1189" s="10">
        <f>VLOOKUP(C1189,away!$B$2:$E$405,4,FALSE)</f>
        <v>1.5</v>
      </c>
      <c r="H1189" s="10">
        <f>VLOOKUP(A1189,away!$A$2:$E$405,3,FALSE)</f>
        <v>1.1000000000000001</v>
      </c>
      <c r="I1189" s="10">
        <f>VLOOKUP(C1189,away!$B$2:$E$405,3,FALSE)</f>
        <v>0.5</v>
      </c>
      <c r="J1189" s="10">
        <f>VLOOKUP(B1189,home!$B$2:$E$405,4,FALSE)</f>
        <v>1.52</v>
      </c>
      <c r="K1189" s="12">
        <f t="shared" si="1456"/>
        <v>2.0024999999999999</v>
      </c>
      <c r="L1189" s="12">
        <f t="shared" si="1457"/>
        <v>0.83600000000000008</v>
      </c>
      <c r="M1189" s="13">
        <f t="shared" si="1458"/>
        <v>5.8513370225198542E-2</v>
      </c>
      <c r="N1189" s="13">
        <f t="shared" si="1459"/>
        <v>0.11717302387596007</v>
      </c>
      <c r="O1189" s="13">
        <f t="shared" si="1460"/>
        <v>4.8917177508265984E-2</v>
      </c>
      <c r="P1189" s="13">
        <f t="shared" si="1461"/>
        <v>9.7956647960302623E-2</v>
      </c>
      <c r="Q1189" s="13">
        <f t="shared" si="1462"/>
        <v>0.11731949015580506</v>
      </c>
      <c r="R1189" s="13">
        <f t="shared" si="1463"/>
        <v>2.0447380198455184E-2</v>
      </c>
      <c r="S1189" s="13">
        <f t="shared" si="1464"/>
        <v>4.0997061195965773E-2</v>
      </c>
      <c r="T1189" s="13">
        <f t="shared" si="1465"/>
        <v>9.8079093770253034E-2</v>
      </c>
      <c r="U1189" s="13">
        <f t="shared" si="1466"/>
        <v>4.0945878847406504E-2</v>
      </c>
      <c r="V1189" s="13">
        <f t="shared" si="1467"/>
        <v>7.6258633530615922E-3</v>
      </c>
      <c r="W1189" s="13">
        <f t="shared" si="1468"/>
        <v>7.8310759678999864E-2</v>
      </c>
      <c r="X1189" s="13">
        <f t="shared" si="1469"/>
        <v>6.5467795091643882E-2</v>
      </c>
      <c r="Y1189" s="13">
        <f t="shared" si="1470"/>
        <v>2.7365538348307149E-2</v>
      </c>
      <c r="Z1189" s="13">
        <f t="shared" si="1471"/>
        <v>5.6980032819695112E-3</v>
      </c>
      <c r="AA1189" s="13">
        <f t="shared" si="1472"/>
        <v>1.1410251572143945E-2</v>
      </c>
      <c r="AB1189" s="13">
        <f t="shared" si="1473"/>
        <v>1.1424514386609129E-2</v>
      </c>
      <c r="AC1189" s="13">
        <f t="shared" si="1474"/>
        <v>7.9789884879543011E-4</v>
      </c>
      <c r="AD1189" s="13">
        <f t="shared" si="1475"/>
        <v>3.9204324064299315E-2</v>
      </c>
      <c r="AE1189" s="13">
        <f t="shared" si="1476"/>
        <v>3.2774814917754226E-2</v>
      </c>
      <c r="AF1189" s="13">
        <f t="shared" si="1477"/>
        <v>1.3699872635621269E-2</v>
      </c>
      <c r="AG1189" s="13">
        <f t="shared" si="1478"/>
        <v>3.8176978411264603E-3</v>
      </c>
      <c r="AH1189" s="13">
        <f t="shared" si="1479"/>
        <v>1.1908826859316278E-3</v>
      </c>
      <c r="AI1189" s="13">
        <f t="shared" si="1480"/>
        <v>2.3847425785780843E-3</v>
      </c>
      <c r="AJ1189" s="13">
        <f t="shared" si="1481"/>
        <v>2.3877235068013075E-3</v>
      </c>
      <c r="AK1189" s="13">
        <f t="shared" si="1482"/>
        <v>1.5938054407898725E-3</v>
      </c>
      <c r="AL1189" s="13">
        <f t="shared" si="1483"/>
        <v>5.3430179351197707E-5</v>
      </c>
      <c r="AM1189" s="13">
        <f t="shared" si="1484"/>
        <v>1.570133178775188E-2</v>
      </c>
      <c r="AN1189" s="13">
        <f t="shared" si="1485"/>
        <v>1.3126313374560571E-2</v>
      </c>
      <c r="AO1189" s="13">
        <f t="shared" si="1486"/>
        <v>5.4867989905663193E-3</v>
      </c>
      <c r="AP1189" s="13">
        <f t="shared" si="1487"/>
        <v>1.5289879853711476E-3</v>
      </c>
      <c r="AQ1189" s="13">
        <f t="shared" si="1488"/>
        <v>3.1955848894256981E-4</v>
      </c>
      <c r="AR1189" s="13">
        <f t="shared" si="1489"/>
        <v>1.9911558508776825E-4</v>
      </c>
      <c r="AS1189" s="13">
        <f t="shared" si="1490"/>
        <v>3.987289591382559E-4</v>
      </c>
      <c r="AT1189" s="13">
        <f t="shared" si="1491"/>
        <v>3.9922737033717883E-4</v>
      </c>
      <c r="AU1189" s="13">
        <f t="shared" si="1492"/>
        <v>2.6648426970006685E-4</v>
      </c>
      <c r="AV1189" s="13">
        <f t="shared" si="1493"/>
        <v>1.3340868751859599E-4</v>
      </c>
      <c r="AW1189" s="13">
        <f t="shared" si="1494"/>
        <v>2.4846369152790674E-6</v>
      </c>
      <c r="AX1189" s="13">
        <f t="shared" si="1495"/>
        <v>5.2403194841621837E-3</v>
      </c>
      <c r="AY1189" s="13">
        <f t="shared" si="1496"/>
        <v>4.3809070887595855E-3</v>
      </c>
      <c r="AZ1189" s="13">
        <f t="shared" si="1497"/>
        <v>1.8312191631015069E-3</v>
      </c>
      <c r="BA1189" s="13">
        <f t="shared" si="1498"/>
        <v>5.1029974011761994E-4</v>
      </c>
      <c r="BB1189" s="13">
        <f t="shared" si="1499"/>
        <v>1.0665264568458255E-4</v>
      </c>
      <c r="BC1189" s="13">
        <f t="shared" si="1500"/>
        <v>1.7832322358462211E-5</v>
      </c>
      <c r="BD1189" s="13">
        <f t="shared" si="1501"/>
        <v>2.7743438188895699E-5</v>
      </c>
      <c r="BE1189" s="13">
        <f t="shared" si="1502"/>
        <v>5.5556234973263633E-5</v>
      </c>
      <c r="BF1189" s="13">
        <f t="shared" si="1503"/>
        <v>5.5625680266980228E-5</v>
      </c>
      <c r="BG1189" s="13">
        <f t="shared" si="1504"/>
        <v>3.7130141578209299E-5</v>
      </c>
      <c r="BH1189" s="13">
        <f t="shared" si="1505"/>
        <v>1.8588277127591033E-5</v>
      </c>
      <c r="BI1189" s="13">
        <f t="shared" si="1506"/>
        <v>7.4446049896002101E-6</v>
      </c>
      <c r="BJ1189" s="14">
        <f t="shared" si="1507"/>
        <v>0.64146263145114679</v>
      </c>
      <c r="BK1189" s="14">
        <f t="shared" si="1508"/>
        <v>0.21032517885143473</v>
      </c>
      <c r="BL1189" s="14">
        <f t="shared" si="1509"/>
        <v>0.14230140997388807</v>
      </c>
      <c r="BM1189" s="14">
        <f t="shared" si="1510"/>
        <v>0.53508171118260739</v>
      </c>
      <c r="BN1189" s="14">
        <f t="shared" si="1511"/>
        <v>0.46032708992398752</v>
      </c>
    </row>
    <row r="1190" spans="1:66" x14ac:dyDescent="0.25">
      <c r="A1190" t="s">
        <v>61</v>
      </c>
      <c r="B1190" t="s">
        <v>318</v>
      </c>
      <c r="C1190" t="s">
        <v>239</v>
      </c>
      <c r="D1190" s="11">
        <v>44464</v>
      </c>
      <c r="E1190" s="10">
        <f>VLOOKUP(A1190,home!$A$2:$E$405,3,FALSE)</f>
        <v>1.5</v>
      </c>
      <c r="F1190" s="10">
        <f>VLOOKUP(B1190,home!$B$2:$E$405,3,FALSE)</f>
        <v>1.1100000000000001</v>
      </c>
      <c r="G1190" s="10">
        <f>VLOOKUP(C1190,away!$B$2:$E$405,4,FALSE)</f>
        <v>0.67</v>
      </c>
      <c r="H1190" s="10">
        <f>VLOOKUP(A1190,away!$A$2:$E$405,3,FALSE)</f>
        <v>1.1000000000000001</v>
      </c>
      <c r="I1190" s="10">
        <f>VLOOKUP(C1190,away!$B$2:$E$405,3,FALSE)</f>
        <v>2</v>
      </c>
      <c r="J1190" s="10">
        <f>VLOOKUP(B1190,home!$B$2:$E$405,4,FALSE)</f>
        <v>1.21</v>
      </c>
      <c r="K1190" s="12">
        <f t="shared" si="1456"/>
        <v>1.11555</v>
      </c>
      <c r="L1190" s="12">
        <f t="shared" si="1457"/>
        <v>2.6619999999999999</v>
      </c>
      <c r="M1190" s="13">
        <f t="shared" si="1458"/>
        <v>2.2878675571660265E-2</v>
      </c>
      <c r="N1190" s="13">
        <f t="shared" si="1459"/>
        <v>2.5522306533965609E-2</v>
      </c>
      <c r="O1190" s="13">
        <f t="shared" si="1460"/>
        <v>6.0903034371759618E-2</v>
      </c>
      <c r="P1190" s="13">
        <f t="shared" si="1461"/>
        <v>6.7940379993416442E-2</v>
      </c>
      <c r="Q1190" s="13">
        <f t="shared" si="1462"/>
        <v>1.4235704526982673E-2</v>
      </c>
      <c r="R1190" s="13">
        <f t="shared" si="1463"/>
        <v>8.1061938748812068E-2</v>
      </c>
      <c r="S1190" s="13">
        <f t="shared" si="1464"/>
        <v>5.0438837895051901E-2</v>
      </c>
      <c r="T1190" s="13">
        <f t="shared" si="1465"/>
        <v>3.7895445450827868E-2</v>
      </c>
      <c r="U1190" s="13">
        <f t="shared" si="1466"/>
        <v>9.0428645771237298E-2</v>
      </c>
      <c r="V1190" s="13">
        <f t="shared" si="1467"/>
        <v>1.6642541713778054E-2</v>
      </c>
      <c r="W1190" s="13">
        <f t="shared" si="1468"/>
        <v>5.2935467283585043E-3</v>
      </c>
      <c r="X1190" s="13">
        <f t="shared" si="1469"/>
        <v>1.4091421390890336E-2</v>
      </c>
      <c r="Y1190" s="13">
        <f t="shared" si="1470"/>
        <v>1.8755681871275041E-2</v>
      </c>
      <c r="Z1190" s="13">
        <f t="shared" si="1471"/>
        <v>7.1928960316445911E-2</v>
      </c>
      <c r="AA1190" s="13">
        <f t="shared" si="1472"/>
        <v>8.0240351681011235E-2</v>
      </c>
      <c r="AB1190" s="13">
        <f t="shared" si="1473"/>
        <v>4.4756062158876057E-2</v>
      </c>
      <c r="AC1190" s="13">
        <f t="shared" si="1474"/>
        <v>3.0888496051399519E-3</v>
      </c>
      <c r="AD1190" s="13">
        <f t="shared" si="1475"/>
        <v>1.4763040132050832E-3</v>
      </c>
      <c r="AE1190" s="13">
        <f t="shared" si="1476"/>
        <v>3.9299212831519301E-3</v>
      </c>
      <c r="AF1190" s="13">
        <f t="shared" si="1477"/>
        <v>5.2307252278752207E-3</v>
      </c>
      <c r="AG1190" s="13">
        <f t="shared" si="1478"/>
        <v>4.6413968522012791E-3</v>
      </c>
      <c r="AH1190" s="13">
        <f t="shared" si="1479"/>
        <v>4.7868723090594763E-2</v>
      </c>
      <c r="AI1190" s="13">
        <f t="shared" si="1480"/>
        <v>5.3399954043712984E-2</v>
      </c>
      <c r="AJ1190" s="13">
        <f t="shared" si="1481"/>
        <v>2.9785159366732022E-2</v>
      </c>
      <c r="AK1190" s="13">
        <f t="shared" si="1482"/>
        <v>1.1075611510519296E-2</v>
      </c>
      <c r="AL1190" s="13">
        <f t="shared" si="1483"/>
        <v>3.6690518252843757E-4</v>
      </c>
      <c r="AM1190" s="13">
        <f t="shared" si="1484"/>
        <v>3.2937818838618644E-4</v>
      </c>
      <c r="AN1190" s="13">
        <f t="shared" si="1485"/>
        <v>8.7680473748402807E-4</v>
      </c>
      <c r="AO1190" s="13">
        <f t="shared" si="1486"/>
        <v>1.1670271055912416E-3</v>
      </c>
      <c r="AP1190" s="13">
        <f t="shared" si="1487"/>
        <v>1.0355420516946284E-3</v>
      </c>
      <c r="AQ1190" s="13">
        <f t="shared" si="1488"/>
        <v>6.8915323540277536E-4</v>
      </c>
      <c r="AR1190" s="13">
        <f t="shared" si="1489"/>
        <v>2.5485308173432645E-2</v>
      </c>
      <c r="AS1190" s="13">
        <f t="shared" si="1490"/>
        <v>2.8430135532872786E-2</v>
      </c>
      <c r="AT1190" s="13">
        <f t="shared" si="1491"/>
        <v>1.5857618846848127E-2</v>
      </c>
      <c r="AU1190" s="13">
        <f t="shared" si="1492"/>
        <v>5.8966555682004726E-3</v>
      </c>
      <c r="AV1190" s="13">
        <f t="shared" si="1493"/>
        <v>1.6445035297765101E-3</v>
      </c>
      <c r="AW1190" s="13">
        <f t="shared" si="1494"/>
        <v>3.0265540702663025E-5</v>
      </c>
      <c r="AX1190" s="13">
        <f t="shared" si="1495"/>
        <v>6.1239639675701583E-5</v>
      </c>
      <c r="AY1190" s="13">
        <f t="shared" si="1496"/>
        <v>1.6301992081671759E-4</v>
      </c>
      <c r="AZ1190" s="13">
        <f t="shared" si="1497"/>
        <v>2.1697951460705113E-4</v>
      </c>
      <c r="BA1190" s="13">
        <f t="shared" si="1498"/>
        <v>1.9253315596132339E-4</v>
      </c>
      <c r="BB1190" s="13">
        <f t="shared" si="1499"/>
        <v>1.2813081529226074E-4</v>
      </c>
      <c r="BC1190" s="13">
        <f t="shared" si="1500"/>
        <v>6.8216846061599603E-5</v>
      </c>
      <c r="BD1190" s="13">
        <f t="shared" si="1501"/>
        <v>1.1306981726279617E-2</v>
      </c>
      <c r="BE1190" s="13">
        <f t="shared" si="1502"/>
        <v>1.2613503464751227E-2</v>
      </c>
      <c r="BF1190" s="13">
        <f t="shared" si="1503"/>
        <v>7.0354968950516183E-3</v>
      </c>
      <c r="BG1190" s="13">
        <f t="shared" si="1504"/>
        <v>2.6161495204249431E-3</v>
      </c>
      <c r="BH1190" s="13">
        <f t="shared" si="1505"/>
        <v>7.2961139937751166E-4</v>
      </c>
      <c r="BI1190" s="13">
        <f t="shared" si="1506"/>
        <v>1.627835993151168E-4</v>
      </c>
      <c r="BJ1190" s="14">
        <f t="shared" si="1507"/>
        <v>0.13600047908970705</v>
      </c>
      <c r="BK1190" s="14">
        <f t="shared" si="1508"/>
        <v>0.16151920988239174</v>
      </c>
      <c r="BL1190" s="14">
        <f t="shared" si="1509"/>
        <v>0.61129822899958608</v>
      </c>
      <c r="BM1190" s="14">
        <f t="shared" si="1510"/>
        <v>0.70807208416142009</v>
      </c>
      <c r="BN1190" s="14">
        <f t="shared" si="1511"/>
        <v>0.27254203974659663</v>
      </c>
    </row>
    <row r="1191" spans="1:66" x14ac:dyDescent="0.25">
      <c r="A1191" t="s">
        <v>72</v>
      </c>
      <c r="B1191" t="s">
        <v>367</v>
      </c>
      <c r="C1191" t="s">
        <v>73</v>
      </c>
      <c r="D1191" s="11">
        <v>44464</v>
      </c>
      <c r="E1191" s="10">
        <f>VLOOKUP(A1191,home!$A$2:$E$405,3,FALSE)</f>
        <v>1.39393939393939</v>
      </c>
      <c r="F1191" s="10">
        <f>VLOOKUP(B1191,home!$B$2:$E$405,3,FALSE)</f>
        <v>1.58</v>
      </c>
      <c r="G1191" s="10">
        <f>VLOOKUP(C1191,away!$B$2:$E$405,4,FALSE)</f>
        <v>0.72</v>
      </c>
      <c r="H1191" s="10">
        <f>VLOOKUP(A1191,away!$A$2:$E$405,3,FALSE)</f>
        <v>1.15151515151515</v>
      </c>
      <c r="I1191" s="10">
        <f>VLOOKUP(C1191,away!$B$2:$E$405,3,FALSE)</f>
        <v>0.36</v>
      </c>
      <c r="J1191" s="10">
        <f>VLOOKUP(B1191,home!$B$2:$E$405,4,FALSE)</f>
        <v>1.39</v>
      </c>
      <c r="K1191" s="12">
        <f t="shared" si="1456"/>
        <v>1.5857454545454501</v>
      </c>
      <c r="L1191" s="12">
        <f t="shared" si="1457"/>
        <v>0.57621818181818096</v>
      </c>
      <c r="M1191" s="13">
        <f t="shared" si="1458"/>
        <v>0.11509888663050089</v>
      </c>
      <c r="N1191" s="13">
        <f t="shared" si="1459"/>
        <v>0.18251753629755885</v>
      </c>
      <c r="O1191" s="13">
        <f t="shared" si="1460"/>
        <v>6.6322071183524164E-2</v>
      </c>
      <c r="P1191" s="13">
        <f t="shared" si="1461"/>
        <v>0.1051699229153132</v>
      </c>
      <c r="Q1191" s="13">
        <f t="shared" si="1462"/>
        <v>0.14471317677934412</v>
      </c>
      <c r="R1191" s="13">
        <f t="shared" si="1463"/>
        <v>1.9107991635893128E-2</v>
      </c>
      <c r="S1191" s="13">
        <f t="shared" si="1464"/>
        <v>2.4024369413582724E-2</v>
      </c>
      <c r="T1191" s="13">
        <f t="shared" si="1465"/>
        <v>8.3386363608926678E-2</v>
      </c>
      <c r="U1191" s="13">
        <f t="shared" si="1466"/>
        <v>3.0300410882110003E-2</v>
      </c>
      <c r="V1191" s="13">
        <f t="shared" si="1467"/>
        <v>2.4391017664920477E-3</v>
      </c>
      <c r="W1191" s="13">
        <f t="shared" si="1468"/>
        <v>7.6492754096892379E-2</v>
      </c>
      <c r="X1191" s="13">
        <f t="shared" si="1469"/>
        <v>4.407651568797654E-2</v>
      </c>
      <c r="Y1191" s="13">
        <f t="shared" si="1470"/>
        <v>1.2698844865303182E-2</v>
      </c>
      <c r="Z1191" s="13">
        <f t="shared" si="1471"/>
        <v>3.6701240662104493E-3</v>
      </c>
      <c r="AA1191" s="13">
        <f t="shared" si="1472"/>
        <v>5.8198825556110842E-3</v>
      </c>
      <c r="AB1191" s="13">
        <f t="shared" si="1473"/>
        <v>4.6144261542743186E-3</v>
      </c>
      <c r="AC1191" s="13">
        <f t="shared" si="1474"/>
        <v>1.3929334607079718E-4</v>
      </c>
      <c r="AD1191" s="13">
        <f t="shared" si="1475"/>
        <v>3.0324509278702484E-2</v>
      </c>
      <c r="AE1191" s="13">
        <f t="shared" si="1476"/>
        <v>1.7473533601102504E-2</v>
      </c>
      <c r="AF1191" s="13">
        <f t="shared" si="1477"/>
        <v>5.0342838807830876E-3</v>
      </c>
      <c r="AG1191" s="13">
        <f t="shared" si="1478"/>
        <v>9.6694863484713561E-4</v>
      </c>
      <c r="AH1191" s="13">
        <f t="shared" si="1479"/>
        <v>5.2869805411973362E-4</v>
      </c>
      <c r="AI1191" s="13">
        <f t="shared" si="1480"/>
        <v>8.383805361473919E-4</v>
      </c>
      <c r="AJ1191" s="13">
        <f t="shared" si="1481"/>
        <v>6.6472906218755228E-4</v>
      </c>
      <c r="AK1191" s="13">
        <f t="shared" si="1482"/>
        <v>3.5136369628939034E-4</v>
      </c>
      <c r="AL1191" s="13">
        <f t="shared" si="1483"/>
        <v>5.0910902434393176E-6</v>
      </c>
      <c r="AM1191" s="13">
        <f t="shared" si="1484"/>
        <v>9.6173905500047483E-3</v>
      </c>
      <c r="AN1191" s="13">
        <f t="shared" si="1485"/>
        <v>5.5417152965590915E-3</v>
      </c>
      <c r="AO1191" s="13">
        <f t="shared" si="1486"/>
        <v>1.5966185561686404E-3</v>
      </c>
      <c r="AP1191" s="13">
        <f t="shared" si="1487"/>
        <v>3.0666688049755441E-4</v>
      </c>
      <c r="AQ1191" s="13">
        <f t="shared" si="1488"/>
        <v>4.4176758076038546E-5</v>
      </c>
      <c r="AR1191" s="13">
        <f t="shared" si="1489"/>
        <v>6.0929086295136658E-5</v>
      </c>
      <c r="AS1191" s="13">
        <f t="shared" si="1490"/>
        <v>9.6618021642120417E-5</v>
      </c>
      <c r="AT1191" s="13">
        <f t="shared" si="1491"/>
        <v>7.6605794323083223E-5</v>
      </c>
      <c r="AU1191" s="13">
        <f t="shared" si="1492"/>
        <v>4.0492430046557621E-5</v>
      </c>
      <c r="AV1191" s="13">
        <f t="shared" si="1493"/>
        <v>1.6052671722457088E-5</v>
      </c>
      <c r="AW1191" s="13">
        <f t="shared" si="1494"/>
        <v>1.292196997179314E-7</v>
      </c>
      <c r="AX1191" s="13">
        <f t="shared" si="1495"/>
        <v>2.5417888915430665E-3</v>
      </c>
      <c r="AY1191" s="13">
        <f t="shared" si="1496"/>
        <v>1.4646249736505954E-3</v>
      </c>
      <c r="AZ1191" s="13">
        <f t="shared" si="1497"/>
        <v>4.2197176968122358E-4</v>
      </c>
      <c r="BA1191" s="13">
        <f t="shared" si="1498"/>
        <v>8.104926863477163E-5</v>
      </c>
      <c r="BB1191" s="13">
        <f t="shared" si="1499"/>
        <v>1.1675515552605358E-5</v>
      </c>
      <c r="BC1191" s="13">
        <f t="shared" si="1500"/>
        <v>1.3455288687024313E-6</v>
      </c>
      <c r="BD1191" s="13">
        <f t="shared" si="1501"/>
        <v>5.851407887471112E-6</v>
      </c>
      <c r="BE1191" s="13">
        <f t="shared" si="1502"/>
        <v>9.2788434602487089E-6</v>
      </c>
      <c r="BF1191" s="13">
        <f t="shared" si="1503"/>
        <v>7.3569419202640865E-6</v>
      </c>
      <c r="BG1191" s="13">
        <f t="shared" si="1504"/>
        <v>3.8887457364712167E-6</v>
      </c>
      <c r="BH1191" s="13">
        <f t="shared" si="1505"/>
        <v>1.5416402188730576E-6</v>
      </c>
      <c r="BI1191" s="13">
        <f t="shared" si="1506"/>
        <v>4.8892979392448031E-7</v>
      </c>
      <c r="BJ1191" s="14">
        <f t="shared" si="1507"/>
        <v>0.61931349072067388</v>
      </c>
      <c r="BK1191" s="14">
        <f t="shared" si="1508"/>
        <v>0.24834129013585365</v>
      </c>
      <c r="BL1191" s="14">
        <f t="shared" si="1509"/>
        <v>0.12886705827320338</v>
      </c>
      <c r="BM1191" s="14">
        <f t="shared" si="1510"/>
        <v>0.36579788199985641</v>
      </c>
      <c r="BN1191" s="14">
        <f t="shared" si="1511"/>
        <v>0.6329295854421344</v>
      </c>
    </row>
    <row r="1192" spans="1:66" x14ac:dyDescent="0.25">
      <c r="A1192" t="s">
        <v>72</v>
      </c>
      <c r="B1192" t="s">
        <v>74</v>
      </c>
      <c r="C1192" t="s">
        <v>80</v>
      </c>
      <c r="D1192" s="11">
        <v>44464</v>
      </c>
      <c r="E1192" s="10">
        <f>VLOOKUP(A1192,home!$A$2:$E$405,3,FALSE)</f>
        <v>1.39393939393939</v>
      </c>
      <c r="F1192" s="10">
        <f>VLOOKUP(B1192,home!$B$2:$E$405,3,FALSE)</f>
        <v>0.36</v>
      </c>
      <c r="G1192" s="10">
        <f>VLOOKUP(C1192,away!$B$2:$E$405,4,FALSE)</f>
        <v>0.96</v>
      </c>
      <c r="H1192" s="10">
        <f>VLOOKUP(A1192,away!$A$2:$E$405,3,FALSE)</f>
        <v>1.15151515151515</v>
      </c>
      <c r="I1192" s="10">
        <f>VLOOKUP(C1192,away!$B$2:$E$405,3,FALSE)</f>
        <v>0.6</v>
      </c>
      <c r="J1192" s="10">
        <f>VLOOKUP(B1192,home!$B$2:$E$405,4,FALSE)</f>
        <v>1.3</v>
      </c>
      <c r="K1192" s="12">
        <f t="shared" si="1456"/>
        <v>0.48174545454545314</v>
      </c>
      <c r="L1192" s="12">
        <f t="shared" si="1457"/>
        <v>0.89818181818181708</v>
      </c>
      <c r="M1192" s="13">
        <f t="shared" si="1458"/>
        <v>0.25159685034714568</v>
      </c>
      <c r="N1192" s="13">
        <f t="shared" si="1459"/>
        <v>0.12120563903269005</v>
      </c>
      <c r="O1192" s="13">
        <f t="shared" si="1460"/>
        <v>0.22597971649361784</v>
      </c>
      <c r="P1192" s="13">
        <f t="shared" si="1461"/>
        <v>0.10886470124027055</v>
      </c>
      <c r="Q1192" s="13">
        <f t="shared" si="1462"/>
        <v>2.9195132834637691E-2</v>
      </c>
      <c r="R1192" s="13">
        <f t="shared" si="1463"/>
        <v>0.10148543631622461</v>
      </c>
      <c r="S1192" s="13">
        <f t="shared" si="1464"/>
        <v>1.1776303200716737E-2</v>
      </c>
      <c r="T1192" s="13">
        <f t="shared" si="1465"/>
        <v>2.6222537491474546E-2</v>
      </c>
      <c r="U1192" s="13">
        <f t="shared" si="1466"/>
        <v>4.8890147647903261E-2</v>
      </c>
      <c r="V1192" s="13">
        <f t="shared" si="1467"/>
        <v>5.661719567509921E-4</v>
      </c>
      <c r="W1192" s="13">
        <f t="shared" si="1468"/>
        <v>4.6882075126458067E-3</v>
      </c>
      <c r="X1192" s="13">
        <f t="shared" si="1469"/>
        <v>4.2108627477218646E-3</v>
      </c>
      <c r="Y1192" s="13">
        <f t="shared" si="1470"/>
        <v>1.8910601794314532E-3</v>
      </c>
      <c r="Z1192" s="13">
        <f t="shared" si="1471"/>
        <v>3.0384124569827219E-2</v>
      </c>
      <c r="AA1192" s="13">
        <f t="shared" si="1472"/>
        <v>1.4637413901857082E-2</v>
      </c>
      <c r="AB1192" s="13">
        <f t="shared" si="1473"/>
        <v>3.5257538067600376E-3</v>
      </c>
      <c r="AC1192" s="13">
        <f t="shared" si="1474"/>
        <v>1.5311236219092277E-5</v>
      </c>
      <c r="AD1192" s="13">
        <f t="shared" si="1475"/>
        <v>5.6463066479574048E-4</v>
      </c>
      <c r="AE1192" s="13">
        <f t="shared" si="1476"/>
        <v>5.071409971074462E-4</v>
      </c>
      <c r="AF1192" s="13">
        <f t="shared" si="1477"/>
        <v>2.2775241142825283E-4</v>
      </c>
      <c r="AG1192" s="13">
        <f t="shared" si="1478"/>
        <v>6.8187691663973806E-5</v>
      </c>
      <c r="AH1192" s="13">
        <f t="shared" si="1479"/>
        <v>6.8226170624975562E-3</v>
      </c>
      <c r="AI1192" s="13">
        <f t="shared" si="1480"/>
        <v>3.2867647579624491E-3</v>
      </c>
      <c r="AJ1192" s="13">
        <f t="shared" si="1481"/>
        <v>7.9169199115429814E-4</v>
      </c>
      <c r="AK1192" s="13">
        <f t="shared" si="1482"/>
        <v>1.2713133937954077E-4</v>
      </c>
      <c r="AL1192" s="13">
        <f t="shared" si="1483"/>
        <v>2.6500381929437014E-7</v>
      </c>
      <c r="AM1192" s="13">
        <f t="shared" si="1484"/>
        <v>5.4401651252465106E-5</v>
      </c>
      <c r="AN1192" s="13">
        <f t="shared" si="1485"/>
        <v>4.886257403403223E-5</v>
      </c>
      <c r="AO1192" s="13">
        <f t="shared" si="1486"/>
        <v>2.1943737793465353E-5</v>
      </c>
      <c r="AP1192" s="13">
        <f t="shared" si="1487"/>
        <v>6.5698221030132573E-6</v>
      </c>
      <c r="AQ1192" s="13">
        <f t="shared" si="1488"/>
        <v>1.4752236904038838E-6</v>
      </c>
      <c r="AR1192" s="13">
        <f t="shared" si="1489"/>
        <v>1.2255901195904687E-3</v>
      </c>
      <c r="AS1192" s="13">
        <f t="shared" si="1490"/>
        <v>5.904224692485266E-4</v>
      </c>
      <c r="AT1192" s="13">
        <f t="shared" si="1491"/>
        <v>1.4221667041099015E-4</v>
      </c>
      <c r="AU1192" s="13">
        <f t="shared" si="1492"/>
        <v>2.2837411510361118E-5</v>
      </c>
      <c r="AV1192" s="13">
        <f t="shared" si="1493"/>
        <v>2.750454797175119E-6</v>
      </c>
      <c r="AW1192" s="13">
        <f t="shared" si="1494"/>
        <v>3.1851619383247534E-9</v>
      </c>
      <c r="AX1192" s="13">
        <f t="shared" si="1495"/>
        <v>4.3679580351070013E-6</v>
      </c>
      <c r="AY1192" s="13">
        <f t="shared" si="1496"/>
        <v>3.9232204897142835E-6</v>
      </c>
      <c r="AZ1192" s="13">
        <f t="shared" si="1497"/>
        <v>1.7618826562898667E-6</v>
      </c>
      <c r="BA1192" s="13">
        <f t="shared" si="1498"/>
        <v>5.2749698921648078E-7</v>
      </c>
      <c r="BB1192" s="13">
        <f t="shared" si="1499"/>
        <v>1.1844705121497324E-7</v>
      </c>
      <c r="BC1192" s="13">
        <f t="shared" si="1500"/>
        <v>2.1277397563707901E-8</v>
      </c>
      <c r="BD1192" s="13">
        <f t="shared" si="1501"/>
        <v>1.8346712699323958E-4</v>
      </c>
      <c r="BE1192" s="13">
        <f t="shared" si="1502"/>
        <v>8.8384454487506575E-5</v>
      </c>
      <c r="BF1192" s="13">
        <f t="shared" si="1503"/>
        <v>2.1289404600917886E-5</v>
      </c>
      <c r="BG1192" s="13">
        <f t="shared" si="1504"/>
        <v>3.4186912988237497E-6</v>
      </c>
      <c r="BH1192" s="13">
        <f t="shared" si="1505"/>
        <v>4.1173474842560808E-7</v>
      </c>
      <c r="BI1192" s="13">
        <f t="shared" si="1506"/>
        <v>3.9670268706490498E-8</v>
      </c>
      <c r="BJ1192" s="14">
        <f t="shared" si="1507"/>
        <v>0.18892512485508933</v>
      </c>
      <c r="BK1192" s="14">
        <f t="shared" si="1508"/>
        <v>0.37282352620541209</v>
      </c>
      <c r="BL1192" s="14">
        <f t="shared" si="1509"/>
        <v>0.40782750152531178</v>
      </c>
      <c r="BM1192" s="14">
        <f t="shared" si="1510"/>
        <v>0.16162888085572621</v>
      </c>
      <c r="BN1192" s="14">
        <f t="shared" si="1511"/>
        <v>0.83832747626458648</v>
      </c>
    </row>
    <row r="1193" spans="1:66" x14ac:dyDescent="0.25">
      <c r="A1193" t="s">
        <v>72</v>
      </c>
      <c r="B1193" t="s">
        <v>75</v>
      </c>
      <c r="C1193" t="s">
        <v>81</v>
      </c>
      <c r="D1193" s="11">
        <v>44464</v>
      </c>
      <c r="E1193" s="10">
        <f>VLOOKUP(A1193,home!$A$2:$E$405,3,FALSE)</f>
        <v>1.39393939393939</v>
      </c>
      <c r="F1193" s="10">
        <f>VLOOKUP(B1193,home!$B$2:$E$405,3,FALSE)</f>
        <v>1.72</v>
      </c>
      <c r="G1193" s="10">
        <f>VLOOKUP(C1193,away!$B$2:$E$405,4,FALSE)</f>
        <v>1.29</v>
      </c>
      <c r="H1193" s="10">
        <f>VLOOKUP(A1193,away!$A$2:$E$405,3,FALSE)</f>
        <v>1.15151515151515</v>
      </c>
      <c r="I1193" s="10">
        <f>VLOOKUP(C1193,away!$B$2:$E$405,3,FALSE)</f>
        <v>1</v>
      </c>
      <c r="J1193" s="10">
        <f>VLOOKUP(B1193,home!$B$2:$E$405,4,FALSE)</f>
        <v>1.04</v>
      </c>
      <c r="K1193" s="12">
        <f t="shared" si="1456"/>
        <v>3.0928727272727188</v>
      </c>
      <c r="L1193" s="12">
        <f t="shared" si="1457"/>
        <v>1.1975757575757562</v>
      </c>
      <c r="M1193" s="13">
        <f t="shared" si="1458"/>
        <v>1.369878022410872E-2</v>
      </c>
      <c r="N1193" s="13">
        <f t="shared" si="1459"/>
        <v>4.2368583752048716E-2</v>
      </c>
      <c r="O1193" s="13">
        <f t="shared" si="1460"/>
        <v>1.6405327104750789E-2</v>
      </c>
      <c r="P1193" s="13">
        <f t="shared" si="1461"/>
        <v>5.0739588784271622E-2</v>
      </c>
      <c r="Q1193" s="13">
        <f t="shared" si="1462"/>
        <v>6.5520318589940785E-2</v>
      </c>
      <c r="R1193" s="13">
        <f t="shared" si="1463"/>
        <v>9.8233110178750048E-3</v>
      </c>
      <c r="S1193" s="13">
        <f t="shared" si="1464"/>
        <v>4.6984217351448303E-2</v>
      </c>
      <c r="T1193" s="13">
        <f t="shared" si="1465"/>
        <v>7.8465545171953227E-2</v>
      </c>
      <c r="U1193" s="13">
        <f t="shared" si="1466"/>
        <v>3.0382250738703213E-2</v>
      </c>
      <c r="V1193" s="13">
        <f t="shared" si="1467"/>
        <v>1.9336351515831029E-2</v>
      </c>
      <c r="W1193" s="13">
        <f t="shared" si="1468"/>
        <v>6.7548668816349189E-2</v>
      </c>
      <c r="X1193" s="13">
        <f t="shared" si="1469"/>
        <v>8.089464823097324E-2</v>
      </c>
      <c r="Y1193" s="13">
        <f t="shared" si="1470"/>
        <v>4.8438734819516036E-2</v>
      </c>
      <c r="Z1193" s="13">
        <f t="shared" si="1471"/>
        <v>3.9213863780446449E-3</v>
      </c>
      <c r="AA1193" s="13">
        <f t="shared" si="1472"/>
        <v>1.2128348981753027E-2</v>
      </c>
      <c r="AB1193" s="13">
        <f t="shared" si="1473"/>
        <v>1.8755719896254901E-2</v>
      </c>
      <c r="AC1193" s="13">
        <f t="shared" si="1474"/>
        <v>4.4763042240373403E-3</v>
      </c>
      <c r="AD1193" s="13">
        <f t="shared" si="1475"/>
        <v>5.2229858886415889E-2</v>
      </c>
      <c r="AE1193" s="13">
        <f t="shared" si="1476"/>
        <v>6.2549212823974354E-2</v>
      </c>
      <c r="AF1193" s="13">
        <f t="shared" si="1477"/>
        <v>3.7453710466719144E-2</v>
      </c>
      <c r="AG1193" s="13">
        <f t="shared" si="1478"/>
        <v>1.495121856206807E-2</v>
      </c>
      <c r="AH1193" s="13">
        <f t="shared" si="1479"/>
        <v>1.1740393156085154E-3</v>
      </c>
      <c r="AI1193" s="13">
        <f t="shared" si="1480"/>
        <v>3.6311541799915054E-3</v>
      </c>
      <c r="AJ1193" s="13">
        <f t="shared" si="1481"/>
        <v>5.6153488659090312E-3</v>
      </c>
      <c r="AK1193" s="13">
        <f t="shared" si="1482"/>
        <v>5.789186453830612E-3</v>
      </c>
      <c r="AL1193" s="13">
        <f t="shared" si="1483"/>
        <v>6.6320017369496907E-4</v>
      </c>
      <c r="AM1193" s="13">
        <f t="shared" si="1484"/>
        <v>3.2308061219819655E-2</v>
      </c>
      <c r="AN1193" s="13">
        <f t="shared" si="1485"/>
        <v>3.8691350891129433E-2</v>
      </c>
      <c r="AO1193" s="13">
        <f t="shared" si="1486"/>
        <v>2.316791192753687E-2</v>
      </c>
      <c r="AP1193" s="13">
        <f t="shared" si="1487"/>
        <v>9.2484432260227893E-3</v>
      </c>
      <c r="AQ1193" s="13">
        <f t="shared" si="1488"/>
        <v>2.768927850700151E-3</v>
      </c>
      <c r="AR1193" s="13">
        <f t="shared" si="1489"/>
        <v>2.8120020456271822E-4</v>
      </c>
      <c r="AS1193" s="13">
        <f t="shared" si="1490"/>
        <v>8.697164435955407E-4</v>
      </c>
      <c r="AT1193" s="13">
        <f t="shared" si="1491"/>
        <v>1.3449611344286351E-3</v>
      </c>
      <c r="AU1193" s="13">
        <f t="shared" si="1492"/>
        <v>1.3865978706387009E-3</v>
      </c>
      <c r="AV1193" s="13">
        <f t="shared" si="1493"/>
        <v>1.0721426844482159E-3</v>
      </c>
      <c r="AW1193" s="13">
        <f t="shared" si="1494"/>
        <v>6.8234996807554722E-5</v>
      </c>
      <c r="AX1193" s="13">
        <f t="shared" si="1495"/>
        <v>1.6654120236306268E-2</v>
      </c>
      <c r="AY1193" s="13">
        <f t="shared" si="1496"/>
        <v>1.9944570658752211E-2</v>
      </c>
      <c r="AZ1193" s="13">
        <f t="shared" si="1497"/>
        <v>1.1942567158089187E-2</v>
      </c>
      <c r="BA1193" s="13">
        <f t="shared" si="1498"/>
        <v>4.767376303916002E-3</v>
      </c>
      <c r="BB1193" s="13">
        <f t="shared" si="1499"/>
        <v>1.4273235722027276E-3</v>
      </c>
      <c r="BC1193" s="13">
        <f t="shared" si="1500"/>
        <v>3.4186562165728338E-4</v>
      </c>
      <c r="BD1193" s="13">
        <f t="shared" si="1501"/>
        <v>5.6126424668275857E-5</v>
      </c>
      <c r="BE1193" s="13">
        <f t="shared" si="1502"/>
        <v>1.7359188813583713E-4</v>
      </c>
      <c r="BF1193" s="13">
        <f t="shared" si="1503"/>
        <v>2.6844880824555373E-4</v>
      </c>
      <c r="BG1193" s="13">
        <f t="shared" si="1504"/>
        <v>2.7675933256384561E-4</v>
      </c>
      <c r="BH1193" s="13">
        <f t="shared" si="1505"/>
        <v>2.1399534792622966E-4</v>
      </c>
      <c r="BI1193" s="13">
        <f t="shared" si="1506"/>
        <v>1.3237207507285439E-4</v>
      </c>
      <c r="BJ1193" s="14">
        <f t="shared" si="1507"/>
        <v>0.7116830187860913</v>
      </c>
      <c r="BK1193" s="14">
        <f t="shared" si="1508"/>
        <v>0.1558430129321442</v>
      </c>
      <c r="BL1193" s="14">
        <f t="shared" si="1509"/>
        <v>0.10978059876896303</v>
      </c>
      <c r="BM1193" s="14">
        <f t="shared" si="1510"/>
        <v>0.76279577173030255</v>
      </c>
      <c r="BN1193" s="14">
        <f t="shared" si="1511"/>
        <v>0.19855590947299565</v>
      </c>
    </row>
    <row r="1194" spans="1:66" x14ac:dyDescent="0.25">
      <c r="A1194" t="s">
        <v>72</v>
      </c>
      <c r="B1194" t="s">
        <v>103</v>
      </c>
      <c r="C1194" t="s">
        <v>89</v>
      </c>
      <c r="D1194" s="11">
        <v>44464</v>
      </c>
      <c r="E1194" s="10">
        <f>VLOOKUP(A1194,home!$A$2:$E$405,3,FALSE)</f>
        <v>1.39393939393939</v>
      </c>
      <c r="F1194" s="10">
        <f>VLOOKUP(B1194,home!$B$2:$E$405,3,FALSE)</f>
        <v>0.48</v>
      </c>
      <c r="G1194" s="10">
        <f>VLOOKUP(C1194,away!$B$2:$E$405,4,FALSE)</f>
        <v>1.1499999999999999</v>
      </c>
      <c r="H1194" s="10">
        <f>VLOOKUP(A1194,away!$A$2:$E$405,3,FALSE)</f>
        <v>1.15151515151515</v>
      </c>
      <c r="I1194" s="10">
        <f>VLOOKUP(C1194,away!$B$2:$E$405,3,FALSE)</f>
        <v>0.56999999999999995</v>
      </c>
      <c r="J1194" s="10">
        <f>VLOOKUP(B1194,home!$B$2:$E$405,4,FALSE)</f>
        <v>1.01</v>
      </c>
      <c r="K1194" s="12">
        <f t="shared" si="1456"/>
        <v>0.76945454545454317</v>
      </c>
      <c r="L1194" s="12">
        <f t="shared" si="1457"/>
        <v>0.66292727272727181</v>
      </c>
      <c r="M1194" s="13">
        <f t="shared" si="1458"/>
        <v>0.23873961016975329</v>
      </c>
      <c r="N1194" s="13">
        <f t="shared" si="1459"/>
        <v>0.18369927822516235</v>
      </c>
      <c r="O1194" s="13">
        <f t="shared" si="1460"/>
        <v>0.1582669986618066</v>
      </c>
      <c r="P1194" s="13">
        <f t="shared" si="1461"/>
        <v>0.1217792615157752</v>
      </c>
      <c r="Q1194" s="13">
        <f t="shared" si="1462"/>
        <v>7.0674122313534954E-2</v>
      </c>
      <c r="R1194" s="13">
        <f t="shared" si="1463"/>
        <v>5.2459754892801101E-2</v>
      </c>
      <c r="S1194" s="13">
        <f t="shared" si="1464"/>
        <v>1.5529669044846293E-2</v>
      </c>
      <c r="T1194" s="13">
        <f t="shared" si="1465"/>
        <v>4.6851803157705353E-2</v>
      </c>
      <c r="U1194" s="13">
        <f t="shared" si="1466"/>
        <v>4.0365396855697025E-2</v>
      </c>
      <c r="V1194" s="13">
        <f t="shared" si="1467"/>
        <v>8.8017402284767477E-4</v>
      </c>
      <c r="W1194" s="13">
        <f t="shared" si="1468"/>
        <v>1.8126841553386615E-2</v>
      </c>
      <c r="X1194" s="13">
        <f t="shared" si="1469"/>
        <v>1.2016777634145971E-2</v>
      </c>
      <c r="Y1194" s="13">
        <f t="shared" si="1470"/>
        <v>3.9831248119872329E-3</v>
      </c>
      <c r="Z1194" s="13">
        <f t="shared" si="1471"/>
        <v>1.1592334079675266E-2</v>
      </c>
      <c r="AA1194" s="13">
        <f t="shared" si="1472"/>
        <v>8.9197741500337425E-3</v>
      </c>
      <c r="AB1194" s="13">
        <f t="shared" si="1473"/>
        <v>3.4316803820856976E-3</v>
      </c>
      <c r="AC1194" s="13">
        <f t="shared" si="1474"/>
        <v>2.8060630165105579E-5</v>
      </c>
      <c r="AD1194" s="13">
        <f t="shared" si="1475"/>
        <v>3.486945156996905E-3</v>
      </c>
      <c r="AE1194" s="13">
        <f t="shared" si="1476"/>
        <v>2.3115910430775268E-3</v>
      </c>
      <c r="AF1194" s="13">
        <f t="shared" si="1477"/>
        <v>7.66208372924087E-4</v>
      </c>
      <c r="AG1194" s="13">
        <f t="shared" si="1478"/>
        <v>1.6931347566778853E-4</v>
      </c>
      <c r="AH1194" s="13">
        <f t="shared" si="1479"/>
        <v>1.9212186039956325E-3</v>
      </c>
      <c r="AI1194" s="13">
        <f t="shared" si="1480"/>
        <v>1.4782903876562716E-3</v>
      </c>
      <c r="AJ1194" s="13">
        <f t="shared" si="1481"/>
        <v>5.6873862914193815E-4</v>
      </c>
      <c r="AK1194" s="13">
        <f t="shared" si="1482"/>
        <v>1.4587284112295006E-4</v>
      </c>
      <c r="AL1194" s="13">
        <f t="shared" si="1483"/>
        <v>5.7254057116773849E-7</v>
      </c>
      <c r="AM1194" s="13">
        <f t="shared" si="1484"/>
        <v>5.366091601603951E-4</v>
      </c>
      <c r="AN1194" s="13">
        <f t="shared" si="1485"/>
        <v>3.5573284706560254E-4</v>
      </c>
      <c r="AO1194" s="13">
        <f t="shared" si="1486"/>
        <v>1.1791250306235376E-4</v>
      </c>
      <c r="AP1194" s="13">
        <f t="shared" si="1487"/>
        <v>2.6055804691857433E-5</v>
      </c>
      <c r="AQ1194" s="13">
        <f t="shared" si="1488"/>
        <v>4.3182758857718735E-6</v>
      </c>
      <c r="AR1194" s="13">
        <f t="shared" si="1489"/>
        <v>2.547256418919443E-4</v>
      </c>
      <c r="AS1194" s="13">
        <f t="shared" si="1490"/>
        <v>1.9599980299758274E-4</v>
      </c>
      <c r="AT1194" s="13">
        <f t="shared" si="1491"/>
        <v>7.5406469662342494E-5</v>
      </c>
      <c r="AU1194" s="13">
        <f t="shared" si="1492"/>
        <v>1.9340616946123184E-5</v>
      </c>
      <c r="AV1194" s="13">
        <f t="shared" si="1493"/>
        <v>3.720431405272412E-6</v>
      </c>
      <c r="AW1194" s="13">
        <f t="shared" si="1494"/>
        <v>8.1124609982504764E-9</v>
      </c>
      <c r="AX1194" s="13">
        <f t="shared" si="1495"/>
        <v>6.8816059569660131E-5</v>
      </c>
      <c r="AY1194" s="13">
        <f t="shared" si="1496"/>
        <v>4.5620042690352264E-5</v>
      </c>
      <c r="AZ1194" s="13">
        <f t="shared" si="1497"/>
        <v>1.5121385241208466E-5</v>
      </c>
      <c r="BA1194" s="13">
        <f t="shared" si="1498"/>
        <v>3.3414595592709172E-6</v>
      </c>
      <c r="BB1194" s="13">
        <f t="shared" si="1499"/>
        <v>5.5378616813898498E-7</v>
      </c>
      <c r="BC1194" s="13">
        <f t="shared" si="1500"/>
        <v>7.3423990823692756E-8</v>
      </c>
      <c r="BD1194" s="13">
        <f t="shared" si="1501"/>
        <v>2.8144095845521715E-5</v>
      </c>
      <c r="BE1194" s="13">
        <f t="shared" si="1502"/>
        <v>2.165560247604501E-5</v>
      </c>
      <c r="BF1194" s="13">
        <f t="shared" si="1503"/>
        <v>8.3315008798747437E-6</v>
      </c>
      <c r="BG1194" s="13">
        <f t="shared" si="1504"/>
        <v>2.1369037408260497E-6</v>
      </c>
      <c r="BH1194" s="13">
        <f t="shared" si="1505"/>
        <v>4.1106257414435516E-7</v>
      </c>
      <c r="BI1194" s="13">
        <f t="shared" si="1506"/>
        <v>6.3258793228323886E-8</v>
      </c>
      <c r="BJ1194" s="14">
        <f t="shared" si="1507"/>
        <v>0.34326016049267427</v>
      </c>
      <c r="BK1194" s="14">
        <f t="shared" si="1508"/>
        <v>0.37700296796664912</v>
      </c>
      <c r="BL1194" s="14">
        <f t="shared" si="1509"/>
        <v>0.26816766079155385</v>
      </c>
      <c r="BM1194" s="14">
        <f t="shared" si="1510"/>
        <v>0.17435848562148965</v>
      </c>
      <c r="BN1194" s="14">
        <f t="shared" si="1511"/>
        <v>0.8256190257788335</v>
      </c>
    </row>
    <row r="1195" spans="1:66" x14ac:dyDescent="0.25">
      <c r="A1195" t="s">
        <v>72</v>
      </c>
      <c r="B1195" t="s">
        <v>77</v>
      </c>
      <c r="C1195" t="s">
        <v>78</v>
      </c>
      <c r="D1195" s="11">
        <v>44464</v>
      </c>
      <c r="E1195" s="10">
        <f>VLOOKUP(A1195,home!$A$2:$E$405,3,FALSE)</f>
        <v>1.39393939393939</v>
      </c>
      <c r="F1195" s="10">
        <f>VLOOKUP(B1195,home!$B$2:$E$405,3,FALSE)</f>
        <v>1.55</v>
      </c>
      <c r="G1195" s="10">
        <f>VLOOKUP(C1195,away!$B$2:$E$405,4,FALSE)</f>
        <v>1.1499999999999999</v>
      </c>
      <c r="H1195" s="10">
        <f>VLOOKUP(A1195,away!$A$2:$E$405,3,FALSE)</f>
        <v>1.15151515151515</v>
      </c>
      <c r="I1195" s="10">
        <f>VLOOKUP(C1195,away!$B$2:$E$405,3,FALSE)</f>
        <v>1</v>
      </c>
      <c r="J1195" s="10">
        <f>VLOOKUP(B1195,home!$B$2:$E$405,4,FALSE)</f>
        <v>1.01</v>
      </c>
      <c r="K1195" s="12">
        <f t="shared" si="1456"/>
        <v>2.4846969696969623</v>
      </c>
      <c r="L1195" s="12">
        <f t="shared" si="1457"/>
        <v>1.1630303030303015</v>
      </c>
      <c r="M1195" s="13">
        <f t="shared" si="1458"/>
        <v>2.6050266702710961E-2</v>
      </c>
      <c r="N1195" s="13">
        <f t="shared" si="1459"/>
        <v>6.47270187360236E-2</v>
      </c>
      <c r="O1195" s="13">
        <f t="shared" si="1460"/>
        <v>3.0297249577274098E-2</v>
      </c>
      <c r="P1195" s="13">
        <f t="shared" si="1461"/>
        <v>7.5279484214805528E-2</v>
      </c>
      <c r="Q1195" s="13">
        <f t="shared" si="1462"/>
        <v>8.0413513655458194E-2</v>
      </c>
      <c r="R1195" s="13">
        <f t="shared" si="1463"/>
        <v>1.7618309678420891E-2</v>
      </c>
      <c r="S1195" s="13">
        <f t="shared" si="1464"/>
        <v>5.438524687980846E-2</v>
      </c>
      <c r="T1195" s="13">
        <f t="shared" si="1465"/>
        <v>9.3523353154438812E-2</v>
      </c>
      <c r="U1195" s="13">
        <f t="shared" si="1466"/>
        <v>4.3776160669155052E-2</v>
      </c>
      <c r="V1195" s="13">
        <f t="shared" si="1467"/>
        <v>1.7462364762920207E-2</v>
      </c>
      <c r="W1195" s="13">
        <f t="shared" si="1468"/>
        <v>6.6601071234134071E-2</v>
      </c>
      <c r="X1195" s="13">
        <f t="shared" si="1469"/>
        <v>7.7459064059577643E-2</v>
      </c>
      <c r="Y1195" s="13">
        <f t="shared" si="1470"/>
        <v>4.5043619372827082E-2</v>
      </c>
      <c r="Z1195" s="13">
        <f t="shared" si="1471"/>
        <v>6.830209348058512E-3</v>
      </c>
      <c r="AA1195" s="13">
        <f t="shared" si="1472"/>
        <v>1.6971000469516849E-2</v>
      </c>
      <c r="AB1195" s="13">
        <f t="shared" si="1473"/>
        <v>2.1083896719667122E-2</v>
      </c>
      <c r="AC1195" s="13">
        <f t="shared" si="1474"/>
        <v>3.1538972026787051E-3</v>
      </c>
      <c r="AD1195" s="13">
        <f t="shared" si="1475"/>
        <v>4.1370869968506134E-2</v>
      </c>
      <c r="AE1195" s="13">
        <f t="shared" si="1476"/>
        <v>4.8115575436098887E-2</v>
      </c>
      <c r="AF1195" s="13">
        <f t="shared" si="1477"/>
        <v>2.797993613996172E-2</v>
      </c>
      <c r="AG1195" s="13">
        <f t="shared" si="1478"/>
        <v>1.0847171202542716E-2</v>
      </c>
      <c r="AH1195" s="13">
        <f t="shared" si="1479"/>
        <v>1.9859351119582229E-3</v>
      </c>
      <c r="AI1195" s="13">
        <f t="shared" si="1480"/>
        <v>4.9344469546973944E-3</v>
      </c>
      <c r="AJ1195" s="13">
        <f t="shared" si="1481"/>
        <v>6.1303026977335105E-3</v>
      </c>
      <c r="AK1195" s="13">
        <f t="shared" si="1482"/>
        <v>5.0773148454611883E-3</v>
      </c>
      <c r="AL1195" s="13">
        <f t="shared" si="1483"/>
        <v>3.6456249357241766E-4</v>
      </c>
      <c r="AM1195" s="13">
        <f t="shared" si="1484"/>
        <v>2.0558815048894851E-2</v>
      </c>
      <c r="AN1195" s="13">
        <f t="shared" si="1485"/>
        <v>2.39105248962601E-2</v>
      </c>
      <c r="AO1195" s="13">
        <f t="shared" si="1486"/>
        <v>1.3904332507855482E-2</v>
      </c>
      <c r="AP1195" s="13">
        <f t="shared" si="1487"/>
        <v>5.3903866833484096E-3</v>
      </c>
      <c r="AQ1195" s="13">
        <f t="shared" si="1488"/>
        <v>1.5672957644463012E-3</v>
      </c>
      <c r="AR1195" s="13">
        <f t="shared" si="1489"/>
        <v>4.619405430118572E-4</v>
      </c>
      <c r="AS1195" s="13">
        <f t="shared" si="1490"/>
        <v>1.1477822674017309E-3</v>
      </c>
      <c r="AT1195" s="13">
        <f t="shared" si="1491"/>
        <v>1.4259455608424949E-3</v>
      </c>
      <c r="AU1195" s="13">
        <f t="shared" si="1492"/>
        <v>1.181014204659394E-3</v>
      </c>
      <c r="AV1195" s="13">
        <f t="shared" si="1493"/>
        <v>7.3361560387156643E-4</v>
      </c>
      <c r="AW1195" s="13">
        <f t="shared" si="1494"/>
        <v>2.9264017389267655E-5</v>
      </c>
      <c r="AX1195" s="13">
        <f t="shared" si="1495"/>
        <v>8.5137375754248852E-3</v>
      </c>
      <c r="AY1195" s="13">
        <f t="shared" si="1496"/>
        <v>9.9017347922668673E-3</v>
      </c>
      <c r="AZ1195" s="13">
        <f t="shared" si="1497"/>
        <v>5.7580088079879094E-3</v>
      </c>
      <c r="BA1195" s="13">
        <f t="shared" si="1498"/>
        <v>2.2322462429351072E-3</v>
      </c>
      <c r="BB1195" s="13">
        <f t="shared" si="1499"/>
        <v>6.490425060897676E-4</v>
      </c>
      <c r="BC1195" s="13">
        <f t="shared" si="1500"/>
        <v>1.5097122050742565E-4</v>
      </c>
      <c r="BD1195" s="13">
        <f t="shared" si="1501"/>
        <v>8.9541808286843831E-5</v>
      </c>
      <c r="BE1195" s="13">
        <f t="shared" si="1502"/>
        <v>2.2248425971150722E-4</v>
      </c>
      <c r="BF1195" s="13">
        <f t="shared" si="1503"/>
        <v>2.7640298295522701E-4</v>
      </c>
      <c r="BG1195" s="13">
        <f t="shared" si="1504"/>
        <v>2.2892588472135119E-4</v>
      </c>
      <c r="BH1195" s="13">
        <f t="shared" si="1505"/>
        <v>1.4220286301308441E-4</v>
      </c>
      <c r="BI1195" s="13">
        <f t="shared" si="1506"/>
        <v>7.0666204562168627E-5</v>
      </c>
      <c r="BJ1195" s="14">
        <f t="shared" si="1507"/>
        <v>0.64861828900558605</v>
      </c>
      <c r="BK1195" s="14">
        <f t="shared" si="1508"/>
        <v>0.18659755704876313</v>
      </c>
      <c r="BL1195" s="14">
        <f t="shared" si="1509"/>
        <v>0.15385513890692151</v>
      </c>
      <c r="BM1195" s="14">
        <f t="shared" si="1510"/>
        <v>0.69164288096975823</v>
      </c>
      <c r="BN1195" s="14">
        <f t="shared" si="1511"/>
        <v>0.29438584256469325</v>
      </c>
    </row>
    <row r="1196" spans="1:66" x14ac:dyDescent="0.25">
      <c r="A1196" t="s">
        <v>72</v>
      </c>
      <c r="B1196" t="s">
        <v>79</v>
      </c>
      <c r="C1196" t="s">
        <v>68</v>
      </c>
      <c r="D1196" s="11">
        <v>44464</v>
      </c>
      <c r="E1196" s="10">
        <f>VLOOKUP(A1196,home!$A$2:$E$405,3,FALSE)</f>
        <v>1.39393939393939</v>
      </c>
      <c r="F1196" s="10">
        <f>VLOOKUP(B1196,home!$B$2:$E$405,3,FALSE)</f>
        <v>0.43</v>
      </c>
      <c r="G1196" s="10">
        <f>VLOOKUP(C1196,away!$B$2:$E$405,4,FALSE)</f>
        <v>1.08</v>
      </c>
      <c r="H1196" s="10">
        <f>VLOOKUP(A1196,away!$A$2:$E$405,3,FALSE)</f>
        <v>1.15151515151515</v>
      </c>
      <c r="I1196" s="10">
        <f>VLOOKUP(C1196,away!$B$2:$E$405,3,FALSE)</f>
        <v>1.55</v>
      </c>
      <c r="J1196" s="10">
        <f>VLOOKUP(B1196,home!$B$2:$E$405,4,FALSE)</f>
        <v>0.69</v>
      </c>
      <c r="K1196" s="12">
        <f t="shared" si="1456"/>
        <v>0.64734545454545278</v>
      </c>
      <c r="L1196" s="12">
        <f t="shared" si="1457"/>
        <v>1.2315454545454529</v>
      </c>
      <c r="M1196" s="13">
        <f t="shared" si="1458"/>
        <v>0.15275943593992239</v>
      </c>
      <c r="N1196" s="13">
        <f t="shared" si="1459"/>
        <v>9.8888126494636033E-2</v>
      </c>
      <c r="O1196" s="13">
        <f t="shared" si="1460"/>
        <v>0.18813018897073869</v>
      </c>
      <c r="P1196" s="13">
        <f t="shared" si="1461"/>
        <v>0.12178522269298477</v>
      </c>
      <c r="Q1196" s="13">
        <f t="shared" si="1462"/>
        <v>3.2007389597409196E-2</v>
      </c>
      <c r="R1196" s="13">
        <f t="shared" si="1463"/>
        <v>0.11584543954484519</v>
      </c>
      <c r="S1196" s="13">
        <f t="shared" si="1464"/>
        <v>2.4272871222522911E-2</v>
      </c>
      <c r="T1196" s="13">
        <f t="shared" si="1465"/>
        <v>3.9418555170554703E-2</v>
      </c>
      <c r="U1196" s="13">
        <f t="shared" si="1466"/>
        <v>7.4992018719175588E-2</v>
      </c>
      <c r="V1196" s="13">
        <f t="shared" si="1467"/>
        <v>2.1501323371937186E-3</v>
      </c>
      <c r="W1196" s="13">
        <f t="shared" si="1468"/>
        <v>6.9066127225827518E-3</v>
      </c>
      <c r="X1196" s="13">
        <f t="shared" si="1469"/>
        <v>8.5058075048025823E-3</v>
      </c>
      <c r="Y1196" s="13">
        <f t="shared" si="1470"/>
        <v>5.2376442848891119E-3</v>
      </c>
      <c r="Z1196" s="13">
        <f t="shared" si="1471"/>
        <v>4.7556308167091395E-2</v>
      </c>
      <c r="AA1196" s="13">
        <f t="shared" si="1472"/>
        <v>3.0785359926929406E-2</v>
      </c>
      <c r="AB1196" s="13">
        <f t="shared" si="1473"/>
        <v>9.9643814076217415E-3</v>
      </c>
      <c r="AC1196" s="13">
        <f t="shared" si="1474"/>
        <v>1.071350944269604E-4</v>
      </c>
      <c r="AD1196" s="13">
        <f t="shared" si="1475"/>
        <v>1.1177410880674342E-3</v>
      </c>
      <c r="AE1196" s="13">
        <f t="shared" si="1476"/>
        <v>1.3765489563681373E-3</v>
      </c>
      <c r="AF1196" s="13">
        <f t="shared" si="1477"/>
        <v>8.4764130508723347E-4</v>
      </c>
      <c r="AG1196" s="13">
        <f t="shared" si="1478"/>
        <v>3.4796959878838601E-4</v>
      </c>
      <c r="AH1196" s="13">
        <f t="shared" si="1479"/>
        <v>1.4641938789536048E-2</v>
      </c>
      <c r="AI1196" s="13">
        <f t="shared" si="1480"/>
        <v>9.4783925211389102E-3</v>
      </c>
      <c r="AJ1196" s="13">
        <f t="shared" si="1481"/>
        <v>3.0678971574784435E-3</v>
      </c>
      <c r="AK1196" s="13">
        <f t="shared" si="1482"/>
        <v>6.6199642663552865E-4</v>
      </c>
      <c r="AL1196" s="13">
        <f t="shared" si="1483"/>
        <v>3.4164753889645608E-6</v>
      </c>
      <c r="AM1196" s="13">
        <f t="shared" si="1484"/>
        <v>1.4471292254382849E-4</v>
      </c>
      <c r="AN1196" s="13">
        <f t="shared" si="1485"/>
        <v>1.7822054197284015E-4</v>
      </c>
      <c r="AO1196" s="13">
        <f t="shared" si="1486"/>
        <v>1.0974334918663922E-4</v>
      </c>
      <c r="AP1196" s="13">
        <f t="shared" si="1487"/>
        <v>4.5051307619133325E-5</v>
      </c>
      <c r="AQ1196" s="13">
        <f t="shared" si="1488"/>
        <v>1.3870683279918142E-5</v>
      </c>
      <c r="AR1196" s="13">
        <f t="shared" si="1489"/>
        <v>3.6064426323971746E-3</v>
      </c>
      <c r="AS1196" s="13">
        <f t="shared" si="1490"/>
        <v>2.3346142451612481E-3</v>
      </c>
      <c r="AT1196" s="13">
        <f t="shared" si="1491"/>
        <v>7.5565095986109866E-4</v>
      </c>
      <c r="AU1196" s="13">
        <f t="shared" si="1492"/>
        <v>1.6305573802966356E-4</v>
      </c>
      <c r="AV1196" s="13">
        <f t="shared" si="1493"/>
        <v>2.63883477127642E-5</v>
      </c>
      <c r="AW1196" s="13">
        <f t="shared" si="1494"/>
        <v>7.5659304431843582E-8</v>
      </c>
      <c r="AX1196" s="13">
        <f t="shared" si="1495"/>
        <v>1.5613208770455924E-5</v>
      </c>
      <c r="AY1196" s="13">
        <f t="shared" si="1496"/>
        <v>1.9228376292124192E-5</v>
      </c>
      <c r="AZ1196" s="13">
        <f t="shared" si="1497"/>
        <v>1.1840309710427552E-5</v>
      </c>
      <c r="BA1196" s="13">
        <f t="shared" si="1498"/>
        <v>4.86062653476248E-6</v>
      </c>
      <c r="BB1196" s="13">
        <f t="shared" si="1499"/>
        <v>1.4965206287824368E-6</v>
      </c>
      <c r="BC1196" s="13">
        <f t="shared" si="1500"/>
        <v>3.6860663560210266E-7</v>
      </c>
      <c r="BD1196" s="13">
        <f t="shared" si="1501"/>
        <v>7.4024967183461269E-4</v>
      </c>
      <c r="BE1196" s="13">
        <f t="shared" si="1502"/>
        <v>4.7919726029089962E-4</v>
      </c>
      <c r="BF1196" s="13">
        <f t="shared" si="1503"/>
        <v>1.5510308413997404E-4</v>
      </c>
      <c r="BG1196" s="13">
        <f t="shared" si="1504"/>
        <v>3.3468425501331034E-5</v>
      </c>
      <c r="BH1196" s="13">
        <f t="shared" si="1505"/>
        <v>5.416408279769939E-6</v>
      </c>
      <c r="BI1196" s="13">
        <f t="shared" si="1506"/>
        <v>7.0125745597428525E-7</v>
      </c>
      <c r="BJ1196" s="14">
        <f t="shared" si="1507"/>
        <v>0.19519904317636011</v>
      </c>
      <c r="BK1196" s="14">
        <f t="shared" si="1508"/>
        <v>0.30109744213873191</v>
      </c>
      <c r="BL1196" s="14">
        <f t="shared" si="1509"/>
        <v>0.45586790149476414</v>
      </c>
      <c r="BM1196" s="14">
        <f t="shared" si="1510"/>
        <v>0.29028573901942345</v>
      </c>
      <c r="BN1196" s="14">
        <f t="shared" si="1511"/>
        <v>0.70941580324053632</v>
      </c>
    </row>
    <row r="1197" spans="1:66" x14ac:dyDescent="0.25">
      <c r="A1197" t="s">
        <v>72</v>
      </c>
      <c r="B1197" t="s">
        <v>85</v>
      </c>
      <c r="C1197" t="s">
        <v>86</v>
      </c>
      <c r="D1197" s="11">
        <v>44464</v>
      </c>
      <c r="E1197" s="10">
        <f>VLOOKUP(A1197,home!$A$2:$E$405,3,FALSE)</f>
        <v>1.39393939393939</v>
      </c>
      <c r="F1197" s="10">
        <f>VLOOKUP(B1197,home!$B$2:$E$405,3,FALSE)</f>
        <v>0.56999999999999995</v>
      </c>
      <c r="G1197" s="10">
        <f>VLOOKUP(C1197,away!$B$2:$E$405,4,FALSE)</f>
        <v>0.72</v>
      </c>
      <c r="H1197" s="10">
        <f>VLOOKUP(A1197,away!$A$2:$E$405,3,FALSE)</f>
        <v>1.15151515151515</v>
      </c>
      <c r="I1197" s="10">
        <f>VLOOKUP(C1197,away!$B$2:$E$405,3,FALSE)</f>
        <v>0.6</v>
      </c>
      <c r="J1197" s="10">
        <f>VLOOKUP(B1197,home!$B$2:$E$405,4,FALSE)</f>
        <v>1.56</v>
      </c>
      <c r="K1197" s="12">
        <f t="shared" si="1456"/>
        <v>0.57207272727272562</v>
      </c>
      <c r="L1197" s="12">
        <f t="shared" si="1457"/>
        <v>1.0778181818181805</v>
      </c>
      <c r="M1197" s="13">
        <f t="shared" si="1458"/>
        <v>0.19207086066269483</v>
      </c>
      <c r="N1197" s="13">
        <f t="shared" si="1459"/>
        <v>0.10987850108892751</v>
      </c>
      <c r="O1197" s="13">
        <f t="shared" si="1460"/>
        <v>0.2070174658197188</v>
      </c>
      <c r="P1197" s="13">
        <f t="shared" si="1461"/>
        <v>0.11842904626457479</v>
      </c>
      <c r="Q1197" s="13">
        <f t="shared" si="1462"/>
        <v>3.1429246893290949E-2</v>
      </c>
      <c r="R1197" s="13">
        <f t="shared" si="1463"/>
        <v>0.11156359430720832</v>
      </c>
      <c r="S1197" s="13">
        <f t="shared" si="1464"/>
        <v>1.8255552860472112E-2</v>
      </c>
      <c r="T1197" s="13">
        <f t="shared" si="1465"/>
        <v>3.3875013742441548E-2</v>
      </c>
      <c r="U1197" s="13">
        <f t="shared" si="1466"/>
        <v>6.382248965967259E-2</v>
      </c>
      <c r="V1197" s="13">
        <f t="shared" si="1467"/>
        <v>1.2506887110070954E-3</v>
      </c>
      <c r="W1197" s="13">
        <f t="shared" si="1468"/>
        <v>5.9932716621242648E-3</v>
      </c>
      <c r="X1197" s="13">
        <f t="shared" si="1469"/>
        <v>6.4596571660131986E-3</v>
      </c>
      <c r="Y1197" s="13">
        <f t="shared" si="1470"/>
        <v>3.481167970920563E-3</v>
      </c>
      <c r="Z1197" s="13">
        <f t="shared" si="1471"/>
        <v>4.0081756791098801E-2</v>
      </c>
      <c r="AA1197" s="13">
        <f t="shared" si="1472"/>
        <v>2.2929679921365981E-2</v>
      </c>
      <c r="AB1197" s="13">
        <f t="shared" si="1473"/>
        <v>6.5587222640532458E-3</v>
      </c>
      <c r="AC1197" s="13">
        <f t="shared" si="1474"/>
        <v>4.8197664753582088E-5</v>
      </c>
      <c r="AD1197" s="13">
        <f t="shared" si="1475"/>
        <v>8.5714681625944234E-4</v>
      </c>
      <c r="AE1197" s="13">
        <f t="shared" si="1476"/>
        <v>9.2384842305199405E-4</v>
      </c>
      <c r="AF1197" s="13">
        <f t="shared" si="1477"/>
        <v>4.978703138047467E-4</v>
      </c>
      <c r="AG1197" s="13">
        <f t="shared" si="1478"/>
        <v>1.788712254687597E-4</v>
      </c>
      <c r="AH1197" s="13">
        <f t="shared" si="1479"/>
        <v>1.0800211557165151E-2</v>
      </c>
      <c r="AI1197" s="13">
        <f t="shared" si="1480"/>
        <v>6.1785064806298791E-3</v>
      </c>
      <c r="AJ1197" s="13">
        <f t="shared" si="1481"/>
        <v>1.7672775264230721E-3</v>
      </c>
      <c r="AK1197" s="13">
        <f t="shared" si="1482"/>
        <v>3.3700375812954775E-4</v>
      </c>
      <c r="AL1197" s="13">
        <f t="shared" si="1483"/>
        <v>1.1887286700860994E-6</v>
      </c>
      <c r="AM1197" s="13">
        <f t="shared" si="1484"/>
        <v>9.8070063370134621E-5</v>
      </c>
      <c r="AN1197" s="13">
        <f t="shared" si="1485"/>
        <v>1.0570169739239223E-4</v>
      </c>
      <c r="AO1197" s="13">
        <f t="shared" si="1486"/>
        <v>5.6963605649281842E-5</v>
      </c>
      <c r="AP1197" s="13">
        <f t="shared" si="1487"/>
        <v>2.04654699569056E-5</v>
      </c>
      <c r="AQ1197" s="13">
        <f t="shared" si="1488"/>
        <v>5.5145139047516468E-6</v>
      </c>
      <c r="AR1197" s="13">
        <f t="shared" si="1489"/>
        <v>2.3281328767590895E-3</v>
      </c>
      <c r="AS1197" s="13">
        <f t="shared" si="1490"/>
        <v>1.3318613242608687E-3</v>
      </c>
      <c r="AT1197" s="13">
        <f t="shared" si="1491"/>
        <v>3.8096077005948955E-4</v>
      </c>
      <c r="AU1197" s="13">
        <f t="shared" si="1492"/>
        <v>7.2645755570616632E-5</v>
      </c>
      <c r="AV1197" s="13">
        <f t="shared" si="1493"/>
        <v>1.0389663878517614E-5</v>
      </c>
      <c r="AW1197" s="13">
        <f t="shared" si="1494"/>
        <v>2.0359963068364615E-8</v>
      </c>
      <c r="AX1197" s="13">
        <f t="shared" si="1495"/>
        <v>9.3505347693269877E-6</v>
      </c>
      <c r="AY1197" s="13">
        <f t="shared" si="1496"/>
        <v>1.0078176384103692E-5</v>
      </c>
      <c r="AZ1197" s="13">
        <f t="shared" si="1497"/>
        <v>5.4312208731787828E-6</v>
      </c>
      <c r="BA1197" s="13">
        <f t="shared" si="1498"/>
        <v>1.9512895355275026E-6</v>
      </c>
      <c r="BB1197" s="13">
        <f t="shared" si="1499"/>
        <v>5.2578383484577354E-7</v>
      </c>
      <c r="BC1197" s="13">
        <f t="shared" si="1500"/>
        <v>1.1333987538057246E-7</v>
      </c>
      <c r="BD1197" s="13">
        <f t="shared" si="1501"/>
        <v>4.1821732404326837E-4</v>
      </c>
      <c r="BE1197" s="13">
        <f t="shared" si="1502"/>
        <v>2.3925072515813378E-4</v>
      </c>
      <c r="BF1197" s="13">
        <f t="shared" si="1503"/>
        <v>6.8434407421595446E-5</v>
      </c>
      <c r="BG1197" s="13">
        <f t="shared" si="1504"/>
        <v>1.3049819364321654E-5</v>
      </c>
      <c r="BH1197" s="13">
        <f t="shared" si="1505"/>
        <v>1.8663614385409787E-6</v>
      </c>
      <c r="BI1197" s="13">
        <f t="shared" si="1506"/>
        <v>2.1353889564455709E-7</v>
      </c>
      <c r="BJ1197" s="14">
        <f t="shared" si="1507"/>
        <v>0.19388876099784885</v>
      </c>
      <c r="BK1197" s="14">
        <f t="shared" si="1508"/>
        <v>0.33006561306855653</v>
      </c>
      <c r="BL1197" s="14">
        <f t="shared" si="1509"/>
        <v>0.43583997386121676</v>
      </c>
      <c r="BM1197" s="14">
        <f t="shared" si="1510"/>
        <v>0.22947733186588468</v>
      </c>
      <c r="BN1197" s="14">
        <f t="shared" si="1511"/>
        <v>0.77038871503641526</v>
      </c>
    </row>
    <row r="1198" spans="1:66" x14ac:dyDescent="0.25">
      <c r="A1198" t="s">
        <v>72</v>
      </c>
      <c r="B1198" t="s">
        <v>237</v>
      </c>
      <c r="C1198" t="s">
        <v>83</v>
      </c>
      <c r="D1198" s="11">
        <v>44464</v>
      </c>
      <c r="E1198" s="10">
        <f>VLOOKUP(A1198,home!$A$2:$E$405,3,FALSE)</f>
        <v>1.39393939393939</v>
      </c>
      <c r="F1198" s="10">
        <f>VLOOKUP(B1198,home!$B$2:$E$405,3,FALSE)</f>
        <v>1.43</v>
      </c>
      <c r="G1198" s="10">
        <f>VLOOKUP(C1198,away!$B$2:$E$405,4,FALSE)</f>
        <v>0.72</v>
      </c>
      <c r="H1198" s="10">
        <f>VLOOKUP(A1198,away!$A$2:$E$405,3,FALSE)</f>
        <v>1.15151515151515</v>
      </c>
      <c r="I1198" s="10">
        <f>VLOOKUP(C1198,away!$B$2:$E$405,3,FALSE)</f>
        <v>0.28999999999999998</v>
      </c>
      <c r="J1198" s="10">
        <f>VLOOKUP(B1198,home!$B$2:$E$405,4,FALSE)</f>
        <v>1.22</v>
      </c>
      <c r="K1198" s="12">
        <f t="shared" si="1456"/>
        <v>1.4351999999999958</v>
      </c>
      <c r="L1198" s="12">
        <f t="shared" si="1457"/>
        <v>0.40740606060606005</v>
      </c>
      <c r="M1198" s="13">
        <f t="shared" si="1458"/>
        <v>0.15840407710939783</v>
      </c>
      <c r="N1198" s="13">
        <f t="shared" si="1459"/>
        <v>0.22734153146740713</v>
      </c>
      <c r="O1198" s="13">
        <f t="shared" si="1460"/>
        <v>6.4534781039078337E-2</v>
      </c>
      <c r="P1198" s="13">
        <f t="shared" si="1461"/>
        <v>9.2620317747284964E-2</v>
      </c>
      <c r="Q1198" s="13">
        <f t="shared" si="1462"/>
        <v>0.16314028298101088</v>
      </c>
      <c r="R1198" s="13">
        <f t="shared" si="1463"/>
        <v>1.3145930457602782E-2</v>
      </c>
      <c r="S1198" s="13">
        <f t="shared" si="1464"/>
        <v>1.3538987468238409E-2</v>
      </c>
      <c r="T1198" s="13">
        <f t="shared" si="1465"/>
        <v>6.6464340015451498E-2</v>
      </c>
      <c r="U1198" s="13">
        <f t="shared" si="1466"/>
        <v>1.8867039392751458E-2</v>
      </c>
      <c r="V1198" s="13">
        <f t="shared" si="1467"/>
        <v>8.795966928852873E-4</v>
      </c>
      <c r="W1198" s="13">
        <f t="shared" si="1468"/>
        <v>7.8046311378115393E-2</v>
      </c>
      <c r="X1198" s="13">
        <f t="shared" si="1469"/>
        <v>3.1796540263391911E-2</v>
      </c>
      <c r="Y1198" s="13">
        <f t="shared" si="1470"/>
        <v>6.4770516048052364E-3</v>
      </c>
      <c r="Z1198" s="13">
        <f t="shared" si="1471"/>
        <v>1.785243913577724E-3</v>
      </c>
      <c r="AA1198" s="13">
        <f t="shared" si="1472"/>
        <v>2.562182064766742E-3</v>
      </c>
      <c r="AB1198" s="13">
        <f t="shared" si="1473"/>
        <v>1.8386218496766087E-3</v>
      </c>
      <c r="AC1198" s="13">
        <f t="shared" si="1474"/>
        <v>3.2144266214274958E-5</v>
      </c>
      <c r="AD1198" s="13">
        <f t="shared" si="1475"/>
        <v>2.8003016522467734E-2</v>
      </c>
      <c r="AE1198" s="13">
        <f t="shared" si="1476"/>
        <v>1.1408598646504991E-2</v>
      </c>
      <c r="AF1198" s="13">
        <f t="shared" si="1477"/>
        <v>2.3239661158041135E-3</v>
      </c>
      <c r="AG1198" s="13">
        <f t="shared" si="1478"/>
        <v>3.1559929340724036E-4</v>
      </c>
      <c r="AH1198" s="13">
        <f t="shared" si="1479"/>
        <v>1.8182979751291145E-4</v>
      </c>
      <c r="AI1198" s="13">
        <f t="shared" si="1480"/>
        <v>2.6096212539052977E-4</v>
      </c>
      <c r="AJ1198" s="13">
        <f t="shared" si="1481"/>
        <v>1.8726642118024363E-4</v>
      </c>
      <c r="AK1198" s="13">
        <f t="shared" si="1482"/>
        <v>8.9588255892628305E-5</v>
      </c>
      <c r="AL1198" s="13">
        <f t="shared" si="1483"/>
        <v>7.518018992562488E-7</v>
      </c>
      <c r="AM1198" s="13">
        <f t="shared" si="1484"/>
        <v>8.037985862609117E-3</v>
      </c>
      <c r="AN1198" s="13">
        <f t="shared" si="1485"/>
        <v>3.2747241554927833E-3</v>
      </c>
      <c r="AO1198" s="13">
        <f t="shared" si="1486"/>
        <v>6.670712338804109E-4</v>
      </c>
      <c r="AP1198" s="13">
        <f t="shared" si="1487"/>
        <v>9.0589621179614009E-5</v>
      </c>
      <c r="AQ1198" s="13">
        <f t="shared" si="1488"/>
        <v>9.2266901741454578E-6</v>
      </c>
      <c r="AR1198" s="13">
        <f t="shared" si="1489"/>
        <v>1.4815712301106568E-5</v>
      </c>
      <c r="AS1198" s="13">
        <f t="shared" si="1490"/>
        <v>2.1263510294548085E-5</v>
      </c>
      <c r="AT1198" s="13">
        <f t="shared" si="1491"/>
        <v>1.5258694987367662E-5</v>
      </c>
      <c r="AU1198" s="13">
        <f t="shared" si="1492"/>
        <v>7.2997596819566692E-6</v>
      </c>
      <c r="AV1198" s="13">
        <f t="shared" si="1493"/>
        <v>2.619153773886047E-6</v>
      </c>
      <c r="AW1198" s="13">
        <f t="shared" si="1494"/>
        <v>1.221070751860137E-8</v>
      </c>
      <c r="AX1198" s="13">
        <f t="shared" si="1495"/>
        <v>1.9226862183360938E-3</v>
      </c>
      <c r="AY1198" s="13">
        <f t="shared" si="1496"/>
        <v>7.8331401799387106E-4</v>
      </c>
      <c r="AZ1198" s="13">
        <f t="shared" si="1497"/>
        <v>1.5956343914419371E-4</v>
      </c>
      <c r="BA1198" s="13">
        <f t="shared" si="1498"/>
        <v>2.1669037386163595E-5</v>
      </c>
      <c r="BB1198" s="13">
        <f t="shared" si="1499"/>
        <v>2.2070242896555858E-6</v>
      </c>
      <c r="BC1198" s="13">
        <f t="shared" si="1500"/>
        <v>1.7983101430209408E-7</v>
      </c>
      <c r="BD1198" s="13">
        <f t="shared" si="1501"/>
        <v>1.0060018306110956E-6</v>
      </c>
      <c r="BE1198" s="13">
        <f t="shared" si="1502"/>
        <v>1.4438138272930403E-6</v>
      </c>
      <c r="BF1198" s="13">
        <f t="shared" si="1503"/>
        <v>1.0360808024654827E-6</v>
      </c>
      <c r="BG1198" s="13">
        <f t="shared" si="1504"/>
        <v>4.9566105589948562E-7</v>
      </c>
      <c r="BH1198" s="13">
        <f t="shared" si="1505"/>
        <v>1.7784318685673502E-7</v>
      </c>
      <c r="BI1198" s="13">
        <f t="shared" si="1506"/>
        <v>5.1048108355357079E-8</v>
      </c>
      <c r="BJ1198" s="14">
        <f t="shared" si="1507"/>
        <v>0.6302864554198665</v>
      </c>
      <c r="BK1198" s="14">
        <f t="shared" si="1508"/>
        <v>0.26625918910391388</v>
      </c>
      <c r="BL1198" s="14">
        <f t="shared" si="1509"/>
        <v>0.10173366868370261</v>
      </c>
      <c r="BM1198" s="14">
        <f t="shared" si="1510"/>
        <v>0.28009433451199234</v>
      </c>
      <c r="BN1198" s="14">
        <f t="shared" si="1511"/>
        <v>0.71918692080178193</v>
      </c>
    </row>
    <row r="1199" spans="1:66" x14ac:dyDescent="0.25">
      <c r="A1199" t="s">
        <v>72</v>
      </c>
      <c r="B1199" t="s">
        <v>76</v>
      </c>
      <c r="C1199" t="s">
        <v>102</v>
      </c>
      <c r="D1199" s="11">
        <v>44464</v>
      </c>
      <c r="E1199" s="10">
        <f>VLOOKUP(A1199,home!$A$2:$E$405,3,FALSE)</f>
        <v>1.39393939393939</v>
      </c>
      <c r="F1199" s="10">
        <f>VLOOKUP(B1199,home!$B$2:$E$405,3,FALSE)</f>
        <v>1.2</v>
      </c>
      <c r="G1199" s="10">
        <f>VLOOKUP(C1199,away!$B$2:$E$405,4,FALSE)</f>
        <v>1</v>
      </c>
      <c r="H1199" s="10">
        <f>VLOOKUP(A1199,away!$A$2:$E$405,3,FALSE)</f>
        <v>1.15151515151515</v>
      </c>
      <c r="I1199" s="10">
        <f>VLOOKUP(C1199,away!$B$2:$E$405,3,FALSE)</f>
        <v>0.56999999999999995</v>
      </c>
      <c r="J1199" s="10">
        <f>VLOOKUP(B1199,home!$B$2:$E$405,4,FALSE)</f>
        <v>0.57999999999999996</v>
      </c>
      <c r="K1199" s="12">
        <f t="shared" ref="K1199:K1251" si="1512">E1199*F1199*G1199</f>
        <v>1.672727272727268</v>
      </c>
      <c r="L1199" s="12">
        <f t="shared" ref="L1199:L1251" si="1513">H1199*I1199*J1199</f>
        <v>0.38069090909090858</v>
      </c>
      <c r="M1199" s="13">
        <f t="shared" ref="M1199:M1251" si="1514">_xlfn.POISSON.DIST(0,K1199,FALSE) * _xlfn.POISSON.DIST(0,L1199,FALSE)</f>
        <v>0.12829561549200555</v>
      </c>
      <c r="N1199" s="13">
        <f t="shared" ref="N1199:N1251" si="1515">_xlfn.POISSON.DIST(1,K1199,FALSE) * _xlfn.POISSON.DIST(0,L1199,FALSE)</f>
        <v>0.21460357500480864</v>
      </c>
      <c r="O1199" s="13">
        <f t="shared" ref="O1199:O1251" si="1516">_xlfn.POISSON.DIST(0,K1199,FALSE) * _xlfn.POISSON.DIST(1,L1199,FALSE)</f>
        <v>4.884097449402925E-2</v>
      </c>
      <c r="P1199" s="13">
        <f t="shared" ref="P1199:P1251" si="1517">_xlfn.POISSON.DIST(1,K1199,FALSE) * _xlfn.POISSON.DIST(1,L1199,FALSE)</f>
        <v>8.1697630062739598E-2</v>
      </c>
      <c r="Q1199" s="13">
        <f t="shared" ref="Q1199:Q1251" si="1518">_xlfn.POISSON.DIST(2,K1199,FALSE) * _xlfn.POISSON.DIST(0,L1199,FALSE)</f>
        <v>0.17948662636765769</v>
      </c>
      <c r="R1199" s="13">
        <f t="shared" ref="R1199:R1251" si="1519">_xlfn.POISSON.DIST(0,K1199,FALSE) * _xlfn.POISSON.DIST(2,L1199,FALSE)</f>
        <v>9.2966574905089371E-3</v>
      </c>
      <c r="S1199" s="13">
        <f t="shared" ref="S1199:S1251" si="1520">_xlfn.POISSON.DIST(2,K1199,FALSE) * _xlfn.POISSON.DIST(2,L1199,FALSE)</f>
        <v>1.300610066110202E-2</v>
      </c>
      <c r="T1199" s="13">
        <f t="shared" ref="T1199:T1251" si="1521">_xlfn.POISSON.DIST(2,K1199,FALSE) * _xlfn.POISSON.DIST(1,L1199,FALSE)</f>
        <v>6.8328926961563854E-2</v>
      </c>
      <c r="U1199" s="13">
        <f t="shared" ref="U1199:U1251" si="1522">_xlfn.POISSON.DIST(1,K1199,FALSE) * _xlfn.POISSON.DIST(2,L1199,FALSE)</f>
        <v>1.555077252957854E-2</v>
      </c>
      <c r="V1199" s="13">
        <f t="shared" ref="V1199:V1251" si="1523">_xlfn.POISSON.DIST(3,K1199,FALSE) * _xlfn.POISSON.DIST(3,L1199,FALSE)</f>
        <v>9.2024241245465858E-4</v>
      </c>
      <c r="W1199" s="13">
        <f t="shared" ref="W1199:W1251" si="1524">_xlfn.POISSON.DIST(3,K1199,FALSE) * _xlfn.POISSON.DIST(0,L1199,FALSE)</f>
        <v>0.10007739167166341</v>
      </c>
      <c r="X1199" s="13">
        <f t="shared" ref="X1199:X1251" si="1525">_xlfn.POISSON.DIST(3,K1199,FALSE) * _xlfn.POISSON.DIST(1,L1199,FALSE)</f>
        <v>3.8098553214932468E-2</v>
      </c>
      <c r="Y1199" s="13">
        <f t="shared" ref="Y1199:Y1251" si="1526">_xlfn.POISSON.DIST(3,K1199,FALSE) * _xlfn.POISSON.DIST(2,L1199,FALSE)</f>
        <v>7.2518864292204993E-3</v>
      </c>
      <c r="Z1199" s="13">
        <f t="shared" ref="Z1199:Z1251" si="1527">_xlfn.POISSON.DIST(0,K1199,FALSE) * _xlfn.POISSON.DIST(3,L1199,FALSE)</f>
        <v>1.1797176638562179E-3</v>
      </c>
      <c r="AA1199" s="13">
        <f t="shared" ref="AA1199:AA1251" si="1528">_xlfn.POISSON.DIST(1,K1199,FALSE) * _xlfn.POISSON.DIST(3,L1199,FALSE)</f>
        <v>1.9733459104503948E-3</v>
      </c>
      <c r="AB1199" s="13">
        <f t="shared" ref="AB1199:AB1251" si="1529">_xlfn.POISSON.DIST(2,K1199,FALSE) * _xlfn.POISSON.DIST(3,L1199,FALSE)</f>
        <v>1.6504347614675989E-3</v>
      </c>
      <c r="AC1199" s="13">
        <f t="shared" ref="AC1199:AC1251" si="1530">_xlfn.POISSON.DIST(4,K1199,FALSE) * _xlfn.POISSON.DIST(4,L1199,FALSE)</f>
        <v>3.6625191697143608E-5</v>
      </c>
      <c r="AD1199" s="13">
        <f t="shared" ref="AD1199:AD1251" si="1531">_xlfn.POISSON.DIST(4,K1199,FALSE) * _xlfn.POISSON.DIST(0,L1199,FALSE)</f>
        <v>4.185054560815004E-2</v>
      </c>
      <c r="AE1199" s="13">
        <f t="shared" ref="AE1199:AE1251" si="1532">_xlfn.POISSON.DIST(4,K1199,FALSE) * _xlfn.POISSON.DIST(1,L1199,FALSE)</f>
        <v>1.5932122253517169E-2</v>
      </c>
      <c r="AF1199" s="13">
        <f t="shared" ref="AF1199:AF1251" si="1533">_xlfn.POISSON.DIST(4,K1199,FALSE) * _xlfn.POISSON.DIST(2,L1199,FALSE)</f>
        <v>3.0326070522194732E-3</v>
      </c>
      <c r="AG1199" s="13">
        <f t="shared" ref="AG1199:AG1251" si="1534">_xlfn.POISSON.DIST(4,K1199,FALSE) * _xlfn.POISSON.DIST(3,L1199,FALSE)</f>
        <v>3.8482864520831075E-4</v>
      </c>
      <c r="AH1199" s="13">
        <f t="shared" ref="AH1199:AH1251" si="1535">_xlfn.POISSON.DIST(0,K1199,FALSE) * _xlfn.POISSON.DIST(4,L1199,FALSE)</f>
        <v>1.1227694748100654E-4</v>
      </c>
      <c r="AI1199" s="13">
        <f t="shared" ref="AI1199:AI1251" si="1536">_xlfn.POISSON.DIST(1,K1199,FALSE) * _xlfn.POISSON.DIST(4,L1199,FALSE)</f>
        <v>1.8780871215004675E-4</v>
      </c>
      <c r="AJ1199" s="13">
        <f t="shared" ref="AJ1199:AJ1251" si="1537">_xlfn.POISSON.DIST(2,K1199,FALSE) * _xlfn.POISSON.DIST(4,L1199,FALSE)</f>
        <v>1.5707637743458418E-4</v>
      </c>
      <c r="AK1199" s="13">
        <f t="shared" ref="AK1199:AK1251" si="1538">_xlfn.POISSON.DIST(3,K1199,FALSE) * _xlfn.POISSON.DIST(4,L1199,FALSE)</f>
        <v>8.7581980145343659E-5</v>
      </c>
      <c r="AL1199" s="13">
        <f t="shared" ref="AL1199:AL1251" si="1539">_xlfn.POISSON.DIST(5,K1199,FALSE) * _xlfn.POISSON.DIST(5,L1199,FALSE)</f>
        <v>9.3290525970830569E-7</v>
      </c>
      <c r="AM1199" s="13">
        <f t="shared" ref="AM1199:AM1251" si="1540">_xlfn.POISSON.DIST(5,K1199,FALSE) * _xlfn.POISSON.DIST(0,L1199,FALSE)</f>
        <v>1.400090980345378E-2</v>
      </c>
      <c r="AN1199" s="13">
        <f t="shared" ref="AN1199:AN1251" si="1541">_xlfn.POISSON.DIST(5,K1199,FALSE) * _xlfn.POISSON.DIST(1,L1199,FALSE)</f>
        <v>5.3300190811766341E-3</v>
      </c>
      <c r="AO1199" s="13">
        <f t="shared" ref="AO1199:AO1251" si="1542">_xlfn.POISSON.DIST(5,K1199,FALSE) * _xlfn.POISSON.DIST(2,L1199,FALSE)</f>
        <v>1.014544904742511E-3</v>
      </c>
      <c r="AP1199" s="13">
        <f t="shared" ref="AP1199:AP1251" si="1543">_xlfn.POISSON.DIST(5,K1199,FALSE) * _xlfn.POISSON.DIST(3,L1199,FALSE)</f>
        <v>1.287426740333253E-4</v>
      </c>
      <c r="AQ1199" s="13">
        <f t="shared" ref="AQ1199:AQ1251" si="1544">_xlfn.POISSON.DIST(5,K1199,FALSE) * _xlfn.POISSON.DIST(4,L1199,FALSE)</f>
        <v>1.2252791404135273E-5</v>
      </c>
      <c r="AR1199" s="13">
        <f t="shared" ref="AR1199:AR1251" si="1545">_xlfn.POISSON.DIST(0,K1199,FALSE) * _xlfn.POISSON.DIST(5,L1199,FALSE)</f>
        <v>8.5485626412993178E-6</v>
      </c>
      <c r="AS1199" s="13">
        <f t="shared" ref="AS1199:AS1251" si="1546">_xlfn.POISSON.DIST(1,K1199,FALSE) * _xlfn.POISSON.DIST(5,L1199,FALSE)</f>
        <v>1.4299413872718818E-5</v>
      </c>
      <c r="AT1199" s="13">
        <f t="shared" ref="AT1199:AT1251" si="1547">_xlfn.POISSON.DIST(2,K1199,FALSE) * _xlfn.POISSON.DIST(5,L1199,FALSE)</f>
        <v>1.1959509784455709E-5</v>
      </c>
      <c r="AU1199" s="13">
        <f t="shared" ref="AU1199:AU1251" si="1548">_xlfn.POISSON.DIST(3,K1199,FALSE) * _xlfn.POISSON.DIST(5,L1199,FALSE)</f>
        <v>6.6683327283025579E-6</v>
      </c>
      <c r="AV1199" s="13">
        <f t="shared" ref="AV1199:AV1251" si="1549">_xlfn.POISSON.DIST(4,K1199,FALSE) * _xlfn.POISSON.DIST(5,L1199,FALSE)</f>
        <v>2.7885755045628804E-6</v>
      </c>
      <c r="AW1199" s="13">
        <f t="shared" ref="AW1199:AW1251" si="1550">_xlfn.POISSON.DIST(6,K1199,FALSE) * _xlfn.POISSON.DIST(6,L1199,FALSE)</f>
        <v>1.6501851883884879E-8</v>
      </c>
      <c r="AX1199" s="13">
        <f t="shared" ref="AX1199:AX1251" si="1551">_xlfn.POISSON.DIST(6,K1199,FALSE) * _xlfn.POISSON.DIST(0,L1199,FALSE)</f>
        <v>3.9032839452052851E-3</v>
      </c>
      <c r="AY1199" s="13">
        <f t="shared" ref="AY1199:AY1251" si="1552">_xlfn.POISSON.DIST(6,K1199,FALSE) * _xlfn.POISSON.DIST(1,L1199,FALSE)</f>
        <v>1.4859447135401481E-3</v>
      </c>
      <c r="AZ1199" s="13">
        <f t="shared" ref="AZ1199:AZ1251" si="1553">_xlfn.POISSON.DIST(6,K1199,FALSE) * _xlfn.POISSON.DIST(2,L1199,FALSE)</f>
        <v>2.828428219282144E-4</v>
      </c>
      <c r="BA1199" s="13">
        <f t="shared" ref="BA1199:BA1251" si="1554">_xlfn.POISSON.DIST(6,K1199,FALSE) * _xlfn.POISSON.DIST(3,L1199,FALSE)</f>
        <v>3.589189700322998E-5</v>
      </c>
      <c r="BB1199" s="13">
        <f t="shared" ref="BB1199:BB1251" si="1555">_xlfn.POISSON.DIST(6,K1199,FALSE) * _xlfn.POISSON.DIST(4,L1199,FALSE)</f>
        <v>3.4159297247892175E-6</v>
      </c>
      <c r="BC1199" s="13">
        <f t="shared" ref="BC1199:BC1251" si="1556">_xlfn.POISSON.DIST(6,K1199,FALSE) * _xlfn.POISSON.DIST(5,L1199,FALSE)</f>
        <v>2.6008267846413293E-7</v>
      </c>
      <c r="BD1199" s="13">
        <f t="shared" ref="BD1199:BD1251" si="1557">_xlfn.POISSON.DIST(0,K1199,FALSE) * _xlfn.POISSON.DIST(6,L1199,FALSE)</f>
        <v>5.423933472228029E-7</v>
      </c>
      <c r="BE1199" s="13">
        <f t="shared" ref="BE1199:BE1251" si="1558">_xlfn.POISSON.DIST(1,K1199,FALSE) * _xlfn.POISSON.DIST(6,L1199,FALSE)</f>
        <v>9.0727614444541307E-7</v>
      </c>
      <c r="BF1199" s="13">
        <f t="shared" ref="BF1199:BF1251" si="1559">_xlfn.POISSON.DIST(2,K1199,FALSE) * _xlfn.POISSON.DIST(6,L1199,FALSE)</f>
        <v>7.5881277535434364E-7</v>
      </c>
      <c r="BG1199" s="13">
        <f t="shared" ref="BG1199:BG1251" si="1560">_xlfn.POISSON.DIST(3,K1199,FALSE) * _xlfn.POISSON.DIST(6,L1199,FALSE)</f>
        <v>4.230956080763601E-7</v>
      </c>
      <c r="BH1199" s="13">
        <f t="shared" ref="BH1199:BH1251" si="1561">_xlfn.POISSON.DIST(4,K1199,FALSE) * _xlfn.POISSON.DIST(6,L1199,FALSE)</f>
        <v>1.7693089065011373E-7</v>
      </c>
      <c r="BI1199" s="13">
        <f t="shared" ref="BI1199:BI1251" si="1562">_xlfn.POISSON.DIST(5,K1199,FALSE) * _xlfn.POISSON.DIST(6,L1199,FALSE)</f>
        <v>5.9191425235674202E-8</v>
      </c>
      <c r="BJ1199" s="14">
        <f t="shared" ref="BJ1199:BJ1251" si="1563">SUM(N1199,Q1199,T1199,W1199,X1199,Y1199,AD1199,AE1199,AF1199,AG1199,AM1199,AN1199,AO1199,AP1199,AQ1199,AX1199,AY1199,AZ1199,BA1199,BB1199,BC1199)</f>
        <v>0.69524517185383206</v>
      </c>
      <c r="BK1199" s="14">
        <f t="shared" ref="BK1199:BK1251" si="1564">SUM(M1199,P1199,S1199,V1199,AC1199,AL1199,AY1199)</f>
        <v>0.22544309143879884</v>
      </c>
      <c r="BL1199" s="14">
        <f t="shared" ref="BL1199:BL1251" si="1565">SUM(O1199,R1199,U1199,AA1199,AB1199,AH1199,AI1199,AJ1199,AK1199,AR1199,AS1199,AT1199,AU1199,AV1199,BD1199,BE1199,BF1199,BG1199,BH1199,BI1199)</f>
        <v>7.790406129796805E-2</v>
      </c>
      <c r="BM1199" s="14">
        <f t="shared" ref="BM1199:BM1251" si="1566">SUM(S1199:BI1199)</f>
        <v>0.3360650351310171</v>
      </c>
      <c r="BN1199" s="14">
        <f t="shared" ref="BN1199:BN1251" si="1567">SUM(M1199:R1199)</f>
        <v>0.66222107891174964</v>
      </c>
    </row>
    <row r="1200" spans="1:66" x14ac:dyDescent="0.25">
      <c r="A1200" t="s">
        <v>72</v>
      </c>
      <c r="B1200" t="s">
        <v>90</v>
      </c>
      <c r="C1200" t="s">
        <v>88</v>
      </c>
      <c r="D1200" s="11">
        <v>44464</v>
      </c>
      <c r="E1200" s="10">
        <f>VLOOKUP(A1200,home!$A$2:$E$405,3,FALSE)</f>
        <v>1.39393939393939</v>
      </c>
      <c r="F1200" s="10">
        <f>VLOOKUP(B1200,home!$B$2:$E$405,3,FALSE)</f>
        <v>0.28999999999999998</v>
      </c>
      <c r="G1200" s="10">
        <f>VLOOKUP(C1200,away!$B$2:$E$405,4,FALSE)</f>
        <v>0.6</v>
      </c>
      <c r="H1200" s="10">
        <f>VLOOKUP(A1200,away!$A$2:$E$405,3,FALSE)</f>
        <v>1.15151515151515</v>
      </c>
      <c r="I1200" s="10">
        <f>VLOOKUP(C1200,away!$B$2:$E$405,3,FALSE)</f>
        <v>0.84</v>
      </c>
      <c r="J1200" s="10">
        <f>VLOOKUP(B1200,home!$B$2:$E$405,4,FALSE)</f>
        <v>0.52</v>
      </c>
      <c r="K1200" s="12">
        <f t="shared" si="1512"/>
        <v>0.24254545454545384</v>
      </c>
      <c r="L1200" s="12">
        <f t="shared" si="1513"/>
        <v>0.50298181818181753</v>
      </c>
      <c r="M1200" s="13">
        <f t="shared" si="1514"/>
        <v>0.47448405147124789</v>
      </c>
      <c r="N1200" s="13">
        <f t="shared" si="1515"/>
        <v>0.11508394993866233</v>
      </c>
      <c r="O1200" s="13">
        <f t="shared" si="1516"/>
        <v>0.23865685090728336</v>
      </c>
      <c r="P1200" s="13">
        <f t="shared" si="1517"/>
        <v>5.7885134383693644E-2</v>
      </c>
      <c r="Q1200" s="13">
        <f t="shared" si="1518"/>
        <v>1.3956544474379551E-2</v>
      </c>
      <c r="R1200" s="13">
        <f t="shared" si="1519"/>
        <v>6.0020028395446165E-2</v>
      </c>
      <c r="S1200" s="13">
        <f t="shared" si="1520"/>
        <v>1.7654380438229082E-3</v>
      </c>
      <c r="T1200" s="13">
        <f t="shared" si="1521"/>
        <v>7.0198881152588261E-3</v>
      </c>
      <c r="U1200" s="13">
        <f t="shared" si="1522"/>
        <v>1.4557585069004536E-2</v>
      </c>
      <c r="V1200" s="13">
        <f t="shared" si="1523"/>
        <v>2.3930699765332786E-5</v>
      </c>
      <c r="W1200" s="13">
        <f t="shared" si="1524"/>
        <v>1.1283654744740769E-3</v>
      </c>
      <c r="X1200" s="13">
        <f t="shared" si="1525"/>
        <v>5.6754731792456044E-4</v>
      </c>
      <c r="Y1200" s="13">
        <f t="shared" si="1526"/>
        <v>1.4273299093695471E-4</v>
      </c>
      <c r="Z1200" s="13">
        <f t="shared" si="1527"/>
        <v>1.0062994336555275E-2</v>
      </c>
      <c r="AA1200" s="13">
        <f t="shared" si="1528"/>
        <v>2.4407335354481269E-3</v>
      </c>
      <c r="AB1200" s="13">
        <f t="shared" si="1529"/>
        <v>2.9599441238979917E-4</v>
      </c>
      <c r="AC1200" s="13">
        <f t="shared" si="1530"/>
        <v>1.82465533814688E-7</v>
      </c>
      <c r="AD1200" s="13">
        <f t="shared" si="1531"/>
        <v>6.8419979224927907E-5</v>
      </c>
      <c r="AE1200" s="13">
        <f t="shared" si="1532"/>
        <v>3.4414005550516426E-5</v>
      </c>
      <c r="AF1200" s="13">
        <f t="shared" si="1533"/>
        <v>8.6548095413589551E-6</v>
      </c>
      <c r="AG1200" s="13">
        <f t="shared" si="1534"/>
        <v>1.4510706130433564E-6</v>
      </c>
      <c r="AH1200" s="13">
        <f t="shared" si="1535"/>
        <v>1.2653757969384762E-3</v>
      </c>
      <c r="AI1200" s="13">
        <f t="shared" si="1536"/>
        <v>3.0691114783925862E-4</v>
      </c>
      <c r="AJ1200" s="13">
        <f t="shared" si="1537"/>
        <v>3.7219951928869969E-5</v>
      </c>
      <c r="AK1200" s="13">
        <f t="shared" si="1538"/>
        <v>3.0091767195825696E-6</v>
      </c>
      <c r="AL1200" s="13">
        <f t="shared" si="1539"/>
        <v>8.9040227274282992E-10</v>
      </c>
      <c r="AM1200" s="13">
        <f t="shared" si="1540"/>
        <v>3.3189909922201314E-6</v>
      </c>
      <c r="AN1200" s="13">
        <f t="shared" si="1541"/>
        <v>1.6693921237959564E-6</v>
      </c>
      <c r="AO1200" s="13">
        <f t="shared" si="1542"/>
        <v>4.1983694284264797E-7</v>
      </c>
      <c r="AP1200" s="13">
        <f t="shared" si="1543"/>
        <v>7.0390116283630287E-8</v>
      </c>
      <c r="AQ1200" s="13">
        <f t="shared" si="1544"/>
        <v>8.8512371675924802E-9</v>
      </c>
      <c r="AR1200" s="13">
        <f t="shared" si="1545"/>
        <v>1.2729220380547631E-4</v>
      </c>
      <c r="AS1200" s="13">
        <f t="shared" si="1546"/>
        <v>3.0874145432091801E-5</v>
      </c>
      <c r="AT1200" s="13">
        <f t="shared" si="1547"/>
        <v>3.7441918187645758E-6</v>
      </c>
      <c r="AU1200" s="13">
        <f t="shared" si="1548"/>
        <v>3.0271223552920786E-7</v>
      </c>
      <c r="AV1200" s="13">
        <f t="shared" si="1549"/>
        <v>1.8355369190725548E-8</v>
      </c>
      <c r="AW1200" s="13">
        <f t="shared" si="1550"/>
        <v>3.0173742904675934E-12</v>
      </c>
      <c r="AX1200" s="13">
        <f t="shared" si="1551"/>
        <v>1.3416769647338294E-7</v>
      </c>
      <c r="AY1200" s="13">
        <f t="shared" si="1552"/>
        <v>6.7483911913448382E-8</v>
      </c>
      <c r="AZ1200" s="13">
        <f t="shared" si="1553"/>
        <v>1.6971590356123941E-8</v>
      </c>
      <c r="BA1200" s="13">
        <f t="shared" si="1554"/>
        <v>2.8454671249200733E-9</v>
      </c>
      <c r="BB1200" s="13">
        <f t="shared" si="1555"/>
        <v>3.5780455701722186E-10</v>
      </c>
      <c r="BC1200" s="13">
        <f t="shared" si="1556"/>
        <v>3.5993837328452433E-11</v>
      </c>
      <c r="BD1200" s="13">
        <f t="shared" si="1557"/>
        <v>1.0670944018408147E-5</v>
      </c>
      <c r="BE1200" s="13">
        <f t="shared" si="1558"/>
        <v>2.5881889673738955E-6</v>
      </c>
      <c r="BF1200" s="13">
        <f t="shared" si="1559"/>
        <v>3.1387673477061508E-7</v>
      </c>
      <c r="BG1200" s="13">
        <f t="shared" si="1560"/>
        <v>2.5376458435393896E-8</v>
      </c>
      <c r="BH1200" s="13">
        <f t="shared" si="1561"/>
        <v>1.5387361614916073E-9</v>
      </c>
      <c r="BI1200" s="13">
        <f t="shared" si="1562"/>
        <v>7.4642692342901781E-11</v>
      </c>
      <c r="BJ1200" s="14">
        <f t="shared" si="1563"/>
        <v>0.13801767750044269</v>
      </c>
      <c r="BK1200" s="14">
        <f t="shared" si="1564"/>
        <v>0.53415880543837779</v>
      </c>
      <c r="BL1200" s="14">
        <f t="shared" si="1565"/>
        <v>0.31775954000121698</v>
      </c>
      <c r="BM1200" s="14">
        <f t="shared" si="1566"/>
        <v>3.9912390224985349E-2</v>
      </c>
      <c r="BN1200" s="14">
        <f t="shared" si="1567"/>
        <v>0.96008655957071309</v>
      </c>
    </row>
    <row r="1201" spans="1:66" x14ac:dyDescent="0.25">
      <c r="A1201" t="s">
        <v>19</v>
      </c>
      <c r="B1201" t="s">
        <v>250</v>
      </c>
      <c r="C1201" t="s">
        <v>247</v>
      </c>
      <c r="D1201" s="11">
        <v>44464</v>
      </c>
      <c r="E1201" s="10">
        <f>VLOOKUP(A1201,home!$A$2:$E$405,3,FALSE)</f>
        <v>1.61797752808989</v>
      </c>
      <c r="F1201" s="10">
        <f>VLOOKUP(B1201,home!$B$2:$E$405,3,FALSE)</f>
        <v>0.49</v>
      </c>
      <c r="G1201" s="10">
        <f>VLOOKUP(C1201,away!$B$2:$E$405,4,FALSE)</f>
        <v>0.15</v>
      </c>
      <c r="H1201" s="10">
        <f>VLOOKUP(A1201,away!$A$2:$E$405,3,FALSE)</f>
        <v>1.28089887640449</v>
      </c>
      <c r="I1201" s="10">
        <f>VLOOKUP(C1201,away!$B$2:$E$405,3,FALSE)</f>
        <v>1.39</v>
      </c>
      <c r="J1201" s="10">
        <f>VLOOKUP(B1201,home!$B$2:$E$405,4,FALSE)</f>
        <v>1.25</v>
      </c>
      <c r="K1201" s="12">
        <f t="shared" si="1512"/>
        <v>0.11892134831460692</v>
      </c>
      <c r="L1201" s="12">
        <f t="shared" si="1513"/>
        <v>2.2255617977528011</v>
      </c>
      <c r="M1201" s="13">
        <f t="shared" si="1514"/>
        <v>9.5896753938268006E-2</v>
      </c>
      <c r="N1201" s="13">
        <f t="shared" si="1515"/>
        <v>1.1404171277332923E-2</v>
      </c>
      <c r="O1201" s="13">
        <f t="shared" si="1516"/>
        <v>0.21342415209350976</v>
      </c>
      <c r="P1201" s="13">
        <f t="shared" si="1517"/>
        <v>2.5380687929861919E-2</v>
      </c>
      <c r="Q1201" s="13">
        <f t="shared" si="1518"/>
        <v>6.7809971235557203E-4</v>
      </c>
      <c r="R1201" s="13">
        <f t="shared" si="1519"/>
        <v>0.23749431980854946</v>
      </c>
      <c r="S1201" s="13">
        <f t="shared" si="1520"/>
        <v>1.6793564258903867E-3</v>
      </c>
      <c r="T1201" s="13">
        <f t="shared" si="1521"/>
        <v>1.5091528148857244E-3</v>
      </c>
      <c r="U1201" s="13">
        <f t="shared" si="1522"/>
        <v>2.8243144728693159E-2</v>
      </c>
      <c r="V1201" s="13">
        <f t="shared" si="1523"/>
        <v>4.9385545296362537E-5</v>
      </c>
      <c r="W1201" s="13">
        <f t="shared" si="1524"/>
        <v>2.6880177361690595E-5</v>
      </c>
      <c r="X1201" s="13">
        <f t="shared" si="1525"/>
        <v>5.9823495852998269E-5</v>
      </c>
      <c r="Y1201" s="13">
        <f t="shared" si="1526"/>
        <v>6.6570443489228043E-5</v>
      </c>
      <c r="Z1201" s="13">
        <f t="shared" si="1527"/>
        <v>0.17618609511639799</v>
      </c>
      <c r="AA1201" s="13">
        <f t="shared" si="1528"/>
        <v>2.0952287985527632E-2</v>
      </c>
      <c r="AB1201" s="13">
        <f t="shared" si="1529"/>
        <v>1.2458371687574426E-3</v>
      </c>
      <c r="AC1201" s="13">
        <f t="shared" si="1530"/>
        <v>8.1691967007292981E-7</v>
      </c>
      <c r="AD1201" s="13">
        <f t="shared" si="1531"/>
        <v>7.9915673369700422E-7</v>
      </c>
      <c r="AE1201" s="13">
        <f t="shared" si="1532"/>
        <v>1.7785726969329615E-6</v>
      </c>
      <c r="AF1201" s="13">
        <f t="shared" si="1533"/>
        <v>1.9791617244100852E-6</v>
      </c>
      <c r="AG1201" s="13">
        <f t="shared" si="1534"/>
        <v>1.4682489084738808E-6</v>
      </c>
      <c r="AH1201" s="13">
        <f t="shared" si="1535"/>
        <v>9.8028260646574217E-2</v>
      </c>
      <c r="AI1201" s="13">
        <f t="shared" si="1536"/>
        <v>1.1657652929026326E-2</v>
      </c>
      <c r="AJ1201" s="13">
        <f t="shared" si="1537"/>
        <v>6.9317190225176865E-4</v>
      </c>
      <c r="AK1201" s="13">
        <f t="shared" si="1538"/>
        <v>2.7477645743193758E-5</v>
      </c>
      <c r="AL1201" s="13">
        <f t="shared" si="1539"/>
        <v>8.6484609158862456E-9</v>
      </c>
      <c r="AM1201" s="13">
        <f t="shared" si="1540"/>
        <v>1.9007359257188996E-8</v>
      </c>
      <c r="AN1201" s="13">
        <f t="shared" si="1541"/>
        <v>4.2302052638962891E-8</v>
      </c>
      <c r="AO1201" s="13">
        <f t="shared" si="1542"/>
        <v>4.7072916159901947E-8</v>
      </c>
      <c r="AP1201" s="13">
        <f t="shared" si="1543"/>
        <v>3.4921227971432747E-8</v>
      </c>
      <c r="AQ1201" s="13">
        <f t="shared" si="1544"/>
        <v>1.9429837725959325E-8</v>
      </c>
      <c r="AR1201" s="13">
        <f t="shared" si="1545"/>
        <v>4.3633590399033972E-2</v>
      </c>
      <c r="AS1201" s="13">
        <f t="shared" si="1546"/>
        <v>5.1889654020604078E-3</v>
      </c>
      <c r="AT1201" s="13">
        <f t="shared" si="1547"/>
        <v>3.0853938098543502E-4</v>
      </c>
      <c r="AU1201" s="13">
        <f t="shared" si="1548"/>
        <v>1.2230639731647379E-5</v>
      </c>
      <c r="AV1201" s="13">
        <f t="shared" si="1549"/>
        <v>3.6362104190942697E-7</v>
      </c>
      <c r="AW1201" s="13">
        <f t="shared" si="1550"/>
        <v>6.3582237772852457E-11</v>
      </c>
      <c r="AX1201" s="13">
        <f t="shared" si="1551"/>
        <v>3.7673013179417389E-10</v>
      </c>
      <c r="AY1201" s="13">
        <f t="shared" si="1552"/>
        <v>8.3843618938349137E-10</v>
      </c>
      <c r="AZ1201" s="13">
        <f t="shared" si="1553"/>
        <v>9.3299577647266571E-10</v>
      </c>
      <c r="BA1201" s="13">
        <f t="shared" si="1554"/>
        <v>6.9214658586075879E-10</v>
      </c>
      <c r="BB1201" s="13">
        <f t="shared" si="1555"/>
        <v>3.8510374998418353E-10</v>
      </c>
      <c r="BC1201" s="13">
        <f t="shared" si="1556"/>
        <v>1.7141443882722897E-10</v>
      </c>
      <c r="BD1201" s="13">
        <f t="shared" si="1557"/>
        <v>1.6184875315147215E-2</v>
      </c>
      <c r="BE1201" s="13">
        <f t="shared" si="1558"/>
        <v>1.9247271947811055E-3</v>
      </c>
      <c r="BF1201" s="13">
        <f t="shared" si="1559"/>
        <v>1.1444557657058005E-4</v>
      </c>
      <c r="BG1201" s="13">
        <f t="shared" si="1560"/>
        <v>4.5366740914719907E-6</v>
      </c>
      <c r="BH1201" s="13">
        <f t="shared" si="1561"/>
        <v>1.3487684995544833E-7</v>
      </c>
      <c r="BI1201" s="13">
        <f t="shared" si="1562"/>
        <v>3.2079473706257679E-9</v>
      </c>
      <c r="BJ1201" s="14">
        <f t="shared" si="1563"/>
        <v>1.3750889191562277E-2</v>
      </c>
      <c r="BK1201" s="14">
        <f t="shared" si="1564"/>
        <v>0.12300701024588387</v>
      </c>
      <c r="BL1201" s="14">
        <f t="shared" si="1565"/>
        <v>0.67913871719687402</v>
      </c>
      <c r="BM1201" s="14">
        <f t="shared" si="1566"/>
        <v>0.40780452621598656</v>
      </c>
      <c r="BN1201" s="14">
        <f t="shared" si="1567"/>
        <v>0.58427818475987769</v>
      </c>
    </row>
    <row r="1202" spans="1:66" x14ac:dyDescent="0.25">
      <c r="A1202" t="s">
        <v>19</v>
      </c>
      <c r="B1202" t="s">
        <v>249</v>
      </c>
      <c r="C1202" t="s">
        <v>251</v>
      </c>
      <c r="D1202" s="11">
        <v>44464</v>
      </c>
      <c r="E1202" s="10">
        <f>VLOOKUP(A1202,home!$A$2:$E$405,3,FALSE)</f>
        <v>1.61797752808989</v>
      </c>
      <c r="F1202" s="10">
        <f>VLOOKUP(B1202,home!$B$2:$E$405,3,FALSE)</f>
        <v>0.99</v>
      </c>
      <c r="G1202" s="10">
        <f>VLOOKUP(C1202,away!$B$2:$E$405,4,FALSE)</f>
        <v>0.99</v>
      </c>
      <c r="H1202" s="10">
        <f>VLOOKUP(A1202,away!$A$2:$E$405,3,FALSE)</f>
        <v>1.28089887640449</v>
      </c>
      <c r="I1202" s="10">
        <f>VLOOKUP(C1202,away!$B$2:$E$405,3,FALSE)</f>
        <v>0.87</v>
      </c>
      <c r="J1202" s="10">
        <f>VLOOKUP(B1202,home!$B$2:$E$405,4,FALSE)</f>
        <v>0.94</v>
      </c>
      <c r="K1202" s="12">
        <f t="shared" si="1512"/>
        <v>1.5857797752809011</v>
      </c>
      <c r="L1202" s="12">
        <f t="shared" si="1513"/>
        <v>1.0475191011235918</v>
      </c>
      <c r="M1202" s="13">
        <f t="shared" si="1514"/>
        <v>7.1841076069511983E-2</v>
      </c>
      <c r="N1202" s="13">
        <f t="shared" si="1515"/>
        <v>0.11392412546544882</v>
      </c>
      <c r="O1202" s="13">
        <f t="shared" si="1516"/>
        <v>7.5254899428086774E-2</v>
      </c>
      <c r="P1202" s="13">
        <f t="shared" si="1517"/>
        <v>0.11933769750385824</v>
      </c>
      <c r="Q1202" s="13">
        <f t="shared" si="1518"/>
        <v>9.0329287039836337E-2</v>
      </c>
      <c r="R1202" s="13">
        <f t="shared" si="1519"/>
        <v>3.9415472302027882E-2</v>
      </c>
      <c r="S1202" s="13">
        <f t="shared" si="1520"/>
        <v>4.9558994744672964E-2</v>
      </c>
      <c r="T1202" s="13">
        <f t="shared" si="1521"/>
        <v>9.4621653565104255E-2</v>
      </c>
      <c r="U1202" s="13">
        <f t="shared" si="1522"/>
        <v>6.2504258809700342E-2</v>
      </c>
      <c r="V1202" s="13">
        <f t="shared" si="1523"/>
        <v>9.1471290165107202E-3</v>
      </c>
      <c r="W1202" s="13">
        <f t="shared" si="1524"/>
        <v>4.7747452167771882E-2</v>
      </c>
      <c r="X1202" s="13">
        <f t="shared" si="1525"/>
        <v>5.0016368175726092E-2</v>
      </c>
      <c r="Y1202" s="13">
        <f t="shared" si="1526"/>
        <v>2.6196550516451613E-2</v>
      </c>
      <c r="Z1202" s="13">
        <f t="shared" si="1527"/>
        <v>1.376282003872736E-2</v>
      </c>
      <c r="AA1202" s="13">
        <f t="shared" si="1528"/>
        <v>2.1824801668244555E-2</v>
      </c>
      <c r="AB1202" s="13">
        <f t="shared" si="1529"/>
        <v>1.7304664542509545E-2</v>
      </c>
      <c r="AC1202" s="13">
        <f t="shared" si="1530"/>
        <v>9.4966328398334498E-4</v>
      </c>
      <c r="AD1202" s="13">
        <f t="shared" si="1531"/>
        <v>1.8929235992211219E-2</v>
      </c>
      <c r="AE1202" s="13">
        <f t="shared" si="1532"/>
        <v>1.9828736271517437E-2</v>
      </c>
      <c r="AF1202" s="13">
        <f t="shared" si="1533"/>
        <v>1.0385489997778354E-2</v>
      </c>
      <c r="AG1202" s="13">
        <f t="shared" si="1534"/>
        <v>3.6263330490669456E-3</v>
      </c>
      <c r="AH1202" s="13">
        <f t="shared" si="1535"/>
        <v>3.60420421897336E-3</v>
      </c>
      <c r="AI1202" s="13">
        <f t="shared" si="1536"/>
        <v>5.7154741564300494E-3</v>
      </c>
      <c r="AJ1202" s="13">
        <f t="shared" si="1537"/>
        <v>4.5317416617037219E-3</v>
      </c>
      <c r="AK1202" s="13">
        <f t="shared" si="1538"/>
        <v>2.3954480913092081E-3</v>
      </c>
      <c r="AL1202" s="13">
        <f t="shared" si="1539"/>
        <v>6.3100741756634416E-5</v>
      </c>
      <c r="AM1202" s="13">
        <f t="shared" si="1540"/>
        <v>6.0035199195935711E-3</v>
      </c>
      <c r="AN1202" s="13">
        <f t="shared" si="1541"/>
        <v>6.2888017897502349E-3</v>
      </c>
      <c r="AO1202" s="13">
        <f t="shared" si="1542"/>
        <v>3.293819998971801E-3</v>
      </c>
      <c r="AP1202" s="13">
        <f t="shared" si="1543"/>
        <v>1.1501131215286172E-3</v>
      </c>
      <c r="AQ1202" s="13">
        <f t="shared" si="1544"/>
        <v>3.011913658135263E-4</v>
      </c>
      <c r="AR1202" s="13">
        <f t="shared" si="1545"/>
        <v>7.5509455274496643E-4</v>
      </c>
      <c r="AS1202" s="13">
        <f t="shared" si="1546"/>
        <v>1.1974136701677453E-3</v>
      </c>
      <c r="AT1202" s="13">
        <f t="shared" si="1547"/>
        <v>9.4941719039844325E-4</v>
      </c>
      <c r="AU1202" s="13">
        <f t="shared" si="1548"/>
        <v>5.0185552627928919E-4</v>
      </c>
      <c r="AV1202" s="13">
        <f t="shared" si="1549"/>
        <v>1.9895808592166242E-4</v>
      </c>
      <c r="AW1202" s="13">
        <f t="shared" si="1550"/>
        <v>2.9116340477603283E-6</v>
      </c>
      <c r="AX1202" s="13">
        <f t="shared" si="1551"/>
        <v>1.586710078164584E-3</v>
      </c>
      <c r="AY1202" s="13">
        <f t="shared" si="1552"/>
        <v>1.662109114822709E-3</v>
      </c>
      <c r="AZ1202" s="13">
        <f t="shared" si="1553"/>
        <v>8.7054552296420657E-4</v>
      </c>
      <c r="BA1202" s="13">
        <f t="shared" si="1554"/>
        <v>3.03971021234211E-4</v>
      </c>
      <c r="BB1202" s="13">
        <f t="shared" si="1555"/>
        <v>7.9603862732720215E-5</v>
      </c>
      <c r="BC1202" s="13">
        <f t="shared" si="1556"/>
        <v>1.6677313347148978E-5</v>
      </c>
      <c r="BD1202" s="13">
        <f t="shared" si="1557"/>
        <v>1.3182932785912125E-4</v>
      </c>
      <c r="BE1202" s="13">
        <f t="shared" si="1558"/>
        <v>2.0905228190786949E-4</v>
      </c>
      <c r="BF1202" s="13">
        <f t="shared" si="1559"/>
        <v>1.657554403129105E-4</v>
      </c>
      <c r="BG1202" s="13">
        <f t="shared" si="1560"/>
        <v>8.7617208296997989E-5</v>
      </c>
      <c r="BH1202" s="13">
        <f t="shared" si="1561"/>
        <v>3.4735399220988345E-5</v>
      </c>
      <c r="BI1202" s="13">
        <f t="shared" si="1562"/>
        <v>1.1016538714190259E-5</v>
      </c>
      <c r="BJ1202" s="14">
        <f t="shared" si="1563"/>
        <v>0.49716229534983625</v>
      </c>
      <c r="BK1202" s="14">
        <f t="shared" si="1564"/>
        <v>0.25255977047511657</v>
      </c>
      <c r="BL1202" s="14">
        <f t="shared" si="1565"/>
        <v>0.23679371010080966</v>
      </c>
      <c r="BM1202" s="14">
        <f t="shared" si="1566"/>
        <v>0.48851684067494483</v>
      </c>
      <c r="BN1202" s="14">
        <f t="shared" si="1567"/>
        <v>0.51010255780877001</v>
      </c>
    </row>
    <row r="1203" spans="1:66" x14ac:dyDescent="0.25">
      <c r="A1203" t="s">
        <v>19</v>
      </c>
      <c r="B1203" t="s">
        <v>253</v>
      </c>
      <c r="C1203" t="s">
        <v>352</v>
      </c>
      <c r="D1203" s="11">
        <v>44464</v>
      </c>
      <c r="E1203" s="10">
        <f>VLOOKUP(A1203,home!$A$2:$E$405,3,FALSE)</f>
        <v>1.61797752808989</v>
      </c>
      <c r="F1203" s="10">
        <f>VLOOKUP(B1203,home!$B$2:$E$405,3,FALSE)</f>
        <v>1.36</v>
      </c>
      <c r="G1203" s="10">
        <f>VLOOKUP(C1203,away!$B$2:$E$405,4,FALSE)</f>
        <v>0.87</v>
      </c>
      <c r="H1203" s="10">
        <f>VLOOKUP(A1203,away!$A$2:$E$405,3,FALSE)</f>
        <v>1.28089887640449</v>
      </c>
      <c r="I1203" s="10">
        <f>VLOOKUP(C1203,away!$B$2:$E$405,3,FALSE)</f>
        <v>0.62</v>
      </c>
      <c r="J1203" s="10">
        <f>VLOOKUP(B1203,home!$B$2:$E$405,4,FALSE)</f>
        <v>1.0900000000000001</v>
      </c>
      <c r="K1203" s="12">
        <f t="shared" si="1512"/>
        <v>1.9143910112359581</v>
      </c>
      <c r="L1203" s="12">
        <f t="shared" si="1513"/>
        <v>0.86563146067415431</v>
      </c>
      <c r="M1203" s="13">
        <f t="shared" si="1514"/>
        <v>6.2037113269261208E-2</v>
      </c>
      <c r="N1203" s="13">
        <f t="shared" si="1515"/>
        <v>0.11876329200570061</v>
      </c>
      <c r="O1203" s="13">
        <f t="shared" si="1516"/>
        <v>5.3701276975278538E-2</v>
      </c>
      <c r="P1203" s="13">
        <f t="shared" si="1517"/>
        <v>0.10280524193336572</v>
      </c>
      <c r="Q1203" s="13">
        <f t="shared" si="1518"/>
        <v>0.11367968934025233</v>
      </c>
      <c r="R1203" s="13">
        <f t="shared" si="1519"/>
        <v>2.3242757414088846E-2</v>
      </c>
      <c r="S1203" s="13">
        <f t="shared" si="1520"/>
        <v>4.2591108821848835E-2</v>
      </c>
      <c r="T1203" s="13">
        <f t="shared" si="1521"/>
        <v>9.8404715532586701E-2</v>
      </c>
      <c r="U1203" s="13">
        <f t="shared" si="1522"/>
        <v>4.44957258698696E-2</v>
      </c>
      <c r="V1203" s="13">
        <f t="shared" si="1523"/>
        <v>7.8422397602830995E-3</v>
      </c>
      <c r="W1203" s="13">
        <f t="shared" si="1524"/>
        <v>7.2542458477691737E-2</v>
      </c>
      <c r="X1203" s="13">
        <f t="shared" si="1525"/>
        <v>6.2795034292938479E-2</v>
      </c>
      <c r="Y1203" s="13">
        <f t="shared" si="1526"/>
        <v>2.7178678629039974E-2</v>
      </c>
      <c r="Z1203" s="13">
        <f t="shared" si="1527"/>
        <v>6.7065540168175864E-3</v>
      </c>
      <c r="AA1203" s="13">
        <f t="shared" si="1528"/>
        <v>1.2838966726163994E-2</v>
      </c>
      <c r="AB1203" s="13">
        <f t="shared" si="1529"/>
        <v>1.2289401247062957E-2</v>
      </c>
      <c r="AC1203" s="13">
        <f t="shared" si="1530"/>
        <v>8.122389499694453E-4</v>
      </c>
      <c r="AD1203" s="13">
        <f t="shared" si="1531"/>
        <v>3.4718657610662694E-2</v>
      </c>
      <c r="AE1203" s="13">
        <f t="shared" si="1532"/>
        <v>3.0053562300163789E-2</v>
      </c>
      <c r="AF1203" s="13">
        <f t="shared" si="1533"/>
        <v>1.3007654516176239E-2</v>
      </c>
      <c r="AG1203" s="13">
        <f t="shared" si="1534"/>
        <v>3.7532783262607997E-3</v>
      </c>
      <c r="AH1203" s="13">
        <f t="shared" si="1535"/>
        <v>1.451351037416981E-3</v>
      </c>
      <c r="AI1203" s="13">
        <f t="shared" si="1536"/>
        <v>2.7784533801790503E-3</v>
      </c>
      <c r="AJ1203" s="13">
        <f t="shared" si="1537"/>
        <v>2.6595230880764702E-3</v>
      </c>
      <c r="AK1203" s="13">
        <f t="shared" si="1538"/>
        <v>1.6971223646626971E-3</v>
      </c>
      <c r="AL1203" s="13">
        <f t="shared" si="1539"/>
        <v>5.3840301302792211E-5</v>
      </c>
      <c r="AM1203" s="13">
        <f t="shared" si="1540"/>
        <v>1.3293017210406311E-2</v>
      </c>
      <c r="AN1203" s="13">
        <f t="shared" si="1541"/>
        <v>1.1506853904610686E-2</v>
      </c>
      <c r="AO1203" s="13">
        <f t="shared" si="1542"/>
        <v>4.9803473766061226E-3</v>
      </c>
      <c r="AP1203" s="13">
        <f t="shared" si="1543"/>
        <v>1.4370484580920836E-3</v>
      </c>
      <c r="AQ1203" s="13">
        <f t="shared" si="1544"/>
        <v>3.1098858895944783E-4</v>
      </c>
      <c r="AR1203" s="13">
        <f t="shared" si="1545"/>
        <v>2.5126702369404212E-4</v>
      </c>
      <c r="AS1203" s="13">
        <f t="shared" si="1546"/>
        <v>4.8102333157988667E-4</v>
      </c>
      <c r="AT1203" s="13">
        <f t="shared" si="1547"/>
        <v>4.6043337108565456E-4</v>
      </c>
      <c r="AU1203" s="13">
        <f t="shared" si="1548"/>
        <v>2.938165022931491E-4</v>
      </c>
      <c r="AV1203" s="13">
        <f t="shared" si="1549"/>
        <v>1.4061991773569847E-4</v>
      </c>
      <c r="AW1203" s="13">
        <f t="shared" si="1550"/>
        <v>2.4783843580387103E-6</v>
      </c>
      <c r="AX1203" s="13">
        <f t="shared" si="1551"/>
        <v>4.2413387766344545E-3</v>
      </c>
      <c r="AY1203" s="13">
        <f t="shared" si="1552"/>
        <v>3.6714362804320128E-3</v>
      </c>
      <c r="AZ1203" s="13">
        <f t="shared" si="1553"/>
        <v>1.5890553751012238E-3</v>
      </c>
      <c r="BA1203" s="13">
        <f t="shared" si="1554"/>
        <v>4.5851210848032954E-4</v>
      </c>
      <c r="BB1203" s="13">
        <f t="shared" si="1555"/>
        <v>9.9225626550153488E-5</v>
      </c>
      <c r="BC1203" s="13">
        <f t="shared" si="1556"/>
        <v>1.7178564809383505E-5</v>
      </c>
      <c r="BD1203" s="13">
        <f t="shared" si="1557"/>
        <v>3.6250773456586823E-5</v>
      </c>
      <c r="BE1203" s="13">
        <f t="shared" si="1558"/>
        <v>6.9398154855640858E-5</v>
      </c>
      <c r="BF1203" s="13">
        <f t="shared" si="1559"/>
        <v>6.6427601925999976E-5</v>
      </c>
      <c r="BG1203" s="13">
        <f t="shared" si="1560"/>
        <v>4.2389468008364922E-5</v>
      </c>
      <c r="BH1203" s="13">
        <f t="shared" si="1561"/>
        <v>2.0287504131572006E-5</v>
      </c>
      <c r="BI1203" s="13">
        <f t="shared" si="1562"/>
        <v>7.7676431099787622E-6</v>
      </c>
      <c r="BJ1203" s="14">
        <f t="shared" si="1563"/>
        <v>0.61650202330215575</v>
      </c>
      <c r="BK1203" s="14">
        <f t="shared" si="1564"/>
        <v>0.21981321931646311</v>
      </c>
      <c r="BL1203" s="14">
        <f t="shared" si="1565"/>
        <v>0.15702425939467568</v>
      </c>
      <c r="BM1203" s="14">
        <f t="shared" si="1566"/>
        <v>0.52214772719609082</v>
      </c>
      <c r="BN1203" s="14">
        <f t="shared" si="1567"/>
        <v>0.4742293709379472</v>
      </c>
    </row>
    <row r="1204" spans="1:66" x14ac:dyDescent="0.25">
      <c r="A1204" t="s">
        <v>19</v>
      </c>
      <c r="B1204" t="s">
        <v>142</v>
      </c>
      <c r="C1204" t="s">
        <v>20</v>
      </c>
      <c r="D1204" s="11">
        <v>44464</v>
      </c>
      <c r="E1204" s="10">
        <f>VLOOKUP(A1204,home!$A$2:$E$405,3,FALSE)</f>
        <v>1.61797752808989</v>
      </c>
      <c r="F1204" s="10">
        <f>VLOOKUP(B1204,home!$B$2:$E$405,3,FALSE)</f>
        <v>1.85</v>
      </c>
      <c r="G1204" s="10">
        <f>VLOOKUP(C1204,away!$B$2:$E$405,4,FALSE)</f>
        <v>1.24</v>
      </c>
      <c r="H1204" s="10">
        <f>VLOOKUP(A1204,away!$A$2:$E$405,3,FALSE)</f>
        <v>1.28089887640449</v>
      </c>
      <c r="I1204" s="10">
        <f>VLOOKUP(C1204,away!$B$2:$E$405,3,FALSE)</f>
        <v>0.77</v>
      </c>
      <c r="J1204" s="10">
        <f>VLOOKUP(B1204,home!$B$2:$E$405,4,FALSE)</f>
        <v>0.59</v>
      </c>
      <c r="K1204" s="12">
        <f t="shared" si="1512"/>
        <v>3.7116404494382076</v>
      </c>
      <c r="L1204" s="12">
        <f t="shared" si="1513"/>
        <v>0.58191235955055975</v>
      </c>
      <c r="M1204" s="13">
        <f t="shared" si="1514"/>
        <v>1.3656320708114619E-2</v>
      </c>
      <c r="N1204" s="13">
        <f t="shared" si="1515"/>
        <v>5.0687352330738844E-2</v>
      </c>
      <c r="O1204" s="13">
        <f t="shared" si="1516"/>
        <v>7.9467818060381494E-3</v>
      </c>
      <c r="P1204" s="13">
        <f t="shared" si="1517"/>
        <v>2.949559679415081E-2</v>
      </c>
      <c r="Q1204" s="13">
        <f t="shared" si="1518"/>
        <v>9.4066613592848139E-2</v>
      </c>
      <c r="R1204" s="13">
        <f t="shared" si="1519"/>
        <v>2.3121652757925591E-3</v>
      </c>
      <c r="S1204" s="13">
        <f t="shared" si="1520"/>
        <v>1.5926512141117354E-2</v>
      </c>
      <c r="T1204" s="13">
        <f t="shared" si="1521"/>
        <v>5.4738525070745024E-2</v>
      </c>
      <c r="U1204" s="13">
        <f t="shared" si="1522"/>
        <v>8.5819261634181108E-3</v>
      </c>
      <c r="V1204" s="13">
        <f t="shared" si="1523"/>
        <v>3.822096501784143E-3</v>
      </c>
      <c r="W1204" s="13">
        <f t="shared" si="1524"/>
        <v>0.11638048265096307</v>
      </c>
      <c r="X1204" s="13">
        <f t="shared" si="1525"/>
        <v>6.7723241265054912E-2</v>
      </c>
      <c r="Y1204" s="13">
        <f t="shared" si="1526"/>
        <v>1.9704495560479967E-2</v>
      </c>
      <c r="Z1204" s="13">
        <f t="shared" si="1527"/>
        <v>4.4849251710243969E-4</v>
      </c>
      <c r="AA1204" s="13">
        <f t="shared" si="1528"/>
        <v>1.6646429677477721E-3</v>
      </c>
      <c r="AB1204" s="13">
        <f t="shared" si="1529"/>
        <v>3.0892780864827459E-3</v>
      </c>
      <c r="AC1204" s="13">
        <f t="shared" si="1530"/>
        <v>5.1594706461625831E-4</v>
      </c>
      <c r="AD1204" s="13">
        <f t="shared" si="1531"/>
        <v>0.10799062673311401</v>
      </c>
      <c r="AE1204" s="13">
        <f t="shared" si="1532"/>
        <v>6.2841080411610142E-2</v>
      </c>
      <c r="AF1204" s="13">
        <f t="shared" si="1533"/>
        <v>1.8284000689513257E-2</v>
      </c>
      <c r="AG1204" s="13">
        <f t="shared" si="1534"/>
        <v>3.5465619944195742E-3</v>
      </c>
      <c r="AH1204" s="13">
        <f t="shared" si="1535"/>
        <v>6.5245834716962599E-5</v>
      </c>
      <c r="AI1204" s="13">
        <f t="shared" si="1536"/>
        <v>2.4216907929283806E-4</v>
      </c>
      <c r="AJ1204" s="13">
        <f t="shared" si="1537"/>
        <v>4.4942227515325315E-4</v>
      </c>
      <c r="AK1204" s="13">
        <f t="shared" si="1538"/>
        <v>5.5603129844578763E-4</v>
      </c>
      <c r="AL1204" s="13">
        <f t="shared" si="1539"/>
        <v>4.4574719385446636E-5</v>
      </c>
      <c r="AM1204" s="13">
        <f t="shared" si="1540"/>
        <v>8.0164475668561774E-2</v>
      </c>
      <c r="AN1204" s="13">
        <f t="shared" si="1541"/>
        <v>4.6648699188426221E-2</v>
      </c>
      <c r="AO1204" s="13">
        <f t="shared" si="1542"/>
        <v>1.3572727307350691E-2</v>
      </c>
      <c r="AP1204" s="13">
        <f t="shared" si="1543"/>
        <v>2.6327125909855857E-3</v>
      </c>
      <c r="AQ1204" s="13">
        <f t="shared" si="1544"/>
        <v>3.830019989597224E-4</v>
      </c>
      <c r="AR1204" s="13">
        <f t="shared" si="1545"/>
        <v>7.5934715261987085E-6</v>
      </c>
      <c r="AS1204" s="13">
        <f t="shared" si="1546"/>
        <v>2.8184236068296408E-5</v>
      </c>
      <c r="AT1204" s="13">
        <f t="shared" si="1547"/>
        <v>5.2304875313802105E-5</v>
      </c>
      <c r="AU1204" s="13">
        <f t="shared" si="1548"/>
        <v>6.4712296972509965E-5</v>
      </c>
      <c r="AV1204" s="13">
        <f t="shared" si="1549"/>
        <v>6.0047194754806415E-5</v>
      </c>
      <c r="AW1204" s="13">
        <f t="shared" si="1550"/>
        <v>2.6742967562760544E-6</v>
      </c>
      <c r="AX1204" s="13">
        <f t="shared" si="1551"/>
        <v>4.959028508323983E-2</v>
      </c>
      <c r="AY1204" s="13">
        <f t="shared" si="1552"/>
        <v>2.8857199803573021E-2</v>
      </c>
      <c r="AZ1204" s="13">
        <f t="shared" si="1553"/>
        <v>8.3961806138595618E-3</v>
      </c>
      <c r="BA1204" s="13">
        <f t="shared" si="1554"/>
        <v>1.6286137574078952E-3</v>
      </c>
      <c r="BB1204" s="13">
        <f t="shared" si="1555"/>
        <v>2.3692761859243276E-4</v>
      </c>
      <c r="BC1204" s="13">
        <f t="shared" si="1556"/>
        <v>2.7574221915563532E-5</v>
      </c>
      <c r="BD1204" s="13">
        <f t="shared" si="1557"/>
        <v>7.364558221650466E-7</v>
      </c>
      <c r="BE1204" s="13">
        <f t="shared" si="1558"/>
        <v>2.7334592187720581E-6</v>
      </c>
      <c r="BF1204" s="13">
        <f t="shared" si="1559"/>
        <v>5.0728089016420662E-6</v>
      </c>
      <c r="BG1204" s="13">
        <f t="shared" si="1560"/>
        <v>6.2761475705349686E-6</v>
      </c>
      <c r="BH1204" s="13">
        <f t="shared" si="1561"/>
        <v>5.8237007973602305E-6</v>
      </c>
      <c r="BI1204" s="13">
        <f t="shared" si="1562"/>
        <v>4.3230966889815536E-6</v>
      </c>
      <c r="BJ1204" s="14">
        <f t="shared" si="1563"/>
        <v>0.8281013781523594</v>
      </c>
      <c r="BK1204" s="14">
        <f t="shared" si="1564"/>
        <v>9.2318247732741637E-2</v>
      </c>
      <c r="BL1204" s="14">
        <f t="shared" si="1565"/>
        <v>2.514547053072325E-2</v>
      </c>
      <c r="BM1204" s="14">
        <f t="shared" si="1566"/>
        <v>0.71899423291842679</v>
      </c>
      <c r="BN1204" s="14">
        <f t="shared" si="1567"/>
        <v>0.19816483050768313</v>
      </c>
    </row>
    <row r="1205" spans="1:66" x14ac:dyDescent="0.25">
      <c r="A1205" t="s">
        <v>301</v>
      </c>
      <c r="B1205" t="s">
        <v>302</v>
      </c>
      <c r="C1205" t="s">
        <v>313</v>
      </c>
      <c r="D1205" s="11">
        <v>44464</v>
      </c>
      <c r="E1205" s="10">
        <f>VLOOKUP(A1205,home!$A$2:$E$405,3,FALSE)</f>
        <v>1.32051282051282</v>
      </c>
      <c r="F1205" s="10">
        <f>VLOOKUP(B1205,home!$B$2:$E$405,3,FALSE)</f>
        <v>0.38</v>
      </c>
      <c r="G1205" s="10">
        <f>VLOOKUP(C1205,away!$B$2:$E$405,4,FALSE)</f>
        <v>0.76</v>
      </c>
      <c r="H1205" s="10">
        <f>VLOOKUP(A1205,away!$A$2:$E$405,3,FALSE)</f>
        <v>0.93589743589743601</v>
      </c>
      <c r="I1205" s="10">
        <f>VLOOKUP(C1205,away!$B$2:$E$405,3,FALSE)</f>
        <v>1.1399999999999999</v>
      </c>
      <c r="J1205" s="10">
        <f>VLOOKUP(B1205,home!$B$2:$E$405,4,FALSE)</f>
        <v>1.87</v>
      </c>
      <c r="K1205" s="12">
        <f t="shared" si="1512"/>
        <v>0.38136410256410241</v>
      </c>
      <c r="L1205" s="12">
        <f t="shared" si="1513"/>
        <v>1.9951461538461539</v>
      </c>
      <c r="M1205" s="13">
        <f t="shared" si="1514"/>
        <v>9.2874119505890057E-2</v>
      </c>
      <c r="N1205" s="13">
        <f t="shared" si="1515"/>
        <v>3.5418855236794958E-2</v>
      </c>
      <c r="O1205" s="13">
        <f t="shared" si="1516"/>
        <v>0.18529744232402462</v>
      </c>
      <c r="P1205" s="13">
        <f t="shared" si="1517"/>
        <v>7.0665792799325167E-2</v>
      </c>
      <c r="Q1205" s="13">
        <f t="shared" si="1518"/>
        <v>6.7537399706140838E-3</v>
      </c>
      <c r="R1205" s="13">
        <f t="shared" si="1519"/>
        <v>0.18484773968515367</v>
      </c>
      <c r="S1205" s="13">
        <f t="shared" si="1520"/>
        <v>1.3441996270124696E-2</v>
      </c>
      <c r="T1205" s="13">
        <f t="shared" si="1521"/>
        <v>1.3474698326447727E-2</v>
      </c>
      <c r="U1205" s="13">
        <f t="shared" si="1522"/>
        <v>7.0494292356031441E-2</v>
      </c>
      <c r="V1205" s="13">
        <f t="shared" si="1523"/>
        <v>1.1364119379932342E-3</v>
      </c>
      <c r="W1205" s="13">
        <f t="shared" si="1524"/>
        <v>8.5854466094818251E-4</v>
      </c>
      <c r="X1205" s="13">
        <f t="shared" si="1525"/>
        <v>1.7129220781959167E-3</v>
      </c>
      <c r="Y1205" s="13">
        <f t="shared" si="1526"/>
        <v>1.7087649480753725E-3</v>
      </c>
      <c r="Z1205" s="13">
        <f t="shared" si="1527"/>
        <v>0.12293275229332981</v>
      </c>
      <c r="AA1205" s="13">
        <f t="shared" si="1528"/>
        <v>4.6882138754080822E-2</v>
      </c>
      <c r="AB1205" s="13">
        <f t="shared" si="1529"/>
        <v>8.9395823861178787E-3</v>
      </c>
      <c r="AC1205" s="13">
        <f t="shared" si="1530"/>
        <v>5.4041865330831268E-5</v>
      </c>
      <c r="AD1205" s="13">
        <f t="shared" si="1531"/>
        <v>8.1854528533426287E-5</v>
      </c>
      <c r="AE1205" s="13">
        <f t="shared" si="1532"/>
        <v>1.6331174777835572E-4</v>
      </c>
      <c r="AF1205" s="13">
        <f t="shared" si="1533"/>
        <v>1.6291540272893982E-4</v>
      </c>
      <c r="AG1205" s="13">
        <f t="shared" si="1534"/>
        <v>1.0834667971898051E-4</v>
      </c>
      <c r="AH1205" s="13">
        <f t="shared" si="1535"/>
        <v>6.1317201979939735E-2</v>
      </c>
      <c r="AI1205" s="13">
        <f t="shared" si="1536"/>
        <v>2.3384179704821519E-2</v>
      </c>
      <c r="AJ1205" s="13">
        <f t="shared" si="1537"/>
        <v>4.4589433536634778E-3</v>
      </c>
      <c r="AK1205" s="13">
        <f t="shared" si="1538"/>
        <v>5.6682697681801383E-4</v>
      </c>
      <c r="AL1205" s="13">
        <f t="shared" si="1539"/>
        <v>1.6447687593809657E-6</v>
      </c>
      <c r="AM1205" s="13">
        <f t="shared" si="1540"/>
        <v>6.2432757629915706E-6</v>
      </c>
      <c r="AN1205" s="13">
        <f t="shared" si="1541"/>
        <v>1.2456247625933544E-5</v>
      </c>
      <c r="AO1205" s="13">
        <f t="shared" si="1542"/>
        <v>1.2426017271118301E-5</v>
      </c>
      <c r="AP1205" s="13">
        <f t="shared" si="1543"/>
        <v>8.2639068553658545E-6</v>
      </c>
      <c r="AQ1205" s="13">
        <f t="shared" si="1544"/>
        <v>4.1219254945565123E-6</v>
      </c>
      <c r="AR1205" s="13">
        <f t="shared" si="1545"/>
        <v>2.4467355938976899E-2</v>
      </c>
      <c r="AS1205" s="13">
        <f t="shared" si="1546"/>
        <v>9.3309712397843855E-3</v>
      </c>
      <c r="AT1205" s="13">
        <f t="shared" si="1547"/>
        <v>1.7792487364559112E-3</v>
      </c>
      <c r="AU1205" s="13">
        <f t="shared" si="1548"/>
        <v>2.261805325389406E-4</v>
      </c>
      <c r="AV1205" s="13">
        <f t="shared" si="1549"/>
        <v>2.1564283952295957E-5</v>
      </c>
      <c r="AW1205" s="13">
        <f t="shared" si="1550"/>
        <v>3.4762970020179748E-8</v>
      </c>
      <c r="AX1205" s="13">
        <f t="shared" si="1551"/>
        <v>3.9682687640224836E-7</v>
      </c>
      <c r="AY1205" s="13">
        <f t="shared" si="1552"/>
        <v>7.91727616196729E-7</v>
      </c>
      <c r="AZ1205" s="13">
        <f t="shared" si="1553"/>
        <v>7.8980615417434408E-7</v>
      </c>
      <c r="BA1205" s="13">
        <f t="shared" si="1554"/>
        <v>5.25259570261655E-7</v>
      </c>
      <c r="BB1205" s="13">
        <f t="shared" si="1555"/>
        <v>2.6199240284460621E-7</v>
      </c>
      <c r="BC1205" s="13">
        <f t="shared" si="1556"/>
        <v>1.045426269744656E-7</v>
      </c>
      <c r="BD1205" s="13">
        <f t="shared" si="1557"/>
        <v>8.1359918494057788E-3</v>
      </c>
      <c r="BE1205" s="13">
        <f t="shared" si="1558"/>
        <v>3.1027752301174862E-3</v>
      </c>
      <c r="BF1205" s="13">
        <f t="shared" si="1559"/>
        <v>5.9164354554594077E-4</v>
      </c>
      <c r="BG1205" s="13">
        <f t="shared" si="1560"/>
        <v>7.5210536594990453E-5</v>
      </c>
      <c r="BH1205" s="13">
        <f t="shared" si="1561"/>
        <v>7.1706496979782779E-6</v>
      </c>
      <c r="BI1205" s="13">
        <f t="shared" si="1562"/>
        <v>5.4692567737420802E-7</v>
      </c>
      <c r="BJ1205" s="14">
        <f t="shared" si="1563"/>
        <v>6.0490335108092735E-2</v>
      </c>
      <c r="BK1205" s="14">
        <f t="shared" si="1564"/>
        <v>0.17817479887503956</v>
      </c>
      <c r="BL1205" s="14">
        <f t="shared" si="1565"/>
        <v>0.63392700698939941</v>
      </c>
      <c r="BM1205" s="14">
        <f t="shared" si="1566"/>
        <v>0.41966644677941245</v>
      </c>
      <c r="BN1205" s="14">
        <f t="shared" si="1567"/>
        <v>0.57585768952180261</v>
      </c>
    </row>
    <row r="1206" spans="1:66" x14ac:dyDescent="0.25">
      <c r="A1206" t="s">
        <v>301</v>
      </c>
      <c r="B1206" t="s">
        <v>382</v>
      </c>
      <c r="C1206" t="s">
        <v>312</v>
      </c>
      <c r="D1206" s="11">
        <v>44464</v>
      </c>
      <c r="E1206" s="10">
        <f>VLOOKUP(A1206,home!$A$2:$E$405,3,FALSE)</f>
        <v>1.32051282051282</v>
      </c>
      <c r="F1206" s="10">
        <f>VLOOKUP(B1206,home!$B$2:$E$405,3,FALSE)</f>
        <v>1.1399999999999999</v>
      </c>
      <c r="G1206" s="10">
        <f>VLOOKUP(C1206,away!$B$2:$E$405,4,FALSE)</f>
        <v>0.19</v>
      </c>
      <c r="H1206" s="10">
        <f>VLOOKUP(A1206,away!$A$2:$E$405,3,FALSE)</f>
        <v>0.93589743589743601</v>
      </c>
      <c r="I1206" s="10">
        <f>VLOOKUP(C1206,away!$B$2:$E$405,3,FALSE)</f>
        <v>0.38</v>
      </c>
      <c r="J1206" s="10">
        <f>VLOOKUP(B1206,home!$B$2:$E$405,4,FALSE)</f>
        <v>0.8</v>
      </c>
      <c r="K1206" s="12">
        <f t="shared" si="1512"/>
        <v>0.28602307692307677</v>
      </c>
      <c r="L1206" s="12">
        <f t="shared" si="1513"/>
        <v>0.28451282051282056</v>
      </c>
      <c r="M1206" s="13">
        <f t="shared" si="1514"/>
        <v>0.56522245625801115</v>
      </c>
      <c r="N1206" s="13">
        <f t="shared" si="1515"/>
        <v>0.16166666608493549</v>
      </c>
      <c r="O1206" s="13">
        <f t="shared" si="1516"/>
        <v>0.16081303524715107</v>
      </c>
      <c r="P1206" s="13">
        <f t="shared" si="1517"/>
        <v>4.5996239150729347E-2</v>
      </c>
      <c r="Q1206" s="13">
        <f t="shared" si="1518"/>
        <v>2.3120198634754438E-2</v>
      </c>
      <c r="R1206" s="13">
        <f t="shared" si="1519"/>
        <v>2.2876685116697291E-2</v>
      </c>
      <c r="S1206" s="13">
        <f t="shared" si="1520"/>
        <v>9.3576166011588005E-4</v>
      </c>
      <c r="T1206" s="13">
        <f t="shared" si="1521"/>
        <v>6.5779929243906477E-3</v>
      </c>
      <c r="U1206" s="13">
        <f t="shared" si="1522"/>
        <v>6.5432598668781154E-3</v>
      </c>
      <c r="V1206" s="13">
        <f t="shared" si="1523"/>
        <v>8.4610771151994977E-6</v>
      </c>
      <c r="W1206" s="13">
        <f t="shared" si="1524"/>
        <v>2.2043034508617285E-3</v>
      </c>
      <c r="X1206" s="13">
        <f t="shared" si="1525"/>
        <v>6.27152592070814E-4</v>
      </c>
      <c r="Y1206" s="13">
        <f t="shared" si="1526"/>
        <v>8.9216476430996835E-5</v>
      </c>
      <c r="Z1206" s="13">
        <f t="shared" si="1527"/>
        <v>2.1695700688450707E-3</v>
      </c>
      <c r="AA1206" s="13">
        <f t="shared" si="1528"/>
        <v>6.2054710669127858E-4</v>
      </c>
      <c r="AB1206" s="13">
        <f t="shared" si="1529"/>
        <v>8.8745396415776146E-5</v>
      </c>
      <c r="AC1206" s="13">
        <f t="shared" si="1530"/>
        <v>4.3033689894416146E-8</v>
      </c>
      <c r="AD1206" s="13">
        <f t="shared" si="1531"/>
        <v>1.5762041387190688E-4</v>
      </c>
      <c r="AE1206" s="13">
        <f t="shared" si="1532"/>
        <v>4.4845028521094335E-5</v>
      </c>
      <c r="AF1206" s="13">
        <f t="shared" si="1533"/>
        <v>6.3794927752572162E-6</v>
      </c>
      <c r="AG1206" s="13">
        <f t="shared" si="1534"/>
        <v>6.0501582764319738E-7</v>
      </c>
      <c r="AH1206" s="13">
        <f t="shared" si="1535"/>
        <v>1.5431762489682629E-4</v>
      </c>
      <c r="AI1206" s="13">
        <f t="shared" si="1536"/>
        <v>4.4138401896451458E-5</v>
      </c>
      <c r="AJ1206" s="13">
        <f t="shared" si="1537"/>
        <v>6.3123007604452063E-6</v>
      </c>
      <c r="AK1206" s="13">
        <f t="shared" si="1538"/>
        <v>6.0182122865547203E-7</v>
      </c>
      <c r="AL1206" s="13">
        <f t="shared" si="1539"/>
        <v>1.4007850325170702E-10</v>
      </c>
      <c r="AM1206" s="13">
        <f t="shared" si="1540"/>
        <v>9.0166151523063262E-6</v>
      </c>
      <c r="AN1206" s="13">
        <f t="shared" si="1541"/>
        <v>2.5653426084613079E-6</v>
      </c>
      <c r="AO1206" s="13">
        <f t="shared" si="1542"/>
        <v>3.6493643055752154E-7</v>
      </c>
      <c r="AP1206" s="13">
        <f t="shared" si="1543"/>
        <v>3.4609697721933847E-8</v>
      </c>
      <c r="AQ1206" s="13">
        <f t="shared" si="1544"/>
        <v>2.4617256789908845E-9</v>
      </c>
      <c r="AR1206" s="13">
        <f t="shared" si="1545"/>
        <v>8.7810685428471059E-6</v>
      </c>
      <c r="AS1206" s="13">
        <f t="shared" si="1546"/>
        <v>2.5115882432975674E-6</v>
      </c>
      <c r="AT1206" s="13">
        <f t="shared" si="1547"/>
        <v>3.5918609865589764E-7</v>
      </c>
      <c r="AU1206" s="13">
        <f t="shared" si="1548"/>
        <v>3.4245171041851903E-8</v>
      </c>
      <c r="AV1206" s="13">
        <f t="shared" si="1549"/>
        <v>2.4487272977868812E-9</v>
      </c>
      <c r="AW1206" s="13">
        <f t="shared" si="1550"/>
        <v>3.1664446960982684E-13</v>
      </c>
      <c r="AX1206" s="13">
        <f t="shared" si="1551"/>
        <v>4.2982666821564862E-7</v>
      </c>
      <c r="AY1206" s="13">
        <f t="shared" si="1552"/>
        <v>1.2229119770566251E-7</v>
      </c>
      <c r="AZ1206" s="13">
        <f t="shared" si="1553"/>
        <v>1.7396706791564507E-8</v>
      </c>
      <c r="BA1206" s="13">
        <f t="shared" si="1554"/>
        <v>1.6498620389675201E-9</v>
      </c>
      <c r="BB1206" s="13">
        <f t="shared" si="1555"/>
        <v>1.1735172554092054E-10</v>
      </c>
      <c r="BC1206" s="13">
        <f t="shared" si="1556"/>
        <v>6.6776140851387429E-12</v>
      </c>
      <c r="BD1206" s="13">
        <f t="shared" si="1557"/>
        <v>4.163877630403054E-7</v>
      </c>
      <c r="BE1206" s="13">
        <f t="shared" si="1558"/>
        <v>1.1909650917790513E-7</v>
      </c>
      <c r="BF1206" s="13">
        <f t="shared" si="1559"/>
        <v>1.7032175002930939E-8</v>
      </c>
      <c r="BG1206" s="13">
        <f t="shared" si="1560"/>
        <v>1.6238650336768744E-9</v>
      </c>
      <c r="BH1206" s="13">
        <f t="shared" si="1561"/>
        <v>1.1611571836001378E-10</v>
      </c>
      <c r="BI1206" s="13">
        <f t="shared" si="1562"/>
        <v>6.6423550088929096E-12</v>
      </c>
      <c r="BJ1206" s="14">
        <f t="shared" si="1563"/>
        <v>0.19450753536851878</v>
      </c>
      <c r="BK1206" s="14">
        <f t="shared" si="1564"/>
        <v>0.61216308361093774</v>
      </c>
      <c r="BL1206" s="14">
        <f t="shared" si="1565"/>
        <v>0.19115988568246942</v>
      </c>
      <c r="BM1206" s="14">
        <f t="shared" si="1566"/>
        <v>2.0304671947611114E-2</v>
      </c>
      <c r="BN1206" s="14">
        <f t="shared" si="1567"/>
        <v>0.97969528049227883</v>
      </c>
    </row>
    <row r="1207" spans="1:66" x14ac:dyDescent="0.25">
      <c r="A1207" t="s">
        <v>301</v>
      </c>
      <c r="B1207" t="s">
        <v>369</v>
      </c>
      <c r="C1207" t="s">
        <v>504</v>
      </c>
      <c r="D1207" s="11">
        <v>44464</v>
      </c>
      <c r="E1207" s="10">
        <f>VLOOKUP(A1207,home!$A$2:$E$405,3,FALSE)</f>
        <v>1.32051282051282</v>
      </c>
      <c r="F1207" s="10">
        <f>VLOOKUP(B1207,home!$B$2:$E$405,3,FALSE)</f>
        <v>2.02</v>
      </c>
      <c r="G1207" s="10" t="e">
        <f>VLOOKUP(C1207,away!$B$2:$E$405,4,FALSE)</f>
        <v>#N/A</v>
      </c>
      <c r="H1207" s="10">
        <f>VLOOKUP(A1207,away!$A$2:$E$405,3,FALSE)</f>
        <v>0.93589743589743601</v>
      </c>
      <c r="I1207" s="10" t="e">
        <f>VLOOKUP(C1207,away!$B$2:$E$405,3,FALSE)</f>
        <v>#N/A</v>
      </c>
      <c r="J1207" s="10">
        <f>VLOOKUP(B1207,home!$B$2:$E$405,4,FALSE)</f>
        <v>0.36</v>
      </c>
      <c r="K1207" s="12" t="e">
        <f t="shared" si="1512"/>
        <v>#N/A</v>
      </c>
      <c r="L1207" s="12" t="e">
        <f t="shared" si="1513"/>
        <v>#N/A</v>
      </c>
      <c r="M1207" s="13" t="e">
        <f t="shared" si="1514"/>
        <v>#N/A</v>
      </c>
      <c r="N1207" s="13" t="e">
        <f t="shared" si="1515"/>
        <v>#N/A</v>
      </c>
      <c r="O1207" s="13" t="e">
        <f t="shared" si="1516"/>
        <v>#N/A</v>
      </c>
      <c r="P1207" s="13" t="e">
        <f t="shared" si="1517"/>
        <v>#N/A</v>
      </c>
      <c r="Q1207" s="13" t="e">
        <f t="shared" si="1518"/>
        <v>#N/A</v>
      </c>
      <c r="R1207" s="13" t="e">
        <f t="shared" si="1519"/>
        <v>#N/A</v>
      </c>
      <c r="S1207" s="13" t="e">
        <f t="shared" si="1520"/>
        <v>#N/A</v>
      </c>
      <c r="T1207" s="13" t="e">
        <f t="shared" si="1521"/>
        <v>#N/A</v>
      </c>
      <c r="U1207" s="13" t="e">
        <f t="shared" si="1522"/>
        <v>#N/A</v>
      </c>
      <c r="V1207" s="13" t="e">
        <f t="shared" si="1523"/>
        <v>#N/A</v>
      </c>
      <c r="W1207" s="13" t="e">
        <f t="shared" si="1524"/>
        <v>#N/A</v>
      </c>
      <c r="X1207" s="13" t="e">
        <f t="shared" si="1525"/>
        <v>#N/A</v>
      </c>
      <c r="Y1207" s="13" t="e">
        <f t="shared" si="1526"/>
        <v>#N/A</v>
      </c>
      <c r="Z1207" s="13" t="e">
        <f t="shared" si="1527"/>
        <v>#N/A</v>
      </c>
      <c r="AA1207" s="13" t="e">
        <f t="shared" si="1528"/>
        <v>#N/A</v>
      </c>
      <c r="AB1207" s="13" t="e">
        <f t="shared" si="1529"/>
        <v>#N/A</v>
      </c>
      <c r="AC1207" s="13" t="e">
        <f t="shared" si="1530"/>
        <v>#N/A</v>
      </c>
      <c r="AD1207" s="13" t="e">
        <f t="shared" si="1531"/>
        <v>#N/A</v>
      </c>
      <c r="AE1207" s="13" t="e">
        <f t="shared" si="1532"/>
        <v>#N/A</v>
      </c>
      <c r="AF1207" s="13" t="e">
        <f t="shared" si="1533"/>
        <v>#N/A</v>
      </c>
      <c r="AG1207" s="13" t="e">
        <f t="shared" si="1534"/>
        <v>#N/A</v>
      </c>
      <c r="AH1207" s="13" t="e">
        <f t="shared" si="1535"/>
        <v>#N/A</v>
      </c>
      <c r="AI1207" s="13" t="e">
        <f t="shared" si="1536"/>
        <v>#N/A</v>
      </c>
      <c r="AJ1207" s="13" t="e">
        <f t="shared" si="1537"/>
        <v>#N/A</v>
      </c>
      <c r="AK1207" s="13" t="e">
        <f t="shared" si="1538"/>
        <v>#N/A</v>
      </c>
      <c r="AL1207" s="13" t="e">
        <f t="shared" si="1539"/>
        <v>#N/A</v>
      </c>
      <c r="AM1207" s="13" t="e">
        <f t="shared" si="1540"/>
        <v>#N/A</v>
      </c>
      <c r="AN1207" s="13" t="e">
        <f t="shared" si="1541"/>
        <v>#N/A</v>
      </c>
      <c r="AO1207" s="13" t="e">
        <f t="shared" si="1542"/>
        <v>#N/A</v>
      </c>
      <c r="AP1207" s="13" t="e">
        <f t="shared" si="1543"/>
        <v>#N/A</v>
      </c>
      <c r="AQ1207" s="13" t="e">
        <f t="shared" si="1544"/>
        <v>#N/A</v>
      </c>
      <c r="AR1207" s="13" t="e">
        <f t="shared" si="1545"/>
        <v>#N/A</v>
      </c>
      <c r="AS1207" s="13" t="e">
        <f t="shared" si="1546"/>
        <v>#N/A</v>
      </c>
      <c r="AT1207" s="13" t="e">
        <f t="shared" si="1547"/>
        <v>#N/A</v>
      </c>
      <c r="AU1207" s="13" t="e">
        <f t="shared" si="1548"/>
        <v>#N/A</v>
      </c>
      <c r="AV1207" s="13" t="e">
        <f t="shared" si="1549"/>
        <v>#N/A</v>
      </c>
      <c r="AW1207" s="13" t="e">
        <f t="shared" si="1550"/>
        <v>#N/A</v>
      </c>
      <c r="AX1207" s="13" t="e">
        <f t="shared" si="1551"/>
        <v>#N/A</v>
      </c>
      <c r="AY1207" s="13" t="e">
        <f t="shared" si="1552"/>
        <v>#N/A</v>
      </c>
      <c r="AZ1207" s="13" t="e">
        <f t="shared" si="1553"/>
        <v>#N/A</v>
      </c>
      <c r="BA1207" s="13" t="e">
        <f t="shared" si="1554"/>
        <v>#N/A</v>
      </c>
      <c r="BB1207" s="13" t="e">
        <f t="shared" si="1555"/>
        <v>#N/A</v>
      </c>
      <c r="BC1207" s="13" t="e">
        <f t="shared" si="1556"/>
        <v>#N/A</v>
      </c>
      <c r="BD1207" s="13" t="e">
        <f t="shared" si="1557"/>
        <v>#N/A</v>
      </c>
      <c r="BE1207" s="13" t="e">
        <f t="shared" si="1558"/>
        <v>#N/A</v>
      </c>
      <c r="BF1207" s="13" t="e">
        <f t="shared" si="1559"/>
        <v>#N/A</v>
      </c>
      <c r="BG1207" s="13" t="e">
        <f t="shared" si="1560"/>
        <v>#N/A</v>
      </c>
      <c r="BH1207" s="13" t="e">
        <f t="shared" si="1561"/>
        <v>#N/A</v>
      </c>
      <c r="BI1207" s="13" t="e">
        <f t="shared" si="1562"/>
        <v>#N/A</v>
      </c>
      <c r="BJ1207" s="14" t="e">
        <f t="shared" si="1563"/>
        <v>#N/A</v>
      </c>
      <c r="BK1207" s="14" t="e">
        <f t="shared" si="1564"/>
        <v>#N/A</v>
      </c>
      <c r="BL1207" s="14" t="e">
        <f t="shared" si="1565"/>
        <v>#N/A</v>
      </c>
      <c r="BM1207" s="14" t="e">
        <f t="shared" si="1566"/>
        <v>#N/A</v>
      </c>
      <c r="BN1207" s="14" t="e">
        <f t="shared" si="1567"/>
        <v>#N/A</v>
      </c>
    </row>
    <row r="1208" spans="1:66" x14ac:dyDescent="0.25">
      <c r="A1208" t="s">
        <v>301</v>
      </c>
      <c r="B1208" t="s">
        <v>368</v>
      </c>
      <c r="C1208" t="s">
        <v>385</v>
      </c>
      <c r="D1208" s="11">
        <v>44464</v>
      </c>
      <c r="E1208" s="10">
        <f>VLOOKUP(A1208,home!$A$2:$E$405,3,FALSE)</f>
        <v>1.32051282051282</v>
      </c>
      <c r="F1208" s="10">
        <f>VLOOKUP(B1208,home!$B$2:$E$405,3,FALSE)</f>
        <v>2.78</v>
      </c>
      <c r="G1208" s="10">
        <f>VLOOKUP(C1208,away!$B$2:$E$405,4,FALSE)</f>
        <v>0.38</v>
      </c>
      <c r="H1208" s="10">
        <f>VLOOKUP(A1208,away!$A$2:$E$405,3,FALSE)</f>
        <v>0.93589743589743601</v>
      </c>
      <c r="I1208" s="10">
        <f>VLOOKUP(C1208,away!$B$2:$E$405,3,FALSE)</f>
        <v>0.38</v>
      </c>
      <c r="J1208" s="10">
        <f>VLOOKUP(B1208,home!$B$2:$E$405,4,FALSE)</f>
        <v>1.07</v>
      </c>
      <c r="K1208" s="12">
        <f t="shared" si="1512"/>
        <v>1.3949897435897429</v>
      </c>
      <c r="L1208" s="12">
        <f t="shared" si="1513"/>
        <v>0.3805358974358975</v>
      </c>
      <c r="M1208" s="13">
        <f t="shared" si="1514"/>
        <v>0.16939438545515462</v>
      </c>
      <c r="N1208" s="13">
        <f t="shared" si="1515"/>
        <v>0.23630343033162818</v>
      </c>
      <c r="O1208" s="13">
        <f t="shared" si="1516"/>
        <v>6.4460644489779603E-2</v>
      </c>
      <c r="P1208" s="13">
        <f t="shared" si="1517"/>
        <v>8.9921937928427204E-2</v>
      </c>
      <c r="Q1208" s="13">
        <f t="shared" si="1518"/>
        <v>0.16482043084384737</v>
      </c>
      <c r="R1208" s="13">
        <f t="shared" si="1519"/>
        <v>1.226479460010731E-2</v>
      </c>
      <c r="S1208" s="13">
        <f t="shared" si="1520"/>
        <v>1.193362297557464E-2</v>
      </c>
      <c r="T1208" s="13">
        <f t="shared" si="1521"/>
        <v>6.2720090566934741E-2</v>
      </c>
      <c r="U1208" s="13">
        <f t="shared" si="1522"/>
        <v>1.7109262674384559E-2</v>
      </c>
      <c r="V1208" s="13">
        <f t="shared" si="1523"/>
        <v>7.0387647381944536E-4</v>
      </c>
      <c r="W1208" s="13">
        <f t="shared" si="1524"/>
        <v>7.6640936853736519E-2</v>
      </c>
      <c r="X1208" s="13">
        <f t="shared" si="1525"/>
        <v>2.9164627685964575E-2</v>
      </c>
      <c r="Y1208" s="13">
        <f t="shared" si="1526"/>
        <v>5.5490938849311758E-3</v>
      </c>
      <c r="Z1208" s="13">
        <f t="shared" si="1527"/>
        <v>1.5557315400062618E-3</v>
      </c>
      <c r="AA1208" s="13">
        <f t="shared" si="1528"/>
        <v>2.1702295420878105E-3</v>
      </c>
      <c r="AB1208" s="13">
        <f t="shared" si="1529"/>
        <v>1.5137239762239804E-3</v>
      </c>
      <c r="AC1208" s="13">
        <f t="shared" si="1530"/>
        <v>2.3353023337375016E-5</v>
      </c>
      <c r="AD1208" s="13">
        <f t="shared" si="1531"/>
        <v>2.6728330212517897E-2</v>
      </c>
      <c r="AE1208" s="13">
        <f t="shared" si="1532"/>
        <v>1.0171089124383512E-2</v>
      </c>
      <c r="AF1208" s="13">
        <f t="shared" si="1533"/>
        <v>1.935232263923888E-3</v>
      </c>
      <c r="AG1208" s="13">
        <f t="shared" si="1534"/>
        <v>2.4547511543306013E-4</v>
      </c>
      <c r="AH1208" s="13">
        <f t="shared" si="1535"/>
        <v>1.480029244364034E-4</v>
      </c>
      <c r="AI1208" s="13">
        <f t="shared" si="1536"/>
        <v>2.0646256161007046E-4</v>
      </c>
      <c r="AJ1208" s="13">
        <f t="shared" si="1537"/>
        <v>1.4400657794065688E-4</v>
      </c>
      <c r="AK1208" s="13">
        <f t="shared" si="1538"/>
        <v>6.6962566412224401E-5</v>
      </c>
      <c r="AL1208" s="13">
        <f t="shared" si="1539"/>
        <v>4.9587218828819767E-7</v>
      </c>
      <c r="AM1208" s="13">
        <f t="shared" si="1540"/>
        <v>7.4571493019484651E-3</v>
      </c>
      <c r="AN1208" s="13">
        <f t="shared" si="1541"/>
        <v>2.8377130019304358E-3</v>
      </c>
      <c r="AO1208" s="13">
        <f t="shared" si="1542"/>
        <v>5.3992583192755648E-4</v>
      </c>
      <c r="AP1208" s="13">
        <f t="shared" si="1543"/>
        <v>6.8487053667125428E-5</v>
      </c>
      <c r="AQ1208" s="13">
        <f t="shared" si="1544"/>
        <v>6.5154456074900122E-6</v>
      </c>
      <c r="AR1208" s="13">
        <f t="shared" si="1545"/>
        <v>1.126408513470882E-5</v>
      </c>
      <c r="AS1208" s="13">
        <f t="shared" si="1546"/>
        <v>1.5713283233840488E-5</v>
      </c>
      <c r="AT1208" s="13">
        <f t="shared" si="1547"/>
        <v>1.0959934474664077E-5</v>
      </c>
      <c r="AU1208" s="13">
        <f t="shared" si="1548"/>
        <v>5.0963320608573401E-6</v>
      </c>
      <c r="AV1208" s="13">
        <f t="shared" si="1549"/>
        <v>1.7773327387058921E-6</v>
      </c>
      <c r="AW1208" s="13">
        <f t="shared" si="1550"/>
        <v>7.3119615072433838E-9</v>
      </c>
      <c r="AX1208" s="13">
        <f t="shared" si="1551"/>
        <v>1.7337744654392512E-3</v>
      </c>
      <c r="AY1208" s="13">
        <f t="shared" si="1552"/>
        <v>6.5976342215736891E-4</v>
      </c>
      <c r="AZ1208" s="13">
        <f t="shared" si="1553"/>
        <v>1.2553183297301664E-4</v>
      </c>
      <c r="BA1208" s="13">
        <f t="shared" si="1554"/>
        <v>1.5923122905720025E-5</v>
      </c>
      <c r="BB1208" s="13">
        <f t="shared" si="1555"/>
        <v>1.5148299662275664E-6</v>
      </c>
      <c r="BC1208" s="13">
        <f t="shared" si="1556"/>
        <v>1.1528943613223945E-7</v>
      </c>
      <c r="BD1208" s="13">
        <f t="shared" si="1557"/>
        <v>7.143981242551284E-7</v>
      </c>
      <c r="BE1208" s="13">
        <f t="shared" si="1558"/>
        <v>9.9657805617565466E-7</v>
      </c>
      <c r="BF1208" s="13">
        <f t="shared" si="1559"/>
        <v>6.9510808352582071E-7</v>
      </c>
      <c r="BG1208" s="13">
        <f t="shared" si="1560"/>
        <v>3.2322288240161398E-7</v>
      </c>
      <c r="BH1208" s="13">
        <f t="shared" si="1561"/>
        <v>1.127231514609413E-7</v>
      </c>
      <c r="BI1208" s="13">
        <f t="shared" si="1562"/>
        <v>3.1449528030625253E-8</v>
      </c>
      <c r="BJ1208" s="14">
        <f t="shared" si="1563"/>
        <v>0.62772515048125976</v>
      </c>
      <c r="BK1208" s="14">
        <f t="shared" si="1564"/>
        <v>0.27263743515065891</v>
      </c>
      <c r="BL1208" s="14">
        <f t="shared" si="1565"/>
        <v>9.8131774360451271E-2</v>
      </c>
      <c r="BM1208" s="14">
        <f t="shared" si="1566"/>
        <v>0.26222471177323609</v>
      </c>
      <c r="BN1208" s="14">
        <f t="shared" si="1567"/>
        <v>0.73716562364894422</v>
      </c>
    </row>
    <row r="1209" spans="1:66" x14ac:dyDescent="0.25">
      <c r="A1209" t="s">
        <v>13</v>
      </c>
      <c r="B1209" t="s">
        <v>55</v>
      </c>
      <c r="C1209" t="s">
        <v>53</v>
      </c>
      <c r="D1209" s="11">
        <v>44465</v>
      </c>
      <c r="E1209" s="10">
        <f>VLOOKUP(A1209,home!$A$2:$E$405,3,FALSE)</f>
        <v>1.82539682539683</v>
      </c>
      <c r="F1209" s="10">
        <f>VLOOKUP(B1209,home!$B$2:$E$405,3,FALSE)</f>
        <v>0.55000000000000004</v>
      </c>
      <c r="G1209" s="10">
        <f>VLOOKUP(C1209,away!$B$2:$E$405,4,FALSE)</f>
        <v>0.91</v>
      </c>
      <c r="H1209" s="10">
        <f>VLOOKUP(A1209,away!$A$2:$E$405,3,FALSE)</f>
        <v>1.2222222222222201</v>
      </c>
      <c r="I1209" s="10">
        <f>VLOOKUP(C1209,away!$B$2:$E$405,3,FALSE)</f>
        <v>0.18</v>
      </c>
      <c r="J1209" s="10">
        <f>VLOOKUP(B1209,home!$B$2:$E$405,4,FALSE)</f>
        <v>0.82</v>
      </c>
      <c r="K1209" s="12">
        <f t="shared" si="1512"/>
        <v>0.91361111111111359</v>
      </c>
      <c r="L1209" s="12">
        <f t="shared" si="1513"/>
        <v>0.18039999999999967</v>
      </c>
      <c r="M1209" s="13">
        <f t="shared" si="1514"/>
        <v>0.33487059307609091</v>
      </c>
      <c r="N1209" s="13">
        <f t="shared" si="1515"/>
        <v>0.30594149461868497</v>
      </c>
      <c r="O1209" s="13">
        <f t="shared" si="1516"/>
        <v>6.0410654990926682E-2</v>
      </c>
      <c r="P1209" s="13">
        <f t="shared" si="1517"/>
        <v>5.5191845629210666E-2</v>
      </c>
      <c r="Q1209" s="13">
        <f t="shared" si="1518"/>
        <v>0.13975577441678577</v>
      </c>
      <c r="R1209" s="13">
        <f t="shared" si="1519"/>
        <v>5.4490410801815775E-3</v>
      </c>
      <c r="S1209" s="13">
        <f t="shared" si="1520"/>
        <v>2.2741171417718833E-3</v>
      </c>
      <c r="T1209" s="13">
        <f t="shared" si="1521"/>
        <v>2.5211941704788108E-2</v>
      </c>
      <c r="U1209" s="13">
        <f t="shared" si="1522"/>
        <v>4.9783044757547934E-3</v>
      </c>
      <c r="V1209" s="13">
        <f t="shared" si="1523"/>
        <v>4.1645514159984769E-5</v>
      </c>
      <c r="W1209" s="13">
        <f t="shared" si="1524"/>
        <v>4.2560809449704605E-2</v>
      </c>
      <c r="X1209" s="13">
        <f t="shared" si="1525"/>
        <v>7.6779700247266974E-3</v>
      </c>
      <c r="Y1209" s="13">
        <f t="shared" si="1526"/>
        <v>6.9255289623034681E-4</v>
      </c>
      <c r="Z1209" s="13">
        <f t="shared" si="1527"/>
        <v>3.276690036215848E-4</v>
      </c>
      <c r="AA1209" s="13">
        <f t="shared" si="1528"/>
        <v>2.9936204247538758E-4</v>
      </c>
      <c r="AB1209" s="13">
        <f t="shared" si="1529"/>
        <v>1.3675024412521561E-4</v>
      </c>
      <c r="AC1209" s="13">
        <f t="shared" si="1530"/>
        <v>4.2898899533720624E-7</v>
      </c>
      <c r="AD1209" s="13">
        <f t="shared" si="1531"/>
        <v>9.7210071027832492E-3</v>
      </c>
      <c r="AE1209" s="13">
        <f t="shared" si="1532"/>
        <v>1.753669681342095E-3</v>
      </c>
      <c r="AF1209" s="13">
        <f t="shared" si="1533"/>
        <v>1.5818100525705669E-4</v>
      </c>
      <c r="AG1209" s="13">
        <f t="shared" si="1534"/>
        <v>9.5119511161243214E-6</v>
      </c>
      <c r="AH1209" s="13">
        <f t="shared" si="1535"/>
        <v>1.4777872063333453E-5</v>
      </c>
      <c r="AI1209" s="13">
        <f t="shared" si="1536"/>
        <v>1.3501228115639961E-5</v>
      </c>
      <c r="AJ1209" s="13">
        <f t="shared" si="1537"/>
        <v>6.1674360100472149E-6</v>
      </c>
      <c r="AK1209" s="13">
        <f t="shared" si="1538"/>
        <v>1.8782126886153101E-6</v>
      </c>
      <c r="AL1209" s="13">
        <f t="shared" si="1539"/>
        <v>2.8281604771310998E-9</v>
      </c>
      <c r="AM1209" s="13">
        <f t="shared" si="1540"/>
        <v>1.7762440200585667E-3</v>
      </c>
      <c r="AN1209" s="13">
        <f t="shared" si="1541"/>
        <v>3.2043442121856483E-4</v>
      </c>
      <c r="AO1209" s="13">
        <f t="shared" si="1542"/>
        <v>2.8903184793914499E-5</v>
      </c>
      <c r="AP1209" s="13">
        <f t="shared" si="1543"/>
        <v>1.7380448456073881E-6</v>
      </c>
      <c r="AQ1209" s="13">
        <f t="shared" si="1544"/>
        <v>7.8385822536893078E-8</v>
      </c>
      <c r="AR1209" s="13">
        <f t="shared" si="1545"/>
        <v>5.331856240450705E-7</v>
      </c>
      <c r="AS1209" s="13">
        <f t="shared" si="1546"/>
        <v>4.8712431041228932E-7</v>
      </c>
      <c r="AT1209" s="13">
        <f t="shared" si="1547"/>
        <v>2.2252109124250331E-7</v>
      </c>
      <c r="AU1209" s="13">
        <f t="shared" si="1548"/>
        <v>6.776591380524033E-8</v>
      </c>
      <c r="AV1209" s="13">
        <f t="shared" si="1549"/>
        <v>1.5477922951766387E-8</v>
      </c>
      <c r="AW1209" s="13">
        <f t="shared" si="1550"/>
        <v>1.2947903499960385E-11</v>
      </c>
      <c r="AX1209" s="13">
        <f t="shared" si="1551"/>
        <v>2.7046604546169628E-4</v>
      </c>
      <c r="AY1209" s="13">
        <f t="shared" si="1552"/>
        <v>4.8792074601289925E-5</v>
      </c>
      <c r="AZ1209" s="13">
        <f t="shared" si="1553"/>
        <v>4.4010451290363432E-6</v>
      </c>
      <c r="BA1209" s="13">
        <f t="shared" si="1554"/>
        <v>2.646495137593849E-7</v>
      </c>
      <c r="BB1209" s="13">
        <f t="shared" si="1555"/>
        <v>1.1935693070548239E-8</v>
      </c>
      <c r="BC1209" s="13">
        <f t="shared" si="1556"/>
        <v>4.3063980598538013E-10</v>
      </c>
      <c r="BD1209" s="13">
        <f t="shared" si="1557"/>
        <v>1.6031114429621731E-8</v>
      </c>
      <c r="BE1209" s="13">
        <f t="shared" si="1558"/>
        <v>1.4646204266396117E-8</v>
      </c>
      <c r="BF1209" s="13">
        <f t="shared" si="1559"/>
        <v>6.6904674766912439E-9</v>
      </c>
      <c r="BG1209" s="13">
        <f t="shared" si="1560"/>
        <v>2.037495141744219E-9</v>
      </c>
      <c r="BH1209" s="13">
        <f t="shared" si="1561"/>
        <v>4.6536955008310785E-10</v>
      </c>
      <c r="BI1209" s="13">
        <f t="shared" si="1562"/>
        <v>8.5033358345741452E-11</v>
      </c>
      <c r="BJ1209" s="14">
        <f t="shared" si="1563"/>
        <v>0.53593424708919679</v>
      </c>
      <c r="BK1209" s="14">
        <f t="shared" si="1564"/>
        <v>0.39242742525299051</v>
      </c>
      <c r="BL1209" s="14">
        <f t="shared" si="1565"/>
        <v>7.131180361288797E-2</v>
      </c>
      <c r="BM1209" s="14">
        <f t="shared" si="1566"/>
        <v>9.8332949085163004E-2</v>
      </c>
      <c r="BN1209" s="14">
        <f t="shared" si="1567"/>
        <v>0.90161940381188055</v>
      </c>
    </row>
    <row r="1210" spans="1:66" x14ac:dyDescent="0.25">
      <c r="A1210" t="s">
        <v>13</v>
      </c>
      <c r="B1210" t="s">
        <v>228</v>
      </c>
      <c r="C1210" t="s">
        <v>50</v>
      </c>
      <c r="D1210" s="11">
        <v>44465</v>
      </c>
      <c r="E1210" s="10">
        <f>VLOOKUP(A1210,home!$A$2:$E$405,3,FALSE)</f>
        <v>1.82539682539683</v>
      </c>
      <c r="F1210" s="10">
        <f>VLOOKUP(B1210,home!$B$2:$E$405,3,FALSE)</f>
        <v>1.1000000000000001</v>
      </c>
      <c r="G1210" s="10">
        <f>VLOOKUP(C1210,away!$B$2:$E$405,4,FALSE)</f>
        <v>0.68</v>
      </c>
      <c r="H1210" s="10">
        <f>VLOOKUP(A1210,away!$A$2:$E$405,3,FALSE)</f>
        <v>1.2222222222222201</v>
      </c>
      <c r="I1210" s="10">
        <f>VLOOKUP(C1210,away!$B$2:$E$405,3,FALSE)</f>
        <v>0.14000000000000001</v>
      </c>
      <c r="J1210" s="10">
        <f>VLOOKUP(B1210,home!$B$2:$E$405,4,FALSE)</f>
        <v>0.55000000000000004</v>
      </c>
      <c r="K1210" s="12">
        <f t="shared" si="1512"/>
        <v>1.3653968253968292</v>
      </c>
      <c r="L1210" s="12">
        <f t="shared" si="1513"/>
        <v>9.4111111111110965E-2</v>
      </c>
      <c r="M1210" s="13">
        <f t="shared" si="1514"/>
        <v>0.23235057784197327</v>
      </c>
      <c r="N1210" s="13">
        <f t="shared" si="1515"/>
        <v>0.31725074136454912</v>
      </c>
      <c r="O1210" s="13">
        <f t="shared" si="1516"/>
        <v>2.1866771048016778E-2</v>
      </c>
      <c r="P1210" s="13">
        <f t="shared" si="1517"/>
        <v>2.9856819770641401E-2</v>
      </c>
      <c r="Q1210" s="13">
        <f t="shared" si="1518"/>
        <v>0.216586577556973</v>
      </c>
      <c r="R1210" s="13">
        <f t="shared" si="1519"/>
        <v>1.0289530598705653E-3</v>
      </c>
      <c r="S1210" s="13">
        <f t="shared" si="1520"/>
        <v>9.5914296307759181E-4</v>
      </c>
      <c r="T1210" s="13">
        <f t="shared" si="1521"/>
        <v>2.0383203465639533E-2</v>
      </c>
      <c r="U1210" s="13">
        <f t="shared" si="1522"/>
        <v>1.4049292414296233E-3</v>
      </c>
      <c r="V1210" s="13">
        <f t="shared" si="1523"/>
        <v>1.3694324828197636E-5</v>
      </c>
      <c r="W1210" s="13">
        <f t="shared" si="1524"/>
        <v>9.8575541806618316E-2</v>
      </c>
      <c r="X1210" s="13">
        <f t="shared" si="1525"/>
        <v>9.2770537678006169E-3</v>
      </c>
      <c r="Y1210" s="13">
        <f t="shared" si="1526"/>
        <v>4.3653691896261717E-4</v>
      </c>
      <c r="Z1210" s="13">
        <f t="shared" si="1527"/>
        <v>3.2278638581865465E-5</v>
      </c>
      <c r="AA1210" s="13">
        <f t="shared" si="1528"/>
        <v>4.407315064781071E-5</v>
      </c>
      <c r="AB1210" s="13">
        <f t="shared" si="1529"/>
        <v>3.0088669989878481E-5</v>
      </c>
      <c r="AC1210" s="13">
        <f t="shared" si="1530"/>
        <v>1.0998170094776926E-7</v>
      </c>
      <c r="AD1210" s="13">
        <f t="shared" si="1531"/>
        <v>3.364868296113227E-2</v>
      </c>
      <c r="AE1210" s="13">
        <f t="shared" si="1532"/>
        <v>3.1667149408976646E-3</v>
      </c>
      <c r="AF1210" s="13">
        <f t="shared" si="1533"/>
        <v>1.4901153083001761E-4</v>
      </c>
      <c r="AG1210" s="13">
        <f t="shared" si="1534"/>
        <v>4.6745469115935078E-6</v>
      </c>
      <c r="AH1210" s="13">
        <f t="shared" si="1535"/>
        <v>7.5944463552333317E-7</v>
      </c>
      <c r="AI1210" s="13">
        <f t="shared" si="1536"/>
        <v>1.0369432944082109E-6</v>
      </c>
      <c r="AJ1210" s="13">
        <f t="shared" si="1537"/>
        <v>7.0791954115075067E-7</v>
      </c>
      <c r="AK1210" s="13">
        <f t="shared" si="1538"/>
        <v>3.2219703137453816E-7</v>
      </c>
      <c r="AL1210" s="13">
        <f t="shared" si="1539"/>
        <v>5.6530159791544757E-10</v>
      </c>
      <c r="AM1210" s="13">
        <f t="shared" si="1540"/>
        <v>9.1887609787828714E-3</v>
      </c>
      <c r="AN1210" s="13">
        <f t="shared" si="1541"/>
        <v>8.6476450544767521E-4</v>
      </c>
      <c r="AO1210" s="13">
        <f t="shared" si="1542"/>
        <v>4.069197422856553E-5</v>
      </c>
      <c r="AP1210" s="13">
        <f t="shared" si="1543"/>
        <v>1.2765223026516648E-6</v>
      </c>
      <c r="AQ1210" s="13">
        <f t="shared" si="1544"/>
        <v>3.0033733065165501E-8</v>
      </c>
      <c r="AR1210" s="13">
        <f t="shared" si="1545"/>
        <v>1.4294435695294716E-8</v>
      </c>
      <c r="AS1210" s="13">
        <f t="shared" si="1546"/>
        <v>1.951757711919452E-8</v>
      </c>
      <c r="AT1210" s="13">
        <f t="shared" si="1547"/>
        <v>1.3324618918992998E-8</v>
      </c>
      <c r="AU1210" s="13">
        <f t="shared" si="1548"/>
        <v>6.0644641238718539E-9</v>
      </c>
      <c r="AV1210" s="13">
        <f t="shared" si="1549"/>
        <v>2.0701000156168984E-9</v>
      </c>
      <c r="AW1210" s="13">
        <f t="shared" si="1550"/>
        <v>2.0177971391547022E-12</v>
      </c>
      <c r="AX1210" s="13">
        <f t="shared" si="1551"/>
        <v>2.0910508449600677E-3</v>
      </c>
      <c r="AY1210" s="13">
        <f t="shared" si="1552"/>
        <v>1.9679111840901933E-4</v>
      </c>
      <c r="AZ1210" s="13">
        <f t="shared" si="1553"/>
        <v>9.2601154051355036E-6</v>
      </c>
      <c r="BA1210" s="13">
        <f t="shared" si="1554"/>
        <v>2.9049324993147253E-7</v>
      </c>
      <c r="BB1210" s="13">
        <f t="shared" si="1555"/>
        <v>6.8346606303321322E-9</v>
      </c>
      <c r="BC1210" s="13">
        <f t="shared" si="1556"/>
        <v>1.2864350119758461E-10</v>
      </c>
      <c r="BD1210" s="13">
        <f t="shared" si="1557"/>
        <v>2.2421087099841847E-10</v>
      </c>
      <c r="BE1210" s="13">
        <f t="shared" si="1558"/>
        <v>3.0613681148069853E-10</v>
      </c>
      <c r="BF1210" s="13">
        <f t="shared" si="1559"/>
        <v>2.0899911526642675E-10</v>
      </c>
      <c r="BG1210" s="13">
        <f t="shared" si="1560"/>
        <v>9.5122242831841651E-11</v>
      </c>
      <c r="BH1210" s="13">
        <f t="shared" si="1561"/>
        <v>3.2469902096805723E-11</v>
      </c>
      <c r="BI1210" s="13">
        <f t="shared" si="1562"/>
        <v>8.8668602487848711E-12</v>
      </c>
      <c r="BJ1210" s="14">
        <f t="shared" si="1563"/>
        <v>0.71187166241013766</v>
      </c>
      <c r="BK1210" s="14">
        <f t="shared" si="1564"/>
        <v>0.26337713656593204</v>
      </c>
      <c r="BL1210" s="14">
        <f t="shared" si="1565"/>
        <v>2.4377697821458787E-2</v>
      </c>
      <c r="BM1210" s="14">
        <f t="shared" si="1566"/>
        <v>0.18052154367769516</v>
      </c>
      <c r="BN1210" s="14">
        <f t="shared" si="1567"/>
        <v>0.81894044064202409</v>
      </c>
    </row>
    <row r="1211" spans="1:66" x14ac:dyDescent="0.25">
      <c r="A1211" t="s">
        <v>61</v>
      </c>
      <c r="B1211" t="s">
        <v>71</v>
      </c>
      <c r="C1211" t="s">
        <v>62</v>
      </c>
      <c r="D1211" s="11">
        <v>44465</v>
      </c>
      <c r="E1211" s="10">
        <f>VLOOKUP(A1211,home!$A$2:$E$405,3,FALSE)</f>
        <v>1.5</v>
      </c>
      <c r="F1211" s="10">
        <f>VLOOKUP(B1211,home!$B$2:$E$405,3,FALSE)</f>
        <v>0.22</v>
      </c>
      <c r="G1211" s="10">
        <f>VLOOKUP(C1211,away!$B$2:$E$405,4,FALSE)</f>
        <v>0.22</v>
      </c>
      <c r="H1211" s="10">
        <f>VLOOKUP(A1211,away!$A$2:$E$405,3,FALSE)</f>
        <v>1.1000000000000001</v>
      </c>
      <c r="I1211" s="10">
        <f>VLOOKUP(C1211,away!$B$2:$E$405,3,FALSE)</f>
        <v>0.67</v>
      </c>
      <c r="J1211" s="10">
        <f>VLOOKUP(B1211,home!$B$2:$E$405,4,FALSE)</f>
        <v>0.61</v>
      </c>
      <c r="K1211" s="12">
        <f t="shared" si="1512"/>
        <v>7.2599999999999998E-2</v>
      </c>
      <c r="L1211" s="12">
        <f t="shared" si="1513"/>
        <v>0.44957000000000003</v>
      </c>
      <c r="M1211" s="13">
        <f t="shared" si="1514"/>
        <v>0.59323183713805272</v>
      </c>
      <c r="N1211" s="13">
        <f t="shared" si="1515"/>
        <v>4.3068631376222612E-2</v>
      </c>
      <c r="O1211" s="13">
        <f t="shared" si="1516"/>
        <v>0.26669923702215431</v>
      </c>
      <c r="P1211" s="13">
        <f t="shared" si="1517"/>
        <v>1.9362364607808397E-2</v>
      </c>
      <c r="Q1211" s="13">
        <f t="shared" si="1518"/>
        <v>1.5633913189568804E-3</v>
      </c>
      <c r="R1211" s="13">
        <f t="shared" si="1519"/>
        <v>5.9949987994024963E-2</v>
      </c>
      <c r="S1211" s="13">
        <f t="shared" si="1520"/>
        <v>1.5799099935969341E-4</v>
      </c>
      <c r="T1211" s="13">
        <f t="shared" si="1521"/>
        <v>7.0285383526344459E-4</v>
      </c>
      <c r="U1211" s="13">
        <f t="shared" si="1522"/>
        <v>4.3523691283662109E-3</v>
      </c>
      <c r="V1211" s="13">
        <f t="shared" si="1523"/>
        <v>5.7295930956257477E-7</v>
      </c>
      <c r="W1211" s="13">
        <f t="shared" si="1524"/>
        <v>3.7834069918756505E-5</v>
      </c>
      <c r="X1211" s="13">
        <f t="shared" si="1525"/>
        <v>1.700906281337536E-5</v>
      </c>
      <c r="Y1211" s="13">
        <f t="shared" si="1526"/>
        <v>3.8233821845045812E-6</v>
      </c>
      <c r="Z1211" s="13">
        <f t="shared" si="1527"/>
        <v>8.9839053674912669E-3</v>
      </c>
      <c r="AA1211" s="13">
        <f t="shared" si="1528"/>
        <v>6.522315296798658E-4</v>
      </c>
      <c r="AB1211" s="13">
        <f t="shared" si="1529"/>
        <v>2.3676004527379121E-5</v>
      </c>
      <c r="AC1211" s="13">
        <f t="shared" si="1530"/>
        <v>1.1687933749802117E-9</v>
      </c>
      <c r="AD1211" s="13">
        <f t="shared" si="1531"/>
        <v>6.8668836902543023E-7</v>
      </c>
      <c r="AE1211" s="13">
        <f t="shared" si="1532"/>
        <v>3.0871449006276265E-7</v>
      </c>
      <c r="AF1211" s="13">
        <f t="shared" si="1533"/>
        <v>6.9394386648758115E-8</v>
      </c>
      <c r="AG1211" s="13">
        <f t="shared" si="1534"/>
        <v>1.0399211468560728E-8</v>
      </c>
      <c r="AH1211" s="13">
        <f t="shared" si="1535"/>
        <v>1.0097235840157623E-3</v>
      </c>
      <c r="AI1211" s="13">
        <f t="shared" si="1536"/>
        <v>7.3305932199544326E-5</v>
      </c>
      <c r="AJ1211" s="13">
        <f t="shared" si="1537"/>
        <v>2.6610053388434582E-6</v>
      </c>
      <c r="AK1211" s="13">
        <f t="shared" si="1538"/>
        <v>6.4396329200011695E-8</v>
      </c>
      <c r="AL1211" s="13">
        <f t="shared" si="1539"/>
        <v>1.5259196867609348E-12</v>
      </c>
      <c r="AM1211" s="13">
        <f t="shared" si="1540"/>
        <v>9.9707151182492394E-9</v>
      </c>
      <c r="AN1211" s="13">
        <f t="shared" si="1541"/>
        <v>4.48253439571131E-9</v>
      </c>
      <c r="AO1211" s="13">
        <f t="shared" si="1542"/>
        <v>1.0076064941399671E-9</v>
      </c>
      <c r="AP1211" s="13">
        <f t="shared" si="1543"/>
        <v>1.5099655052350165E-10</v>
      </c>
      <c r="AQ1211" s="13">
        <f t="shared" si="1544"/>
        <v>1.6970879804712659E-11</v>
      </c>
      <c r="AR1211" s="13">
        <f t="shared" si="1545"/>
        <v>9.0788286333193293E-5</v>
      </c>
      <c r="AS1211" s="13">
        <f t="shared" si="1546"/>
        <v>6.5912295877898315E-6</v>
      </c>
      <c r="AT1211" s="13">
        <f t="shared" si="1547"/>
        <v>2.392616340367708E-7</v>
      </c>
      <c r="AU1211" s="13">
        <f t="shared" si="1548"/>
        <v>5.7901315436898533E-9</v>
      </c>
      <c r="AV1211" s="13">
        <f t="shared" si="1549"/>
        <v>1.050908875179708E-10</v>
      </c>
      <c r="AW1211" s="13">
        <f t="shared" si="1550"/>
        <v>1.3834488890471781E-15</v>
      </c>
      <c r="AX1211" s="13">
        <f t="shared" si="1551"/>
        <v>1.2064565293081584E-10</v>
      </c>
      <c r="AY1211" s="13">
        <f t="shared" si="1552"/>
        <v>5.4238666188106872E-11</v>
      </c>
      <c r="AZ1211" s="13">
        <f t="shared" si="1553"/>
        <v>1.2192038579093604E-11</v>
      </c>
      <c r="BA1211" s="13">
        <f t="shared" si="1554"/>
        <v>1.8270582613343703E-12</v>
      </c>
      <c r="BB1211" s="13">
        <f t="shared" si="1555"/>
        <v>2.0534764563702325E-13</v>
      </c>
      <c r="BC1211" s="13">
        <f t="shared" si="1556"/>
        <v>1.8463628209807315E-14</v>
      </c>
      <c r="BD1211" s="13">
        <f t="shared" si="1557"/>
        <v>6.8026149811356133E-6</v>
      </c>
      <c r="BE1211" s="13">
        <f t="shared" si="1558"/>
        <v>4.9386984763044539E-7</v>
      </c>
      <c r="BF1211" s="13">
        <f t="shared" si="1559"/>
        <v>1.7927475468985161E-8</v>
      </c>
      <c r="BG1211" s="13">
        <f t="shared" si="1560"/>
        <v>4.3384490634944095E-10</v>
      </c>
      <c r="BH1211" s="13">
        <f t="shared" si="1561"/>
        <v>7.8742850502423505E-12</v>
      </c>
      <c r="BI1211" s="13">
        <f t="shared" si="1562"/>
        <v>1.1433461892951884E-13</v>
      </c>
      <c r="BJ1211" s="14">
        <f t="shared" si="1563"/>
        <v>4.5394634059767458E-2</v>
      </c>
      <c r="BK1211" s="14">
        <f t="shared" si="1564"/>
        <v>0.6127527669290882</v>
      </c>
      <c r="BL1211" s="14">
        <f t="shared" si="1565"/>
        <v>0.3328681961235514</v>
      </c>
      <c r="BM1211" s="14">
        <f t="shared" si="1566"/>
        <v>1.6124052968441181E-2</v>
      </c>
      <c r="BN1211" s="14">
        <f t="shared" si="1567"/>
        <v>0.98387544945721983</v>
      </c>
    </row>
    <row r="1212" spans="1:66" x14ac:dyDescent="0.25">
      <c r="A1212" t="s">
        <v>61</v>
      </c>
      <c r="B1212" t="s">
        <v>288</v>
      </c>
      <c r="C1212" t="s">
        <v>238</v>
      </c>
      <c r="D1212" s="11">
        <v>44465</v>
      </c>
      <c r="E1212" s="10">
        <f>VLOOKUP(A1212,home!$A$2:$E$405,3,FALSE)</f>
        <v>1.5</v>
      </c>
      <c r="F1212" s="10">
        <f>VLOOKUP(B1212,home!$B$2:$E$405,3,FALSE)</f>
        <v>0.89</v>
      </c>
      <c r="G1212" s="10">
        <f>VLOOKUP(C1212,away!$B$2:$E$405,4,FALSE)</f>
        <v>1.33</v>
      </c>
      <c r="H1212" s="10">
        <f>VLOOKUP(A1212,away!$A$2:$E$405,3,FALSE)</f>
        <v>1.1000000000000001</v>
      </c>
      <c r="I1212" s="10">
        <f>VLOOKUP(C1212,away!$B$2:$E$405,3,FALSE)</f>
        <v>0.44</v>
      </c>
      <c r="J1212" s="10">
        <f>VLOOKUP(B1212,home!$B$2:$E$405,4,FALSE)</f>
        <v>0.91</v>
      </c>
      <c r="K1212" s="12">
        <f t="shared" si="1512"/>
        <v>1.77555</v>
      </c>
      <c r="L1212" s="12">
        <f t="shared" si="1513"/>
        <v>0.44044000000000005</v>
      </c>
      <c r="M1212" s="13">
        <f t="shared" si="1514"/>
        <v>0.10904550574239018</v>
      </c>
      <c r="N1212" s="13">
        <f t="shared" si="1515"/>
        <v>0.19361574772090087</v>
      </c>
      <c r="O1212" s="13">
        <f t="shared" si="1516"/>
        <v>4.8028002549178328E-2</v>
      </c>
      <c r="P1212" s="13">
        <f t="shared" si="1517"/>
        <v>8.5276119926193578E-2</v>
      </c>
      <c r="Q1212" s="13">
        <f t="shared" si="1518"/>
        <v>0.17188722043292279</v>
      </c>
      <c r="R1212" s="13">
        <f t="shared" si="1519"/>
        <v>1.0576726721380051E-2</v>
      </c>
      <c r="S1212" s="13">
        <f t="shared" si="1520"/>
        <v>1.667197694246568E-2</v>
      </c>
      <c r="T1212" s="13">
        <f t="shared" si="1521"/>
        <v>7.5706007367476513E-2</v>
      </c>
      <c r="U1212" s="13">
        <f t="shared" si="1522"/>
        <v>1.8779507130146349E-2</v>
      </c>
      <c r="V1212" s="13">
        <f t="shared" si="1523"/>
        <v>1.4486526065662514E-3</v>
      </c>
      <c r="W1212" s="13">
        <f t="shared" si="1524"/>
        <v>0.10173145141322533</v>
      </c>
      <c r="X1212" s="13">
        <f t="shared" si="1525"/>
        <v>4.4806600460440965E-2</v>
      </c>
      <c r="Y1212" s="13">
        <f t="shared" si="1526"/>
        <v>9.8673095533983093E-3</v>
      </c>
      <c r="Z1212" s="13">
        <f t="shared" si="1527"/>
        <v>1.5528045057215441E-3</v>
      </c>
      <c r="AA1212" s="13">
        <f t="shared" si="1528"/>
        <v>2.7570820401338876E-3</v>
      </c>
      <c r="AB1212" s="13">
        <f t="shared" si="1529"/>
        <v>2.4476685081798628E-3</v>
      </c>
      <c r="AC1212" s="13">
        <f t="shared" si="1530"/>
        <v>7.080500049491815E-5</v>
      </c>
      <c r="AD1212" s="13">
        <f t="shared" si="1531"/>
        <v>4.5157319639188079E-2</v>
      </c>
      <c r="AE1212" s="13">
        <f t="shared" si="1532"/>
        <v>1.9889089861883997E-2</v>
      </c>
      <c r="AF1212" s="13">
        <f t="shared" si="1533"/>
        <v>4.379975369384094E-3</v>
      </c>
      <c r="AG1212" s="13">
        <f t="shared" si="1534"/>
        <v>6.4303878389717717E-4</v>
      </c>
      <c r="AH1212" s="13">
        <f t="shared" si="1535"/>
        <v>1.7097930412499917E-4</v>
      </c>
      <c r="AI1212" s="13">
        <f t="shared" si="1536"/>
        <v>3.035823034391423E-4</v>
      </c>
      <c r="AJ1212" s="13">
        <f t="shared" si="1537"/>
        <v>2.6951277943568458E-4</v>
      </c>
      <c r="AK1212" s="13">
        <f t="shared" si="1538"/>
        <v>1.5951113850900988E-4</v>
      </c>
      <c r="AL1212" s="13">
        <f t="shared" si="1539"/>
        <v>2.2148462414738987E-6</v>
      </c>
      <c r="AM1212" s="13">
        <f t="shared" si="1540"/>
        <v>1.6035815777072065E-2</v>
      </c>
      <c r="AN1212" s="13">
        <f t="shared" si="1541"/>
        <v>7.0628147008536197E-3</v>
      </c>
      <c r="AO1212" s="13">
        <f t="shared" si="1542"/>
        <v>1.5553730534219842E-3</v>
      </c>
      <c r="AP1212" s="13">
        <f t="shared" si="1543"/>
        <v>2.2834950254972637E-4</v>
      </c>
      <c r="AQ1212" s="13">
        <f t="shared" si="1544"/>
        <v>2.5143563725750362E-5</v>
      </c>
      <c r="AR1212" s="13">
        <f t="shared" si="1545"/>
        <v>1.5061224941762933E-5</v>
      </c>
      <c r="AS1212" s="13">
        <f t="shared" si="1546"/>
        <v>2.6741957945347175E-5</v>
      </c>
      <c r="AT1212" s="13">
        <f t="shared" si="1547"/>
        <v>2.3740841714930594E-5</v>
      </c>
      <c r="AU1212" s="13">
        <f t="shared" si="1548"/>
        <v>1.4051017168981668E-5</v>
      </c>
      <c r="AV1212" s="13">
        <f t="shared" si="1549"/>
        <v>6.237070883596353E-6</v>
      </c>
      <c r="AW1212" s="13">
        <f t="shared" si="1550"/>
        <v>4.8112812174692652E-8</v>
      </c>
      <c r="AX1212" s="13">
        <f t="shared" si="1551"/>
        <v>4.7453987838300552E-3</v>
      </c>
      <c r="AY1212" s="13">
        <f t="shared" si="1552"/>
        <v>2.0900634403501093E-3</v>
      </c>
      <c r="AZ1212" s="13">
        <f t="shared" si="1553"/>
        <v>4.6027377083390108E-4</v>
      </c>
      <c r="BA1212" s="13">
        <f t="shared" si="1554"/>
        <v>6.7574326542027847E-5</v>
      </c>
      <c r="BB1212" s="13">
        <f t="shared" si="1555"/>
        <v>7.440609095542683E-6</v>
      </c>
      <c r="BC1212" s="13">
        <f t="shared" si="1556"/>
        <v>6.5542837400816414E-7</v>
      </c>
      <c r="BD1212" s="13">
        <f t="shared" si="1557"/>
        <v>1.1055943188916781E-6</v>
      </c>
      <c r="BE1212" s="13">
        <f t="shared" si="1558"/>
        <v>1.9630379929081191E-6</v>
      </c>
      <c r="BF1212" s="13">
        <f t="shared" si="1559"/>
        <v>1.7427360541540056E-6</v>
      </c>
      <c r="BG1212" s="13">
        <f t="shared" si="1560"/>
        <v>1.031438333651048E-6</v>
      </c>
      <c r="BH1212" s="13">
        <f t="shared" si="1561"/>
        <v>4.578425833285297E-7</v>
      </c>
      <c r="BI1212" s="13">
        <f t="shared" si="1562"/>
        <v>1.6258447976579406E-7</v>
      </c>
      <c r="BJ1212" s="14">
        <f t="shared" si="1563"/>
        <v>0.69996266355936676</v>
      </c>
      <c r="BK1212" s="14">
        <f t="shared" si="1564"/>
        <v>0.2146053385047022</v>
      </c>
      <c r="BL1212" s="14">
        <f t="shared" si="1565"/>
        <v>8.3584867820944611E-2</v>
      </c>
      <c r="BM1212" s="14">
        <f t="shared" si="1566"/>
        <v>0.37918633597023155</v>
      </c>
      <c r="BN1212" s="14">
        <f t="shared" si="1567"/>
        <v>0.61842932309296583</v>
      </c>
    </row>
    <row r="1213" spans="1:66" x14ac:dyDescent="0.25">
      <c r="A1213" t="s">
        <v>19</v>
      </c>
      <c r="B1213" t="s">
        <v>248</v>
      </c>
      <c r="C1213" t="s">
        <v>244</v>
      </c>
      <c r="D1213" s="11">
        <v>44465</v>
      </c>
      <c r="E1213" s="10">
        <f>VLOOKUP(A1213,home!$A$2:$E$405,3,FALSE)</f>
        <v>1.61797752808989</v>
      </c>
      <c r="F1213" s="10">
        <f>VLOOKUP(B1213,home!$B$2:$E$405,3,FALSE)</f>
        <v>0.62</v>
      </c>
      <c r="G1213" s="10">
        <f>VLOOKUP(C1213,away!$B$2:$E$405,4,FALSE)</f>
        <v>0.93</v>
      </c>
      <c r="H1213" s="10">
        <f>VLOOKUP(A1213,away!$A$2:$E$405,3,FALSE)</f>
        <v>1.28089887640449</v>
      </c>
      <c r="I1213" s="10">
        <f>VLOOKUP(C1213,away!$B$2:$E$405,3,FALSE)</f>
        <v>0.31</v>
      </c>
      <c r="J1213" s="10">
        <f>VLOOKUP(B1213,home!$B$2:$E$405,4,FALSE)</f>
        <v>1.37</v>
      </c>
      <c r="K1213" s="12">
        <f t="shared" si="1512"/>
        <v>0.93292584269663059</v>
      </c>
      <c r="L1213" s="12">
        <f t="shared" si="1513"/>
        <v>0.54399775280898688</v>
      </c>
      <c r="M1213" s="13">
        <f t="shared" si="1514"/>
        <v>0.22833907230860331</v>
      </c>
      <c r="N1213" s="13">
        <f t="shared" si="1515"/>
        <v>0.21302342145407063</v>
      </c>
      <c r="O1213" s="13">
        <f t="shared" si="1516"/>
        <v>0.12421594221436895</v>
      </c>
      <c r="P1213" s="13">
        <f t="shared" si="1517"/>
        <v>0.11588426256669614</v>
      </c>
      <c r="Q1213" s="13">
        <f t="shared" si="1518"/>
        <v>9.9367527487079138E-2</v>
      </c>
      <c r="R1213" s="13">
        <f t="shared" si="1519"/>
        <v>3.3786596713833827E-2</v>
      </c>
      <c r="S1213" s="13">
        <f t="shared" si="1520"/>
        <v>1.4703092833447786E-2</v>
      </c>
      <c r="T1213" s="13">
        <f t="shared" si="1521"/>
        <v>5.4055711655156283E-2</v>
      </c>
      <c r="U1213" s="13">
        <f t="shared" si="1522"/>
        <v>3.1520389211104637E-2</v>
      </c>
      <c r="V1213" s="13">
        <f t="shared" si="1523"/>
        <v>8.2910668926943995E-4</v>
      </c>
      <c r="W1213" s="13">
        <f t="shared" si="1524"/>
        <v>3.0900844772521311E-2</v>
      </c>
      <c r="X1213" s="13">
        <f t="shared" si="1525"/>
        <v>1.6809990116150919E-2</v>
      </c>
      <c r="Y1213" s="13">
        <f t="shared" si="1526"/>
        <v>4.5722984239636895E-3</v>
      </c>
      <c r="Z1213" s="13">
        <f t="shared" si="1527"/>
        <v>6.1266108957963696E-3</v>
      </c>
      <c r="AA1213" s="13">
        <f t="shared" si="1528"/>
        <v>5.7156736328351871E-3</v>
      </c>
      <c r="AB1213" s="13">
        <f t="shared" si="1529"/>
        <v>2.6661498202458387E-3</v>
      </c>
      <c r="AC1213" s="13">
        <f t="shared" si="1530"/>
        <v>2.6298723293305313E-5</v>
      </c>
      <c r="AD1213" s="13">
        <f t="shared" si="1531"/>
        <v>7.2070491623605522E-3</v>
      </c>
      <c r="AE1213" s="13">
        <f t="shared" si="1532"/>
        <v>3.9206185487080311E-3</v>
      </c>
      <c r="AF1213" s="13">
        <f t="shared" si="1533"/>
        <v>1.0664038400592E-3</v>
      </c>
      <c r="AG1213" s="13">
        <f t="shared" si="1534"/>
        <v>1.9337376419302637E-4</v>
      </c>
      <c r="AH1213" s="13">
        <f t="shared" si="1535"/>
        <v>8.3321563991206951E-4</v>
      </c>
      <c r="AI1213" s="13">
        <f t="shared" si="1536"/>
        <v>7.7732840301297985E-4</v>
      </c>
      <c r="AJ1213" s="13">
        <f t="shared" si="1537"/>
        <v>3.6259487771645506E-4</v>
      </c>
      <c r="AK1213" s="13">
        <f t="shared" si="1538"/>
        <v>1.1275804395036854E-4</v>
      </c>
      <c r="AL1213" s="13">
        <f t="shared" si="1539"/>
        <v>5.3387414155233154E-7</v>
      </c>
      <c r="AM1213" s="13">
        <f t="shared" si="1540"/>
        <v>1.3447284826302531E-3</v>
      </c>
      <c r="AN1213" s="13">
        <f t="shared" si="1541"/>
        <v>7.3152927268909642E-4</v>
      </c>
      <c r="AO1213" s="13">
        <f t="shared" si="1542"/>
        <v>1.9897514022843046E-4</v>
      </c>
      <c r="AP1213" s="13">
        <f t="shared" si="1543"/>
        <v>3.6080676383039747E-5</v>
      </c>
      <c r="AQ1213" s="13">
        <f t="shared" si="1544"/>
        <v>4.9069517180504749E-6</v>
      </c>
      <c r="AR1213" s="13">
        <f t="shared" si="1545"/>
        <v>9.0653487143493622E-5</v>
      </c>
      <c r="AS1213" s="13">
        <f t="shared" si="1546"/>
        <v>8.4572980886731962E-5</v>
      </c>
      <c r="AT1213" s="13">
        <f t="shared" si="1547"/>
        <v>3.945015973156021E-5</v>
      </c>
      <c r="AU1213" s="13">
        <f t="shared" si="1548"/>
        <v>1.22680245040275E-5</v>
      </c>
      <c r="AV1213" s="13">
        <f t="shared" si="1549"/>
        <v>2.8612892746606915E-6</v>
      </c>
      <c r="AW1213" s="13">
        <f t="shared" si="1550"/>
        <v>7.5262842145372827E-9</v>
      </c>
      <c r="AX1213" s="13">
        <f t="shared" si="1551"/>
        <v>2.0908865880933165E-4</v>
      </c>
      <c r="AY1213" s="13">
        <f t="shared" si="1552"/>
        <v>1.1374376053012138E-4</v>
      </c>
      <c r="AZ1213" s="13">
        <f t="shared" si="1553"/>
        <v>3.093817506221478E-5</v>
      </c>
      <c r="BA1213" s="13">
        <f t="shared" si="1554"/>
        <v>5.6100992366186263E-6</v>
      </c>
      <c r="BB1213" s="13">
        <f t="shared" si="1555"/>
        <v>7.6297034443898619E-7</v>
      </c>
      <c r="BC1213" s="13">
        <f t="shared" si="1556"/>
        <v>8.3010830566941486E-8</v>
      </c>
      <c r="BD1213" s="13">
        <f t="shared" si="1557"/>
        <v>8.2192155483931453E-6</v>
      </c>
      <c r="BE1213" s="13">
        <f t="shared" si="1558"/>
        <v>7.6679185917899235E-6</v>
      </c>
      <c r="BF1213" s="13">
        <f t="shared" si="1559"/>
        <v>3.5767997069873874E-6</v>
      </c>
      <c r="BG1213" s="13">
        <f t="shared" si="1560"/>
        <v>1.1122962935994233E-6</v>
      </c>
      <c r="BH1213" s="13">
        <f t="shared" si="1561"/>
        <v>2.5942248925864517E-7</v>
      </c>
      <c r="BI1213" s="13">
        <f t="shared" si="1562"/>
        <v>4.8404388881215848E-8</v>
      </c>
      <c r="BJ1213" s="14">
        <f t="shared" si="1563"/>
        <v>0.43379368642272487</v>
      </c>
      <c r="BK1213" s="14">
        <f t="shared" si="1564"/>
        <v>0.35989611075598166</v>
      </c>
      <c r="BL1213" s="14">
        <f t="shared" si="1565"/>
        <v>0.20024133855553969</v>
      </c>
      <c r="BM1213" s="14">
        <f t="shared" si="1566"/>
        <v>0.18532718765114475</v>
      </c>
      <c r="BN1213" s="14">
        <f t="shared" si="1567"/>
        <v>0.81461682274465197</v>
      </c>
    </row>
    <row r="1214" spans="1:66" x14ac:dyDescent="0.25">
      <c r="A1214" t="s">
        <v>19</v>
      </c>
      <c r="B1214" t="s">
        <v>243</v>
      </c>
      <c r="C1214" t="s">
        <v>254</v>
      </c>
      <c r="D1214" s="11">
        <v>44465</v>
      </c>
      <c r="E1214" s="10">
        <f>VLOOKUP(A1214,home!$A$2:$E$405,3,FALSE)</f>
        <v>1.61797752808989</v>
      </c>
      <c r="F1214" s="10">
        <f>VLOOKUP(B1214,home!$B$2:$E$405,3,FALSE)</f>
        <v>0.77</v>
      </c>
      <c r="G1214" s="10">
        <f>VLOOKUP(C1214,away!$B$2:$E$405,4,FALSE)</f>
        <v>1.36</v>
      </c>
      <c r="H1214" s="10">
        <f>VLOOKUP(A1214,away!$A$2:$E$405,3,FALSE)</f>
        <v>1.28089887640449</v>
      </c>
      <c r="I1214" s="10">
        <f>VLOOKUP(C1214,away!$B$2:$E$405,3,FALSE)</f>
        <v>0.74</v>
      </c>
      <c r="J1214" s="10">
        <f>VLOOKUP(B1214,home!$B$2:$E$405,4,FALSE)</f>
        <v>1.56</v>
      </c>
      <c r="K1214" s="12">
        <f t="shared" si="1512"/>
        <v>1.6943460674157329</v>
      </c>
      <c r="L1214" s="12">
        <f t="shared" si="1513"/>
        <v>1.4786696629213432</v>
      </c>
      <c r="M1214" s="13">
        <f t="shared" si="1514"/>
        <v>4.1877117190700947E-2</v>
      </c>
      <c r="N1214" s="13">
        <f t="shared" si="1515"/>
        <v>7.0954328826771912E-2</v>
      </c>
      <c r="O1214" s="13">
        <f t="shared" si="1516"/>
        <v>6.1922422760491341E-2</v>
      </c>
      <c r="P1214" s="13">
        <f t="shared" si="1517"/>
        <v>0.10491801348909295</v>
      </c>
      <c r="Q1214" s="13">
        <f t="shared" si="1518"/>
        <v>6.0110594006881901E-2</v>
      </c>
      <c r="R1214" s="13">
        <f t="shared" si="1519"/>
        <v>4.5781403995264335E-2</v>
      </c>
      <c r="S1214" s="13">
        <f t="shared" si="1520"/>
        <v>6.5714824067103189E-2</v>
      </c>
      <c r="T1214" s="13">
        <f t="shared" si="1521"/>
        <v>8.8883711778157765E-2</v>
      </c>
      <c r="U1214" s="13">
        <f t="shared" si="1522"/>
        <v>7.7569541820147025E-2</v>
      </c>
      <c r="V1214" s="13">
        <f t="shared" si="1523"/>
        <v>1.8293386991990058E-2</v>
      </c>
      <c r="W1214" s="13">
        <f t="shared" si="1524"/>
        <v>3.3949382855194693E-2</v>
      </c>
      <c r="X1214" s="13">
        <f t="shared" si="1525"/>
        <v>5.0199922502878358E-2</v>
      </c>
      <c r="Y1214" s="13">
        <f t="shared" si="1526"/>
        <v>3.7114551243004355E-2</v>
      </c>
      <c r="Z1214" s="13">
        <f t="shared" si="1527"/>
        <v>2.2565191071247784E-2</v>
      </c>
      <c r="AA1214" s="13">
        <f t="shared" si="1528"/>
        <v>3.8233242752053288E-2</v>
      </c>
      <c r="AB1214" s="13">
        <f t="shared" si="1529"/>
        <v>3.2390172250746287E-2</v>
      </c>
      <c r="AC1214" s="13">
        <f t="shared" si="1530"/>
        <v>2.8644907289800941E-3</v>
      </c>
      <c r="AD1214" s="13">
        <f t="shared" si="1531"/>
        <v>1.4380500832972569E-2</v>
      </c>
      <c r="AE1214" s="13">
        <f t="shared" si="1532"/>
        <v>2.1264010319331641E-2</v>
      </c>
      <c r="AF1214" s="13">
        <f t="shared" si="1533"/>
        <v>1.5721223485621043E-2</v>
      </c>
      <c r="AG1214" s="13">
        <f t="shared" si="1534"/>
        <v>7.748832077398125E-3</v>
      </c>
      <c r="AH1214" s="13">
        <f t="shared" si="1535"/>
        <v>8.3416158687694142E-3</v>
      </c>
      <c r="AI1214" s="13">
        <f t="shared" si="1536"/>
        <v>1.4133584043142128E-2</v>
      </c>
      <c r="AJ1214" s="13">
        <f t="shared" si="1537"/>
        <v>1.1973591270993813E-2</v>
      </c>
      <c r="AK1214" s="13">
        <f t="shared" si="1538"/>
        <v>6.7624690942839046E-3</v>
      </c>
      <c r="AL1214" s="13">
        <f t="shared" si="1539"/>
        <v>2.8706529685309932E-4</v>
      </c>
      <c r="AM1214" s="13">
        <f t="shared" si="1540"/>
        <v>4.8731090067631435E-3</v>
      </c>
      <c r="AN1214" s="13">
        <f t="shared" si="1541"/>
        <v>7.2057184524094179E-3</v>
      </c>
      <c r="AO1214" s="13">
        <f t="shared" si="1542"/>
        <v>5.3274386375651694E-3</v>
      </c>
      <c r="AP1214" s="13">
        <f t="shared" si="1543"/>
        <v>2.6258406314808766E-3</v>
      </c>
      <c r="AQ1214" s="13">
        <f t="shared" si="1544"/>
        <v>9.7068772035924862E-4</v>
      </c>
      <c r="AR1214" s="13">
        <f t="shared" si="1545"/>
        <v>2.4668988649785184E-3</v>
      </c>
      <c r="AS1214" s="13">
        <f t="shared" si="1546"/>
        <v>4.1797803905886874E-3</v>
      </c>
      <c r="AT1214" s="13">
        <f t="shared" si="1547"/>
        <v>3.5409972337276702E-3</v>
      </c>
      <c r="AU1214" s="13">
        <f t="shared" si="1548"/>
        <v>1.9998915792321555E-3</v>
      </c>
      <c r="AV1214" s="13">
        <f t="shared" si="1549"/>
        <v>8.4712710813246125E-4</v>
      </c>
      <c r="AW1214" s="13">
        <f t="shared" si="1550"/>
        <v>1.9977975448667076E-5</v>
      </c>
      <c r="AX1214" s="13">
        <f t="shared" si="1551"/>
        <v>1.3761221802828861E-3</v>
      </c>
      <c r="AY1214" s="13">
        <f t="shared" si="1552"/>
        <v>2.0348301204574787E-3</v>
      </c>
      <c r="AZ1214" s="13">
        <f t="shared" si="1553"/>
        <v>1.5044207841595286E-3</v>
      </c>
      <c r="BA1214" s="13">
        <f t="shared" si="1554"/>
        <v>7.4151379126834443E-4</v>
      </c>
      <c r="BB1214" s="13">
        <f t="shared" si="1555"/>
        <v>2.7411348694657246E-4</v>
      </c>
      <c r="BC1214" s="13">
        <f t="shared" si="1556"/>
        <v>8.1064659469096419E-5</v>
      </c>
      <c r="BD1214" s="13">
        <f t="shared" si="1557"/>
        <v>6.0795475218980595E-4</v>
      </c>
      <c r="BE1214" s="13">
        <f t="shared" si="1558"/>
        <v>1.0300857435395039E-3</v>
      </c>
      <c r="BF1214" s="13">
        <f t="shared" si="1559"/>
        <v>8.726608643335851E-4</v>
      </c>
      <c r="BG1214" s="13">
        <f t="shared" si="1560"/>
        <v>4.9286316789040813E-4</v>
      </c>
      <c r="BH1214" s="13">
        <f t="shared" si="1561"/>
        <v>2.0877019257229345E-4</v>
      </c>
      <c r="BI1214" s="13">
        <f t="shared" si="1562"/>
        <v>7.0745790955698047E-5</v>
      </c>
      <c r="BJ1214" s="14">
        <f t="shared" si="1563"/>
        <v>0.42734191739937399</v>
      </c>
      <c r="BK1214" s="14">
        <f t="shared" si="1564"/>
        <v>0.2359897278851778</v>
      </c>
      <c r="BL1214" s="14">
        <f t="shared" si="1565"/>
        <v>0.31342581954403237</v>
      </c>
      <c r="BM1214" s="14">
        <f t="shared" si="1566"/>
        <v>0.61174392348561968</v>
      </c>
      <c r="BN1214" s="14">
        <f t="shared" si="1567"/>
        <v>0.38556388026920335</v>
      </c>
    </row>
    <row r="1215" spans="1:66" x14ac:dyDescent="0.25">
      <c r="A1215" t="s">
        <v>19</v>
      </c>
      <c r="B1215" t="s">
        <v>252</v>
      </c>
      <c r="C1215" t="s">
        <v>245</v>
      </c>
      <c r="D1215" s="11">
        <v>44465</v>
      </c>
      <c r="E1215" s="10">
        <f>VLOOKUP(A1215,home!$A$2:$E$405,3,FALSE)</f>
        <v>1.61797752808989</v>
      </c>
      <c r="F1215" s="10">
        <f>VLOOKUP(B1215,home!$B$2:$E$405,3,FALSE)</f>
        <v>0.93</v>
      </c>
      <c r="G1215" s="10">
        <f>VLOOKUP(C1215,away!$B$2:$E$405,4,FALSE)</f>
        <v>0.93</v>
      </c>
      <c r="H1215" s="10">
        <f>VLOOKUP(A1215,away!$A$2:$E$405,3,FALSE)</f>
        <v>1.28089887640449</v>
      </c>
      <c r="I1215" s="10">
        <f>VLOOKUP(C1215,away!$B$2:$E$405,3,FALSE)</f>
        <v>0.93</v>
      </c>
      <c r="J1215" s="10">
        <f>VLOOKUP(B1215,home!$B$2:$E$405,4,FALSE)</f>
        <v>1.17</v>
      </c>
      <c r="K1215" s="12">
        <f t="shared" si="1512"/>
        <v>1.3993887640449461</v>
      </c>
      <c r="L1215" s="12">
        <f t="shared" si="1513"/>
        <v>1.3937460674157256</v>
      </c>
      <c r="M1215" s="13">
        <f t="shared" si="1514"/>
        <v>6.1228970244454228E-2</v>
      </c>
      <c r="N1215" s="13">
        <f t="shared" si="1515"/>
        <v>8.5683132994131578E-2</v>
      </c>
      <c r="O1215" s="13">
        <f t="shared" si="1516"/>
        <v>8.5337636490122548E-2</v>
      </c>
      <c r="P1215" s="13">
        <f t="shared" si="1517"/>
        <v>0.11942052965442949</v>
      </c>
      <c r="Q1215" s="13">
        <f t="shared" si="1518"/>
        <v>5.9952006790078276E-2</v>
      </c>
      <c r="R1215" s="13">
        <f t="shared" si="1519"/>
        <v>5.9469497630330534E-2</v>
      </c>
      <c r="S1215" s="13">
        <f t="shared" si="1520"/>
        <v>5.8229228933652462E-2</v>
      </c>
      <c r="T1215" s="13">
        <f t="shared" si="1521"/>
        <v>8.3557873697352472E-2</v>
      </c>
      <c r="U1215" s="13">
        <f t="shared" si="1522"/>
        <v>8.3220946787282091E-2</v>
      </c>
      <c r="V1215" s="13">
        <f t="shared" si="1523"/>
        <v>1.2618872937767088E-2</v>
      </c>
      <c r="W1215" s="13">
        <f t="shared" si="1524"/>
        <v>2.7965388227993947E-2</v>
      </c>
      <c r="X1215" s="13">
        <f t="shared" si="1525"/>
        <v>3.8976649866520587E-2</v>
      </c>
      <c r="Y1215" s="13">
        <f t="shared" si="1526"/>
        <v>2.7161776236251375E-2</v>
      </c>
      <c r="Z1215" s="13">
        <f t="shared" si="1527"/>
        <v>2.7628459484487333E-2</v>
      </c>
      <c r="AA1215" s="13">
        <f t="shared" si="1528"/>
        <v>3.8662955770462595E-2</v>
      </c>
      <c r="AB1215" s="13">
        <f t="shared" si="1529"/>
        <v>2.7052252944976041E-2</v>
      </c>
      <c r="AC1215" s="13">
        <f t="shared" si="1530"/>
        <v>1.538234764374655E-3</v>
      </c>
      <c r="AD1215" s="13">
        <f t="shared" si="1531"/>
        <v>9.783612517102391E-3</v>
      </c>
      <c r="AE1215" s="13">
        <f t="shared" si="1532"/>
        <v>1.3635871470830724E-2</v>
      </c>
      <c r="AF1215" s="13">
        <f t="shared" si="1533"/>
        <v>9.5024711191283064E-3</v>
      </c>
      <c r="AG1215" s="13">
        <f t="shared" si="1534"/>
        <v>4.4146772510055285E-3</v>
      </c>
      <c r="AH1215" s="13">
        <f t="shared" si="1535"/>
        <v>9.6267641888147289E-3</v>
      </c>
      <c r="AI1215" s="13">
        <f t="shared" si="1536"/>
        <v>1.3471585639937592E-2</v>
      </c>
      <c r="AJ1215" s="13">
        <f t="shared" si="1537"/>
        <v>9.4259927891989573E-3</v>
      </c>
      <c r="AK1215" s="13">
        <f t="shared" si="1538"/>
        <v>4.3968761330578999E-3</v>
      </c>
      <c r="AL1215" s="13">
        <f t="shared" si="1539"/>
        <v>1.2000646723998488E-4</v>
      </c>
      <c r="AM1215" s="13">
        <f t="shared" si="1540"/>
        <v>2.7382154856405131E-3</v>
      </c>
      <c r="AN1215" s="13">
        <f t="shared" si="1541"/>
        <v>3.8163770648483061E-3</v>
      </c>
      <c r="AO1215" s="13">
        <f t="shared" si="1542"/>
        <v>2.6595302629539488E-3</v>
      </c>
      <c r="AP1215" s="13">
        <f t="shared" si="1543"/>
        <v>1.2355699483883923E-3</v>
      </c>
      <c r="AQ1215" s="13">
        <f t="shared" si="1544"/>
        <v>4.3051768914584309E-4</v>
      </c>
      <c r="AR1215" s="13">
        <f t="shared" si="1545"/>
        <v>2.6834529460198122E-3</v>
      </c>
      <c r="AS1215" s="13">
        <f t="shared" si="1546"/>
        <v>3.7551939015034344E-3</v>
      </c>
      <c r="AT1215" s="13">
        <f t="shared" si="1547"/>
        <v>2.6274880762870052E-3</v>
      </c>
      <c r="AU1215" s="13">
        <f t="shared" si="1548"/>
        <v>1.2256257638727016E-3</v>
      </c>
      <c r="AV1215" s="13">
        <f t="shared" si="1549"/>
        <v>4.2878173072186598E-4</v>
      </c>
      <c r="AW1215" s="13">
        <f t="shared" si="1550"/>
        <v>6.5016590016036141E-6</v>
      </c>
      <c r="AX1215" s="13">
        <f t="shared" si="1551"/>
        <v>6.3863799735653401E-4</v>
      </c>
      <c r="AY1215" s="13">
        <f t="shared" si="1552"/>
        <v>8.9009919731792382E-4</v>
      </c>
      <c r="AZ1215" s="13">
        <f t="shared" si="1553"/>
        <v>6.2028612793587528E-4</v>
      </c>
      <c r="BA1215" s="13">
        <f t="shared" si="1554"/>
        <v>2.8817378382771798E-4</v>
      </c>
      <c r="BB1215" s="13">
        <f t="shared" si="1555"/>
        <v>1.004102694855478E-4</v>
      </c>
      <c r="BC1215" s="13">
        <f t="shared" si="1556"/>
        <v>2.7989283644727087E-5</v>
      </c>
      <c r="BD1215" s="13">
        <f t="shared" si="1557"/>
        <v>6.2334199843504311E-4</v>
      </c>
      <c r="BE1215" s="13">
        <f t="shared" si="1558"/>
        <v>8.7229778876732171E-4</v>
      </c>
      <c r="BF1215" s="13">
        <f t="shared" si="1559"/>
        <v>6.1034186225112101E-4</v>
      </c>
      <c r="BG1215" s="13">
        <f t="shared" si="1560"/>
        <v>2.847018480868289E-4</v>
      </c>
      <c r="BH1215" s="13">
        <f t="shared" si="1561"/>
        <v>9.960214182888494E-5</v>
      </c>
      <c r="BI1215" s="13">
        <f t="shared" si="1562"/>
        <v>2.7876423630030519E-5</v>
      </c>
      <c r="BJ1215" s="14">
        <f t="shared" si="1563"/>
        <v>0.37407926728094065</v>
      </c>
      <c r="BK1215" s="14">
        <f t="shared" si="1564"/>
        <v>0.25404594219923582</v>
      </c>
      <c r="BL1215" s="14">
        <f t="shared" si="1565"/>
        <v>0.343903212855587</v>
      </c>
      <c r="BM1215" s="14">
        <f t="shared" si="1566"/>
        <v>0.52768151047838807</v>
      </c>
      <c r="BN1215" s="14">
        <f t="shared" si="1567"/>
        <v>0.47109177380354667</v>
      </c>
    </row>
    <row r="1216" spans="1:66" x14ac:dyDescent="0.25">
      <c r="A1216" t="s">
        <v>19</v>
      </c>
      <c r="B1216" t="s">
        <v>146</v>
      </c>
      <c r="C1216" t="s">
        <v>141</v>
      </c>
      <c r="D1216" s="11">
        <v>44465</v>
      </c>
      <c r="E1216" s="10">
        <f>VLOOKUP(A1216,home!$A$2:$E$405,3,FALSE)</f>
        <v>1.61797752808989</v>
      </c>
      <c r="F1216" s="10">
        <f>VLOOKUP(B1216,home!$B$2:$E$405,3,FALSE)</f>
        <v>0.62</v>
      </c>
      <c r="G1216" s="10">
        <f>VLOOKUP(C1216,away!$B$2:$E$405,4,FALSE)</f>
        <v>0.46</v>
      </c>
      <c r="H1216" s="10">
        <f>VLOOKUP(A1216,away!$A$2:$E$405,3,FALSE)</f>
        <v>1.28089887640449</v>
      </c>
      <c r="I1216" s="10">
        <f>VLOOKUP(C1216,away!$B$2:$E$405,3,FALSE)</f>
        <v>0.77</v>
      </c>
      <c r="J1216" s="10">
        <f>VLOOKUP(B1216,home!$B$2:$E$405,4,FALSE)</f>
        <v>1.17</v>
      </c>
      <c r="K1216" s="12">
        <f t="shared" si="1512"/>
        <v>0.4614471910112366</v>
      </c>
      <c r="L1216" s="12">
        <f t="shared" si="1513"/>
        <v>1.1539617977528049</v>
      </c>
      <c r="M1216" s="13">
        <f t="shared" si="1514"/>
        <v>0.19880934302347025</v>
      </c>
      <c r="N1216" s="13">
        <f t="shared" si="1515"/>
        <v>9.1740012884969732E-2</v>
      </c>
      <c r="O1216" s="13">
        <f t="shared" si="1516"/>
        <v>0.22941838688541777</v>
      </c>
      <c r="P1216" s="13">
        <f t="shared" si="1517"/>
        <v>0.10586447019460515</v>
      </c>
      <c r="Q1216" s="13">
        <f t="shared" si="1518"/>
        <v>2.1166585624551964E-2</v>
      </c>
      <c r="R1216" s="13">
        <f t="shared" si="1519"/>
        <v>0.13237002708392265</v>
      </c>
      <c r="S1216" s="13">
        <f t="shared" si="1520"/>
        <v>1.4093007248987011E-2</v>
      </c>
      <c r="T1216" s="13">
        <f t="shared" si="1521"/>
        <v>2.442543119959666E-2</v>
      </c>
      <c r="U1216" s="13">
        <f t="shared" si="1522"/>
        <v>6.1081777171957417E-2</v>
      </c>
      <c r="V1216" s="13">
        <f t="shared" si="1523"/>
        <v>8.3382440861477856E-4</v>
      </c>
      <c r="W1216" s="13">
        <f t="shared" si="1524"/>
        <v>3.255753826582775E-3</v>
      </c>
      <c r="X1216" s="13">
        <f t="shared" si="1525"/>
        <v>3.7570155387640328E-3</v>
      </c>
      <c r="Y1216" s="13">
        <f t="shared" si="1526"/>
        <v>2.1677262026486839E-3</v>
      </c>
      <c r="Z1216" s="13">
        <f t="shared" si="1527"/>
        <v>5.0916651474116933E-2</v>
      </c>
      <c r="AA1216" s="13">
        <f t="shared" si="1528"/>
        <v>2.34953457984294E-2</v>
      </c>
      <c r="AB1216" s="13">
        <f t="shared" si="1529"/>
        <v>5.4209306602614523E-3</v>
      </c>
      <c r="AC1216" s="13">
        <f t="shared" si="1530"/>
        <v>2.7750324101629561E-5</v>
      </c>
      <c r="AD1216" s="13">
        <f t="shared" si="1531"/>
        <v>3.7558961447517659E-4</v>
      </c>
      <c r="AE1216" s="13">
        <f t="shared" si="1532"/>
        <v>4.3341606673705766E-4</v>
      </c>
      <c r="AF1216" s="13">
        <f t="shared" si="1533"/>
        <v>2.5007279177342249E-4</v>
      </c>
      <c r="AG1216" s="13">
        <f t="shared" si="1534"/>
        <v>9.6191482787973771E-5</v>
      </c>
      <c r="AH1216" s="13">
        <f t="shared" si="1535"/>
        <v>1.4688967667656252E-2</v>
      </c>
      <c r="AI1216" s="13">
        <f t="shared" si="1536"/>
        <v>6.7781828690948523E-3</v>
      </c>
      <c r="AJ1216" s="13">
        <f t="shared" si="1537"/>
        <v>1.5638867225521518E-3</v>
      </c>
      <c r="AK1216" s="13">
        <f t="shared" si="1538"/>
        <v>2.4055037839381988E-4</v>
      </c>
      <c r="AL1216" s="13">
        <f t="shared" si="1539"/>
        <v>5.9107350068568561E-7</v>
      </c>
      <c r="AM1216" s="13">
        <f t="shared" si="1540"/>
        <v>3.4662954514512712E-5</v>
      </c>
      <c r="AN1216" s="13">
        <f t="shared" si="1541"/>
        <v>3.9999725306990792E-5</v>
      </c>
      <c r="AO1216" s="13">
        <f t="shared" si="1542"/>
        <v>2.3079077462436741E-5</v>
      </c>
      <c r="AP1216" s="13">
        <f t="shared" si="1543"/>
        <v>8.8774579063432445E-6</v>
      </c>
      <c r="AQ1216" s="13">
        <f t="shared" si="1544"/>
        <v>2.5610618212696765E-6</v>
      </c>
      <c r="AR1216" s="13">
        <f t="shared" si="1545"/>
        <v>3.3901015073802862E-3</v>
      </c>
      <c r="AS1216" s="13">
        <f t="shared" si="1546"/>
        <v>1.5643528178235918E-3</v>
      </c>
      <c r="AT1216" s="13">
        <f t="shared" si="1547"/>
        <v>3.6093310676760455E-4</v>
      </c>
      <c r="AU1216" s="13">
        <f t="shared" si="1548"/>
        <v>5.5517189420289963E-5</v>
      </c>
      <c r="AV1216" s="13">
        <f t="shared" si="1549"/>
        <v>6.4045627777078871E-6</v>
      </c>
      <c r="AW1216" s="13">
        <f t="shared" si="1550"/>
        <v>8.742837909782073E-9</v>
      </c>
      <c r="AX1216" s="13">
        <f t="shared" si="1551"/>
        <v>2.6658538321453576E-6</v>
      </c>
      <c r="AY1216" s="13">
        <f t="shared" si="1552"/>
        <v>3.0762934806886608E-6</v>
      </c>
      <c r="AZ1216" s="13">
        <f t="shared" si="1553"/>
        <v>1.7749625776953611E-6</v>
      </c>
      <c r="BA1216" s="13">
        <f t="shared" si="1554"/>
        <v>6.8274633570043027E-7</v>
      </c>
      <c r="BB1216" s="13">
        <f t="shared" si="1555"/>
        <v>1.9696579723850221E-7</v>
      </c>
      <c r="BC1216" s="13">
        <f t="shared" si="1556"/>
        <v>4.5458201095431282E-8</v>
      </c>
      <c r="BD1216" s="13">
        <f t="shared" si="1557"/>
        <v>6.5200793833684184E-4</v>
      </c>
      <c r="BE1216" s="13">
        <f t="shared" si="1558"/>
        <v>3.0086723166256323E-4</v>
      </c>
      <c r="BF1216" s="13">
        <f t="shared" si="1559"/>
        <v>6.9417169459008379E-5</v>
      </c>
      <c r="BG1216" s="13">
        <f t="shared" si="1560"/>
        <v>1.0677452618270142E-5</v>
      </c>
      <c r="BH1216" s="13">
        <f t="shared" si="1561"/>
        <v>1.2317701294640825E-6</v>
      </c>
      <c r="BI1216" s="13">
        <f t="shared" si="1562"/>
        <v>1.1367937324254966E-7</v>
      </c>
      <c r="BJ1216" s="14">
        <f t="shared" si="1563"/>
        <v>0.14778541779012358</v>
      </c>
      <c r="BK1216" s="14">
        <f t="shared" si="1564"/>
        <v>0.31963206256676019</v>
      </c>
      <c r="BL1216" s="14">
        <f t="shared" si="1565"/>
        <v>0.48146967966343468</v>
      </c>
      <c r="BM1216" s="14">
        <f t="shared" si="1566"/>
        <v>0.22043191824685499</v>
      </c>
      <c r="BN1216" s="14">
        <f t="shared" si="1567"/>
        <v>0.77936882569693766</v>
      </c>
    </row>
    <row r="1217" spans="1:66" x14ac:dyDescent="0.25">
      <c r="A1217" t="s">
        <v>19</v>
      </c>
      <c r="B1217" t="s">
        <v>154</v>
      </c>
      <c r="C1217" t="s">
        <v>21</v>
      </c>
      <c r="D1217" s="11">
        <v>44465</v>
      </c>
      <c r="E1217" s="10">
        <f>VLOOKUP(A1217,home!$A$2:$E$405,3,FALSE)</f>
        <v>1.61797752808989</v>
      </c>
      <c r="F1217" s="10">
        <f>VLOOKUP(B1217,home!$B$2:$E$405,3,FALSE)</f>
        <v>0.93</v>
      </c>
      <c r="G1217" s="10">
        <f>VLOOKUP(C1217,away!$B$2:$E$405,4,FALSE)</f>
        <v>0.77</v>
      </c>
      <c r="H1217" s="10">
        <f>VLOOKUP(A1217,away!$A$2:$E$405,3,FALSE)</f>
        <v>1.28089887640449</v>
      </c>
      <c r="I1217" s="10">
        <f>VLOOKUP(C1217,away!$B$2:$E$405,3,FALSE)</f>
        <v>1.08</v>
      </c>
      <c r="J1217" s="10">
        <f>VLOOKUP(B1217,home!$B$2:$E$405,4,FALSE)</f>
        <v>1.17</v>
      </c>
      <c r="K1217" s="12">
        <f t="shared" si="1512"/>
        <v>1.1586337078651703</v>
      </c>
      <c r="L1217" s="12">
        <f t="shared" si="1513"/>
        <v>1.6185438202247135</v>
      </c>
      <c r="M1217" s="13">
        <f t="shared" si="1514"/>
        <v>6.2213856664587494E-2</v>
      </c>
      <c r="N1217" s="13">
        <f t="shared" si="1515"/>
        <v>7.2083071427883241E-2</v>
      </c>
      <c r="O1217" s="13">
        <f t="shared" si="1516"/>
        <v>0.1006958532368142</v>
      </c>
      <c r="P1217" s="13">
        <f t="shared" si="1517"/>
        <v>0.11666960980241704</v>
      </c>
      <c r="Q1217" s="13">
        <f t="shared" si="1518"/>
        <v>4.1758938161399153E-2</v>
      </c>
      <c r="R1217" s="13">
        <f t="shared" si="1519"/>
        <v>8.1490325489350188E-2</v>
      </c>
      <c r="S1217" s="13">
        <f t="shared" si="1520"/>
        <v>5.4697613125132674E-2</v>
      </c>
      <c r="T1217" s="13">
        <f t="shared" si="1521"/>
        <v>6.7588671300278555E-2</v>
      </c>
      <c r="U1217" s="13">
        <f t="shared" si="1522"/>
        <v>9.4417437976865415E-2</v>
      </c>
      <c r="V1217" s="13">
        <f t="shared" si="1523"/>
        <v>1.1397155843767031E-2</v>
      </c>
      <c r="W1217" s="13">
        <f t="shared" si="1524"/>
        <v>1.6127771119484748E-2</v>
      </c>
      <c r="X1217" s="13">
        <f t="shared" si="1525"/>
        <v>2.6103504279440647E-2</v>
      </c>
      <c r="Y1217" s="13">
        <f t="shared" si="1526"/>
        <v>2.1124832768849019E-2</v>
      </c>
      <c r="Z1217" s="13">
        <f t="shared" si="1527"/>
        <v>4.3965220909629392E-2</v>
      </c>
      <c r="AA1217" s="13">
        <f t="shared" si="1528"/>
        <v>5.0939586919635217E-2</v>
      </c>
      <c r="AB1217" s="13">
        <f t="shared" si="1529"/>
        <v>2.9510161234908551E-2</v>
      </c>
      <c r="AC1217" s="13">
        <f t="shared" si="1530"/>
        <v>1.3358174895008069E-3</v>
      </c>
      <c r="AD1217" s="13">
        <f t="shared" si="1531"/>
        <v>4.6715448129423555E-3</v>
      </c>
      <c r="AE1217" s="13">
        <f t="shared" si="1532"/>
        <v>7.5610999878906651E-3</v>
      </c>
      <c r="AF1217" s="13">
        <f t="shared" si="1533"/>
        <v>6.118985829750798E-3</v>
      </c>
      <c r="AG1217" s="13">
        <f t="shared" si="1534"/>
        <v>3.3012822335952477E-3</v>
      </c>
      <c r="AH1217" s="13">
        <f t="shared" si="1535"/>
        <v>1.7789909152023754E-2</v>
      </c>
      <c r="AI1217" s="13">
        <f t="shared" si="1536"/>
        <v>2.0611988403393809E-2</v>
      </c>
      <c r="AJ1217" s="13">
        <f t="shared" si="1537"/>
        <v>1.1940872275149034E-2</v>
      </c>
      <c r="AK1217" s="13">
        <f t="shared" si="1538"/>
        <v>4.6116990397667779E-3</v>
      </c>
      <c r="AL1217" s="13">
        <f t="shared" si="1539"/>
        <v>1.0020231094659894E-4</v>
      </c>
      <c r="AM1217" s="13">
        <f t="shared" si="1540"/>
        <v>1.082521857615541E-3</v>
      </c>
      <c r="AN1217" s="13">
        <f t="shared" si="1541"/>
        <v>1.7521090629018111E-3</v>
      </c>
      <c r="AO1217" s="13">
        <f t="shared" si="1542"/>
        <v>1.4179326480597207E-3</v>
      </c>
      <c r="AP1217" s="13">
        <f t="shared" si="1543"/>
        <v>7.6499537500397457E-4</v>
      </c>
      <c r="AQ1217" s="13">
        <f t="shared" si="1544"/>
        <v>3.0954463417829259E-4</v>
      </c>
      <c r="AR1217" s="13">
        <f t="shared" si="1545"/>
        <v>5.7587495040734189E-3</v>
      </c>
      <c r="AS1217" s="13">
        <f t="shared" si="1546"/>
        <v>6.6722812905712957E-3</v>
      </c>
      <c r="AT1217" s="13">
        <f t="shared" si="1547"/>
        <v>3.8653650058070132E-3</v>
      </c>
      <c r="AU1217" s="13">
        <f t="shared" si="1548"/>
        <v>1.4928473963101512E-3</v>
      </c>
      <c r="AV1217" s="13">
        <f t="shared" si="1549"/>
        <v>4.3241582851592401E-4</v>
      </c>
      <c r="AW1217" s="13">
        <f t="shared" si="1550"/>
        <v>5.2197037883141712E-6</v>
      </c>
      <c r="AX1217" s="13">
        <f t="shared" si="1551"/>
        <v>2.0904105228903086E-4</v>
      </c>
      <c r="AY1217" s="13">
        <f t="shared" si="1552"/>
        <v>3.3834210335568208E-4</v>
      </c>
      <c r="AZ1217" s="13">
        <f t="shared" si="1553"/>
        <v>2.7381076025408536E-4</v>
      </c>
      <c r="BA1217" s="13">
        <f t="shared" si="1554"/>
        <v>1.4772490464009345E-4</v>
      </c>
      <c r="BB1217" s="13">
        <f t="shared" si="1555"/>
        <v>5.9774807874627093E-5</v>
      </c>
      <c r="BC1217" s="13">
        <f t="shared" si="1556"/>
        <v>1.9349629178119426E-5</v>
      </c>
      <c r="BD1217" s="13">
        <f t="shared" si="1557"/>
        <v>1.5534647370066957E-3</v>
      </c>
      <c r="BE1217" s="13">
        <f t="shared" si="1558"/>
        <v>1.7998966082758594E-3</v>
      </c>
      <c r="BF1217" s="13">
        <f t="shared" si="1559"/>
        <v>1.0427104405103017E-3</v>
      </c>
      <c r="BG1217" s="13">
        <f t="shared" si="1560"/>
        <v>4.0270648797272523E-4</v>
      </c>
      <c r="BH1217" s="13">
        <f t="shared" si="1561"/>
        <v>1.1664732783529982E-4</v>
      </c>
      <c r="BI1217" s="13">
        <f t="shared" si="1562"/>
        <v>2.7030305192475503E-5</v>
      </c>
      <c r="BJ1217" s="14">
        <f t="shared" si="1563"/>
        <v>0.27281484875686535</v>
      </c>
      <c r="BK1217" s="14">
        <f t="shared" si="1564"/>
        <v>0.24675259733970731</v>
      </c>
      <c r="BL1217" s="14">
        <f t="shared" si="1565"/>
        <v>0.4351719486599781</v>
      </c>
      <c r="BM1217" s="14">
        <f t="shared" si="1566"/>
        <v>0.52345983848416178</v>
      </c>
      <c r="BN1217" s="14">
        <f t="shared" si="1567"/>
        <v>0.47491165478245129</v>
      </c>
    </row>
    <row r="1218" spans="1:66" x14ac:dyDescent="0.25">
      <c r="A1218" t="s">
        <v>19</v>
      </c>
      <c r="B1218" t="s">
        <v>139</v>
      </c>
      <c r="C1218" t="s">
        <v>246</v>
      </c>
      <c r="D1218" s="11">
        <v>44465</v>
      </c>
      <c r="E1218" s="10">
        <f>VLOOKUP(A1218,home!$A$2:$E$405,3,FALSE)</f>
        <v>1.61797752808989</v>
      </c>
      <c r="F1218" s="10">
        <f>VLOOKUP(B1218,home!$B$2:$E$405,3,FALSE)</f>
        <v>1.39</v>
      </c>
      <c r="G1218" s="10">
        <f>VLOOKUP(C1218,away!$B$2:$E$405,4,FALSE)</f>
        <v>0.77</v>
      </c>
      <c r="H1218" s="10">
        <f>VLOOKUP(A1218,away!$A$2:$E$405,3,FALSE)</f>
        <v>1.28089887640449</v>
      </c>
      <c r="I1218" s="10">
        <f>VLOOKUP(C1218,away!$B$2:$E$405,3,FALSE)</f>
        <v>1.39</v>
      </c>
      <c r="J1218" s="10">
        <f>VLOOKUP(B1218,home!$B$2:$E$405,4,FALSE)</f>
        <v>1.17</v>
      </c>
      <c r="K1218" s="12">
        <f t="shared" si="1512"/>
        <v>1.7317213483146092</v>
      </c>
      <c r="L1218" s="12">
        <f t="shared" si="1513"/>
        <v>2.0831258426966217</v>
      </c>
      <c r="M1218" s="13">
        <f t="shared" si="1514"/>
        <v>2.204108227181523E-2</v>
      </c>
      <c r="N1218" s="13">
        <f t="shared" si="1515"/>
        <v>3.8169012710061102E-2</v>
      </c>
      <c r="O1218" s="13">
        <f t="shared" si="1516"/>
        <v>4.5914348081420663E-2</v>
      </c>
      <c r="P1218" s="13">
        <f t="shared" si="1517"/>
        <v>7.9510856766544083E-2</v>
      </c>
      <c r="Q1218" s="13">
        <f t="shared" si="1518"/>
        <v>3.3049047077052238E-2</v>
      </c>
      <c r="R1218" s="13">
        <f t="shared" si="1519"/>
        <v>4.7822682519487729E-2</v>
      </c>
      <c r="S1218" s="13">
        <f t="shared" si="1520"/>
        <v>7.1706736831090689E-2</v>
      </c>
      <c r="T1218" s="13">
        <f t="shared" si="1521"/>
        <v>6.8845324042704756E-2</v>
      </c>
      <c r="U1218" s="13">
        <f t="shared" si="1522"/>
        <v>8.2815560252668799E-2</v>
      </c>
      <c r="V1218" s="13">
        <f t="shared" si="1523"/>
        <v>2.8741601761159152E-2</v>
      </c>
      <c r="W1218" s="13">
        <f t="shared" si="1524"/>
        <v>1.9077246788261969E-2</v>
      </c>
      <c r="X1218" s="13">
        <f t="shared" si="1525"/>
        <v>3.9740305792129629E-2</v>
      </c>
      <c r="Y1218" s="13">
        <f t="shared" si="1526"/>
        <v>4.1392028996125749E-2</v>
      </c>
      <c r="Z1218" s="13">
        <f t="shared" si="1527"/>
        <v>3.3206888607806961E-2</v>
      </c>
      <c r="AA1218" s="13">
        <f t="shared" si="1528"/>
        <v>5.7505077913244509E-2</v>
      </c>
      <c r="AB1218" s="13">
        <f t="shared" si="1529"/>
        <v>4.9791385529430222E-2</v>
      </c>
      <c r="AC1218" s="13">
        <f t="shared" si="1530"/>
        <v>6.4801416982675723E-3</v>
      </c>
      <c r="AD1218" s="13">
        <f t="shared" si="1531"/>
        <v>8.2591188825748892E-3</v>
      </c>
      <c r="AE1218" s="13">
        <f t="shared" si="1532"/>
        <v>1.7204783982195396E-2</v>
      </c>
      <c r="AF1218" s="13">
        <f t="shared" si="1533"/>
        <v>1.7919865065662066E-2</v>
      </c>
      <c r="AG1218" s="13">
        <f t="shared" si="1534"/>
        <v>1.2443111338639016E-2</v>
      </c>
      <c r="AH1218" s="13">
        <f t="shared" si="1535"/>
        <v>1.7293531953617682E-2</v>
      </c>
      <c r="AI1218" s="13">
        <f t="shared" si="1536"/>
        <v>2.994757847184059E-2</v>
      </c>
      <c r="AJ1218" s="13">
        <f t="shared" si="1537"/>
        <v>2.5930430485006678E-2</v>
      </c>
      <c r="AK1218" s="13">
        <f t="shared" si="1538"/>
        <v>1.4968093347291342E-2</v>
      </c>
      <c r="AL1218" s="13">
        <f t="shared" si="1539"/>
        <v>9.3505683984805273E-4</v>
      </c>
      <c r="AM1218" s="13">
        <f t="shared" si="1540"/>
        <v>2.8604984974446431E-3</v>
      </c>
      <c r="AN1218" s="13">
        <f t="shared" si="1541"/>
        <v>5.958778343021792E-3</v>
      </c>
      <c r="AO1218" s="13">
        <f t="shared" si="1542"/>
        <v>6.2064425786248264E-3</v>
      </c>
      <c r="AP1218" s="13">
        <f t="shared" si="1543"/>
        <v>4.3096003089153449E-3</v>
      </c>
      <c r="AQ1218" s="13">
        <f t="shared" si="1544"/>
        <v>2.244359943798725E-3</v>
      </c>
      <c r="AR1218" s="13">
        <f t="shared" si="1545"/>
        <v>7.2049206648161597E-3</v>
      </c>
      <c r="AS1218" s="13">
        <f t="shared" si="1546"/>
        <v>1.2476914928175232E-2</v>
      </c>
      <c r="AT1218" s="13">
        <f t="shared" si="1547"/>
        <v>1.0803269971113146E-2</v>
      </c>
      <c r="AU1218" s="13">
        <f t="shared" si="1548"/>
        <v>6.236084413527597E-3</v>
      </c>
      <c r="AV1218" s="13">
        <f t="shared" si="1549"/>
        <v>2.6997901271994316E-3</v>
      </c>
      <c r="AW1218" s="13">
        <f t="shared" si="1550"/>
        <v>9.3697721102085481E-5</v>
      </c>
      <c r="AX1218" s="13">
        <f t="shared" si="1551"/>
        <v>8.2559771914112595E-4</v>
      </c>
      <c r="AY1218" s="13">
        <f t="shared" si="1552"/>
        <v>1.7198239444142667E-3</v>
      </c>
      <c r="AZ1218" s="13">
        <f t="shared" si="1553"/>
        <v>1.7913048517488991E-3</v>
      </c>
      <c r="BA1218" s="13">
        <f t="shared" si="1554"/>
        <v>1.2438378096086575E-3</v>
      </c>
      <c r="BB1218" s="13">
        <f t="shared" si="1555"/>
        <v>6.477676713297387E-4</v>
      </c>
      <c r="BC1218" s="13">
        <f t="shared" si="1556"/>
        <v>2.6987631524207816E-4</v>
      </c>
      <c r="BD1218" s="13">
        <f t="shared" si="1557"/>
        <v>2.5014594052429097E-3</v>
      </c>
      <c r="BE1218" s="13">
        <f t="shared" si="1558"/>
        <v>4.3318306540015127E-3</v>
      </c>
      <c r="BF1218" s="13">
        <f t="shared" si="1559"/>
        <v>3.7507618104090277E-3</v>
      </c>
      <c r="BG1218" s="13">
        <f t="shared" si="1560"/>
        <v>2.165091433176156E-3</v>
      </c>
      <c r="BH1218" s="13">
        <f t="shared" si="1561"/>
        <v>9.3733376397105541E-4</v>
      </c>
      <c r="BI1218" s="13">
        <f t="shared" si="1562"/>
        <v>3.2464017791295228E-4</v>
      </c>
      <c r="BJ1218" s="14">
        <f t="shared" si="1563"/>
        <v>0.32417773265869698</v>
      </c>
      <c r="BK1218" s="14">
        <f t="shared" si="1564"/>
        <v>0.21113530011313902</v>
      </c>
      <c r="BL1218" s="14">
        <f t="shared" si="1565"/>
        <v>0.42542078590355337</v>
      </c>
      <c r="BM1218" s="14">
        <f t="shared" si="1566"/>
        <v>0.72580755163350352</v>
      </c>
      <c r="BN1218" s="14">
        <f t="shared" si="1567"/>
        <v>0.26650702942638105</v>
      </c>
    </row>
    <row r="1219" spans="1:66" x14ac:dyDescent="0.25">
      <c r="A1219" t="s">
        <v>22</v>
      </c>
      <c r="B1219" t="s">
        <v>266</v>
      </c>
      <c r="C1219" t="s">
        <v>162</v>
      </c>
      <c r="D1219" s="11">
        <v>44465</v>
      </c>
      <c r="E1219" s="10">
        <f>VLOOKUP(A1219,home!$A$2:$E$405,3,FALSE)</f>
        <v>1.7</v>
      </c>
      <c r="F1219" s="10">
        <f>VLOOKUP(B1219,home!$B$2:$E$405,3,FALSE)</f>
        <v>0.88</v>
      </c>
      <c r="G1219" s="10">
        <f>VLOOKUP(C1219,away!$B$2:$E$405,4,FALSE)</f>
        <v>1.96</v>
      </c>
      <c r="H1219" s="10">
        <f>VLOOKUP(A1219,away!$A$2:$E$405,3,FALSE)</f>
        <v>1.5</v>
      </c>
      <c r="I1219" s="10">
        <f>VLOOKUP(C1219,away!$B$2:$E$405,3,FALSE)</f>
        <v>0.59</v>
      </c>
      <c r="J1219" s="10">
        <f>VLOOKUP(B1219,home!$B$2:$E$405,4,FALSE)</f>
        <v>1.67</v>
      </c>
      <c r="K1219" s="12">
        <f t="shared" si="1512"/>
        <v>2.9321600000000001</v>
      </c>
      <c r="L1219" s="12">
        <f t="shared" si="1513"/>
        <v>1.4779499999999999</v>
      </c>
      <c r="M1219" s="13">
        <f t="shared" si="1514"/>
        <v>1.215384133383478E-2</v>
      </c>
      <c r="N1219" s="13">
        <f t="shared" si="1515"/>
        <v>3.563700740541699E-2</v>
      </c>
      <c r="O1219" s="13">
        <f t="shared" si="1516"/>
        <v>1.7962769799341111E-2</v>
      </c>
      <c r="P1219" s="13">
        <f t="shared" si="1517"/>
        <v>5.2669715094836034E-2</v>
      </c>
      <c r="Q1219" s="13">
        <f t="shared" si="1518"/>
        <v>5.2246703816933748E-2</v>
      </c>
      <c r="R1219" s="13">
        <f t="shared" si="1519"/>
        <v>1.3274037812468097E-2</v>
      </c>
      <c r="S1219" s="13">
        <f t="shared" si="1520"/>
        <v>5.7062183304311655E-2</v>
      </c>
      <c r="T1219" s="13">
        <f t="shared" si="1521"/>
        <v>7.7218015906237225E-2</v>
      </c>
      <c r="U1219" s="13">
        <f t="shared" si="1522"/>
        <v>3.8921602712206453E-2</v>
      </c>
      <c r="V1219" s="13">
        <f t="shared" si="1523"/>
        <v>2.7475985710337696E-2</v>
      </c>
      <c r="W1219" s="13">
        <f t="shared" si="1524"/>
        <v>5.1065231687953488E-2</v>
      </c>
      <c r="X1219" s="13">
        <f t="shared" si="1525"/>
        <v>7.5471859173210851E-2</v>
      </c>
      <c r="Y1219" s="13">
        <f t="shared" si="1526"/>
        <v>5.5771817132523487E-2</v>
      </c>
      <c r="Z1219" s="13">
        <f t="shared" si="1527"/>
        <v>6.5394547283124079E-3</v>
      </c>
      <c r="AA1219" s="13">
        <f t="shared" si="1528"/>
        <v>1.9174727576168511E-2</v>
      </c>
      <c r="AB1219" s="13">
        <f t="shared" si="1529"/>
        <v>2.8111684604869135E-2</v>
      </c>
      <c r="AC1219" s="13">
        <f t="shared" si="1530"/>
        <v>7.441846468349585E-3</v>
      </c>
      <c r="AD1219" s="13">
        <f t="shared" si="1531"/>
        <v>3.7432857436537424E-2</v>
      </c>
      <c r="AE1219" s="13">
        <f t="shared" si="1532"/>
        <v>5.5323891648330487E-2</v>
      </c>
      <c r="AF1219" s="13">
        <f t="shared" si="1533"/>
        <v>4.0882972830825016E-2</v>
      </c>
      <c r="AG1219" s="13">
        <f t="shared" si="1534"/>
        <v>2.0140996565105946E-2</v>
      </c>
      <c r="AH1219" s="13">
        <f t="shared" si="1535"/>
        <v>2.4162467789273314E-3</v>
      </c>
      <c r="AI1219" s="13">
        <f t="shared" si="1536"/>
        <v>7.084822155299565E-3</v>
      </c>
      <c r="AJ1219" s="13">
        <f t="shared" si="1537"/>
        <v>1.0386916065441587E-2</v>
      </c>
      <c r="AK1219" s="13">
        <f t="shared" si="1538"/>
        <v>1.0152033270148403E-2</v>
      </c>
      <c r="AL1219" s="13">
        <f t="shared" si="1539"/>
        <v>1.2899952286733129E-3</v>
      </c>
      <c r="AM1219" s="13">
        <f t="shared" si="1540"/>
        <v>2.1951825452223499E-2</v>
      </c>
      <c r="AN1219" s="13">
        <f t="shared" si="1541"/>
        <v>3.2443700427113718E-2</v>
      </c>
      <c r="AO1219" s="13">
        <f t="shared" si="1542"/>
        <v>2.3975083523126356E-2</v>
      </c>
      <c r="AP1219" s="13">
        <f t="shared" si="1543"/>
        <v>1.18113248976682E-2</v>
      </c>
      <c r="AQ1219" s="13">
        <f t="shared" si="1544"/>
        <v>4.3641369081271805E-3</v>
      </c>
      <c r="AR1219" s="13">
        <f t="shared" si="1545"/>
        <v>7.1421838538312968E-4</v>
      </c>
      <c r="AS1219" s="13">
        <f t="shared" si="1546"/>
        <v>2.0942025808849975E-3</v>
      </c>
      <c r="AT1219" s="13">
        <f t="shared" si="1547"/>
        <v>3.070268519783878E-3</v>
      </c>
      <c r="AU1219" s="13">
        <f t="shared" si="1548"/>
        <v>3.0008395143231652E-3</v>
      </c>
      <c r="AV1219" s="13">
        <f t="shared" si="1549"/>
        <v>2.1997353975794528E-3</v>
      </c>
      <c r="AW1219" s="13">
        <f t="shared" si="1550"/>
        <v>1.5528625272016912E-4</v>
      </c>
      <c r="AX1219" s="13">
        <f t="shared" si="1551"/>
        <v>1.072771075299862E-2</v>
      </c>
      <c r="AY1219" s="13">
        <f t="shared" si="1552"/>
        <v>1.585502010739431E-2</v>
      </c>
      <c r="AZ1219" s="13">
        <f t="shared" si="1553"/>
        <v>1.1716463483861708E-2</v>
      </c>
      <c r="BA1219" s="13">
        <f t="shared" si="1554"/>
        <v>5.772115735324471E-3</v>
      </c>
      <c r="BB1219" s="13">
        <f t="shared" si="1555"/>
        <v>2.1327246127557011E-3</v>
      </c>
      <c r="BC1219" s="13">
        <f t="shared" si="1556"/>
        <v>6.3041206828445742E-4</v>
      </c>
      <c r="BD1219" s="13">
        <f t="shared" si="1557"/>
        <v>1.7592984377949957E-4</v>
      </c>
      <c r="BE1219" s="13">
        <f t="shared" si="1558"/>
        <v>5.1585445073649755E-4</v>
      </c>
      <c r="BF1219" s="13">
        <f t="shared" si="1559"/>
        <v>7.5628389313576441E-4</v>
      </c>
      <c r="BG1219" s="13">
        <f t="shared" si="1560"/>
        <v>7.3918179336565431E-4</v>
      </c>
      <c r="BH1219" s="13">
        <f t="shared" si="1561"/>
        <v>5.4184982180875924E-4</v>
      </c>
      <c r="BI1219" s="13">
        <f t="shared" si="1562"/>
        <v>3.1775807470295407E-4</v>
      </c>
      <c r="BJ1219" s="14">
        <f t="shared" si="1563"/>
        <v>0.64257187157195284</v>
      </c>
      <c r="BK1219" s="14">
        <f t="shared" si="1564"/>
        <v>0.17394858724773737</v>
      </c>
      <c r="BL1219" s="14">
        <f t="shared" si="1565"/>
        <v>0.16161096305035397</v>
      </c>
      <c r="BM1219" s="14">
        <f t="shared" si="1566"/>
        <v>0.7850270674808516</v>
      </c>
      <c r="BN1219" s="14">
        <f t="shared" si="1567"/>
        <v>0.18394407526283077</v>
      </c>
    </row>
    <row r="1220" spans="1:66" x14ac:dyDescent="0.25">
      <c r="A1220" t="s">
        <v>22</v>
      </c>
      <c r="B1220" t="s">
        <v>262</v>
      </c>
      <c r="C1220" t="s">
        <v>163</v>
      </c>
      <c r="D1220" s="11">
        <v>44465</v>
      </c>
      <c r="E1220" s="10">
        <f>VLOOKUP(A1220,home!$A$2:$E$405,3,FALSE)</f>
        <v>1.7</v>
      </c>
      <c r="F1220" s="10">
        <f>VLOOKUP(B1220,home!$B$2:$E$405,3,FALSE)</f>
        <v>0.98</v>
      </c>
      <c r="G1220" s="10">
        <f>VLOOKUP(C1220,away!$B$2:$E$405,4,FALSE)</f>
        <v>1.18</v>
      </c>
      <c r="H1220" s="10">
        <f>VLOOKUP(A1220,away!$A$2:$E$405,3,FALSE)</f>
        <v>1.5</v>
      </c>
      <c r="I1220" s="10">
        <f>VLOOKUP(C1220,away!$B$2:$E$405,3,FALSE)</f>
        <v>0.98</v>
      </c>
      <c r="J1220" s="10">
        <f>VLOOKUP(B1220,home!$B$2:$E$405,4,FALSE)</f>
        <v>1.56</v>
      </c>
      <c r="K1220" s="12">
        <f t="shared" si="1512"/>
        <v>1.9658799999999998</v>
      </c>
      <c r="L1220" s="12">
        <f t="shared" si="1513"/>
        <v>2.2932000000000001</v>
      </c>
      <c r="M1220" s="13">
        <f t="shared" si="1514"/>
        <v>1.4135300906772921E-2</v>
      </c>
      <c r="N1220" s="13">
        <f t="shared" si="1515"/>
        <v>2.7788305346606753E-2</v>
      </c>
      <c r="O1220" s="13">
        <f t="shared" si="1516"/>
        <v>3.2415072039411665E-2</v>
      </c>
      <c r="P1220" s="13">
        <f t="shared" si="1517"/>
        <v>6.3724141820838603E-2</v>
      </c>
      <c r="Q1220" s="13">
        <f t="shared" si="1518"/>
        <v>2.7314236857393637E-2</v>
      </c>
      <c r="R1220" s="13">
        <f t="shared" si="1519"/>
        <v>3.7167121600389423E-2</v>
      </c>
      <c r="S1220" s="13">
        <f t="shared" si="1520"/>
        <v>7.1819593328512704E-2</v>
      </c>
      <c r="T1220" s="13">
        <f t="shared" si="1521"/>
        <v>6.2637007961375099E-2</v>
      </c>
      <c r="U1220" s="13">
        <f t="shared" si="1522"/>
        <v>7.3066101011773563E-2</v>
      </c>
      <c r="V1220" s="13">
        <f t="shared" si="1523"/>
        <v>3.5974881303400895E-2</v>
      </c>
      <c r="W1220" s="13">
        <f t="shared" si="1524"/>
        <v>1.789883731773767E-2</v>
      </c>
      <c r="X1220" s="13">
        <f t="shared" si="1525"/>
        <v>4.1045613737036031E-2</v>
      </c>
      <c r="Y1220" s="13">
        <f t="shared" si="1526"/>
        <v>4.7062900710885522E-2</v>
      </c>
      <c r="Z1220" s="13">
        <f t="shared" si="1527"/>
        <v>2.8410547751337674E-2</v>
      </c>
      <c r="AA1220" s="13">
        <f t="shared" si="1528"/>
        <v>5.585172761339971E-2</v>
      </c>
      <c r="AB1220" s="13">
        <f t="shared" si="1529"/>
        <v>5.4898897140315109E-2</v>
      </c>
      <c r="AC1220" s="13">
        <f t="shared" si="1530"/>
        <v>1.0136273598300796E-2</v>
      </c>
      <c r="AD1220" s="13">
        <f t="shared" si="1531"/>
        <v>8.7967415765485349E-3</v>
      </c>
      <c r="AE1220" s="13">
        <f t="shared" si="1532"/>
        <v>2.0172687783341102E-2</v>
      </c>
      <c r="AF1220" s="13">
        <f t="shared" si="1533"/>
        <v>2.313000381237891E-2</v>
      </c>
      <c r="AG1220" s="13">
        <f t="shared" si="1534"/>
        <v>1.7680574914182439E-2</v>
      </c>
      <c r="AH1220" s="13">
        <f t="shared" si="1535"/>
        <v>1.6287767025841893E-2</v>
      </c>
      <c r="AI1220" s="13">
        <f t="shared" si="1536"/>
        <v>3.2019795440762062E-2</v>
      </c>
      <c r="AJ1220" s="13">
        <f t="shared" si="1537"/>
        <v>3.1473537730542657E-2</v>
      </c>
      <c r="AK1220" s="13">
        <f t="shared" si="1538"/>
        <v>2.0624399451239735E-2</v>
      </c>
      <c r="AL1220" s="13">
        <f t="shared" si="1539"/>
        <v>1.8278361120800674E-3</v>
      </c>
      <c r="AM1220" s="13">
        <f t="shared" si="1540"/>
        <v>3.4586676661010453E-3</v>
      </c>
      <c r="AN1220" s="13">
        <f t="shared" si="1541"/>
        <v>7.9314166919029171E-3</v>
      </c>
      <c r="AO1220" s="13">
        <f t="shared" si="1542"/>
        <v>9.0941623789358873E-3</v>
      </c>
      <c r="AP1220" s="13">
        <f t="shared" si="1543"/>
        <v>6.9515777224585917E-3</v>
      </c>
      <c r="AQ1220" s="13">
        <f t="shared" si="1544"/>
        <v>3.9853395082855118E-3</v>
      </c>
      <c r="AR1220" s="13">
        <f t="shared" si="1545"/>
        <v>7.4702214687321269E-3</v>
      </c>
      <c r="AS1220" s="13">
        <f t="shared" si="1546"/>
        <v>1.4685558980951115E-2</v>
      </c>
      <c r="AT1220" s="13">
        <f t="shared" si="1547"/>
        <v>1.4435023344736089E-2</v>
      </c>
      <c r="AU1220" s="13">
        <f t="shared" si="1548"/>
        <v>9.4591745643165942E-3</v>
      </c>
      <c r="AV1220" s="13">
        <f t="shared" si="1549"/>
        <v>4.6489005231246782E-3</v>
      </c>
      <c r="AW1220" s="13">
        <f t="shared" si="1550"/>
        <v>2.2889362124821653E-4</v>
      </c>
      <c r="AX1220" s="13">
        <f t="shared" si="1551"/>
        <v>1.1332209319057864E-3</v>
      </c>
      <c r="AY1220" s="13">
        <f t="shared" si="1552"/>
        <v>2.5987022410463496E-3</v>
      </c>
      <c r="AZ1220" s="13">
        <f t="shared" si="1553"/>
        <v>2.979671989583745E-3</v>
      </c>
      <c r="BA1220" s="13">
        <f t="shared" si="1554"/>
        <v>2.2776612688378147E-3</v>
      </c>
      <c r="BB1220" s="13">
        <f t="shared" si="1555"/>
        <v>1.3057832054247194E-3</v>
      </c>
      <c r="BC1220" s="13">
        <f t="shared" si="1556"/>
        <v>5.9888440933599343E-4</v>
      </c>
      <c r="BD1220" s="13">
        <f t="shared" si="1557"/>
        <v>2.8551186453494169E-3</v>
      </c>
      <c r="BE1220" s="13">
        <f t="shared" si="1558"/>
        <v>5.6128206425195126E-3</v>
      </c>
      <c r="BF1220" s="13">
        <f t="shared" si="1559"/>
        <v>5.5170659223581289E-3</v>
      </c>
      <c r="BG1220" s="13">
        <f t="shared" si="1560"/>
        <v>3.6152965184817996E-3</v>
      </c>
      <c r="BH1220" s="13">
        <f t="shared" si="1561"/>
        <v>1.7768097799382506E-3</v>
      </c>
      <c r="BI1220" s="13">
        <f t="shared" si="1562"/>
        <v>6.9859896203700131E-4</v>
      </c>
      <c r="BJ1220" s="14">
        <f t="shared" si="1563"/>
        <v>0.33584199803130399</v>
      </c>
      <c r="BK1220" s="14">
        <f t="shared" si="1564"/>
        <v>0.20021672931095236</v>
      </c>
      <c r="BL1220" s="14">
        <f t="shared" si="1565"/>
        <v>0.42457900840622054</v>
      </c>
      <c r="BM1220" s="14">
        <f t="shared" si="1566"/>
        <v>0.78413429630860332</v>
      </c>
      <c r="BN1220" s="14">
        <f t="shared" si="1567"/>
        <v>0.20254417857141302</v>
      </c>
    </row>
    <row r="1221" spans="1:66" x14ac:dyDescent="0.25">
      <c r="A1221" t="s">
        <v>22</v>
      </c>
      <c r="B1221" t="s">
        <v>263</v>
      </c>
      <c r="C1221" t="s">
        <v>261</v>
      </c>
      <c r="D1221" s="11">
        <v>44465</v>
      </c>
      <c r="E1221" s="10">
        <f>VLOOKUP(A1221,home!$A$2:$E$405,3,FALSE)</f>
        <v>1.7</v>
      </c>
      <c r="F1221" s="10">
        <f>VLOOKUP(B1221,home!$B$2:$E$405,3,FALSE)</f>
        <v>2.35</v>
      </c>
      <c r="G1221" s="10">
        <f>VLOOKUP(C1221,away!$B$2:$E$405,4,FALSE)</f>
        <v>0.59</v>
      </c>
      <c r="H1221" s="10">
        <f>VLOOKUP(A1221,away!$A$2:$E$405,3,FALSE)</f>
        <v>1.5</v>
      </c>
      <c r="I1221" s="10">
        <f>VLOOKUP(C1221,away!$B$2:$E$405,3,FALSE)</f>
        <v>0.98</v>
      </c>
      <c r="J1221" s="10">
        <f>VLOOKUP(B1221,home!$B$2:$E$405,4,FALSE)</f>
        <v>0.67</v>
      </c>
      <c r="K1221" s="12">
        <f t="shared" si="1512"/>
        <v>2.3570500000000001</v>
      </c>
      <c r="L1221" s="12">
        <f t="shared" si="1513"/>
        <v>0.9849</v>
      </c>
      <c r="M1221" s="13">
        <f t="shared" si="1514"/>
        <v>3.5367922984785284E-2</v>
      </c>
      <c r="N1221" s="13">
        <f t="shared" si="1515"/>
        <v>8.3363962871288153E-2</v>
      </c>
      <c r="O1221" s="13">
        <f t="shared" si="1516"/>
        <v>3.4833867347715028E-2</v>
      </c>
      <c r="P1221" s="13">
        <f t="shared" si="1517"/>
        <v>8.2105167031931714E-2</v>
      </c>
      <c r="Q1221" s="13">
        <f t="shared" si="1518"/>
        <v>9.8246514342884894E-2</v>
      </c>
      <c r="R1221" s="13">
        <f t="shared" si="1519"/>
        <v>1.7153937975382266E-2</v>
      </c>
      <c r="S1221" s="13">
        <f t="shared" si="1520"/>
        <v>4.7650935398732552E-2</v>
      </c>
      <c r="T1221" s="13">
        <f t="shared" si="1521"/>
        <v>9.6762991976307347E-2</v>
      </c>
      <c r="U1221" s="13">
        <f t="shared" si="1522"/>
        <v>4.0432689504874775E-2</v>
      </c>
      <c r="V1221" s="13">
        <f t="shared" si="1523"/>
        <v>1.2291074573181184E-2</v>
      </c>
      <c r="W1221" s="13">
        <f t="shared" si="1524"/>
        <v>7.7190648877298956E-2</v>
      </c>
      <c r="X1221" s="13">
        <f t="shared" si="1525"/>
        <v>7.6025070079251744E-2</v>
      </c>
      <c r="Y1221" s="13">
        <f t="shared" si="1526"/>
        <v>3.743854576052752E-2</v>
      </c>
      <c r="Z1221" s="13">
        <f t="shared" si="1527"/>
        <v>5.631637837317998E-3</v>
      </c>
      <c r="AA1221" s="13">
        <f t="shared" si="1528"/>
        <v>1.3274051964450386E-2</v>
      </c>
      <c r="AB1221" s="13">
        <f t="shared" si="1529"/>
        <v>1.5643802091403893E-2</v>
      </c>
      <c r="AC1221" s="13">
        <f t="shared" si="1530"/>
        <v>1.7833262559464804E-3</v>
      </c>
      <c r="AD1221" s="13">
        <f t="shared" si="1531"/>
        <v>4.548555473405938E-2</v>
      </c>
      <c r="AE1221" s="13">
        <f t="shared" si="1532"/>
        <v>4.4798722857575086E-2</v>
      </c>
      <c r="AF1221" s="13">
        <f t="shared" si="1533"/>
        <v>2.2061131071212849E-2</v>
      </c>
      <c r="AG1221" s="13">
        <f t="shared" si="1534"/>
        <v>7.2426693306791778E-3</v>
      </c>
      <c r="AH1221" s="13">
        <f t="shared" si="1535"/>
        <v>1.3866500264936238E-3</v>
      </c>
      <c r="AI1221" s="13">
        <f t="shared" si="1536"/>
        <v>3.268403444946796E-3</v>
      </c>
      <c r="AJ1221" s="13">
        <f t="shared" si="1537"/>
        <v>3.8518951699559236E-3</v>
      </c>
      <c r="AK1221" s="13">
        <f t="shared" si="1538"/>
        <v>3.0263698367815365E-3</v>
      </c>
      <c r="AL1221" s="13">
        <f t="shared" si="1539"/>
        <v>1.6559671901559265E-4</v>
      </c>
      <c r="AM1221" s="13">
        <f t="shared" si="1540"/>
        <v>2.1442345357182934E-2</v>
      </c>
      <c r="AN1221" s="13">
        <f t="shared" si="1541"/>
        <v>2.1118565942289474E-2</v>
      </c>
      <c r="AO1221" s="13">
        <f t="shared" si="1542"/>
        <v>1.0399837798280451E-2</v>
      </c>
      <c r="AP1221" s="13">
        <f t="shared" si="1543"/>
        <v>3.4142667491754721E-3</v>
      </c>
      <c r="AQ1221" s="13">
        <f t="shared" si="1544"/>
        <v>8.4067783031573041E-4</v>
      </c>
      <c r="AR1221" s="13">
        <f t="shared" si="1545"/>
        <v>2.7314232221871415E-4</v>
      </c>
      <c r="AS1221" s="13">
        <f t="shared" si="1546"/>
        <v>6.4381011058562017E-4</v>
      </c>
      <c r="AT1221" s="13">
        <f t="shared" si="1547"/>
        <v>7.5874631057791812E-4</v>
      </c>
      <c r="AU1221" s="13">
        <f t="shared" si="1548"/>
        <v>5.9613433044922734E-4</v>
      </c>
      <c r="AV1221" s="13">
        <f t="shared" si="1549"/>
        <v>3.5127960589633784E-4</v>
      </c>
      <c r="AW1221" s="13">
        <f t="shared" si="1550"/>
        <v>1.067849773285309E-5</v>
      </c>
      <c r="AX1221" s="13">
        <f t="shared" si="1551"/>
        <v>8.4234466873580049E-3</v>
      </c>
      <c r="AY1221" s="13">
        <f t="shared" si="1552"/>
        <v>8.2962526423788988E-3</v>
      </c>
      <c r="AZ1221" s="13">
        <f t="shared" si="1553"/>
        <v>4.0854896137394892E-3</v>
      </c>
      <c r="BA1221" s="13">
        <f t="shared" si="1554"/>
        <v>1.341266240190674E-3</v>
      </c>
      <c r="BB1221" s="13">
        <f t="shared" si="1555"/>
        <v>3.3025327999094869E-4</v>
      </c>
      <c r="BC1221" s="13">
        <f t="shared" si="1556"/>
        <v>6.5053291092617095E-5</v>
      </c>
      <c r="BD1221" s="13">
        <f t="shared" si="1557"/>
        <v>4.4836312192201902E-5</v>
      </c>
      <c r="BE1221" s="13">
        <f t="shared" si="1558"/>
        <v>1.0568142965262949E-4</v>
      </c>
      <c r="BF1221" s="13">
        <f t="shared" si="1559"/>
        <v>1.2454820688136519E-4</v>
      </c>
      <c r="BG1221" s="13">
        <f t="shared" si="1560"/>
        <v>9.7855450343240608E-5</v>
      </c>
      <c r="BH1221" s="13">
        <f t="shared" si="1561"/>
        <v>5.7662547307883826E-5</v>
      </c>
      <c r="BI1221" s="13">
        <f t="shared" si="1562"/>
        <v>2.7182701426409521E-5</v>
      </c>
      <c r="BJ1221" s="14">
        <f t="shared" si="1563"/>
        <v>0.66837326733307967</v>
      </c>
      <c r="BK1221" s="14">
        <f t="shared" si="1564"/>
        <v>0.1876602756059717</v>
      </c>
      <c r="BL1221" s="14">
        <f t="shared" si="1565"/>
        <v>0.13595254668953585</v>
      </c>
      <c r="BM1221" s="14">
        <f t="shared" si="1566"/>
        <v>0.63826078076727177</v>
      </c>
      <c r="BN1221" s="14">
        <f t="shared" si="1567"/>
        <v>0.35107137255398735</v>
      </c>
    </row>
    <row r="1222" spans="1:66" x14ac:dyDescent="0.25">
      <c r="A1222" t="s">
        <v>22</v>
      </c>
      <c r="B1222" t="s">
        <v>264</v>
      </c>
      <c r="C1222" t="s">
        <v>166</v>
      </c>
      <c r="D1222" s="11">
        <v>44465</v>
      </c>
      <c r="E1222" s="10">
        <f>VLOOKUP(A1222,home!$A$2:$E$405,3,FALSE)</f>
        <v>1.7</v>
      </c>
      <c r="F1222" s="10">
        <f>VLOOKUP(B1222,home!$B$2:$E$405,3,FALSE)</f>
        <v>0.78</v>
      </c>
      <c r="G1222" s="10">
        <f>VLOOKUP(C1222,away!$B$2:$E$405,4,FALSE)</f>
        <v>0.59</v>
      </c>
      <c r="H1222" s="10">
        <f>VLOOKUP(A1222,away!$A$2:$E$405,3,FALSE)</f>
        <v>1.5</v>
      </c>
      <c r="I1222" s="10">
        <f>VLOOKUP(C1222,away!$B$2:$E$405,3,FALSE)</f>
        <v>0.98</v>
      </c>
      <c r="J1222" s="10">
        <f>VLOOKUP(B1222,home!$B$2:$E$405,4,FALSE)</f>
        <v>0.89</v>
      </c>
      <c r="K1222" s="12">
        <f t="shared" si="1512"/>
        <v>0.78234000000000004</v>
      </c>
      <c r="L1222" s="12">
        <f t="shared" si="1513"/>
        <v>1.3083</v>
      </c>
      <c r="M1222" s="13">
        <f t="shared" si="1514"/>
        <v>0.12360800137625394</v>
      </c>
      <c r="N1222" s="13">
        <f t="shared" si="1515"/>
        <v>9.6703483796698519E-2</v>
      </c>
      <c r="O1222" s="13">
        <f t="shared" si="1516"/>
        <v>0.16171634820055303</v>
      </c>
      <c r="P1222" s="13">
        <f t="shared" si="1517"/>
        <v>0.12651716785122066</v>
      </c>
      <c r="Q1222" s="13">
        <f t="shared" si="1518"/>
        <v>3.7827501756754554E-2</v>
      </c>
      <c r="R1222" s="13">
        <f t="shared" si="1519"/>
        <v>0.10578674917539178</v>
      </c>
      <c r="S1222" s="13">
        <f t="shared" si="1520"/>
        <v>3.2373700696711E-2</v>
      </c>
      <c r="T1222" s="13">
        <f t="shared" si="1521"/>
        <v>4.9489720548361982E-2</v>
      </c>
      <c r="U1222" s="13">
        <f t="shared" si="1522"/>
        <v>8.2761205349876021E-2</v>
      </c>
      <c r="V1222" s="13">
        <f t="shared" si="1523"/>
        <v>3.6817366004788634E-3</v>
      </c>
      <c r="W1222" s="13">
        <f t="shared" si="1524"/>
        <v>9.8646559081264542E-3</v>
      </c>
      <c r="X1222" s="13">
        <f t="shared" si="1525"/>
        <v>1.290592932460184E-2</v>
      </c>
      <c r="Y1222" s="13">
        <f t="shared" si="1526"/>
        <v>8.4424136676882963E-3</v>
      </c>
      <c r="Z1222" s="13">
        <f t="shared" si="1527"/>
        <v>4.613360131538833E-2</v>
      </c>
      <c r="AA1222" s="13">
        <f t="shared" si="1528"/>
        <v>3.6092161653080906E-2</v>
      </c>
      <c r="AB1222" s="13">
        <f t="shared" si="1529"/>
        <v>1.4118170873835656E-2</v>
      </c>
      <c r="AC1222" s="13">
        <f t="shared" si="1530"/>
        <v>2.3552423906649883E-4</v>
      </c>
      <c r="AD1222" s="13">
        <f t="shared" si="1531"/>
        <v>1.9293787257909124E-3</v>
      </c>
      <c r="AE1222" s="13">
        <f t="shared" si="1532"/>
        <v>2.5242061869522507E-3</v>
      </c>
      <c r="AF1222" s="13">
        <f t="shared" si="1533"/>
        <v>1.6512094771948152E-3</v>
      </c>
      <c r="AG1222" s="13">
        <f t="shared" si="1534"/>
        <v>7.200924530046585E-4</v>
      </c>
      <c r="AH1222" s="13">
        <f t="shared" si="1535"/>
        <v>1.508914765023065E-2</v>
      </c>
      <c r="AI1222" s="13">
        <f t="shared" si="1536"/>
        <v>1.1804843772681447E-2</v>
      </c>
      <c r="AJ1222" s="13">
        <f t="shared" si="1537"/>
        <v>4.6177007385598007E-3</v>
      </c>
      <c r="AK1222" s="13">
        <f t="shared" si="1538"/>
        <v>1.204203998601625E-3</v>
      </c>
      <c r="AL1222" s="13">
        <f t="shared" si="1539"/>
        <v>9.6426960569663156E-6</v>
      </c>
      <c r="AM1222" s="13">
        <f t="shared" si="1540"/>
        <v>3.0188603046705262E-4</v>
      </c>
      <c r="AN1222" s="13">
        <f t="shared" si="1541"/>
        <v>3.9495749366004495E-4</v>
      </c>
      <c r="AO1222" s="13">
        <f t="shared" si="1542"/>
        <v>2.5836144447771844E-4</v>
      </c>
      <c r="AP1222" s="13">
        <f t="shared" si="1543"/>
        <v>1.1267142593673295E-4</v>
      </c>
      <c r="AQ1222" s="13">
        <f t="shared" si="1544"/>
        <v>3.685200663825696E-5</v>
      </c>
      <c r="AR1222" s="13">
        <f t="shared" si="1545"/>
        <v>3.9482263741593519E-3</v>
      </c>
      <c r="AS1222" s="13">
        <f t="shared" si="1546"/>
        <v>3.0888554215598276E-3</v>
      </c>
      <c r="AT1222" s="13">
        <f t="shared" si="1547"/>
        <v>1.2082675752515576E-3</v>
      </c>
      <c r="AU1222" s="13">
        <f t="shared" si="1548"/>
        <v>3.1509201827410125E-4</v>
      </c>
      <c r="AV1222" s="13">
        <f t="shared" si="1549"/>
        <v>6.1627272394140092E-5</v>
      </c>
      <c r="AW1222" s="13">
        <f t="shared" si="1550"/>
        <v>2.7415669383013176E-7</v>
      </c>
      <c r="AX1222" s="13">
        <f t="shared" si="1551"/>
        <v>3.936291951259897E-5</v>
      </c>
      <c r="AY1222" s="13">
        <f t="shared" si="1552"/>
        <v>5.1498507598333233E-5</v>
      </c>
      <c r="AZ1222" s="13">
        <f t="shared" si="1553"/>
        <v>3.3687748745449693E-5</v>
      </c>
      <c r="BA1222" s="13">
        <f t="shared" si="1554"/>
        <v>1.4691227227890601E-5</v>
      </c>
      <c r="BB1222" s="13">
        <f t="shared" si="1555"/>
        <v>4.8051331455623225E-6</v>
      </c>
      <c r="BC1222" s="13">
        <f t="shared" si="1556"/>
        <v>1.2573111388678373E-6</v>
      </c>
      <c r="BD1222" s="13">
        <f t="shared" si="1557"/>
        <v>8.6091076088544622E-4</v>
      </c>
      <c r="BE1222" s="13">
        <f t="shared" si="1558"/>
        <v>6.7352492467112005E-4</v>
      </c>
      <c r="BF1222" s="13">
        <f t="shared" si="1559"/>
        <v>2.6346274478360198E-4</v>
      </c>
      <c r="BG1222" s="13">
        <f t="shared" si="1560"/>
        <v>6.8705814584667745E-5</v>
      </c>
      <c r="BH1222" s="13">
        <f t="shared" si="1561"/>
        <v>1.3437826745542239E-5</v>
      </c>
      <c r="BI1222" s="13">
        <f t="shared" si="1562"/>
        <v>2.102589875221504E-6</v>
      </c>
      <c r="BJ1222" s="14">
        <f t="shared" si="1563"/>
        <v>0.22330862309372285</v>
      </c>
      <c r="BK1222" s="14">
        <f t="shared" si="1564"/>
        <v>0.28647727196738626</v>
      </c>
      <c r="BL1222" s="14">
        <f t="shared" si="1565"/>
        <v>0.44369474473599552</v>
      </c>
      <c r="BM1222" s="14">
        <f t="shared" si="1566"/>
        <v>0.347403764604716</v>
      </c>
      <c r="BN1222" s="14">
        <f t="shared" si="1567"/>
        <v>0.65215925215687243</v>
      </c>
    </row>
    <row r="1223" spans="1:66" x14ac:dyDescent="0.25">
      <c r="A1223" t="s">
        <v>22</v>
      </c>
      <c r="B1223" t="s">
        <v>23</v>
      </c>
      <c r="C1223" t="s">
        <v>24</v>
      </c>
      <c r="D1223" s="11">
        <v>44465</v>
      </c>
      <c r="E1223" s="10">
        <f>VLOOKUP(A1223,home!$A$2:$E$405,3,FALSE)</f>
        <v>1.7</v>
      </c>
      <c r="F1223" s="10">
        <f>VLOOKUP(B1223,home!$B$2:$E$405,3,FALSE)</f>
        <v>2.16</v>
      </c>
      <c r="G1223" s="10">
        <f>VLOOKUP(C1223,away!$B$2:$E$405,4,FALSE)</f>
        <v>1.18</v>
      </c>
      <c r="H1223" s="10">
        <f>VLOOKUP(A1223,away!$A$2:$E$405,3,FALSE)</f>
        <v>1.5</v>
      </c>
      <c r="I1223" s="10">
        <f>VLOOKUP(C1223,away!$B$2:$E$405,3,FALSE)</f>
        <v>1.57</v>
      </c>
      <c r="J1223" s="10">
        <f>VLOOKUP(B1223,home!$B$2:$E$405,4,FALSE)</f>
        <v>1.1100000000000001</v>
      </c>
      <c r="K1223" s="12">
        <f t="shared" si="1512"/>
        <v>4.3329599999999999</v>
      </c>
      <c r="L1223" s="12">
        <f t="shared" si="1513"/>
        <v>2.6140500000000002</v>
      </c>
      <c r="M1223" s="13">
        <f t="shared" si="1514"/>
        <v>9.6150576222469154E-4</v>
      </c>
      <c r="N1223" s="13">
        <f t="shared" si="1515"/>
        <v>4.1661660074890994E-3</v>
      </c>
      <c r="O1223" s="13">
        <f t="shared" si="1516"/>
        <v>2.5134241377434549E-3</v>
      </c>
      <c r="P1223" s="13">
        <f t="shared" si="1517"/>
        <v>1.089056625187688E-2</v>
      </c>
      <c r="Q1223" s="13">
        <f t="shared" si="1518"/>
        <v>9.0259153319049833E-3</v>
      </c>
      <c r="R1223" s="13">
        <f t="shared" si="1519"/>
        <v>3.2851081836341397E-3</v>
      </c>
      <c r="S1223" s="13">
        <f t="shared" si="1520"/>
        <v>3.0838201378038995E-2</v>
      </c>
      <c r="T1223" s="13">
        <f t="shared" si="1521"/>
        <v>2.3594193973366224E-2</v>
      </c>
      <c r="U1223" s="13">
        <f t="shared" si="1522"/>
        <v>1.4234242355359382E-2</v>
      </c>
      <c r="V1223" s="13">
        <f t="shared" si="1523"/>
        <v>3.8810130294335825E-2</v>
      </c>
      <c r="W1223" s="13">
        <f t="shared" si="1524"/>
        <v>1.3036310032177008E-2</v>
      </c>
      <c r="X1223" s="13">
        <f t="shared" si="1525"/>
        <v>3.4077566239612313E-2</v>
      </c>
      <c r="Y1223" s="13">
        <f t="shared" si="1526"/>
        <v>4.4540231014329294E-2</v>
      </c>
      <c r="Z1223" s="13">
        <f t="shared" si="1527"/>
        <v>2.8624790158096078E-3</v>
      </c>
      <c r="AA1223" s="13">
        <f t="shared" si="1528"/>
        <v>1.2403007076342397E-2</v>
      </c>
      <c r="AB1223" s="13">
        <f t="shared" si="1529"/>
        <v>2.6870866770754277E-2</v>
      </c>
      <c r="AC1223" s="13">
        <f t="shared" si="1530"/>
        <v>2.7474113508983006E-2</v>
      </c>
      <c r="AD1223" s="13">
        <f t="shared" si="1531"/>
        <v>1.4121452479255423E-2</v>
      </c>
      <c r="AE1223" s="13">
        <f t="shared" si="1532"/>
        <v>3.6914182853397641E-2</v>
      </c>
      <c r="AF1223" s="13">
        <f t="shared" si="1533"/>
        <v>4.8247759843962061E-2</v>
      </c>
      <c r="AG1223" s="13">
        <f t="shared" si="1534"/>
        <v>4.2040685540036336E-2</v>
      </c>
      <c r="AH1223" s="13">
        <f t="shared" si="1535"/>
        <v>1.8706658178192768E-3</v>
      </c>
      <c r="AI1223" s="13">
        <f t="shared" si="1536"/>
        <v>8.1055201619782136E-3</v>
      </c>
      <c r="AJ1223" s="13">
        <f t="shared" si="1537"/>
        <v>1.756044732052256E-2</v>
      </c>
      <c r="AK1223" s="13">
        <f t="shared" si="1538"/>
        <v>2.5362905273977148E-2</v>
      </c>
      <c r="AL1223" s="13">
        <f t="shared" si="1539"/>
        <v>1.24475032864647E-2</v>
      </c>
      <c r="AM1223" s="13">
        <f t="shared" si="1540"/>
        <v>1.2237537746902913E-2</v>
      </c>
      <c r="AN1223" s="13">
        <f t="shared" si="1541"/>
        <v>3.1989535547291559E-2</v>
      </c>
      <c r="AO1223" s="13">
        <f t="shared" si="1542"/>
        <v>4.1811122698698758E-2</v>
      </c>
      <c r="AP1223" s="13">
        <f t="shared" si="1543"/>
        <v>3.6432121763511162E-2</v>
      </c>
      <c r="AQ1223" s="13">
        <f t="shared" si="1544"/>
        <v>2.3808846973976595E-2</v>
      </c>
      <c r="AR1223" s="13">
        <f t="shared" si="1545"/>
        <v>9.7800279621409569E-4</v>
      </c>
      <c r="AS1223" s="13">
        <f t="shared" si="1546"/>
        <v>4.237646995883828E-3</v>
      </c>
      <c r="AT1223" s="13">
        <f t="shared" si="1547"/>
        <v>9.1807774636423964E-3</v>
      </c>
      <c r="AU1223" s="13">
        <f t="shared" si="1548"/>
        <v>1.3259980506287988E-2</v>
      </c>
      <c r="AV1223" s="13">
        <f t="shared" si="1549"/>
        <v>1.4363741283631401E-2</v>
      </c>
      <c r="AW1223" s="13">
        <f t="shared" si="1550"/>
        <v>3.9163213384657228E-3</v>
      </c>
      <c r="AX1223" s="13">
        <f t="shared" si="1551"/>
        <v>8.8374602593034087E-3</v>
      </c>
      <c r="AY1223" s="13">
        <f t="shared" si="1552"/>
        <v>2.3101562990832075E-2</v>
      </c>
      <c r="AZ1223" s="13">
        <f t="shared" si="1553"/>
        <v>3.01943203680923E-2</v>
      </c>
      <c r="BA1223" s="13">
        <f t="shared" si="1554"/>
        <v>2.6309821052737221E-2</v>
      </c>
      <c r="BB1223" s="13">
        <f t="shared" si="1555"/>
        <v>1.7193796930726941E-2</v>
      </c>
      <c r="BC1223" s="13">
        <f t="shared" si="1556"/>
        <v>8.9890889733533486E-3</v>
      </c>
      <c r="BD1223" s="13">
        <f t="shared" si="1557"/>
        <v>4.2609136824057646E-4</v>
      </c>
      <c r="BE1223" s="13">
        <f t="shared" si="1558"/>
        <v>1.846236854931688E-3</v>
      </c>
      <c r="BF1223" s="13">
        <f t="shared" si="1559"/>
        <v>3.9998352214724031E-3</v>
      </c>
      <c r="BG1223" s="13">
        <f t="shared" si="1560"/>
        <v>5.7770420070770235E-3</v>
      </c>
      <c r="BH1223" s="13">
        <f t="shared" si="1561"/>
        <v>6.257922983746114E-3</v>
      </c>
      <c r="BI1223" s="13">
        <f t="shared" si="1562"/>
        <v>5.4230659943305115E-3</v>
      </c>
      <c r="BJ1223" s="14">
        <f t="shared" si="1563"/>
        <v>0.53066967862095671</v>
      </c>
      <c r="BK1223" s="14">
        <f t="shared" si="1564"/>
        <v>0.14452358347275618</v>
      </c>
      <c r="BL1223" s="14">
        <f t="shared" si="1565"/>
        <v>0.17795653057358887</v>
      </c>
      <c r="BM1223" s="14">
        <f t="shared" si="1566"/>
        <v>0.80598434435587196</v>
      </c>
      <c r="BN1223" s="14">
        <f t="shared" si="1567"/>
        <v>3.0842685674873253E-2</v>
      </c>
    </row>
    <row r="1224" spans="1:66" x14ac:dyDescent="0.25">
      <c r="A1224" t="s">
        <v>22</v>
      </c>
      <c r="B1224" t="s">
        <v>255</v>
      </c>
      <c r="C1224" t="s">
        <v>290</v>
      </c>
      <c r="D1224" s="11">
        <v>44465</v>
      </c>
      <c r="E1224" s="10">
        <f>VLOOKUP(A1224,home!$A$2:$E$405,3,FALSE)</f>
        <v>1.7</v>
      </c>
      <c r="F1224" s="10">
        <f>VLOOKUP(B1224,home!$B$2:$E$405,3,FALSE)</f>
        <v>1.18</v>
      </c>
      <c r="G1224" s="10">
        <f>VLOOKUP(C1224,away!$B$2:$E$405,4,FALSE)</f>
        <v>1.57</v>
      </c>
      <c r="H1224" s="10">
        <f>VLOOKUP(A1224,away!$A$2:$E$405,3,FALSE)</f>
        <v>1.5</v>
      </c>
      <c r="I1224" s="10">
        <f>VLOOKUP(C1224,away!$B$2:$E$405,3,FALSE)</f>
        <v>0.59</v>
      </c>
      <c r="J1224" s="10">
        <f>VLOOKUP(B1224,home!$B$2:$E$405,4,FALSE)</f>
        <v>0.22</v>
      </c>
      <c r="K1224" s="12">
        <f t="shared" si="1512"/>
        <v>3.1494199999999997</v>
      </c>
      <c r="L1224" s="12">
        <f t="shared" si="1513"/>
        <v>0.19470000000000001</v>
      </c>
      <c r="M1224" s="13">
        <f t="shared" si="1514"/>
        <v>3.5291257803713831E-2</v>
      </c>
      <c r="N1224" s="13">
        <f t="shared" si="1515"/>
        <v>0.11114699315217241</v>
      </c>
      <c r="O1224" s="13">
        <f t="shared" si="1516"/>
        <v>6.8712078943830831E-3</v>
      </c>
      <c r="P1224" s="13">
        <f t="shared" si="1517"/>
        <v>2.1640319566727965E-2</v>
      </c>
      <c r="Q1224" s="13">
        <f t="shared" si="1518"/>
        <v>0.17502428158665742</v>
      </c>
      <c r="R1224" s="13">
        <f t="shared" si="1519"/>
        <v>6.6891208851819312E-4</v>
      </c>
      <c r="S1224" s="13">
        <f t="shared" si="1520"/>
        <v>3.317418109286176E-3</v>
      </c>
      <c r="T1224" s="13">
        <f t="shared" si="1521"/>
        <v>3.4077227624922199E-2</v>
      </c>
      <c r="U1224" s="13">
        <f t="shared" si="1522"/>
        <v>2.1066851098209675E-3</v>
      </c>
      <c r="V1224" s="13">
        <f t="shared" si="1523"/>
        <v>2.2602383230648331E-4</v>
      </c>
      <c r="W1224" s="13">
        <f t="shared" si="1524"/>
        <v>0.18374165763821687</v>
      </c>
      <c r="X1224" s="13">
        <f t="shared" si="1525"/>
        <v>3.577450074216082E-2</v>
      </c>
      <c r="Y1224" s="13">
        <f t="shared" si="1526"/>
        <v>3.4826476472493558E-3</v>
      </c>
      <c r="Z1224" s="13">
        <f t="shared" si="1527"/>
        <v>4.3412394544830757E-5</v>
      </c>
      <c r="AA1224" s="13">
        <f t="shared" si="1528"/>
        <v>1.3672386362738087E-4</v>
      </c>
      <c r="AB1224" s="13">
        <f t="shared" si="1529"/>
        <v>2.1530043529267292E-4</v>
      </c>
      <c r="AC1224" s="13">
        <f t="shared" si="1530"/>
        <v>8.6622514065900391E-6</v>
      </c>
      <c r="AD1224" s="13">
        <f t="shared" si="1531"/>
        <v>0.14466991284973821</v>
      </c>
      <c r="AE1224" s="13">
        <f t="shared" si="1532"/>
        <v>2.8167232031844028E-2</v>
      </c>
      <c r="AF1224" s="13">
        <f t="shared" si="1533"/>
        <v>2.7420800383000164E-3</v>
      </c>
      <c r="AG1224" s="13">
        <f t="shared" si="1534"/>
        <v>1.7796099448567112E-4</v>
      </c>
      <c r="AH1224" s="13">
        <f t="shared" si="1535"/>
        <v>2.1130983044696361E-6</v>
      </c>
      <c r="AI1224" s="13">
        <f t="shared" si="1536"/>
        <v>6.6550340620627608E-6</v>
      </c>
      <c r="AJ1224" s="13">
        <f t="shared" si="1537"/>
        <v>1.0479748687870851E-5</v>
      </c>
      <c r="AK1224" s="13">
        <f t="shared" si="1538"/>
        <v>1.1001710037518072E-5</v>
      </c>
      <c r="AL1224" s="13">
        <f t="shared" si="1539"/>
        <v>2.1246495622065467E-7</v>
      </c>
      <c r="AM1224" s="13">
        <f t="shared" si="1540"/>
        <v>9.1125263385444466E-2</v>
      </c>
      <c r="AN1224" s="13">
        <f t="shared" si="1541"/>
        <v>1.7742088781146036E-2</v>
      </c>
      <c r="AO1224" s="13">
        <f t="shared" si="1542"/>
        <v>1.7271923428445668E-3</v>
      </c>
      <c r="AP1224" s="13">
        <f t="shared" si="1543"/>
        <v>1.1209478305061243E-4</v>
      </c>
      <c r="AQ1224" s="13">
        <f t="shared" si="1544"/>
        <v>5.4562135649885586E-6</v>
      </c>
      <c r="AR1224" s="13">
        <f t="shared" si="1545"/>
        <v>8.2284047976047708E-8</v>
      </c>
      <c r="AS1224" s="13">
        <f t="shared" si="1546"/>
        <v>2.5914702637672415E-7</v>
      </c>
      <c r="AT1224" s="13">
        <f t="shared" si="1547"/>
        <v>4.0808141390569128E-7</v>
      </c>
      <c r="AU1224" s="13">
        <f t="shared" si="1548"/>
        <v>4.2840658886095411E-7</v>
      </c>
      <c r="AV1224" s="13">
        <f t="shared" si="1549"/>
        <v>3.3730806977261647E-7</v>
      </c>
      <c r="AW1224" s="13">
        <f t="shared" si="1550"/>
        <v>3.618939643257285E-9</v>
      </c>
      <c r="AX1224" s="13">
        <f t="shared" si="1551"/>
        <v>4.7831954501897721E-2</v>
      </c>
      <c r="AY1224" s="13">
        <f t="shared" si="1552"/>
        <v>9.3128815415194858E-3</v>
      </c>
      <c r="AZ1224" s="13">
        <f t="shared" si="1553"/>
        <v>9.0660901806692193E-4</v>
      </c>
      <c r="BA1224" s="13">
        <f t="shared" si="1554"/>
        <v>5.8838925272543258E-5</v>
      </c>
      <c r="BB1224" s="13">
        <f t="shared" si="1555"/>
        <v>2.8639846876410422E-6</v>
      </c>
      <c r="BC1224" s="13">
        <f t="shared" si="1556"/>
        <v>1.1152356373674229E-7</v>
      </c>
      <c r="BD1224" s="13">
        <f t="shared" si="1557"/>
        <v>2.6701173568227464E-9</v>
      </c>
      <c r="BE1224" s="13">
        <f t="shared" si="1558"/>
        <v>8.4093210059246935E-9</v>
      </c>
      <c r="BF1224" s="13">
        <f t="shared" si="1559"/>
        <v>1.3242241881239674E-8</v>
      </c>
      <c r="BG1224" s="13">
        <f t="shared" si="1560"/>
        <v>1.3901793808537951E-8</v>
      </c>
      <c r="BH1224" s="13">
        <f t="shared" si="1561"/>
        <v>1.0945646864121397E-8</v>
      </c>
      <c r="BI1224" s="13">
        <f t="shared" si="1562"/>
        <v>6.8944878293602394E-9</v>
      </c>
      <c r="BJ1224" s="14">
        <f t="shared" si="1563"/>
        <v>0.88782984930680564</v>
      </c>
      <c r="BK1224" s="14">
        <f t="shared" si="1564"/>
        <v>6.9796775569916758E-2</v>
      </c>
      <c r="BL1224" s="14">
        <f t="shared" si="1565"/>
        <v>1.003065027348986E-2</v>
      </c>
      <c r="BM1224" s="14">
        <f t="shared" si="1566"/>
        <v>0.60774483753000441</v>
      </c>
      <c r="BN1224" s="14">
        <f t="shared" si="1567"/>
        <v>0.35064297209217293</v>
      </c>
    </row>
    <row r="1225" spans="1:66" x14ac:dyDescent="0.25">
      <c r="A1225" t="s">
        <v>22</v>
      </c>
      <c r="B1225" t="s">
        <v>259</v>
      </c>
      <c r="C1225" t="s">
        <v>267</v>
      </c>
      <c r="D1225" s="11">
        <v>44465</v>
      </c>
      <c r="E1225" s="10">
        <f>VLOOKUP(A1225,home!$A$2:$E$405,3,FALSE)</f>
        <v>1.7</v>
      </c>
      <c r="F1225" s="10">
        <f>VLOOKUP(B1225,home!$B$2:$E$405,3,FALSE)</f>
        <v>0.28999999999999998</v>
      </c>
      <c r="G1225" s="10">
        <f>VLOOKUP(C1225,away!$B$2:$E$405,4,FALSE)</f>
        <v>1.57</v>
      </c>
      <c r="H1225" s="10">
        <f>VLOOKUP(A1225,away!$A$2:$E$405,3,FALSE)</f>
        <v>1.5</v>
      </c>
      <c r="I1225" s="10">
        <f>VLOOKUP(C1225,away!$B$2:$E$405,3,FALSE)</f>
        <v>0.39</v>
      </c>
      <c r="J1225" s="10">
        <f>VLOOKUP(B1225,home!$B$2:$E$405,4,FALSE)</f>
        <v>0.5</v>
      </c>
      <c r="K1225" s="12">
        <f t="shared" si="1512"/>
        <v>0.77400999999999998</v>
      </c>
      <c r="L1225" s="12">
        <f t="shared" si="1513"/>
        <v>0.29249999999999998</v>
      </c>
      <c r="M1225" s="13">
        <f t="shared" si="1514"/>
        <v>0.34420770851577365</v>
      </c>
      <c r="N1225" s="13">
        <f t="shared" si="1515"/>
        <v>0.26642020846829395</v>
      </c>
      <c r="O1225" s="13">
        <f t="shared" si="1516"/>
        <v>0.1006807547408638</v>
      </c>
      <c r="P1225" s="13">
        <f t="shared" si="1517"/>
        <v>7.7927910976975989E-2</v>
      </c>
      <c r="Q1225" s="13">
        <f t="shared" si="1518"/>
        <v>0.10310595277827207</v>
      </c>
      <c r="R1225" s="13">
        <f t="shared" si="1519"/>
        <v>1.4724560380851329E-2</v>
      </c>
      <c r="S1225" s="13">
        <f t="shared" si="1520"/>
        <v>4.4106793361930194E-3</v>
      </c>
      <c r="T1225" s="13">
        <f t="shared" si="1521"/>
        <v>3.0158491187644583E-2</v>
      </c>
      <c r="U1225" s="13">
        <f t="shared" si="1522"/>
        <v>1.1396956980382737E-2</v>
      </c>
      <c r="V1225" s="13">
        <f t="shared" si="1523"/>
        <v>1.1095207217271972E-4</v>
      </c>
      <c r="W1225" s="13">
        <f t="shared" si="1524"/>
        <v>2.6601679503303464E-2</v>
      </c>
      <c r="X1225" s="13">
        <f t="shared" si="1525"/>
        <v>7.7809912547162638E-3</v>
      </c>
      <c r="Y1225" s="13">
        <f t="shared" si="1526"/>
        <v>1.1379699710022534E-3</v>
      </c>
      <c r="Z1225" s="13">
        <f t="shared" si="1527"/>
        <v>1.4356446371330048E-3</v>
      </c>
      <c r="AA1225" s="13">
        <f t="shared" si="1528"/>
        <v>1.111203305587317E-3</v>
      </c>
      <c r="AB1225" s="13">
        <f t="shared" si="1529"/>
        <v>4.3004123527881952E-4</v>
      </c>
      <c r="AC1225" s="13">
        <f t="shared" si="1530"/>
        <v>1.5699574321471234E-6</v>
      </c>
      <c r="AD1225" s="13">
        <f t="shared" si="1531"/>
        <v>5.1474914880879769E-3</v>
      </c>
      <c r="AE1225" s="13">
        <f t="shared" si="1532"/>
        <v>1.5056412602657333E-3</v>
      </c>
      <c r="AF1225" s="13">
        <f t="shared" si="1533"/>
        <v>2.2020003431386345E-4</v>
      </c>
      <c r="AG1225" s="13">
        <f t="shared" si="1534"/>
        <v>2.146950334560169E-5</v>
      </c>
      <c r="AH1225" s="13">
        <f t="shared" si="1535"/>
        <v>1.0498151409035097E-4</v>
      </c>
      <c r="AI1225" s="13">
        <f t="shared" si="1536"/>
        <v>8.1256741721072551E-5</v>
      </c>
      <c r="AJ1225" s="13">
        <f t="shared" si="1537"/>
        <v>3.1446765329763671E-5</v>
      </c>
      <c r="AK1225" s="13">
        <f t="shared" si="1538"/>
        <v>8.1133702776301296E-6</v>
      </c>
      <c r="AL1225" s="13">
        <f t="shared" si="1539"/>
        <v>1.4217404199057485E-8</v>
      </c>
      <c r="AM1225" s="13">
        <f t="shared" si="1540"/>
        <v>7.9684197733899539E-4</v>
      </c>
      <c r="AN1225" s="13">
        <f t="shared" si="1541"/>
        <v>2.3307627837165616E-4</v>
      </c>
      <c r="AO1225" s="13">
        <f t="shared" si="1542"/>
        <v>3.408740571185471E-5</v>
      </c>
      <c r="AP1225" s="13">
        <f t="shared" si="1543"/>
        <v>3.3235220569058348E-6</v>
      </c>
      <c r="AQ1225" s="13">
        <f t="shared" si="1544"/>
        <v>2.4303255041123911E-7</v>
      </c>
      <c r="AR1225" s="13">
        <f t="shared" si="1545"/>
        <v>6.1414185742855297E-6</v>
      </c>
      <c r="AS1225" s="13">
        <f t="shared" si="1546"/>
        <v>4.753519390682743E-6</v>
      </c>
      <c r="AT1225" s="13">
        <f t="shared" si="1547"/>
        <v>1.8396357717911743E-6</v>
      </c>
      <c r="AU1225" s="13">
        <f t="shared" si="1548"/>
        <v>4.7463216124136242E-7</v>
      </c>
      <c r="AV1225" s="13">
        <f t="shared" si="1549"/>
        <v>9.1842509780606694E-8</v>
      </c>
      <c r="AW1225" s="13">
        <f t="shared" si="1550"/>
        <v>8.9410855820913893E-11</v>
      </c>
      <c r="AX1225" s="13">
        <f t="shared" si="1551"/>
        <v>1.0279394314669257E-4</v>
      </c>
      <c r="AY1225" s="13">
        <f t="shared" si="1552"/>
        <v>3.0067228370407578E-5</v>
      </c>
      <c r="AZ1225" s="13">
        <f t="shared" si="1553"/>
        <v>4.3973321491721076E-6</v>
      </c>
      <c r="BA1225" s="13">
        <f t="shared" si="1554"/>
        <v>4.2873988454428057E-7</v>
      </c>
      <c r="BB1225" s="13">
        <f t="shared" si="1555"/>
        <v>3.135160405730051E-8</v>
      </c>
      <c r="BC1225" s="13">
        <f t="shared" si="1556"/>
        <v>1.8340688373520795E-9</v>
      </c>
      <c r="BD1225" s="13">
        <f t="shared" si="1557"/>
        <v>2.9939415549641961E-7</v>
      </c>
      <c r="BE1225" s="13">
        <f t="shared" si="1558"/>
        <v>2.3173407029578374E-7</v>
      </c>
      <c r="BF1225" s="13">
        <f t="shared" si="1559"/>
        <v>8.9682243874819761E-8</v>
      </c>
      <c r="BG1225" s="13">
        <f t="shared" si="1560"/>
        <v>2.3138317860516422E-8</v>
      </c>
      <c r="BH1225" s="13">
        <f t="shared" si="1561"/>
        <v>4.4773223518045776E-9</v>
      </c>
      <c r="BI1225" s="13">
        <f t="shared" si="1562"/>
        <v>6.9309845470405252E-10</v>
      </c>
      <c r="BJ1225" s="14">
        <f t="shared" si="1563"/>
        <v>0.44330538809449926</v>
      </c>
      <c r="BK1225" s="14">
        <f t="shared" si="1564"/>
        <v>0.42668890230432216</v>
      </c>
      <c r="BL1225" s="14">
        <f t="shared" si="1565"/>
        <v>0.12858326520199898</v>
      </c>
      <c r="BM1225" s="14">
        <f t="shared" si="1566"/>
        <v>9.291603723796299E-2</v>
      </c>
      <c r="BN1225" s="14">
        <f t="shared" si="1567"/>
        <v>0.90706709586103085</v>
      </c>
    </row>
    <row r="1226" spans="1:66" x14ac:dyDescent="0.25">
      <c r="A1226" t="s">
        <v>22</v>
      </c>
      <c r="B1226" t="s">
        <v>165</v>
      </c>
      <c r="C1226" t="s">
        <v>291</v>
      </c>
      <c r="D1226" s="11">
        <v>44465</v>
      </c>
      <c r="E1226" s="10">
        <f>VLOOKUP(A1226,home!$A$2:$E$405,3,FALSE)</f>
        <v>1.7</v>
      </c>
      <c r="F1226" s="10">
        <f>VLOOKUP(B1226,home!$B$2:$E$405,3,FALSE)</f>
        <v>0.59</v>
      </c>
      <c r="G1226" s="10">
        <f>VLOOKUP(C1226,away!$B$2:$E$405,4,FALSE)</f>
        <v>0.59</v>
      </c>
      <c r="H1226" s="10">
        <f>VLOOKUP(A1226,away!$A$2:$E$405,3,FALSE)</f>
        <v>1.5</v>
      </c>
      <c r="I1226" s="10">
        <f>VLOOKUP(C1226,away!$B$2:$E$405,3,FALSE)</f>
        <v>1.03</v>
      </c>
      <c r="J1226" s="10">
        <f>VLOOKUP(B1226,home!$B$2:$E$405,4,FALSE)</f>
        <v>1.33</v>
      </c>
      <c r="K1226" s="12">
        <f t="shared" si="1512"/>
        <v>0.59176999999999991</v>
      </c>
      <c r="L1226" s="12">
        <f t="shared" si="1513"/>
        <v>2.0548500000000001</v>
      </c>
      <c r="M1226" s="13">
        <f t="shared" si="1514"/>
        <v>7.0890418189510779E-2</v>
      </c>
      <c r="N1226" s="13">
        <f t="shared" si="1515"/>
        <v>4.1950822772006784E-2</v>
      </c>
      <c r="O1226" s="13">
        <f t="shared" si="1516"/>
        <v>0.14566917581671623</v>
      </c>
      <c r="P1226" s="13">
        <f t="shared" si="1517"/>
        <v>8.6202648173058158E-2</v>
      </c>
      <c r="Q1226" s="13">
        <f t="shared" si="1518"/>
        <v>1.2412619195895225E-2</v>
      </c>
      <c r="R1226" s="13">
        <f t="shared" si="1519"/>
        <v>0.14966415296348973</v>
      </c>
      <c r="S1226" s="13">
        <f t="shared" si="1520"/>
        <v>2.6205574539647558E-2</v>
      </c>
      <c r="T1226" s="13">
        <f t="shared" si="1521"/>
        <v>2.5506070554685307E-2</v>
      </c>
      <c r="U1226" s="13">
        <f t="shared" si="1522"/>
        <v>8.8566755799204297E-2</v>
      </c>
      <c r="V1226" s="13">
        <f t="shared" si="1523"/>
        <v>3.5406601718022956E-3</v>
      </c>
      <c r="W1226" s="13">
        <f t="shared" si="1524"/>
        <v>2.448471887184972E-3</v>
      </c>
      <c r="X1226" s="13">
        <f t="shared" si="1525"/>
        <v>5.0312424573820402E-3</v>
      </c>
      <c r="Y1226" s="13">
        <f t="shared" si="1526"/>
        <v>5.1692242817757434E-3</v>
      </c>
      <c r="Z1226" s="13">
        <f t="shared" si="1527"/>
        <v>0.10251246157234228</v>
      </c>
      <c r="AA1226" s="13">
        <f t="shared" si="1528"/>
        <v>6.0663799384664985E-2</v>
      </c>
      <c r="AB1226" s="13">
        <f t="shared" si="1529"/>
        <v>1.7949508280931597E-2</v>
      </c>
      <c r="AC1226" s="13">
        <f t="shared" si="1530"/>
        <v>2.6908985981919493E-4</v>
      </c>
      <c r="AD1226" s="13">
        <f t="shared" si="1531"/>
        <v>3.6223305216986267E-4</v>
      </c>
      <c r="AE1226" s="13">
        <f t="shared" si="1532"/>
        <v>7.4433458725124235E-4</v>
      </c>
      <c r="AF1226" s="13">
        <f t="shared" si="1533"/>
        <v>7.6474796330660785E-4</v>
      </c>
      <c r="AG1226" s="13">
        <f t="shared" si="1534"/>
        <v>5.2381411746686105E-4</v>
      </c>
      <c r="AH1226" s="13">
        <f t="shared" si="1535"/>
        <v>5.26619329154819E-2</v>
      </c>
      <c r="AI1226" s="13">
        <f t="shared" si="1536"/>
        <v>3.116375204139472E-2</v>
      </c>
      <c r="AJ1226" s="13">
        <f t="shared" si="1537"/>
        <v>9.2208867727680745E-3</v>
      </c>
      <c r="AK1226" s="13">
        <f t="shared" si="1538"/>
        <v>1.8188813885069873E-3</v>
      </c>
      <c r="AL1226" s="13">
        <f t="shared" si="1539"/>
        <v>1.3088515545737771E-5</v>
      </c>
      <c r="AM1226" s="13">
        <f t="shared" si="1540"/>
        <v>4.2871730656511934E-5</v>
      </c>
      <c r="AN1226" s="13">
        <f t="shared" si="1541"/>
        <v>8.8094975739533551E-5</v>
      </c>
      <c r="AO1226" s="13">
        <f t="shared" si="1542"/>
        <v>9.0510980449190273E-5</v>
      </c>
      <c r="AP1226" s="13">
        <f t="shared" si="1543"/>
        <v>6.199549605867289E-5</v>
      </c>
      <c r="AQ1226" s="13">
        <f t="shared" si="1544"/>
        <v>3.1847861269041005E-5</v>
      </c>
      <c r="AR1226" s="13">
        <f t="shared" si="1545"/>
        <v>2.1642474570275579E-2</v>
      </c>
      <c r="AS1226" s="13">
        <f t="shared" si="1546"/>
        <v>1.2807367176451978E-2</v>
      </c>
      <c r="AT1226" s="13">
        <f t="shared" si="1547"/>
        <v>3.7895078370044927E-3</v>
      </c>
      <c r="AU1226" s="13">
        <f t="shared" si="1548"/>
        <v>7.4750568423471596E-4</v>
      </c>
      <c r="AV1226" s="13">
        <f t="shared" si="1549"/>
        <v>1.1058785968989446E-4</v>
      </c>
      <c r="AW1226" s="13">
        <f t="shared" si="1550"/>
        <v>4.4210045491176059E-7</v>
      </c>
      <c r="AX1226" s="13">
        <f t="shared" si="1551"/>
        <v>4.2283673417673407E-6</v>
      </c>
      <c r="AY1226" s="13">
        <f t="shared" si="1552"/>
        <v>8.6886606322306223E-6</v>
      </c>
      <c r="AZ1226" s="13">
        <f t="shared" si="1553"/>
        <v>8.9269471500695484E-6</v>
      </c>
      <c r="BA1226" s="13">
        <f t="shared" si="1554"/>
        <v>6.1145124504401375E-6</v>
      </c>
      <c r="BB1226" s="13">
        <f t="shared" si="1555"/>
        <v>3.1411014771967302E-6</v>
      </c>
      <c r="BC1226" s="13">
        <f t="shared" si="1556"/>
        <v>1.290898474083539E-6</v>
      </c>
      <c r="BD1226" s="13">
        <f t="shared" si="1557"/>
        <v>7.4120064784551389E-3</v>
      </c>
      <c r="BE1226" s="13">
        <f t="shared" si="1558"/>
        <v>4.3862030737553967E-3</v>
      </c>
      <c r="BF1226" s="13">
        <f t="shared" si="1559"/>
        <v>1.2978116964781153E-3</v>
      </c>
      <c r="BG1226" s="13">
        <f t="shared" si="1560"/>
        <v>2.5600200920828465E-4</v>
      </c>
      <c r="BH1226" s="13">
        <f t="shared" si="1561"/>
        <v>3.7873577247296649E-5</v>
      </c>
      <c r="BI1226" s="13">
        <f t="shared" si="1562"/>
        <v>4.4824893615265484E-6</v>
      </c>
      <c r="BJ1226" s="14">
        <f t="shared" si="1563"/>
        <v>9.5261292400823414E-2</v>
      </c>
      <c r="BK1226" s="14">
        <f t="shared" si="1564"/>
        <v>0.18713016811001593</v>
      </c>
      <c r="BL1226" s="14">
        <f t="shared" si="1565"/>
        <v>0.60987066781532107</v>
      </c>
      <c r="BM1226" s="14">
        <f t="shared" si="1566"/>
        <v>0.48797650622764832</v>
      </c>
      <c r="BN1226" s="14">
        <f t="shared" si="1567"/>
        <v>0.50678983711067693</v>
      </c>
    </row>
    <row r="1227" spans="1:66" x14ac:dyDescent="0.25">
      <c r="A1227" t="s">
        <v>22</v>
      </c>
      <c r="B1227" t="s">
        <v>167</v>
      </c>
      <c r="C1227" t="s">
        <v>256</v>
      </c>
      <c r="D1227" s="11">
        <v>44465</v>
      </c>
      <c r="E1227" s="10">
        <f>VLOOKUP(A1227,home!$A$2:$E$405,3,FALSE)</f>
        <v>1.7</v>
      </c>
      <c r="F1227" s="10">
        <f>VLOOKUP(B1227,home!$B$2:$E$405,3,FALSE)</f>
        <v>0.74</v>
      </c>
      <c r="G1227" s="10">
        <f>VLOOKUP(C1227,away!$B$2:$E$405,4,FALSE)</f>
        <v>0.74</v>
      </c>
      <c r="H1227" s="10">
        <f>VLOOKUP(A1227,away!$A$2:$E$405,3,FALSE)</f>
        <v>1.5</v>
      </c>
      <c r="I1227" s="10">
        <f>VLOOKUP(C1227,away!$B$2:$E$405,3,FALSE)</f>
        <v>0.88</v>
      </c>
      <c r="J1227" s="10">
        <f>VLOOKUP(B1227,home!$B$2:$E$405,4,FALSE)</f>
        <v>1.17</v>
      </c>
      <c r="K1227" s="12">
        <f t="shared" si="1512"/>
        <v>0.93091999999999997</v>
      </c>
      <c r="L1227" s="12">
        <f t="shared" si="1513"/>
        <v>1.5444</v>
      </c>
      <c r="M1227" s="13">
        <f t="shared" si="1514"/>
        <v>8.4136062409113532E-2</v>
      </c>
      <c r="N1227" s="13">
        <f t="shared" si="1515"/>
        <v>7.8323943217891961E-2</v>
      </c>
      <c r="O1227" s="13">
        <f t="shared" si="1516"/>
        <v>0.12993973478463494</v>
      </c>
      <c r="P1227" s="13">
        <f t="shared" si="1517"/>
        <v>0.12096349790571234</v>
      </c>
      <c r="Q1227" s="13">
        <f t="shared" si="1518"/>
        <v>3.6456662610199995E-2</v>
      </c>
      <c r="R1227" s="13">
        <f t="shared" si="1519"/>
        <v>0.10033946320069513</v>
      </c>
      <c r="S1227" s="13">
        <f t="shared" si="1520"/>
        <v>4.3477693769515949E-2</v>
      </c>
      <c r="T1227" s="13">
        <f t="shared" si="1521"/>
        <v>5.6303669735192866E-2</v>
      </c>
      <c r="U1227" s="13">
        <f t="shared" si="1522"/>
        <v>9.3408013082791105E-2</v>
      </c>
      <c r="V1227" s="13">
        <f t="shared" si="1523"/>
        <v>6.9453821037602902E-3</v>
      </c>
      <c r="W1227" s="13">
        <f t="shared" si="1524"/>
        <v>1.1312745452362459E-2</v>
      </c>
      <c r="X1227" s="13">
        <f t="shared" si="1525"/>
        <v>1.7471404076628581E-2</v>
      </c>
      <c r="Y1227" s="13">
        <f t="shared" si="1526"/>
        <v>1.3491418227972594E-2</v>
      </c>
      <c r="Z1227" s="13">
        <f t="shared" si="1527"/>
        <v>5.1654755655717838E-2</v>
      </c>
      <c r="AA1227" s="13">
        <f t="shared" si="1528"/>
        <v>4.8086445135020847E-2</v>
      </c>
      <c r="AB1227" s="13">
        <f t="shared" si="1529"/>
        <v>2.2382316752546805E-2</v>
      </c>
      <c r="AC1227" s="13">
        <f t="shared" si="1530"/>
        <v>6.2409156780283981E-4</v>
      </c>
      <c r="AD1227" s="13">
        <f t="shared" si="1531"/>
        <v>2.6328152491283149E-3</v>
      </c>
      <c r="AE1227" s="13">
        <f t="shared" si="1532"/>
        <v>4.0661198707537694E-3</v>
      </c>
      <c r="AF1227" s="13">
        <f t="shared" si="1533"/>
        <v>3.1398577641960617E-3</v>
      </c>
      <c r="AG1227" s="13">
        <f t="shared" si="1534"/>
        <v>1.6163987770081321E-3</v>
      </c>
      <c r="AH1227" s="13">
        <f t="shared" si="1535"/>
        <v>1.9943901158672658E-2</v>
      </c>
      <c r="AI1227" s="13">
        <f t="shared" si="1536"/>
        <v>1.856617646663155E-2</v>
      </c>
      <c r="AJ1227" s="13">
        <f t="shared" si="1537"/>
        <v>8.6418124981583206E-3</v>
      </c>
      <c r="AK1227" s="13">
        <f t="shared" si="1538"/>
        <v>2.681612030261848E-3</v>
      </c>
      <c r="AL1227" s="13">
        <f t="shared" si="1539"/>
        <v>3.5890578614344233E-5</v>
      </c>
      <c r="AM1227" s="13">
        <f t="shared" si="1540"/>
        <v>4.9018807434370623E-4</v>
      </c>
      <c r="AN1227" s="13">
        <f t="shared" si="1541"/>
        <v>7.5704646201641985E-4</v>
      </c>
      <c r="AO1227" s="13">
        <f t="shared" si="1542"/>
        <v>5.8459127796907959E-4</v>
      </c>
      <c r="AP1227" s="13">
        <f t="shared" si="1543"/>
        <v>3.0094758989848214E-4</v>
      </c>
      <c r="AQ1227" s="13">
        <f t="shared" si="1544"/>
        <v>1.1619586445980395E-4</v>
      </c>
      <c r="AR1227" s="13">
        <f t="shared" si="1545"/>
        <v>6.1602721898908084E-3</v>
      </c>
      <c r="AS1227" s="13">
        <f t="shared" si="1546"/>
        <v>5.7347205870131503E-3</v>
      </c>
      <c r="AT1227" s="13">
        <f t="shared" si="1547"/>
        <v>2.6692830444311412E-3</v>
      </c>
      <c r="AU1227" s="13">
        <f t="shared" si="1548"/>
        <v>8.2829632390727932E-4</v>
      </c>
      <c r="AV1227" s="13">
        <f t="shared" si="1549"/>
        <v>1.9276940346294109E-4</v>
      </c>
      <c r="AW1227" s="13">
        <f t="shared" si="1550"/>
        <v>1.4333429443332444E-6</v>
      </c>
      <c r="AX1227" s="13">
        <f t="shared" si="1551"/>
        <v>7.6054313694673794E-5</v>
      </c>
      <c r="AY1227" s="13">
        <f t="shared" si="1552"/>
        <v>1.174582820700542E-4</v>
      </c>
      <c r="AZ1227" s="13">
        <f t="shared" si="1553"/>
        <v>9.0701285414495895E-5</v>
      </c>
      <c r="BA1227" s="13">
        <f t="shared" si="1554"/>
        <v>4.6693021731382476E-5</v>
      </c>
      <c r="BB1227" s="13">
        <f t="shared" si="1555"/>
        <v>1.8028175690486774E-5</v>
      </c>
      <c r="BC1227" s="13">
        <f t="shared" si="1556"/>
        <v>5.5685429072775524E-6</v>
      </c>
      <c r="BD1227" s="13">
        <f t="shared" si="1557"/>
        <v>1.5856540616778967E-3</v>
      </c>
      <c r="BE1227" s="13">
        <f t="shared" si="1558"/>
        <v>1.4761170790971874E-3</v>
      </c>
      <c r="BF1227" s="13">
        <f t="shared" si="1559"/>
        <v>6.8707345563657682E-4</v>
      </c>
      <c r="BG1227" s="13">
        <f t="shared" si="1560"/>
        <v>2.1320347377373406E-4</v>
      </c>
      <c r="BH1227" s="13">
        <f t="shared" si="1561"/>
        <v>4.9618844451361117E-5</v>
      </c>
      <c r="BI1227" s="13">
        <f t="shared" si="1562"/>
        <v>9.2382349353322208E-6</v>
      </c>
      <c r="BJ1227" s="14">
        <f t="shared" si="1563"/>
        <v>0.22741850787153062</v>
      </c>
      <c r="BK1227" s="14">
        <f t="shared" si="1564"/>
        <v>0.25630007661658938</v>
      </c>
      <c r="BL1227" s="14">
        <f t="shared" si="1565"/>
        <v>0.46359572180769065</v>
      </c>
      <c r="BM1227" s="14">
        <f t="shared" si="1566"/>
        <v>0.44869367288415479</v>
      </c>
      <c r="BN1227" s="14">
        <f t="shared" si="1567"/>
        <v>0.55015936412824784</v>
      </c>
    </row>
    <row r="1228" spans="1:66" x14ac:dyDescent="0.25">
      <c r="A1228" t="s">
        <v>22</v>
      </c>
      <c r="B1228" t="s">
        <v>175</v>
      </c>
      <c r="C1228" t="s">
        <v>164</v>
      </c>
      <c r="D1228" s="11">
        <v>44465</v>
      </c>
      <c r="E1228" s="10">
        <f>VLOOKUP(A1228,home!$A$2:$E$405,3,FALSE)</f>
        <v>1.7</v>
      </c>
      <c r="F1228" s="10">
        <f>VLOOKUP(B1228,home!$B$2:$E$405,3,FALSE)</f>
        <v>0</v>
      </c>
      <c r="G1228" s="10">
        <f>VLOOKUP(C1228,away!$B$2:$E$405,4,FALSE)</f>
        <v>0.59</v>
      </c>
      <c r="H1228" s="10">
        <f>VLOOKUP(A1228,away!$A$2:$E$405,3,FALSE)</f>
        <v>1.5</v>
      </c>
      <c r="I1228" s="10">
        <f>VLOOKUP(C1228,away!$B$2:$E$405,3,FALSE)</f>
        <v>0.59</v>
      </c>
      <c r="J1228" s="10">
        <f>VLOOKUP(B1228,home!$B$2:$E$405,4,FALSE)</f>
        <v>0</v>
      </c>
      <c r="K1228" s="12">
        <f t="shared" si="1512"/>
        <v>0</v>
      </c>
      <c r="L1228" s="12">
        <f t="shared" si="1513"/>
        <v>0</v>
      </c>
      <c r="M1228" s="13">
        <f t="shared" si="1514"/>
        <v>1</v>
      </c>
      <c r="N1228" s="13">
        <f t="shared" si="1515"/>
        <v>0</v>
      </c>
      <c r="O1228" s="13">
        <f t="shared" si="1516"/>
        <v>0</v>
      </c>
      <c r="P1228" s="13">
        <f t="shared" si="1517"/>
        <v>0</v>
      </c>
      <c r="Q1228" s="13">
        <f t="shared" si="1518"/>
        <v>0</v>
      </c>
      <c r="R1228" s="13">
        <f t="shared" si="1519"/>
        <v>0</v>
      </c>
      <c r="S1228" s="13">
        <f t="shared" si="1520"/>
        <v>0</v>
      </c>
      <c r="T1228" s="13">
        <f t="shared" si="1521"/>
        <v>0</v>
      </c>
      <c r="U1228" s="13">
        <f t="shared" si="1522"/>
        <v>0</v>
      </c>
      <c r="V1228" s="13">
        <f t="shared" si="1523"/>
        <v>0</v>
      </c>
      <c r="W1228" s="13">
        <f t="shared" si="1524"/>
        <v>0</v>
      </c>
      <c r="X1228" s="13">
        <f t="shared" si="1525"/>
        <v>0</v>
      </c>
      <c r="Y1228" s="13">
        <f t="shared" si="1526"/>
        <v>0</v>
      </c>
      <c r="Z1228" s="13">
        <f t="shared" si="1527"/>
        <v>0</v>
      </c>
      <c r="AA1228" s="13">
        <f t="shared" si="1528"/>
        <v>0</v>
      </c>
      <c r="AB1228" s="13">
        <f t="shared" si="1529"/>
        <v>0</v>
      </c>
      <c r="AC1228" s="13">
        <f t="shared" si="1530"/>
        <v>0</v>
      </c>
      <c r="AD1228" s="13">
        <f t="shared" si="1531"/>
        <v>0</v>
      </c>
      <c r="AE1228" s="13">
        <f t="shared" si="1532"/>
        <v>0</v>
      </c>
      <c r="AF1228" s="13">
        <f t="shared" si="1533"/>
        <v>0</v>
      </c>
      <c r="AG1228" s="13">
        <f t="shared" si="1534"/>
        <v>0</v>
      </c>
      <c r="AH1228" s="13">
        <f t="shared" si="1535"/>
        <v>0</v>
      </c>
      <c r="AI1228" s="13">
        <f t="shared" si="1536"/>
        <v>0</v>
      </c>
      <c r="AJ1228" s="13">
        <f t="shared" si="1537"/>
        <v>0</v>
      </c>
      <c r="AK1228" s="13">
        <f t="shared" si="1538"/>
        <v>0</v>
      </c>
      <c r="AL1228" s="13">
        <f t="shared" si="1539"/>
        <v>0</v>
      </c>
      <c r="AM1228" s="13">
        <f t="shared" si="1540"/>
        <v>0</v>
      </c>
      <c r="AN1228" s="13">
        <f t="shared" si="1541"/>
        <v>0</v>
      </c>
      <c r="AO1228" s="13">
        <f t="shared" si="1542"/>
        <v>0</v>
      </c>
      <c r="AP1228" s="13">
        <f t="shared" si="1543"/>
        <v>0</v>
      </c>
      <c r="AQ1228" s="13">
        <f t="shared" si="1544"/>
        <v>0</v>
      </c>
      <c r="AR1228" s="13">
        <f t="shared" si="1545"/>
        <v>0</v>
      </c>
      <c r="AS1228" s="13">
        <f t="shared" si="1546"/>
        <v>0</v>
      </c>
      <c r="AT1228" s="13">
        <f t="shared" si="1547"/>
        <v>0</v>
      </c>
      <c r="AU1228" s="13">
        <f t="shared" si="1548"/>
        <v>0</v>
      </c>
      <c r="AV1228" s="13">
        <f t="shared" si="1549"/>
        <v>0</v>
      </c>
      <c r="AW1228" s="13">
        <f t="shared" si="1550"/>
        <v>0</v>
      </c>
      <c r="AX1228" s="13">
        <f t="shared" si="1551"/>
        <v>0</v>
      </c>
      <c r="AY1228" s="13">
        <f t="shared" si="1552"/>
        <v>0</v>
      </c>
      <c r="AZ1228" s="13">
        <f t="shared" si="1553"/>
        <v>0</v>
      </c>
      <c r="BA1228" s="13">
        <f t="shared" si="1554"/>
        <v>0</v>
      </c>
      <c r="BB1228" s="13">
        <f t="shared" si="1555"/>
        <v>0</v>
      </c>
      <c r="BC1228" s="13">
        <f t="shared" si="1556"/>
        <v>0</v>
      </c>
      <c r="BD1228" s="13">
        <f t="shared" si="1557"/>
        <v>0</v>
      </c>
      <c r="BE1228" s="13">
        <f t="shared" si="1558"/>
        <v>0</v>
      </c>
      <c r="BF1228" s="13">
        <f t="shared" si="1559"/>
        <v>0</v>
      </c>
      <c r="BG1228" s="13">
        <f t="shared" si="1560"/>
        <v>0</v>
      </c>
      <c r="BH1228" s="13">
        <f t="shared" si="1561"/>
        <v>0</v>
      </c>
      <c r="BI1228" s="13">
        <f t="shared" si="1562"/>
        <v>0</v>
      </c>
      <c r="BJ1228" s="14">
        <f t="shared" si="1563"/>
        <v>0</v>
      </c>
      <c r="BK1228" s="14">
        <f t="shared" si="1564"/>
        <v>1</v>
      </c>
      <c r="BL1228" s="14">
        <f t="shared" si="1565"/>
        <v>0</v>
      </c>
      <c r="BM1228" s="14">
        <f t="shared" si="1566"/>
        <v>0</v>
      </c>
      <c r="BN1228" s="14">
        <f t="shared" si="1567"/>
        <v>1</v>
      </c>
    </row>
    <row r="1229" spans="1:66" x14ac:dyDescent="0.25">
      <c r="A1229" t="s">
        <v>301</v>
      </c>
      <c r="B1229" t="s">
        <v>355</v>
      </c>
      <c r="C1229" t="s">
        <v>360</v>
      </c>
      <c r="D1229" s="11">
        <v>44465</v>
      </c>
      <c r="E1229" s="10">
        <f>VLOOKUP(A1229,home!$A$2:$E$405,3,FALSE)</f>
        <v>1.32051282051282</v>
      </c>
      <c r="F1229" s="10">
        <f>VLOOKUP(B1229,home!$B$2:$E$405,3,FALSE)</f>
        <v>0.76</v>
      </c>
      <c r="G1229" s="10">
        <f>VLOOKUP(C1229,away!$B$2:$E$405,4,FALSE)</f>
        <v>1.01</v>
      </c>
      <c r="H1229" s="10">
        <f>VLOOKUP(A1229,away!$A$2:$E$405,3,FALSE)</f>
        <v>0.93589743589743601</v>
      </c>
      <c r="I1229" s="10">
        <f>VLOOKUP(C1229,away!$B$2:$E$405,3,FALSE)</f>
        <v>2.02</v>
      </c>
      <c r="J1229" s="10">
        <f>VLOOKUP(B1229,home!$B$2:$E$405,4,FALSE)</f>
        <v>0.85</v>
      </c>
      <c r="K1229" s="12">
        <f t="shared" si="1512"/>
        <v>1.0136256410256406</v>
      </c>
      <c r="L1229" s="12">
        <f t="shared" si="1513"/>
        <v>1.6069358974358976</v>
      </c>
      <c r="M1229" s="13">
        <f t="shared" si="1514"/>
        <v>7.2761992695997216E-2</v>
      </c>
      <c r="N1229" s="13">
        <f t="shared" si="1515"/>
        <v>7.3753421488783152E-2</v>
      </c>
      <c r="O1229" s="13">
        <f t="shared" si="1516"/>
        <v>0.1169238580321665</v>
      </c>
      <c r="P1229" s="13">
        <f t="shared" si="1517"/>
        <v>0.11851702054904575</v>
      </c>
      <c r="Q1229" s="13">
        <f t="shared" si="1518"/>
        <v>3.7379179567201028E-2</v>
      </c>
      <c r="R1229" s="13">
        <f t="shared" si="1519"/>
        <v>9.3944572369293503E-2</v>
      </c>
      <c r="S1229" s="13">
        <f t="shared" si="1520"/>
        <v>4.8261061989151831E-2</v>
      </c>
      <c r="T1229" s="13">
        <f t="shared" si="1521"/>
        <v>6.0065945463237749E-2</v>
      </c>
      <c r="U1229" s="13">
        <f t="shared" si="1522"/>
        <v>9.5224627388704811E-2</v>
      </c>
      <c r="V1229" s="13">
        <f t="shared" si="1523"/>
        <v>8.7343482856564597E-3</v>
      </c>
      <c r="W1229" s="13">
        <f t="shared" si="1524"/>
        <v>1.2629498283272225E-2</v>
      </c>
      <c r="X1229" s="13">
        <f t="shared" si="1525"/>
        <v>2.0294794157995177E-2</v>
      </c>
      <c r="Y1229" s="13">
        <f t="shared" si="1526"/>
        <v>1.6306216631777403E-2</v>
      </c>
      <c r="Z1229" s="13">
        <f t="shared" si="1527"/>
        <v>5.0320968569827429E-2</v>
      </c>
      <c r="AA1229" s="13">
        <f t="shared" si="1528"/>
        <v>5.1006624023622438E-2</v>
      </c>
      <c r="AB1229" s="13">
        <f t="shared" si="1529"/>
        <v>2.585081098624906E-2</v>
      </c>
      <c r="AC1229" s="13">
        <f t="shared" si="1530"/>
        <v>8.891738125378952E-4</v>
      </c>
      <c r="AD1229" s="13">
        <f t="shared" si="1531"/>
        <v>3.2003958233035082E-3</v>
      </c>
      <c r="AE1229" s="13">
        <f t="shared" si="1532"/>
        <v>5.1428309344703207E-3</v>
      </c>
      <c r="AF1229" s="13">
        <f t="shared" si="1533"/>
        <v>4.1320998215220823E-3</v>
      </c>
      <c r="AG1229" s="13">
        <f t="shared" si="1534"/>
        <v>2.2133398449974331E-3</v>
      </c>
      <c r="AH1229" s="13">
        <f t="shared" si="1535"/>
        <v>2.0215642697149813E-2</v>
      </c>
      <c r="AI1229" s="13">
        <f t="shared" si="1536"/>
        <v>2.0491093787643785E-2</v>
      </c>
      <c r="AJ1229" s="13">
        <f t="shared" si="1537"/>
        <v>1.0385149037908475E-2</v>
      </c>
      <c r="AK1229" s="13">
        <f t="shared" si="1538"/>
        <v>3.5088844502322645E-3</v>
      </c>
      <c r="AL1229" s="13">
        <f t="shared" si="1539"/>
        <v>5.7932570072685435E-5</v>
      </c>
      <c r="AM1229" s="13">
        <f t="shared" si="1540"/>
        <v>6.4880065358636054E-4</v>
      </c>
      <c r="AN1229" s="13">
        <f t="shared" si="1541"/>
        <v>1.0425810605277951E-3</v>
      </c>
      <c r="AO1229" s="13">
        <f t="shared" si="1542"/>
        <v>8.3768046607445154E-4</v>
      </c>
      <c r="AP1229" s="13">
        <f t="shared" si="1543"/>
        <v>4.486996038386232E-4</v>
      </c>
      <c r="AQ1229" s="13">
        <f t="shared" si="1544"/>
        <v>1.8025787514338744E-4</v>
      </c>
      <c r="AR1229" s="13">
        <f t="shared" si="1545"/>
        <v>6.4970483879575741E-3</v>
      </c>
      <c r="AS1229" s="13">
        <f t="shared" si="1546"/>
        <v>6.5855748370181001E-3</v>
      </c>
      <c r="AT1229" s="13">
        <f t="shared" si="1547"/>
        <v>3.3376537578473997E-3</v>
      </c>
      <c r="AU1229" s="13">
        <f t="shared" si="1548"/>
        <v>1.1277104766065696E-3</v>
      </c>
      <c r="AV1229" s="13">
        <f t="shared" si="1549"/>
        <v>2.8576906368541616E-4</v>
      </c>
      <c r="AW1229" s="13">
        <f t="shared" si="1550"/>
        <v>2.6211775251224887E-6</v>
      </c>
      <c r="AX1229" s="13">
        <f t="shared" si="1551"/>
        <v>1.0960682973155483E-4</v>
      </c>
      <c r="AY1229" s="13">
        <f t="shared" si="1552"/>
        <v>1.7613114929977968E-4</v>
      </c>
      <c r="AZ1229" s="13">
        <f t="shared" si="1553"/>
        <v>1.4151573323322882E-4</v>
      </c>
      <c r="BA1229" s="13">
        <f t="shared" si="1554"/>
        <v>7.5802237261479198E-5</v>
      </c>
      <c r="BB1229" s="13">
        <f t="shared" si="1555"/>
        <v>3.0452334040355983E-5</v>
      </c>
      <c r="BC1229" s="13">
        <f t="shared" si="1556"/>
        <v>9.7869897460314304E-6</v>
      </c>
      <c r="BD1229" s="13">
        <f t="shared" si="1557"/>
        <v>1.7400567136645079E-3</v>
      </c>
      <c r="BE1229" s="13">
        <f t="shared" si="1558"/>
        <v>1.7637661018091563E-3</v>
      </c>
      <c r="BF1229" s="13">
        <f t="shared" si="1559"/>
        <v>8.9389927278280045E-4</v>
      </c>
      <c r="BG1229" s="13">
        <f t="shared" si="1560"/>
        <v>3.0202640779560674E-4</v>
      </c>
      <c r="BH1229" s="13">
        <f t="shared" si="1561"/>
        <v>7.6535427802123328E-5</v>
      </c>
      <c r="BI1229" s="13">
        <f t="shared" si="1562"/>
        <v>1.5515654413419785E-5</v>
      </c>
      <c r="BJ1229" s="14">
        <f t="shared" si="1563"/>
        <v>0.23881903694904313</v>
      </c>
      <c r="BK1229" s="14">
        <f t="shared" si="1564"/>
        <v>0.24939766105176167</v>
      </c>
      <c r="BL1229" s="14">
        <f t="shared" si="1565"/>
        <v>0.46017681887435347</v>
      </c>
      <c r="BM1229" s="14">
        <f t="shared" si="1566"/>
        <v>0.48526093077072385</v>
      </c>
      <c r="BN1229" s="14">
        <f t="shared" si="1567"/>
        <v>0.51328004470248723</v>
      </c>
    </row>
    <row r="1230" spans="1:66" x14ac:dyDescent="0.25">
      <c r="A1230" t="s">
        <v>301</v>
      </c>
      <c r="B1230" t="s">
        <v>314</v>
      </c>
      <c r="C1230" t="s">
        <v>350</v>
      </c>
      <c r="D1230" s="11">
        <v>44465</v>
      </c>
      <c r="E1230" s="10">
        <f>VLOOKUP(A1230,home!$A$2:$E$405,3,FALSE)</f>
        <v>1.32051282051282</v>
      </c>
      <c r="F1230" s="10">
        <f>VLOOKUP(B1230,home!$B$2:$E$405,3,FALSE)</f>
        <v>1.89</v>
      </c>
      <c r="G1230" s="10">
        <f>VLOOKUP(C1230,away!$B$2:$E$405,4,FALSE)</f>
        <v>1.06</v>
      </c>
      <c r="H1230" s="10">
        <f>VLOOKUP(A1230,away!$A$2:$E$405,3,FALSE)</f>
        <v>0.93589743589743601</v>
      </c>
      <c r="I1230" s="10">
        <f>VLOOKUP(C1230,away!$B$2:$E$405,3,FALSE)</f>
        <v>0.3</v>
      </c>
      <c r="J1230" s="10">
        <f>VLOOKUP(B1230,home!$B$2:$E$405,4,FALSE)</f>
        <v>1.07</v>
      </c>
      <c r="K1230" s="12">
        <f t="shared" si="1512"/>
        <v>2.6455153846153836</v>
      </c>
      <c r="L1230" s="12">
        <f t="shared" si="1513"/>
        <v>0.30042307692307696</v>
      </c>
      <c r="M1230" s="13">
        <f t="shared" si="1514"/>
        <v>5.2552717962629711E-2</v>
      </c>
      <c r="N1230" s="13">
        <f t="shared" si="1515"/>
        <v>0.13902902387349012</v>
      </c>
      <c r="O1230" s="13">
        <f t="shared" si="1516"/>
        <v>1.5788049231003874E-2</v>
      </c>
      <c r="P1230" s="13">
        <f t="shared" si="1517"/>
        <v>4.1767527133685825E-2</v>
      </c>
      <c r="Q1230" s="13">
        <f t="shared" si="1518"/>
        <v>0.18390171078268883</v>
      </c>
      <c r="R1230" s="13">
        <f t="shared" si="1519"/>
        <v>2.3715471642956005E-3</v>
      </c>
      <c r="S1230" s="13">
        <f t="shared" si="1520"/>
        <v>8.298934814863981E-3</v>
      </c>
      <c r="T1230" s="13">
        <f t="shared" si="1521"/>
        <v>5.5248317804753172E-2</v>
      </c>
      <c r="U1230" s="13">
        <f t="shared" si="1522"/>
        <v>6.2739645084849988E-3</v>
      </c>
      <c r="V1230" s="13">
        <f t="shared" si="1523"/>
        <v>7.3286406171123753E-4</v>
      </c>
      <c r="W1230" s="13">
        <f t="shared" si="1524"/>
        <v>0.16217160171089737</v>
      </c>
      <c r="X1230" s="13">
        <f t="shared" si="1525"/>
        <v>4.8720091575531511E-2</v>
      </c>
      <c r="Y1230" s="13">
        <f t="shared" si="1526"/>
        <v>7.3183199095476267E-3</v>
      </c>
      <c r="Z1230" s="13">
        <f t="shared" si="1527"/>
        <v>2.3748916538862745E-4</v>
      </c>
      <c r="AA1230" s="13">
        <f t="shared" si="1528"/>
        <v>6.2828124071508129E-4</v>
      </c>
      <c r="AB1230" s="13">
        <f t="shared" si="1529"/>
        <v>8.3106384408849446E-4</v>
      </c>
      <c r="AC1230" s="13">
        <f t="shared" si="1530"/>
        <v>3.6403825493614393E-5</v>
      </c>
      <c r="AD1230" s="13">
        <f t="shared" si="1531"/>
        <v>0.10725686681847436</v>
      </c>
      <c r="AE1230" s="13">
        <f t="shared" si="1532"/>
        <v>3.2222437950734741E-2</v>
      </c>
      <c r="AF1230" s="13">
        <f t="shared" si="1533"/>
        <v>4.8401819775613277E-3</v>
      </c>
      <c r="AG1230" s="13">
        <f t="shared" si="1534"/>
        <v>4.8470078752219922E-4</v>
      </c>
      <c r="AH1230" s="13">
        <f t="shared" si="1535"/>
        <v>1.7836806450486238E-5</v>
      </c>
      <c r="AI1230" s="13">
        <f t="shared" si="1536"/>
        <v>4.7187545877168257E-5</v>
      </c>
      <c r="AJ1230" s="13">
        <f t="shared" si="1537"/>
        <v>6.2417689290146427E-5</v>
      </c>
      <c r="AK1230" s="13">
        <f t="shared" si="1538"/>
        <v>5.5042319096408414E-5</v>
      </c>
      <c r="AL1230" s="13">
        <f t="shared" si="1539"/>
        <v>1.1573123735717957E-6</v>
      </c>
      <c r="AM1230" s="13">
        <f t="shared" si="1540"/>
        <v>5.6749938254783437E-2</v>
      </c>
      <c r="AN1230" s="13">
        <f t="shared" si="1541"/>
        <v>1.704899106569667E-2</v>
      </c>
      <c r="AO1230" s="13">
        <f t="shared" si="1542"/>
        <v>2.5609551771953207E-3</v>
      </c>
      <c r="AP1230" s="13">
        <f t="shared" si="1543"/>
        <v>2.5645667806503404E-4</v>
      </c>
      <c r="AQ1230" s="13">
        <f t="shared" si="1544"/>
        <v>1.9261376080442119E-5</v>
      </c>
      <c r="AR1230" s="13">
        <f t="shared" si="1545"/>
        <v>1.0717176552672927E-6</v>
      </c>
      <c r="AS1230" s="13">
        <f t="shared" si="1546"/>
        <v>2.8352455449735492E-6</v>
      </c>
      <c r="AT1230" s="13">
        <f t="shared" si="1547"/>
        <v>3.7503428541948766E-6</v>
      </c>
      <c r="AU1230" s="13">
        <f t="shared" si="1548"/>
        <v>3.3071965727849714E-6</v>
      </c>
      <c r="AV1230" s="13">
        <f t="shared" si="1549"/>
        <v>2.1873098533124784E-6</v>
      </c>
      <c r="AW1230" s="13">
        <f t="shared" si="1550"/>
        <v>2.5550045448163933E-8</v>
      </c>
      <c r="AX1230" s="13">
        <f t="shared" si="1551"/>
        <v>2.5022139121500437E-2</v>
      </c>
      <c r="AY1230" s="13">
        <f t="shared" si="1552"/>
        <v>7.5172280260784588E-3</v>
      </c>
      <c r="AZ1230" s="13">
        <f t="shared" si="1553"/>
        <v>1.1291743867634391E-3</v>
      </c>
      <c r="BA1230" s="13">
        <f t="shared" si="1554"/>
        <v>1.1307668121806699E-4</v>
      </c>
      <c r="BB1230" s="13">
        <f t="shared" si="1555"/>
        <v>8.4927111249453956E-6</v>
      </c>
      <c r="BC1230" s="13">
        <f t="shared" si="1556"/>
        <v>5.1028128151498849E-7</v>
      </c>
      <c r="BD1230" s="13">
        <f t="shared" si="1557"/>
        <v>5.3661452598030902E-8</v>
      </c>
      <c r="BE1230" s="13">
        <f t="shared" si="1558"/>
        <v>1.419621984088999E-7</v>
      </c>
      <c r="BF1230" s="13">
        <f t="shared" si="1559"/>
        <v>1.8778158996228313E-7</v>
      </c>
      <c r="BG1230" s="13">
        <f t="shared" si="1560"/>
        <v>1.655930283975859E-7</v>
      </c>
      <c r="BH1230" s="13">
        <f t="shared" si="1561"/>
        <v>1.0951972605271641E-7</v>
      </c>
      <c r="BI1230" s="13">
        <f t="shared" si="1562"/>
        <v>5.7947224038264701E-8</v>
      </c>
      <c r="BJ1230" s="14">
        <f t="shared" si="1563"/>
        <v>0.85161947695098905</v>
      </c>
      <c r="BK1230" s="14">
        <f t="shared" si="1564"/>
        <v>0.11090683313683639</v>
      </c>
      <c r="BL1230" s="14">
        <f t="shared" si="1565"/>
        <v>2.6089258627002239E-2</v>
      </c>
      <c r="BM1230" s="14">
        <f t="shared" si="1566"/>
        <v>0.54592527925638945</v>
      </c>
      <c r="BN1230" s="14">
        <f t="shared" si="1567"/>
        <v>0.43541057614779394</v>
      </c>
    </row>
    <row r="1231" spans="1:66" x14ac:dyDescent="0.25">
      <c r="A1231" t="s">
        <v>301</v>
      </c>
      <c r="B1231" t="s">
        <v>372</v>
      </c>
      <c r="C1231" t="s">
        <v>334</v>
      </c>
      <c r="D1231" s="11">
        <v>44465</v>
      </c>
      <c r="E1231" s="10">
        <f>VLOOKUP(A1231,home!$A$2:$E$405,3,FALSE)</f>
        <v>1.32051282051282</v>
      </c>
      <c r="F1231" s="10">
        <f>VLOOKUP(B1231,home!$B$2:$E$405,3,FALSE)</f>
        <v>0.56999999999999995</v>
      </c>
      <c r="G1231" s="10">
        <f>VLOOKUP(C1231,away!$B$2:$E$405,4,FALSE)</f>
        <v>1.1399999999999999</v>
      </c>
      <c r="H1231" s="10">
        <f>VLOOKUP(A1231,away!$A$2:$E$405,3,FALSE)</f>
        <v>0.93589743589743601</v>
      </c>
      <c r="I1231" s="10">
        <f>VLOOKUP(C1231,away!$B$2:$E$405,3,FALSE)</f>
        <v>0.38</v>
      </c>
      <c r="J1231" s="10">
        <f>VLOOKUP(B1231,home!$B$2:$E$405,4,FALSE)</f>
        <v>0</v>
      </c>
      <c r="K1231" s="12">
        <f t="shared" si="1512"/>
        <v>0.85806923076923025</v>
      </c>
      <c r="L1231" s="12">
        <f t="shared" si="1513"/>
        <v>0</v>
      </c>
      <c r="M1231" s="13">
        <f t="shared" si="1514"/>
        <v>0.42397989990036905</v>
      </c>
      <c r="N1231" s="13">
        <f t="shared" si="1515"/>
        <v>0.36380410656912487</v>
      </c>
      <c r="O1231" s="13">
        <f t="shared" si="1516"/>
        <v>0</v>
      </c>
      <c r="P1231" s="13">
        <f t="shared" si="1517"/>
        <v>0</v>
      </c>
      <c r="Q1231" s="13">
        <f t="shared" si="1518"/>
        <v>0.15608455493722803</v>
      </c>
      <c r="R1231" s="13">
        <f t="shared" si="1519"/>
        <v>0</v>
      </c>
      <c r="S1231" s="13">
        <f t="shared" si="1520"/>
        <v>0</v>
      </c>
      <c r="T1231" s="13">
        <f t="shared" si="1521"/>
        <v>0</v>
      </c>
      <c r="U1231" s="13">
        <f t="shared" si="1522"/>
        <v>0</v>
      </c>
      <c r="V1231" s="13">
        <f t="shared" si="1523"/>
        <v>0</v>
      </c>
      <c r="W1231" s="13">
        <f t="shared" si="1524"/>
        <v>4.4643784663314978E-2</v>
      </c>
      <c r="X1231" s="13">
        <f t="shared" si="1525"/>
        <v>0</v>
      </c>
      <c r="Y1231" s="13">
        <f t="shared" si="1526"/>
        <v>0</v>
      </c>
      <c r="Z1231" s="13">
        <f t="shared" si="1527"/>
        <v>0</v>
      </c>
      <c r="AA1231" s="13">
        <f t="shared" si="1528"/>
        <v>0</v>
      </c>
      <c r="AB1231" s="13">
        <f t="shared" si="1529"/>
        <v>0</v>
      </c>
      <c r="AC1231" s="13">
        <f t="shared" si="1530"/>
        <v>0</v>
      </c>
      <c r="AD1231" s="13">
        <f t="shared" si="1531"/>
        <v>9.5768644911694584E-3</v>
      </c>
      <c r="AE1231" s="13">
        <f t="shared" si="1532"/>
        <v>0</v>
      </c>
      <c r="AF1231" s="13">
        <f t="shared" si="1533"/>
        <v>0</v>
      </c>
      <c r="AG1231" s="13">
        <f t="shared" si="1534"/>
        <v>0</v>
      </c>
      <c r="AH1231" s="13">
        <f t="shared" si="1535"/>
        <v>0</v>
      </c>
      <c r="AI1231" s="13">
        <f t="shared" si="1536"/>
        <v>0</v>
      </c>
      <c r="AJ1231" s="13">
        <f t="shared" si="1537"/>
        <v>0</v>
      </c>
      <c r="AK1231" s="13">
        <f t="shared" si="1538"/>
        <v>0</v>
      </c>
      <c r="AL1231" s="13">
        <f t="shared" si="1539"/>
        <v>0</v>
      </c>
      <c r="AM1231" s="13">
        <f t="shared" si="1540"/>
        <v>1.643522549423787E-3</v>
      </c>
      <c r="AN1231" s="13">
        <f t="shared" si="1541"/>
        <v>0</v>
      </c>
      <c r="AO1231" s="13">
        <f t="shared" si="1542"/>
        <v>0</v>
      </c>
      <c r="AP1231" s="13">
        <f t="shared" si="1543"/>
        <v>0</v>
      </c>
      <c r="AQ1231" s="13">
        <f t="shared" si="1544"/>
        <v>0</v>
      </c>
      <c r="AR1231" s="13">
        <f t="shared" si="1545"/>
        <v>0</v>
      </c>
      <c r="AS1231" s="13">
        <f t="shared" si="1546"/>
        <v>0</v>
      </c>
      <c r="AT1231" s="13">
        <f t="shared" si="1547"/>
        <v>0</v>
      </c>
      <c r="AU1231" s="13">
        <f t="shared" si="1548"/>
        <v>0</v>
      </c>
      <c r="AV1231" s="13">
        <f t="shared" si="1549"/>
        <v>0</v>
      </c>
      <c r="AW1231" s="13">
        <f t="shared" si="1550"/>
        <v>0</v>
      </c>
      <c r="AX1231" s="13">
        <f t="shared" si="1551"/>
        <v>2.3504268828932544E-4</v>
      </c>
      <c r="AY1231" s="13">
        <f t="shared" si="1552"/>
        <v>0</v>
      </c>
      <c r="AZ1231" s="13">
        <f t="shared" si="1553"/>
        <v>0</v>
      </c>
      <c r="BA1231" s="13">
        <f t="shared" si="1554"/>
        <v>0</v>
      </c>
      <c r="BB1231" s="13">
        <f t="shared" si="1555"/>
        <v>0</v>
      </c>
      <c r="BC1231" s="13">
        <f t="shared" si="1556"/>
        <v>0</v>
      </c>
      <c r="BD1231" s="13">
        <f t="shared" si="1557"/>
        <v>0</v>
      </c>
      <c r="BE1231" s="13">
        <f t="shared" si="1558"/>
        <v>0</v>
      </c>
      <c r="BF1231" s="13">
        <f t="shared" si="1559"/>
        <v>0</v>
      </c>
      <c r="BG1231" s="13">
        <f t="shared" si="1560"/>
        <v>0</v>
      </c>
      <c r="BH1231" s="13">
        <f t="shared" si="1561"/>
        <v>0</v>
      </c>
      <c r="BI1231" s="13">
        <f t="shared" si="1562"/>
        <v>0</v>
      </c>
      <c r="BJ1231" s="14">
        <f t="shared" si="1563"/>
        <v>0.57598787589855049</v>
      </c>
      <c r="BK1231" s="14">
        <f t="shared" si="1564"/>
        <v>0.42397989990036905</v>
      </c>
      <c r="BL1231" s="14">
        <f t="shared" si="1565"/>
        <v>0</v>
      </c>
      <c r="BM1231" s="14">
        <f t="shared" si="1566"/>
        <v>5.6099214392197547E-2</v>
      </c>
      <c r="BN1231" s="14">
        <f t="shared" si="1567"/>
        <v>0.94386856140672193</v>
      </c>
    </row>
    <row r="1232" spans="1:66" x14ac:dyDescent="0.25">
      <c r="A1232" t="s">
        <v>301</v>
      </c>
      <c r="B1232" t="s">
        <v>384</v>
      </c>
      <c r="C1232" t="s">
        <v>319</v>
      </c>
      <c r="D1232" s="11">
        <v>44465</v>
      </c>
      <c r="E1232" s="10">
        <f>VLOOKUP(A1232,home!$A$2:$E$405,3,FALSE)</f>
        <v>1.32051282051282</v>
      </c>
      <c r="F1232" s="10">
        <f>VLOOKUP(B1232,home!$B$2:$E$405,3,FALSE)</f>
        <v>2.52</v>
      </c>
      <c r="G1232" s="10">
        <f>VLOOKUP(C1232,away!$B$2:$E$405,4,FALSE)</f>
        <v>1.26</v>
      </c>
      <c r="H1232" s="10">
        <f>VLOOKUP(A1232,away!$A$2:$E$405,3,FALSE)</f>
        <v>0.93589743589743601</v>
      </c>
      <c r="I1232" s="10">
        <f>VLOOKUP(C1232,away!$B$2:$E$405,3,FALSE)</f>
        <v>1.01</v>
      </c>
      <c r="J1232" s="10">
        <f>VLOOKUP(B1232,home!$B$2:$E$405,4,FALSE)</f>
        <v>0.36</v>
      </c>
      <c r="K1232" s="12">
        <f t="shared" si="1512"/>
        <v>4.1928923076923068</v>
      </c>
      <c r="L1232" s="12">
        <f t="shared" si="1513"/>
        <v>0.34029230769230773</v>
      </c>
      <c r="M1232" s="13">
        <f t="shared" si="1514"/>
        <v>1.0746398375476035E-2</v>
      </c>
      <c r="N1232" s="13">
        <f t="shared" si="1515"/>
        <v>4.5058491083930563E-2</v>
      </c>
      <c r="O1232" s="13">
        <f t="shared" si="1516"/>
        <v>3.6569167025716064E-3</v>
      </c>
      <c r="P1232" s="13">
        <f t="shared" si="1517"/>
        <v>1.5333057912084004E-2</v>
      </c>
      <c r="Q1232" s="13">
        <f t="shared" si="1518"/>
        <v>9.4462700331017446E-2</v>
      </c>
      <c r="R1232" s="13">
        <f t="shared" si="1519"/>
        <v>6.2221031187831809E-4</v>
      </c>
      <c r="S1232" s="13">
        <f t="shared" si="1520"/>
        <v>5.4693362538988212E-3</v>
      </c>
      <c r="T1232" s="13">
        <f t="shared" si="1521"/>
        <v>3.2144930286488849E-2</v>
      </c>
      <c r="U1232" s="13">
        <f t="shared" si="1522"/>
        <v>2.6088608304414311E-3</v>
      </c>
      <c r="V1232" s="13">
        <f t="shared" si="1523"/>
        <v>8.6707757635617433E-4</v>
      </c>
      <c r="W1232" s="13">
        <f t="shared" si="1524"/>
        <v>0.1320239765272555</v>
      </c>
      <c r="X1232" s="13">
        <f t="shared" si="1525"/>
        <v>4.4926743643174845E-2</v>
      </c>
      <c r="Y1232" s="13">
        <f t="shared" si="1526"/>
        <v>7.6441126357183406E-3</v>
      </c>
      <c r="Z1232" s="13">
        <f t="shared" si="1527"/>
        <v>7.0577794299674454E-5</v>
      </c>
      <c r="AA1232" s="13">
        <f t="shared" si="1528"/>
        <v>2.9592509081299498E-4</v>
      </c>
      <c r="AB1232" s="13">
        <f t="shared" si="1529"/>
        <v>6.2039101846147712E-4</v>
      </c>
      <c r="AC1232" s="13">
        <f t="shared" si="1530"/>
        <v>7.7322130564218768E-5</v>
      </c>
      <c r="AD1232" s="13">
        <f t="shared" si="1531"/>
        <v>0.13839057890301987</v>
      </c>
      <c r="AE1232" s="13">
        <f t="shared" si="1532"/>
        <v>4.7093249457783024E-2</v>
      </c>
      <c r="AF1232" s="13">
        <f t="shared" si="1533"/>
        <v>8.0127352673592511E-3</v>
      </c>
      <c r="AG1232" s="13">
        <f t="shared" si="1534"/>
        <v>9.088907250190733E-4</v>
      </c>
      <c r="AH1232" s="13">
        <f t="shared" si="1535"/>
        <v>6.0042701235173055E-6</v>
      </c>
      <c r="AI1232" s="13">
        <f t="shared" si="1536"/>
        <v>2.5175258014202443E-5</v>
      </c>
      <c r="AJ1232" s="13">
        <f t="shared" si="1537"/>
        <v>5.2778572835959272E-5</v>
      </c>
      <c r="AK1232" s="13">
        <f t="shared" si="1538"/>
        <v>7.3764957351623927E-5</v>
      </c>
      <c r="AL1232" s="13">
        <f t="shared" si="1539"/>
        <v>4.4129564693319661E-6</v>
      </c>
      <c r="AM1232" s="13">
        <f t="shared" si="1540"/>
        <v>0.11605135874791143</v>
      </c>
      <c r="AN1232" s="13">
        <f t="shared" si="1541"/>
        <v>3.9491384679154667E-2</v>
      </c>
      <c r="AO1232" s="13">
        <f t="shared" si="1542"/>
        <v>6.7193072132170923E-3</v>
      </c>
      <c r="AP1232" s="13">
        <f t="shared" si="1543"/>
        <v>7.6217618589307116E-4</v>
      </c>
      <c r="AQ1232" s="13">
        <f t="shared" si="1544"/>
        <v>6.4840673291418613E-5</v>
      </c>
      <c r="AR1232" s="13">
        <f t="shared" si="1545"/>
        <v>4.0864138726793636E-7</v>
      </c>
      <c r="AS1232" s="13">
        <f t="shared" si="1546"/>
        <v>1.7133893292804432E-6</v>
      </c>
      <c r="AT1232" s="13">
        <f t="shared" si="1547"/>
        <v>3.5920284694110265E-6</v>
      </c>
      <c r="AU1232" s="13">
        <f t="shared" si="1548"/>
        <v>5.0203295128017543E-6</v>
      </c>
      <c r="AV1232" s="13">
        <f t="shared" si="1549"/>
        <v>5.2624252490767863E-6</v>
      </c>
      <c r="AW1232" s="13">
        <f t="shared" si="1550"/>
        <v>1.749012778866002E-7</v>
      </c>
      <c r="AX1232" s="13">
        <f t="shared" si="1551"/>
        <v>8.1098474898559661E-2</v>
      </c>
      <c r="AY1232" s="13">
        <f t="shared" si="1552"/>
        <v>2.7597187173557559E-2</v>
      </c>
      <c r="AZ1232" s="13">
        <f t="shared" si="1553"/>
        <v>4.6955552545532271E-3</v>
      </c>
      <c r="BA1232" s="13">
        <f t="shared" si="1554"/>
        <v>5.3262044448955305E-4</v>
      </c>
      <c r="BB1232" s="13">
        <f t="shared" si="1555"/>
        <v>4.5311660044863167E-5</v>
      </c>
      <c r="BC1232" s="13">
        <f t="shared" si="1556"/>
        <v>3.0838418724071656E-6</v>
      </c>
      <c r="BD1232" s="13">
        <f t="shared" si="1557"/>
        <v>2.3176253448665338E-8</v>
      </c>
      <c r="BE1232" s="13">
        <f t="shared" si="1558"/>
        <v>9.7175534806036195E-8</v>
      </c>
      <c r="BF1232" s="13">
        <f t="shared" si="1559"/>
        <v>2.0372327619205763E-7</v>
      </c>
      <c r="BG1232" s="13">
        <f t="shared" si="1560"/>
        <v>2.8472991921451788E-7</v>
      </c>
      <c r="BH1232" s="13">
        <f t="shared" si="1561"/>
        <v>2.9846047201110106E-7</v>
      </c>
      <c r="BI1232" s="13">
        <f t="shared" si="1562"/>
        <v>2.5028252344911215E-7</v>
      </c>
      <c r="BJ1232" s="14">
        <f t="shared" si="1563"/>
        <v>0.82772770963331166</v>
      </c>
      <c r="BK1232" s="14">
        <f t="shared" si="1564"/>
        <v>6.0094792378406141E-2</v>
      </c>
      <c r="BL1232" s="14">
        <f t="shared" si="1565"/>
        <v>7.9791813744180904E-3</v>
      </c>
      <c r="BM1232" s="14">
        <f t="shared" si="1566"/>
        <v>0.69839547419119818</v>
      </c>
      <c r="BN1232" s="14">
        <f t="shared" si="1567"/>
        <v>0.16987977471695798</v>
      </c>
    </row>
    <row r="1233" spans="1:66" x14ac:dyDescent="0.25">
      <c r="A1233" t="s">
        <v>301</v>
      </c>
      <c r="B1233" t="s">
        <v>316</v>
      </c>
      <c r="C1233" t="s">
        <v>341</v>
      </c>
      <c r="D1233" s="11">
        <v>44465</v>
      </c>
      <c r="E1233" s="10">
        <f>VLOOKUP(A1233,home!$A$2:$E$405,3,FALSE)</f>
        <v>1.32051282051282</v>
      </c>
      <c r="F1233" s="10">
        <f>VLOOKUP(B1233,home!$B$2:$E$405,3,FALSE)</f>
        <v>0.95</v>
      </c>
      <c r="G1233" s="10">
        <f>VLOOKUP(C1233,away!$B$2:$E$405,4,FALSE)</f>
        <v>1.51</v>
      </c>
      <c r="H1233" s="10">
        <f>VLOOKUP(A1233,away!$A$2:$E$405,3,FALSE)</f>
        <v>0.93589743589743601</v>
      </c>
      <c r="I1233" s="10">
        <f>VLOOKUP(C1233,away!$B$2:$E$405,3,FALSE)</f>
        <v>0.19</v>
      </c>
      <c r="J1233" s="10">
        <f>VLOOKUP(B1233,home!$B$2:$E$405,4,FALSE)</f>
        <v>1.07</v>
      </c>
      <c r="K1233" s="12">
        <f t="shared" si="1512"/>
        <v>1.8942756410256403</v>
      </c>
      <c r="L1233" s="12">
        <f t="shared" si="1513"/>
        <v>0.19026794871794875</v>
      </c>
      <c r="M1233" s="13">
        <f t="shared" si="1514"/>
        <v>0.12436386815956606</v>
      </c>
      <c r="N1233" s="13">
        <f t="shared" si="1515"/>
        <v>0.23557944607839018</v>
      </c>
      <c r="O1233" s="13">
        <f t="shared" si="1516"/>
        <v>2.3662458089350049E-2</v>
      </c>
      <c r="P1233" s="13">
        <f t="shared" si="1517"/>
        <v>4.4823217965445909E-2</v>
      </c>
      <c r="Q1233" s="13">
        <f t="shared" si="1518"/>
        <v>0.22312620311630399</v>
      </c>
      <c r="R1233" s="13">
        <f t="shared" si="1519"/>
        <v>2.2511036811425338E-3</v>
      </c>
      <c r="S1233" s="13">
        <f t="shared" si="1520"/>
        <v>4.0387953883037307E-3</v>
      </c>
      <c r="T1233" s="13">
        <f t="shared" si="1521"/>
        <v>4.2453764972163535E-2</v>
      </c>
      <c r="U1233" s="13">
        <f t="shared" si="1522"/>
        <v>4.264210868611451E-3</v>
      </c>
      <c r="V1233" s="13">
        <f t="shared" si="1523"/>
        <v>1.6174026596026139E-4</v>
      </c>
      <c r="W1233" s="13">
        <f t="shared" si="1524"/>
        <v>0.1408875104792513</v>
      </c>
      <c r="X1233" s="13">
        <f t="shared" si="1525"/>
        <v>2.6806377618865649E-2</v>
      </c>
      <c r="Y1233" s="13">
        <f t="shared" si="1526"/>
        <v>2.5501972410501496E-3</v>
      </c>
      <c r="Z1233" s="13">
        <f t="shared" si="1527"/>
        <v>1.427709599208044E-4</v>
      </c>
      <c r="AA1233" s="13">
        <f t="shared" si="1528"/>
        <v>2.7044755162382777E-4</v>
      </c>
      <c r="AB1233" s="13">
        <f t="shared" si="1529"/>
        <v>2.5615110460802069E-4</v>
      </c>
      <c r="AC1233" s="13">
        <f t="shared" si="1530"/>
        <v>3.6434010648616313E-6</v>
      </c>
      <c r="AD1233" s="13">
        <f t="shared" si="1531"/>
        <v>6.6719944806397619E-2</v>
      </c>
      <c r="AE1233" s="13">
        <f t="shared" si="1532"/>
        <v>1.2694667036888032E-2</v>
      </c>
      <c r="AF1233" s="13">
        <f t="shared" si="1533"/>
        <v>1.2076941283830234E-3</v>
      </c>
      <c r="AG1233" s="13">
        <f t="shared" si="1534"/>
        <v>7.6595161495382965E-5</v>
      </c>
      <c r="AH1233" s="13">
        <f t="shared" si="1535"/>
        <v>6.7911844201559804E-6</v>
      </c>
      <c r="AI1233" s="13">
        <f t="shared" si="1536"/>
        <v>1.2864375220814312E-5</v>
      </c>
      <c r="AJ1233" s="13">
        <f t="shared" si="1537"/>
        <v>1.2184336308901199E-5</v>
      </c>
      <c r="AK1233" s="13">
        <f t="shared" si="1538"/>
        <v>7.6934971573385996E-6</v>
      </c>
      <c r="AL1233" s="13">
        <f t="shared" si="1539"/>
        <v>5.2526175804147857E-8</v>
      </c>
      <c r="AM1233" s="13">
        <f t="shared" si="1540"/>
        <v>2.5277193243466851E-2</v>
      </c>
      <c r="AN1233" s="13">
        <f t="shared" si="1541"/>
        <v>4.8094397077816306E-3</v>
      </c>
      <c r="AO1233" s="13">
        <f t="shared" si="1542"/>
        <v>4.5754111384113091E-4</v>
      </c>
      <c r="AP1233" s="13">
        <f t="shared" si="1543"/>
        <v>2.9018469728225814E-5</v>
      </c>
      <c r="AQ1233" s="13">
        <f t="shared" si="1544"/>
        <v>1.380321177530854E-6</v>
      </c>
      <c r="AR1233" s="13">
        <f t="shared" si="1545"/>
        <v>2.5842894579767428E-7</v>
      </c>
      <c r="AS1233" s="13">
        <f t="shared" si="1546"/>
        <v>4.8953565696046982E-7</v>
      </c>
      <c r="AT1233" s="13">
        <f t="shared" si="1547"/>
        <v>4.6365773519685109E-7</v>
      </c>
      <c r="AU1233" s="13">
        <f t="shared" si="1548"/>
        <v>2.9276518451883721E-7</v>
      </c>
      <c r="AV1233" s="13">
        <f t="shared" si="1549"/>
        <v>1.3864448939360261E-7</v>
      </c>
      <c r="AW1233" s="13">
        <f t="shared" si="1550"/>
        <v>5.2587447664725693E-10</v>
      </c>
      <c r="AX1233" s="13">
        <f t="shared" si="1551"/>
        <v>7.9803285724328547E-3</v>
      </c>
      <c r="AY1233" s="13">
        <f t="shared" si="1552"/>
        <v>1.5184007475720354E-3</v>
      </c>
      <c r="AZ1233" s="13">
        <f t="shared" si="1553"/>
        <v>1.4445149778616556E-4</v>
      </c>
      <c r="BA1233" s="13">
        <f t="shared" si="1554"/>
        <v>9.1614967243363448E-6</v>
      </c>
      <c r="BB1233" s="13">
        <f t="shared" si="1555"/>
        <v>4.3578479723142066E-7</v>
      </c>
      <c r="BC1233" s="13">
        <f t="shared" si="1556"/>
        <v>1.6583175890337937E-8</v>
      </c>
      <c r="BD1233" s="13">
        <f t="shared" si="1557"/>
        <v>8.1951242343775715E-9</v>
      </c>
      <c r="BE1233" s="13">
        <f t="shared" si="1558"/>
        <v>1.5523824212360332E-8</v>
      </c>
      <c r="BF1233" s="13">
        <f t="shared" si="1559"/>
        <v>1.4703201030519115E-8</v>
      </c>
      <c r="BG1233" s="13">
        <f t="shared" si="1560"/>
        <v>9.2839718524051491E-9</v>
      </c>
      <c r="BH1233" s="13">
        <f t="shared" si="1561"/>
        <v>4.396600432994694E-9</v>
      </c>
      <c r="BI1233" s="13">
        <f t="shared" si="1562"/>
        <v>1.6656746207089269E-9</v>
      </c>
      <c r="BJ1233" s="14">
        <f t="shared" si="1563"/>
        <v>0.79232976817767287</v>
      </c>
      <c r="BK1233" s="14">
        <f t="shared" si="1564"/>
        <v>0.17490971845408868</v>
      </c>
      <c r="BL1233" s="14">
        <f t="shared" si="1565"/>
        <v>3.0745601488851339E-2</v>
      </c>
      <c r="BM1233" s="14">
        <f t="shared" si="1566"/>
        <v>0.34280316176863734</v>
      </c>
      <c r="BN1233" s="14">
        <f t="shared" si="1567"/>
        <v>0.65380629709019877</v>
      </c>
    </row>
    <row r="1234" spans="1:66" x14ac:dyDescent="0.25">
      <c r="A1234" t="s">
        <v>35</v>
      </c>
      <c r="B1234" t="s">
        <v>505</v>
      </c>
      <c r="C1234" t="s">
        <v>295</v>
      </c>
      <c r="D1234" s="11">
        <v>44465</v>
      </c>
      <c r="E1234" s="10">
        <f>VLOOKUP(A1234,home!$A$2:$E$405,3,FALSE)</f>
        <v>1.575</v>
      </c>
      <c r="F1234" s="10" t="e">
        <f>VLOOKUP(B1234,home!$B$2:$E$405,3,FALSE)</f>
        <v>#N/A</v>
      </c>
      <c r="G1234" s="10">
        <f>VLOOKUP(C1234,away!$B$2:$E$405,4,FALSE)</f>
        <v>0.48</v>
      </c>
      <c r="H1234" s="10">
        <f>VLOOKUP(A1234,away!$A$2:$E$405,3,FALSE)</f>
        <v>1.1000000000000001</v>
      </c>
      <c r="I1234" s="10">
        <f>VLOOKUP(C1234,away!$B$2:$E$405,3,FALSE)</f>
        <v>0.79</v>
      </c>
      <c r="J1234" s="10" t="e">
        <f>VLOOKUP(B1234,home!$B$2:$E$405,4,FALSE)</f>
        <v>#N/A</v>
      </c>
      <c r="K1234" s="12" t="e">
        <f t="shared" si="1512"/>
        <v>#N/A</v>
      </c>
      <c r="L1234" s="12" t="e">
        <f t="shared" si="1513"/>
        <v>#N/A</v>
      </c>
      <c r="M1234" s="13" t="e">
        <f t="shared" si="1514"/>
        <v>#N/A</v>
      </c>
      <c r="N1234" s="13" t="e">
        <f t="shared" si="1515"/>
        <v>#N/A</v>
      </c>
      <c r="O1234" s="13" t="e">
        <f t="shared" si="1516"/>
        <v>#N/A</v>
      </c>
      <c r="P1234" s="13" t="e">
        <f t="shared" si="1517"/>
        <v>#N/A</v>
      </c>
      <c r="Q1234" s="13" t="e">
        <f t="shared" si="1518"/>
        <v>#N/A</v>
      </c>
      <c r="R1234" s="13" t="e">
        <f t="shared" si="1519"/>
        <v>#N/A</v>
      </c>
      <c r="S1234" s="13" t="e">
        <f t="shared" si="1520"/>
        <v>#N/A</v>
      </c>
      <c r="T1234" s="13" t="e">
        <f t="shared" si="1521"/>
        <v>#N/A</v>
      </c>
      <c r="U1234" s="13" t="e">
        <f t="shared" si="1522"/>
        <v>#N/A</v>
      </c>
      <c r="V1234" s="13" t="e">
        <f t="shared" si="1523"/>
        <v>#N/A</v>
      </c>
      <c r="W1234" s="13" t="e">
        <f t="shared" si="1524"/>
        <v>#N/A</v>
      </c>
      <c r="X1234" s="13" t="e">
        <f t="shared" si="1525"/>
        <v>#N/A</v>
      </c>
      <c r="Y1234" s="13" t="e">
        <f t="shared" si="1526"/>
        <v>#N/A</v>
      </c>
      <c r="Z1234" s="13" t="e">
        <f t="shared" si="1527"/>
        <v>#N/A</v>
      </c>
      <c r="AA1234" s="13" t="e">
        <f t="shared" si="1528"/>
        <v>#N/A</v>
      </c>
      <c r="AB1234" s="13" t="e">
        <f t="shared" si="1529"/>
        <v>#N/A</v>
      </c>
      <c r="AC1234" s="13" t="e">
        <f t="shared" si="1530"/>
        <v>#N/A</v>
      </c>
      <c r="AD1234" s="13" t="e">
        <f t="shared" si="1531"/>
        <v>#N/A</v>
      </c>
      <c r="AE1234" s="13" t="e">
        <f t="shared" si="1532"/>
        <v>#N/A</v>
      </c>
      <c r="AF1234" s="13" t="e">
        <f t="shared" si="1533"/>
        <v>#N/A</v>
      </c>
      <c r="AG1234" s="13" t="e">
        <f t="shared" si="1534"/>
        <v>#N/A</v>
      </c>
      <c r="AH1234" s="13" t="e">
        <f t="shared" si="1535"/>
        <v>#N/A</v>
      </c>
      <c r="AI1234" s="13" t="e">
        <f t="shared" si="1536"/>
        <v>#N/A</v>
      </c>
      <c r="AJ1234" s="13" t="e">
        <f t="shared" si="1537"/>
        <v>#N/A</v>
      </c>
      <c r="AK1234" s="13" t="e">
        <f t="shared" si="1538"/>
        <v>#N/A</v>
      </c>
      <c r="AL1234" s="13" t="e">
        <f t="shared" si="1539"/>
        <v>#N/A</v>
      </c>
      <c r="AM1234" s="13" t="e">
        <f t="shared" si="1540"/>
        <v>#N/A</v>
      </c>
      <c r="AN1234" s="13" t="e">
        <f t="shared" si="1541"/>
        <v>#N/A</v>
      </c>
      <c r="AO1234" s="13" t="e">
        <f t="shared" si="1542"/>
        <v>#N/A</v>
      </c>
      <c r="AP1234" s="13" t="e">
        <f t="shared" si="1543"/>
        <v>#N/A</v>
      </c>
      <c r="AQ1234" s="13" t="e">
        <f t="shared" si="1544"/>
        <v>#N/A</v>
      </c>
      <c r="AR1234" s="13" t="e">
        <f t="shared" si="1545"/>
        <v>#N/A</v>
      </c>
      <c r="AS1234" s="13" t="e">
        <f t="shared" si="1546"/>
        <v>#N/A</v>
      </c>
      <c r="AT1234" s="13" t="e">
        <f t="shared" si="1547"/>
        <v>#N/A</v>
      </c>
      <c r="AU1234" s="13" t="e">
        <f t="shared" si="1548"/>
        <v>#N/A</v>
      </c>
      <c r="AV1234" s="13" t="e">
        <f t="shared" si="1549"/>
        <v>#N/A</v>
      </c>
      <c r="AW1234" s="13" t="e">
        <f t="shared" si="1550"/>
        <v>#N/A</v>
      </c>
      <c r="AX1234" s="13" t="e">
        <f t="shared" si="1551"/>
        <v>#N/A</v>
      </c>
      <c r="AY1234" s="13" t="e">
        <f t="shared" si="1552"/>
        <v>#N/A</v>
      </c>
      <c r="AZ1234" s="13" t="e">
        <f t="shared" si="1553"/>
        <v>#N/A</v>
      </c>
      <c r="BA1234" s="13" t="e">
        <f t="shared" si="1554"/>
        <v>#N/A</v>
      </c>
      <c r="BB1234" s="13" t="e">
        <f t="shared" si="1555"/>
        <v>#N/A</v>
      </c>
      <c r="BC1234" s="13" t="e">
        <f t="shared" si="1556"/>
        <v>#N/A</v>
      </c>
      <c r="BD1234" s="13" t="e">
        <f t="shared" si="1557"/>
        <v>#N/A</v>
      </c>
      <c r="BE1234" s="13" t="e">
        <f t="shared" si="1558"/>
        <v>#N/A</v>
      </c>
      <c r="BF1234" s="13" t="e">
        <f t="shared" si="1559"/>
        <v>#N/A</v>
      </c>
      <c r="BG1234" s="13" t="e">
        <f t="shared" si="1560"/>
        <v>#N/A</v>
      </c>
      <c r="BH1234" s="13" t="e">
        <f t="shared" si="1561"/>
        <v>#N/A</v>
      </c>
      <c r="BI1234" s="13" t="e">
        <f t="shared" si="1562"/>
        <v>#N/A</v>
      </c>
      <c r="BJ1234" s="14" t="e">
        <f t="shared" si="1563"/>
        <v>#N/A</v>
      </c>
      <c r="BK1234" s="14" t="e">
        <f t="shared" si="1564"/>
        <v>#N/A</v>
      </c>
      <c r="BL1234" s="14" t="e">
        <f t="shared" si="1565"/>
        <v>#N/A</v>
      </c>
      <c r="BM1234" s="14" t="e">
        <f t="shared" si="1566"/>
        <v>#N/A</v>
      </c>
      <c r="BN1234" s="14" t="e">
        <f t="shared" si="1567"/>
        <v>#N/A</v>
      </c>
    </row>
    <row r="1235" spans="1:66" x14ac:dyDescent="0.25">
      <c r="A1235" t="s">
        <v>35</v>
      </c>
      <c r="B1235" t="s">
        <v>475</v>
      </c>
      <c r="C1235" t="s">
        <v>216</v>
      </c>
      <c r="D1235" s="11">
        <v>44465</v>
      </c>
      <c r="E1235" s="10">
        <f>VLOOKUP(A1235,home!$A$2:$E$405,3,FALSE)</f>
        <v>1.575</v>
      </c>
      <c r="F1235" s="10">
        <f>VLOOKUP(B1235,home!$B$2:$E$405,3,FALSE)</f>
        <v>0.16</v>
      </c>
      <c r="G1235" s="10">
        <f>VLOOKUP(C1235,away!$B$2:$E$405,4,FALSE)</f>
        <v>0.95</v>
      </c>
      <c r="H1235" s="10">
        <f>VLOOKUP(A1235,away!$A$2:$E$405,3,FALSE)</f>
        <v>1.1000000000000001</v>
      </c>
      <c r="I1235" s="10">
        <f>VLOOKUP(C1235,away!$B$2:$E$405,3,FALSE)</f>
        <v>0.48</v>
      </c>
      <c r="J1235" s="10">
        <f>VLOOKUP(B1235,home!$B$2:$E$405,4,FALSE)</f>
        <v>0.91</v>
      </c>
      <c r="K1235" s="12">
        <f t="shared" si="1512"/>
        <v>0.2394</v>
      </c>
      <c r="L1235" s="12">
        <f t="shared" si="1513"/>
        <v>0.48048000000000002</v>
      </c>
      <c r="M1235" s="13">
        <f t="shared" si="1514"/>
        <v>0.48681066973544324</v>
      </c>
      <c r="N1235" s="13">
        <f t="shared" si="1515"/>
        <v>0.11654247433466511</v>
      </c>
      <c r="O1235" s="13">
        <f t="shared" si="1516"/>
        <v>0.23390279059448579</v>
      </c>
      <c r="P1235" s="13">
        <f t="shared" si="1517"/>
        <v>5.5996328068319896E-2</v>
      </c>
      <c r="Q1235" s="13">
        <f t="shared" si="1518"/>
        <v>1.3950134177859414E-2</v>
      </c>
      <c r="R1235" s="13">
        <f t="shared" si="1519"/>
        <v>5.6192806412419263E-2</v>
      </c>
      <c r="S1235" s="13">
        <f t="shared" si="1520"/>
        <v>1.6102711752594408E-3</v>
      </c>
      <c r="T1235" s="13">
        <f t="shared" si="1521"/>
        <v>6.7027604697778922E-3</v>
      </c>
      <c r="U1235" s="13">
        <f t="shared" si="1522"/>
        <v>1.3452557855133171E-2</v>
      </c>
      <c r="V1235" s="13">
        <f t="shared" si="1523"/>
        <v>2.0580502308078259E-5</v>
      </c>
      <c r="W1235" s="13">
        <f t="shared" si="1524"/>
        <v>1.1132207073931816E-3</v>
      </c>
      <c r="X1235" s="13">
        <f t="shared" si="1525"/>
        <v>5.3488028548827598E-4</v>
      </c>
      <c r="Y1235" s="13">
        <f t="shared" si="1526"/>
        <v>1.2849963978570341E-4</v>
      </c>
      <c r="Z1235" s="13">
        <f t="shared" si="1527"/>
        <v>8.999839875013068E-3</v>
      </c>
      <c r="AA1235" s="13">
        <f t="shared" si="1528"/>
        <v>2.1545616660781286E-3</v>
      </c>
      <c r="AB1235" s="13">
        <f t="shared" si="1529"/>
        <v>2.5790103142955199E-4</v>
      </c>
      <c r="AC1235" s="13">
        <f t="shared" si="1530"/>
        <v>1.4795697674419462E-7</v>
      </c>
      <c r="AD1235" s="13">
        <f t="shared" si="1531"/>
        <v>6.6626259337481891E-5</v>
      </c>
      <c r="AE1235" s="13">
        <f t="shared" si="1532"/>
        <v>3.20125850864733E-5</v>
      </c>
      <c r="AF1235" s="13">
        <f t="shared" si="1533"/>
        <v>7.6907034411743465E-6</v>
      </c>
      <c r="AG1235" s="13">
        <f t="shared" si="1534"/>
        <v>1.2317430631384831E-6</v>
      </c>
      <c r="AH1235" s="13">
        <f t="shared" si="1535"/>
        <v>1.08106076578657E-3</v>
      </c>
      <c r="AI1235" s="13">
        <f t="shared" si="1536"/>
        <v>2.5880594732930487E-4</v>
      </c>
      <c r="AJ1235" s="13">
        <f t="shared" si="1537"/>
        <v>3.0979071895317793E-5</v>
      </c>
      <c r="AK1235" s="13">
        <f t="shared" si="1538"/>
        <v>2.4721299372463609E-6</v>
      </c>
      <c r="AL1235" s="13">
        <f t="shared" si="1539"/>
        <v>6.8076136574962149E-10</v>
      </c>
      <c r="AM1235" s="13">
        <f t="shared" si="1540"/>
        <v>3.1900652970786334E-6</v>
      </c>
      <c r="AN1235" s="13">
        <f t="shared" si="1541"/>
        <v>1.5327625739403419E-6</v>
      </c>
      <c r="AO1235" s="13">
        <f t="shared" si="1542"/>
        <v>3.6823088076342775E-7</v>
      </c>
      <c r="AP1235" s="13">
        <f t="shared" si="1543"/>
        <v>5.8975857863070585E-8</v>
      </c>
      <c r="AQ1235" s="13">
        <f t="shared" si="1544"/>
        <v>7.0841800465120402E-9</v>
      </c>
      <c r="AR1235" s="13">
        <f t="shared" si="1545"/>
        <v>1.0388561534902632E-4</v>
      </c>
      <c r="AS1235" s="13">
        <f t="shared" si="1546"/>
        <v>2.4870216314556898E-5</v>
      </c>
      <c r="AT1235" s="13">
        <f t="shared" si="1547"/>
        <v>2.9769648928524609E-6</v>
      </c>
      <c r="AU1235" s="13">
        <f t="shared" si="1548"/>
        <v>2.3756179844962648E-7</v>
      </c>
      <c r="AV1235" s="13">
        <f t="shared" si="1549"/>
        <v>1.4218073637210138E-8</v>
      </c>
      <c r="AW1235" s="13">
        <f t="shared" si="1550"/>
        <v>2.1751632697522625E-12</v>
      </c>
      <c r="AX1235" s="13">
        <f t="shared" si="1551"/>
        <v>1.2728360535343751E-7</v>
      </c>
      <c r="AY1235" s="13">
        <f t="shared" si="1552"/>
        <v>6.115722670021966E-8</v>
      </c>
      <c r="AZ1235" s="13">
        <f t="shared" si="1553"/>
        <v>1.4692412142460771E-8</v>
      </c>
      <c r="BA1235" s="13">
        <f t="shared" si="1554"/>
        <v>2.3531367287365169E-9</v>
      </c>
      <c r="BB1235" s="13">
        <f t="shared" si="1555"/>
        <v>2.8265878385583044E-10</v>
      </c>
      <c r="BC1235" s="13">
        <f t="shared" si="1556"/>
        <v>2.7162378493409907E-11</v>
      </c>
      <c r="BD1235" s="13">
        <f t="shared" si="1557"/>
        <v>8.3191600771500178E-6</v>
      </c>
      <c r="BE1235" s="13">
        <f t="shared" si="1558"/>
        <v>1.9916069224697141E-6</v>
      </c>
      <c r="BF1235" s="13">
        <f t="shared" si="1559"/>
        <v>2.3839534861962477E-7</v>
      </c>
      <c r="BG1235" s="13">
        <f t="shared" si="1560"/>
        <v>1.9023948819846064E-8</v>
      </c>
      <c r="BH1235" s="13">
        <f t="shared" si="1561"/>
        <v>1.1385833368677865E-9</v>
      </c>
      <c r="BI1235" s="13">
        <f t="shared" si="1562"/>
        <v>5.4515370169229623E-11</v>
      </c>
      <c r="BJ1235" s="14">
        <f t="shared" si="1563"/>
        <v>0.13908489382088965</v>
      </c>
      <c r="BK1235" s="14">
        <f t="shared" si="1564"/>
        <v>0.54443805927629563</v>
      </c>
      <c r="BL1235" s="14">
        <f t="shared" si="1565"/>
        <v>0.30747648943031869</v>
      </c>
      <c r="BM1235" s="14">
        <f t="shared" si="1566"/>
        <v>3.6604017924272536E-2</v>
      </c>
      <c r="BN1235" s="14">
        <f t="shared" si="1567"/>
        <v>0.96339520332319273</v>
      </c>
    </row>
    <row r="1236" spans="1:66" x14ac:dyDescent="0.25">
      <c r="A1236" t="s">
        <v>35</v>
      </c>
      <c r="B1236" t="s">
        <v>296</v>
      </c>
      <c r="C1236" t="s">
        <v>211</v>
      </c>
      <c r="D1236" s="11">
        <v>44465</v>
      </c>
      <c r="E1236" s="10">
        <f>VLOOKUP(A1236,home!$A$2:$E$405,3,FALSE)</f>
        <v>1.575</v>
      </c>
      <c r="F1236" s="10">
        <f>VLOOKUP(B1236,home!$B$2:$E$405,3,FALSE)</f>
        <v>0.95</v>
      </c>
      <c r="G1236" s="10">
        <f>VLOOKUP(C1236,away!$B$2:$E$405,4,FALSE)</f>
        <v>0.48</v>
      </c>
      <c r="H1236" s="10">
        <f>VLOOKUP(A1236,away!$A$2:$E$405,3,FALSE)</f>
        <v>1.1000000000000001</v>
      </c>
      <c r="I1236" s="10">
        <f>VLOOKUP(C1236,away!$B$2:$E$405,3,FALSE)</f>
        <v>0.63</v>
      </c>
      <c r="J1236" s="10">
        <f>VLOOKUP(B1236,home!$B$2:$E$405,4,FALSE)</f>
        <v>1.1399999999999999</v>
      </c>
      <c r="K1236" s="12">
        <f t="shared" si="1512"/>
        <v>0.71819999999999995</v>
      </c>
      <c r="L1236" s="12">
        <f t="shared" si="1513"/>
        <v>0.79002000000000006</v>
      </c>
      <c r="M1236" s="13">
        <f t="shared" si="1514"/>
        <v>0.22130354789347165</v>
      </c>
      <c r="N1236" s="13">
        <f t="shared" si="1515"/>
        <v>0.15894020809709131</v>
      </c>
      <c r="O1236" s="13">
        <f t="shared" si="1516"/>
        <v>0.1748342289068005</v>
      </c>
      <c r="P1236" s="13">
        <f t="shared" si="1517"/>
        <v>0.12556594320086412</v>
      </c>
      <c r="Q1236" s="13">
        <f t="shared" si="1518"/>
        <v>5.7075428727665481E-2</v>
      </c>
      <c r="R1236" s="13">
        <f t="shared" si="1519"/>
        <v>6.9061268760475261E-2</v>
      </c>
      <c r="S1236" s="13">
        <f t="shared" si="1520"/>
        <v>1.7811289337657001E-2</v>
      </c>
      <c r="T1236" s="13">
        <f t="shared" si="1521"/>
        <v>4.5090730203430296E-2</v>
      </c>
      <c r="U1236" s="13">
        <f t="shared" si="1522"/>
        <v>4.9599803223773324E-2</v>
      </c>
      <c r="V1236" s="13">
        <f t="shared" si="1523"/>
        <v>1.1228877292423559E-3</v>
      </c>
      <c r="W1236" s="13">
        <f t="shared" si="1524"/>
        <v>1.366385763740312E-2</v>
      </c>
      <c r="X1236" s="13">
        <f t="shared" si="1525"/>
        <v>1.0794720810701215E-2</v>
      </c>
      <c r="Y1236" s="13">
        <f t="shared" si="1526"/>
        <v>4.2640226674350865E-3</v>
      </c>
      <c r="Z1236" s="13">
        <f t="shared" si="1527"/>
        <v>1.8186594515383559E-2</v>
      </c>
      <c r="AA1236" s="13">
        <f t="shared" si="1528"/>
        <v>1.306161218094847E-2</v>
      </c>
      <c r="AB1236" s="13">
        <f t="shared" si="1529"/>
        <v>4.6904249341785951E-3</v>
      </c>
      <c r="AC1236" s="13">
        <f t="shared" si="1530"/>
        <v>3.981987020008825E-5</v>
      </c>
      <c r="AD1236" s="13">
        <f t="shared" si="1531"/>
        <v>2.4533456387957294E-3</v>
      </c>
      <c r="AE1236" s="13">
        <f t="shared" si="1532"/>
        <v>1.9381921215614025E-3</v>
      </c>
      <c r="AF1236" s="13">
        <f t="shared" si="1533"/>
        <v>7.6560526993796959E-4</v>
      </c>
      <c r="AG1236" s="13">
        <f t="shared" si="1534"/>
        <v>2.0161449178546494E-4</v>
      </c>
      <c r="AH1236" s="13">
        <f t="shared" si="1535"/>
        <v>3.5919433497608295E-3</v>
      </c>
      <c r="AI1236" s="13">
        <f t="shared" si="1536"/>
        <v>2.5797337137982274E-3</v>
      </c>
      <c r="AJ1236" s="13">
        <f t="shared" si="1537"/>
        <v>9.2638237662494326E-4</v>
      </c>
      <c r="AK1236" s="13">
        <f t="shared" si="1538"/>
        <v>2.2177594096401147E-4</v>
      </c>
      <c r="AL1236" s="13">
        <f t="shared" si="1539"/>
        <v>9.0373961148004939E-7</v>
      </c>
      <c r="AM1236" s="13">
        <f t="shared" si="1540"/>
        <v>3.5239856755661859E-4</v>
      </c>
      <c r="AN1236" s="13">
        <f t="shared" si="1541"/>
        <v>2.784019163410799E-4</v>
      </c>
      <c r="AO1236" s="13">
        <f t="shared" si="1542"/>
        <v>1.0997154097388996E-4</v>
      </c>
      <c r="AP1236" s="13">
        <f t="shared" si="1543"/>
        <v>2.8959905600064188E-5</v>
      </c>
      <c r="AQ1236" s="13">
        <f t="shared" si="1544"/>
        <v>5.7197261555406761E-6</v>
      </c>
      <c r="AR1236" s="13">
        <f t="shared" si="1545"/>
        <v>5.6754141703561033E-4</v>
      </c>
      <c r="AS1236" s="13">
        <f t="shared" si="1546"/>
        <v>4.0760824571497528E-4</v>
      </c>
      <c r="AT1236" s="13">
        <f t="shared" si="1547"/>
        <v>1.4637212103624759E-4</v>
      </c>
      <c r="AU1236" s="13">
        <f t="shared" si="1548"/>
        <v>3.504148577607768E-5</v>
      </c>
      <c r="AV1236" s="13">
        <f t="shared" si="1549"/>
        <v>6.2916987710947459E-6</v>
      </c>
      <c r="AW1236" s="13">
        <f t="shared" si="1550"/>
        <v>1.4243748738836293E-8</v>
      </c>
      <c r="AX1236" s="13">
        <f t="shared" si="1551"/>
        <v>4.2182108536527243E-5</v>
      </c>
      <c r="AY1236" s="13">
        <f t="shared" si="1552"/>
        <v>3.3324709386027257E-5</v>
      </c>
      <c r="AZ1236" s="13">
        <f t="shared" si="1553"/>
        <v>1.3163593454574625E-5</v>
      </c>
      <c r="BA1236" s="13">
        <f t="shared" si="1554"/>
        <v>3.4665007003276825E-6</v>
      </c>
      <c r="BB1236" s="13">
        <f t="shared" si="1555"/>
        <v>6.8465122081821886E-7</v>
      </c>
      <c r="BC1236" s="13">
        <f t="shared" si="1556"/>
        <v>1.081776314941619E-7</v>
      </c>
      <c r="BD1236" s="13">
        <f t="shared" si="1557"/>
        <v>7.4728178381078795E-5</v>
      </c>
      <c r="BE1236" s="13">
        <f t="shared" si="1558"/>
        <v>5.3669777713290778E-5</v>
      </c>
      <c r="BF1236" s="13">
        <f t="shared" si="1559"/>
        <v>1.9272817176842715E-5</v>
      </c>
      <c r="BG1236" s="13">
        <f t="shared" si="1560"/>
        <v>4.6139124321361472E-6</v>
      </c>
      <c r="BH1236" s="13">
        <f t="shared" si="1561"/>
        <v>8.28427977190045E-7</v>
      </c>
      <c r="BI1236" s="13">
        <f t="shared" si="1562"/>
        <v>1.1899539464357807E-7</v>
      </c>
      <c r="BJ1236" s="14">
        <f t="shared" si="1563"/>
        <v>0.2960561070633641</v>
      </c>
      <c r="BK1236" s="14">
        <f t="shared" si="1564"/>
        <v>0.36587771648043271</v>
      </c>
      <c r="BL1236" s="14">
        <f t="shared" si="1565"/>
        <v>0.31988326046473337</v>
      </c>
      <c r="BM1236" s="14">
        <f t="shared" si="1566"/>
        <v>0.19318974247190801</v>
      </c>
      <c r="BN1236" s="14">
        <f t="shared" si="1567"/>
        <v>0.80678062558636832</v>
      </c>
    </row>
    <row r="1237" spans="1:66" x14ac:dyDescent="0.25">
      <c r="A1237" t="s">
        <v>35</v>
      </c>
      <c r="B1237" t="s">
        <v>286</v>
      </c>
      <c r="C1237" t="s">
        <v>212</v>
      </c>
      <c r="D1237" s="11">
        <v>44465</v>
      </c>
      <c r="E1237" s="10">
        <f>VLOOKUP(A1237,home!$A$2:$E$405,3,FALSE)</f>
        <v>1.575</v>
      </c>
      <c r="F1237" s="10">
        <f>VLOOKUP(B1237,home!$B$2:$E$405,3,FALSE)</f>
        <v>0.85</v>
      </c>
      <c r="G1237" s="10">
        <f>VLOOKUP(C1237,away!$B$2:$E$405,4,FALSE)</f>
        <v>1.1100000000000001</v>
      </c>
      <c r="H1237" s="10">
        <f>VLOOKUP(A1237,away!$A$2:$E$405,3,FALSE)</f>
        <v>1.1000000000000001</v>
      </c>
      <c r="I1237" s="10">
        <f>VLOOKUP(C1237,away!$B$2:$E$405,3,FALSE)</f>
        <v>0.79</v>
      </c>
      <c r="J1237" s="10">
        <f>VLOOKUP(B1237,home!$B$2:$E$405,4,FALSE)</f>
        <v>0.91</v>
      </c>
      <c r="K1237" s="12">
        <f t="shared" si="1512"/>
        <v>1.4860125</v>
      </c>
      <c r="L1237" s="12">
        <f t="shared" si="1513"/>
        <v>0.7907900000000001</v>
      </c>
      <c r="M1237" s="13">
        <f t="shared" si="1514"/>
        <v>0.10261178390144046</v>
      </c>
      <c r="N1237" s="13">
        <f t="shared" si="1515"/>
        <v>0.1524823935248393</v>
      </c>
      <c r="O1237" s="13">
        <f t="shared" si="1516"/>
        <v>8.1144372591420114E-2</v>
      </c>
      <c r="P1237" s="13">
        <f t="shared" si="1517"/>
        <v>0.12058155197550767</v>
      </c>
      <c r="Q1237" s="13">
        <f t="shared" si="1518"/>
        <v>0.11329537140391516</v>
      </c>
      <c r="R1237" s="13">
        <f t="shared" si="1519"/>
        <v>3.2084079200784557E-2</v>
      </c>
      <c r="S1237" s="13">
        <f t="shared" si="1520"/>
        <v>3.5424563641705563E-2</v>
      </c>
      <c r="T1237" s="13">
        <f t="shared" si="1521"/>
        <v>8.9592846752502078E-2</v>
      </c>
      <c r="U1237" s="13">
        <f t="shared" si="1522"/>
        <v>4.7677342743355861E-2</v>
      </c>
      <c r="V1237" s="13">
        <f t="shared" si="1523"/>
        <v>4.6253609690187656E-3</v>
      </c>
      <c r="W1237" s="13">
        <f t="shared" si="1524"/>
        <v>5.6119446032786804E-2</v>
      </c>
      <c r="X1237" s="13">
        <f t="shared" si="1525"/>
        <v>4.4378696728267483E-2</v>
      </c>
      <c r="Y1237" s="13">
        <f t="shared" si="1526"/>
        <v>1.7547114792873322E-2</v>
      </c>
      <c r="Z1237" s="13">
        <f t="shared" si="1527"/>
        <v>8.4572563303961425E-3</v>
      </c>
      <c r="AA1237" s="13">
        <f t="shared" si="1528"/>
        <v>1.2567588622672796E-2</v>
      </c>
      <c r="AB1237" s="13">
        <f t="shared" si="1529"/>
        <v>9.3377968940747819E-3</v>
      </c>
      <c r="AC1237" s="13">
        <f t="shared" si="1530"/>
        <v>3.3971074208380436E-4</v>
      </c>
      <c r="AD1237" s="13">
        <f t="shared" si="1531"/>
        <v>2.0848549574449152E-2</v>
      </c>
      <c r="AE1237" s="13">
        <f t="shared" si="1532"/>
        <v>1.6486824517978647E-2</v>
      </c>
      <c r="AF1237" s="13">
        <f t="shared" si="1533"/>
        <v>6.5188079802861679E-3</v>
      </c>
      <c r="AG1237" s="13">
        <f t="shared" si="1534"/>
        <v>1.7183360542434999E-3</v>
      </c>
      <c r="AH1237" s="13">
        <f t="shared" si="1535"/>
        <v>1.6719784333784913E-3</v>
      </c>
      <c r="AI1237" s="13">
        <f t="shared" si="1536"/>
        <v>2.4845808517308552E-3</v>
      </c>
      <c r="AJ1237" s="13">
        <f t="shared" si="1537"/>
        <v>1.8460591014663494E-3</v>
      </c>
      <c r="AK1237" s="13">
        <f t="shared" si="1538"/>
        <v>9.1442230017258744E-4</v>
      </c>
      <c r="AL1237" s="13">
        <f t="shared" si="1539"/>
        <v>1.5968087463545799E-5</v>
      </c>
      <c r="AM1237" s="13">
        <f t="shared" si="1540"/>
        <v>6.1962410549002249E-3</v>
      </c>
      <c r="AN1237" s="13">
        <f t="shared" si="1541"/>
        <v>4.8999254638045489E-3</v>
      </c>
      <c r="AO1237" s="13">
        <f t="shared" si="1542"/>
        <v>1.9374060287609999E-3</v>
      </c>
      <c r="AP1237" s="13">
        <f t="shared" si="1543"/>
        <v>5.1069377116130376E-4</v>
      </c>
      <c r="AQ1237" s="13">
        <f t="shared" si="1544"/>
        <v>1.0096288182416187E-4</v>
      </c>
      <c r="AR1237" s="13">
        <f t="shared" si="1545"/>
        <v>2.6443676506627552E-4</v>
      </c>
      <c r="AS1237" s="13">
        <f t="shared" si="1546"/>
        <v>3.9295633834804877E-4</v>
      </c>
      <c r="AT1237" s="13">
        <f t="shared" si="1547"/>
        <v>2.9196901536971499E-4</v>
      </c>
      <c r="AU1237" s="13">
        <f t="shared" si="1548"/>
        <v>1.4462320215069614E-4</v>
      </c>
      <c r="AV1237" s="13">
        <f t="shared" si="1549"/>
        <v>5.3727971546490349E-5</v>
      </c>
      <c r="AW1237" s="13">
        <f t="shared" si="1550"/>
        <v>5.2123555600279087E-7</v>
      </c>
      <c r="AX1237" s="13">
        <f t="shared" si="1551"/>
        <v>1.5346152767658197E-3</v>
      </c>
      <c r="AY1237" s="13">
        <f t="shared" si="1552"/>
        <v>1.2135584147136425E-3</v>
      </c>
      <c r="AZ1237" s="13">
        <f t="shared" si="1553"/>
        <v>4.7983492938570078E-4</v>
      </c>
      <c r="BA1237" s="13">
        <f t="shared" si="1554"/>
        <v>1.2648288793630613E-4</v>
      </c>
      <c r="BB1237" s="13">
        <f t="shared" si="1555"/>
        <v>2.5005350737787882E-5</v>
      </c>
      <c r="BC1237" s="13">
        <f t="shared" si="1556"/>
        <v>3.9547962619870574E-6</v>
      </c>
      <c r="BD1237" s="13">
        <f t="shared" si="1557"/>
        <v>3.4852324907793335E-5</v>
      </c>
      <c r="BE1237" s="13">
        <f t="shared" si="1558"/>
        <v>5.179099046704225E-5</v>
      </c>
      <c r="BF1237" s="13">
        <f t="shared" si="1559"/>
        <v>3.8481029610702819E-5</v>
      </c>
      <c r="BG1237" s="13">
        <f t="shared" si="1560"/>
        <v>1.9061097004791501E-5</v>
      </c>
      <c r="BH1237" s="13">
        <f t="shared" si="1561"/>
        <v>7.081257103208184E-6</v>
      </c>
      <c r="BI1237" s="13">
        <f t="shared" si="1562"/>
        <v>2.1045673142162301E-6</v>
      </c>
      <c r="BJ1237" s="14">
        <f t="shared" si="1563"/>
        <v>0.53601706821839412</v>
      </c>
      <c r="BK1237" s="14">
        <f t="shared" si="1564"/>
        <v>0.26481249773193349</v>
      </c>
      <c r="BL1237" s="14">
        <f t="shared" si="1565"/>
        <v>0.19102930529794537</v>
      </c>
      <c r="BM1237" s="14">
        <f t="shared" si="1566"/>
        <v>0.39690353780160414</v>
      </c>
      <c r="BN1237" s="14">
        <f t="shared" si="1567"/>
        <v>0.60219955259790736</v>
      </c>
    </row>
    <row r="1238" spans="1:66" x14ac:dyDescent="0.25">
      <c r="A1238" t="s">
        <v>35</v>
      </c>
      <c r="B1238" t="s">
        <v>218</v>
      </c>
      <c r="C1238" t="s">
        <v>300</v>
      </c>
      <c r="D1238" s="11">
        <v>44465</v>
      </c>
      <c r="E1238" s="10">
        <f>VLOOKUP(A1238,home!$A$2:$E$405,3,FALSE)</f>
        <v>1.575</v>
      </c>
      <c r="F1238" s="10">
        <f>VLOOKUP(B1238,home!$B$2:$E$405,3,FALSE)</f>
        <v>1.06</v>
      </c>
      <c r="G1238" s="10">
        <f>VLOOKUP(C1238,away!$B$2:$E$405,4,FALSE)</f>
        <v>0.89</v>
      </c>
      <c r="H1238" s="10">
        <f>VLOOKUP(A1238,away!$A$2:$E$405,3,FALSE)</f>
        <v>1.1000000000000001</v>
      </c>
      <c r="I1238" s="10">
        <f>VLOOKUP(C1238,away!$B$2:$E$405,3,FALSE)</f>
        <v>0.51</v>
      </c>
      <c r="J1238" s="10">
        <f>VLOOKUP(B1238,home!$B$2:$E$405,4,FALSE)</f>
        <v>1.21</v>
      </c>
      <c r="K1238" s="12">
        <f t="shared" si="1512"/>
        <v>1.4858549999999999</v>
      </c>
      <c r="L1238" s="12">
        <f t="shared" si="1513"/>
        <v>0.67881000000000002</v>
      </c>
      <c r="M1238" s="13">
        <f t="shared" si="1514"/>
        <v>0.11478838226499363</v>
      </c>
      <c r="N1238" s="13">
        <f t="shared" si="1515"/>
        <v>0.1705588917303521</v>
      </c>
      <c r="O1238" s="13">
        <f t="shared" si="1516"/>
        <v>7.7919501765300339E-2</v>
      </c>
      <c r="P1238" s="13">
        <f t="shared" si="1517"/>
        <v>0.11577708129548031</v>
      </c>
      <c r="Q1238" s="13">
        <f t="shared" si="1518"/>
        <v>0.12671289103600117</v>
      </c>
      <c r="R1238" s="13">
        <f t="shared" si="1519"/>
        <v>2.6446268496651756E-2</v>
      </c>
      <c r="S1238" s="13">
        <f t="shared" si="1520"/>
        <v>2.919357405515963E-2</v>
      </c>
      <c r="T1238" s="13">
        <f t="shared" si="1521"/>
        <v>8.6013977564147956E-2</v>
      </c>
      <c r="U1238" s="13">
        <f t="shared" si="1522"/>
        <v>3.9295320277092489E-2</v>
      </c>
      <c r="V1238" s="13">
        <f t="shared" si="1523"/>
        <v>3.2716694552735971E-3</v>
      </c>
      <c r="W1238" s="13">
        <f t="shared" si="1524"/>
        <v>6.2758994236765842E-2</v>
      </c>
      <c r="X1238" s="13">
        <f t="shared" si="1525"/>
        <v>4.2601432877859023E-2</v>
      </c>
      <c r="Y1238" s="13">
        <f t="shared" si="1526"/>
        <v>1.4459139325909739E-2</v>
      </c>
      <c r="Z1238" s="13">
        <f t="shared" si="1527"/>
        <v>5.9839971727373934E-3</v>
      </c>
      <c r="AA1238" s="13">
        <f t="shared" si="1528"/>
        <v>8.8913521190977177E-3</v>
      </c>
      <c r="AB1238" s="13">
        <f t="shared" si="1529"/>
        <v>6.6056300014609706E-3</v>
      </c>
      <c r="AC1238" s="13">
        <f t="shared" si="1530"/>
        <v>2.0624056906991248E-4</v>
      </c>
      <c r="AD1238" s="13">
        <f t="shared" si="1531"/>
        <v>2.3312691345417424E-2</v>
      </c>
      <c r="AE1238" s="13">
        <f t="shared" si="1532"/>
        <v>1.5824888012182802E-2</v>
      </c>
      <c r="AF1238" s="13">
        <f t="shared" si="1533"/>
        <v>5.3710461157749027E-3</v>
      </c>
      <c r="AG1238" s="13">
        <f t="shared" si="1534"/>
        <v>1.2153066046163873E-3</v>
      </c>
      <c r="AH1238" s="13">
        <f t="shared" si="1535"/>
        <v>1.0154992802064674E-3</v>
      </c>
      <c r="AI1238" s="13">
        <f t="shared" si="1536"/>
        <v>1.5088846829911804E-3</v>
      </c>
      <c r="AJ1238" s="13">
        <f t="shared" si="1537"/>
        <v>1.1209919253229303E-3</v>
      </c>
      <c r="AK1238" s="13">
        <f t="shared" si="1538"/>
        <v>5.5521048573356762E-4</v>
      </c>
      <c r="AL1238" s="13">
        <f t="shared" si="1539"/>
        <v>8.3206786821022421E-6</v>
      </c>
      <c r="AM1238" s="13">
        <f t="shared" si="1540"/>
        <v>6.927855799809042E-3</v>
      </c>
      <c r="AN1238" s="13">
        <f t="shared" si="1541"/>
        <v>4.7026977954683757E-3</v>
      </c>
      <c r="AO1238" s="13">
        <f t="shared" si="1542"/>
        <v>1.5961191452709437E-3</v>
      </c>
      <c r="AP1238" s="13">
        <f t="shared" si="1543"/>
        <v>3.6115387900045648E-4</v>
      </c>
      <c r="AQ1238" s="13">
        <f t="shared" si="1544"/>
        <v>6.1288716151074965E-5</v>
      </c>
      <c r="AR1238" s="13">
        <f t="shared" si="1545"/>
        <v>1.3786621327939048E-4</v>
      </c>
      <c r="AS1238" s="13">
        <f t="shared" si="1546"/>
        <v>2.048492023322487E-4</v>
      </c>
      <c r="AT1238" s="13">
        <f t="shared" si="1547"/>
        <v>1.5218810576569171E-4</v>
      </c>
      <c r="AU1238" s="13">
        <f t="shared" si="1548"/>
        <v>7.5376485964160627E-5</v>
      </c>
      <c r="AV1238" s="13">
        <f t="shared" si="1549"/>
        <v>2.7999632138069467E-5</v>
      </c>
      <c r="AW1238" s="13">
        <f t="shared" si="1550"/>
        <v>2.3312073951569499E-7</v>
      </c>
      <c r="AX1238" s="13">
        <f t="shared" si="1551"/>
        <v>1.7156315299042125E-3</v>
      </c>
      <c r="AY1238" s="13">
        <f t="shared" si="1552"/>
        <v>1.1645878388142786E-3</v>
      </c>
      <c r="AZ1238" s="13">
        <f t="shared" si="1553"/>
        <v>3.9526693543276013E-4</v>
      </c>
      <c r="BA1238" s="13">
        <f t="shared" si="1554"/>
        <v>8.9437049480370652E-5</v>
      </c>
      <c r="BB1238" s="13">
        <f t="shared" si="1555"/>
        <v>1.5177690889442599E-5</v>
      </c>
      <c r="BC1238" s="13">
        <f t="shared" si="1556"/>
        <v>2.0605536705325068E-6</v>
      </c>
      <c r="BD1238" s="13">
        <f t="shared" si="1557"/>
        <v>1.5597494039363828E-5</v>
      </c>
      <c r="BE1238" s="13">
        <f t="shared" si="1558"/>
        <v>2.3175614505858939E-5</v>
      </c>
      <c r="BF1238" s="13">
        <f t="shared" si="1559"/>
        <v>1.7217801345801518E-5</v>
      </c>
      <c r="BG1238" s="13">
        <f t="shared" si="1560"/>
        <v>8.5277187395553055E-6</v>
      </c>
      <c r="BH1238" s="13">
        <f t="shared" si="1561"/>
        <v>3.1677383819404865E-6</v>
      </c>
      <c r="BI1238" s="13">
        <f t="shared" si="1562"/>
        <v>9.413599826996364E-7</v>
      </c>
      <c r="BJ1238" s="14">
        <f t="shared" si="1563"/>
        <v>0.56586053578291895</v>
      </c>
      <c r="BK1238" s="14">
        <f t="shared" si="1564"/>
        <v>0.26440985615747348</v>
      </c>
      <c r="BL1238" s="14">
        <f t="shared" si="1565"/>
        <v>0.16402556640033217</v>
      </c>
      <c r="BM1238" s="14">
        <f t="shared" si="1566"/>
        <v>0.36691258420660777</v>
      </c>
      <c r="BN1238" s="14">
        <f t="shared" si="1567"/>
        <v>0.63220301658877931</v>
      </c>
    </row>
    <row r="1239" spans="1:66" x14ac:dyDescent="0.25">
      <c r="A1239" t="s">
        <v>35</v>
      </c>
      <c r="B1239" t="s">
        <v>217</v>
      </c>
      <c r="C1239" t="s">
        <v>283</v>
      </c>
      <c r="D1239" s="11">
        <v>44465</v>
      </c>
      <c r="E1239" s="10">
        <f>VLOOKUP(A1239,home!$A$2:$E$405,3,FALSE)</f>
        <v>1.575</v>
      </c>
      <c r="F1239" s="10">
        <f>VLOOKUP(B1239,home!$B$2:$E$405,3,FALSE)</f>
        <v>1.02</v>
      </c>
      <c r="G1239" s="10">
        <f>VLOOKUP(C1239,away!$B$2:$E$405,4,FALSE)</f>
        <v>0.85</v>
      </c>
      <c r="H1239" s="10">
        <f>VLOOKUP(A1239,away!$A$2:$E$405,3,FALSE)</f>
        <v>1.1000000000000001</v>
      </c>
      <c r="I1239" s="10">
        <f>VLOOKUP(C1239,away!$B$2:$E$405,3,FALSE)</f>
        <v>0.21</v>
      </c>
      <c r="J1239" s="10">
        <f>VLOOKUP(B1239,home!$B$2:$E$405,4,FALSE)</f>
        <v>1.45</v>
      </c>
      <c r="K1239" s="12">
        <f t="shared" si="1512"/>
        <v>1.3655250000000001</v>
      </c>
      <c r="L1239" s="12">
        <f t="shared" si="1513"/>
        <v>0.33495000000000003</v>
      </c>
      <c r="M1239" s="13">
        <f t="shared" si="1514"/>
        <v>0.18259676998453195</v>
      </c>
      <c r="N1239" s="13">
        <f t="shared" si="1515"/>
        <v>0.24934045433312796</v>
      </c>
      <c r="O1239" s="13">
        <f t="shared" si="1516"/>
        <v>6.1160788106318968E-2</v>
      </c>
      <c r="P1239" s="13">
        <f t="shared" si="1517"/>
        <v>8.3516585178881206E-2</v>
      </c>
      <c r="Q1239" s="13">
        <f t="shared" si="1518"/>
        <v>0.17024031195162231</v>
      </c>
      <c r="R1239" s="13">
        <f t="shared" si="1519"/>
        <v>1.0242902988105769E-2</v>
      </c>
      <c r="S1239" s="13">
        <f t="shared" si="1520"/>
        <v>9.5497581919606056E-3</v>
      </c>
      <c r="T1239" s="13">
        <f t="shared" si="1521"/>
        <v>5.7021992488195894E-2</v>
      </c>
      <c r="U1239" s="13">
        <f t="shared" si="1522"/>
        <v>1.3986940102833129E-2</v>
      </c>
      <c r="V1239" s="13">
        <f t="shared" si="1523"/>
        <v>4.853214688081159E-4</v>
      </c>
      <c r="W1239" s="13">
        <f t="shared" si="1524"/>
        <v>7.7489133992579701E-2</v>
      </c>
      <c r="X1239" s="13">
        <f t="shared" si="1525"/>
        <v>2.5954985430814568E-2</v>
      </c>
      <c r="Y1239" s="13">
        <f t="shared" si="1526"/>
        <v>4.3468111850256692E-3</v>
      </c>
      <c r="Z1239" s="13">
        <f t="shared" si="1527"/>
        <v>1.1436201186220088E-3</v>
      </c>
      <c r="AA1239" s="13">
        <f t="shared" si="1528"/>
        <v>1.5616418624813187E-3</v>
      </c>
      <c r="AB1239" s="13">
        <f t="shared" si="1529"/>
        <v>1.0662305021324015E-3</v>
      </c>
      <c r="AC1239" s="13">
        <f t="shared" si="1530"/>
        <v>1.3873599664538949E-5</v>
      </c>
      <c r="AD1239" s="13">
        <f t="shared" si="1531"/>
        <v>2.6453337423804357E-2</v>
      </c>
      <c r="AE1239" s="13">
        <f t="shared" si="1532"/>
        <v>8.8605453701032684E-3</v>
      </c>
      <c r="AF1239" s="13">
        <f t="shared" si="1533"/>
        <v>1.4839198358580447E-3</v>
      </c>
      <c r="AG1239" s="13">
        <f t="shared" si="1534"/>
        <v>1.6567964967355067E-4</v>
      </c>
      <c r="AH1239" s="13">
        <f t="shared" si="1535"/>
        <v>9.5763889683110465E-5</v>
      </c>
      <c r="AI1239" s="13">
        <f t="shared" si="1536"/>
        <v>1.3076798545952941E-4</v>
      </c>
      <c r="AJ1239" s="13">
        <f t="shared" si="1537"/>
        <v>8.9283476672311966E-5</v>
      </c>
      <c r="AK1239" s="13">
        <f t="shared" si="1538"/>
        <v>4.0639606494319605E-5</v>
      </c>
      <c r="AL1239" s="13">
        <f t="shared" si="1539"/>
        <v>2.5382172274335821E-7</v>
      </c>
      <c r="AM1239" s="13">
        <f t="shared" si="1540"/>
        <v>7.2245387171280878E-3</v>
      </c>
      <c r="AN1239" s="13">
        <f t="shared" si="1541"/>
        <v>2.4198592433020529E-3</v>
      </c>
      <c r="AO1239" s="13">
        <f t="shared" si="1542"/>
        <v>4.0526592677201127E-4</v>
      </c>
      <c r="AP1239" s="13">
        <f t="shared" si="1543"/>
        <v>4.5247940724095053E-5</v>
      </c>
      <c r="AQ1239" s="13">
        <f t="shared" si="1544"/>
        <v>3.7889494363839092E-6</v>
      </c>
      <c r="AR1239" s="13">
        <f t="shared" si="1545"/>
        <v>6.415222969871573E-6</v>
      </c>
      <c r="AS1239" s="13">
        <f t="shared" si="1546"/>
        <v>8.7601473459338796E-6</v>
      </c>
      <c r="AT1239" s="13">
        <f t="shared" si="1547"/>
        <v>5.9811001022781817E-6</v>
      </c>
      <c r="AU1239" s="13">
        <f t="shared" si="1548"/>
        <v>2.7224472390544718E-6</v>
      </c>
      <c r="AV1239" s="13">
        <f t="shared" si="1549"/>
        <v>9.2939244152746462E-7</v>
      </c>
      <c r="AW1239" s="13">
        <f t="shared" si="1550"/>
        <v>3.2248233102099733E-9</v>
      </c>
      <c r="AX1239" s="13">
        <f t="shared" si="1551"/>
        <v>1.6442147052843888E-3</v>
      </c>
      <c r="AY1239" s="13">
        <f t="shared" si="1552"/>
        <v>5.5072971553500594E-4</v>
      </c>
      <c r="AZ1239" s="13">
        <f t="shared" si="1553"/>
        <v>9.223345910922512E-5</v>
      </c>
      <c r="BA1239" s="13">
        <f t="shared" si="1554"/>
        <v>1.0297865709544983E-5</v>
      </c>
      <c r="BB1239" s="13">
        <f t="shared" si="1555"/>
        <v>8.62317529853023E-7</v>
      </c>
      <c r="BC1239" s="13">
        <f t="shared" si="1556"/>
        <v>5.7766651324854038E-8</v>
      </c>
      <c r="BD1239" s="13">
        <f t="shared" si="1557"/>
        <v>3.5812982229308021E-7</v>
      </c>
      <c r="BE1239" s="13">
        <f t="shared" si="1558"/>
        <v>4.8903522558675834E-7</v>
      </c>
      <c r="BF1239" s="13">
        <f t="shared" si="1559"/>
        <v>3.3389491320967916E-7</v>
      </c>
      <c r="BG1239" s="13">
        <f t="shared" si="1560"/>
        <v>1.5198061712021574E-7</v>
      </c>
      <c r="BH1239" s="13">
        <f t="shared" si="1561"/>
        <v>5.188333304827066E-8</v>
      </c>
      <c r="BI1239" s="13">
        <f t="shared" si="1562"/>
        <v>1.4169597672147957E-8</v>
      </c>
      <c r="BJ1239" s="14">
        <f t="shared" si="1563"/>
        <v>0.63375426826798742</v>
      </c>
      <c r="BK1239" s="14">
        <f t="shared" si="1564"/>
        <v>0.27671329196110417</v>
      </c>
      <c r="BL1239" s="14">
        <f t="shared" si="1565"/>
        <v>8.8401165923788466E-2</v>
      </c>
      <c r="BM1239" s="14">
        <f t="shared" si="1566"/>
        <v>0.24236380723820203</v>
      </c>
      <c r="BN1239" s="14">
        <f t="shared" si="1567"/>
        <v>0.75709781254258812</v>
      </c>
    </row>
    <row r="1240" spans="1:66" x14ac:dyDescent="0.25">
      <c r="A1240" t="s">
        <v>35</v>
      </c>
      <c r="B1240" t="s">
        <v>214</v>
      </c>
      <c r="C1240" t="s">
        <v>36</v>
      </c>
      <c r="D1240" s="11">
        <v>44465</v>
      </c>
      <c r="E1240" s="10">
        <f>VLOOKUP(A1240,home!$A$2:$E$405,3,FALSE)</f>
        <v>1.575</v>
      </c>
      <c r="F1240" s="10">
        <f>VLOOKUP(B1240,home!$B$2:$E$405,3,FALSE)</f>
        <v>1.1100000000000001</v>
      </c>
      <c r="G1240" s="10">
        <f>VLOOKUP(C1240,away!$B$2:$E$405,4,FALSE)</f>
        <v>1.27</v>
      </c>
      <c r="H1240" s="10">
        <f>VLOOKUP(A1240,away!$A$2:$E$405,3,FALSE)</f>
        <v>1.1000000000000001</v>
      </c>
      <c r="I1240" s="10">
        <f>VLOOKUP(C1240,away!$B$2:$E$405,3,FALSE)</f>
        <v>0.63</v>
      </c>
      <c r="J1240" s="10">
        <f>VLOOKUP(B1240,home!$B$2:$E$405,4,FALSE)</f>
        <v>0.91</v>
      </c>
      <c r="K1240" s="12">
        <f t="shared" si="1512"/>
        <v>2.2202775000000003</v>
      </c>
      <c r="L1240" s="12">
        <f t="shared" si="1513"/>
        <v>0.63063000000000002</v>
      </c>
      <c r="M1240" s="13">
        <f t="shared" si="1514"/>
        <v>5.7791850965466893E-2</v>
      </c>
      <c r="N1240" s="13">
        <f t="shared" si="1515"/>
        <v>0.12831394638197943</v>
      </c>
      <c r="O1240" s="13">
        <f t="shared" si="1516"/>
        <v>3.644527497435239E-2</v>
      </c>
      <c r="P1240" s="13">
        <f t="shared" si="1517"/>
        <v>8.0918624006867695E-2</v>
      </c>
      <c r="Q1240" s="13">
        <f t="shared" si="1518"/>
        <v>0.14244628404405771</v>
      </c>
      <c r="R1240" s="13">
        <f t="shared" si="1519"/>
        <v>1.1491741878537923E-2</v>
      </c>
      <c r="S1240" s="13">
        <f t="shared" si="1520"/>
        <v>2.8325030267145408E-2</v>
      </c>
      <c r="T1240" s="13">
        <f t="shared" si="1521"/>
        <v>8.9830900106704123E-2</v>
      </c>
      <c r="U1240" s="13">
        <f t="shared" si="1522"/>
        <v>2.5514855928725485E-2</v>
      </c>
      <c r="V1240" s="13">
        <f t="shared" si="1523"/>
        <v>4.4066621771445651E-3</v>
      </c>
      <c r="W1240" s="13">
        <f t="shared" si="1524"/>
        <v>0.1054234264738768</v>
      </c>
      <c r="X1240" s="13">
        <f t="shared" si="1525"/>
        <v>6.6483175437220932E-2</v>
      </c>
      <c r="Y1240" s="13">
        <f t="shared" si="1526"/>
        <v>2.0963142462987316E-2</v>
      </c>
      <c r="Z1240" s="13">
        <f t="shared" si="1527"/>
        <v>2.4156790602874573E-3</v>
      </c>
      <c r="AA1240" s="13">
        <f t="shared" si="1528"/>
        <v>5.3634778647773853E-3</v>
      </c>
      <c r="AB1240" s="13">
        <f t="shared" si="1529"/>
        <v>5.9542046124566378E-3</v>
      </c>
      <c r="AC1240" s="13">
        <f t="shared" si="1530"/>
        <v>3.8563075273657357E-4</v>
      </c>
      <c r="AD1240" s="13">
        <f t="shared" si="1531"/>
        <v>5.8517315443213258E-2</v>
      </c>
      <c r="AE1240" s="13">
        <f t="shared" si="1532"/>
        <v>3.6902774637953578E-2</v>
      </c>
      <c r="AF1240" s="13">
        <f t="shared" si="1533"/>
        <v>1.1635998384966333E-2</v>
      </c>
      <c r="AG1240" s="13">
        <f t="shared" si="1534"/>
        <v>2.4460032205037732E-3</v>
      </c>
      <c r="AH1240" s="13">
        <f t="shared" si="1535"/>
        <v>3.8084992144726972E-4</v>
      </c>
      <c r="AI1240" s="13">
        <f t="shared" si="1536"/>
        <v>8.4559251146614043E-4</v>
      </c>
      <c r="AJ1240" s="13">
        <f t="shared" si="1537"/>
        <v>9.3872501368838209E-4</v>
      </c>
      <c r="AK1240" s="13">
        <f t="shared" si="1538"/>
        <v>6.9474334219316904E-4</v>
      </c>
      <c r="AL1240" s="13">
        <f t="shared" si="1539"/>
        <v>2.159799997049572E-5</v>
      </c>
      <c r="AM1240" s="13">
        <f t="shared" si="1540"/>
        <v>2.5984935767793784E-2</v>
      </c>
      <c r="AN1240" s="13">
        <f t="shared" si="1541"/>
        <v>1.6386880043243797E-2</v>
      </c>
      <c r="AO1240" s="13">
        <f t="shared" si="1542"/>
        <v>5.1670290808354174E-3</v>
      </c>
      <c r="AP1240" s="13">
        <f t="shared" si="1543"/>
        <v>1.0861611830824134E-3</v>
      </c>
      <c r="AQ1240" s="13">
        <f t="shared" si="1544"/>
        <v>1.7124145672181554E-4</v>
      </c>
      <c r="AR1240" s="13">
        <f t="shared" si="1545"/>
        <v>4.8035077192458368E-5</v>
      </c>
      <c r="AS1240" s="13">
        <f t="shared" si="1546"/>
        <v>1.0665120110117849E-4</v>
      </c>
      <c r="AT1240" s="13">
        <f t="shared" si="1547"/>
        <v>1.1839763107646094E-4</v>
      </c>
      <c r="AU1240" s="13">
        <f t="shared" si="1548"/>
        <v>8.7625198777455693E-5</v>
      </c>
      <c r="AV1240" s="13">
        <f t="shared" si="1549"/>
        <v>4.8638064319653103E-5</v>
      </c>
      <c r="AW1240" s="13">
        <f t="shared" si="1550"/>
        <v>8.4002637132525552E-7</v>
      </c>
      <c r="AX1240" s="13">
        <f t="shared" si="1551"/>
        <v>9.6156280373629541E-3</v>
      </c>
      <c r="AY1240" s="13">
        <f t="shared" si="1552"/>
        <v>6.0639035092022002E-3</v>
      </c>
      <c r="AZ1240" s="13">
        <f t="shared" si="1553"/>
        <v>1.9120397350040914E-3</v>
      </c>
      <c r="BA1240" s="13">
        <f t="shared" si="1554"/>
        <v>4.0192987269521018E-4</v>
      </c>
      <c r="BB1240" s="13">
        <f t="shared" si="1555"/>
        <v>6.3367258904445088E-5</v>
      </c>
      <c r="BC1240" s="13">
        <f t="shared" si="1556"/>
        <v>7.9922588965820451E-6</v>
      </c>
      <c r="BD1240" s="13">
        <f t="shared" si="1557"/>
        <v>5.0487267883133342E-6</v>
      </c>
      <c r="BE1240" s="13">
        <f t="shared" si="1558"/>
        <v>1.1209574491739361E-5</v>
      </c>
      <c r="BF1240" s="13">
        <f t="shared" si="1559"/>
        <v>1.2444183014291421E-5</v>
      </c>
      <c r="BG1240" s="13">
        <f t="shared" si="1560"/>
        <v>9.2098465175044763E-6</v>
      </c>
      <c r="BH1240" s="13">
        <f t="shared" si="1561"/>
        <v>5.1121037503171376E-6</v>
      </c>
      <c r="BI1240" s="13">
        <f t="shared" si="1562"/>
        <v>2.2700577868989515E-6</v>
      </c>
      <c r="BJ1240" s="14">
        <f t="shared" si="1563"/>
        <v>0.72982407479720601</v>
      </c>
      <c r="BK1240" s="14">
        <f t="shared" si="1564"/>
        <v>0.17791329967853381</v>
      </c>
      <c r="BL1240" s="14">
        <f t="shared" si="1565"/>
        <v>8.8084107712461057E-2</v>
      </c>
      <c r="BM1240" s="14">
        <f t="shared" si="1566"/>
        <v>0.5347663755143951</v>
      </c>
      <c r="BN1240" s="14">
        <f t="shared" si="1567"/>
        <v>0.45740772225126197</v>
      </c>
    </row>
    <row r="1241" spans="1:66" x14ac:dyDescent="0.25">
      <c r="A1241" t="s">
        <v>35</v>
      </c>
      <c r="B1241" t="s">
        <v>474</v>
      </c>
      <c r="C1241" t="s">
        <v>215</v>
      </c>
      <c r="D1241" s="11">
        <v>44465</v>
      </c>
      <c r="E1241" s="10">
        <f>VLOOKUP(A1241,home!$A$2:$E$405,3,FALSE)</f>
        <v>1.575</v>
      </c>
      <c r="F1241" s="10">
        <f>VLOOKUP(B1241,home!$B$2:$E$405,3,FALSE)</f>
        <v>1.27</v>
      </c>
      <c r="G1241" s="10">
        <f>VLOOKUP(C1241,away!$B$2:$E$405,4,FALSE)</f>
        <v>1.59</v>
      </c>
      <c r="H1241" s="10">
        <f>VLOOKUP(A1241,away!$A$2:$E$405,3,FALSE)</f>
        <v>1.1000000000000001</v>
      </c>
      <c r="I1241" s="10">
        <f>VLOOKUP(C1241,away!$B$2:$E$405,3,FALSE)</f>
        <v>0.48</v>
      </c>
      <c r="J1241" s="10">
        <f>VLOOKUP(B1241,home!$B$2:$E$405,4,FALSE)</f>
        <v>0.68</v>
      </c>
      <c r="K1241" s="12">
        <f t="shared" si="1512"/>
        <v>3.1803974999999998</v>
      </c>
      <c r="L1241" s="12">
        <f t="shared" si="1513"/>
        <v>0.35904000000000003</v>
      </c>
      <c r="M1241" s="13">
        <f t="shared" si="1514"/>
        <v>2.9029651669540552E-2</v>
      </c>
      <c r="N1241" s="13">
        <f t="shared" si="1515"/>
        <v>9.2325831595677602E-2</v>
      </c>
      <c r="O1241" s="13">
        <f t="shared" si="1516"/>
        <v>1.0422806135431839E-2</v>
      </c>
      <c r="P1241" s="13">
        <f t="shared" si="1517"/>
        <v>3.3148666576112082E-2</v>
      </c>
      <c r="Q1241" s="13">
        <f t="shared" si="1518"/>
        <v>0.14681642199615705</v>
      </c>
      <c r="R1241" s="13">
        <f t="shared" si="1519"/>
        <v>1.8711021574327232E-3</v>
      </c>
      <c r="S1241" s="13">
        <f t="shared" si="1520"/>
        <v>9.4630320429163577E-3</v>
      </c>
      <c r="T1241" s="13">
        <f t="shared" si="1521"/>
        <v>5.2712968153500218E-2</v>
      </c>
      <c r="U1241" s="13">
        <f t="shared" si="1522"/>
        <v>5.95084862374364E-3</v>
      </c>
      <c r="V1241" s="13">
        <f t="shared" si="1523"/>
        <v>1.2006378763669272E-3</v>
      </c>
      <c r="W1241" s="13">
        <f t="shared" si="1524"/>
        <v>0.15564486049184093</v>
      </c>
      <c r="X1241" s="13">
        <f t="shared" si="1525"/>
        <v>5.5882730710990564E-2</v>
      </c>
      <c r="Y1241" s="13">
        <f t="shared" si="1526"/>
        <v>1.0032067817237023E-2</v>
      </c>
      <c r="Z1241" s="13">
        <f t="shared" si="1527"/>
        <v>2.2393350620154837E-4</v>
      </c>
      <c r="AA1241" s="13">
        <f t="shared" si="1528"/>
        <v>7.1219756328963892E-4</v>
      </c>
      <c r="AB1241" s="13">
        <f t="shared" si="1529"/>
        <v>1.1325356748962299E-3</v>
      </c>
      <c r="AC1241" s="13">
        <f t="shared" si="1530"/>
        <v>8.5687267917036207E-5</v>
      </c>
      <c r="AD1241" s="13">
        <f t="shared" si="1531"/>
        <v>0.1237531312990249</v>
      </c>
      <c r="AE1241" s="13">
        <f t="shared" si="1532"/>
        <v>4.4432324261601902E-2</v>
      </c>
      <c r="AF1241" s="13">
        <f t="shared" si="1533"/>
        <v>7.9764908514427715E-3</v>
      </c>
      <c r="AG1241" s="13">
        <f t="shared" si="1534"/>
        <v>9.54626425100671E-4</v>
      </c>
      <c r="AH1241" s="13">
        <f t="shared" si="1535"/>
        <v>2.0100271516650977E-5</v>
      </c>
      <c r="AI1241" s="13">
        <f t="shared" si="1536"/>
        <v>6.3926853280877973E-5</v>
      </c>
      <c r="AJ1241" s="13">
        <f t="shared" si="1537"/>
        <v>1.0165640217868557E-4</v>
      </c>
      <c r="AK1241" s="13">
        <f t="shared" si="1538"/>
        <v>1.0776925578269536E-4</v>
      </c>
      <c r="AL1241" s="13">
        <f t="shared" si="1539"/>
        <v>3.9138170947881371E-6</v>
      </c>
      <c r="AM1241" s="13">
        <f t="shared" si="1540"/>
        <v>7.8716829880118105E-2</v>
      </c>
      <c r="AN1241" s="13">
        <f t="shared" si="1541"/>
        <v>2.8262490600157602E-2</v>
      </c>
      <c r="AO1241" s="13">
        <f t="shared" si="1542"/>
        <v>5.0736823125402918E-3</v>
      </c>
      <c r="AP1241" s="13">
        <f t="shared" si="1543"/>
        <v>6.0721829916482223E-4</v>
      </c>
      <c r="AQ1241" s="13">
        <f t="shared" si="1544"/>
        <v>5.4503914533034429E-5</v>
      </c>
      <c r="AR1241" s="13">
        <f t="shared" si="1545"/>
        <v>1.4433602970676736E-6</v>
      </c>
      <c r="AS1241" s="13">
        <f t="shared" si="1546"/>
        <v>4.5904594803932866E-6</v>
      </c>
      <c r="AT1241" s="13">
        <f t="shared" si="1547"/>
        <v>7.2997429276470545E-6</v>
      </c>
      <c r="AU1241" s="13">
        <f t="shared" si="1548"/>
        <v>7.7386947192437898E-6</v>
      </c>
      <c r="AV1241" s="13">
        <f t="shared" si="1549"/>
        <v>6.1530313345865379E-6</v>
      </c>
      <c r="AW1241" s="13">
        <f t="shared" si="1550"/>
        <v>1.2414300786111527E-7</v>
      </c>
      <c r="AX1241" s="13">
        <f t="shared" si="1551"/>
        <v>4.1725134826442155E-2</v>
      </c>
      <c r="AY1241" s="13">
        <f t="shared" si="1552"/>
        <v>1.4980992408085789E-2</v>
      </c>
      <c r="AZ1241" s="13">
        <f t="shared" si="1553"/>
        <v>2.6893877570995602E-3</v>
      </c>
      <c r="BA1241" s="13">
        <f t="shared" si="1554"/>
        <v>3.2186592676967544E-4</v>
      </c>
      <c r="BB1241" s="13">
        <f t="shared" si="1555"/>
        <v>2.8890685586846059E-5</v>
      </c>
      <c r="BC1241" s="13">
        <f t="shared" si="1556"/>
        <v>2.0745823506202421E-6</v>
      </c>
      <c r="BD1241" s="13">
        <f t="shared" si="1557"/>
        <v>8.6370680176529571E-8</v>
      </c>
      <c r="BE1241" s="13">
        <f t="shared" si="1558"/>
        <v>2.7469309530673423E-7</v>
      </c>
      <c r="BF1241" s="13">
        <f t="shared" si="1559"/>
        <v>4.3681661679039966E-7</v>
      </c>
      <c r="BG1241" s="13">
        <f t="shared" si="1560"/>
        <v>4.6308349199954827E-7</v>
      </c>
      <c r="BH1241" s="13">
        <f t="shared" si="1561"/>
        <v>3.6819739506165834E-7</v>
      </c>
      <c r="BI1241" s="13">
        <f t="shared" si="1562"/>
        <v>2.3420281495212206E-7</v>
      </c>
      <c r="BJ1241" s="14">
        <f t="shared" si="1563"/>
        <v>0.86299452479542205</v>
      </c>
      <c r="BK1241" s="14">
        <f t="shared" si="1564"/>
        <v>8.7912581658033534E-2</v>
      </c>
      <c r="BL1241" s="14">
        <f t="shared" si="1565"/>
        <v>2.0412031590406207E-2</v>
      </c>
      <c r="BM1241" s="14">
        <f t="shared" si="1566"/>
        <v>0.64294772315463344</v>
      </c>
      <c r="BN1241" s="14">
        <f t="shared" si="1567"/>
        <v>0.31361448013035192</v>
      </c>
    </row>
    <row r="1242" spans="1:66" x14ac:dyDescent="0.25">
      <c r="A1242" t="s">
        <v>35</v>
      </c>
      <c r="B1242" t="s">
        <v>213</v>
      </c>
      <c r="C1242" t="s">
        <v>284</v>
      </c>
      <c r="D1242" s="11">
        <v>44465</v>
      </c>
      <c r="E1242" s="10">
        <f>VLOOKUP(A1242,home!$A$2:$E$405,3,FALSE)</f>
        <v>1.575</v>
      </c>
      <c r="F1242" s="10">
        <f>VLOOKUP(B1242,home!$B$2:$E$405,3,FALSE)</f>
        <v>0.79</v>
      </c>
      <c r="G1242" s="10">
        <f>VLOOKUP(C1242,away!$B$2:$E$405,4,FALSE)</f>
        <v>1.9</v>
      </c>
      <c r="H1242" s="10">
        <f>VLOOKUP(A1242,away!$A$2:$E$405,3,FALSE)</f>
        <v>1.1000000000000001</v>
      </c>
      <c r="I1242" s="10">
        <f>VLOOKUP(C1242,away!$B$2:$E$405,3,FALSE)</f>
        <v>0.48</v>
      </c>
      <c r="J1242" s="10">
        <f>VLOOKUP(B1242,home!$B$2:$E$405,4,FALSE)</f>
        <v>0.45</v>
      </c>
      <c r="K1242" s="12">
        <f t="shared" si="1512"/>
        <v>2.3640750000000001</v>
      </c>
      <c r="L1242" s="12">
        <f t="shared" si="1513"/>
        <v>0.23760000000000001</v>
      </c>
      <c r="M1242" s="13">
        <f t="shared" si="1514"/>
        <v>7.4149274104579332E-2</v>
      </c>
      <c r="N1242" s="13">
        <f t="shared" si="1515"/>
        <v>0.1752944451787834</v>
      </c>
      <c r="O1242" s="13">
        <f t="shared" si="1516"/>
        <v>1.761786752724805E-2</v>
      </c>
      <c r="P1242" s="13">
        <f t="shared" si="1517"/>
        <v>4.1649960174478931E-2</v>
      </c>
      <c r="Q1242" s="13">
        <f t="shared" si="1518"/>
        <v>0.20720460774301624</v>
      </c>
      <c r="R1242" s="13">
        <f t="shared" si="1519"/>
        <v>2.0930026622370682E-3</v>
      </c>
      <c r="S1242" s="13">
        <f t="shared" si="1520"/>
        <v>5.84873959820919E-3</v>
      </c>
      <c r="T1242" s="13">
        <f t="shared" si="1521"/>
        <v>4.9231814799740661E-2</v>
      </c>
      <c r="U1242" s="13">
        <f t="shared" si="1522"/>
        <v>4.9480152687280971E-3</v>
      </c>
      <c r="V1242" s="13">
        <f t="shared" si="1523"/>
        <v>3.6502907933280091E-4</v>
      </c>
      <c r="W1242" s="13">
        <f t="shared" si="1524"/>
        <v>0.16328241101669036</v>
      </c>
      <c r="X1242" s="13">
        <f t="shared" si="1525"/>
        <v>3.8795900857565624E-2</v>
      </c>
      <c r="Y1242" s="13">
        <f t="shared" si="1526"/>
        <v>4.6089530218787964E-3</v>
      </c>
      <c r="Z1242" s="13">
        <f t="shared" si="1527"/>
        <v>1.657658108491759E-4</v>
      </c>
      <c r="AA1242" s="13">
        <f t="shared" si="1528"/>
        <v>3.9188280928326554E-4</v>
      </c>
      <c r="AB1242" s="13">
        <f t="shared" si="1529"/>
        <v>4.6322017617816811E-4</v>
      </c>
      <c r="AC1242" s="13">
        <f t="shared" si="1530"/>
        <v>1.2814898392746814E-5</v>
      </c>
      <c r="AD1242" s="13">
        <f t="shared" si="1531"/>
        <v>9.6502966456070607E-2</v>
      </c>
      <c r="AE1242" s="13">
        <f t="shared" si="1532"/>
        <v>2.2929104829962375E-2</v>
      </c>
      <c r="AF1242" s="13">
        <f t="shared" si="1533"/>
        <v>2.7239776537995304E-3</v>
      </c>
      <c r="AG1242" s="13">
        <f t="shared" si="1534"/>
        <v>2.1573903018092292E-4</v>
      </c>
      <c r="AH1242" s="13">
        <f t="shared" si="1535"/>
        <v>9.8464891644410413E-6</v>
      </c>
      <c r="AI1242" s="13">
        <f t="shared" si="1536"/>
        <v>2.3277838871425958E-5</v>
      </c>
      <c r="AJ1242" s="13">
        <f t="shared" si="1537"/>
        <v>2.7515278464983169E-5</v>
      </c>
      <c r="AK1242" s="13">
        <f t="shared" si="1538"/>
        <v>2.1682727312368358E-5</v>
      </c>
      <c r="AL1242" s="13">
        <f t="shared" si="1539"/>
        <v>2.8792730024308407E-7</v>
      </c>
      <c r="AM1242" s="13">
        <f t="shared" si="1540"/>
        <v>4.562805008492702E-2</v>
      </c>
      <c r="AN1242" s="13">
        <f t="shared" si="1541"/>
        <v>1.084122470017866E-2</v>
      </c>
      <c r="AO1242" s="13">
        <f t="shared" si="1542"/>
        <v>1.2879374943812248E-3</v>
      </c>
      <c r="AP1242" s="13">
        <f t="shared" si="1543"/>
        <v>1.0200464955499307E-4</v>
      </c>
      <c r="AQ1242" s="13">
        <f t="shared" si="1544"/>
        <v>6.0590761835665836E-6</v>
      </c>
      <c r="AR1242" s="13">
        <f t="shared" si="1545"/>
        <v>4.6790516509423829E-7</v>
      </c>
      <c r="AS1242" s="13">
        <f t="shared" si="1546"/>
        <v>1.1061629031701614E-6</v>
      </c>
      <c r="AT1242" s="13">
        <f t="shared" si="1547"/>
        <v>1.3075260326560001E-6</v>
      </c>
      <c r="AU1242" s="13">
        <f t="shared" si="1548"/>
        <v>1.0303632018837443E-6</v>
      </c>
      <c r="AV1242" s="13">
        <f t="shared" si="1549"/>
        <v>6.0896397162332855E-7</v>
      </c>
      <c r="AW1242" s="13">
        <f t="shared" si="1550"/>
        <v>4.4924994333263212E-9</v>
      </c>
      <c r="AX1242" s="13">
        <f t="shared" si="1551"/>
        <v>1.7978022084087317E-2</v>
      </c>
      <c r="AY1242" s="13">
        <f t="shared" si="1552"/>
        <v>4.2715780471791458E-3</v>
      </c>
      <c r="AZ1242" s="13">
        <f t="shared" si="1553"/>
        <v>5.0746347200488254E-4</v>
      </c>
      <c r="BA1242" s="13">
        <f t="shared" si="1554"/>
        <v>4.0191106982786727E-5</v>
      </c>
      <c r="BB1242" s="13">
        <f t="shared" si="1555"/>
        <v>2.3873517547775296E-6</v>
      </c>
      <c r="BC1242" s="13">
        <f t="shared" si="1556"/>
        <v>1.1344695538702821E-7</v>
      </c>
      <c r="BD1242" s="13">
        <f t="shared" si="1557"/>
        <v>1.8529044537731853E-8</v>
      </c>
      <c r="BE1242" s="13">
        <f t="shared" si="1558"/>
        <v>4.3804050965538431E-8</v>
      </c>
      <c r="BF1242" s="13">
        <f t="shared" si="1559"/>
        <v>5.1778030893177653E-8</v>
      </c>
      <c r="BG1242" s="13">
        <f t="shared" si="1560"/>
        <v>4.0802382794596314E-8</v>
      </c>
      <c r="BH1242" s="13">
        <f t="shared" si="1561"/>
        <v>2.4114973276283833E-8</v>
      </c>
      <c r="BI1242" s="13">
        <f t="shared" si="1562"/>
        <v>1.1401921089626139E-8</v>
      </c>
      <c r="BJ1242" s="14">
        <f t="shared" si="1563"/>
        <v>0.84145495210187826</v>
      </c>
      <c r="BK1242" s="14">
        <f t="shared" si="1564"/>
        <v>0.1262976838294724</v>
      </c>
      <c r="BL1242" s="14">
        <f t="shared" si="1565"/>
        <v>2.560102212916586E-2</v>
      </c>
      <c r="BM1242" s="14">
        <f t="shared" si="1566"/>
        <v>0.47123869292634291</v>
      </c>
      <c r="BN1242" s="14">
        <f t="shared" si="1567"/>
        <v>0.51800915739034303</v>
      </c>
    </row>
    <row r="1243" spans="1:66" x14ac:dyDescent="0.25">
      <c r="A1243" t="s">
        <v>35</v>
      </c>
      <c r="B1243" t="s">
        <v>471</v>
      </c>
      <c r="C1243" t="s">
        <v>285</v>
      </c>
      <c r="D1243" s="11">
        <v>44465</v>
      </c>
      <c r="E1243" s="10">
        <f>VLOOKUP(A1243,home!$A$2:$E$405,3,FALSE)</f>
        <v>1.575</v>
      </c>
      <c r="F1243" s="10">
        <f>VLOOKUP(B1243,home!$B$2:$E$405,3,FALSE)</f>
        <v>1.1100000000000001</v>
      </c>
      <c r="G1243" s="10">
        <f>VLOOKUP(C1243,away!$B$2:$E$405,4,FALSE)</f>
        <v>0.85</v>
      </c>
      <c r="H1243" s="10">
        <f>VLOOKUP(A1243,away!$A$2:$E$405,3,FALSE)</f>
        <v>1.1000000000000001</v>
      </c>
      <c r="I1243" s="10">
        <f>VLOOKUP(C1243,away!$B$2:$E$405,3,FALSE)</f>
        <v>0.85</v>
      </c>
      <c r="J1243" s="10">
        <f>VLOOKUP(B1243,home!$B$2:$E$405,4,FALSE)</f>
        <v>0.91</v>
      </c>
      <c r="K1243" s="12">
        <f t="shared" si="1512"/>
        <v>1.4860125</v>
      </c>
      <c r="L1243" s="12">
        <f t="shared" si="1513"/>
        <v>0.85085000000000011</v>
      </c>
      <c r="M1243" s="13">
        <f t="shared" si="1514"/>
        <v>9.6630340811800983E-2</v>
      </c>
      <c r="N1243" s="13">
        <f t="shared" si="1515"/>
        <v>0.14359389432559641</v>
      </c>
      <c r="O1243" s="13">
        <f t="shared" si="1516"/>
        <v>8.2217925479720885E-2</v>
      </c>
      <c r="P1243" s="13">
        <f t="shared" si="1517"/>
        <v>0.12217686498693373</v>
      </c>
      <c r="Q1243" s="13">
        <f t="shared" si="1518"/>
        <v>0.1066911609457577</v>
      </c>
      <c r="R1243" s="13">
        <f t="shared" si="1519"/>
        <v>3.4977560947210259E-2</v>
      </c>
      <c r="S1243" s="13">
        <f t="shared" si="1520"/>
        <v>3.8619304797620178E-2</v>
      </c>
      <c r="T1243" s="13">
        <f t="shared" si="1521"/>
        <v>9.0778174290697941E-2</v>
      </c>
      <c r="U1243" s="13">
        <f t="shared" si="1522"/>
        <v>5.1977092787066283E-2</v>
      </c>
      <c r="V1243" s="13">
        <f t="shared" si="1523"/>
        <v>5.4254705193563903E-3</v>
      </c>
      <c r="W1243" s="13">
        <f t="shared" si="1524"/>
        <v>5.2848132934969233E-2</v>
      </c>
      <c r="X1243" s="13">
        <f t="shared" si="1525"/>
        <v>4.4965833907718578E-2</v>
      </c>
      <c r="Y1243" s="13">
        <f t="shared" si="1526"/>
        <v>1.9129589890191177E-2</v>
      </c>
      <c r="Z1243" s="13">
        <f t="shared" si="1527"/>
        <v>9.9202192439779534E-3</v>
      </c>
      <c r="AA1243" s="13">
        <f t="shared" si="1528"/>
        <v>1.4741569799291789E-2</v>
      </c>
      <c r="AB1243" s="13">
        <f t="shared" si="1529"/>
        <v>1.0953078495685048E-2</v>
      </c>
      <c r="AC1243" s="13">
        <f t="shared" si="1530"/>
        <v>4.2873890175512171E-4</v>
      </c>
      <c r="AD1243" s="13">
        <f t="shared" si="1531"/>
        <v>1.9633246535756495E-2</v>
      </c>
      <c r="AE1243" s="13">
        <f t="shared" si="1532"/>
        <v>1.6704947814948416E-2</v>
      </c>
      <c r="AF1243" s="13">
        <f t="shared" si="1533"/>
        <v>7.1067024241744303E-3</v>
      </c>
      <c r="AG1243" s="13">
        <f t="shared" si="1534"/>
        <v>2.0155792525362723E-3</v>
      </c>
      <c r="AH1243" s="13">
        <f t="shared" si="1535"/>
        <v>2.1101546359346599E-3</v>
      </c>
      <c r="AI1243" s="13">
        <f t="shared" si="1536"/>
        <v>3.135716165931854E-3</v>
      </c>
      <c r="AJ1243" s="13">
        <f t="shared" si="1537"/>
        <v>2.329856709513405E-3</v>
      </c>
      <c r="AK1243" s="13">
        <f t="shared" si="1538"/>
        <v>1.1540653978485958E-3</v>
      </c>
      <c r="AL1243" s="13">
        <f t="shared" si="1539"/>
        <v>2.1683448272795334E-5</v>
      </c>
      <c r="AM1243" s="13">
        <f t="shared" si="1540"/>
        <v>5.8350499535431699E-3</v>
      </c>
      <c r="AN1243" s="13">
        <f t="shared" si="1541"/>
        <v>4.9647522529722068E-3</v>
      </c>
      <c r="AO1243" s="13">
        <f t="shared" si="1542"/>
        <v>2.1121297272207011E-3</v>
      </c>
      <c r="AP1243" s="13">
        <f t="shared" si="1543"/>
        <v>5.9903519280191152E-4</v>
      </c>
      <c r="AQ1243" s="13">
        <f t="shared" si="1544"/>
        <v>1.2742227344887655E-4</v>
      </c>
      <c r="AR1243" s="13">
        <f t="shared" si="1545"/>
        <v>3.5908501439700121E-4</v>
      </c>
      <c r="AS1243" s="13">
        <f t="shared" si="1546"/>
        <v>5.3360481995662378E-4</v>
      </c>
      <c r="AT1243" s="13">
        <f t="shared" si="1547"/>
        <v>3.9647171625789628E-4</v>
      </c>
      <c r="AU1243" s="13">
        <f t="shared" si="1548"/>
        <v>1.9638730875189565E-4</v>
      </c>
      <c r="AV1243" s="13">
        <f t="shared" si="1549"/>
        <v>7.2958498911669087E-5</v>
      </c>
      <c r="AW1243" s="13">
        <f t="shared" si="1550"/>
        <v>7.615550692751576E-7</v>
      </c>
      <c r="AX1243" s="13">
        <f t="shared" si="1551"/>
        <v>1.4451595281815947E-3</v>
      </c>
      <c r="AY1243" s="13">
        <f t="shared" si="1552"/>
        <v>1.22961398455331E-3</v>
      </c>
      <c r="AZ1243" s="13">
        <f t="shared" si="1553"/>
        <v>5.2310852937859195E-4</v>
      </c>
      <c r="BA1243" s="13">
        <f t="shared" si="1554"/>
        <v>1.4836229740725838E-4</v>
      </c>
      <c r="BB1243" s="13">
        <f t="shared" si="1555"/>
        <v>3.1558515187241438E-5</v>
      </c>
      <c r="BC1243" s="13">
        <f t="shared" si="1556"/>
        <v>5.3703125294128778E-6</v>
      </c>
      <c r="BD1243" s="13">
        <f t="shared" si="1557"/>
        <v>5.0921247416614732E-5</v>
      </c>
      <c r="BE1243" s="13">
        <f t="shared" si="1558"/>
        <v>7.5669610176682195E-5</v>
      </c>
      <c r="BF1243" s="13">
        <f t="shared" si="1559"/>
        <v>5.6222993296338489E-5</v>
      </c>
      <c r="BG1243" s="13">
        <f t="shared" si="1560"/>
        <v>2.7849356941925057E-5</v>
      </c>
      <c r="BH1243" s="13">
        <f t="shared" si="1561"/>
        <v>1.0346123133165604E-5</v>
      </c>
      <c r="BI1243" s="13">
        <f t="shared" si="1562"/>
        <v>3.0748936604846505E-6</v>
      </c>
      <c r="BJ1243" s="14">
        <f t="shared" si="1563"/>
        <v>0.52048882488957093</v>
      </c>
      <c r="BK1243" s="14">
        <f t="shared" si="1564"/>
        <v>0.26453201745029242</v>
      </c>
      <c r="BL1243" s="14">
        <f t="shared" si="1565"/>
        <v>0.20537961200110311</v>
      </c>
      <c r="BM1243" s="14">
        <f t="shared" si="1566"/>
        <v>0.41280407365844041</v>
      </c>
      <c r="BN1243" s="14">
        <f t="shared" si="1567"/>
        <v>0.58628774749701995</v>
      </c>
    </row>
    <row r="1244" spans="1:66" x14ac:dyDescent="0.25">
      <c r="A1244" t="s">
        <v>61</v>
      </c>
      <c r="B1244" t="s">
        <v>242</v>
      </c>
      <c r="C1244" t="s">
        <v>65</v>
      </c>
      <c r="D1244" s="11">
        <v>44466</v>
      </c>
      <c r="E1244" s="10">
        <f>VLOOKUP(A1244,home!$A$2:$E$405,3,FALSE)</f>
        <v>1.5</v>
      </c>
      <c r="F1244" s="10">
        <f>VLOOKUP(B1244,home!$B$2:$E$405,3,FALSE)</f>
        <v>1</v>
      </c>
      <c r="G1244" s="10">
        <f>VLOOKUP(C1244,away!$B$2:$E$405,4,FALSE)</f>
        <v>0.44</v>
      </c>
      <c r="H1244" s="10">
        <f>VLOOKUP(A1244,away!$A$2:$E$405,3,FALSE)</f>
        <v>1.1000000000000001</v>
      </c>
      <c r="I1244" s="10">
        <f>VLOOKUP(C1244,away!$B$2:$E$405,3,FALSE)</f>
        <v>0.89</v>
      </c>
      <c r="J1244" s="10">
        <f>VLOOKUP(B1244,home!$B$2:$E$405,4,FALSE)</f>
        <v>0.68</v>
      </c>
      <c r="K1244" s="12">
        <f t="shared" si="1512"/>
        <v>0.66</v>
      </c>
      <c r="L1244" s="12">
        <f t="shared" si="1513"/>
        <v>0.66572000000000009</v>
      </c>
      <c r="M1244" s="13">
        <f t="shared" si="1514"/>
        <v>0.26561164983797741</v>
      </c>
      <c r="N1244" s="13">
        <f t="shared" si="1515"/>
        <v>0.17530368889306513</v>
      </c>
      <c r="O1244" s="13">
        <f t="shared" si="1516"/>
        <v>0.17682298753013836</v>
      </c>
      <c r="P1244" s="13">
        <f t="shared" si="1517"/>
        <v>0.11670317176989134</v>
      </c>
      <c r="Q1244" s="13">
        <f t="shared" si="1518"/>
        <v>5.785021733471149E-2</v>
      </c>
      <c r="R1244" s="13">
        <f t="shared" si="1519"/>
        <v>5.8857299629281851E-2</v>
      </c>
      <c r="S1244" s="13">
        <f t="shared" si="1520"/>
        <v>1.2819119859257589E-2</v>
      </c>
      <c r="T1244" s="13">
        <f t="shared" si="1521"/>
        <v>3.851204668406414E-2</v>
      </c>
      <c r="U1244" s="13">
        <f t="shared" si="1522"/>
        <v>3.8845817755326029E-2</v>
      </c>
      <c r="V1244" s="13">
        <f t="shared" si="1523"/>
        <v>6.2582259466503081E-4</v>
      </c>
      <c r="W1244" s="13">
        <f t="shared" si="1524"/>
        <v>1.2727047813636528E-2</v>
      </c>
      <c r="X1244" s="13">
        <f t="shared" si="1525"/>
        <v>8.4726502704941115E-3</v>
      </c>
      <c r="Y1244" s="13">
        <f t="shared" si="1526"/>
        <v>2.8202063690366697E-3</v>
      </c>
      <c r="Z1244" s="13">
        <f t="shared" si="1527"/>
        <v>1.3060827169735176E-2</v>
      </c>
      <c r="AA1244" s="13">
        <f t="shared" si="1528"/>
        <v>8.6201459320252166E-3</v>
      </c>
      <c r="AB1244" s="13">
        <f t="shared" si="1529"/>
        <v>2.8446481575683216E-3</v>
      </c>
      <c r="AC1244" s="13">
        <f t="shared" si="1530"/>
        <v>1.7185682980966676E-5</v>
      </c>
      <c r="AD1244" s="13">
        <f t="shared" si="1531"/>
        <v>2.0999628892500268E-3</v>
      </c>
      <c r="AE1244" s="13">
        <f t="shared" si="1532"/>
        <v>1.3979872946315282E-3</v>
      </c>
      <c r="AF1244" s="13">
        <f t="shared" si="1533"/>
        <v>4.6533405089105041E-4</v>
      </c>
      <c r="AG1244" s="13">
        <f t="shared" si="1534"/>
        <v>1.0326072811973006E-4</v>
      </c>
      <c r="AH1244" s="13">
        <f t="shared" si="1535"/>
        <v>2.1737134658590253E-3</v>
      </c>
      <c r="AI1244" s="13">
        <f t="shared" si="1536"/>
        <v>1.4346508874669569E-3</v>
      </c>
      <c r="AJ1244" s="13">
        <f t="shared" si="1537"/>
        <v>4.7343479286409578E-4</v>
      </c>
      <c r="AK1244" s="13">
        <f t="shared" si="1538"/>
        <v>1.0415565443010107E-4</v>
      </c>
      <c r="AL1244" s="13">
        <f t="shared" si="1539"/>
        <v>3.0203851587595334E-7</v>
      </c>
      <c r="AM1244" s="13">
        <f t="shared" si="1540"/>
        <v>2.7719510138100363E-4</v>
      </c>
      <c r="AN1244" s="13">
        <f t="shared" si="1541"/>
        <v>1.8453432289136177E-4</v>
      </c>
      <c r="AO1244" s="13">
        <f t="shared" si="1542"/>
        <v>6.1424094717618663E-5</v>
      </c>
      <c r="AP1244" s="13">
        <f t="shared" si="1543"/>
        <v>1.3630416111804371E-5</v>
      </c>
      <c r="AQ1244" s="13">
        <f t="shared" si="1544"/>
        <v>2.2685101534876016E-6</v>
      </c>
      <c r="AR1244" s="13">
        <f t="shared" si="1545"/>
        <v>2.8941690569833422E-4</v>
      </c>
      <c r="AS1244" s="13">
        <f t="shared" si="1546"/>
        <v>1.9101515776090059E-4</v>
      </c>
      <c r="AT1244" s="13">
        <f t="shared" si="1547"/>
        <v>6.3035002061097192E-5</v>
      </c>
      <c r="AU1244" s="13">
        <f t="shared" si="1548"/>
        <v>1.3867700453441383E-5</v>
      </c>
      <c r="AV1244" s="13">
        <f t="shared" si="1549"/>
        <v>2.2881705748178278E-6</v>
      </c>
      <c r="AW1244" s="13">
        <f t="shared" si="1550"/>
        <v>3.6863398144638914E-9</v>
      </c>
      <c r="AX1244" s="13">
        <f t="shared" si="1551"/>
        <v>3.0491461151910386E-5</v>
      </c>
      <c r="AY1244" s="13">
        <f t="shared" si="1552"/>
        <v>2.0298775518049787E-5</v>
      </c>
      <c r="AZ1244" s="13">
        <f t="shared" si="1553"/>
        <v>6.7566504189380513E-6</v>
      </c>
      <c r="BA1244" s="13">
        <f t="shared" si="1554"/>
        <v>1.4993457722984802E-6</v>
      </c>
      <c r="BB1244" s="13">
        <f t="shared" si="1555"/>
        <v>2.4953611688363609E-7</v>
      </c>
      <c r="BC1244" s="13">
        <f t="shared" si="1556"/>
        <v>3.3224236746354859E-8</v>
      </c>
      <c r="BD1244" s="13">
        <f t="shared" si="1557"/>
        <v>3.2111770410249164E-5</v>
      </c>
      <c r="BE1244" s="13">
        <f t="shared" si="1558"/>
        <v>2.1193768470764449E-5</v>
      </c>
      <c r="BF1244" s="13">
        <f t="shared" si="1559"/>
        <v>6.9939435953522691E-6</v>
      </c>
      <c r="BG1244" s="13">
        <f t="shared" si="1560"/>
        <v>1.538667590977499E-6</v>
      </c>
      <c r="BH1244" s="13">
        <f t="shared" si="1561"/>
        <v>2.5388015251128731E-7</v>
      </c>
      <c r="BI1244" s="13">
        <f t="shared" si="1562"/>
        <v>3.3512180131489934E-8</v>
      </c>
      <c r="BJ1244" s="14">
        <f t="shared" si="1563"/>
        <v>0.30035078376637053</v>
      </c>
      <c r="BK1244" s="14">
        <f t="shared" si="1564"/>
        <v>0.39579755055880633</v>
      </c>
      <c r="BL1244" s="14">
        <f t="shared" si="1565"/>
        <v>0.29079860228390852</v>
      </c>
      <c r="BM1244" s="14">
        <f t="shared" si="1566"/>
        <v>0.14883845369457666</v>
      </c>
      <c r="BN1244" s="14">
        <f t="shared" si="1567"/>
        <v>0.85114901499506557</v>
      </c>
    </row>
    <row r="1245" spans="1:66" x14ac:dyDescent="0.25">
      <c r="A1245" t="s">
        <v>301</v>
      </c>
      <c r="B1245" t="s">
        <v>322</v>
      </c>
      <c r="C1245" t="s">
        <v>343</v>
      </c>
      <c r="D1245" s="11">
        <v>44466</v>
      </c>
      <c r="E1245" s="10">
        <f>VLOOKUP(A1245,home!$A$2:$E$405,3,FALSE)</f>
        <v>1.32051282051282</v>
      </c>
      <c r="F1245" s="10">
        <f>VLOOKUP(B1245,home!$B$2:$E$405,3,FALSE)</f>
        <v>0.56999999999999995</v>
      </c>
      <c r="G1245" s="10">
        <f>VLOOKUP(C1245,away!$B$2:$E$405,4,FALSE)</f>
        <v>1.1399999999999999</v>
      </c>
      <c r="H1245" s="10">
        <f>VLOOKUP(A1245,away!$A$2:$E$405,3,FALSE)</f>
        <v>0.93589743589743601</v>
      </c>
      <c r="I1245" s="10">
        <f>VLOOKUP(C1245,away!$B$2:$E$405,3,FALSE)</f>
        <v>0.19</v>
      </c>
      <c r="J1245" s="10">
        <f>VLOOKUP(B1245,home!$B$2:$E$405,4,FALSE)</f>
        <v>1.34</v>
      </c>
      <c r="K1245" s="12">
        <f t="shared" si="1512"/>
        <v>0.85806923076923025</v>
      </c>
      <c r="L1245" s="12">
        <f t="shared" si="1513"/>
        <v>0.23827948717948721</v>
      </c>
      <c r="M1245" s="13">
        <f t="shared" si="1514"/>
        <v>0.33408871150989444</v>
      </c>
      <c r="N1245" s="13">
        <f t="shared" si="1515"/>
        <v>0.28667124369397839</v>
      </c>
      <c r="O1245" s="13">
        <f t="shared" si="1516"/>
        <v>7.9606486851033303E-2</v>
      </c>
      <c r="P1245" s="13">
        <f t="shared" si="1517"/>
        <v>6.8307876936506973E-2</v>
      </c>
      <c r="Q1245" s="13">
        <f t="shared" si="1518"/>
        <v>0.12299188678007529</v>
      </c>
      <c r="R1245" s="13">
        <f t="shared" si="1519"/>
        <v>9.4842964315124002E-3</v>
      </c>
      <c r="S1245" s="13">
        <f t="shared" si="1520"/>
        <v>3.4915621890406145E-3</v>
      </c>
      <c r="T1245" s="13">
        <f t="shared" si="1521"/>
        <v>2.9306443709193893E-2</v>
      </c>
      <c r="U1245" s="13">
        <f t="shared" si="1522"/>
        <v>8.1381829433751999E-3</v>
      </c>
      <c r="V1245" s="13">
        <f t="shared" si="1523"/>
        <v>7.9320648847113062E-5</v>
      </c>
      <c r="W1245" s="13">
        <f t="shared" si="1524"/>
        <v>3.517851789341183E-2</v>
      </c>
      <c r="X1245" s="13">
        <f t="shared" si="1525"/>
        <v>8.3823192033765856E-3</v>
      </c>
      <c r="Y1245" s="13">
        <f t="shared" si="1526"/>
        <v>9.9866736057766989E-4</v>
      </c>
      <c r="Z1245" s="13">
        <f t="shared" si="1527"/>
        <v>7.5330442998633831E-4</v>
      </c>
      <c r="AA1245" s="13">
        <f t="shared" si="1528"/>
        <v>6.463873527734307E-4</v>
      </c>
      <c r="AB1245" s="13">
        <f t="shared" si="1529"/>
        <v>2.7732254928662837E-4</v>
      </c>
      <c r="AC1245" s="13">
        <f t="shared" si="1530"/>
        <v>1.0136202102364388E-6</v>
      </c>
      <c r="AD1245" s="13">
        <f t="shared" si="1531"/>
        <v>7.5464009471003703E-3</v>
      </c>
      <c r="AE1245" s="13">
        <f t="shared" si="1532"/>
        <v>1.7981525477258728E-3</v>
      </c>
      <c r="AF1245" s="13">
        <f t="shared" si="1533"/>
        <v>2.1423143347130464E-4</v>
      </c>
      <c r="AG1245" s="13">
        <f t="shared" si="1534"/>
        <v>1.701565203508963E-5</v>
      </c>
      <c r="AH1245" s="13">
        <f t="shared" si="1535"/>
        <v>4.4874248316795157E-5</v>
      </c>
      <c r="AI1245" s="13">
        <f t="shared" si="1536"/>
        <v>3.8505211734539845E-5</v>
      </c>
      <c r="AJ1245" s="13">
        <f t="shared" si="1537"/>
        <v>1.6520068706831471E-5</v>
      </c>
      <c r="AK1245" s="13">
        <f t="shared" si="1538"/>
        <v>4.7251208825085722E-6</v>
      </c>
      <c r="AL1245" s="13">
        <f t="shared" si="1539"/>
        <v>8.2898035396968479E-9</v>
      </c>
      <c r="AM1245" s="13">
        <f t="shared" si="1540"/>
        <v>1.2950668911509214E-3</v>
      </c>
      <c r="AN1245" s="13">
        <f t="shared" si="1541"/>
        <v>3.0858787468657434E-4</v>
      </c>
      <c r="AO1245" s="13">
        <f t="shared" si="1542"/>
        <v>3.676508026506239E-5</v>
      </c>
      <c r="AP1245" s="13">
        <f t="shared" si="1543"/>
        <v>2.9201214905572503E-6</v>
      </c>
      <c r="AQ1245" s="13">
        <f t="shared" si="1544"/>
        <v>1.7395126281794535E-7</v>
      </c>
      <c r="AR1245" s="13">
        <f t="shared" si="1545"/>
        <v>2.1385225752981846E-6</v>
      </c>
      <c r="AS1245" s="13">
        <f t="shared" si="1546"/>
        <v>1.8350004211687463E-6</v>
      </c>
      <c r="AT1245" s="13">
        <f t="shared" si="1547"/>
        <v>7.8727869992673979E-7</v>
      </c>
      <c r="AU1245" s="13">
        <f t="shared" si="1548"/>
        <v>2.2517987614904581E-7</v>
      </c>
      <c r="AV1245" s="13">
        <f t="shared" si="1549"/>
        <v>4.8304980777980553E-8</v>
      </c>
      <c r="AW1245" s="13">
        <f t="shared" si="1550"/>
        <v>4.7081546882351628E-11</v>
      </c>
      <c r="AX1245" s="13">
        <f t="shared" si="1551"/>
        <v>1.8520950851409488E-4</v>
      </c>
      <c r="AY1245" s="13">
        <f t="shared" si="1552"/>
        <v>4.41316267095034E-5</v>
      </c>
      <c r="AZ1245" s="13">
        <f t="shared" si="1553"/>
        <v>5.2578306903685136E-6</v>
      </c>
      <c r="BA1245" s="13">
        <f t="shared" si="1554"/>
        <v>4.1761106685919284E-7</v>
      </c>
      <c r="BB1245" s="13">
        <f t="shared" si="1555"/>
        <v>2.4877037712921754E-8</v>
      </c>
      <c r="BC1245" s="13">
        <f t="shared" si="1556"/>
        <v>1.1855375577559524E-9</v>
      </c>
      <c r="BD1245" s="13">
        <f t="shared" si="1557"/>
        <v>8.4927677093967874E-8</v>
      </c>
      <c r="BE1245" s="13">
        <f t="shared" si="1558"/>
        <v>7.2873826555038587E-8</v>
      </c>
      <c r="BF1245" s="13">
        <f t="shared" si="1559"/>
        <v>3.126539414764613E-8</v>
      </c>
      <c r="BG1245" s="13">
        <f t="shared" si="1560"/>
        <v>8.9426242353225035E-9</v>
      </c>
      <c r="BH1245" s="13">
        <f t="shared" si="1561"/>
        <v>1.9183476746653639E-9</v>
      </c>
      <c r="BI1245" s="13">
        <f t="shared" si="1562"/>
        <v>3.2921502270961013E-10</v>
      </c>
      <c r="BJ1245" s="14">
        <f t="shared" si="1563"/>
        <v>0.49498343577935833</v>
      </c>
      <c r="BK1245" s="14">
        <f t="shared" si="1564"/>
        <v>0.40601262482101247</v>
      </c>
      <c r="BL1245" s="14">
        <f t="shared" si="1565"/>
        <v>9.8262535321259711E-2</v>
      </c>
      <c r="BM1245" s="14">
        <f t="shared" si="1566"/>
        <v>9.8817266568988052E-2</v>
      </c>
      <c r="BN1245" s="14">
        <f t="shared" si="1567"/>
        <v>0.90115050220300086</v>
      </c>
    </row>
    <row r="1246" spans="1:66" x14ac:dyDescent="0.25">
      <c r="A1246" t="s">
        <v>72</v>
      </c>
      <c r="B1246" t="s">
        <v>81</v>
      </c>
      <c r="C1246" t="s">
        <v>63</v>
      </c>
      <c r="D1246" s="11">
        <v>44467</v>
      </c>
      <c r="E1246" s="10">
        <f>VLOOKUP(A1246,home!$A$2:$E$405,3,FALSE)</f>
        <v>1.39393939393939</v>
      </c>
      <c r="F1246" s="10">
        <f>VLOOKUP(B1246,home!$B$2:$E$405,3,FALSE)</f>
        <v>0.6</v>
      </c>
      <c r="G1246" s="10">
        <f>VLOOKUP(C1246,away!$B$2:$E$405,4,FALSE)</f>
        <v>0.6</v>
      </c>
      <c r="H1246" s="10">
        <f>VLOOKUP(A1246,away!$A$2:$E$405,3,FALSE)</f>
        <v>1.15151515151515</v>
      </c>
      <c r="I1246" s="10">
        <f>VLOOKUP(C1246,away!$B$2:$E$405,3,FALSE)</f>
        <v>1.2</v>
      </c>
      <c r="J1246" s="10">
        <f>VLOOKUP(B1246,home!$B$2:$E$405,4,FALSE)</f>
        <v>1.45</v>
      </c>
      <c r="K1246" s="12">
        <f t="shared" si="1512"/>
        <v>0.50181818181818039</v>
      </c>
      <c r="L1246" s="12">
        <f t="shared" si="1513"/>
        <v>2.0036363636363612</v>
      </c>
      <c r="M1246" s="13">
        <f t="shared" si="1514"/>
        <v>8.1638481149765782E-2</v>
      </c>
      <c r="N1246" s="13">
        <f t="shared" si="1515"/>
        <v>4.0967674176973258E-2</v>
      </c>
      <c r="O1246" s="13">
        <f t="shared" si="1516"/>
        <v>0.1635738295037123</v>
      </c>
      <c r="P1246" s="13">
        <f t="shared" si="1517"/>
        <v>8.2084321714589945E-2</v>
      </c>
      <c r="Q1246" s="13">
        <f t="shared" si="1518"/>
        <v>1.0279161884404168E-2</v>
      </c>
      <c r="R1246" s="13">
        <f t="shared" si="1519"/>
        <v>0.16387123646644616</v>
      </c>
      <c r="S1246" s="13">
        <f t="shared" si="1520"/>
        <v>2.063314927118666E-2</v>
      </c>
      <c r="T1246" s="13">
        <f t="shared" si="1521"/>
        <v>2.0595702539297048E-2</v>
      </c>
      <c r="U1246" s="13">
        <f t="shared" si="1522"/>
        <v>8.2233565935889111E-2</v>
      </c>
      <c r="V1246" s="13">
        <f t="shared" si="1523"/>
        <v>2.3050922376969471E-3</v>
      </c>
      <c r="W1246" s="13">
        <f t="shared" si="1524"/>
        <v>1.7194234424821465E-3</v>
      </c>
      <c r="X1246" s="13">
        <f t="shared" si="1525"/>
        <v>3.4450993338460412E-3</v>
      </c>
      <c r="Y1246" s="13">
        <f t="shared" si="1526"/>
        <v>3.4513631508166671E-3</v>
      </c>
      <c r="Z1246" s="13">
        <f t="shared" si="1527"/>
        <v>0.10944612277940814</v>
      </c>
      <c r="AA1246" s="13">
        <f t="shared" si="1528"/>
        <v>5.4922054340211933E-2</v>
      </c>
      <c r="AB1246" s="13">
        <f t="shared" si="1529"/>
        <v>1.3780442725362224E-2</v>
      </c>
      <c r="AC1246" s="13">
        <f t="shared" si="1530"/>
        <v>1.4485504427272711E-4</v>
      </c>
      <c r="AD1246" s="13">
        <f t="shared" si="1531"/>
        <v>2.1570948642048686E-4</v>
      </c>
      <c r="AE1246" s="13">
        <f t="shared" si="1532"/>
        <v>4.3220337097341126E-4</v>
      </c>
      <c r="AF1246" s="13">
        <f t="shared" si="1533"/>
        <v>4.3298919528427155E-4</v>
      </c>
      <c r="AG1246" s="13">
        <f t="shared" si="1534"/>
        <v>2.891842989110707E-4</v>
      </c>
      <c r="AH1246" s="13">
        <f t="shared" si="1535"/>
        <v>5.482255786495803E-2</v>
      </c>
      <c r="AI1246" s="13">
        <f t="shared" si="1536"/>
        <v>2.7510956310415224E-2</v>
      </c>
      <c r="AJ1246" s="13">
        <f t="shared" si="1537"/>
        <v>6.9027490378859805E-3</v>
      </c>
      <c r="AK1246" s="13">
        <f t="shared" si="1538"/>
        <v>1.1546416572463787E-3</v>
      </c>
      <c r="AL1246" s="13">
        <f t="shared" si="1539"/>
        <v>5.8258448166133325E-6</v>
      </c>
      <c r="AM1246" s="13">
        <f t="shared" si="1540"/>
        <v>2.1649388455292451E-5</v>
      </c>
      <c r="AN1246" s="13">
        <f t="shared" si="1541"/>
        <v>4.3377501959513175E-5</v>
      </c>
      <c r="AO1246" s="13">
        <f t="shared" si="1542"/>
        <v>4.3456370144894063E-5</v>
      </c>
      <c r="AP1246" s="13">
        <f t="shared" si="1543"/>
        <v>2.9023587817983758E-5</v>
      </c>
      <c r="AQ1246" s="13">
        <f t="shared" si="1544"/>
        <v>1.4538178988826395E-5</v>
      </c>
      <c r="AR1246" s="13">
        <f t="shared" si="1545"/>
        <v>2.1968894097157694E-2</v>
      </c>
      <c r="AS1246" s="13">
        <f t="shared" si="1546"/>
        <v>1.1024390492391829E-2</v>
      </c>
      <c r="AT1246" s="13">
        <f t="shared" si="1547"/>
        <v>2.7661197962728502E-3</v>
      </c>
      <c r="AU1246" s="13">
        <f t="shared" si="1548"/>
        <v>4.6269640228563906E-4</v>
      </c>
      <c r="AV1246" s="13">
        <f t="shared" si="1549"/>
        <v>5.8047366832198191E-5</v>
      </c>
      <c r="AW1246" s="13">
        <f t="shared" si="1550"/>
        <v>1.6271279638774758E-7</v>
      </c>
      <c r="AX1246" s="13">
        <f t="shared" si="1551"/>
        <v>1.8106761253517251E-6</v>
      </c>
      <c r="AY1246" s="13">
        <f t="shared" si="1552"/>
        <v>3.6279365275229057E-6</v>
      </c>
      <c r="AZ1246" s="13">
        <f t="shared" si="1553"/>
        <v>3.6345327757547619E-6</v>
      </c>
      <c r="BA1246" s="13">
        <f t="shared" si="1554"/>
        <v>2.4274273447768138E-6</v>
      </c>
      <c r="BB1246" s="13">
        <f t="shared" si="1555"/>
        <v>1.2159204245200209E-6</v>
      </c>
      <c r="BC1246" s="13">
        <f t="shared" si="1556"/>
        <v>4.8725247557129498E-7</v>
      </c>
      <c r="BD1246" s="13">
        <f t="shared" si="1557"/>
        <v>7.3362791803235697E-3</v>
      </c>
      <c r="BE1246" s="13">
        <f t="shared" si="1558"/>
        <v>3.6814782795805447E-3</v>
      </c>
      <c r="BF1246" s="13">
        <f t="shared" si="1559"/>
        <v>9.237163683311156E-4</v>
      </c>
      <c r="BG1246" s="13">
        <f t="shared" si="1560"/>
        <v>1.5451255615720432E-4</v>
      </c>
      <c r="BH1246" s="13">
        <f t="shared" si="1561"/>
        <v>1.9384302499721943E-5</v>
      </c>
      <c r="BI1246" s="13">
        <f t="shared" si="1562"/>
        <v>1.9454790872448157E-6</v>
      </c>
      <c r="BJ1246" s="14">
        <f t="shared" si="1563"/>
        <v>8.1993759652448581E-2</v>
      </c>
      <c r="BK1246" s="14">
        <f t="shared" si="1564"/>
        <v>0.18681535319885623</v>
      </c>
      <c r="BL1246" s="14">
        <f t="shared" si="1565"/>
        <v>0.61716949816304689</v>
      </c>
      <c r="BM1246" s="14">
        <f t="shared" si="1566"/>
        <v>0.45300656367413722</v>
      </c>
      <c r="BN1246" s="14">
        <f t="shared" si="1567"/>
        <v>0.54241470489589161</v>
      </c>
    </row>
    <row r="1247" spans="1:66" x14ac:dyDescent="0.25">
      <c r="A1247" t="s">
        <v>72</v>
      </c>
      <c r="B1247" t="s">
        <v>88</v>
      </c>
      <c r="C1247" t="s">
        <v>75</v>
      </c>
      <c r="D1247" s="11">
        <v>44467</v>
      </c>
      <c r="E1247" s="10">
        <f>VLOOKUP(A1247,home!$A$2:$E$405,3,FALSE)</f>
        <v>1.39393939393939</v>
      </c>
      <c r="F1247" s="10">
        <f>VLOOKUP(B1247,home!$B$2:$E$405,3,FALSE)</f>
        <v>1.29</v>
      </c>
      <c r="G1247" s="10">
        <f>VLOOKUP(C1247,away!$B$2:$E$405,4,FALSE)</f>
        <v>0.96</v>
      </c>
      <c r="H1247" s="10">
        <f>VLOOKUP(A1247,away!$A$2:$E$405,3,FALSE)</f>
        <v>1.15151515151515</v>
      </c>
      <c r="I1247" s="10">
        <f>VLOOKUP(C1247,away!$B$2:$E$405,3,FALSE)</f>
        <v>0.84</v>
      </c>
      <c r="J1247" s="10">
        <f>VLOOKUP(B1247,home!$B$2:$E$405,4,FALSE)</f>
        <v>1.56</v>
      </c>
      <c r="K1247" s="12">
        <f t="shared" si="1512"/>
        <v>1.7262545454545406</v>
      </c>
      <c r="L1247" s="12">
        <f t="shared" si="1513"/>
        <v>1.5089454545454526</v>
      </c>
      <c r="M1247" s="13">
        <f t="shared" si="1514"/>
        <v>3.9352333686270009E-2</v>
      </c>
      <c r="N1247" s="13">
        <f t="shared" si="1515"/>
        <v>6.793214490016744E-2</v>
      </c>
      <c r="O1247" s="13">
        <f t="shared" si="1516"/>
        <v>5.9380525041653018E-2</v>
      </c>
      <c r="P1247" s="13">
        <f t="shared" si="1517"/>
        <v>0.1025059012646307</v>
      </c>
      <c r="Q1247" s="13">
        <f t="shared" si="1518"/>
        <v>5.8634086958195282E-2</v>
      </c>
      <c r="R1247" s="13">
        <f t="shared" si="1519"/>
        <v>4.4800986675062382E-2</v>
      </c>
      <c r="S1247" s="13">
        <f t="shared" si="1520"/>
        <v>6.6752456651257425E-2</v>
      </c>
      <c r="T1247" s="13">
        <f t="shared" si="1521"/>
        <v>8.8475638996991568E-2</v>
      </c>
      <c r="U1247" s="13">
        <f t="shared" si="1522"/>
        <v>7.7337906888674743E-2</v>
      </c>
      <c r="V1247" s="13">
        <f t="shared" si="1523"/>
        <v>1.9319821976664577E-2</v>
      </c>
      <c r="W1247" s="13">
        <f t="shared" si="1524"/>
        <v>3.3739119710053792E-2</v>
      </c>
      <c r="X1247" s="13">
        <f t="shared" si="1525"/>
        <v>5.0910491326850556E-2</v>
      </c>
      <c r="Y1247" s="13">
        <f t="shared" si="1526"/>
        <v>3.8410577238163428E-2</v>
      </c>
      <c r="Z1247" s="13">
        <f t="shared" si="1527"/>
        <v>2.2534081734162256E-2</v>
      </c>
      <c r="AA1247" s="13">
        <f t="shared" si="1528"/>
        <v>3.889956102124173E-2</v>
      </c>
      <c r="AB1247" s="13">
        <f t="shared" si="1529"/>
        <v>3.3575272014552418E-2</v>
      </c>
      <c r="AC1247" s="13">
        <f t="shared" si="1530"/>
        <v>3.1452959368601253E-3</v>
      </c>
      <c r="AD1247" s="13">
        <f t="shared" si="1531"/>
        <v>1.4560577189778812E-2</v>
      </c>
      <c r="AE1247" s="13">
        <f t="shared" si="1532"/>
        <v>2.1971116766074938E-2</v>
      </c>
      <c r="AF1247" s="13">
        <f t="shared" si="1533"/>
        <v>1.6576608387728085E-2</v>
      </c>
      <c r="AG1247" s="13">
        <f t="shared" si="1534"/>
        <v>8.3377326261474399E-3</v>
      </c>
      <c r="AH1247" s="13">
        <f t="shared" si="1535"/>
        <v>8.5006750512799639E-3</v>
      </c>
      <c r="AI1247" s="13">
        <f t="shared" si="1536"/>
        <v>1.4674328946704049E-2</v>
      </c>
      <c r="AJ1247" s="13">
        <f t="shared" si="1537"/>
        <v>1.2665813522871506E-2</v>
      </c>
      <c r="AK1247" s="13">
        <f t="shared" si="1538"/>
        <v>7.28813938857884E-3</v>
      </c>
      <c r="AL1247" s="13">
        <f t="shared" si="1539"/>
        <v>3.2771768741564323E-4</v>
      </c>
      <c r="AM1247" s="13">
        <f t="shared" si="1540"/>
        <v>5.0270525116594758E-3</v>
      </c>
      <c r="AN1247" s="13">
        <f t="shared" si="1541"/>
        <v>7.585548037229866E-3</v>
      </c>
      <c r="AO1247" s="13">
        <f t="shared" si="1542"/>
        <v>5.7230891155070941E-3</v>
      </c>
      <c r="AP1247" s="13">
        <f t="shared" si="1543"/>
        <v>2.8786097689343284E-3</v>
      </c>
      <c r="AQ1247" s="13">
        <f t="shared" si="1544"/>
        <v>1.0859162815608978E-3</v>
      </c>
      <c r="AR1247" s="13">
        <f t="shared" si="1545"/>
        <v>2.565410995839366E-3</v>
      </c>
      <c r="AS1247" s="13">
        <f t="shared" si="1546"/>
        <v>4.4285523925267651E-3</v>
      </c>
      <c r="AT1247" s="13">
        <f t="shared" si="1547"/>
        <v>3.8224043486914561E-3</v>
      </c>
      <c r="AU1247" s="13">
        <f t="shared" si="1548"/>
        <v>2.1994809604979422E-3</v>
      </c>
      <c r="AV1247" s="13">
        <f t="shared" si="1549"/>
        <v>9.4921600142507318E-4</v>
      </c>
      <c r="AW1247" s="13">
        <f t="shared" si="1550"/>
        <v>2.3712413359378443E-5</v>
      </c>
      <c r="AX1247" s="13">
        <f t="shared" si="1551"/>
        <v>1.4463287080818048E-3</v>
      </c>
      <c r="AY1247" s="13">
        <f t="shared" si="1552"/>
        <v>2.1824311298386362E-3</v>
      </c>
      <c r="AZ1247" s="13">
        <f t="shared" si="1553"/>
        <v>1.6465847666142536E-3</v>
      </c>
      <c r="BA1247" s="13">
        <f t="shared" si="1554"/>
        <v>8.2820219970212094E-4</v>
      </c>
      <c r="BB1247" s="13">
        <f t="shared" si="1555"/>
        <v>3.1242798617126525E-4</v>
      </c>
      <c r="BC1247" s="13">
        <f t="shared" si="1556"/>
        <v>9.4287357921184011E-5</v>
      </c>
      <c r="BD1247" s="13">
        <f t="shared" si="1557"/>
        <v>6.4517754353545518E-4</v>
      </c>
      <c r="BE1247" s="13">
        <f t="shared" si="1558"/>
        <v>1.1137406671532742E-3</v>
      </c>
      <c r="BF1247" s="13">
        <f t="shared" si="1559"/>
        <v>9.6129994456545644E-4</v>
      </c>
      <c r="BG1247" s="13">
        <f t="shared" si="1560"/>
        <v>5.5314946628377219E-4</v>
      </c>
      <c r="BH1247" s="13">
        <f t="shared" si="1561"/>
        <v>2.3871919512202878E-4</v>
      </c>
      <c r="BI1247" s="13">
        <f t="shared" si="1562"/>
        <v>8.2418019133330319E-5</v>
      </c>
      <c r="BJ1247" s="14">
        <f t="shared" si="1563"/>
        <v>0.42835857196337235</v>
      </c>
      <c r="BK1247" s="14">
        <f t="shared" si="1564"/>
        <v>0.2335859583329371</v>
      </c>
      <c r="BL1247" s="14">
        <f t="shared" si="1565"/>
        <v>0.31468277808539247</v>
      </c>
      <c r="BM1247" s="14">
        <f t="shared" si="1566"/>
        <v>0.62439669287340649</v>
      </c>
      <c r="BN1247" s="14">
        <f t="shared" si="1567"/>
        <v>0.37260597852597882</v>
      </c>
    </row>
    <row r="1248" spans="1:66" x14ac:dyDescent="0.25">
      <c r="A1248" t="s">
        <v>72</v>
      </c>
      <c r="B1248" t="s">
        <v>102</v>
      </c>
      <c r="C1248" t="s">
        <v>103</v>
      </c>
      <c r="D1248" s="11">
        <v>44467</v>
      </c>
      <c r="E1248" s="10">
        <f>VLOOKUP(A1248,home!$A$2:$E$405,3,FALSE)</f>
        <v>1.39393939393939</v>
      </c>
      <c r="F1248" s="10">
        <f>VLOOKUP(B1248,home!$B$2:$E$405,3,FALSE)</f>
        <v>0.48</v>
      </c>
      <c r="G1248" s="10">
        <f>VLOOKUP(C1248,away!$B$2:$E$405,4,FALSE)</f>
        <v>1</v>
      </c>
      <c r="H1248" s="10">
        <f>VLOOKUP(A1248,away!$A$2:$E$405,3,FALSE)</f>
        <v>1.15151515151515</v>
      </c>
      <c r="I1248" s="10">
        <f>VLOOKUP(C1248,away!$B$2:$E$405,3,FALSE)</f>
        <v>1</v>
      </c>
      <c r="J1248" s="10">
        <f>VLOOKUP(B1248,home!$B$2:$E$405,4,FALSE)</f>
        <v>1.1599999999999999</v>
      </c>
      <c r="K1248" s="12">
        <f t="shared" si="1512"/>
        <v>0.66909090909090718</v>
      </c>
      <c r="L1248" s="12">
        <f t="shared" si="1513"/>
        <v>1.3357575757575739</v>
      </c>
      <c r="M1248" s="13">
        <f t="shared" si="1514"/>
        <v>0.13468070031637733</v>
      </c>
      <c r="N1248" s="13">
        <f t="shared" si="1515"/>
        <v>9.0113632211684933E-2</v>
      </c>
      <c r="O1248" s="13">
        <f t="shared" si="1516"/>
        <v>0.1799007657559365</v>
      </c>
      <c r="P1248" s="13">
        <f t="shared" si="1517"/>
        <v>0.1203699669057899</v>
      </c>
      <c r="Q1248" s="13">
        <f t="shared" si="1518"/>
        <v>3.0147106048999964E-2</v>
      </c>
      <c r="R1248" s="13">
        <f t="shared" si="1519"/>
        <v>0.12015190537154045</v>
      </c>
      <c r="S1248" s="13">
        <f t="shared" si="1520"/>
        <v>2.6894961376918016E-2</v>
      </c>
      <c r="T1248" s="13">
        <f t="shared" si="1521"/>
        <v>4.0269225292118682E-2</v>
      </c>
      <c r="U1248" s="13">
        <f t="shared" si="1522"/>
        <v>8.0392547594048652E-2</v>
      </c>
      <c r="V1248" s="13">
        <f t="shared" si="1523"/>
        <v>2.670798912017088E-3</v>
      </c>
      <c r="W1248" s="13">
        <f t="shared" si="1524"/>
        <v>6.7237181975951243E-3</v>
      </c>
      <c r="X1248" s="13">
        <f t="shared" si="1525"/>
        <v>8.9812575196967486E-3</v>
      </c>
      <c r="Y1248" s="13">
        <f t="shared" si="1526"/>
        <v>5.998391385882304E-3</v>
      </c>
      <c r="Z1248" s="13">
        <f t="shared" si="1527"/>
        <v>5.3497939280580782E-2</v>
      </c>
      <c r="AA1248" s="13">
        <f t="shared" si="1528"/>
        <v>3.5794984827733946E-2</v>
      </c>
      <c r="AB1248" s="13">
        <f t="shared" si="1529"/>
        <v>1.1975049469641869E-2</v>
      </c>
      <c r="AC1248" s="13">
        <f t="shared" si="1530"/>
        <v>1.4918803134762474E-4</v>
      </c>
      <c r="AD1248" s="13">
        <f t="shared" si="1531"/>
        <v>1.1246946803249991E-3</v>
      </c>
      <c r="AE1248" s="13">
        <f t="shared" si="1532"/>
        <v>1.5023194396583605E-3</v>
      </c>
      <c r="AF1248" s="13">
        <f t="shared" si="1533"/>
        <v>1.0033672863657642E-3</v>
      </c>
      <c r="AG1248" s="13">
        <f t="shared" si="1534"/>
        <v>4.4675181801012969E-4</v>
      </c>
      <c r="AH1248" s="13">
        <f t="shared" si="1535"/>
        <v>1.7865069420363599E-2</v>
      </c>
      <c r="AI1248" s="13">
        <f t="shared" si="1536"/>
        <v>1.1953355539443246E-2</v>
      </c>
      <c r="AJ1248" s="13">
        <f t="shared" si="1537"/>
        <v>3.9989407622864565E-3</v>
      </c>
      <c r="AK1248" s="13">
        <f t="shared" si="1538"/>
        <v>8.9188497001297686E-4</v>
      </c>
      <c r="AL1248" s="13">
        <f t="shared" si="1539"/>
        <v>5.333431844018968E-6</v>
      </c>
      <c r="AM1248" s="13">
        <f t="shared" si="1540"/>
        <v>1.5050459722167222E-4</v>
      </c>
      <c r="AN1248" s="13">
        <f t="shared" si="1541"/>
        <v>2.01037655925191E-4</v>
      </c>
      <c r="AO1248" s="13">
        <f t="shared" si="1542"/>
        <v>1.3426878595730919E-4</v>
      </c>
      <c r="AP1248" s="13">
        <f t="shared" si="1543"/>
        <v>5.9783516010082651E-5</v>
      </c>
      <c r="AQ1248" s="13">
        <f t="shared" si="1544"/>
        <v>1.9964071103973004E-5</v>
      </c>
      <c r="AR1248" s="13">
        <f t="shared" si="1545"/>
        <v>4.7726803639371335E-3</v>
      </c>
      <c r="AS1248" s="13">
        <f t="shared" si="1546"/>
        <v>3.1933570435070183E-3</v>
      </c>
      <c r="AT1248" s="13">
        <f t="shared" si="1547"/>
        <v>1.0683230836459811E-3</v>
      </c>
      <c r="AU1248" s="13">
        <f t="shared" si="1548"/>
        <v>2.382684210798303E-4</v>
      </c>
      <c r="AV1248" s="13">
        <f t="shared" si="1549"/>
        <v>3.9855808616989669E-5</v>
      </c>
      <c r="AW1248" s="13">
        <f t="shared" si="1550"/>
        <v>1.3240885315555959E-7</v>
      </c>
      <c r="AX1248" s="13">
        <f t="shared" si="1551"/>
        <v>1.6783542962901574E-5</v>
      </c>
      <c r="AY1248" s="13">
        <f t="shared" si="1552"/>
        <v>2.2418744660748498E-5</v>
      </c>
      <c r="AZ1248" s="13">
        <f t="shared" si="1553"/>
        <v>1.4973004009784731E-5</v>
      </c>
      <c r="BA1248" s="13">
        <f t="shared" si="1554"/>
        <v>6.6667678459728313E-6</v>
      </c>
      <c r="BB1248" s="13">
        <f t="shared" si="1555"/>
        <v>2.2262964140188004E-6</v>
      </c>
      <c r="BC1248" s="13">
        <f t="shared" si="1556"/>
        <v>5.9475846018150718E-7</v>
      </c>
      <c r="BD1248" s="13">
        <f t="shared" si="1557"/>
        <v>1.0625239921330735E-3</v>
      </c>
      <c r="BE1248" s="13">
        <f t="shared" si="1558"/>
        <v>7.1092514382721809E-4</v>
      </c>
      <c r="BF1248" s="13">
        <f t="shared" si="1559"/>
        <v>2.3783677538946865E-4</v>
      </c>
      <c r="BG1248" s="13">
        <f t="shared" si="1560"/>
        <v>5.304480808686316E-5</v>
      </c>
      <c r="BH1248" s="13">
        <f t="shared" si="1561"/>
        <v>8.8729497163479913E-6</v>
      </c>
      <c r="BI1248" s="13">
        <f t="shared" si="1562"/>
        <v>1.1873619984058373E-6</v>
      </c>
      <c r="BJ1248" s="14">
        <f t="shared" si="1563"/>
        <v>0.18693968562090885</v>
      </c>
      <c r="BK1248" s="14">
        <f t="shared" si="1564"/>
        <v>0.28479336771895469</v>
      </c>
      <c r="BL1248" s="14">
        <f t="shared" si="1565"/>
        <v>0.47431137946294599</v>
      </c>
      <c r="BM1248" s="14">
        <f t="shared" si="1566"/>
        <v>0.32415600913725368</v>
      </c>
      <c r="BN1248" s="14">
        <f t="shared" si="1567"/>
        <v>0.67536407661032904</v>
      </c>
    </row>
    <row r="1249" spans="1:66" x14ac:dyDescent="0.25">
      <c r="A1249" t="s">
        <v>72</v>
      </c>
      <c r="B1249" t="s">
        <v>73</v>
      </c>
      <c r="C1249" t="s">
        <v>237</v>
      </c>
      <c r="D1249" s="11">
        <v>44467</v>
      </c>
      <c r="E1249" s="10">
        <f>VLOOKUP(A1249,home!$A$2:$E$405,3,FALSE)</f>
        <v>1.39393939393939</v>
      </c>
      <c r="F1249" s="10">
        <f>VLOOKUP(B1249,home!$B$2:$E$405,3,FALSE)</f>
        <v>1.1499999999999999</v>
      </c>
      <c r="G1249" s="10">
        <f>VLOOKUP(C1249,away!$B$2:$E$405,4,FALSE)</f>
        <v>1.08</v>
      </c>
      <c r="H1249" s="10">
        <f>VLOOKUP(A1249,away!$A$2:$E$405,3,FALSE)</f>
        <v>1.15151515151515</v>
      </c>
      <c r="I1249" s="10">
        <f>VLOOKUP(C1249,away!$B$2:$E$405,3,FALSE)</f>
        <v>0.48</v>
      </c>
      <c r="J1249" s="10">
        <f>VLOOKUP(B1249,home!$B$2:$E$405,4,FALSE)</f>
        <v>1.22</v>
      </c>
      <c r="K1249" s="12">
        <f t="shared" si="1512"/>
        <v>1.7312727272727224</v>
      </c>
      <c r="L1249" s="12">
        <f t="shared" si="1513"/>
        <v>0.67432727272727178</v>
      </c>
      <c r="M1249" s="13">
        <f t="shared" si="1514"/>
        <v>9.0211352556959085E-2</v>
      </c>
      <c r="N1249" s="13">
        <f t="shared" si="1515"/>
        <v>0.15618045437224762</v>
      </c>
      <c r="O1249" s="13">
        <f t="shared" si="1516"/>
        <v>6.0831975338772611E-2</v>
      </c>
      <c r="P1249" s="13">
        <f t="shared" si="1517"/>
        <v>0.10531673985014384</v>
      </c>
      <c r="Q1249" s="13">
        <f t="shared" si="1518"/>
        <v>0.1351954805938671</v>
      </c>
      <c r="R1249" s="13">
        <f t="shared" si="1519"/>
        <v>2.0510330012403589E-2</v>
      </c>
      <c r="S1249" s="13">
        <f t="shared" si="1520"/>
        <v>3.0737859976269828E-2</v>
      </c>
      <c r="T1249" s="13">
        <f t="shared" si="1521"/>
        <v>9.1165999713915188E-2</v>
      </c>
      <c r="U1249" s="13">
        <f t="shared" si="1522"/>
        <v>3.5508974977837532E-2</v>
      </c>
      <c r="V1249" s="13">
        <f t="shared" si="1523"/>
        <v>3.9871936672604448E-3</v>
      </c>
      <c r="W1249" s="13">
        <f t="shared" si="1524"/>
        <v>7.8020082800896895E-2</v>
      </c>
      <c r="X1249" s="13">
        <f t="shared" si="1525"/>
        <v>5.2611069653084722E-2</v>
      </c>
      <c r="Y1249" s="13">
        <f t="shared" si="1526"/>
        <v>1.7738539557214574E-2</v>
      </c>
      <c r="Z1249" s="13">
        <f t="shared" si="1527"/>
        <v>4.6102249666668095E-3</v>
      </c>
      <c r="AA1249" s="13">
        <f t="shared" si="1528"/>
        <v>7.9815567513820424E-3</v>
      </c>
      <c r="AB1249" s="13">
        <f t="shared" si="1529"/>
        <v>6.9091257624236012E-3</v>
      </c>
      <c r="AC1249" s="13">
        <f t="shared" si="1530"/>
        <v>2.9092668652891743E-4</v>
      </c>
      <c r="AD1249" s="13">
        <f t="shared" si="1531"/>
        <v>3.3768510383188108E-2</v>
      </c>
      <c r="AE1249" s="13">
        <f t="shared" si="1532"/>
        <v>2.2771027510757796E-2</v>
      </c>
      <c r="AF1249" s="13">
        <f t="shared" si="1533"/>
        <v>7.6775624392634891E-3</v>
      </c>
      <c r="AG1249" s="13">
        <f t="shared" si="1534"/>
        <v>1.7257299136206302E-3</v>
      </c>
      <c r="AH1249" s="13">
        <f t="shared" si="1535"/>
        <v>7.7720010710790168E-4</v>
      </c>
      <c r="AI1249" s="13">
        <f t="shared" si="1536"/>
        <v>1.3455453490693488E-3</v>
      </c>
      <c r="AJ1249" s="13">
        <f t="shared" si="1537"/>
        <v>1.1647529830762096E-3</v>
      </c>
      <c r="AK1249" s="13">
        <f t="shared" si="1538"/>
        <v>6.7216835786979609E-4</v>
      </c>
      <c r="AL1249" s="13">
        <f t="shared" si="1539"/>
        <v>1.3585629432297761E-5</v>
      </c>
      <c r="AM1249" s="13">
        <f t="shared" si="1540"/>
        <v>1.1692500213407855E-2</v>
      </c>
      <c r="AN1249" s="13">
        <f t="shared" si="1541"/>
        <v>7.8845717802703622E-3</v>
      </c>
      <c r="AO1249" s="13">
        <f t="shared" si="1542"/>
        <v>2.6583908926060612E-3</v>
      </c>
      <c r="AP1249" s="13">
        <f t="shared" si="1543"/>
        <v>5.975418268180211E-4</v>
      </c>
      <c r="AQ1249" s="13">
        <f t="shared" si="1544"/>
        <v>1.0073468760466697E-4</v>
      </c>
      <c r="AR1249" s="13">
        <f t="shared" si="1545"/>
        <v>1.0481744571788298E-4</v>
      </c>
      <c r="AS1249" s="13">
        <f t="shared" si="1546"/>
        <v>1.8146758511375981E-4</v>
      </c>
      <c r="AT1249" s="13">
        <f t="shared" si="1547"/>
        <v>1.5708494049574694E-4</v>
      </c>
      <c r="AU1249" s="13">
        <f t="shared" si="1548"/>
        <v>9.0652291115181697E-5</v>
      </c>
      <c r="AV1249" s="13">
        <f t="shared" si="1549"/>
        <v>3.9235959818125369E-5</v>
      </c>
      <c r="AW1249" s="13">
        <f t="shared" si="1550"/>
        <v>4.4056853404908308E-7</v>
      </c>
      <c r="AX1249" s="13">
        <f t="shared" si="1551"/>
        <v>3.3738177888505854E-3</v>
      </c>
      <c r="AY1249" s="13">
        <f t="shared" si="1552"/>
        <v>2.2750573482343698E-3</v>
      </c>
      <c r="AZ1249" s="13">
        <f t="shared" si="1553"/>
        <v>7.6706660846651063E-4</v>
      </c>
      <c r="BA1249" s="13">
        <f t="shared" si="1554"/>
        <v>1.7241797802912675E-4</v>
      </c>
      <c r="BB1249" s="13">
        <f t="shared" si="1555"/>
        <v>2.9066536223382926E-5</v>
      </c>
      <c r="BC1249" s="13">
        <f t="shared" si="1556"/>
        <v>3.9200716198284529E-6</v>
      </c>
      <c r="BD1249" s="13">
        <f t="shared" si="1557"/>
        <v>1.1780210384196478E-5</v>
      </c>
      <c r="BE1249" s="13">
        <f t="shared" si="1558"/>
        <v>2.0394756959694278E-5</v>
      </c>
      <c r="BF1249" s="13">
        <f t="shared" si="1559"/>
        <v>1.7654443251837128E-5</v>
      </c>
      <c r="BG1249" s="13">
        <f t="shared" si="1560"/>
        <v>1.0188218705696524E-5</v>
      </c>
      <c r="BH1249" s="13">
        <f t="shared" si="1561"/>
        <v>4.4096462961655487E-6</v>
      </c>
      <c r="BI1249" s="13">
        <f t="shared" si="1562"/>
        <v>1.5268600738941166E-6</v>
      </c>
      <c r="BJ1249" s="14">
        <f t="shared" si="1563"/>
        <v>0.626409542670187</v>
      </c>
      <c r="BK1249" s="14">
        <f t="shared" si="1564"/>
        <v>0.23283271571482878</v>
      </c>
      <c r="BL1249" s="14">
        <f t="shared" si="1565"/>
        <v>0.13634084199787483</v>
      </c>
      <c r="BM1249" s="14">
        <f t="shared" si="1566"/>
        <v>0.42967237584546314</v>
      </c>
      <c r="BN1249" s="14">
        <f t="shared" si="1567"/>
        <v>0.56824633272439373</v>
      </c>
    </row>
    <row r="1250" spans="1:66" x14ac:dyDescent="0.25">
      <c r="A1250" t="s">
        <v>72</v>
      </c>
      <c r="B1250" t="s">
        <v>80</v>
      </c>
      <c r="C1250" t="s">
        <v>76</v>
      </c>
      <c r="D1250" s="11">
        <v>44467</v>
      </c>
      <c r="E1250" s="10">
        <f>VLOOKUP(A1250,home!$A$2:$E$405,3,FALSE)</f>
        <v>1.39393939393939</v>
      </c>
      <c r="F1250" s="10">
        <f>VLOOKUP(B1250,home!$B$2:$E$405,3,FALSE)</f>
        <v>1</v>
      </c>
      <c r="G1250" s="10">
        <f>VLOOKUP(C1250,away!$B$2:$E$405,4,FALSE)</f>
        <v>1</v>
      </c>
      <c r="H1250" s="10">
        <f>VLOOKUP(A1250,away!$A$2:$E$405,3,FALSE)</f>
        <v>1.15151515151515</v>
      </c>
      <c r="I1250" s="10">
        <f>VLOOKUP(C1250,away!$B$2:$E$405,3,FALSE)</f>
        <v>0.72</v>
      </c>
      <c r="J1250" s="10">
        <f>VLOOKUP(B1250,home!$B$2:$E$405,4,FALSE)</f>
        <v>1.22</v>
      </c>
      <c r="K1250" s="12">
        <f t="shared" si="1512"/>
        <v>1.39393939393939</v>
      </c>
      <c r="L1250" s="12">
        <f t="shared" si="1513"/>
        <v>1.0114909090909077</v>
      </c>
      <c r="M1250" s="13">
        <f t="shared" si="1514"/>
        <v>9.0226662449104614E-2</v>
      </c>
      <c r="N1250" s="13">
        <f t="shared" si="1515"/>
        <v>0.12577049917147881</v>
      </c>
      <c r="O1250" s="13">
        <f t="shared" si="1516"/>
        <v>9.1263448824883298E-2</v>
      </c>
      <c r="P1250" s="13">
        <f t="shared" si="1517"/>
        <v>0.12721571654377636</v>
      </c>
      <c r="Q1250" s="13">
        <f t="shared" si="1518"/>
        <v>8.7658226695272873E-2</v>
      </c>
      <c r="R1250" s="13">
        <f t="shared" si="1519"/>
        <v>4.6156074409326356E-2</v>
      </c>
      <c r="S1250" s="13">
        <f t="shared" si="1520"/>
        <v>4.4842173301255298E-2</v>
      </c>
      <c r="T1250" s="13">
        <f t="shared" si="1521"/>
        <v>8.8665499409298437E-2</v>
      </c>
      <c r="U1250" s="13">
        <f t="shared" si="1522"/>
        <v>6.4338770388757779E-2</v>
      </c>
      <c r="V1250" s="13">
        <f t="shared" si="1523"/>
        <v>7.0250596947896886E-3</v>
      </c>
      <c r="W1250" s="13">
        <f t="shared" si="1524"/>
        <v>4.0730085131136788E-2</v>
      </c>
      <c r="X1250" s="13">
        <f t="shared" si="1525"/>
        <v>4.1198110836643619E-2</v>
      </c>
      <c r="Y1250" s="13">
        <f t="shared" si="1526"/>
        <v>2.0835757291492309E-2</v>
      </c>
      <c r="Z1250" s="13">
        <f t="shared" si="1527"/>
        <v>1.5562149888119034E-2</v>
      </c>
      <c r="AA1250" s="13">
        <f t="shared" si="1528"/>
        <v>2.1692693783438594E-2</v>
      </c>
      <c r="AB1250" s="13">
        <f t="shared" si="1529"/>
        <v>1.5119150212699585E-2</v>
      </c>
      <c r="AC1250" s="13">
        <f t="shared" si="1530"/>
        <v>6.1906451664134853E-4</v>
      </c>
      <c r="AD1250" s="13">
        <f t="shared" si="1531"/>
        <v>1.4193817545699147E-2</v>
      </c>
      <c r="AE1250" s="13">
        <f t="shared" si="1532"/>
        <v>1.4356917412769708E-2</v>
      </c>
      <c r="AF1250" s="13">
        <f t="shared" si="1533"/>
        <v>7.2609457227927549E-3</v>
      </c>
      <c r="AG1250" s="13">
        <f t="shared" si="1534"/>
        <v>2.448126863335794E-3</v>
      </c>
      <c r="AH1250" s="13">
        <f t="shared" si="1535"/>
        <v>3.9352432844356215E-3</v>
      </c>
      <c r="AI1250" s="13">
        <f t="shared" si="1536"/>
        <v>5.485490638910245E-3</v>
      </c>
      <c r="AJ1250" s="13">
        <f t="shared" si="1537"/>
        <v>3.8232207483313726E-3</v>
      </c>
      <c r="AK1250" s="13">
        <f t="shared" si="1538"/>
        <v>1.7764460042751786E-3</v>
      </c>
      <c r="AL1250" s="13">
        <f t="shared" si="1539"/>
        <v>3.4914174561551532E-5</v>
      </c>
      <c r="AM1250" s="13">
        <f t="shared" si="1540"/>
        <v>3.9570642854676241E-3</v>
      </c>
      <c r="AN1250" s="13">
        <f t="shared" si="1541"/>
        <v>4.0025345514388098E-3</v>
      </c>
      <c r="AO1250" s="13">
        <f t="shared" si="1542"/>
        <v>2.0242636560513045E-3</v>
      </c>
      <c r="AP1250" s="13">
        <f t="shared" si="1543"/>
        <v>6.8250809523300623E-4</v>
      </c>
      <c r="AQ1250" s="13">
        <f t="shared" si="1544"/>
        <v>1.7258768342728428E-4</v>
      </c>
      <c r="AR1250" s="13">
        <f t="shared" si="1545"/>
        <v>7.9609256145353566E-4</v>
      </c>
      <c r="AS1250" s="13">
        <f t="shared" si="1546"/>
        <v>1.1097047826321982E-3</v>
      </c>
      <c r="AT1250" s="13">
        <f t="shared" si="1547"/>
        <v>7.7343060607698447E-4</v>
      </c>
      <c r="AU1250" s="13">
        <f t="shared" si="1548"/>
        <v>3.5937179676304241E-4</v>
      </c>
      <c r="AV1250" s="13">
        <f t="shared" si="1549"/>
        <v>1.2523562614469625E-4</v>
      </c>
      <c r="AW1250" s="13">
        <f t="shared" si="1550"/>
        <v>1.3674301579978332E-6</v>
      </c>
      <c r="AX1250" s="13">
        <f t="shared" si="1551"/>
        <v>9.193179653106578E-4</v>
      </c>
      <c r="AY1250" s="13">
        <f t="shared" si="1552"/>
        <v>9.2988176447568092E-4</v>
      </c>
      <c r="AZ1250" s="13">
        <f t="shared" si="1553"/>
        <v>4.7028347564828177E-4</v>
      </c>
      <c r="BA1250" s="13">
        <f t="shared" si="1554"/>
        <v>1.585624867713041E-4</v>
      </c>
      <c r="BB1250" s="13">
        <f t="shared" si="1555"/>
        <v>4.0096128473005343E-5</v>
      </c>
      <c r="BC1250" s="13">
        <f t="shared" si="1556"/>
        <v>8.1113738880372052E-6</v>
      </c>
      <c r="BD1250" s="13">
        <f t="shared" si="1557"/>
        <v>1.3420673145085761E-4</v>
      </c>
      <c r="BE1250" s="13">
        <f t="shared" si="1558"/>
        <v>1.8707604990119496E-4</v>
      </c>
      <c r="BF1250" s="13">
        <f t="shared" si="1559"/>
        <v>1.3038633780992339E-4</v>
      </c>
      <c r="BG1250" s="13">
        <f t="shared" si="1560"/>
        <v>6.0583550901580416E-5</v>
      </c>
      <c r="BH1250" s="13">
        <f t="shared" si="1561"/>
        <v>2.1112449556611301E-5</v>
      </c>
      <c r="BI1250" s="13">
        <f t="shared" si="1562"/>
        <v>5.8858950279037313E-6</v>
      </c>
      <c r="BJ1250" s="14">
        <f t="shared" si="1563"/>
        <v>0.45648319754610511</v>
      </c>
      <c r="BK1250" s="14">
        <f t="shared" si="1564"/>
        <v>0.27089347244460449</v>
      </c>
      <c r="BL1250" s="14">
        <f t="shared" si="1565"/>
        <v>0.25729362468277661</v>
      </c>
      <c r="BM1250" s="14">
        <f t="shared" si="1566"/>
        <v>0.4310133021334453</v>
      </c>
      <c r="BN1250" s="14">
        <f t="shared" si="1567"/>
        <v>0.56829062809384234</v>
      </c>
    </row>
    <row r="1251" spans="1:66" s="15" customFormat="1" x14ac:dyDescent="0.25">
      <c r="A1251" s="15" t="s">
        <v>72</v>
      </c>
      <c r="B1251" s="15" t="s">
        <v>365</v>
      </c>
      <c r="C1251" s="15" t="s">
        <v>74</v>
      </c>
      <c r="D1251" s="23">
        <v>44467</v>
      </c>
      <c r="E1251" s="15">
        <f>VLOOKUP(A1251,home!$A$2:$E$405,3,FALSE)</f>
        <v>1.39393939393939</v>
      </c>
      <c r="F1251" s="15">
        <f>VLOOKUP(B1251,home!$B$2:$E$405,3,FALSE)</f>
        <v>1.32</v>
      </c>
      <c r="G1251" s="15">
        <f>VLOOKUP(C1251,away!$B$2:$E$405,4,FALSE)</f>
        <v>0.86</v>
      </c>
      <c r="H1251" s="15">
        <f>VLOOKUP(A1251,away!$A$2:$E$405,3,FALSE)</f>
        <v>1.15151515151515</v>
      </c>
      <c r="I1251" s="15">
        <f>VLOOKUP(C1251,away!$B$2:$E$405,3,FALSE)</f>
        <v>1</v>
      </c>
      <c r="J1251" s="15">
        <f>VLOOKUP(B1251,home!$B$2:$E$405,4,FALSE)</f>
        <v>1.01</v>
      </c>
      <c r="K1251" s="20">
        <f t="shared" si="1512"/>
        <v>1.5823999999999956</v>
      </c>
      <c r="L1251" s="20">
        <f t="shared" si="1513"/>
        <v>1.1630303030303015</v>
      </c>
      <c r="M1251" s="21">
        <f t="shared" si="1514"/>
        <v>6.4220660653192277E-2</v>
      </c>
      <c r="N1251" s="21">
        <f t="shared" si="1515"/>
        <v>0.10162277341761117</v>
      </c>
      <c r="O1251" s="21">
        <f t="shared" si="1516"/>
        <v>7.4690574420288369E-2</v>
      </c>
      <c r="P1251" s="21">
        <f t="shared" si="1517"/>
        <v>0.11819036496266398</v>
      </c>
      <c r="Q1251" s="21">
        <f t="shared" si="1518"/>
        <v>8.0403938328013763E-2</v>
      </c>
      <c r="R1251" s="21">
        <f t="shared" si="1519"/>
        <v>4.3433700700767651E-2</v>
      </c>
      <c r="S1251" s="21">
        <f t="shared" si="1520"/>
        <v>5.4378770896813221E-2</v>
      </c>
      <c r="T1251" s="21">
        <f t="shared" si="1521"/>
        <v>9.3512216758459513E-2</v>
      </c>
      <c r="U1251" s="21">
        <f t="shared" si="1522"/>
        <v>6.8729487988894541E-2</v>
      </c>
      <c r="V1251" s="21">
        <f t="shared" si="1523"/>
        <v>1.1119728471501498E-2</v>
      </c>
      <c r="W1251" s="21">
        <f t="shared" si="1524"/>
        <v>4.241039733674954E-2</v>
      </c>
      <c r="X1251" s="21">
        <f t="shared" si="1525"/>
        <v>4.9324577266195303E-2</v>
      </c>
      <c r="Y1251" s="21">
        <f t="shared" si="1526"/>
        <v>2.8682989022372332E-2</v>
      </c>
      <c r="Z1251" s="21">
        <f t="shared" si="1527"/>
        <v>1.6838236695913732E-2</v>
      </c>
      <c r="AA1251" s="21">
        <f t="shared" si="1528"/>
        <v>2.6644825747613815E-2</v>
      </c>
      <c r="AB1251" s="21">
        <f t="shared" si="1529"/>
        <v>2.1081386131512E-2</v>
      </c>
      <c r="AC1251" s="21">
        <f t="shared" si="1530"/>
        <v>1.2790322780912957E-3</v>
      </c>
      <c r="AD1251" s="21">
        <f t="shared" si="1531"/>
        <v>1.6777553186418076E-2</v>
      </c>
      <c r="AE1251" s="21">
        <f t="shared" si="1532"/>
        <v>1.9512802766506816E-2</v>
      </c>
      <c r="AF1251" s="21">
        <f t="shared" si="1533"/>
        <v>1.1346990457250468E-2</v>
      </c>
      <c r="AG1251" s="21">
        <f t="shared" si="1534"/>
        <v>4.3989645833259821E-3</v>
      </c>
      <c r="AH1251" s="21">
        <f t="shared" si="1535"/>
        <v>4.8958448817361241E-3</v>
      </c>
      <c r="AI1251" s="21">
        <f t="shared" si="1536"/>
        <v>7.747184940859222E-3</v>
      </c>
      <c r="AJ1251" s="21">
        <f t="shared" si="1537"/>
        <v>6.1295727252078007E-3</v>
      </c>
      <c r="AK1251" s="21">
        <f t="shared" si="1538"/>
        <v>3.2331452934562656E-3</v>
      </c>
      <c r="AL1251" s="21">
        <f t="shared" si="1539"/>
        <v>9.4156173548565517E-5</v>
      </c>
      <c r="AM1251" s="21">
        <f t="shared" si="1540"/>
        <v>5.3097600324375762E-3</v>
      </c>
      <c r="AN1251" s="21">
        <f t="shared" si="1541"/>
        <v>6.1754118195440572E-3</v>
      </c>
      <c r="AO1251" s="21">
        <f t="shared" si="1542"/>
        <v>3.591095539910617E-3</v>
      </c>
      <c r="AP1251" s="21">
        <f t="shared" si="1543"/>
        <v>1.3921843113310025E-3</v>
      </c>
      <c r="AQ1251" s="21">
        <f t="shared" si="1544"/>
        <v>4.0478813537033197E-4</v>
      </c>
      <c r="AR1251" s="21">
        <f t="shared" si="1545"/>
        <v>1.1388031912789823E-3</v>
      </c>
      <c r="AS1251" s="21">
        <f t="shared" si="1546"/>
        <v>1.8020421698798565E-3</v>
      </c>
      <c r="AT1251" s="21">
        <f t="shared" si="1547"/>
        <v>1.4257757648089391E-3</v>
      </c>
      <c r="AU1251" s="21">
        <f t="shared" si="1548"/>
        <v>7.5204919007788623E-4</v>
      </c>
      <c r="AV1251" s="21">
        <f t="shared" si="1549"/>
        <v>2.9751065959481108E-4</v>
      </c>
      <c r="AW1251" s="21">
        <f t="shared" si="1550"/>
        <v>4.8134182995894968E-6</v>
      </c>
      <c r="AX1251" s="21">
        <f t="shared" si="1551"/>
        <v>1.4003607125548665E-3</v>
      </c>
      <c r="AY1251" s="21">
        <f t="shared" si="1552"/>
        <v>1.6286619438744153E-3</v>
      </c>
      <c r="AZ1251" s="21">
        <f t="shared" si="1553"/>
        <v>9.4709159705909092E-4</v>
      </c>
      <c r="BA1251" s="21">
        <f t="shared" si="1554"/>
        <v>3.6716540904169545E-4</v>
      </c>
      <c r="BB1251" s="21">
        <f t="shared" si="1555"/>
        <v>1.0675612423500194E-4</v>
      </c>
      <c r="BC1251" s="21">
        <f t="shared" si="1556"/>
        <v>2.4832121503874946E-5</v>
      </c>
      <c r="BD1251" s="21">
        <f t="shared" si="1557"/>
        <v>2.207437701075118E-4</v>
      </c>
      <c r="BE1251" s="21">
        <f t="shared" si="1558"/>
        <v>3.493049418181257E-4</v>
      </c>
      <c r="BF1251" s="21">
        <f t="shared" si="1559"/>
        <v>2.7637006996650038E-4</v>
      </c>
      <c r="BG1251" s="21">
        <f t="shared" si="1560"/>
        <v>1.4577599957166297E-4</v>
      </c>
      <c r="BH1251" s="21">
        <f t="shared" si="1561"/>
        <v>5.7668985430549732E-5</v>
      </c>
      <c r="BI1251" s="21">
        <f t="shared" si="1562"/>
        <v>1.8251080509060324E-5</v>
      </c>
      <c r="BJ1251" s="22">
        <f t="shared" si="1563"/>
        <v>0.46934131086976544</v>
      </c>
      <c r="BK1251" s="22">
        <f t="shared" si="1564"/>
        <v>0.25091137537968528</v>
      </c>
      <c r="BL1251" s="22">
        <f t="shared" si="1565"/>
        <v>0.26307001865337959</v>
      </c>
      <c r="BM1251" s="22">
        <f t="shared" si="1566"/>
        <v>0.51597508059063235</v>
      </c>
      <c r="BN1251" s="22">
        <f t="shared" si="1567"/>
        <v>0.48256201248253722</v>
      </c>
    </row>
    <row r="1252" spans="1:66" x14ac:dyDescent="0.25">
      <c r="A1252" t="s">
        <v>91</v>
      </c>
      <c r="B1252" t="s">
        <v>109</v>
      </c>
      <c r="C1252" t="s">
        <v>129</v>
      </c>
      <c r="D1252" s="7" t="s">
        <v>506</v>
      </c>
      <c r="E1252" s="10">
        <f>VLOOKUP(A1252,home!$A$2:$E$405,3,FALSE)</f>
        <v>1.515625</v>
      </c>
      <c r="F1252" s="10">
        <f>VLOOKUP(B1252,home!$B$2:$E$405,3,FALSE)</f>
        <v>0.79</v>
      </c>
      <c r="G1252" s="10">
        <f>VLOOKUP(C1252,away!$B$2:$E$405,4,FALSE)</f>
        <v>1.32</v>
      </c>
      <c r="H1252" s="10">
        <f>VLOOKUP(A1252,away!$A$2:$E$405,3,FALSE)</f>
        <v>1.203125</v>
      </c>
      <c r="I1252" s="10">
        <f>VLOOKUP(C1252,away!$B$2:$E$405,3,FALSE)</f>
        <v>1.19</v>
      </c>
      <c r="J1252" s="10">
        <f>VLOOKUP(B1252,home!$B$2:$E$405,4,FALSE)</f>
        <v>1.1599999999999999</v>
      </c>
      <c r="K1252" s="12">
        <f t="shared" ref="K1252:K1315" si="1568">E1252*F1252*G1252</f>
        <v>1.5804937500000003</v>
      </c>
      <c r="L1252" s="12">
        <f t="shared" ref="L1252:L1315" si="1569">H1252*I1252*J1252</f>
        <v>1.6607937499999998</v>
      </c>
      <c r="M1252" s="13">
        <f t="shared" ref="M1252:M1315" si="1570">_xlfn.POISSON.DIST(0,K1252,FALSE) * _xlfn.POISSON.DIST(0,L1252,FALSE)</f>
        <v>3.9113504030258539E-2</v>
      </c>
      <c r="N1252" s="13">
        <f t="shared" ref="N1252:N1315" si="1571">_xlfn.POISSON.DIST(1,K1252,FALSE) * _xlfn.POISSON.DIST(0,L1252,FALSE)</f>
        <v>6.1818648660423449E-2</v>
      </c>
      <c r="O1252" s="13">
        <f t="shared" ref="O1252:O1315" si="1572">_xlfn.POISSON.DIST(0,K1252,FALSE) * _xlfn.POISSON.DIST(1,L1252,FALSE)</f>
        <v>6.4959463034053186E-2</v>
      </c>
      <c r="P1252" s="13">
        <f t="shared" ref="P1252:P1315" si="1573">_xlfn.POISSON.DIST(1,K1252,FALSE) * _xlfn.POISSON.DIST(1,L1252,FALSE)</f>
        <v>0.10266802532867712</v>
      </c>
      <c r="Q1252" s="13">
        <f t="shared" ref="Q1252:Q1315" si="1574">_xlfn.POISSON.DIST(2,K1252,FALSE) * _xlfn.POISSON.DIST(0,L1252,FALSE)</f>
        <v>4.8851993920622581E-2</v>
      </c>
      <c r="R1252" s="13">
        <f t="shared" ref="R1252:R1315" si="1575">_xlfn.POISSON.DIST(0,K1252,FALSE) * _xlfn.POISSON.DIST(2,L1252,FALSE)</f>
        <v>5.3942135105155796E-2</v>
      </c>
      <c r="S1252" s="13">
        <f t="shared" ref="S1252:S1315" si="1576">_xlfn.POISSON.DIST(2,K1252,FALSE) * _xlfn.POISSON.DIST(2,L1252,FALSE)</f>
        <v>6.737266122165568E-2</v>
      </c>
      <c r="T1252" s="13">
        <f t="shared" ref="T1252:T1315" si="1577">_xlfn.POISSON.DIST(2,K1252,FALSE) * _xlfn.POISSON.DIST(1,L1252,FALSE)</f>
        <v>8.1133086178407976E-2</v>
      </c>
      <c r="U1252" s="13">
        <f t="shared" ref="U1252:U1315" si="1578">_xlfn.POISSON.DIST(1,K1252,FALSE) * _xlfn.POISSON.DIST(2,L1252,FALSE)</f>
        <v>8.5255207395354346E-2</v>
      </c>
      <c r="V1252" s="13">
        <f t="shared" ref="V1252:V1315" si="1579">_xlfn.POISSON.DIST(3,K1252,FALSE) * _xlfn.POISSON.DIST(3,L1252,FALSE)</f>
        <v>1.9649417368073355E-2</v>
      </c>
      <c r="W1252" s="13">
        <f t="shared" ref="W1252:W1315" si="1580">_xlfn.POISSON.DIST(3,K1252,FALSE) * _xlfn.POISSON.DIST(0,L1252,FALSE)</f>
        <v>2.5736757022193992E-2</v>
      </c>
      <c r="X1252" s="13">
        <f t="shared" ref="X1252:X1315" si="1581">_xlfn.POISSON.DIST(3,K1252,FALSE) * _xlfn.POISSON.DIST(1,L1252,FALSE)</f>
        <v>4.2743445207728388E-2</v>
      </c>
      <c r="Y1252" s="13">
        <f t="shared" ref="Y1252:Y1315" si="1582">_xlfn.POISSON.DIST(3,K1252,FALSE) * _xlfn.POISSON.DIST(2,L1252,FALSE)</f>
        <v>3.5494023327231387E-2</v>
      </c>
      <c r="Z1252" s="13">
        <f t="shared" ref="Z1252:Z1315" si="1583">_xlfn.POISSON.DIST(0,K1252,FALSE) * _xlfn.POISSON.DIST(3,L1252,FALSE)</f>
        <v>2.9862253614766101E-2</v>
      </c>
      <c r="AA1252" s="13">
        <f t="shared" ref="AA1252:AA1315" si="1584">_xlfn.POISSON.DIST(1,K1252,FALSE) * _xlfn.POISSON.DIST(3,L1252,FALSE)</f>
        <v>4.7197105199052736E-2</v>
      </c>
      <c r="AB1252" s="13">
        <f t="shared" ref="AB1252:AB1315" si="1585">_xlfn.POISSON.DIST(2,K1252,FALSE) * _xlfn.POISSON.DIST(3,L1252,FALSE)</f>
        <v>3.7297364892597697E-2</v>
      </c>
      <c r="AC1252" s="13">
        <f t="shared" ref="AC1252:AC1315" si="1586">_xlfn.POISSON.DIST(4,K1252,FALSE) * _xlfn.POISSON.DIST(4,L1252,FALSE)</f>
        <v>3.2235779720708045E-3</v>
      </c>
      <c r="AD1252" s="13">
        <f t="shared" ref="AD1252:AD1315" si="1587">_xlfn.POISSON.DIST(4,K1252,FALSE) * _xlfn.POISSON.DIST(0,L1252,FALSE)</f>
        <v>1.0169195904711558E-2</v>
      </c>
      <c r="AE1252" s="13">
        <f t="shared" ref="AE1252:AE1315" si="1588">_xlfn.POISSON.DIST(4,K1252,FALSE) * _xlfn.POISSON.DIST(1,L1252,FALSE)</f>
        <v>1.688893700107055E-2</v>
      </c>
      <c r="AF1252" s="13">
        <f t="shared" ref="AF1252:AF1315" si="1589">_xlfn.POISSON.DIST(4,K1252,FALSE) * _xlfn.POISSON.DIST(2,L1252,FALSE)</f>
        <v>1.4024520507760856E-2</v>
      </c>
      <c r="AG1252" s="13">
        <f t="shared" ref="AG1252:AG1315" si="1590">_xlfn.POISSON.DIST(4,K1252,FALSE) * _xlfn.POISSON.DIST(3,L1252,FALSE)</f>
        <v>7.76394533534535E-3</v>
      </c>
      <c r="AH1252" s="13">
        <f t="shared" ref="AH1252:AH1315" si="1591">_xlfn.POISSON.DIST(0,K1252,FALSE) * _xlfn.POISSON.DIST(4,L1252,FALSE)</f>
        <v>1.239876104107962E-2</v>
      </c>
      <c r="AI1252" s="13">
        <f t="shared" ref="AI1252:AI1315" si="1592">_xlfn.POISSON.DIST(1,K1252,FALSE) * _xlfn.POISSON.DIST(4,L1252,FALSE)</f>
        <v>1.9596164333169835E-2</v>
      </c>
      <c r="AJ1252" s="13">
        <f t="shared" ref="AJ1252:AJ1315" si="1593">_xlfn.POISSON.DIST(2,K1252,FALSE) * _xlfn.POISSON.DIST(4,L1252,FALSE)</f>
        <v>1.5485807626273928E-2</v>
      </c>
      <c r="AK1252" s="13">
        <f t="shared" ref="AK1252:AK1315" si="1594">_xlfn.POISSON.DIST(3,K1252,FALSE) * _xlfn.POISSON.DIST(4,L1252,FALSE)</f>
        <v>8.1584073890094248E-3</v>
      </c>
      <c r="AL1252" s="13">
        <f t="shared" ref="AL1252:AL1315" si="1595">_xlfn.POISSON.DIST(5,K1252,FALSE) * _xlfn.POISSON.DIST(5,L1252,FALSE)</f>
        <v>3.3845945853329661E-4</v>
      </c>
      <c r="AM1252" s="13">
        <f t="shared" ref="AM1252:AM1315" si="1596">_xlfn.POISSON.DIST(5,K1252,FALSE) * _xlfn.POISSON.DIST(0,L1252,FALSE)</f>
        <v>3.2144701139844413E-3</v>
      </c>
      <c r="AN1252" s="13">
        <f t="shared" ref="AN1252:AN1315" si="1597">_xlfn.POISSON.DIST(5,K1252,FALSE) * _xlfn.POISSON.DIST(1,L1252,FALSE)</f>
        <v>5.3385718748671469E-3</v>
      </c>
      <c r="AO1252" s="13">
        <f t="shared" ref="AO1252:AO1315" si="1598">_xlfn.POISSON.DIST(5,K1252,FALSE) * _xlfn.POISSON.DIST(2,L1252,FALSE)</f>
        <v>4.4331334018525709E-3</v>
      </c>
      <c r="AP1252" s="13">
        <f t="shared" ref="AP1252:AP1315" si="1599">_xlfn.POISSON.DIST(5,K1252,FALSE) * _xlfn.POISSON.DIST(3,L1252,FALSE)</f>
        <v>2.4541734155709952E-3</v>
      </c>
      <c r="AQ1252" s="13">
        <f t="shared" ref="AQ1252:AQ1315" si="1600">_xlfn.POISSON.DIST(5,K1252,FALSE) * _xlfn.POISSON.DIST(4,L1252,FALSE)</f>
        <v>1.0189689674991158E-3</v>
      </c>
      <c r="AR1252" s="13">
        <f t="shared" ref="AR1252:AR1315" si="1601">_xlfn.POISSON.DIST(0,K1252,FALSE) * _xlfn.POISSON.DIST(5,L1252,FALSE)</f>
        <v>4.1183569689537012E-3</v>
      </c>
      <c r="AS1252" s="13">
        <f t="shared" ref="AS1252:AS1315" si="1602">_xlfn.POISSON.DIST(1,K1252,FALSE) * _xlfn.POISSON.DIST(5,L1252,FALSE)</f>
        <v>6.5090374497002697E-3</v>
      </c>
      <c r="AT1252" s="13">
        <f t="shared" ref="AT1252:AT1315" si="1603">_xlfn.POISSON.DIST(2,K1252,FALSE) * _xlfn.POISSON.DIST(5,L1252,FALSE)</f>
        <v>5.1437465038836096E-3</v>
      </c>
      <c r="AU1252" s="13">
        <f t="shared" ref="AU1252:AU1315" si="1604">_xlfn.POISSON.DIST(3,K1252,FALSE) * _xlfn.POISSON.DIST(5,L1252,FALSE)</f>
        <v>2.7098864003241314E-3</v>
      </c>
      <c r="AV1252" s="13">
        <f t="shared" ref="AV1252:AV1315" si="1605">_xlfn.POISSON.DIST(4,K1252,FALSE) * _xlfn.POISSON.DIST(5,L1252,FALSE)</f>
        <v>1.0707396297305724E-3</v>
      </c>
      <c r="AW1252" s="13">
        <f t="shared" ref="AW1252:AW1315" si="1606">_xlfn.POISSON.DIST(6,K1252,FALSE) * _xlfn.POISSON.DIST(6,L1252,FALSE)</f>
        <v>2.4678152244174627E-5</v>
      </c>
      <c r="AX1252" s="13">
        <f t="shared" ref="AX1252:AX1315" si="1607">_xlfn.POISSON.DIST(6,K1252,FALSE) * _xlfn.POISSON.DIST(0,L1252,FALSE)</f>
        <v>8.4674165411903403E-4</v>
      </c>
      <c r="AY1252" s="13">
        <f t="shared" ref="AY1252:AY1315" si="1608">_xlfn.POISSON.DIST(6,K1252,FALSE) * _xlfn.POISSON.DIST(1,L1252,FALSE)</f>
        <v>1.4062632470255533E-3</v>
      </c>
      <c r="AZ1252" s="13">
        <f t="shared" ref="AZ1252:AZ1315" si="1609">_xlfn.POISSON.DIST(6,K1252,FALSE) * _xlfn.POISSON.DIST(2,L1252,FALSE)</f>
        <v>1.1677566057573727E-3</v>
      </c>
      <c r="BA1252" s="13">
        <f t="shared" ref="BA1252:BA1315" si="1610">_xlfn.POISSON.DIST(6,K1252,FALSE) * _xlfn.POISSON.DIST(3,L1252,FALSE)</f>
        <v>6.4646762412101926E-4</v>
      </c>
      <c r="BB1252" s="13">
        <f t="shared" ref="BB1252:BB1315" si="1611">_xlfn.POISSON.DIST(6,K1252,FALSE) * _xlfn.POISSON.DIST(4,L1252,FALSE)</f>
        <v>2.6841234742938468E-4</v>
      </c>
      <c r="BC1252" s="13">
        <f t="shared" ref="BC1252:BC1315" si="1612">_xlfn.POISSON.DIST(6,K1252,FALSE) * _xlfn.POISSON.DIST(5,L1252,FALSE)</f>
        <v>8.915550980671004E-5</v>
      </c>
      <c r="BD1252" s="13">
        <f t="shared" ref="BD1252:BD1315" si="1613">_xlfn.POISSON.DIST(0,K1252,FALSE) * _xlfn.POISSON.DIST(6,L1252,FALSE)</f>
        <v>1.1399569190512087E-3</v>
      </c>
      <c r="BE1252" s="13">
        <f t="shared" ref="BE1252:BE1315" si="1614">_xlfn.POISSON.DIST(1,K1252,FALSE) * _xlfn.POISSON.DIST(6,L1252,FALSE)</f>
        <v>1.8016947858296916E-3</v>
      </c>
      <c r="BF1252" s="13">
        <f t="shared" ref="BF1252:BF1315" si="1615">_xlfn.POISSON.DIST(2,K1252,FALSE) * _xlfn.POISSON.DIST(6,L1252,FALSE)</f>
        <v>1.4237836742057085E-3</v>
      </c>
      <c r="BG1252" s="13">
        <f t="shared" ref="BG1252:BG1315" si="1616">_xlfn.POISSON.DIST(3,K1252,FALSE) * _xlfn.POISSON.DIST(6,L1252,FALSE)</f>
        <v>7.5009373281138608E-4</v>
      </c>
      <c r="BH1252" s="13">
        <f t="shared" ref="BH1252:BH1315" si="1617">_xlfn.POISSON.DIST(4,K1252,FALSE) * _xlfn.POISSON.DIST(6,L1252,FALSE)</f>
        <v>2.9637961415564153E-4</v>
      </c>
      <c r="BI1252" s="13">
        <f t="shared" ref="BI1252:BI1315" si="1618">_xlfn.POISSON.DIST(5,K1252,FALSE) * _xlfn.POISSON.DIST(6,L1252,FALSE)</f>
        <v>9.368522556008055E-5</v>
      </c>
      <c r="BJ1252" s="14">
        <f t="shared" ref="BJ1252:BJ1315" si="1619">SUM(N1252,Q1252,T1252,W1252,X1252,Y1252,AD1252,AE1252,AF1252,AG1252,AM1252,AN1252,AO1252,AP1252,AQ1252,AX1252,AY1252,AZ1252,BA1252,BB1252,BC1252)</f>
        <v>0.36550866782752933</v>
      </c>
      <c r="BK1252" s="14">
        <f t="shared" ref="BK1252:BK1315" si="1620">SUM(M1252,P1252,S1252,V1252,AC1252,AL1252,AY1252)</f>
        <v>0.23377190862629441</v>
      </c>
      <c r="BL1252" s="14">
        <f t="shared" ref="BL1252:BL1315" si="1621">SUM(O1252,R1252,U1252,AA1252,AB1252,AH1252,AI1252,AJ1252,AK1252,AR1252,AS1252,AT1252,AU1252,AV1252,BD1252,BE1252,BF1252,BG1252,BH1252,BI1252)</f>
        <v>0.36934777691995263</v>
      </c>
      <c r="BM1252" s="14">
        <f t="shared" ref="BM1252:BM1315" si="1622">SUM(S1252:BI1252)</f>
        <v>0.62575525181457015</v>
      </c>
      <c r="BN1252" s="14">
        <f t="shared" ref="BN1252:BN1315" si="1623">SUM(M1252:R1252)</f>
        <v>0.37135377007919063</v>
      </c>
    </row>
    <row r="1253" spans="1:66" x14ac:dyDescent="0.25">
      <c r="A1253" t="s">
        <v>91</v>
      </c>
      <c r="B1253" t="s">
        <v>95</v>
      </c>
      <c r="C1253" t="s">
        <v>97</v>
      </c>
      <c r="D1253" s="7" t="s">
        <v>506</v>
      </c>
      <c r="E1253" s="10">
        <f>VLOOKUP(A1253,home!$A$2:$E$405,3,FALSE)</f>
        <v>1.515625</v>
      </c>
      <c r="F1253" s="10">
        <f>VLOOKUP(B1253,home!$B$2:$E$405,3,FALSE)</f>
        <v>0.66</v>
      </c>
      <c r="G1253" s="10">
        <f>VLOOKUP(C1253,away!$B$2:$E$405,4,FALSE)</f>
        <v>1.06</v>
      </c>
      <c r="H1253" s="10">
        <f>VLOOKUP(A1253,away!$A$2:$E$405,3,FALSE)</f>
        <v>1.203125</v>
      </c>
      <c r="I1253" s="10">
        <f>VLOOKUP(C1253,away!$B$2:$E$405,3,FALSE)</f>
        <v>0.79</v>
      </c>
      <c r="J1253" s="10">
        <f>VLOOKUP(B1253,home!$B$2:$E$405,4,FALSE)</f>
        <v>1.5</v>
      </c>
      <c r="K1253" s="12">
        <f t="shared" si="1568"/>
        <v>1.0603312499999999</v>
      </c>
      <c r="L1253" s="12">
        <f t="shared" si="1569"/>
        <v>1.4257031250000001</v>
      </c>
      <c r="M1253" s="13">
        <f t="shared" si="1570"/>
        <v>8.3239409202592596E-2</v>
      </c>
      <c r="N1253" s="13">
        <f t="shared" si="1571"/>
        <v>8.8261346809046501E-2</v>
      </c>
      <c r="O1253" s="13">
        <f t="shared" si="1572"/>
        <v>0.11867468582329002</v>
      </c>
      <c r="P1253" s="13">
        <f t="shared" si="1573"/>
        <v>0.12583447796236635</v>
      </c>
      <c r="Q1253" s="13">
        <f t="shared" si="1574"/>
        <v>4.6793132094359889E-2</v>
      </c>
      <c r="R1253" s="13">
        <f t="shared" si="1575"/>
        <v>8.4597435218328923E-2</v>
      </c>
      <c r="S1253" s="13">
        <f t="shared" si="1576"/>
        <v>4.7556548021391094E-2</v>
      </c>
      <c r="T1253" s="13">
        <f t="shared" si="1577"/>
        <v>6.6713114655466685E-2</v>
      </c>
      <c r="U1253" s="13">
        <f t="shared" si="1578"/>
        <v>8.9701304231844706E-2</v>
      </c>
      <c r="V1253" s="13">
        <f t="shared" si="1579"/>
        <v>7.9880077254688535E-3</v>
      </c>
      <c r="W1253" s="13">
        <f t="shared" si="1580"/>
        <v>1.6538740081675912E-2</v>
      </c>
      <c r="X1253" s="13">
        <f t="shared" si="1581"/>
        <v>2.3579333418008101E-2</v>
      </c>
      <c r="Y1253" s="13">
        <f t="shared" si="1582"/>
        <v>1.6808564669735546E-2</v>
      </c>
      <c r="Z1253" s="13">
        <f t="shared" si="1583"/>
        <v>4.020360925258553E-2</v>
      </c>
      <c r="AA1253" s="13">
        <f t="shared" si="1584"/>
        <v>4.2629143253305572E-2</v>
      </c>
      <c r="AB1253" s="13">
        <f t="shared" si="1585"/>
        <v>2.260050637610328E-2</v>
      </c>
      <c r="AC1253" s="13">
        <f t="shared" si="1586"/>
        <v>7.5472573006802387E-4</v>
      </c>
      <c r="AD1253" s="13">
        <f t="shared" si="1587"/>
        <v>4.3841357360571301E-3</v>
      </c>
      <c r="AE1253" s="13">
        <f t="shared" si="1588"/>
        <v>6.2504760193208249E-3</v>
      </c>
      <c r="AF1253" s="13">
        <f t="shared" si="1589"/>
        <v>4.4556615967416323E-3</v>
      </c>
      <c r="AG1253" s="13">
        <f t="shared" si="1590"/>
        <v>2.117483554139011E-3</v>
      </c>
      <c r="AH1253" s="13">
        <f t="shared" si="1591"/>
        <v>1.4329602836922528E-2</v>
      </c>
      <c r="AI1253" s="13">
        <f t="shared" si="1592"/>
        <v>1.5194125688077608E-2</v>
      </c>
      <c r="AJ1253" s="13">
        <f t="shared" si="1593"/>
        <v>8.05540314174822E-3</v>
      </c>
      <c r="AK1253" s="13">
        <f t="shared" si="1594"/>
        <v>2.8471318941812721E-3</v>
      </c>
      <c r="AL1253" s="13">
        <f t="shared" si="1595"/>
        <v>4.5637286068060039E-5</v>
      </c>
      <c r="AM1253" s="13">
        <f t="shared" si="1596"/>
        <v>9.297272250366256E-4</v>
      </c>
      <c r="AN1253" s="13">
        <f t="shared" si="1597"/>
        <v>1.3255150101322954E-3</v>
      </c>
      <c r="AO1253" s="13">
        <f t="shared" si="1598"/>
        <v>9.4489544609001037E-4</v>
      </c>
      <c r="AP1253" s="13">
        <f t="shared" si="1599"/>
        <v>4.4904679676293225E-4</v>
      </c>
      <c r="AQ1253" s="13">
        <f t="shared" si="1600"/>
        <v>1.6005185535403812E-4</v>
      </c>
      <c r="AR1253" s="13">
        <f t="shared" si="1601"/>
        <v>4.085951908921864E-3</v>
      </c>
      <c r="AS1253" s="13">
        <f t="shared" si="1602"/>
        <v>4.3324624950270051E-3</v>
      </c>
      <c r="AT1253" s="13">
        <f t="shared" si="1603"/>
        <v>2.2969226864650518E-3</v>
      </c>
      <c r="AU1253" s="13">
        <f t="shared" si="1604"/>
        <v>8.1183296776428198E-4</v>
      </c>
      <c r="AV1253" s="13">
        <f t="shared" si="1605"/>
        <v>2.1520296637517769E-4</v>
      </c>
      <c r="AW1253" s="13">
        <f t="shared" si="1606"/>
        <v>1.9164079861153874E-6</v>
      </c>
      <c r="AX1253" s="13">
        <f t="shared" si="1607"/>
        <v>1.6430313844701934E-4</v>
      </c>
      <c r="AY1253" s="13">
        <f t="shared" si="1608"/>
        <v>2.3424749793122312E-4</v>
      </c>
      <c r="AZ1253" s="13">
        <f t="shared" si="1609"/>
        <v>1.6698369491198798E-4</v>
      </c>
      <c r="BA1253" s="13">
        <f t="shared" si="1610"/>
        <v>7.9356391886689282E-5</v>
      </c>
      <c r="BB1253" s="13">
        <f t="shared" si="1611"/>
        <v>2.8284663975394393E-5</v>
      </c>
      <c r="BC1253" s="13">
        <f t="shared" si="1612"/>
        <v>8.0651067638589432E-6</v>
      </c>
      <c r="BD1253" s="13">
        <f t="shared" si="1613"/>
        <v>9.7089240085826867E-4</v>
      </c>
      <c r="BE1253" s="13">
        <f t="shared" si="1614"/>
        <v>1.0294675530175489E-3</v>
      </c>
      <c r="BF1253" s="13">
        <f t="shared" si="1615"/>
        <v>5.4578830866276946E-4</v>
      </c>
      <c r="BG1253" s="13">
        <f t="shared" si="1616"/>
        <v>1.9290546651992669E-4</v>
      </c>
      <c r="BH1253" s="13">
        <f t="shared" si="1617"/>
        <v>5.113592361172675E-5</v>
      </c>
      <c r="BI1253" s="13">
        <f t="shared" si="1618"/>
        <v>1.0844203560625351E-5</v>
      </c>
      <c r="BJ1253" s="14">
        <f t="shared" si="1619"/>
        <v>0.28039246546184332</v>
      </c>
      <c r="BK1253" s="14">
        <f t="shared" si="1620"/>
        <v>0.26565305342588619</v>
      </c>
      <c r="BL1253" s="14">
        <f t="shared" si="1621"/>
        <v>0.41317274534458631</v>
      </c>
      <c r="BM1253" s="14">
        <f t="shared" si="1622"/>
        <v>0.45178905528497199</v>
      </c>
      <c r="BN1253" s="14">
        <f t="shared" si="1623"/>
        <v>0.54740048710998435</v>
      </c>
    </row>
    <row r="1254" spans="1:66" x14ac:dyDescent="0.25">
      <c r="A1254" t="s">
        <v>91</v>
      </c>
      <c r="B1254" t="s">
        <v>101</v>
      </c>
      <c r="C1254" t="s">
        <v>108</v>
      </c>
      <c r="D1254" s="7" t="s">
        <v>506</v>
      </c>
      <c r="E1254" s="10">
        <f>VLOOKUP(A1254,home!$A$2:$E$405,3,FALSE)</f>
        <v>1.515625</v>
      </c>
      <c r="F1254" s="10">
        <f>VLOOKUP(B1254,home!$B$2:$E$405,3,FALSE)</f>
        <v>1.32</v>
      </c>
      <c r="G1254" s="10">
        <f>VLOOKUP(C1254,away!$B$2:$E$405,4,FALSE)</f>
        <v>0.79</v>
      </c>
      <c r="H1254" s="10">
        <f>VLOOKUP(A1254,away!$A$2:$E$405,3,FALSE)</f>
        <v>1.203125</v>
      </c>
      <c r="I1254" s="10">
        <f>VLOOKUP(C1254,away!$B$2:$E$405,3,FALSE)</f>
        <v>1.06</v>
      </c>
      <c r="J1254" s="10">
        <f>VLOOKUP(B1254,home!$B$2:$E$405,4,FALSE)</f>
        <v>0.66</v>
      </c>
      <c r="K1254" s="12">
        <f t="shared" si="1568"/>
        <v>1.58049375</v>
      </c>
      <c r="L1254" s="12">
        <f t="shared" si="1569"/>
        <v>0.8417062500000001</v>
      </c>
      <c r="M1254" s="13">
        <f t="shared" si="1570"/>
        <v>8.872620493357046E-2</v>
      </c>
      <c r="N1254" s="13">
        <f t="shared" si="1571"/>
        <v>0.14023121235872726</v>
      </c>
      <c r="O1254" s="13">
        <f t="shared" si="1572"/>
        <v>7.4681401231367087E-2</v>
      </c>
      <c r="P1254" s="13">
        <f t="shared" si="1573"/>
        <v>0.11803348788741796</v>
      </c>
      <c r="Q1254" s="13">
        <f t="shared" si="1574"/>
        <v>0.11081727734394561</v>
      </c>
      <c r="R1254" s="13">
        <f t="shared" si="1575"/>
        <v>3.1429901087599688E-2</v>
      </c>
      <c r="S1254" s="13">
        <f t="shared" si="1576"/>
        <v>3.9255325620260954E-2</v>
      </c>
      <c r="T1254" s="13">
        <f t="shared" si="1577"/>
        <v>9.3275594948382418E-2</v>
      </c>
      <c r="U1254" s="13">
        <f t="shared" si="1578"/>
        <v>4.9674762232069507E-2</v>
      </c>
      <c r="V1254" s="13">
        <f t="shared" si="1579"/>
        <v>5.8024233146162568E-3</v>
      </c>
      <c r="W1254" s="13">
        <f t="shared" si="1580"/>
        <v>5.8382004744707547E-2</v>
      </c>
      <c r="X1254" s="13">
        <f t="shared" si="1581"/>
        <v>4.9140498281149997E-2</v>
      </c>
      <c r="Y1254" s="13">
        <f t="shared" si="1582"/>
        <v>2.0680932265679106E-2</v>
      </c>
      <c r="Z1254" s="13">
        <f t="shared" si="1583"/>
        <v>8.8182480607714876E-3</v>
      </c>
      <c r="AA1254" s="13">
        <f t="shared" si="1584"/>
        <v>1.3937185945998956E-2</v>
      </c>
      <c r="AB1254" s="13">
        <f t="shared" si="1585"/>
        <v>1.1013817640119595E-2</v>
      </c>
      <c r="AC1254" s="13">
        <f t="shared" si="1586"/>
        <v>4.8243939215604427E-4</v>
      </c>
      <c r="AD1254" s="13">
        <f t="shared" si="1587"/>
        <v>2.3068098402870153E-2</v>
      </c>
      <c r="AE1254" s="13">
        <f t="shared" si="1588"/>
        <v>1.9416562601310826E-2</v>
      </c>
      <c r="AF1254" s="13">
        <f t="shared" si="1589"/>
        <v>8.1715210475197895E-3</v>
      </c>
      <c r="AG1254" s="13">
        <f t="shared" si="1590"/>
        <v>2.2926734459013192E-3</v>
      </c>
      <c r="AH1254" s="13">
        <f t="shared" si="1591"/>
        <v>1.8555936267004353E-3</v>
      </c>
      <c r="AI1254" s="13">
        <f t="shared" si="1592"/>
        <v>2.9327541295398707E-3</v>
      </c>
      <c r="AJ1254" s="13">
        <f t="shared" si="1593"/>
        <v>2.3175997860122284E-3</v>
      </c>
      <c r="AK1254" s="13">
        <f t="shared" si="1594"/>
        <v>1.2209839922645549E-3</v>
      </c>
      <c r="AL1254" s="13">
        <f t="shared" si="1595"/>
        <v>2.5671786229602801E-5</v>
      </c>
      <c r="AM1254" s="13">
        <f t="shared" si="1596"/>
        <v>7.2917970700242503E-3</v>
      </c>
      <c r="AN1254" s="13">
        <f t="shared" si="1597"/>
        <v>6.1375511675710991E-3</v>
      </c>
      <c r="AO1254" s="13">
        <f t="shared" si="1598"/>
        <v>2.5830075887196958E-3</v>
      </c>
      <c r="AP1254" s="13">
        <f t="shared" si="1599"/>
        <v>7.2471121040759939E-4</v>
      </c>
      <c r="AQ1254" s="13">
        <f t="shared" si="1600"/>
        <v>1.5249848881128536E-4</v>
      </c>
      <c r="AR1254" s="13">
        <f t="shared" si="1601"/>
        <v>3.1237295061078475E-4</v>
      </c>
      <c r="AS1254" s="13">
        <f t="shared" si="1602"/>
        <v>4.9370349610940395E-4</v>
      </c>
      <c r="AT1254" s="13">
        <f t="shared" si="1603"/>
        <v>3.9014764497703118E-4</v>
      </c>
      <c r="AU1254" s="13">
        <f t="shared" si="1604"/>
        <v>2.0554197148780557E-4</v>
      </c>
      <c r="AV1254" s="13">
        <f t="shared" si="1605"/>
        <v>8.1214450324788715E-5</v>
      </c>
      <c r="AW1254" s="13">
        <f t="shared" si="1606"/>
        <v>9.4865198920684569E-7</v>
      </c>
      <c r="AX1254" s="13">
        <f t="shared" si="1607"/>
        <v>1.9207732825736099E-3</v>
      </c>
      <c r="AY1254" s="13">
        <f t="shared" si="1608"/>
        <v>1.6167268767752236E-3</v>
      </c>
      <c r="AZ1254" s="13">
        <f t="shared" si="1609"/>
        <v>6.8040455836234281E-4</v>
      </c>
      <c r="BA1254" s="13">
        <f t="shared" si="1610"/>
        <v>1.9090025643402463E-4</v>
      </c>
      <c r="BB1254" s="13">
        <f t="shared" si="1611"/>
        <v>4.0170484741780309E-5</v>
      </c>
      <c r="BC1254" s="13">
        <f t="shared" si="1612"/>
        <v>6.7623496145372266E-6</v>
      </c>
      <c r="BD1254" s="13">
        <f t="shared" si="1613"/>
        <v>4.3821044143339808E-5</v>
      </c>
      <c r="BE1254" s="13">
        <f t="shared" si="1614"/>
        <v>6.9258886387022652E-5</v>
      </c>
      <c r="BF1254" s="13">
        <f t="shared" si="1615"/>
        <v>5.4731618533324706E-5</v>
      </c>
      <c r="BG1254" s="13">
        <f t="shared" si="1616"/>
        <v>2.8834327006434625E-5</v>
      </c>
      <c r="BH1254" s="13">
        <f t="shared" si="1617"/>
        <v>1.1393118404781532E-5</v>
      </c>
      <c r="BI1254" s="13">
        <f t="shared" si="1618"/>
        <v>3.6013504863534352E-6</v>
      </c>
      <c r="BJ1254" s="14">
        <f t="shared" si="1619"/>
        <v>0.5468216787742296</v>
      </c>
      <c r="BK1254" s="14">
        <f t="shared" si="1620"/>
        <v>0.25394227981102652</v>
      </c>
      <c r="BL1254" s="14">
        <f t="shared" si="1621"/>
        <v>0.19075862053014303</v>
      </c>
      <c r="BM1254" s="14">
        <f t="shared" si="1622"/>
        <v>0.43480556410875626</v>
      </c>
      <c r="BN1254" s="14">
        <f t="shared" si="1623"/>
        <v>0.5639194848426281</v>
      </c>
    </row>
    <row r="1255" spans="1:66" x14ac:dyDescent="0.25">
      <c r="A1255" t="s">
        <v>114</v>
      </c>
      <c r="B1255" t="s">
        <v>120</v>
      </c>
      <c r="C1255" t="s">
        <v>126</v>
      </c>
      <c r="D1255" s="7" t="s">
        <v>506</v>
      </c>
      <c r="E1255" s="10">
        <f>VLOOKUP(A1255,home!$A$2:$E$405,3,FALSE)</f>
        <v>1.2436974789916</v>
      </c>
      <c r="F1255" s="10">
        <f>VLOOKUP(B1255,home!$B$2:$E$405,3,FALSE)</f>
        <v>1.29</v>
      </c>
      <c r="G1255" s="10">
        <f>VLOOKUP(C1255,away!$B$2:$E$405,4,FALSE)</f>
        <v>0.96</v>
      </c>
      <c r="H1255" s="10">
        <f>VLOOKUP(A1255,away!$A$2:$E$405,3,FALSE)</f>
        <v>1.0588235294117601</v>
      </c>
      <c r="I1255" s="10">
        <f>VLOOKUP(C1255,away!$B$2:$E$405,3,FALSE)</f>
        <v>1.45</v>
      </c>
      <c r="J1255" s="10">
        <f>VLOOKUP(B1255,home!$B$2:$E$405,4,FALSE)</f>
        <v>0.94</v>
      </c>
      <c r="K1255" s="12">
        <f t="shared" si="1568"/>
        <v>1.5401949579831975</v>
      </c>
      <c r="L1255" s="12">
        <f t="shared" si="1569"/>
        <v>1.4431764705882288</v>
      </c>
      <c r="M1255" s="13">
        <f t="shared" si="1570"/>
        <v>5.0621877798597281E-2</v>
      </c>
      <c r="N1255" s="13">
        <f t="shared" si="1571"/>
        <v>7.7967560949041087E-2</v>
      </c>
      <c r="O1255" s="13">
        <f t="shared" si="1572"/>
        <v>7.3056302935928241E-2</v>
      </c>
      <c r="P1255" s="13">
        <f t="shared" si="1573"/>
        <v>0.11252094943080973</v>
      </c>
      <c r="Q1255" s="13">
        <f t="shared" si="1574"/>
        <v>6.0042622129980378E-2</v>
      </c>
      <c r="R1255" s="13">
        <f t="shared" si="1575"/>
        <v>5.2716568712648709E-2</v>
      </c>
      <c r="S1255" s="13">
        <f t="shared" si="1576"/>
        <v>6.2527135555813393E-2</v>
      </c>
      <c r="T1255" s="13">
        <f t="shared" si="1577"/>
        <v>8.6652099490407766E-2</v>
      </c>
      <c r="U1255" s="13">
        <f t="shared" si="1578"/>
        <v>8.1193793333396311E-2</v>
      </c>
      <c r="V1255" s="13">
        <f t="shared" si="1579"/>
        <v>1.5442626266850128E-2</v>
      </c>
      <c r="W1255" s="13">
        <f t="shared" si="1580"/>
        <v>3.0825781289562051E-2</v>
      </c>
      <c r="X1255" s="13">
        <f t="shared" si="1581"/>
        <v>4.4487042244594821E-2</v>
      </c>
      <c r="Y1255" s="13">
        <f t="shared" si="1582"/>
        <v>3.2101326306731903E-2</v>
      </c>
      <c r="Z1255" s="13">
        <f t="shared" si="1583"/>
        <v>2.5359770525414053E-2</v>
      </c>
      <c r="AA1255" s="13">
        <f t="shared" si="1584"/>
        <v>3.9058990698853623E-2</v>
      </c>
      <c r="AB1255" s="13">
        <f t="shared" si="1585"/>
        <v>3.0079230269143487E-2</v>
      </c>
      <c r="AC1255" s="13">
        <f t="shared" si="1586"/>
        <v>2.1453409138687748E-3</v>
      </c>
      <c r="AD1255" s="13">
        <f t="shared" si="1587"/>
        <v>1.1869428229519063E-2</v>
      </c>
      <c r="AE1255" s="13">
        <f t="shared" si="1588"/>
        <v>1.7129679540177613E-2</v>
      </c>
      <c r="AF1255" s="13">
        <f t="shared" si="1589"/>
        <v>1.2360575230550463E-2</v>
      </c>
      <c r="AG1255" s="13">
        <f t="shared" si="1590"/>
        <v>5.9461637785553634E-3</v>
      </c>
      <c r="AH1255" s="13">
        <f t="shared" si="1591"/>
        <v>9.1496560304486149E-3</v>
      </c>
      <c r="AI1255" s="13">
        <f t="shared" si="1592"/>
        <v>1.4092254085377513E-2</v>
      </c>
      <c r="AJ1255" s="13">
        <f t="shared" si="1593"/>
        <v>1.0852409344458283E-2</v>
      </c>
      <c r="AK1255" s="13">
        <f t="shared" si="1594"/>
        <v>5.5716087181014624E-3</v>
      </c>
      <c r="AL1255" s="13">
        <f t="shared" si="1595"/>
        <v>1.9074424496197929E-4</v>
      </c>
      <c r="AM1255" s="13">
        <f t="shared" si="1596"/>
        <v>3.6562467026497372E-3</v>
      </c>
      <c r="AN1255" s="13">
        <f t="shared" si="1597"/>
        <v>5.2766092119298971E-3</v>
      </c>
      <c r="AO1255" s="13">
        <f t="shared" si="1598"/>
        <v>3.8075391295731634E-3</v>
      </c>
      <c r="AP1255" s="13">
        <f t="shared" si="1599"/>
        <v>1.831650294214657E-3</v>
      </c>
      <c r="AQ1255" s="13">
        <f t="shared" si="1600"/>
        <v>6.6084865173915018E-4</v>
      </c>
      <c r="AR1255" s="13">
        <f t="shared" si="1601"/>
        <v>2.6409136594238275E-3</v>
      </c>
      <c r="AS1255" s="13">
        <f t="shared" si="1602"/>
        <v>4.0675219027135334E-3</v>
      </c>
      <c r="AT1255" s="13">
        <f t="shared" si="1603"/>
        <v>3.1323883630228039E-3</v>
      </c>
      <c r="AU1255" s="13">
        <f t="shared" si="1604"/>
        <v>1.6081629210576553E-3</v>
      </c>
      <c r="AV1255" s="13">
        <f t="shared" si="1605"/>
        <v>6.1922110565713277E-4</v>
      </c>
      <c r="AW1255" s="13">
        <f t="shared" si="1606"/>
        <v>1.177725503222133E-5</v>
      </c>
      <c r="AX1255" s="13">
        <f t="shared" si="1607"/>
        <v>9.3855545609397031E-4</v>
      </c>
      <c r="AY1255" s="13">
        <f t="shared" si="1608"/>
        <v>1.3545011505770215E-3</v>
      </c>
      <c r="AZ1255" s="13">
        <f t="shared" si="1609"/>
        <v>9.7739209494872087E-4</v>
      </c>
      <c r="BA1255" s="13">
        <f t="shared" si="1610"/>
        <v>4.701830913229763E-4</v>
      </c>
      <c r="BB1255" s="13">
        <f t="shared" si="1611"/>
        <v>1.6963929356643903E-4</v>
      </c>
      <c r="BC1255" s="13">
        <f t="shared" si="1612"/>
        <v>4.8963887392458782E-5</v>
      </c>
      <c r="BD1255" s="13">
        <f t="shared" si="1613"/>
        <v>6.3521740902258575E-4</v>
      </c>
      <c r="BE1255" s="13">
        <f t="shared" si="1614"/>
        <v>9.7835865059973698E-4</v>
      </c>
      <c r="BF1255" s="13">
        <f t="shared" si="1615"/>
        <v>7.5343153037647998E-4</v>
      </c>
      <c r="BG1255" s="13">
        <f t="shared" si="1616"/>
        <v>3.8681048142380633E-4</v>
      </c>
      <c r="BH1255" s="13">
        <f t="shared" si="1617"/>
        <v>1.4894088829599993E-4</v>
      </c>
      <c r="BI1255" s="13">
        <f t="shared" si="1618"/>
        <v>4.5879601038207532E-5</v>
      </c>
      <c r="BJ1255" s="14">
        <f t="shared" si="1619"/>
        <v>0.39857440815312867</v>
      </c>
      <c r="BK1255" s="14">
        <f t="shared" si="1620"/>
        <v>0.24480317536147833</v>
      </c>
      <c r="BL1255" s="14">
        <f t="shared" si="1621"/>
        <v>0.33078766064098797</v>
      </c>
      <c r="BM1255" s="14">
        <f t="shared" si="1622"/>
        <v>0.57125640882845885</v>
      </c>
      <c r="BN1255" s="14">
        <f t="shared" si="1623"/>
        <v>0.42692588195700543</v>
      </c>
    </row>
    <row r="1256" spans="1:66" x14ac:dyDescent="0.25">
      <c r="A1256" t="s">
        <v>136</v>
      </c>
      <c r="B1256" t="s">
        <v>482</v>
      </c>
      <c r="C1256" t="s">
        <v>373</v>
      </c>
      <c r="D1256" s="7" t="s">
        <v>506</v>
      </c>
      <c r="E1256" s="10">
        <f>VLOOKUP(A1256,home!$A$2:$E$405,3,FALSE)</f>
        <v>1.6168224299065399</v>
      </c>
      <c r="F1256" s="10">
        <f>VLOOKUP(B1256,home!$B$2:$E$405,3,FALSE)</f>
        <v>0.12</v>
      </c>
      <c r="G1256" s="10">
        <f>VLOOKUP(C1256,away!$B$2:$E$405,4,FALSE)</f>
        <v>0.93</v>
      </c>
      <c r="H1256" s="10">
        <f>VLOOKUP(A1256,away!$A$2:$E$405,3,FALSE)</f>
        <v>1.36448598130841</v>
      </c>
      <c r="I1256" s="10">
        <f>VLOOKUP(C1256,away!$B$2:$E$405,3,FALSE)</f>
        <v>0.46</v>
      </c>
      <c r="J1256" s="10">
        <f>VLOOKUP(B1256,home!$B$2:$E$405,4,FALSE)</f>
        <v>0.59</v>
      </c>
      <c r="K1256" s="12">
        <f t="shared" si="1568"/>
        <v>0.18043738317756985</v>
      </c>
      <c r="L1256" s="12">
        <f t="shared" si="1569"/>
        <v>0.37032149532710251</v>
      </c>
      <c r="M1256" s="13">
        <f t="shared" si="1570"/>
        <v>0.57651214166081033</v>
      </c>
      <c r="N1256" s="13">
        <f t="shared" si="1571"/>
        <v>0.10402434221137306</v>
      </c>
      <c r="O1256" s="13">
        <f t="shared" si="1572"/>
        <v>0.21349483837406164</v>
      </c>
      <c r="P1256" s="13">
        <f t="shared" si="1573"/>
        <v>3.8522449958133906E-2</v>
      </c>
      <c r="Q1256" s="13">
        <f t="shared" si="1574"/>
        <v>9.3849400476940861E-3</v>
      </c>
      <c r="R1256" s="13">
        <f t="shared" si="1575"/>
        <v>3.9530863895650276E-2</v>
      </c>
      <c r="S1256" s="13">
        <f t="shared" si="1576"/>
        <v>6.4351600059189482E-4</v>
      </c>
      <c r="T1256" s="13">
        <f t="shared" si="1577"/>
        <v>3.4754450320172831E-3</v>
      </c>
      <c r="U1256" s="13">
        <f t="shared" si="1578"/>
        <v>7.13284563607981E-3</v>
      </c>
      <c r="V1256" s="13">
        <f t="shared" si="1579"/>
        <v>4.7777374661366376E-6</v>
      </c>
      <c r="W1256" s="13">
        <f t="shared" si="1580"/>
        <v>5.6446467449476623E-4</v>
      </c>
      <c r="X1256" s="13">
        <f t="shared" si="1581"/>
        <v>2.0903340231822801E-4</v>
      </c>
      <c r="Y1256" s="13">
        <f t="shared" si="1582"/>
        <v>3.8704781059898996E-5</v>
      </c>
      <c r="Z1256" s="13">
        <f t="shared" si="1583"/>
        <v>4.8797095431364597E-3</v>
      </c>
      <c r="AA1256" s="13">
        <f t="shared" si="1584"/>
        <v>8.8048202063015766E-4</v>
      </c>
      <c r="AB1256" s="13">
        <f t="shared" si="1585"/>
        <v>7.9435935868702359E-5</v>
      </c>
      <c r="AC1256" s="13">
        <f t="shared" si="1586"/>
        <v>1.9952978778788194E-8</v>
      </c>
      <c r="AD1256" s="13">
        <f t="shared" si="1587"/>
        <v>2.5462632190503595E-5</v>
      </c>
      <c r="AE1256" s="13">
        <f t="shared" si="1588"/>
        <v>9.429360027751307E-6</v>
      </c>
      <c r="AF1256" s="13">
        <f t="shared" si="1589"/>
        <v>1.7459473527272359E-6</v>
      </c>
      <c r="AG1256" s="13">
        <f t="shared" si="1590"/>
        <v>2.1552061147478204E-7</v>
      </c>
      <c r="AH1256" s="13">
        <f t="shared" si="1591"/>
        <v>4.5176533369405651E-4</v>
      </c>
      <c r="AI1256" s="13">
        <f t="shared" si="1592"/>
        <v>8.1515354622097185E-5</v>
      </c>
      <c r="AJ1256" s="13">
        <f t="shared" si="1593"/>
        <v>7.3542086384014191E-6</v>
      </c>
      <c r="AK1256" s="13">
        <f t="shared" si="1594"/>
        <v>4.4232472068501034E-7</v>
      </c>
      <c r="AL1256" s="13">
        <f t="shared" si="1595"/>
        <v>5.3330195218944958E-11</v>
      </c>
      <c r="AM1256" s="13">
        <f t="shared" si="1596"/>
        <v>9.1888214425348491E-7</v>
      </c>
      <c r="AN1256" s="13">
        <f t="shared" si="1597"/>
        <v>3.4028180968932486E-7</v>
      </c>
      <c r="AO1256" s="13">
        <f t="shared" si="1598"/>
        <v>6.3006834298381632E-8</v>
      </c>
      <c r="AP1256" s="13">
        <f t="shared" si="1599"/>
        <v>7.7775950310678849E-9</v>
      </c>
      <c r="AQ1256" s="13">
        <f t="shared" si="1600"/>
        <v>7.2005265548842549E-10</v>
      </c>
      <c r="AR1256" s="13">
        <f t="shared" si="1601"/>
        <v>3.3459682782106101E-5</v>
      </c>
      <c r="AS1256" s="13">
        <f t="shared" si="1602"/>
        <v>6.0373776031548149E-6</v>
      </c>
      <c r="AT1256" s="13">
        <f t="shared" si="1603"/>
        <v>5.4468430798406179E-7</v>
      </c>
      <c r="AU1256" s="13">
        <f t="shared" si="1604"/>
        <v>3.2760470396843209E-8</v>
      </c>
      <c r="AV1256" s="13">
        <f t="shared" si="1605"/>
        <v>1.4778033875181581E-9</v>
      </c>
      <c r="AW1256" s="13">
        <f t="shared" si="1606"/>
        <v>9.8986533178497288E-14</v>
      </c>
      <c r="AX1256" s="13">
        <f t="shared" si="1607"/>
        <v>2.7633448259615486E-8</v>
      </c>
      <c r="AY1256" s="13">
        <f t="shared" si="1608"/>
        <v>1.0233259880544925E-8</v>
      </c>
      <c r="AZ1256" s="13">
        <f t="shared" si="1609"/>
        <v>1.894798050517121E-9</v>
      </c>
      <c r="BA1256" s="13">
        <f t="shared" si="1610"/>
        <v>2.3389481580345966E-10</v>
      </c>
      <c r="BB1256" s="13">
        <f t="shared" si="1611"/>
        <v>2.1654069484398599E-11</v>
      </c>
      <c r="BC1256" s="13">
        <f t="shared" si="1612"/>
        <v>1.6037934782758943E-12</v>
      </c>
      <c r="BD1256" s="13">
        <f t="shared" si="1613"/>
        <v>2.0651399601733381E-6</v>
      </c>
      <c r="BE1256" s="13">
        <f t="shared" si="1614"/>
        <v>3.7262845030910796E-7</v>
      </c>
      <c r="BF1256" s="13">
        <f t="shared" si="1615"/>
        <v>3.3618051235644278E-8</v>
      </c>
      <c r="BG1256" s="13">
        <f t="shared" si="1616"/>
        <v>2.0219843974963739E-9</v>
      </c>
      <c r="BH1256" s="13">
        <f t="shared" si="1617"/>
        <v>9.1210393377530248E-11</v>
      </c>
      <c r="BI1256" s="13">
        <f t="shared" si="1618"/>
        <v>3.2915529399276629E-12</v>
      </c>
      <c r="BJ1256" s="14">
        <f t="shared" si="1619"/>
        <v>0.11773515429623456</v>
      </c>
      <c r="BK1256" s="14">
        <f t="shared" si="1620"/>
        <v>0.61568291559657118</v>
      </c>
      <c r="BL1256" s="14">
        <f t="shared" si="1621"/>
        <v>0.26170209256988081</v>
      </c>
      <c r="BM1256" s="14">
        <f t="shared" si="1622"/>
        <v>1.8530285624938882E-2</v>
      </c>
      <c r="BN1256" s="14">
        <f t="shared" si="1623"/>
        <v>0.98146957614772334</v>
      </c>
    </row>
    <row r="1257" spans="1:66" x14ac:dyDescent="0.25">
      <c r="A1257" t="s">
        <v>143</v>
      </c>
      <c r="B1257" t="s">
        <v>148</v>
      </c>
      <c r="C1257" t="s">
        <v>153</v>
      </c>
      <c r="D1257" s="7" t="s">
        <v>506</v>
      </c>
      <c r="E1257" s="10">
        <f>VLOOKUP(A1257,home!$A$2:$E$405,3,FALSE)</f>
        <v>1.1454545454545499</v>
      </c>
      <c r="F1257" s="10">
        <f>VLOOKUP(B1257,home!$B$2:$E$405,3,FALSE)</f>
        <v>1.02</v>
      </c>
      <c r="G1257" s="10">
        <f>VLOOKUP(C1257,away!$B$2:$E$405,4,FALSE)</f>
        <v>1.1599999999999999</v>
      </c>
      <c r="H1257" s="10">
        <f>VLOOKUP(A1257,away!$A$2:$E$405,3,FALSE)</f>
        <v>1.0363636363636399</v>
      </c>
      <c r="I1257" s="10">
        <f>VLOOKUP(C1257,away!$B$2:$E$405,3,FALSE)</f>
        <v>0.44</v>
      </c>
      <c r="J1257" s="10">
        <f>VLOOKUP(B1257,home!$B$2:$E$405,4,FALSE)</f>
        <v>0.32</v>
      </c>
      <c r="K1257" s="12">
        <f t="shared" si="1568"/>
        <v>1.3553018181818235</v>
      </c>
      <c r="L1257" s="12">
        <f t="shared" si="1569"/>
        <v>0.14592000000000049</v>
      </c>
      <c r="M1257" s="13">
        <f t="shared" si="1570"/>
        <v>0.22285770214281436</v>
      </c>
      <c r="N1257" s="13">
        <f t="shared" si="1571"/>
        <v>0.30203944890997958</v>
      </c>
      <c r="O1257" s="13">
        <f t="shared" si="1572"/>
        <v>3.2519395896679577E-2</v>
      </c>
      <c r="P1257" s="13">
        <f t="shared" si="1573"/>
        <v>4.4073596384944361E-2</v>
      </c>
      <c r="Q1257" s="13">
        <f t="shared" si="1574"/>
        <v>0.20467730713516569</v>
      </c>
      <c r="R1257" s="13">
        <f t="shared" si="1575"/>
        <v>2.3726151246217493E-3</v>
      </c>
      <c r="S1257" s="13">
        <f t="shared" si="1576"/>
        <v>2.1790607634666541E-3</v>
      </c>
      <c r="T1257" s="13">
        <f t="shared" si="1577"/>
        <v>2.9866512657163474E-2</v>
      </c>
      <c r="U1257" s="13">
        <f t="shared" si="1578"/>
        <v>3.2156095922455511E-3</v>
      </c>
      <c r="V1257" s="13">
        <f t="shared" si="1579"/>
        <v>4.7882594370940364E-5</v>
      </c>
      <c r="W1257" s="13">
        <f t="shared" si="1580"/>
        <v>9.2466508833616526E-2</v>
      </c>
      <c r="X1257" s="13">
        <f t="shared" si="1581"/>
        <v>1.3492712969001367E-2</v>
      </c>
      <c r="Y1257" s="13">
        <f t="shared" si="1582"/>
        <v>9.8442833821834295E-4</v>
      </c>
      <c r="Z1257" s="13">
        <f t="shared" si="1583"/>
        <v>1.1540399966160228E-4</v>
      </c>
      <c r="AA1257" s="13">
        <f t="shared" si="1584"/>
        <v>1.5640725056682413E-4</v>
      </c>
      <c r="AB1257" s="13">
        <f t="shared" si="1585"/>
        <v>1.0598951553501842E-4</v>
      </c>
      <c r="AC1257" s="13">
        <f t="shared" si="1586"/>
        <v>5.9184574895700951E-7</v>
      </c>
      <c r="AD1257" s="13">
        <f t="shared" si="1587"/>
        <v>3.1330006885781518E-2</v>
      </c>
      <c r="AE1257" s="13">
        <f t="shared" si="1588"/>
        <v>4.5716746047732536E-3</v>
      </c>
      <c r="AF1257" s="13">
        <f t="shared" si="1589"/>
        <v>3.335493791642577E-4</v>
      </c>
      <c r="AG1257" s="13">
        <f t="shared" si="1590"/>
        <v>1.6223841802549549E-5</v>
      </c>
      <c r="AH1257" s="13">
        <f t="shared" si="1591"/>
        <v>4.2099379076552652E-6</v>
      </c>
      <c r="AI1257" s="13">
        <f t="shared" si="1592"/>
        <v>5.7057365006777637E-6</v>
      </c>
      <c r="AJ1257" s="13">
        <f t="shared" si="1593"/>
        <v>3.8664975267174851E-6</v>
      </c>
      <c r="AK1257" s="13">
        <f t="shared" si="1594"/>
        <v>1.7467570426519104E-6</v>
      </c>
      <c r="AL1257" s="13">
        <f t="shared" si="1595"/>
        <v>4.681870163941724E-9</v>
      </c>
      <c r="AM1257" s="13">
        <f t="shared" si="1596"/>
        <v>8.4923230591897499E-3</v>
      </c>
      <c r="AN1257" s="13">
        <f t="shared" si="1597"/>
        <v>1.2391997807969723E-3</v>
      </c>
      <c r="AO1257" s="13">
        <f t="shared" si="1598"/>
        <v>9.0412016006947396E-5</v>
      </c>
      <c r="AP1257" s="13">
        <f t="shared" si="1599"/>
        <v>4.3976404585779366E-6</v>
      </c>
      <c r="AQ1257" s="13">
        <f t="shared" si="1600"/>
        <v>1.6042592392892364E-7</v>
      </c>
      <c r="AR1257" s="13">
        <f t="shared" si="1601"/>
        <v>1.2286282789701169E-7</v>
      </c>
      <c r="AS1257" s="13">
        <f t="shared" si="1602"/>
        <v>1.6651621403578041E-7</v>
      </c>
      <c r="AT1257" s="13">
        <f t="shared" si="1603"/>
        <v>1.1283986381972346E-7</v>
      </c>
      <c r="AU1257" s="13">
        <f t="shared" si="1604"/>
        <v>5.0977357532753527E-8</v>
      </c>
      <c r="AV1257" s="13">
        <f t="shared" si="1605"/>
        <v>1.7272426337561424E-8</v>
      </c>
      <c r="AW1257" s="13">
        <f t="shared" si="1606"/>
        <v>2.5719807097162226E-11</v>
      </c>
      <c r="AX1257" s="13">
        <f t="shared" si="1607"/>
        <v>1.9182768137845493E-3</v>
      </c>
      <c r="AY1257" s="13">
        <f t="shared" si="1608"/>
        <v>2.7991495266744236E-4</v>
      </c>
      <c r="AZ1257" s="13">
        <f t="shared" si="1609"/>
        <v>2.0422594946616659E-5</v>
      </c>
      <c r="BA1257" s="13">
        <f t="shared" si="1610"/>
        <v>9.933550182034376E-7</v>
      </c>
      <c r="BB1257" s="13">
        <f t="shared" si="1611"/>
        <v>3.6237591064061527E-8</v>
      </c>
      <c r="BC1257" s="13">
        <f t="shared" si="1612"/>
        <v>1.0575578576135752E-9</v>
      </c>
      <c r="BD1257" s="13">
        <f t="shared" si="1613"/>
        <v>2.9880239744553332E-9</v>
      </c>
      <c r="BE1257" s="13">
        <f t="shared" si="1614"/>
        <v>4.0496743253501917E-9</v>
      </c>
      <c r="BF1257" s="13">
        <f t="shared" si="1615"/>
        <v>2.7442654880956826E-9</v>
      </c>
      <c r="BG1257" s="13">
        <f t="shared" si="1616"/>
        <v>1.2397693351965693E-9</v>
      </c>
      <c r="BH1257" s="13">
        <f t="shared" si="1617"/>
        <v>4.2006540852949508E-10</v>
      </c>
      <c r="BI1257" s="13">
        <f t="shared" si="1618"/>
        <v>1.1386308238706305E-10</v>
      </c>
      <c r="BJ1257" s="14">
        <f t="shared" si="1619"/>
        <v>0.69182451148860835</v>
      </c>
      <c r="BK1257" s="14">
        <f t="shared" si="1620"/>
        <v>0.26943875336588285</v>
      </c>
      <c r="BL1257" s="14">
        <f t="shared" si="1621"/>
        <v>3.8386028332977655E-2</v>
      </c>
      <c r="BM1257" s="14">
        <f t="shared" si="1622"/>
        <v>0.19094471666597765</v>
      </c>
      <c r="BN1257" s="14">
        <f t="shared" si="1623"/>
        <v>0.80854006559420544</v>
      </c>
    </row>
    <row r="1258" spans="1:66" x14ac:dyDescent="0.25">
      <c r="A1258" t="s">
        <v>143</v>
      </c>
      <c r="B1258" t="s">
        <v>150</v>
      </c>
      <c r="C1258" t="s">
        <v>159</v>
      </c>
      <c r="D1258" s="7" t="s">
        <v>506</v>
      </c>
      <c r="E1258" s="10">
        <f>VLOOKUP(A1258,home!$A$2:$E$405,3,FALSE)</f>
        <v>1.1454545454545499</v>
      </c>
      <c r="F1258" s="10">
        <f>VLOOKUP(B1258,home!$B$2:$E$405,3,FALSE)</f>
        <v>0.57999999999999996</v>
      </c>
      <c r="G1258" s="10">
        <f>VLOOKUP(C1258,away!$B$2:$E$405,4,FALSE)</f>
        <v>1.05</v>
      </c>
      <c r="H1258" s="10">
        <f>VLOOKUP(A1258,away!$A$2:$E$405,3,FALSE)</f>
        <v>1.0363636363636399</v>
      </c>
      <c r="I1258" s="10">
        <f>VLOOKUP(C1258,away!$B$2:$E$405,3,FALSE)</f>
        <v>0.7</v>
      </c>
      <c r="J1258" s="10">
        <f>VLOOKUP(B1258,home!$B$2:$E$405,4,FALSE)</f>
        <v>1.29</v>
      </c>
      <c r="K1258" s="12">
        <f t="shared" si="1568"/>
        <v>0.69758181818182086</v>
      </c>
      <c r="L1258" s="12">
        <f t="shared" si="1569"/>
        <v>0.9358363636363668</v>
      </c>
      <c r="M1258" s="13">
        <f t="shared" si="1570"/>
        <v>0.19526099453326071</v>
      </c>
      <c r="N1258" s="13">
        <f t="shared" si="1571"/>
        <v>0.1362105195865026</v>
      </c>
      <c r="O1258" s="13">
        <f t="shared" si="1572"/>
        <v>0.18273233908402717</v>
      </c>
      <c r="P1258" s="13">
        <f t="shared" si="1573"/>
        <v>0.12747075733885269</v>
      </c>
      <c r="Q1258" s="13">
        <f t="shared" si="1574"/>
        <v>4.7508990954321491E-2</v>
      </c>
      <c r="R1258" s="13">
        <f t="shared" si="1575"/>
        <v>8.5503783863581762E-2</v>
      </c>
      <c r="S1258" s="13">
        <f t="shared" si="1576"/>
        <v>2.0803942455815017E-2</v>
      </c>
      <c r="T1258" s="13">
        <f t="shared" si="1577"/>
        <v>4.4460641334725264E-2</v>
      </c>
      <c r="U1258" s="13">
        <f t="shared" si="1578"/>
        <v>5.964588500898281E-2</v>
      </c>
      <c r="V1258" s="13">
        <f t="shared" si="1579"/>
        <v>1.5090311456187533E-3</v>
      </c>
      <c r="W1258" s="13">
        <f t="shared" si="1580"/>
        <v>1.1047136096633089E-2</v>
      </c>
      <c r="X1258" s="13">
        <f t="shared" si="1581"/>
        <v>1.0338311673269157E-2</v>
      </c>
      <c r="Y1258" s="13">
        <f t="shared" si="1582"/>
        <v>4.8374840012258054E-3</v>
      </c>
      <c r="Z1258" s="13">
        <f t="shared" si="1583"/>
        <v>2.6672516722681408E-2</v>
      </c>
      <c r="AA1258" s="13">
        <f t="shared" si="1584"/>
        <v>1.8606262710893121E-2</v>
      </c>
      <c r="AB1258" s="13">
        <f t="shared" si="1585"/>
        <v>6.4896952857167178E-3</v>
      </c>
      <c r="AC1258" s="13">
        <f t="shared" si="1586"/>
        <v>6.1570586409147378E-5</v>
      </c>
      <c r="AD1258" s="13">
        <f t="shared" si="1587"/>
        <v>1.9265703209978332E-3</v>
      </c>
      <c r="AE1258" s="13">
        <f t="shared" si="1588"/>
        <v>1.80295456349236E-3</v>
      </c>
      <c r="AF1258" s="13">
        <f t="shared" si="1589"/>
        <v>8.436352212501416E-4</v>
      </c>
      <c r="AG1258" s="13">
        <f t="shared" si="1590"/>
        <v>2.6316817256343147E-4</v>
      </c>
      <c r="AH1258" s="13">
        <f t="shared" si="1591"/>
        <v>6.2402777646960875E-3</v>
      </c>
      <c r="AI1258" s="13">
        <f t="shared" si="1592"/>
        <v>4.3531043090562858E-3</v>
      </c>
      <c r="AJ1258" s="13">
        <f t="shared" si="1593"/>
        <v>1.5183232093233011E-3</v>
      </c>
      <c r="AK1258" s="13">
        <f t="shared" si="1594"/>
        <v>3.5305155498246868E-4</v>
      </c>
      <c r="AL1258" s="13">
        <f t="shared" si="1595"/>
        <v>1.6077863985342733E-6</v>
      </c>
      <c r="AM1258" s="13">
        <f t="shared" si="1596"/>
        <v>2.6878808547536062E-4</v>
      </c>
      <c r="AN1258" s="13">
        <f t="shared" si="1597"/>
        <v>2.5154166450004238E-4</v>
      </c>
      <c r="AO1258" s="13">
        <f t="shared" si="1598"/>
        <v>1.1770091830437933E-4</v>
      </c>
      <c r="AP1258" s="13">
        <f t="shared" si="1599"/>
        <v>3.6716266460877145E-5</v>
      </c>
      <c r="AQ1258" s="13">
        <f t="shared" si="1600"/>
        <v>8.5901043227627891E-6</v>
      </c>
      <c r="AR1258" s="13">
        <f t="shared" si="1601"/>
        <v>1.1679757702788127E-3</v>
      </c>
      <c r="AS1258" s="13">
        <f t="shared" si="1602"/>
        <v>8.1475866142340688E-4</v>
      </c>
      <c r="AT1258" s="13">
        <f t="shared" si="1603"/>
        <v>2.8418041420756336E-4</v>
      </c>
      <c r="AU1258" s="13">
        <f t="shared" si="1604"/>
        <v>6.6079696678191674E-5</v>
      </c>
      <c r="AV1258" s="13">
        <f t="shared" si="1605"/>
        <v>1.1523998738419042E-5</v>
      </c>
      <c r="AW1258" s="13">
        <f t="shared" si="1606"/>
        <v>2.915552852594368E-8</v>
      </c>
      <c r="AX1258" s="13">
        <f t="shared" si="1607"/>
        <v>3.1250280228585441E-5</v>
      </c>
      <c r="AY1258" s="13">
        <f t="shared" si="1608"/>
        <v>2.9245148611736848E-5</v>
      </c>
      <c r="AZ1258" s="13">
        <f t="shared" si="1609"/>
        <v>1.3684336765406477E-5</v>
      </c>
      <c r="BA1258" s="13">
        <f t="shared" si="1610"/>
        <v>4.2687666524378138E-6</v>
      </c>
      <c r="BB1258" s="13">
        <f t="shared" si="1611"/>
        <v>9.9871676530739737E-7</v>
      </c>
      <c r="BC1258" s="13">
        <f t="shared" si="1612"/>
        <v>1.8692709318958994E-7</v>
      </c>
      <c r="BD1258" s="13">
        <f t="shared" si="1613"/>
        <v>1.8217236627885138E-4</v>
      </c>
      <c r="BE1258" s="13">
        <f t="shared" si="1614"/>
        <v>1.2708013049128578E-4</v>
      </c>
      <c r="BF1258" s="13">
        <f t="shared" si="1615"/>
        <v>4.432439424144709E-5</v>
      </c>
      <c r="BG1258" s="13">
        <f t="shared" si="1616"/>
        <v>1.0306630508252165E-5</v>
      </c>
      <c r="BH1258" s="13">
        <f t="shared" si="1617"/>
        <v>1.797429512318692E-6</v>
      </c>
      <c r="BI1258" s="13">
        <f t="shared" si="1618"/>
        <v>2.5077082945138741E-7</v>
      </c>
      <c r="BJ1258" s="14">
        <f t="shared" si="1619"/>
        <v>0.26000238314016133</v>
      </c>
      <c r="BK1258" s="14">
        <f t="shared" si="1620"/>
        <v>0.34513714899496656</v>
      </c>
      <c r="BL1258" s="14">
        <f t="shared" si="1621"/>
        <v>0.36815317305444778</v>
      </c>
      <c r="BM1258" s="14">
        <f t="shared" si="1622"/>
        <v>0.22524862055862732</v>
      </c>
      <c r="BN1258" s="14">
        <f t="shared" si="1623"/>
        <v>0.77468738536054649</v>
      </c>
    </row>
    <row r="1259" spans="1:66" x14ac:dyDescent="0.25">
      <c r="A1259" t="s">
        <v>143</v>
      </c>
      <c r="B1259" t="s">
        <v>152</v>
      </c>
      <c r="C1259" t="s">
        <v>158</v>
      </c>
      <c r="D1259" s="7" t="s">
        <v>506</v>
      </c>
      <c r="E1259" s="10">
        <f>VLOOKUP(A1259,home!$A$2:$E$405,3,FALSE)</f>
        <v>1.1454545454545499</v>
      </c>
      <c r="F1259" s="10">
        <f>VLOOKUP(B1259,home!$B$2:$E$405,3,FALSE)</f>
        <v>1.6</v>
      </c>
      <c r="G1259" s="10">
        <f>VLOOKUP(C1259,away!$B$2:$E$405,4,FALSE)</f>
        <v>1.31</v>
      </c>
      <c r="H1259" s="10">
        <f>VLOOKUP(A1259,away!$A$2:$E$405,3,FALSE)</f>
        <v>1.0363636363636399</v>
      </c>
      <c r="I1259" s="10">
        <f>VLOOKUP(C1259,away!$B$2:$E$405,3,FALSE)</f>
        <v>1.02</v>
      </c>
      <c r="J1259" s="10">
        <f>VLOOKUP(B1259,home!$B$2:$E$405,4,FALSE)</f>
        <v>0.64</v>
      </c>
      <c r="K1259" s="12">
        <f t="shared" si="1568"/>
        <v>2.4008727272727368</v>
      </c>
      <c r="L1259" s="12">
        <f t="shared" si="1569"/>
        <v>0.67653818181818426</v>
      </c>
      <c r="M1259" s="13">
        <f t="shared" si="1570"/>
        <v>4.60784035171014E-2</v>
      </c>
      <c r="N1259" s="13">
        <f t="shared" si="1571"/>
        <v>0.11062838232047691</v>
      </c>
      <c r="O1259" s="13">
        <f t="shared" si="1572"/>
        <v>3.1173799336544412E-2</v>
      </c>
      <c r="P1259" s="13">
        <f t="shared" si="1573"/>
        <v>7.4844324632582407E-2</v>
      </c>
      <c r="Q1259" s="13">
        <f t="shared" si="1574"/>
        <v>0.13280233298776725</v>
      </c>
      <c r="R1259" s="13">
        <f t="shared" si="1575"/>
        <v>1.0545132761755336E-2</v>
      </c>
      <c r="S1259" s="13">
        <f t="shared" si="1576"/>
        <v>3.0392073629614765E-2</v>
      </c>
      <c r="T1259" s="13">
        <f t="shared" si="1577"/>
        <v>8.9845848900757128E-2</v>
      </c>
      <c r="U1259" s="13">
        <f t="shared" si="1578"/>
        <v>2.5317521653168619E-2</v>
      </c>
      <c r="V1259" s="13">
        <f t="shared" si="1579"/>
        <v>5.4850333619065371E-3</v>
      </c>
      <c r="W1259" s="13">
        <f t="shared" si="1580"/>
        <v>0.10628049979617427</v>
      </c>
      <c r="X1259" s="13">
        <f t="shared" si="1581"/>
        <v>7.1902816094831651E-2</v>
      </c>
      <c r="Y1259" s="13">
        <f t="shared" si="1582"/>
        <v>2.4322500234202335E-2</v>
      </c>
      <c r="Z1259" s="13">
        <f t="shared" si="1583"/>
        <v>2.3780616485564415E-3</v>
      </c>
      <c r="AA1259" s="13">
        <f t="shared" si="1584"/>
        <v>5.7094233557924033E-3</v>
      </c>
      <c r="AB1259" s="13">
        <f t="shared" si="1585"/>
        <v>6.8537994116879865E-3</v>
      </c>
      <c r="AC1259" s="13">
        <f t="shared" si="1586"/>
        <v>5.5682758383588152E-4</v>
      </c>
      <c r="AD1259" s="13">
        <f t="shared" si="1587"/>
        <v>6.3791488350387643E-2</v>
      </c>
      <c r="AE1259" s="13">
        <f t="shared" si="1588"/>
        <v>4.3157377544047137E-2</v>
      </c>
      <c r="AF1259" s="13">
        <f t="shared" si="1589"/>
        <v>1.4598806867845291E-2</v>
      </c>
      <c r="AG1259" s="13">
        <f t="shared" si="1590"/>
        <v>3.2922167516956252E-3</v>
      </c>
      <c r="AH1259" s="13">
        <f t="shared" si="1591"/>
        <v>4.0221237599148208E-4</v>
      </c>
      <c r="AI1259" s="13">
        <f t="shared" si="1592"/>
        <v>9.6566072408951688E-4</v>
      </c>
      <c r="AJ1259" s="13">
        <f t="shared" si="1593"/>
        <v>1.1592142481324824E-3</v>
      </c>
      <c r="AK1259" s="13">
        <f t="shared" si="1594"/>
        <v>9.2770862446908263E-4</v>
      </c>
      <c r="AL1259" s="13">
        <f t="shared" si="1595"/>
        <v>3.6177802413247192E-5</v>
      </c>
      <c r="AM1259" s="13">
        <f t="shared" si="1596"/>
        <v>3.0631048922516432E-2</v>
      </c>
      <c r="AN1259" s="13">
        <f t="shared" si="1597"/>
        <v>2.0723074145223123E-2</v>
      </c>
      <c r="AO1259" s="13">
        <f t="shared" si="1598"/>
        <v>7.0099754519463361E-3</v>
      </c>
      <c r="AP1259" s="13">
        <f t="shared" si="1599"/>
        <v>1.580838682283293E-3</v>
      </c>
      <c r="AQ1259" s="13">
        <f t="shared" si="1600"/>
        <v>2.6737443196494826E-4</v>
      </c>
      <c r="AR1259" s="13">
        <f t="shared" si="1601"/>
        <v>5.4422405911609861E-5</v>
      </c>
      <c r="AS1259" s="13">
        <f t="shared" si="1602"/>
        <v>1.3066127010575066E-4</v>
      </c>
      <c r="AT1259" s="13">
        <f t="shared" si="1603"/>
        <v>1.5685053995385671E-4</v>
      </c>
      <c r="AU1259" s="13">
        <f t="shared" si="1604"/>
        <v>1.2552606121107242E-4</v>
      </c>
      <c r="AV1259" s="13">
        <f t="shared" si="1605"/>
        <v>7.5343024230907997E-5</v>
      </c>
      <c r="AW1259" s="13">
        <f t="shared" si="1606"/>
        <v>1.6323043272355266E-6</v>
      </c>
      <c r="AX1259" s="13">
        <f t="shared" si="1607"/>
        <v>1.2256874994304447E-2</v>
      </c>
      <c r="AY1259" s="13">
        <f t="shared" si="1608"/>
        <v>8.2922439234194983E-3</v>
      </c>
      <c r="AZ1259" s="13">
        <f t="shared" si="1609"/>
        <v>2.8050098135715567E-3</v>
      </c>
      <c r="BA1259" s="13">
        <f t="shared" si="1610"/>
        <v>6.3256541308528839E-4</v>
      </c>
      <c r="BB1259" s="13">
        <f t="shared" si="1611"/>
        <v>1.069886636124474E-4</v>
      </c>
      <c r="BC1259" s="13">
        <f t="shared" si="1612"/>
        <v>1.4476383191104503E-5</v>
      </c>
      <c r="BD1259" s="13">
        <f t="shared" si="1613"/>
        <v>6.1364725909352865E-6</v>
      </c>
      <c r="BE1259" s="13">
        <f t="shared" si="1614"/>
        <v>1.4732889685233197E-5</v>
      </c>
      <c r="BF1259" s="13">
        <f t="shared" si="1615"/>
        <v>1.7685896519597103E-5</v>
      </c>
      <c r="BG1259" s="13">
        <f t="shared" si="1616"/>
        <v>1.4153862203756165E-5</v>
      </c>
      <c r="BH1259" s="13">
        <f t="shared" si="1617"/>
        <v>8.4954054376436452E-6</v>
      </c>
      <c r="BI1259" s="13">
        <f t="shared" si="1618"/>
        <v>4.0792774444726274E-6</v>
      </c>
      <c r="BJ1259" s="14">
        <f t="shared" si="1619"/>
        <v>0.7449427406733039</v>
      </c>
      <c r="BK1259" s="14">
        <f t="shared" si="1620"/>
        <v>0.16568508445087371</v>
      </c>
      <c r="BL1259" s="14">
        <f t="shared" si="1621"/>
        <v>8.3662559596926159E-2</v>
      </c>
      <c r="BM1259" s="14">
        <f t="shared" si="1622"/>
        <v>0.58230545919434018</v>
      </c>
      <c r="BN1259" s="14">
        <f t="shared" si="1623"/>
        <v>0.40607237555622772</v>
      </c>
    </row>
    <row r="1260" spans="1:66" x14ac:dyDescent="0.25">
      <c r="A1260" t="s">
        <v>143</v>
      </c>
      <c r="B1260" t="s">
        <v>149</v>
      </c>
      <c r="C1260" t="s">
        <v>329</v>
      </c>
      <c r="D1260" s="7" t="s">
        <v>506</v>
      </c>
      <c r="E1260" s="10">
        <f>VLOOKUP(A1260,home!$A$2:$E$405,3,FALSE)</f>
        <v>1.1454545454545499</v>
      </c>
      <c r="F1260" s="10">
        <f>VLOOKUP(B1260,home!$B$2:$E$405,3,FALSE)</f>
        <v>1.1599999999999999</v>
      </c>
      <c r="G1260" s="10">
        <f>VLOOKUP(C1260,away!$B$2:$E$405,4,FALSE)</f>
        <v>1.4</v>
      </c>
      <c r="H1260" s="10">
        <f>VLOOKUP(A1260,away!$A$2:$E$405,3,FALSE)</f>
        <v>1.0363636363636399</v>
      </c>
      <c r="I1260" s="10">
        <f>VLOOKUP(C1260,away!$B$2:$E$405,3,FALSE)</f>
        <v>0.52</v>
      </c>
      <c r="J1260" s="10">
        <f>VLOOKUP(B1260,home!$B$2:$E$405,4,FALSE)</f>
        <v>1.1299999999999999</v>
      </c>
      <c r="K1260" s="12">
        <f t="shared" si="1568"/>
        <v>1.8602181818181889</v>
      </c>
      <c r="L1260" s="12">
        <f t="shared" si="1569"/>
        <v>0.6089672727272748</v>
      </c>
      <c r="M1260" s="13">
        <f t="shared" si="1570"/>
        <v>8.4653785281970262E-2</v>
      </c>
      <c r="N1260" s="13">
        <f t="shared" si="1571"/>
        <v>0.15747451054125405</v>
      </c>
      <c r="O1260" s="13">
        <f t="shared" si="1572"/>
        <v>5.1551384749201748E-2</v>
      </c>
      <c r="P1260" s="13">
        <f t="shared" si="1573"/>
        <v>9.5896823208369966E-2</v>
      </c>
      <c r="Q1260" s="13">
        <f t="shared" si="1574"/>
        <v>0.14646847384088046</v>
      </c>
      <c r="R1260" s="13">
        <f t="shared" si="1575"/>
        <v>1.5696553088017907E-2</v>
      </c>
      <c r="S1260" s="13">
        <f t="shared" si="1576"/>
        <v>2.7158267851892487E-2</v>
      </c>
      <c r="T1260" s="13">
        <f t="shared" si="1577"/>
        <v>8.9194507055407171E-2</v>
      </c>
      <c r="U1260" s="13">
        <f t="shared" si="1578"/>
        <v>2.9199013446205346E-2</v>
      </c>
      <c r="V1260" s="13">
        <f t="shared" si="1579"/>
        <v>3.4183568364349734E-3</v>
      </c>
      <c r="W1260" s="13">
        <f t="shared" si="1580"/>
        <v>9.0821106033989213E-2</v>
      </c>
      <c r="X1260" s="13">
        <f t="shared" si="1581"/>
        <v>5.5307081247593051E-2</v>
      </c>
      <c r="Y1260" s="13">
        <f t="shared" si="1582"/>
        <v>1.6840101214926271E-2</v>
      </c>
      <c r="Z1260" s="13">
        <f t="shared" si="1583"/>
        <v>3.18622904174305E-3</v>
      </c>
      <c r="AA1260" s="13">
        <f t="shared" si="1584"/>
        <v>5.927081194887566E-3</v>
      </c>
      <c r="AB1260" s="13">
        <f t="shared" si="1585"/>
        <v>5.5128321019212653E-3</v>
      </c>
      <c r="AC1260" s="13">
        <f t="shared" si="1586"/>
        <v>2.4202222626167752E-4</v>
      </c>
      <c r="AD1260" s="13">
        <f t="shared" si="1587"/>
        <v>4.2236768184316098E-2</v>
      </c>
      <c r="AE1260" s="13">
        <f t="shared" si="1588"/>
        <v>2.5720809530017104E-2</v>
      </c>
      <c r="AF1260" s="13">
        <f t="shared" si="1589"/>
        <v>7.8315656159161084E-3</v>
      </c>
      <c r="AG1260" s="13">
        <f t="shared" si="1590"/>
        <v>1.5897223847697109E-3</v>
      </c>
      <c r="AH1260" s="13">
        <f t="shared" si="1591"/>
        <v>4.8507730245867572E-4</v>
      </c>
      <c r="AI1260" s="13">
        <f t="shared" si="1592"/>
        <v>9.0234961762094938E-4</v>
      </c>
      <c r="AJ1260" s="13">
        <f t="shared" si="1593"/>
        <v>8.3928358252759053E-4</v>
      </c>
      <c r="AK1260" s="13">
        <f t="shared" si="1594"/>
        <v>5.2041685997311008E-4</v>
      </c>
      <c r="AL1260" s="13">
        <f t="shared" si="1595"/>
        <v>1.0966627217911465E-5</v>
      </c>
      <c r="AM1260" s="13">
        <f t="shared" si="1596"/>
        <v>1.5713920823540957E-2</v>
      </c>
      <c r="AN1260" s="13">
        <f t="shared" si="1597"/>
        <v>9.5692635077640684E-3</v>
      </c>
      <c r="AO1260" s="13">
        <f t="shared" si="1598"/>
        <v>2.9136841501658599E-3</v>
      </c>
      <c r="AP1260" s="13">
        <f t="shared" si="1599"/>
        <v>5.9144609683839714E-4</v>
      </c>
      <c r="AQ1260" s="13">
        <f t="shared" si="1600"/>
        <v>9.0042829139217573E-5</v>
      </c>
      <c r="AR1260" s="13">
        <f t="shared" si="1601"/>
        <v>5.9079240388032649E-5</v>
      </c>
      <c r="AS1260" s="13">
        <f t="shared" si="1602"/>
        <v>1.0990027713782579E-4</v>
      </c>
      <c r="AT1260" s="13">
        <f t="shared" si="1603"/>
        <v>1.0221924685932072E-4</v>
      </c>
      <c r="AU1260" s="13">
        <f t="shared" si="1604"/>
        <v>6.3383367179823397E-5</v>
      </c>
      <c r="AV1260" s="13">
        <f t="shared" si="1605"/>
        <v>2.9476723013191445E-5</v>
      </c>
      <c r="AW1260" s="13">
        <f t="shared" si="1606"/>
        <v>3.4508685649082362E-7</v>
      </c>
      <c r="AX1260" s="13">
        <f t="shared" si="1607"/>
        <v>4.8718868706003884E-3</v>
      </c>
      <c r="AY1260" s="13">
        <f t="shared" si="1608"/>
        <v>2.966819660625336E-3</v>
      </c>
      <c r="AZ1260" s="13">
        <f t="shared" si="1609"/>
        <v>9.0334803870233485E-4</v>
      </c>
      <c r="BA1260" s="13">
        <f t="shared" si="1610"/>
        <v>1.8336979715069789E-4</v>
      </c>
      <c r="BB1260" s="13">
        <f t="shared" si="1611"/>
        <v>2.7916551317853517E-5</v>
      </c>
      <c r="BC1260" s="13">
        <f t="shared" si="1612"/>
        <v>3.4000532239968541E-6</v>
      </c>
      <c r="BD1260" s="13">
        <f t="shared" si="1613"/>
        <v>5.9962206489832162E-6</v>
      </c>
      <c r="BE1260" s="13">
        <f t="shared" si="1614"/>
        <v>1.1154278673432238E-5</v>
      </c>
      <c r="BF1260" s="13">
        <f t="shared" si="1615"/>
        <v>1.0374695996692761E-5</v>
      </c>
      <c r="BG1260" s="13">
        <f t="shared" si="1616"/>
        <v>6.4330660412947508E-6</v>
      </c>
      <c r="BH1260" s="13">
        <f t="shared" si="1617"/>
        <v>2.9917266037134145E-6</v>
      </c>
      <c r="BI1260" s="13">
        <f t="shared" si="1618"/>
        <v>1.1130528446513741E-6</v>
      </c>
      <c r="BJ1260" s="14">
        <f t="shared" si="1619"/>
        <v>0.67131974402813843</v>
      </c>
      <c r="BK1260" s="14">
        <f t="shared" si="1620"/>
        <v>0.21434704169277261</v>
      </c>
      <c r="BL1260" s="14">
        <f t="shared" si="1621"/>
        <v>0.11103611383820114</v>
      </c>
      <c r="BM1260" s="14">
        <f t="shared" si="1622"/>
        <v>0.4451811233173919</v>
      </c>
      <c r="BN1260" s="14">
        <f t="shared" si="1623"/>
        <v>0.55174153070969434</v>
      </c>
    </row>
    <row r="1261" spans="1:66" x14ac:dyDescent="0.25">
      <c r="A1261" t="s">
        <v>143</v>
      </c>
      <c r="B1261" t="s">
        <v>155</v>
      </c>
      <c r="C1261" t="s">
        <v>144</v>
      </c>
      <c r="D1261" s="7" t="s">
        <v>506</v>
      </c>
      <c r="E1261" s="10">
        <f>VLOOKUP(A1261,home!$A$2:$E$405,3,FALSE)</f>
        <v>1.1454545454545499</v>
      </c>
      <c r="F1261" s="10">
        <f>VLOOKUP(B1261,home!$B$2:$E$405,3,FALSE)</f>
        <v>0.57999999999999996</v>
      </c>
      <c r="G1261" s="10">
        <f>VLOOKUP(C1261,away!$B$2:$E$405,4,FALSE)</f>
        <v>0.44</v>
      </c>
      <c r="H1261" s="10">
        <f>VLOOKUP(A1261,away!$A$2:$E$405,3,FALSE)</f>
        <v>1.0363636363636399</v>
      </c>
      <c r="I1261" s="10">
        <f>VLOOKUP(C1261,away!$B$2:$E$405,3,FALSE)</f>
        <v>1.75</v>
      </c>
      <c r="J1261" s="10">
        <f>VLOOKUP(B1261,home!$B$2:$E$405,4,FALSE)</f>
        <v>1.1299999999999999</v>
      </c>
      <c r="K1261" s="12">
        <f t="shared" si="1568"/>
        <v>0.29232000000000113</v>
      </c>
      <c r="L1261" s="12">
        <f t="shared" si="1569"/>
        <v>2.0494090909090978</v>
      </c>
      <c r="M1261" s="13">
        <f t="shared" si="1570"/>
        <v>9.6161222902011276E-2</v>
      </c>
      <c r="N1261" s="13">
        <f t="shared" si="1571"/>
        <v>2.8109848678716041E-2</v>
      </c>
      <c r="O1261" s="13">
        <f t="shared" si="1572"/>
        <v>0.19707368440831802</v>
      </c>
      <c r="P1261" s="13">
        <f t="shared" si="1573"/>
        <v>5.7608579426239745E-2</v>
      </c>
      <c r="Q1261" s="13">
        <f t="shared" si="1574"/>
        <v>4.1085354828811526E-3</v>
      </c>
      <c r="R1261" s="13">
        <f t="shared" si="1575"/>
        <v>0.20194230020267878</v>
      </c>
      <c r="S1261" s="13">
        <f t="shared" si="1576"/>
        <v>8.6280839702173769E-3</v>
      </c>
      <c r="T1261" s="13">
        <f t="shared" si="1577"/>
        <v>8.4200699689392332E-3</v>
      </c>
      <c r="U1261" s="13">
        <f t="shared" si="1578"/>
        <v>5.9031773195247293E-2</v>
      </c>
      <c r="V1261" s="13">
        <f t="shared" si="1579"/>
        <v>5.7432674661043136E-4</v>
      </c>
      <c r="W1261" s="13">
        <f t="shared" si="1580"/>
        <v>4.0033569745194102E-4</v>
      </c>
      <c r="X1261" s="13">
        <f t="shared" si="1581"/>
        <v>8.2045161777344203E-4</v>
      </c>
      <c r="Y1261" s="13">
        <f t="shared" si="1582"/>
        <v>8.4072050205798447E-4</v>
      </c>
      <c r="Z1261" s="13">
        <f t="shared" si="1583"/>
        <v>0.13795412862482137</v>
      </c>
      <c r="AA1261" s="13">
        <f t="shared" si="1584"/>
        <v>4.0326750879607937E-2</v>
      </c>
      <c r="AB1261" s="13">
        <f t="shared" si="1585"/>
        <v>5.8941579085635184E-3</v>
      </c>
      <c r="AC1261" s="13">
        <f t="shared" si="1586"/>
        <v>2.1504346424829076E-5</v>
      </c>
      <c r="AD1261" s="13">
        <f t="shared" si="1587"/>
        <v>2.9256532769787968E-5</v>
      </c>
      <c r="AE1261" s="13">
        <f t="shared" si="1588"/>
        <v>5.9958604226883389E-5</v>
      </c>
      <c r="AF1261" s="13">
        <f t="shared" si="1589"/>
        <v>6.1439854290397747E-5</v>
      </c>
      <c r="AG1261" s="13">
        <f t="shared" si="1590"/>
        <v>4.1971798642290499E-5</v>
      </c>
      <c r="AH1261" s="13">
        <f t="shared" si="1591"/>
        <v>7.0681111333038005E-2</v>
      </c>
      <c r="AI1261" s="13">
        <f t="shared" si="1592"/>
        <v>2.0661502464873745E-2</v>
      </c>
      <c r="AJ1261" s="13">
        <f t="shared" si="1593"/>
        <v>3.0198852002659583E-3</v>
      </c>
      <c r="AK1261" s="13">
        <f t="shared" si="1594"/>
        <v>2.9425761391391609E-4</v>
      </c>
      <c r="AL1261" s="13">
        <f t="shared" si="1595"/>
        <v>5.1531576310609921E-7</v>
      </c>
      <c r="AM1261" s="13">
        <f t="shared" si="1596"/>
        <v>1.7104539318528913E-6</v>
      </c>
      <c r="AN1261" s="13">
        <f t="shared" si="1597"/>
        <v>3.5054198375205261E-6</v>
      </c>
      <c r="AO1261" s="13">
        <f t="shared" si="1598"/>
        <v>3.5920196412338299E-6</v>
      </c>
      <c r="AP1261" s="13">
        <f t="shared" si="1599"/>
        <v>2.4538392358228826E-6</v>
      </c>
      <c r="AQ1261" s="13">
        <f t="shared" si="1600"/>
        <v>1.2572301093812128E-6</v>
      </c>
      <c r="AR1261" s="13">
        <f t="shared" si="1601"/>
        <v>2.8970902424297222E-2</v>
      </c>
      <c r="AS1261" s="13">
        <f t="shared" si="1602"/>
        <v>8.4687741966705966E-3</v>
      </c>
      <c r="AT1261" s="13">
        <f t="shared" si="1603"/>
        <v>1.237796036585379E-3</v>
      </c>
      <c r="AU1261" s="13">
        <f t="shared" si="1604"/>
        <v>1.206108458048798E-4</v>
      </c>
      <c r="AV1261" s="13">
        <f t="shared" si="1605"/>
        <v>8.8142406114206504E-6</v>
      </c>
      <c r="AW1261" s="13">
        <f t="shared" si="1606"/>
        <v>8.5754736139390201E-9</v>
      </c>
      <c r="AX1261" s="13">
        <f t="shared" si="1607"/>
        <v>8.3333315559873095E-8</v>
      </c>
      <c r="AY1261" s="13">
        <f t="shared" si="1608"/>
        <v>1.7078405448400049E-7</v>
      </c>
      <c r="AZ1261" s="13">
        <f t="shared" si="1609"/>
        <v>1.7500319692091269E-7</v>
      </c>
      <c r="BA1261" s="13">
        <f t="shared" si="1610"/>
        <v>1.1955104756929116E-7</v>
      </c>
      <c r="BB1261" s="13">
        <f t="shared" si="1611"/>
        <v>6.1252250929052847E-8</v>
      </c>
      <c r="BC1261" s="13">
        <f t="shared" si="1612"/>
        <v>2.5106183978529223E-8</v>
      </c>
      <c r="BD1261" s="13">
        <f t="shared" si="1613"/>
        <v>9.8955384666991886E-3</v>
      </c>
      <c r="BE1261" s="13">
        <f t="shared" si="1614"/>
        <v>2.8926638045855177E-3</v>
      </c>
      <c r="BF1261" s="13">
        <f t="shared" si="1615"/>
        <v>4.227917416782209E-4</v>
      </c>
      <c r="BG1261" s="13">
        <f t="shared" si="1616"/>
        <v>4.1196827309126001E-5</v>
      </c>
      <c r="BH1261" s="13">
        <f t="shared" si="1617"/>
        <v>3.0106641397509407E-6</v>
      </c>
      <c r="BI1261" s="13">
        <f t="shared" si="1618"/>
        <v>1.7601546826639976E-7</v>
      </c>
      <c r="BJ1261" s="14">
        <f t="shared" si="1619"/>
        <v>4.2905742730554412E-2</v>
      </c>
      <c r="BK1261" s="14">
        <f t="shared" si="1620"/>
        <v>0.16299440349132127</v>
      </c>
      <c r="BL1261" s="14">
        <f t="shared" si="1621"/>
        <v>0.65098769847035665</v>
      </c>
      <c r="BM1261" s="14">
        <f t="shared" si="1622"/>
        <v>0.40983764000762807</v>
      </c>
      <c r="BN1261" s="14">
        <f t="shared" si="1623"/>
        <v>0.58500417110084502</v>
      </c>
    </row>
    <row r="1262" spans="1:66" x14ac:dyDescent="0.25">
      <c r="A1262" t="s">
        <v>143</v>
      </c>
      <c r="B1262" t="s">
        <v>145</v>
      </c>
      <c r="C1262" t="s">
        <v>157</v>
      </c>
      <c r="D1262" s="7" t="s">
        <v>506</v>
      </c>
      <c r="E1262" s="10">
        <f>VLOOKUP(A1262,home!$A$2:$E$405,3,FALSE)</f>
        <v>1.1454545454545499</v>
      </c>
      <c r="F1262" s="10">
        <f>VLOOKUP(B1262,home!$B$2:$E$405,3,FALSE)</f>
        <v>1.46</v>
      </c>
      <c r="G1262" s="10">
        <f>VLOOKUP(C1262,away!$B$2:$E$405,4,FALSE)</f>
        <v>1.31</v>
      </c>
      <c r="H1262" s="10">
        <f>VLOOKUP(A1262,away!$A$2:$E$405,3,FALSE)</f>
        <v>1.0363636363636399</v>
      </c>
      <c r="I1262" s="10">
        <f>VLOOKUP(C1262,away!$B$2:$E$405,3,FALSE)</f>
        <v>0.57999999999999996</v>
      </c>
      <c r="J1262" s="10">
        <f>VLOOKUP(B1262,home!$B$2:$E$405,4,FALSE)</f>
        <v>0.96</v>
      </c>
      <c r="K1262" s="12">
        <f t="shared" si="1568"/>
        <v>2.1907963636363723</v>
      </c>
      <c r="L1262" s="12">
        <f t="shared" si="1569"/>
        <v>0.57704727272727463</v>
      </c>
      <c r="M1262" s="13">
        <f t="shared" si="1570"/>
        <v>6.2797272601491413E-2</v>
      </c>
      <c r="N1262" s="13">
        <f t="shared" si="1571"/>
        <v>0.13757603646162939</v>
      </c>
      <c r="O1262" s="13">
        <f t="shared" si="1572"/>
        <v>3.6236994889401831E-2</v>
      </c>
      <c r="P1262" s="13">
        <f t="shared" si="1573"/>
        <v>7.9387876632811341E-2</v>
      </c>
      <c r="Q1262" s="13">
        <f t="shared" si="1574"/>
        <v>0.15070054020182136</v>
      </c>
      <c r="R1262" s="13">
        <f t="shared" si="1575"/>
        <v>1.0455229536380759E-2</v>
      </c>
      <c r="S1262" s="13">
        <f t="shared" si="1576"/>
        <v>2.5090400805547062E-2</v>
      </c>
      <c r="T1262" s="13">
        <f t="shared" si="1577"/>
        <v>8.696133572198804E-2</v>
      </c>
      <c r="U1262" s="13">
        <f t="shared" si="1578"/>
        <v>2.2905278849286559E-2</v>
      </c>
      <c r="V1262" s="13">
        <f t="shared" si="1579"/>
        <v>3.5243456377811147E-3</v>
      </c>
      <c r="W1262" s="13">
        <f t="shared" si="1580"/>
        <v>0.11005139849072905</v>
      </c>
      <c r="X1262" s="13">
        <f t="shared" si="1581"/>
        <v>6.3504859358897714E-2</v>
      </c>
      <c r="Y1262" s="13">
        <f t="shared" si="1582"/>
        <v>1.8322652948990534E-2</v>
      </c>
      <c r="Z1262" s="13">
        <f t="shared" si="1583"/>
        <v>2.0110538965687217E-3</v>
      </c>
      <c r="AA1262" s="13">
        <f t="shared" si="1584"/>
        <v>4.4058095636795129E-3</v>
      </c>
      <c r="AB1262" s="13">
        <f t="shared" si="1585"/>
        <v>4.8261157854917157E-3</v>
      </c>
      <c r="AC1262" s="13">
        <f t="shared" si="1586"/>
        <v>2.7846583250427356E-4</v>
      </c>
      <c r="AD1262" s="13">
        <f t="shared" si="1587"/>
        <v>6.0275050906646657E-2</v>
      </c>
      <c r="AE1262" s="13">
        <f t="shared" si="1588"/>
        <v>3.47815537391781E-2</v>
      </c>
      <c r="AF1262" s="13">
        <f t="shared" si="1589"/>
        <v>1.0035300363204932E-2</v>
      </c>
      <c r="AG1262" s="13">
        <f t="shared" si="1590"/>
        <v>1.930280901862145E-3</v>
      </c>
      <c r="AH1262" s="13">
        <f t="shared" si="1591"/>
        <v>2.9011829158063476E-4</v>
      </c>
      <c r="AI1262" s="13">
        <f t="shared" si="1592"/>
        <v>6.3559009821925131E-4</v>
      </c>
      <c r="AJ1262" s="13">
        <f t="shared" si="1593"/>
        <v>6.9622423797101047E-4</v>
      </c>
      <c r="AK1262" s="13">
        <f t="shared" si="1594"/>
        <v>5.0842850960746463E-4</v>
      </c>
      <c r="AL1262" s="13">
        <f t="shared" si="1595"/>
        <v>1.4081382991004197E-5</v>
      </c>
      <c r="AM1262" s="13">
        <f t="shared" si="1596"/>
        <v>2.6410072468855746E-2</v>
      </c>
      <c r="AN1262" s="13">
        <f t="shared" si="1597"/>
        <v>1.523986029068289E-2</v>
      </c>
      <c r="AO1262" s="13">
        <f t="shared" si="1598"/>
        <v>4.3970599087416263E-3</v>
      </c>
      <c r="AP1262" s="13">
        <f t="shared" si="1599"/>
        <v>8.4577047611926492E-4</v>
      </c>
      <c r="AQ1262" s="13">
        <f t="shared" si="1600"/>
        <v>1.2201238664946754E-4</v>
      </c>
      <c r="AR1262" s="13">
        <f t="shared" si="1601"/>
        <v>3.3482393784980307E-5</v>
      </c>
      <c r="AS1262" s="13">
        <f t="shared" si="1602"/>
        <v>7.3353106549975928E-5</v>
      </c>
      <c r="AT1262" s="13">
        <f t="shared" si="1603"/>
        <v>8.035085954555935E-5</v>
      </c>
      <c r="AU1262" s="13">
        <f t="shared" si="1604"/>
        <v>5.8677456969156099E-5</v>
      </c>
      <c r="AV1262" s="13">
        <f t="shared" si="1605"/>
        <v>3.2137589838864228E-5</v>
      </c>
      <c r="AW1262" s="13">
        <f t="shared" si="1606"/>
        <v>4.9448852075829466E-7</v>
      </c>
      <c r="AX1262" s="13">
        <f t="shared" si="1607"/>
        <v>9.6431817880236956E-3</v>
      </c>
      <c r="AY1262" s="13">
        <f t="shared" si="1608"/>
        <v>5.5645717511923981E-3</v>
      </c>
      <c r="AZ1262" s="13">
        <f t="shared" si="1609"/>
        <v>1.605510476460404E-3</v>
      </c>
      <c r="BA1262" s="13">
        <f t="shared" si="1610"/>
        <v>3.0881848059218116E-4</v>
      </c>
      <c r="BB1262" s="13">
        <f t="shared" si="1611"/>
        <v>4.4550715498374706E-5</v>
      </c>
      <c r="BC1262" s="13">
        <f t="shared" si="1612"/>
        <v>5.1415737752771715E-6</v>
      </c>
      <c r="BD1262" s="13">
        <f t="shared" si="1613"/>
        <v>3.2201540030005889E-6</v>
      </c>
      <c r="BE1262" s="13">
        <f t="shared" si="1614"/>
        <v>7.0547016801227983E-6</v>
      </c>
      <c r="BF1262" s="13">
        <f t="shared" si="1615"/>
        <v>7.7277073936762192E-6</v>
      </c>
      <c r="BG1262" s="13">
        <f t="shared" si="1616"/>
        <v>5.6432777524372549E-6</v>
      </c>
      <c r="BH1262" s="13">
        <f t="shared" si="1617"/>
        <v>3.0908180947573956E-6</v>
      </c>
      <c r="BI1262" s="13">
        <f t="shared" si="1618"/>
        <v>1.3542706085312006E-6</v>
      </c>
      <c r="BJ1262" s="14">
        <f t="shared" si="1619"/>
        <v>0.7383255594115391</v>
      </c>
      <c r="BK1262" s="14">
        <f t="shared" si="1620"/>
        <v>0.1766570146443186</v>
      </c>
      <c r="BL1262" s="14">
        <f t="shared" si="1621"/>
        <v>8.1265882097839789E-2</v>
      </c>
      <c r="BM1262" s="14">
        <f t="shared" si="1622"/>
        <v>0.51554148246405873</v>
      </c>
      <c r="BN1262" s="14">
        <f t="shared" si="1623"/>
        <v>0.47715395032353614</v>
      </c>
    </row>
    <row r="1263" spans="1:66" x14ac:dyDescent="0.25">
      <c r="A1263" t="s">
        <v>143</v>
      </c>
      <c r="B1263" t="s">
        <v>156</v>
      </c>
      <c r="C1263" t="s">
        <v>147</v>
      </c>
      <c r="D1263" s="7" t="s">
        <v>506</v>
      </c>
      <c r="E1263" s="10">
        <f>VLOOKUP(A1263,home!$A$2:$E$405,3,FALSE)</f>
        <v>1.1454545454545499</v>
      </c>
      <c r="F1263" s="10">
        <f>VLOOKUP(B1263,home!$B$2:$E$405,3,FALSE)</f>
        <v>0.87</v>
      </c>
      <c r="G1263" s="10">
        <f>VLOOKUP(C1263,away!$B$2:$E$405,4,FALSE)</f>
        <v>0.7</v>
      </c>
      <c r="H1263" s="10">
        <f>VLOOKUP(A1263,away!$A$2:$E$405,3,FALSE)</f>
        <v>1.0363636363636399</v>
      </c>
      <c r="I1263" s="10">
        <f>VLOOKUP(C1263,away!$B$2:$E$405,3,FALSE)</f>
        <v>1.22</v>
      </c>
      <c r="J1263" s="10">
        <f>VLOOKUP(B1263,home!$B$2:$E$405,4,FALSE)</f>
        <v>1.35</v>
      </c>
      <c r="K1263" s="12">
        <f t="shared" si="1568"/>
        <v>0.69758181818182086</v>
      </c>
      <c r="L1263" s="12">
        <f t="shared" si="1569"/>
        <v>1.7068909090909148</v>
      </c>
      <c r="M1263" s="13">
        <f t="shared" si="1570"/>
        <v>9.0313102693687849E-2</v>
      </c>
      <c r="N1263" s="13">
        <f t="shared" si="1571"/>
        <v>6.3000778382704278E-2</v>
      </c>
      <c r="O1263" s="13">
        <f t="shared" si="1572"/>
        <v>0.15415461395964999</v>
      </c>
      <c r="P1263" s="13">
        <f t="shared" si="1573"/>
        <v>0.10753545588708935</v>
      </c>
      <c r="Q1263" s="13">
        <f t="shared" si="1574"/>
        <v>2.1974098765538397E-2</v>
      </c>
      <c r="R1263" s="13">
        <f t="shared" si="1575"/>
        <v>0.13156255458107302</v>
      </c>
      <c r="S1263" s="13">
        <f t="shared" si="1576"/>
        <v>3.201051101096862E-2</v>
      </c>
      <c r="T1263" s="13">
        <f t="shared" si="1577"/>
        <v>3.7507389418363388E-2</v>
      </c>
      <c r="U1263" s="13">
        <f t="shared" si="1578"/>
        <v>9.177564602930996E-2</v>
      </c>
      <c r="V1263" s="13">
        <f t="shared" si="1579"/>
        <v>4.2349766067822309E-3</v>
      </c>
      <c r="W1263" s="13">
        <f t="shared" si="1580"/>
        <v>5.1095772565903945E-3</v>
      </c>
      <c r="X1263" s="13">
        <f t="shared" si="1581"/>
        <v>8.7214909685718409E-3</v>
      </c>
      <c r="Y1263" s="13">
        <f t="shared" si="1582"/>
        <v>7.4433168239868962E-3</v>
      </c>
      <c r="Z1263" s="13">
        <f t="shared" si="1583"/>
        <v>7.4854309463736918E-2</v>
      </c>
      <c r="AA1263" s="13">
        <f t="shared" si="1584"/>
        <v>5.2217005294458288E-2</v>
      </c>
      <c r="AB1263" s="13">
        <f t="shared" si="1585"/>
        <v>1.8212816746658988E-2</v>
      </c>
      <c r="AC1263" s="13">
        <f t="shared" si="1586"/>
        <v>3.1516062349923248E-4</v>
      </c>
      <c r="AD1263" s="13">
        <f t="shared" si="1587"/>
        <v>8.9108704819820177E-4</v>
      </c>
      <c r="AE1263" s="13">
        <f t="shared" si="1588"/>
        <v>1.5209883817781684E-3</v>
      </c>
      <c r="AF1263" s="13">
        <f t="shared" si="1589"/>
        <v>1.2980806208450287E-3</v>
      </c>
      <c r="AG1263" s="13">
        <f t="shared" si="1590"/>
        <v>7.3856067032915652E-4</v>
      </c>
      <c r="AH1263" s="13">
        <f t="shared" si="1591"/>
        <v>3.194203508248266E-2</v>
      </c>
      <c r="AI1263" s="13">
        <f t="shared" si="1592"/>
        <v>2.2282182909265761E-2</v>
      </c>
      <c r="AJ1263" s="13">
        <f t="shared" si="1593"/>
        <v>7.7718228334527507E-3</v>
      </c>
      <c r="AK1263" s="13">
        <f t="shared" si="1594"/>
        <v>1.8071607675823206E-3</v>
      </c>
      <c r="AL1263" s="13">
        <f t="shared" si="1595"/>
        <v>1.5010420554632533E-5</v>
      </c>
      <c r="AM1263" s="13">
        <f t="shared" si="1596"/>
        <v>1.2432122464807471E-4</v>
      </c>
      <c r="AN1263" s="13">
        <f t="shared" si="1597"/>
        <v>2.1220276815884807E-4</v>
      </c>
      <c r="AO1263" s="13">
        <f t="shared" si="1598"/>
        <v>1.811034879271324E-4</v>
      </c>
      <c r="AP1263" s="13">
        <f t="shared" si="1599"/>
        <v>1.030412990491595E-4</v>
      </c>
      <c r="AQ1263" s="13">
        <f t="shared" si="1600"/>
        <v>4.3970064151982182E-5</v>
      </c>
      <c r="AR1263" s="13">
        <f t="shared" si="1601"/>
        <v>1.0904313860030535E-2</v>
      </c>
      <c r="AS1263" s="13">
        <f t="shared" si="1602"/>
        <v>7.6066510885053305E-3</v>
      </c>
      <c r="AT1263" s="13">
        <f t="shared" si="1603"/>
        <v>2.6531307482971374E-3</v>
      </c>
      <c r="AU1263" s="13">
        <f t="shared" si="1604"/>
        <v>6.1692525709040403E-4</v>
      </c>
      <c r="AV1263" s="13">
        <f t="shared" si="1605"/>
        <v>1.0758896063085281E-4</v>
      </c>
      <c r="AW1263" s="13">
        <f t="shared" si="1606"/>
        <v>4.9646801862245863E-7</v>
      </c>
      <c r="AX1263" s="13">
        <f t="shared" si="1607"/>
        <v>1.4454037654765754E-5</v>
      </c>
      <c r="AY1263" s="13">
        <f t="shared" si="1608"/>
        <v>2.4671465472577432E-5</v>
      </c>
      <c r="AZ1263" s="13">
        <f t="shared" si="1609"/>
        <v>2.1055750064546407E-5</v>
      </c>
      <c r="BA1263" s="13">
        <f t="shared" si="1610"/>
        <v>1.1979956123088231E-5</v>
      </c>
      <c r="BB1263" s="13">
        <f t="shared" si="1611"/>
        <v>5.1121195494518372E-6</v>
      </c>
      <c r="BC1263" s="13">
        <f t="shared" si="1612"/>
        <v>1.7451660770290557E-6</v>
      </c>
      <c r="BD1263" s="13">
        <f t="shared" si="1613"/>
        <v>3.1020790329266989E-3</v>
      </c>
      <c r="BE1263" s="13">
        <f t="shared" si="1614"/>
        <v>2.1639539319327113E-3</v>
      </c>
      <c r="BF1263" s="13">
        <f t="shared" si="1615"/>
        <v>7.547674591496604E-4</v>
      </c>
      <c r="BG1263" s="13">
        <f t="shared" si="1616"/>
        <v>1.7550401881936443E-4</v>
      </c>
      <c r="BH1263" s="13">
        <f t="shared" si="1617"/>
        <v>3.0607103136557183E-5</v>
      </c>
      <c r="BI1263" s="13">
        <f t="shared" si="1618"/>
        <v>4.2701917310556153E-6</v>
      </c>
      <c r="BJ1263" s="14">
        <f t="shared" si="1619"/>
        <v>0.14894902567578244</v>
      </c>
      <c r="BK1263" s="14">
        <f t="shared" si="1620"/>
        <v>0.23444888870805453</v>
      </c>
      <c r="BL1263" s="14">
        <f t="shared" si="1621"/>
        <v>0.53984562985618434</v>
      </c>
      <c r="BM1263" s="14">
        <f t="shared" si="1622"/>
        <v>0.42953307443656097</v>
      </c>
      <c r="BN1263" s="14">
        <f t="shared" si="1623"/>
        <v>0.56854060426974296</v>
      </c>
    </row>
    <row r="1264" spans="1:66" x14ac:dyDescent="0.25">
      <c r="A1264" t="s">
        <v>143</v>
      </c>
      <c r="B1264" t="s">
        <v>151</v>
      </c>
      <c r="C1264" t="s">
        <v>452</v>
      </c>
      <c r="D1264" s="7" t="s">
        <v>506</v>
      </c>
      <c r="E1264" s="10">
        <f>VLOOKUP(A1264,home!$A$2:$E$405,3,FALSE)</f>
        <v>1.1454545454545499</v>
      </c>
      <c r="F1264" s="10">
        <f>VLOOKUP(B1264,home!$B$2:$E$405,3,FALSE)</f>
        <v>1.02</v>
      </c>
      <c r="G1264" s="10">
        <f>VLOOKUP(C1264,away!$B$2:$E$405,4,FALSE)</f>
        <v>0.87</v>
      </c>
      <c r="H1264" s="10">
        <f>VLOOKUP(A1264,away!$A$2:$E$405,3,FALSE)</f>
        <v>1.0363636363636399</v>
      </c>
      <c r="I1264" s="10">
        <f>VLOOKUP(C1264,away!$B$2:$E$405,3,FALSE)</f>
        <v>1.02</v>
      </c>
      <c r="J1264" s="10">
        <f>VLOOKUP(B1264,home!$B$2:$E$405,4,FALSE)</f>
        <v>0.64</v>
      </c>
      <c r="K1264" s="12">
        <f t="shared" si="1568"/>
        <v>1.0164763636363676</v>
      </c>
      <c r="L1264" s="12">
        <f t="shared" si="1569"/>
        <v>0.67653818181818426</v>
      </c>
      <c r="M1264" s="13">
        <f t="shared" si="1570"/>
        <v>0.18396411906795895</v>
      </c>
      <c r="N1264" s="13">
        <f t="shared" si="1571"/>
        <v>0.18699517878976665</v>
      </c>
      <c r="O1264" s="13">
        <f t="shared" si="1572"/>
        <v>0.12445875063402093</v>
      </c>
      <c r="P1264" s="13">
        <f t="shared" si="1573"/>
        <v>0.12650937826719505</v>
      </c>
      <c r="Q1264" s="13">
        <f t="shared" si="1574"/>
        <v>9.5038089676877199E-2</v>
      </c>
      <c r="R1264" s="13">
        <f t="shared" si="1575"/>
        <v>4.2100548432651645E-2</v>
      </c>
      <c r="S1264" s="13">
        <f t="shared" si="1576"/>
        <v>2.1749652691294519E-2</v>
      </c>
      <c r="T1264" s="13">
        <f t="shared" si="1577"/>
        <v>6.4296896393468056E-2</v>
      </c>
      <c r="U1264" s="13">
        <f t="shared" si="1578"/>
        <v>4.2794212377918521E-2</v>
      </c>
      <c r="V1264" s="13">
        <f t="shared" si="1579"/>
        <v>1.6618790503783209E-3</v>
      </c>
      <c r="W1264" s="13">
        <f t="shared" si="1580"/>
        <v>3.2201323933899718E-2</v>
      </c>
      <c r="X1264" s="13">
        <f t="shared" si="1581"/>
        <v>2.1785425146378899E-2</v>
      </c>
      <c r="Y1264" s="13">
        <f t="shared" si="1582"/>
        <v>7.369335959333664E-3</v>
      </c>
      <c r="Z1264" s="13">
        <f t="shared" si="1583"/>
        <v>9.4942094967248522E-3</v>
      </c>
      <c r="AA1264" s="13">
        <f t="shared" si="1584"/>
        <v>9.6506395448327439E-3</v>
      </c>
      <c r="AB1264" s="13">
        <f t="shared" si="1585"/>
        <v>4.904823495648458E-3</v>
      </c>
      <c r="AC1264" s="13">
        <f t="shared" si="1586"/>
        <v>7.1428088288296495E-5</v>
      </c>
      <c r="AD1264" s="13">
        <f t="shared" si="1587"/>
        <v>8.1829711641517779E-3</v>
      </c>
      <c r="AE1264" s="13">
        <f t="shared" si="1588"/>
        <v>5.5360924332658757E-3</v>
      </c>
      <c r="AF1264" s="13">
        <f t="shared" si="1589"/>
        <v>1.872688954589551E-3</v>
      </c>
      <c r="AG1264" s="13">
        <f t="shared" si="1590"/>
        <v>4.2231519348300375E-4</v>
      </c>
      <c r="AH1264" s="13">
        <f t="shared" si="1591"/>
        <v>1.605798807678792E-3</v>
      </c>
      <c r="AI1264" s="13">
        <f t="shared" si="1592"/>
        <v>1.6322565327609531E-3</v>
      </c>
      <c r="AJ1264" s="13">
        <f t="shared" si="1593"/>
        <v>8.2957509247127948E-4</v>
      </c>
      <c r="AK1264" s="13">
        <f t="shared" si="1594"/>
        <v>2.810811577861699E-4</v>
      </c>
      <c r="AL1264" s="13">
        <f t="shared" si="1595"/>
        <v>1.9648011983964259E-6</v>
      </c>
      <c r="AM1264" s="13">
        <f t="shared" si="1596"/>
        <v>1.6635593545356515E-3</v>
      </c>
      <c r="AN1264" s="13">
        <f t="shared" si="1597"/>
        <v>1.1254614210641819E-3</v>
      </c>
      <c r="AO1264" s="13">
        <f t="shared" si="1598"/>
        <v>3.8070881175663571E-4</v>
      </c>
      <c r="AP1264" s="13">
        <f t="shared" si="1599"/>
        <v>8.5854682435998575E-5</v>
      </c>
      <c r="AQ1264" s="13">
        <f t="shared" si="1600"/>
        <v>1.4520992688957014E-5</v>
      </c>
      <c r="AR1264" s="13">
        <f t="shared" si="1601"/>
        <v>2.1727684114256369E-4</v>
      </c>
      <c r="AS1264" s="13">
        <f t="shared" si="1602"/>
        <v>2.2085677338698983E-4</v>
      </c>
      <c r="AT1264" s="13">
        <f t="shared" si="1603"/>
        <v>1.1224784494843434E-4</v>
      </c>
      <c r="AU1264" s="13">
        <f t="shared" si="1604"/>
        <v>3.8032427086401121E-5</v>
      </c>
      <c r="AV1264" s="13">
        <f t="shared" si="1605"/>
        <v>9.6647657962625737E-6</v>
      </c>
      <c r="AW1264" s="13">
        <f t="shared" si="1606"/>
        <v>3.7532345873736444E-8</v>
      </c>
      <c r="AX1264" s="13">
        <f t="shared" si="1607"/>
        <v>2.8182812723194349E-4</v>
      </c>
      <c r="AY1264" s="13">
        <f t="shared" si="1608"/>
        <v>1.9066748878272298E-4</v>
      </c>
      <c r="AZ1264" s="13">
        <f t="shared" si="1609"/>
        <v>6.4496918096451213E-5</v>
      </c>
      <c r="BA1264" s="13">
        <f t="shared" si="1610"/>
        <v>1.4544875900616484E-5</v>
      </c>
      <c r="BB1264" s="13">
        <f t="shared" si="1611"/>
        <v>2.46004097414355E-6</v>
      </c>
      <c r="BC1264" s="13">
        <f t="shared" si="1612"/>
        <v>3.3286232956906252E-7</v>
      </c>
      <c r="BD1264" s="13">
        <f t="shared" si="1613"/>
        <v>2.4499346509631403E-5</v>
      </c>
      <c r="BE1264" s="13">
        <f t="shared" si="1614"/>
        <v>2.490300665157746E-5</v>
      </c>
      <c r="BF1264" s="13">
        <f t="shared" si="1615"/>
        <v>1.2656658822403866E-5</v>
      </c>
      <c r="BG1264" s="13">
        <f t="shared" si="1616"/>
        <v>4.2883981785277441E-6</v>
      </c>
      <c r="BH1264" s="13">
        <f t="shared" si="1617"/>
        <v>1.0897638465836756E-6</v>
      </c>
      <c r="BI1264" s="13">
        <f t="shared" si="1618"/>
        <v>2.2154383839955112E-7</v>
      </c>
      <c r="BJ1264" s="14">
        <f t="shared" si="1619"/>
        <v>0.42752475322101124</v>
      </c>
      <c r="BK1264" s="14">
        <f t="shared" si="1620"/>
        <v>0.3341490894550963</v>
      </c>
      <c r="BL1264" s="14">
        <f t="shared" si="1621"/>
        <v>0.22892342344597727</v>
      </c>
      <c r="BM1264" s="14">
        <f t="shared" si="1622"/>
        <v>0.24083478079390239</v>
      </c>
      <c r="BN1264" s="14">
        <f t="shared" si="1623"/>
        <v>0.7590660648684705</v>
      </c>
    </row>
    <row r="1265" spans="1:66" x14ac:dyDescent="0.25">
      <c r="A1265" t="s">
        <v>143</v>
      </c>
      <c r="B1265" t="s">
        <v>161</v>
      </c>
      <c r="C1265" t="s">
        <v>140</v>
      </c>
      <c r="D1265" s="7" t="s">
        <v>506</v>
      </c>
      <c r="E1265" s="10">
        <f>VLOOKUP(A1265,home!$A$2:$E$405,3,FALSE)</f>
        <v>1.1454545454545499</v>
      </c>
      <c r="F1265" s="10">
        <f>VLOOKUP(B1265,home!$B$2:$E$405,3,FALSE)</f>
        <v>1.05</v>
      </c>
      <c r="G1265" s="10">
        <f>VLOOKUP(C1265,away!$B$2:$E$405,4,FALSE)</f>
        <v>1.02</v>
      </c>
      <c r="H1265" s="10">
        <f>VLOOKUP(A1265,away!$A$2:$E$405,3,FALSE)</f>
        <v>1.0363636363636399</v>
      </c>
      <c r="I1265" s="10">
        <f>VLOOKUP(C1265,away!$B$2:$E$405,3,FALSE)</f>
        <v>1.31</v>
      </c>
      <c r="J1265" s="10">
        <f>VLOOKUP(B1265,home!$B$2:$E$405,4,FALSE)</f>
        <v>0.77</v>
      </c>
      <c r="K1265" s="12">
        <f t="shared" si="1568"/>
        <v>1.2267818181818231</v>
      </c>
      <c r="L1265" s="12">
        <f t="shared" si="1569"/>
        <v>1.0453800000000038</v>
      </c>
      <c r="M1265" s="13">
        <f t="shared" si="1570"/>
        <v>0.10308907917248258</v>
      </c>
      <c r="N1265" s="13">
        <f t="shared" si="1571"/>
        <v>0.12646780798190813</v>
      </c>
      <c r="O1265" s="13">
        <f t="shared" si="1572"/>
        <v>0.10776726158533022</v>
      </c>
      <c r="P1265" s="13">
        <f t="shared" si="1573"/>
        <v>0.13220691710812757</v>
      </c>
      <c r="Q1265" s="13">
        <f t="shared" si="1574"/>
        <v>7.7574203708757464E-2</v>
      </c>
      <c r="R1265" s="13">
        <f t="shared" si="1575"/>
        <v>5.6328869958036452E-2</v>
      </c>
      <c r="S1265" s="13">
        <f t="shared" si="1576"/>
        <v>4.2387295219678489E-2</v>
      </c>
      <c r="T1265" s="13">
        <f t="shared" si="1577"/>
        <v>8.1094521073061157E-2</v>
      </c>
      <c r="U1265" s="13">
        <f t="shared" si="1578"/>
        <v>6.9103233503247444E-2</v>
      </c>
      <c r="V1265" s="13">
        <f t="shared" si="1579"/>
        <v>6.0399690469741555E-3</v>
      </c>
      <c r="W1265" s="13">
        <f t="shared" si="1580"/>
        <v>3.1722207556612203E-2</v>
      </c>
      <c r="X1265" s="13">
        <f t="shared" si="1581"/>
        <v>3.3161761335531378E-2</v>
      </c>
      <c r="Y1265" s="13">
        <f t="shared" si="1582"/>
        <v>1.7333321032468957E-2</v>
      </c>
      <c r="Z1265" s="13">
        <f t="shared" si="1583"/>
        <v>1.9628358025577455E-2</v>
      </c>
      <c r="AA1265" s="13">
        <f t="shared" si="1584"/>
        <v>2.4079712746541693E-2</v>
      </c>
      <c r="AB1265" s="13">
        <f t="shared" si="1585"/>
        <v>1.477027689224922E-2</v>
      </c>
      <c r="AC1265" s="13">
        <f t="shared" si="1586"/>
        <v>4.8412359336392596E-4</v>
      </c>
      <c r="AD1265" s="13">
        <f t="shared" si="1587"/>
        <v>9.7290568657604753E-3</v>
      </c>
      <c r="AE1265" s="13">
        <f t="shared" si="1588"/>
        <v>1.0170561466328722E-2</v>
      </c>
      <c r="AF1265" s="13">
        <f t="shared" si="1589"/>
        <v>5.3160507728353783E-3</v>
      </c>
      <c r="AG1265" s="13">
        <f t="shared" si="1590"/>
        <v>1.8524310523022228E-3</v>
      </c>
      <c r="AH1265" s="13">
        <f t="shared" si="1591"/>
        <v>5.1297732281945568E-3</v>
      </c>
      <c r="AI1265" s="13">
        <f t="shared" si="1592"/>
        <v>6.2931125277449589E-3</v>
      </c>
      <c r="AJ1265" s="13">
        <f t="shared" si="1593"/>
        <v>3.8601380144048848E-3</v>
      </c>
      <c r="AK1265" s="13">
        <f t="shared" si="1594"/>
        <v>1.5785157105814656E-3</v>
      </c>
      <c r="AL1265" s="13">
        <f t="shared" si="1595"/>
        <v>2.4834633616569548E-5</v>
      </c>
      <c r="AM1265" s="13">
        <f t="shared" si="1596"/>
        <v>2.3870860141943949E-3</v>
      </c>
      <c r="AN1265" s="13">
        <f t="shared" si="1597"/>
        <v>2.4954119775185452E-3</v>
      </c>
      <c r="AO1265" s="13">
        <f t="shared" si="1598"/>
        <v>1.3043268865291732E-3</v>
      </c>
      <c r="AP1265" s="13">
        <f t="shared" si="1599"/>
        <v>4.5450574687995736E-4</v>
      </c>
      <c r="AQ1265" s="13">
        <f t="shared" si="1600"/>
        <v>1.1878280441834284E-4</v>
      </c>
      <c r="AR1265" s="13">
        <f t="shared" si="1601"/>
        <v>1.0725124674580094E-3</v>
      </c>
      <c r="AS1265" s="13">
        <f t="shared" si="1602"/>
        <v>1.3157387948508105E-3</v>
      </c>
      <c r="AT1265" s="13">
        <f t="shared" si="1603"/>
        <v>8.0706221549971908E-4</v>
      </c>
      <c r="AU1265" s="13">
        <f t="shared" si="1604"/>
        <v>3.3002975070553188E-4</v>
      </c>
      <c r="AV1265" s="13">
        <f t="shared" si="1605"/>
        <v>1.012186244061566E-4</v>
      </c>
      <c r="AW1265" s="13">
        <f t="shared" si="1606"/>
        <v>8.8470152176273611E-7</v>
      </c>
      <c r="AX1265" s="13">
        <f t="shared" si="1607"/>
        <v>4.8807228677496623E-4</v>
      </c>
      <c r="AY1265" s="13">
        <f t="shared" si="1608"/>
        <v>5.1022100714881598E-4</v>
      </c>
      <c r="AZ1265" s="13">
        <f t="shared" si="1609"/>
        <v>2.6668741822661555E-4</v>
      </c>
      <c r="BA1265" s="13">
        <f t="shared" si="1610"/>
        <v>9.2929897755246802E-5</v>
      </c>
      <c r="BB1265" s="13">
        <f t="shared" si="1611"/>
        <v>2.4286764128845052E-5</v>
      </c>
      <c r="BC1265" s="13">
        <f t="shared" si="1612"/>
        <v>5.0777794970024288E-6</v>
      </c>
      <c r="BD1265" s="13">
        <f t="shared" si="1613"/>
        <v>1.8686384720520961E-4</v>
      </c>
      <c r="BE1265" s="13">
        <f t="shared" si="1614"/>
        <v>2.2924117022685744E-4</v>
      </c>
      <c r="BF1265" s="13">
        <f t="shared" si="1615"/>
        <v>1.406144498065165E-4</v>
      </c>
      <c r="BG1265" s="13">
        <f t="shared" si="1616"/>
        <v>5.7501083465425005E-5</v>
      </c>
      <c r="BH1265" s="13">
        <f t="shared" si="1617"/>
        <v>1.7635320930284721E-5</v>
      </c>
      <c r="BI1265" s="13">
        <f t="shared" si="1618"/>
        <v>4.3269382150149267E-6</v>
      </c>
      <c r="BJ1265" s="14">
        <f t="shared" si="1619"/>
        <v>0.40256931142863789</v>
      </c>
      <c r="BK1265" s="14">
        <f t="shared" si="1620"/>
        <v>0.28474243978139213</v>
      </c>
      <c r="BL1265" s="14">
        <f t="shared" si="1621"/>
        <v>0.29317363882910041</v>
      </c>
      <c r="BM1265" s="14">
        <f t="shared" si="1622"/>
        <v>0.3961702722444384</v>
      </c>
      <c r="BN1265" s="14">
        <f t="shared" si="1623"/>
        <v>0.60343413951464242</v>
      </c>
    </row>
    <row r="1266" spans="1:66" x14ac:dyDescent="0.25">
      <c r="A1266" t="s">
        <v>143</v>
      </c>
      <c r="B1266" t="s">
        <v>160</v>
      </c>
      <c r="C1266" t="s">
        <v>451</v>
      </c>
      <c r="D1266" s="7" t="s">
        <v>506</v>
      </c>
      <c r="E1266" s="10">
        <f>VLOOKUP(A1266,home!$A$2:$E$405,3,FALSE)</f>
        <v>1.1454545454545499</v>
      </c>
      <c r="F1266" s="10">
        <f>VLOOKUP(B1266,home!$B$2:$E$405,3,FALSE)</f>
        <v>0.7</v>
      </c>
      <c r="G1266" s="10">
        <f>VLOOKUP(C1266,away!$B$2:$E$405,4,FALSE)</f>
        <v>1.46</v>
      </c>
      <c r="H1266" s="10">
        <f>VLOOKUP(A1266,away!$A$2:$E$405,3,FALSE)</f>
        <v>1.0363636363636399</v>
      </c>
      <c r="I1266" s="10">
        <f>VLOOKUP(C1266,away!$B$2:$E$405,3,FALSE)</f>
        <v>0.57999999999999996</v>
      </c>
      <c r="J1266" s="10">
        <f>VLOOKUP(B1266,home!$B$2:$E$405,4,FALSE)</f>
        <v>1.93</v>
      </c>
      <c r="K1266" s="12">
        <f t="shared" si="1568"/>
        <v>1.1706545454545498</v>
      </c>
      <c r="L1266" s="12">
        <f t="shared" si="1569"/>
        <v>1.1601054545454583</v>
      </c>
      <c r="M1266" s="13">
        <f t="shared" si="1570"/>
        <v>9.7221830413638619E-2</v>
      </c>
      <c r="N1266" s="13">
        <f t="shared" si="1571"/>
        <v>0.11381317769113745</v>
      </c>
      <c r="O1266" s="13">
        <f t="shared" si="1572"/>
        <v>0.1127875757637557</v>
      </c>
      <c r="P1266" s="13">
        <f t="shared" si="1573"/>
        <v>0.13203528823864003</v>
      </c>
      <c r="Q1266" s="13">
        <f t="shared" si="1574"/>
        <v>6.6617956898378225E-2</v>
      </c>
      <c r="R1266" s="13">
        <f t="shared" si="1575"/>
        <v>6.5422740924246076E-2</v>
      </c>
      <c r="S1266" s="13">
        <f t="shared" si="1576"/>
        <v>4.4828710964629079E-2</v>
      </c>
      <c r="T1266" s="13">
        <f t="shared" si="1577"/>
        <v>7.7283855168482823E-2</v>
      </c>
      <c r="U1266" s="13">
        <f t="shared" si="1578"/>
        <v>7.658742903906407E-2</v>
      </c>
      <c r="V1266" s="13">
        <f t="shared" si="1579"/>
        <v>6.7645664312208113E-3</v>
      </c>
      <c r="W1266" s="13">
        <f t="shared" si="1580"/>
        <v>2.5995538017327249E-2</v>
      </c>
      <c r="X1266" s="13">
        <f t="shared" si="1581"/>
        <v>3.0157565447745172E-2</v>
      </c>
      <c r="Y1266" s="13">
        <f t="shared" si="1582"/>
        <v>1.7492978085870414E-2</v>
      </c>
      <c r="Z1266" s="13">
        <f t="shared" si="1583"/>
        <v>2.5299092865844079E-2</v>
      </c>
      <c r="AA1266" s="13">
        <f t="shared" si="1584"/>
        <v>2.9616498059277147E-2</v>
      </c>
      <c r="AB1266" s="13">
        <f t="shared" si="1585"/>
        <v>1.7335344036769326E-2</v>
      </c>
      <c r="AC1266" s="13">
        <f t="shared" si="1586"/>
        <v>5.7417755016776881E-4</v>
      </c>
      <c r="AD1266" s="13">
        <f t="shared" si="1587"/>
        <v>7.607948685380176E-3</v>
      </c>
      <c r="AE1266" s="13">
        <f t="shared" si="1588"/>
        <v>8.8260227678114908E-3</v>
      </c>
      <c r="AF1266" s="13">
        <f t="shared" si="1589"/>
        <v>5.1195585774402586E-3</v>
      </c>
      <c r="AG1266" s="13">
        <f t="shared" si="1590"/>
        <v>1.9797426101844768E-3</v>
      </c>
      <c r="AH1266" s="13">
        <f t="shared" si="1591"/>
        <v>7.337403907179455E-3</v>
      </c>
      <c r="AI1266" s="13">
        <f t="shared" si="1592"/>
        <v>8.5895652357756026E-3</v>
      </c>
      <c r="AJ1266" s="13">
        <f t="shared" si="1593"/>
        <v>5.027706793369547E-3</v>
      </c>
      <c r="AK1266" s="13">
        <f t="shared" si="1594"/>
        <v>1.9619026036235931E-3</v>
      </c>
      <c r="AL1266" s="13">
        <f t="shared" si="1595"/>
        <v>3.1191224445789658E-5</v>
      </c>
      <c r="AM1266" s="13">
        <f t="shared" si="1596"/>
        <v>1.7812559420250544E-3</v>
      </c>
      <c r="AN1266" s="13">
        <f t="shared" si="1597"/>
        <v>2.0664447342847742E-3</v>
      </c>
      <c r="AO1266" s="13">
        <f t="shared" si="1598"/>
        <v>1.1986469038802539E-3</v>
      </c>
      <c r="AP1266" s="13">
        <f t="shared" si="1599"/>
        <v>4.6351893708850261E-4</v>
      </c>
      <c r="AQ1266" s="13">
        <f t="shared" si="1600"/>
        <v>1.3443271180037131E-4</v>
      </c>
      <c r="AR1266" s="13">
        <f t="shared" si="1601"/>
        <v>1.702432458984408E-3</v>
      </c>
      <c r="AS1266" s="13">
        <f t="shared" si="1602"/>
        <v>1.9929602964394639E-3</v>
      </c>
      <c r="AT1266" s="13">
        <f t="shared" si="1603"/>
        <v>1.1665340149686529E-3</v>
      </c>
      <c r="AU1266" s="13">
        <f t="shared" si="1604"/>
        <v>4.5520278235013312E-4</v>
      </c>
      <c r="AV1266" s="13">
        <f t="shared" si="1605"/>
        <v>1.3322130156543537E-4</v>
      </c>
      <c r="AW1266" s="13">
        <f t="shared" si="1606"/>
        <v>1.1766739735230304E-6</v>
      </c>
      <c r="AX1266" s="13">
        <f t="shared" si="1607"/>
        <v>3.4753922752492556E-4</v>
      </c>
      <c r="AY1266" s="13">
        <f t="shared" si="1608"/>
        <v>4.0318215352018124E-4</v>
      </c>
      <c r="AZ1266" s="13">
        <f t="shared" si="1609"/>
        <v>2.3386690773707339E-4</v>
      </c>
      <c r="BA1266" s="13">
        <f t="shared" si="1610"/>
        <v>9.0436758434486072E-5</v>
      </c>
      <c r="BB1266" s="13">
        <f t="shared" si="1611"/>
        <v>2.6229044187814329E-5</v>
      </c>
      <c r="BC1266" s="13">
        <f t="shared" si="1612"/>
        <v>6.0856914459594488E-6</v>
      </c>
      <c r="BD1266" s="13">
        <f t="shared" si="1613"/>
        <v>3.2916686361050764E-4</v>
      </c>
      <c r="BE1266" s="13">
        <f t="shared" si="1614"/>
        <v>3.8534068509865865E-4</v>
      </c>
      <c r="BF1266" s="13">
        <f t="shared" si="1615"/>
        <v>2.2555041227965755E-4</v>
      </c>
      <c r="BG1266" s="13">
        <f t="shared" si="1616"/>
        <v>8.801387178810961E-5</v>
      </c>
      <c r="BH1266" s="13">
        <f t="shared" si="1617"/>
        <v>2.5758459767951124E-5</v>
      </c>
      <c r="BI1266" s="13">
        <f t="shared" si="1618"/>
        <v>6.0308516022520276E-6</v>
      </c>
      <c r="BJ1266" s="14">
        <f t="shared" si="1619"/>
        <v>0.36164598296168715</v>
      </c>
      <c r="BK1266" s="14">
        <f t="shared" si="1620"/>
        <v>0.28185894697626229</v>
      </c>
      <c r="BL1266" s="14">
        <f t="shared" si="1621"/>
        <v>0.3311763783615157</v>
      </c>
      <c r="BM1266" s="14">
        <f t="shared" si="1622"/>
        <v>0.41167982575596646</v>
      </c>
      <c r="BN1266" s="14">
        <f t="shared" si="1623"/>
        <v>0.58789856992979606</v>
      </c>
    </row>
    <row r="1267" spans="1:66" x14ac:dyDescent="0.25">
      <c r="A1267" t="s">
        <v>22</v>
      </c>
      <c r="B1267" t="s">
        <v>162</v>
      </c>
      <c r="C1267" t="s">
        <v>262</v>
      </c>
      <c r="D1267" s="7" t="s">
        <v>506</v>
      </c>
      <c r="E1267" s="10">
        <f>VLOOKUP(A1267,home!$A$2:$E$405,3,FALSE)</f>
        <v>1.7</v>
      </c>
      <c r="F1267" s="10">
        <f>VLOOKUP(B1267,home!$B$2:$E$405,3,FALSE)</f>
        <v>1.32</v>
      </c>
      <c r="G1267" s="10">
        <f>VLOOKUP(C1267,away!$B$2:$E$405,4,FALSE)</f>
        <v>1.32</v>
      </c>
      <c r="H1267" s="10">
        <f>VLOOKUP(A1267,away!$A$2:$E$405,3,FALSE)</f>
        <v>1.5</v>
      </c>
      <c r="I1267" s="10">
        <f>VLOOKUP(C1267,away!$B$2:$E$405,3,FALSE)</f>
        <v>0.74</v>
      </c>
      <c r="J1267" s="10">
        <f>VLOOKUP(B1267,home!$B$2:$E$405,4,FALSE)</f>
        <v>0.67</v>
      </c>
      <c r="K1267" s="12">
        <f t="shared" si="1568"/>
        <v>2.9620800000000003</v>
      </c>
      <c r="L1267" s="12">
        <f t="shared" si="1569"/>
        <v>0.74369999999999992</v>
      </c>
      <c r="M1267" s="13">
        <f t="shared" si="1570"/>
        <v>2.4581036679532365E-2</v>
      </c>
      <c r="N1267" s="13">
        <f t="shared" si="1571"/>
        <v>7.281099712770922E-2</v>
      </c>
      <c r="O1267" s="13">
        <f t="shared" si="1572"/>
        <v>1.8280916978568217E-2</v>
      </c>
      <c r="P1267" s="13">
        <f t="shared" si="1573"/>
        <v>5.4149538563877338E-2</v>
      </c>
      <c r="Q1267" s="13">
        <f t="shared" si="1574"/>
        <v>0.10783599918602252</v>
      </c>
      <c r="R1267" s="13">
        <f t="shared" si="1575"/>
        <v>6.7977589784805901E-3</v>
      </c>
      <c r="S1267" s="13">
        <f t="shared" si="1576"/>
        <v>2.9821489680318714E-2</v>
      </c>
      <c r="T1267" s="13">
        <f t="shared" si="1577"/>
        <v>8.0197632594644935E-2</v>
      </c>
      <c r="U1267" s="13">
        <f t="shared" si="1578"/>
        <v>2.0135505914977782E-2</v>
      </c>
      <c r="V1267" s="13">
        <f t="shared" si="1579"/>
        <v>7.2993029659832748E-3</v>
      </c>
      <c r="W1267" s="13">
        <f t="shared" si="1580"/>
        <v>0.10647295215631118</v>
      </c>
      <c r="X1267" s="13">
        <f t="shared" si="1581"/>
        <v>7.9183934518648608E-2</v>
      </c>
      <c r="Y1267" s="13">
        <f t="shared" si="1582"/>
        <v>2.9444546050759482E-2</v>
      </c>
      <c r="Z1267" s="13">
        <f t="shared" si="1583"/>
        <v>1.6851644507653383E-3</v>
      </c>
      <c r="AA1267" s="13">
        <f t="shared" si="1584"/>
        <v>4.9915919163229924E-3</v>
      </c>
      <c r="AB1267" s="13">
        <f t="shared" si="1585"/>
        <v>7.3927472917510086E-3</v>
      </c>
      <c r="AC1267" s="13">
        <f t="shared" si="1586"/>
        <v>1.0049766528333801E-3</v>
      </c>
      <c r="AD1267" s="13">
        <f t="shared" si="1587"/>
        <v>7.8845350530791572E-2</v>
      </c>
      <c r="AE1267" s="13">
        <f t="shared" si="1588"/>
        <v>5.8637287189749678E-2</v>
      </c>
      <c r="AF1267" s="13">
        <f t="shared" si="1589"/>
        <v>2.1804275241508415E-2</v>
      </c>
      <c r="AG1267" s="13">
        <f t="shared" si="1590"/>
        <v>5.4052798323699358E-3</v>
      </c>
      <c r="AH1267" s="13">
        <f t="shared" si="1591"/>
        <v>3.1331420050854545E-4</v>
      </c>
      <c r="AI1267" s="13">
        <f t="shared" si="1592"/>
        <v>9.280617270423522E-4</v>
      </c>
      <c r="AJ1267" s="13">
        <f t="shared" si="1593"/>
        <v>1.3744965402188061E-3</v>
      </c>
      <c r="AK1267" s="13">
        <f t="shared" si="1594"/>
        <v>1.3571229039504402E-3</v>
      </c>
      <c r="AL1267" s="13">
        <f t="shared" si="1595"/>
        <v>8.8554478361297154E-5</v>
      </c>
      <c r="AM1267" s="13">
        <f t="shared" si="1596"/>
        <v>4.6709247180049422E-2</v>
      </c>
      <c r="AN1267" s="13">
        <f t="shared" si="1597"/>
        <v>3.4737667127802747E-2</v>
      </c>
      <c r="AO1267" s="13">
        <f t="shared" si="1598"/>
        <v>1.2917201521473451E-2</v>
      </c>
      <c r="AP1267" s="13">
        <f t="shared" si="1599"/>
        <v>3.2021742571732683E-3</v>
      </c>
      <c r="AQ1267" s="13">
        <f t="shared" si="1600"/>
        <v>5.9536424876493977E-4</v>
      </c>
      <c r="AR1267" s="13">
        <f t="shared" si="1601"/>
        <v>4.660235418364106E-5</v>
      </c>
      <c r="AS1267" s="13">
        <f t="shared" si="1602"/>
        <v>1.380399012802795E-4</v>
      </c>
      <c r="AT1267" s="13">
        <f t="shared" si="1603"/>
        <v>2.0444261539214525E-4</v>
      </c>
      <c r="AU1267" s="13">
        <f t="shared" si="1604"/>
        <v>2.0185846073358851E-4</v>
      </c>
      <c r="AV1267" s="13">
        <f t="shared" si="1605"/>
        <v>1.4948022734243699E-4</v>
      </c>
      <c r="AW1267" s="13">
        <f t="shared" si="1606"/>
        <v>5.4187934060543699E-6</v>
      </c>
      <c r="AX1267" s="13">
        <f t="shared" si="1607"/>
        <v>2.3059421147846804E-2</v>
      </c>
      <c r="AY1267" s="13">
        <f t="shared" si="1608"/>
        <v>1.7149291507653663E-2</v>
      </c>
      <c r="AZ1267" s="13">
        <f t="shared" si="1609"/>
        <v>6.3769640471210143E-3</v>
      </c>
      <c r="BA1267" s="13">
        <f t="shared" si="1610"/>
        <v>1.5808493872812993E-3</v>
      </c>
      <c r="BB1267" s="13">
        <f t="shared" si="1611"/>
        <v>2.9391942233027553E-4</v>
      </c>
      <c r="BC1267" s="13">
        <f t="shared" si="1612"/>
        <v>4.3717574877405189E-5</v>
      </c>
      <c r="BD1267" s="13">
        <f t="shared" si="1613"/>
        <v>5.7763618010623053E-6</v>
      </c>
      <c r="BE1267" s="13">
        <f t="shared" si="1614"/>
        <v>1.7110045763690631E-5</v>
      </c>
      <c r="BF1267" s="13">
        <f t="shared" si="1615"/>
        <v>2.5340662177856386E-5</v>
      </c>
      <c r="BG1267" s="13">
        <f t="shared" si="1616"/>
        <v>2.5020356207928281E-5</v>
      </c>
      <c r="BH1267" s="13">
        <f t="shared" si="1617"/>
        <v>1.8528074179095052E-5</v>
      </c>
      <c r="BI1267" s="13">
        <f t="shared" si="1618"/>
        <v>1.0976327592882776E-5</v>
      </c>
      <c r="BJ1267" s="14">
        <f t="shared" si="1619"/>
        <v>0.78730407185088991</v>
      </c>
      <c r="BK1267" s="14">
        <f t="shared" si="1620"/>
        <v>0.13409419052856003</v>
      </c>
      <c r="BL1267" s="14">
        <f t="shared" si="1621"/>
        <v>6.2414691838475339E-2</v>
      </c>
      <c r="BM1267" s="14">
        <f t="shared" si="1622"/>
        <v>0.68389799844025256</v>
      </c>
      <c r="BN1267" s="14">
        <f t="shared" si="1623"/>
        <v>0.28445624751419024</v>
      </c>
    </row>
    <row r="1268" spans="1:66" x14ac:dyDescent="0.25">
      <c r="A1268" t="s">
        <v>22</v>
      </c>
      <c r="B1268" t="s">
        <v>261</v>
      </c>
      <c r="C1268" t="s">
        <v>259</v>
      </c>
      <c r="D1268" s="7" t="s">
        <v>506</v>
      </c>
      <c r="E1268" s="10">
        <f>VLOOKUP(A1268,home!$A$2:$E$405,3,FALSE)</f>
        <v>1.7</v>
      </c>
      <c r="F1268" s="10">
        <f>VLOOKUP(B1268,home!$B$2:$E$405,3,FALSE)</f>
        <v>0.74</v>
      </c>
      <c r="G1268" s="10">
        <f>VLOOKUP(C1268,away!$B$2:$E$405,4,FALSE)</f>
        <v>1.18</v>
      </c>
      <c r="H1268" s="10">
        <f>VLOOKUP(A1268,away!$A$2:$E$405,3,FALSE)</f>
        <v>1.5</v>
      </c>
      <c r="I1268" s="10">
        <f>VLOOKUP(C1268,away!$B$2:$E$405,3,FALSE)</f>
        <v>0.98</v>
      </c>
      <c r="J1268" s="10">
        <f>VLOOKUP(B1268,home!$B$2:$E$405,4,FALSE)</f>
        <v>1</v>
      </c>
      <c r="K1268" s="12">
        <f t="shared" si="1568"/>
        <v>1.48444</v>
      </c>
      <c r="L1268" s="12">
        <f t="shared" si="1569"/>
        <v>1.47</v>
      </c>
      <c r="M1268" s="13">
        <f t="shared" si="1570"/>
        <v>5.2107832793346742E-2</v>
      </c>
      <c r="N1268" s="13">
        <f t="shared" si="1571"/>
        <v>7.7350951311755622E-2</v>
      </c>
      <c r="O1268" s="13">
        <f t="shared" si="1572"/>
        <v>7.6598514206219714E-2</v>
      </c>
      <c r="P1268" s="13">
        <f t="shared" si="1573"/>
        <v>0.11370589842828077</v>
      </c>
      <c r="Q1268" s="13">
        <f t="shared" si="1574"/>
        <v>5.7411423082611275E-2</v>
      </c>
      <c r="R1268" s="13">
        <f t="shared" si="1575"/>
        <v>5.6299907941571491E-2</v>
      </c>
      <c r="S1268" s="13">
        <f t="shared" si="1576"/>
        <v>6.2030172069607356E-2</v>
      </c>
      <c r="T1268" s="13">
        <f t="shared" si="1577"/>
        <v>8.4394791931438576E-2</v>
      </c>
      <c r="U1268" s="13">
        <f t="shared" si="1578"/>
        <v>8.3573835344786379E-2</v>
      </c>
      <c r="V1268" s="13">
        <f t="shared" si="1579"/>
        <v>1.5039744542411297E-2</v>
      </c>
      <c r="W1268" s="13">
        <f t="shared" si="1580"/>
        <v>2.8407937626917151E-2</v>
      </c>
      <c r="X1268" s="13">
        <f t="shared" si="1581"/>
        <v>4.1759668311568215E-2</v>
      </c>
      <c r="Y1268" s="13">
        <f t="shared" si="1582"/>
        <v>3.069335620900264E-2</v>
      </c>
      <c r="Z1268" s="13">
        <f t="shared" si="1583"/>
        <v>2.7586954891370037E-2</v>
      </c>
      <c r="AA1268" s="13">
        <f t="shared" si="1584"/>
        <v>4.0951179318945333E-2</v>
      </c>
      <c r="AB1268" s="13">
        <f t="shared" si="1585"/>
        <v>3.0394784314107613E-2</v>
      </c>
      <c r="AC1268" s="13">
        <f t="shared" si="1586"/>
        <v>2.0511643519468404E-3</v>
      </c>
      <c r="AD1268" s="13">
        <f t="shared" si="1587"/>
        <v>1.0542469732725228E-2</v>
      </c>
      <c r="AE1268" s="13">
        <f t="shared" si="1588"/>
        <v>1.5497430507106088E-2</v>
      </c>
      <c r="AF1268" s="13">
        <f t="shared" si="1589"/>
        <v>1.1390611422722975E-2</v>
      </c>
      <c r="AG1268" s="13">
        <f t="shared" si="1590"/>
        <v>5.5813995971342586E-3</v>
      </c>
      <c r="AH1268" s="13">
        <f t="shared" si="1591"/>
        <v>1.013820592257849E-2</v>
      </c>
      <c r="AI1268" s="13">
        <f t="shared" si="1592"/>
        <v>1.5049558399712412E-2</v>
      </c>
      <c r="AJ1268" s="13">
        <f t="shared" si="1593"/>
        <v>1.1170083235434549E-2</v>
      </c>
      <c r="AK1268" s="13">
        <f t="shared" si="1594"/>
        <v>5.5271061193361525E-3</v>
      </c>
      <c r="AL1268" s="13">
        <f t="shared" si="1595"/>
        <v>1.7903602814351287E-4</v>
      </c>
      <c r="AM1268" s="13">
        <f t="shared" si="1596"/>
        <v>3.1299327540093235E-3</v>
      </c>
      <c r="AN1268" s="13">
        <f t="shared" si="1597"/>
        <v>4.6010011483937057E-3</v>
      </c>
      <c r="AO1268" s="13">
        <f t="shared" si="1598"/>
        <v>3.3817358440693737E-3</v>
      </c>
      <c r="AP1268" s="13">
        <f t="shared" si="1599"/>
        <v>1.6570505635939935E-3</v>
      </c>
      <c r="AQ1268" s="13">
        <f t="shared" si="1600"/>
        <v>6.0896608212079276E-4</v>
      </c>
      <c r="AR1268" s="13">
        <f t="shared" si="1601"/>
        <v>2.980632541238073E-3</v>
      </c>
      <c r="AS1268" s="13">
        <f t="shared" si="1602"/>
        <v>4.4245701695154451E-3</v>
      </c>
      <c r="AT1268" s="13">
        <f t="shared" si="1603"/>
        <v>3.2840044712177541E-3</v>
      </c>
      <c r="AU1268" s="13">
        <f t="shared" si="1604"/>
        <v>1.6249691990848274E-3</v>
      </c>
      <c r="AV1268" s="13">
        <f t="shared" si="1605"/>
        <v>6.0304231947237046E-4</v>
      </c>
      <c r="AW1268" s="13">
        <f t="shared" si="1606"/>
        <v>1.0852203199375383E-5</v>
      </c>
      <c r="AX1268" s="13">
        <f t="shared" si="1607"/>
        <v>7.7436622956026584E-4</v>
      </c>
      <c r="AY1268" s="13">
        <f t="shared" si="1608"/>
        <v>1.138318357453591E-3</v>
      </c>
      <c r="AZ1268" s="13">
        <f t="shared" si="1609"/>
        <v>8.3666399272838937E-4</v>
      </c>
      <c r="BA1268" s="13">
        <f t="shared" si="1610"/>
        <v>4.0996535643691089E-4</v>
      </c>
      <c r="BB1268" s="13">
        <f t="shared" si="1611"/>
        <v>1.5066226849056477E-4</v>
      </c>
      <c r="BC1268" s="13">
        <f t="shared" si="1612"/>
        <v>4.4294706936225995E-5</v>
      </c>
      <c r="BD1268" s="13">
        <f t="shared" si="1613"/>
        <v>7.3025497260332888E-4</v>
      </c>
      <c r="BE1268" s="13">
        <f t="shared" si="1614"/>
        <v>1.0840196915312854E-3</v>
      </c>
      <c r="BF1268" s="13">
        <f t="shared" si="1615"/>
        <v>8.045810954483509E-4</v>
      </c>
      <c r="BG1268" s="13">
        <f t="shared" si="1616"/>
        <v>3.9811745377578319E-4</v>
      </c>
      <c r="BH1268" s="13">
        <f t="shared" si="1617"/>
        <v>1.4774536827073096E-4</v>
      </c>
      <c r="BI1268" s="13">
        <f t="shared" si="1618"/>
        <v>4.3863826895160712E-5</v>
      </c>
      <c r="BJ1268" s="14">
        <f t="shared" si="1619"/>
        <v>0.37976299703677519</v>
      </c>
      <c r="BK1268" s="14">
        <f t="shared" si="1620"/>
        <v>0.24625216657119012</v>
      </c>
      <c r="BL1268" s="14">
        <f t="shared" si="1621"/>
        <v>0.34582897591174516</v>
      </c>
      <c r="BM1268" s="14">
        <f t="shared" si="1622"/>
        <v>0.56482910049304114</v>
      </c>
      <c r="BN1268" s="14">
        <f t="shared" si="1623"/>
        <v>0.43347452776378559</v>
      </c>
    </row>
    <row r="1269" spans="1:66" x14ac:dyDescent="0.25">
      <c r="A1269" t="s">
        <v>22</v>
      </c>
      <c r="B1269" t="s">
        <v>256</v>
      </c>
      <c r="C1269" t="s">
        <v>263</v>
      </c>
      <c r="D1269" s="7" t="s">
        <v>506</v>
      </c>
      <c r="E1269" s="10">
        <f>VLOOKUP(A1269,home!$A$2:$E$405,3,FALSE)</f>
        <v>1.7</v>
      </c>
      <c r="F1269" s="10">
        <f>VLOOKUP(B1269,home!$B$2:$E$405,3,FALSE)</f>
        <v>0.78</v>
      </c>
      <c r="G1269" s="10">
        <f>VLOOKUP(C1269,away!$B$2:$E$405,4,FALSE)</f>
        <v>0.74</v>
      </c>
      <c r="H1269" s="10">
        <f>VLOOKUP(A1269,away!$A$2:$E$405,3,FALSE)</f>
        <v>1.5</v>
      </c>
      <c r="I1269" s="10">
        <f>VLOOKUP(C1269,away!$B$2:$E$405,3,FALSE)</f>
        <v>1.47</v>
      </c>
      <c r="J1269" s="10">
        <f>VLOOKUP(B1269,home!$B$2:$E$405,4,FALSE)</f>
        <v>1.33</v>
      </c>
      <c r="K1269" s="12">
        <f t="shared" si="1568"/>
        <v>0.98124</v>
      </c>
      <c r="L1269" s="12">
        <f t="shared" si="1569"/>
        <v>2.9326500000000002</v>
      </c>
      <c r="M1269" s="13">
        <f t="shared" si="1570"/>
        <v>1.9962694943567935E-2</v>
      </c>
      <c r="N1269" s="13">
        <f t="shared" si="1571"/>
        <v>1.9588194786426601E-2</v>
      </c>
      <c r="O1269" s="13">
        <f t="shared" si="1572"/>
        <v>5.8543597326254512E-2</v>
      </c>
      <c r="P1269" s="13">
        <f t="shared" si="1573"/>
        <v>5.7445319440413978E-2</v>
      </c>
      <c r="Q1269" s="13">
        <f t="shared" si="1574"/>
        <v>9.6103601261166172E-3</v>
      </c>
      <c r="R1269" s="13">
        <f t="shared" si="1575"/>
        <v>8.5843940349420167E-2</v>
      </c>
      <c r="S1269" s="13">
        <f t="shared" si="1576"/>
        <v>4.1326643708925519E-2</v>
      </c>
      <c r="T1269" s="13">
        <f t="shared" si="1577"/>
        <v>2.8183822623855905E-2</v>
      </c>
      <c r="U1269" s="13">
        <f t="shared" si="1578"/>
        <v>8.4233508028465048E-2</v>
      </c>
      <c r="V1269" s="13">
        <f t="shared" si="1579"/>
        <v>1.3213659311199482E-2</v>
      </c>
      <c r="W1269" s="13">
        <f t="shared" si="1580"/>
        <v>3.1433565900502239E-3</v>
      </c>
      <c r="X1269" s="13">
        <f t="shared" si="1581"/>
        <v>9.2183647038107906E-3</v>
      </c>
      <c r="Y1269" s="13">
        <f t="shared" si="1582"/>
        <v>1.3517118624315361E-2</v>
      </c>
      <c r="Z1269" s="13">
        <f t="shared" si="1583"/>
        <v>8.3916743888575687E-2</v>
      </c>
      <c r="AA1269" s="13">
        <f t="shared" si="1584"/>
        <v>8.2342465773226015E-2</v>
      </c>
      <c r="AB1269" s="13">
        <f t="shared" si="1585"/>
        <v>4.0398860557660142E-2</v>
      </c>
      <c r="AC1269" s="13">
        <f t="shared" si="1586"/>
        <v>2.3765042816564575E-3</v>
      </c>
      <c r="AD1269" s="13">
        <f t="shared" si="1587"/>
        <v>7.7109680510522021E-4</v>
      </c>
      <c r="AE1269" s="13">
        <f t="shared" si="1588"/>
        <v>2.2613570454918246E-3</v>
      </c>
      <c r="AF1269" s="13">
        <f t="shared" si="1589"/>
        <v>3.3158843697308005E-3</v>
      </c>
      <c r="AG1269" s="13">
        <f t="shared" si="1590"/>
        <v>3.241442765630344E-3</v>
      </c>
      <c r="AH1269" s="13">
        <f t="shared" si="1591"/>
        <v>6.1524609741207881E-2</v>
      </c>
      <c r="AI1269" s="13">
        <f t="shared" si="1592"/>
        <v>6.037040806246282E-2</v>
      </c>
      <c r="AJ1269" s="13">
        <f t="shared" si="1593"/>
        <v>2.9618929603605508E-2</v>
      </c>
      <c r="AK1269" s="13">
        <f t="shared" si="1594"/>
        <v>9.6877594947472907E-3</v>
      </c>
      <c r="AL1269" s="13">
        <f t="shared" si="1595"/>
        <v>2.7354833202068002E-4</v>
      </c>
      <c r="AM1269" s="13">
        <f t="shared" si="1596"/>
        <v>1.513262058082893E-4</v>
      </c>
      <c r="AN1269" s="13">
        <f t="shared" si="1597"/>
        <v>4.4378679746367972E-4</v>
      </c>
      <c r="AO1269" s="13">
        <f t="shared" si="1598"/>
        <v>6.5073567579093032E-4</v>
      </c>
      <c r="AP1269" s="13">
        <f t="shared" si="1599"/>
        <v>6.3612665986942396E-4</v>
      </c>
      <c r="AQ1269" s="13">
        <f t="shared" si="1600"/>
        <v>4.6638421226651656E-4</v>
      </c>
      <c r="AR1269" s="13">
        <f t="shared" si="1601"/>
        <v>3.6086029351510666E-2</v>
      </c>
      <c r="AS1269" s="13">
        <f t="shared" si="1602"/>
        <v>3.5409055440876323E-2</v>
      </c>
      <c r="AT1269" s="13">
        <f t="shared" si="1603"/>
        <v>1.737239078040274E-2</v>
      </c>
      <c r="AU1269" s="13">
        <f t="shared" si="1604"/>
        <v>5.6821615764541299E-3</v>
      </c>
      <c r="AV1269" s="13">
        <f t="shared" si="1605"/>
        <v>1.3938910563199623E-3</v>
      </c>
      <c r="AW1269" s="13">
        <f t="shared" si="1606"/>
        <v>2.1865884451726516E-5</v>
      </c>
      <c r="AX1269" s="13">
        <f t="shared" si="1607"/>
        <v>2.4747887697887625E-5</v>
      </c>
      <c r="AY1269" s="13">
        <f t="shared" si="1608"/>
        <v>7.2576892857210154E-5</v>
      </c>
      <c r="AZ1269" s="13">
        <f t="shared" si="1609"/>
        <v>1.0642131241884872E-4</v>
      </c>
      <c r="BA1269" s="13">
        <f t="shared" si="1610"/>
        <v>1.0403215395504555E-4</v>
      </c>
      <c r="BB1269" s="13">
        <f t="shared" si="1611"/>
        <v>7.62724740740661E-5</v>
      </c>
      <c r="BC1269" s="13">
        <f t="shared" si="1612"/>
        <v>4.4736094218662E-5</v>
      </c>
      <c r="BD1269" s="13">
        <f t="shared" si="1613"/>
        <v>1.7637948996284625E-2</v>
      </c>
      <c r="BE1269" s="13">
        <f t="shared" si="1614"/>
        <v>1.7307061073114326E-2</v>
      </c>
      <c r="BF1269" s="13">
        <f t="shared" si="1615"/>
        <v>8.491190303691349E-3</v>
      </c>
      <c r="BG1269" s="13">
        <f t="shared" si="1616"/>
        <v>2.7772985245313672E-3</v>
      </c>
      <c r="BH1269" s="13">
        <f t="shared" si="1617"/>
        <v>6.8129910105278952E-4</v>
      </c>
      <c r="BI1269" s="13">
        <f t="shared" si="1618"/>
        <v>1.3370358598340786E-4</v>
      </c>
      <c r="BJ1269" s="14">
        <f t="shared" si="1619"/>
        <v>9.5628144806954252E-2</v>
      </c>
      <c r="BK1269" s="14">
        <f t="shared" si="1620"/>
        <v>0.13467094691064124</v>
      </c>
      <c r="BL1269" s="14">
        <f t="shared" si="1621"/>
        <v>0.65553610872727097</v>
      </c>
      <c r="BM1269" s="14">
        <f t="shared" si="1622"/>
        <v>0.71870712635283696</v>
      </c>
      <c r="BN1269" s="14">
        <f t="shared" si="1623"/>
        <v>0.25099410697219982</v>
      </c>
    </row>
    <row r="1270" spans="1:66" x14ac:dyDescent="0.25">
      <c r="A1270" t="s">
        <v>25</v>
      </c>
      <c r="B1270" t="s">
        <v>478</v>
      </c>
      <c r="C1270" t="s">
        <v>169</v>
      </c>
      <c r="D1270" s="7" t="s">
        <v>506</v>
      </c>
      <c r="E1270" s="10">
        <f>VLOOKUP(A1270,home!$A$2:$E$405,3,FALSE)</f>
        <v>1.47142857142857</v>
      </c>
      <c r="F1270" s="10">
        <f>VLOOKUP(B1270,home!$B$2:$E$405,3,FALSE)</f>
        <v>0.68</v>
      </c>
      <c r="G1270" s="10">
        <f>VLOOKUP(C1270,away!$B$2:$E$405,4,FALSE)</f>
        <v>0.85</v>
      </c>
      <c r="H1270" s="10">
        <f>VLOOKUP(A1270,away!$A$2:$E$405,3,FALSE)</f>
        <v>1.3142857142857101</v>
      </c>
      <c r="I1270" s="10">
        <f>VLOOKUP(C1270,away!$B$2:$E$405,3,FALSE)</f>
        <v>1.53</v>
      </c>
      <c r="J1270" s="10">
        <f>VLOOKUP(B1270,home!$B$2:$E$405,4,FALSE)</f>
        <v>1.52</v>
      </c>
      <c r="K1270" s="12">
        <f t="shared" si="1568"/>
        <v>0.8504857142857134</v>
      </c>
      <c r="L1270" s="12">
        <f t="shared" si="1569"/>
        <v>3.0565028571428474</v>
      </c>
      <c r="M1270" s="13">
        <f t="shared" si="1570"/>
        <v>2.0100942561119124E-2</v>
      </c>
      <c r="N1270" s="13">
        <f t="shared" si="1571"/>
        <v>1.7095564491909493E-2</v>
      </c>
      <c r="O1270" s="13">
        <f t="shared" si="1572"/>
        <v>6.1438588369324865E-2</v>
      </c>
      <c r="P1270" s="13">
        <f t="shared" si="1573"/>
        <v>5.2252641713991174E-2</v>
      </c>
      <c r="Q1270" s="13">
        <f t="shared" si="1574"/>
        <v>7.2697666890095634E-3</v>
      </c>
      <c r="R1270" s="13">
        <f t="shared" si="1575"/>
        <v>9.3893610444832382E-2</v>
      </c>
      <c r="S1270" s="13">
        <f t="shared" si="1576"/>
        <v>3.3957842496550067E-2</v>
      </c>
      <c r="T1270" s="13">
        <f t="shared" si="1577"/>
        <v>2.2220062655719627E-2</v>
      </c>
      <c r="U1270" s="13">
        <f t="shared" si="1578"/>
        <v>7.9855174346037783E-2</v>
      </c>
      <c r="V1270" s="13">
        <f t="shared" si="1579"/>
        <v>9.8082021773476316E-3</v>
      </c>
      <c r="W1270" s="13">
        <f t="shared" si="1580"/>
        <v>2.0609442383975945E-3</v>
      </c>
      <c r="X1270" s="13">
        <f t="shared" si="1581"/>
        <v>6.2992819530743377E-3</v>
      </c>
      <c r="Y1270" s="13">
        <f t="shared" si="1582"/>
        <v>9.6268866437600447E-3</v>
      </c>
      <c r="Z1270" s="13">
        <f t="shared" si="1583"/>
        <v>9.56620295306959E-2</v>
      </c>
      <c r="AA1270" s="13">
        <f t="shared" si="1584"/>
        <v>8.1359189515434902E-2</v>
      </c>
      <c r="AB1270" s="13">
        <f t="shared" si="1585"/>
        <v>3.4597414204370694E-2</v>
      </c>
      <c r="AC1270" s="13">
        <f t="shared" si="1586"/>
        <v>1.5935337132606088E-3</v>
      </c>
      <c r="AD1270" s="13">
        <f t="shared" si="1587"/>
        <v>4.3820090817415082E-4</v>
      </c>
      <c r="AE1270" s="13">
        <f t="shared" si="1588"/>
        <v>1.3393623278368824E-3</v>
      </c>
      <c r="AF1270" s="13">
        <f t="shared" si="1589"/>
        <v>2.0468823908914632E-3</v>
      </c>
      <c r="AG1270" s="13">
        <f t="shared" si="1590"/>
        <v>2.0854339586650469E-3</v>
      </c>
      <c r="AH1270" s="13">
        <f t="shared" si="1591"/>
        <v>7.3097816645163877E-2</v>
      </c>
      <c r="AI1270" s="13">
        <f t="shared" si="1592"/>
        <v>6.2168648802188309E-2</v>
      </c>
      <c r="AJ1270" s="13">
        <f t="shared" si="1593"/>
        <v>2.6436773841353397E-2</v>
      </c>
      <c r="AK1270" s="13">
        <f t="shared" si="1594"/>
        <v>7.4946994946244348E-3</v>
      </c>
      <c r="AL1270" s="13">
        <f t="shared" si="1595"/>
        <v>1.6569640140006792E-4</v>
      </c>
      <c r="AM1270" s="13">
        <f t="shared" si="1596"/>
        <v>7.4536722477828234E-5</v>
      </c>
      <c r="AN1270" s="13">
        <f t="shared" si="1597"/>
        <v>2.2782170521554551E-4</v>
      </c>
      <c r="AO1270" s="13">
        <f t="shared" si="1598"/>
        <v>3.4816884645523521E-4</v>
      </c>
      <c r="AP1270" s="13">
        <f t="shared" si="1599"/>
        <v>3.5472635798618527E-4</v>
      </c>
      <c r="AQ1270" s="13">
        <f t="shared" si="1600"/>
        <v>2.7105553167216303E-4</v>
      </c>
      <c r="AR1270" s="13">
        <f t="shared" si="1601"/>
        <v>4.4684737085369471E-2</v>
      </c>
      <c r="AS1270" s="13">
        <f t="shared" si="1602"/>
        <v>3.8003730537719757E-2</v>
      </c>
      <c r="AT1270" s="13">
        <f t="shared" si="1603"/>
        <v>1.6160814955947185E-2</v>
      </c>
      <c r="AU1270" s="13">
        <f t="shared" si="1604"/>
        <v>4.581514083749327E-3</v>
      </c>
      <c r="AV1270" s="13">
        <f t="shared" si="1605"/>
        <v>9.7412806950690023E-4</v>
      </c>
      <c r="AW1270" s="13">
        <f t="shared" si="1606"/>
        <v>1.1964716288703587E-5</v>
      </c>
      <c r="AX1270" s="13">
        <f t="shared" si="1607"/>
        <v>1.0565402942845285E-5</v>
      </c>
      <c r="AY1270" s="13">
        <f t="shared" si="1608"/>
        <v>3.2293184281672059E-5</v>
      </c>
      <c r="AZ1270" s="13">
        <f t="shared" si="1609"/>
        <v>4.9352105011585573E-5</v>
      </c>
      <c r="BA1270" s="13">
        <f t="shared" si="1610"/>
        <v>5.0281616657975051E-5</v>
      </c>
      <c r="BB1270" s="13">
        <f t="shared" si="1611"/>
        <v>3.8421476244215542E-5</v>
      </c>
      <c r="BC1270" s="13">
        <f t="shared" si="1612"/>
        <v>2.3487070383218165E-5</v>
      </c>
      <c r="BD1270" s="13">
        <f t="shared" si="1613"/>
        <v>2.2763171095351472E-2</v>
      </c>
      <c r="BE1270" s="13">
        <f t="shared" si="1614"/>
        <v>1.93597518284379E-2</v>
      </c>
      <c r="BF1270" s="13">
        <f t="shared" si="1615"/>
        <v>8.2325961811015782E-3</v>
      </c>
      <c r="BG1270" s="13">
        <f t="shared" si="1616"/>
        <v>2.3339018145033374E-3</v>
      </c>
      <c r="BH1270" s="13">
        <f t="shared" si="1617"/>
        <v>4.9623753794514813E-4</v>
      </c>
      <c r="BI1270" s="13">
        <f t="shared" si="1618"/>
        <v>8.440858738293268E-5</v>
      </c>
      <c r="BJ1270" s="14">
        <f t="shared" si="1619"/>
        <v>7.1963096276766655E-2</v>
      </c>
      <c r="BK1270" s="14">
        <f t="shared" si="1620"/>
        <v>0.11791115224795035</v>
      </c>
      <c r="BL1270" s="14">
        <f t="shared" si="1621"/>
        <v>0.67801690744034548</v>
      </c>
      <c r="BM1270" s="14">
        <f t="shared" si="1622"/>
        <v>0.71148174275757892</v>
      </c>
      <c r="BN1270" s="14">
        <f t="shared" si="1623"/>
        <v>0.25205111427018656</v>
      </c>
    </row>
    <row r="1271" spans="1:66" x14ac:dyDescent="0.25">
      <c r="A1271" t="s">
        <v>25</v>
      </c>
      <c r="B1271" t="s">
        <v>258</v>
      </c>
      <c r="C1271" t="s">
        <v>168</v>
      </c>
      <c r="D1271" s="7" t="s">
        <v>506</v>
      </c>
      <c r="E1271" s="10">
        <f>VLOOKUP(A1271,home!$A$2:$E$405,3,FALSE)</f>
        <v>1.47142857142857</v>
      </c>
      <c r="F1271" s="10">
        <f>VLOOKUP(B1271,home!$B$2:$E$405,3,FALSE)</f>
        <v>1.36</v>
      </c>
      <c r="G1271" s="10">
        <f>VLOOKUP(C1271,away!$B$2:$E$405,4,FALSE)</f>
        <v>1.36</v>
      </c>
      <c r="H1271" s="10">
        <f>VLOOKUP(A1271,away!$A$2:$E$405,3,FALSE)</f>
        <v>1.3142857142857101</v>
      </c>
      <c r="I1271" s="10">
        <f>VLOOKUP(C1271,away!$B$2:$E$405,3,FALSE)</f>
        <v>0.45</v>
      </c>
      <c r="J1271" s="10">
        <f>VLOOKUP(B1271,home!$B$2:$E$405,4,FALSE)</f>
        <v>0.76</v>
      </c>
      <c r="K1271" s="12">
        <f t="shared" si="1568"/>
        <v>2.7215542857142832</v>
      </c>
      <c r="L1271" s="12">
        <f t="shared" si="1569"/>
        <v>0.44948571428571282</v>
      </c>
      <c r="M1271" s="13">
        <f t="shared" si="1570"/>
        <v>4.1959936869299212E-2</v>
      </c>
      <c r="N1271" s="13">
        <f t="shared" si="1571"/>
        <v>0.11419624601494202</v>
      </c>
      <c r="O1271" s="13">
        <f t="shared" si="1572"/>
        <v>1.8860392195080369E-2</v>
      </c>
      <c r="P1271" s="13">
        <f t="shared" si="1573"/>
        <v>5.1329581208773192E-2</v>
      </c>
      <c r="Q1271" s="13">
        <f t="shared" si="1574"/>
        <v>0.15539564137722409</v>
      </c>
      <c r="R1271" s="13">
        <f t="shared" si="1575"/>
        <v>4.2387384287571918E-3</v>
      </c>
      <c r="S1271" s="13">
        <f t="shared" si="1576"/>
        <v>1.5697866248434413E-2</v>
      </c>
      <c r="T1271" s="13">
        <f t="shared" si="1577"/>
        <v>6.9848120861328022E-2</v>
      </c>
      <c r="U1271" s="13">
        <f t="shared" si="1578"/>
        <v>1.153595673680596E-2</v>
      </c>
      <c r="V1271" s="13">
        <f t="shared" si="1579"/>
        <v>2.1336884670975203E-3</v>
      </c>
      <c r="W1271" s="13">
        <f t="shared" si="1580"/>
        <v>0.14097255792383465</v>
      </c>
      <c r="X1271" s="13">
        <f t="shared" si="1581"/>
        <v>6.3365150893078828E-2</v>
      </c>
      <c r="Y1271" s="13">
        <f t="shared" si="1582"/>
        <v>1.4240865054998756E-2</v>
      </c>
      <c r="Z1271" s="13">
        <f t="shared" si="1583"/>
        <v>6.3508412344007539E-4</v>
      </c>
      <c r="AA1271" s="13">
        <f t="shared" si="1584"/>
        <v>1.7284159179374358E-3</v>
      </c>
      <c r="AB1271" s="13">
        <f t="shared" si="1585"/>
        <v>2.351988874479708E-3</v>
      </c>
      <c r="AC1271" s="13">
        <f t="shared" si="1586"/>
        <v>1.6313378846834965E-4</v>
      </c>
      <c r="AD1271" s="13">
        <f t="shared" si="1587"/>
        <v>9.5916117296429307E-2</v>
      </c>
      <c r="AE1271" s="13">
        <f t="shared" si="1588"/>
        <v>4.3112924494497738E-2</v>
      </c>
      <c r="AF1271" s="13">
        <f t="shared" si="1589"/>
        <v>9.6893218306776593E-3</v>
      </c>
      <c r="AG1271" s="13">
        <f t="shared" si="1590"/>
        <v>1.4517372480020994E-3</v>
      </c>
      <c r="AH1271" s="13">
        <f t="shared" si="1591"/>
        <v>7.1365310213994526E-5</v>
      </c>
      <c r="AI1271" s="13">
        <f t="shared" si="1592"/>
        <v>1.9422456586422608E-4</v>
      </c>
      <c r="AJ1271" s="13">
        <f t="shared" si="1593"/>
        <v>2.6429634980939035E-4</v>
      </c>
      <c r="AK1271" s="13">
        <f t="shared" si="1594"/>
        <v>2.3976562117412919E-4</v>
      </c>
      <c r="AL1271" s="13">
        <f t="shared" si="1595"/>
        <v>7.9824610500857868E-6</v>
      </c>
      <c r="AM1271" s="13">
        <f t="shared" si="1596"/>
        <v>5.2208184019434202E-2</v>
      </c>
      <c r="AN1271" s="13">
        <f t="shared" si="1597"/>
        <v>2.3466832885535315E-2</v>
      </c>
      <c r="AO1271" s="13">
        <f t="shared" si="1598"/>
        <v>5.2740030707891482E-3</v>
      </c>
      <c r="AP1271" s="13">
        <f t="shared" si="1599"/>
        <v>7.901963458062343E-4</v>
      </c>
      <c r="AQ1271" s="13">
        <f t="shared" si="1600"/>
        <v>8.8795492230168835E-5</v>
      </c>
      <c r="AR1271" s="13">
        <f t="shared" si="1601"/>
        <v>6.415537487351766E-6</v>
      </c>
      <c r="AS1271" s="13">
        <f t="shared" si="1602"/>
        <v>1.746023354386284E-5</v>
      </c>
      <c r="AT1271" s="13">
        <f t="shared" si="1603"/>
        <v>2.3759486715436106E-5</v>
      </c>
      <c r="AU1271" s="13">
        <f t="shared" si="1604"/>
        <v>2.1554244298922235E-5</v>
      </c>
      <c r="AV1271" s="13">
        <f t="shared" si="1605"/>
        <v>1.4665261486766118E-5</v>
      </c>
      <c r="AW1271" s="13">
        <f t="shared" si="1606"/>
        <v>2.7124841064501109E-7</v>
      </c>
      <c r="AX1271" s="13">
        <f t="shared" si="1607"/>
        <v>2.3681234494575178E-2</v>
      </c>
      <c r="AY1271" s="13">
        <f t="shared" si="1608"/>
        <v>1.0644376601961584E-2</v>
      </c>
      <c r="AZ1271" s="13">
        <f t="shared" si="1609"/>
        <v>2.3922476100294156E-3</v>
      </c>
      <c r="BA1271" s="13">
        <f t="shared" si="1610"/>
        <v>3.5842704191412037E-4</v>
      </c>
      <c r="BB1271" s="13">
        <f t="shared" si="1611"/>
        <v>4.0276958738520884E-5</v>
      </c>
      <c r="BC1271" s="13">
        <f t="shared" si="1612"/>
        <v>3.6207835135680511E-6</v>
      </c>
      <c r="BD1271" s="13">
        <f t="shared" si="1613"/>
        <v>4.8061540833817874E-7</v>
      </c>
      <c r="BE1271" s="13">
        <f t="shared" si="1614"/>
        <v>1.3080209243430906E-6</v>
      </c>
      <c r="BF1271" s="13">
        <f t="shared" si="1615"/>
        <v>1.7799249762249485E-6</v>
      </c>
      <c r="BG1271" s="13">
        <f t="shared" si="1616"/>
        <v>1.6147208157649671E-6</v>
      </c>
      <c r="BH1271" s="13">
        <f t="shared" si="1617"/>
        <v>1.0986375890943025E-6</v>
      </c>
      <c r="BI1271" s="13">
        <f t="shared" si="1618"/>
        <v>5.9800036780928121E-7</v>
      </c>
      <c r="BJ1271" s="14">
        <f t="shared" si="1619"/>
        <v>0.82713687829954063</v>
      </c>
      <c r="BK1271" s="14">
        <f t="shared" si="1620"/>
        <v>0.12193656564508437</v>
      </c>
      <c r="BL1271" s="14">
        <f t="shared" si="1621"/>
        <v>3.9575878683736326E-2</v>
      </c>
      <c r="BM1271" s="14">
        <f t="shared" si="1622"/>
        <v>0.5926597653041743</v>
      </c>
      <c r="BN1271" s="14">
        <f t="shared" si="1623"/>
        <v>0.38598053609407612</v>
      </c>
    </row>
    <row r="1272" spans="1:66" x14ac:dyDescent="0.25">
      <c r="A1272" t="s">
        <v>25</v>
      </c>
      <c r="B1272" t="s">
        <v>171</v>
      </c>
      <c r="C1272" t="s">
        <v>479</v>
      </c>
      <c r="D1272" s="7" t="s">
        <v>506</v>
      </c>
      <c r="E1272" s="10">
        <f>VLOOKUP(A1272,home!$A$2:$E$405,3,FALSE)</f>
        <v>1.47142857142857</v>
      </c>
      <c r="F1272" s="10">
        <f>VLOOKUP(B1272,home!$B$2:$E$405,3,FALSE)</f>
        <v>1.1299999999999999</v>
      </c>
      <c r="G1272" s="10">
        <f>VLOOKUP(C1272,away!$B$2:$E$405,4,FALSE)</f>
        <v>1.19</v>
      </c>
      <c r="H1272" s="10">
        <f>VLOOKUP(A1272,away!$A$2:$E$405,3,FALSE)</f>
        <v>1.3142857142857101</v>
      </c>
      <c r="I1272" s="10">
        <f>VLOOKUP(C1272,away!$B$2:$E$405,3,FALSE)</f>
        <v>1.19</v>
      </c>
      <c r="J1272" s="10">
        <f>VLOOKUP(B1272,home!$B$2:$E$405,4,FALSE)</f>
        <v>0.25</v>
      </c>
      <c r="K1272" s="12">
        <f t="shared" si="1568"/>
        <v>1.9786299999999977</v>
      </c>
      <c r="L1272" s="12">
        <f t="shared" si="1569"/>
        <v>0.39099999999999874</v>
      </c>
      <c r="M1272" s="13">
        <f t="shared" si="1570"/>
        <v>9.3515320546326663E-2</v>
      </c>
      <c r="N1272" s="13">
        <f t="shared" si="1571"/>
        <v>0.18503221869257805</v>
      </c>
      <c r="O1272" s="13">
        <f t="shared" si="1572"/>
        <v>3.6564490333613607E-2</v>
      </c>
      <c r="P1272" s="13">
        <f t="shared" si="1573"/>
        <v>7.2347597508797795E-2</v>
      </c>
      <c r="Q1272" s="13">
        <f t="shared" si="1574"/>
        <v>0.18305514943584772</v>
      </c>
      <c r="R1272" s="13">
        <f t="shared" si="1575"/>
        <v>7.1483578602214359E-3</v>
      </c>
      <c r="S1272" s="13">
        <f t="shared" si="1576"/>
        <v>1.3992827150450826E-2</v>
      </c>
      <c r="T1272" s="13">
        <f t="shared" si="1577"/>
        <v>7.1574563429416233E-2</v>
      </c>
      <c r="U1272" s="13">
        <f t="shared" si="1578"/>
        <v>1.4143955312969921E-2</v>
      </c>
      <c r="V1272" s="13">
        <f t="shared" si="1579"/>
        <v>1.202830153957366E-3</v>
      </c>
      <c r="W1272" s="13">
        <f t="shared" si="1580"/>
        <v>0.12073280344275035</v>
      </c>
      <c r="X1272" s="13">
        <f t="shared" si="1581"/>
        <v>4.7206526146115237E-2</v>
      </c>
      <c r="Y1272" s="13">
        <f t="shared" si="1582"/>
        <v>9.228875861565497E-3</v>
      </c>
      <c r="Z1272" s="13">
        <f t="shared" si="1583"/>
        <v>9.3166930778219089E-4</v>
      </c>
      <c r="AA1272" s="13">
        <f t="shared" si="1584"/>
        <v>1.8434288424570738E-3</v>
      </c>
      <c r="AB1272" s="13">
        <f t="shared" si="1585"/>
        <v>1.8237318052754187E-3</v>
      </c>
      <c r="AC1272" s="13">
        <f t="shared" si="1586"/>
        <v>5.8160170535133682E-5</v>
      </c>
      <c r="AD1272" s="13">
        <f t="shared" si="1587"/>
        <v>5.9721386718982195E-2</v>
      </c>
      <c r="AE1272" s="13">
        <f t="shared" si="1588"/>
        <v>2.3351062207121964E-2</v>
      </c>
      <c r="AF1272" s="13">
        <f t="shared" si="1589"/>
        <v>4.5651326614923283E-3</v>
      </c>
      <c r="AG1272" s="13">
        <f t="shared" si="1590"/>
        <v>5.9498895688116498E-4</v>
      </c>
      <c r="AH1272" s="13">
        <f t="shared" si="1591"/>
        <v>9.107067483570886E-5</v>
      </c>
      <c r="AI1272" s="13">
        <f t="shared" si="1592"/>
        <v>1.8019516935017838E-4</v>
      </c>
      <c r="AJ1272" s="13">
        <f t="shared" si="1593"/>
        <v>1.7826978396567157E-4</v>
      </c>
      <c r="AK1272" s="13">
        <f t="shared" si="1594"/>
        <v>1.1757664754933214E-4</v>
      </c>
      <c r="AL1272" s="13">
        <f t="shared" si="1595"/>
        <v>1.7998114466535619E-6</v>
      </c>
      <c r="AM1272" s="13">
        <f t="shared" si="1596"/>
        <v>2.3633305480755918E-2</v>
      </c>
      <c r="AN1272" s="13">
        <f t="shared" si="1597"/>
        <v>9.2406224429755351E-3</v>
      </c>
      <c r="AO1272" s="13">
        <f t="shared" si="1598"/>
        <v>1.8065416876017111E-3</v>
      </c>
      <c r="AP1272" s="13">
        <f t="shared" si="1599"/>
        <v>2.3545259995075559E-4</v>
      </c>
      <c r="AQ1272" s="13">
        <f t="shared" si="1600"/>
        <v>2.3015491645186282E-5</v>
      </c>
      <c r="AR1272" s="13">
        <f t="shared" si="1601"/>
        <v>7.1217267721524109E-6</v>
      </c>
      <c r="AS1272" s="13">
        <f t="shared" si="1602"/>
        <v>1.4091262243183906E-5</v>
      </c>
      <c r="AT1272" s="13">
        <f t="shared" si="1603"/>
        <v>1.3940697106115475E-5</v>
      </c>
      <c r="AU1272" s="13">
        <f t="shared" si="1604"/>
        <v>9.1944938383577449E-6</v>
      </c>
      <c r="AV1272" s="13">
        <f t="shared" si="1605"/>
        <v>4.5481253358474402E-6</v>
      </c>
      <c r="AW1272" s="13">
        <f t="shared" si="1606"/>
        <v>3.8678164465906128E-8</v>
      </c>
      <c r="AX1272" s="13">
        <f t="shared" si="1607"/>
        <v>7.7935945372313471E-3</v>
      </c>
      <c r="AY1272" s="13">
        <f t="shared" si="1608"/>
        <v>3.0472954640574472E-3</v>
      </c>
      <c r="AZ1272" s="13">
        <f t="shared" si="1609"/>
        <v>5.9574626322322888E-4</v>
      </c>
      <c r="BA1272" s="13">
        <f t="shared" si="1610"/>
        <v>7.7645596306760595E-5</v>
      </c>
      <c r="BB1272" s="13">
        <f t="shared" si="1611"/>
        <v>7.589857038985822E-6</v>
      </c>
      <c r="BC1272" s="13">
        <f t="shared" si="1612"/>
        <v>5.9352682044868945E-7</v>
      </c>
      <c r="BD1272" s="13">
        <f t="shared" si="1613"/>
        <v>4.6409919465193047E-7</v>
      </c>
      <c r="BE1272" s="13">
        <f t="shared" si="1614"/>
        <v>9.1828058951414789E-7</v>
      </c>
      <c r="BF1272" s="13">
        <f t="shared" si="1615"/>
        <v>9.0846876141518859E-7</v>
      </c>
      <c r="BG1272" s="13">
        <f t="shared" si="1616"/>
        <v>5.9917451513297761E-7</v>
      </c>
      <c r="BH1272" s="13">
        <f t="shared" si="1617"/>
        <v>2.9638616771939047E-7</v>
      </c>
      <c r="BI1272" s="13">
        <f t="shared" si="1618"/>
        <v>1.1728771260692336E-7</v>
      </c>
      <c r="BJ1272" s="14">
        <f t="shared" si="1619"/>
        <v>0.75152411050035806</v>
      </c>
      <c r="BK1272" s="14">
        <f t="shared" si="1620"/>
        <v>0.18416583080557189</v>
      </c>
      <c r="BL1272" s="14">
        <f t="shared" si="1621"/>
        <v>6.2143276432475039E-2</v>
      </c>
      <c r="BM1272" s="14">
        <f t="shared" si="1622"/>
        <v>0.41805449588290894</v>
      </c>
      <c r="BN1272" s="14">
        <f t="shared" si="1623"/>
        <v>0.57766313437738526</v>
      </c>
    </row>
    <row r="1273" spans="1:66" x14ac:dyDescent="0.25">
      <c r="A1273" t="s">
        <v>25</v>
      </c>
      <c r="B1273" t="s">
        <v>257</v>
      </c>
      <c r="C1273" t="s">
        <v>177</v>
      </c>
      <c r="D1273" s="7" t="s">
        <v>506</v>
      </c>
      <c r="E1273" s="10">
        <f>VLOOKUP(A1273,home!$A$2:$E$405,3,FALSE)</f>
        <v>1.47142857142857</v>
      </c>
      <c r="F1273" s="10">
        <f>VLOOKUP(B1273,home!$B$2:$E$405,3,FALSE)</f>
        <v>0.85</v>
      </c>
      <c r="G1273" s="10">
        <f>VLOOKUP(C1273,away!$B$2:$E$405,4,FALSE)</f>
        <v>0.68</v>
      </c>
      <c r="H1273" s="10">
        <f>VLOOKUP(A1273,away!$A$2:$E$405,3,FALSE)</f>
        <v>1.3142857142857101</v>
      </c>
      <c r="I1273" s="10">
        <f>VLOOKUP(C1273,away!$B$2:$E$405,3,FALSE)</f>
        <v>0.85</v>
      </c>
      <c r="J1273" s="10">
        <f>VLOOKUP(B1273,home!$B$2:$E$405,4,FALSE)</f>
        <v>1.52</v>
      </c>
      <c r="K1273" s="12">
        <f t="shared" si="1568"/>
        <v>0.85048571428571351</v>
      </c>
      <c r="L1273" s="12">
        <f t="shared" si="1569"/>
        <v>1.6980571428571372</v>
      </c>
      <c r="M1273" s="13">
        <f t="shared" si="1570"/>
        <v>7.8195525077364783E-2</v>
      </c>
      <c r="N1273" s="13">
        <f t="shared" si="1571"/>
        <v>6.6504176999369002E-2</v>
      </c>
      <c r="O1273" s="13">
        <f t="shared" si="1572"/>
        <v>0.13278046989708361</v>
      </c>
      <c r="P1273" s="13">
        <f t="shared" si="1573"/>
        <v>0.11292789278361383</v>
      </c>
      <c r="Q1273" s="13">
        <f t="shared" si="1574"/>
        <v>2.8280426239145933E-2</v>
      </c>
      <c r="R1273" s="13">
        <f t="shared" si="1575"/>
        <v>0.11273441267033502</v>
      </c>
      <c r="S1273" s="13">
        <f t="shared" si="1576"/>
        <v>4.0771863082734491E-2</v>
      </c>
      <c r="T1273" s="13">
        <f t="shared" si="1577"/>
        <v>4.8021779778426144E-2</v>
      </c>
      <c r="U1273" s="13">
        <f t="shared" si="1578"/>
        <v>9.5879007484510254E-2</v>
      </c>
      <c r="V1273" s="13">
        <f t="shared" si="1579"/>
        <v>6.5424041966025527E-3</v>
      </c>
      <c r="W1273" s="13">
        <f t="shared" si="1580"/>
        <v>8.0173661701014882E-3</v>
      </c>
      <c r="X1273" s="13">
        <f t="shared" si="1581"/>
        <v>1.3613945892041998E-2</v>
      </c>
      <c r="Y1273" s="13">
        <f t="shared" si="1582"/>
        <v>1.1558629032226252E-2</v>
      </c>
      <c r="Z1273" s="13">
        <f t="shared" si="1583"/>
        <v>6.3809824893555481E-2</v>
      </c>
      <c r="AA1273" s="13">
        <f t="shared" si="1584"/>
        <v>5.4269344503041828E-2</v>
      </c>
      <c r="AB1273" s="13">
        <f t="shared" si="1585"/>
        <v>2.3077651111743498E-2</v>
      </c>
      <c r="AC1273" s="13">
        <f t="shared" si="1586"/>
        <v>5.9052285834933346E-4</v>
      </c>
      <c r="AD1273" s="13">
        <f t="shared" si="1587"/>
        <v>1.7046638484672196E-3</v>
      </c>
      <c r="AE1273" s="13">
        <f t="shared" si="1588"/>
        <v>2.8946166240600979E-3</v>
      </c>
      <c r="AF1273" s="13">
        <f t="shared" si="1589"/>
        <v>2.4576122171591323E-3</v>
      </c>
      <c r="AG1273" s="13">
        <f t="shared" si="1590"/>
        <v>1.3910553265733428E-3</v>
      </c>
      <c r="AH1273" s="13">
        <f t="shared" si="1591"/>
        <v>2.7088182236241279E-2</v>
      </c>
      <c r="AI1273" s="13">
        <f t="shared" si="1592"/>
        <v>2.303811201789124E-2</v>
      </c>
      <c r="AJ1273" s="13">
        <f t="shared" si="1593"/>
        <v>9.7967925776652563E-3</v>
      </c>
      <c r="AK1273" s="13">
        <f t="shared" si="1594"/>
        <v>2.7773440443748703E-3</v>
      </c>
      <c r="AL1273" s="13">
        <f t="shared" si="1595"/>
        <v>3.4112694795753938E-5</v>
      </c>
      <c r="AM1273" s="13">
        <f t="shared" si="1596"/>
        <v>2.8995845015613545E-4</v>
      </c>
      <c r="AN1273" s="13">
        <f t="shared" si="1597"/>
        <v>4.9236601741941091E-4</v>
      </c>
      <c r="AO1273" s="13">
        <f t="shared" si="1598"/>
        <v>4.1803281638957631E-4</v>
      </c>
      <c r="AP1273" s="13">
        <f t="shared" si="1599"/>
        <v>2.366145366063353E-4</v>
      </c>
      <c r="AQ1273" s="13">
        <f t="shared" si="1600"/>
        <v>1.0044625099705487E-4</v>
      </c>
      <c r="AR1273" s="13">
        <f t="shared" si="1601"/>
        <v>9.1994562666530555E-3</v>
      </c>
      <c r="AS1273" s="13">
        <f t="shared" si="1602"/>
        <v>7.8240061339846078E-3</v>
      </c>
      <c r="AT1273" s="13">
        <f t="shared" si="1603"/>
        <v>3.3271027227188515E-3</v>
      </c>
      <c r="AU1273" s="13">
        <f t="shared" si="1604"/>
        <v>9.4321777854449482E-4</v>
      </c>
      <c r="AV1273" s="13">
        <f t="shared" si="1605"/>
        <v>2.0054831152809964E-4</v>
      </c>
      <c r="AW1273" s="13">
        <f t="shared" si="1606"/>
        <v>1.3684623458111691E-6</v>
      </c>
      <c r="AX1273" s="13">
        <f t="shared" si="1607"/>
        <v>4.110091993236986E-5</v>
      </c>
      <c r="AY1273" s="13">
        <f t="shared" si="1608"/>
        <v>6.979171066915991E-5</v>
      </c>
      <c r="AZ1273" s="13">
        <f t="shared" si="1609"/>
        <v>5.9255156406992847E-5</v>
      </c>
      <c r="BA1273" s="13">
        <f t="shared" si="1610"/>
        <v>3.3539547196003676E-5</v>
      </c>
      <c r="BB1273" s="13">
        <f t="shared" si="1611"/>
        <v>1.4238016921092035E-5</v>
      </c>
      <c r="BC1273" s="13">
        <f t="shared" si="1612"/>
        <v>4.8353932665962191E-6</v>
      </c>
      <c r="BD1273" s="13">
        <f t="shared" si="1613"/>
        <v>2.6035337373320126E-3</v>
      </c>
      <c r="BE1273" s="13">
        <f t="shared" si="1614"/>
        <v>2.2142682502617698E-3</v>
      </c>
      <c r="BF1273" s="13">
        <f t="shared" si="1615"/>
        <v>9.4160175722202914E-4</v>
      </c>
      <c r="BG1273" s="13">
        <f t="shared" si="1616"/>
        <v>2.669396143545535E-4</v>
      </c>
      <c r="BH1273" s="13">
        <f t="shared" si="1617"/>
        <v>5.6757082146371328E-5</v>
      </c>
      <c r="BI1273" s="13">
        <f t="shared" si="1618"/>
        <v>9.6542175100059115E-6</v>
      </c>
      <c r="BJ1273" s="14">
        <f t="shared" si="1619"/>
        <v>0.18620445094353139</v>
      </c>
      <c r="BK1273" s="14">
        <f t="shared" si="1620"/>
        <v>0.23913211240412988</v>
      </c>
      <c r="BL1273" s="14">
        <f t="shared" si="1621"/>
        <v>0.50902840241514247</v>
      </c>
      <c r="BM1273" s="14">
        <f t="shared" si="1622"/>
        <v>0.46668346374112379</v>
      </c>
      <c r="BN1273" s="14">
        <f t="shared" si="1623"/>
        <v>0.53142290366691214</v>
      </c>
    </row>
    <row r="1274" spans="1:66" x14ac:dyDescent="0.25">
      <c r="A1274" t="s">
        <v>25</v>
      </c>
      <c r="B1274" t="s">
        <v>172</v>
      </c>
      <c r="C1274" t="s">
        <v>170</v>
      </c>
      <c r="D1274" s="7" t="s">
        <v>506</v>
      </c>
      <c r="E1274" s="10">
        <f>VLOOKUP(A1274,home!$A$2:$E$405,3,FALSE)</f>
        <v>1.47142857142857</v>
      </c>
      <c r="F1274" s="10">
        <f>VLOOKUP(B1274,home!$B$2:$E$405,3,FALSE)</f>
        <v>1.19</v>
      </c>
      <c r="G1274" s="10">
        <f>VLOOKUP(C1274,away!$B$2:$E$405,4,FALSE)</f>
        <v>1.02</v>
      </c>
      <c r="H1274" s="10">
        <f>VLOOKUP(A1274,away!$A$2:$E$405,3,FALSE)</f>
        <v>1.3142857142857101</v>
      </c>
      <c r="I1274" s="10">
        <f>VLOOKUP(C1274,away!$B$2:$E$405,3,FALSE)</f>
        <v>0.34</v>
      </c>
      <c r="J1274" s="10">
        <f>VLOOKUP(B1274,home!$B$2:$E$405,4,FALSE)</f>
        <v>0.19</v>
      </c>
      <c r="K1274" s="12">
        <f t="shared" si="1568"/>
        <v>1.7860199999999982</v>
      </c>
      <c r="L1274" s="12">
        <f t="shared" si="1569"/>
        <v>8.4902857142856877E-2</v>
      </c>
      <c r="M1274" s="13">
        <f t="shared" si="1570"/>
        <v>0.15398149330364549</v>
      </c>
      <c r="N1274" s="13">
        <f t="shared" si="1571"/>
        <v>0.27501402667017666</v>
      </c>
      <c r="O1274" s="13">
        <f t="shared" si="1572"/>
        <v>1.3073468728603184E-2</v>
      </c>
      <c r="P1274" s="13">
        <f t="shared" si="1573"/>
        <v>2.3349476618659836E-2</v>
      </c>
      <c r="Q1274" s="13">
        <f t="shared" si="1574"/>
        <v>0.24559027595673427</v>
      </c>
      <c r="R1274" s="13">
        <f t="shared" si="1575"/>
        <v>5.549874239131014E-4</v>
      </c>
      <c r="S1274" s="13">
        <f t="shared" si="1576"/>
        <v>8.8516815668593558E-4</v>
      </c>
      <c r="T1274" s="13">
        <f t="shared" si="1577"/>
        <v>2.0851316115229401E-2</v>
      </c>
      <c r="U1274" s="13">
        <f t="shared" si="1578"/>
        <v>9.912186388572762E-4</v>
      </c>
      <c r="V1274" s="13">
        <f t="shared" si="1579"/>
        <v>1.4913922976274352E-5</v>
      </c>
      <c r="W1274" s="13">
        <f t="shared" si="1580"/>
        <v>0.14620971488808202</v>
      </c>
      <c r="X1274" s="13">
        <f t="shared" si="1581"/>
        <v>1.2413622536040657E-2</v>
      </c>
      <c r="Y1274" s="13">
        <f t="shared" si="1582"/>
        <v>5.269760104014042E-4</v>
      </c>
      <c r="Z1274" s="13">
        <f t="shared" si="1583"/>
        <v>1.5706672656192054E-5</v>
      </c>
      <c r="AA1274" s="13">
        <f t="shared" si="1584"/>
        <v>2.8052431497412106E-5</v>
      </c>
      <c r="AB1274" s="13">
        <f t="shared" si="1585"/>
        <v>2.5051101851503964E-5</v>
      </c>
      <c r="AC1274" s="13">
        <f t="shared" si="1586"/>
        <v>1.4134502804352899E-7</v>
      </c>
      <c r="AD1274" s="13">
        <f t="shared" si="1587"/>
        <v>6.5283368746103021E-2</v>
      </c>
      <c r="AE1274" s="13">
        <f t="shared" si="1588"/>
        <v>5.5427445304548307E-3</v>
      </c>
      <c r="AF1274" s="13">
        <f t="shared" si="1589"/>
        <v>2.3529742352427886E-4</v>
      </c>
      <c r="AG1274" s="13">
        <f t="shared" si="1590"/>
        <v>6.6591411785213755E-6</v>
      </c>
      <c r="AH1274" s="13">
        <f t="shared" si="1591"/>
        <v>3.3338534617957257E-7</v>
      </c>
      <c r="AI1274" s="13">
        <f t="shared" si="1592"/>
        <v>5.9543289598363961E-7</v>
      </c>
      <c r="AJ1274" s="13">
        <f t="shared" si="1593"/>
        <v>5.3172753044234956E-7</v>
      </c>
      <c r="AK1274" s="13">
        <f t="shared" si="1594"/>
        <v>3.1655866797354802E-7</v>
      </c>
      <c r="AL1274" s="13">
        <f t="shared" si="1595"/>
        <v>8.5733223042799636E-10</v>
      </c>
      <c r="AM1274" s="13">
        <f t="shared" si="1596"/>
        <v>2.3319480449582947E-2</v>
      </c>
      <c r="AN1274" s="13">
        <f t="shared" si="1597"/>
        <v>1.9798905172565846E-3</v>
      </c>
      <c r="AO1274" s="13">
        <f t="shared" si="1598"/>
        <v>8.404918087256639E-5</v>
      </c>
      <c r="AP1274" s="13">
        <f t="shared" si="1599"/>
        <v>2.3786718655325462E-6</v>
      </c>
      <c r="AQ1274" s="13">
        <f t="shared" si="1600"/>
        <v>5.0489009397260652E-8</v>
      </c>
      <c r="AR1274" s="13">
        <f t="shared" si="1601"/>
        <v>5.6610736840412306E-9</v>
      </c>
      <c r="AS1274" s="13">
        <f t="shared" si="1602"/>
        <v>1.0110790821171309E-8</v>
      </c>
      <c r="AT1274" s="13">
        <f t="shared" si="1603"/>
        <v>9.0290373112141831E-9</v>
      </c>
      <c r="AU1274" s="13">
        <f t="shared" si="1604"/>
        <v>5.3753470728582453E-9</v>
      </c>
      <c r="AV1274" s="13">
        <f t="shared" si="1605"/>
        <v>2.4001193447665693E-9</v>
      </c>
      <c r="AW1274" s="13">
        <f t="shared" si="1606"/>
        <v>3.6112310279981221E-12</v>
      </c>
      <c r="AX1274" s="13">
        <f t="shared" si="1607"/>
        <v>6.9415097454273477E-3</v>
      </c>
      <c r="AY1274" s="13">
        <f t="shared" si="1608"/>
        <v>5.8935401027176678E-4</v>
      </c>
      <c r="AZ1274" s="13">
        <f t="shared" si="1609"/>
        <v>2.5018919670336806E-5</v>
      </c>
      <c r="BA1274" s="13">
        <f t="shared" si="1610"/>
        <v>7.0805925421307214E-7</v>
      </c>
      <c r="BB1274" s="13">
        <f t="shared" si="1611"/>
        <v>1.5029063427282559E-8</v>
      </c>
      <c r="BC1274" s="13">
        <f t="shared" si="1612"/>
        <v>2.5520208503150135E-10</v>
      </c>
      <c r="BD1274" s="13">
        <f t="shared" si="1613"/>
        <v>8.0106888378556372E-11</v>
      </c>
      <c r="BE1274" s="13">
        <f t="shared" si="1614"/>
        <v>1.4307250478186911E-10</v>
      </c>
      <c r="BF1274" s="13">
        <f t="shared" si="1615"/>
        <v>1.277651774952568E-10</v>
      </c>
      <c r="BG1274" s="13">
        <f t="shared" si="1616"/>
        <v>7.6063720770026099E-11</v>
      </c>
      <c r="BH1274" s="13">
        <f t="shared" si="1617"/>
        <v>3.3962831642420482E-11</v>
      </c>
      <c r="BI1274" s="13">
        <f t="shared" si="1618"/>
        <v>1.2131659313999149E-11</v>
      </c>
      <c r="BJ1274" s="14">
        <f t="shared" si="1619"/>
        <v>0.8046164573454011</v>
      </c>
      <c r="BK1274" s="14">
        <f t="shared" si="1620"/>
        <v>0.17882054821459958</v>
      </c>
      <c r="BL1274" s="14">
        <f t="shared" si="1621"/>
        <v>1.4674588478634072E-2</v>
      </c>
      <c r="BM1274" s="14">
        <f t="shared" si="1622"/>
        <v>0.28597421800289802</v>
      </c>
      <c r="BN1274" s="14">
        <f t="shared" si="1623"/>
        <v>0.71156372870173257</v>
      </c>
    </row>
    <row r="1275" spans="1:66" x14ac:dyDescent="0.25">
      <c r="A1275" t="s">
        <v>25</v>
      </c>
      <c r="B1275" t="s">
        <v>174</v>
      </c>
      <c r="C1275" t="s">
        <v>176</v>
      </c>
      <c r="D1275" s="7" t="s">
        <v>506</v>
      </c>
      <c r="E1275" s="10">
        <f>VLOOKUP(A1275,home!$A$2:$E$405,3,FALSE)</f>
        <v>1.47142857142857</v>
      </c>
      <c r="F1275" s="10">
        <f>VLOOKUP(B1275,home!$B$2:$E$405,3,FALSE)</f>
        <v>0.51</v>
      </c>
      <c r="G1275" s="10">
        <f>VLOOKUP(C1275,away!$B$2:$E$405,4,FALSE)</f>
        <v>0.91</v>
      </c>
      <c r="H1275" s="10">
        <f>VLOOKUP(A1275,away!$A$2:$E$405,3,FALSE)</f>
        <v>1.3142857142857101</v>
      </c>
      <c r="I1275" s="10">
        <f>VLOOKUP(C1275,away!$B$2:$E$405,3,FALSE)</f>
        <v>0.45</v>
      </c>
      <c r="J1275" s="10">
        <f>VLOOKUP(B1275,home!$B$2:$E$405,4,FALSE)</f>
        <v>1.9</v>
      </c>
      <c r="K1275" s="12">
        <f t="shared" si="1568"/>
        <v>0.68288999999999933</v>
      </c>
      <c r="L1275" s="12">
        <f t="shared" si="1569"/>
        <v>1.1237142857142821</v>
      </c>
      <c r="M1275" s="13">
        <f t="shared" si="1570"/>
        <v>0.16421080409960317</v>
      </c>
      <c r="N1275" s="13">
        <f t="shared" si="1571"/>
        <v>0.1121379160115779</v>
      </c>
      <c r="O1275" s="13">
        <f t="shared" si="1572"/>
        <v>0.18452602643535349</v>
      </c>
      <c r="P1275" s="13">
        <f t="shared" si="1573"/>
        <v>0.12601097819243839</v>
      </c>
      <c r="Q1275" s="13">
        <f t="shared" si="1574"/>
        <v>3.8288930732573181E-2</v>
      </c>
      <c r="R1275" s="13">
        <f t="shared" si="1575"/>
        <v>0.103677265995749</v>
      </c>
      <c r="S1275" s="13">
        <f t="shared" si="1576"/>
        <v>2.4174363422798627E-2</v>
      </c>
      <c r="T1275" s="13">
        <f t="shared" si="1577"/>
        <v>4.3025818448917091E-2</v>
      </c>
      <c r="U1275" s="13">
        <f t="shared" si="1578"/>
        <v>7.0800168175836953E-2</v>
      </c>
      <c r="V1275" s="13">
        <f t="shared" si="1579"/>
        <v>2.0611955324332468E-3</v>
      </c>
      <c r="W1275" s="13">
        <f t="shared" si="1580"/>
        <v>8.7157093026556248E-3</v>
      </c>
      <c r="X1275" s="13">
        <f t="shared" si="1581"/>
        <v>9.793967053526989E-3</v>
      </c>
      <c r="Y1275" s="13">
        <f t="shared" si="1582"/>
        <v>5.5028103459316465E-3</v>
      </c>
      <c r="Z1275" s="13">
        <f t="shared" si="1583"/>
        <v>3.8834541634407561E-2</v>
      </c>
      <c r="AA1275" s="13">
        <f t="shared" si="1584"/>
        <v>2.6519720136720555E-2</v>
      </c>
      <c r="AB1275" s="13">
        <f t="shared" si="1585"/>
        <v>9.0550258420825404E-3</v>
      </c>
      <c r="AC1275" s="13">
        <f t="shared" si="1586"/>
        <v>9.8856644479013142E-5</v>
      </c>
      <c r="AD1275" s="13">
        <f t="shared" si="1587"/>
        <v>1.4879676814226232E-3</v>
      </c>
      <c r="AE1275" s="13">
        <f t="shared" si="1588"/>
        <v>1.6720505402957593E-3</v>
      </c>
      <c r="AF1275" s="13">
        <f t="shared" si="1589"/>
        <v>9.3945353928331444E-4</v>
      </c>
      <c r="AG1275" s="13">
        <f t="shared" si="1590"/>
        <v>3.5189245428583456E-4</v>
      </c>
      <c r="AH1275" s="13">
        <f t="shared" si="1591"/>
        <v>1.090973230343747E-2</v>
      </c>
      <c r="AI1275" s="13">
        <f t="shared" si="1592"/>
        <v>7.4501470926944058E-3</v>
      </c>
      <c r="AJ1275" s="13">
        <f t="shared" si="1593"/>
        <v>2.543815474065039E-3</v>
      </c>
      <c r="AK1275" s="13">
        <f t="shared" si="1594"/>
        <v>5.7904871636142437E-4</v>
      </c>
      <c r="AL1275" s="13">
        <f t="shared" si="1595"/>
        <v>3.0343977766692307E-6</v>
      </c>
      <c r="AM1275" s="13">
        <f t="shared" si="1596"/>
        <v>2.0322364999333887E-4</v>
      </c>
      <c r="AN1275" s="13">
        <f t="shared" si="1597"/>
        <v>2.2836531869251404E-4</v>
      </c>
      <c r="AO1275" s="13">
        <f t="shared" si="1598"/>
        <v>1.2830868548823642E-4</v>
      </c>
      <c r="AP1275" s="13">
        <f t="shared" si="1599"/>
        <v>4.8060767621450674E-5</v>
      </c>
      <c r="AQ1275" s="13">
        <f t="shared" si="1600"/>
        <v>1.3501642789654647E-5</v>
      </c>
      <c r="AR1275" s="13">
        <f t="shared" si="1601"/>
        <v>2.4518844085382524E-3</v>
      </c>
      <c r="AS1275" s="13">
        <f t="shared" si="1602"/>
        <v>1.6743673437466856E-3</v>
      </c>
      <c r="AT1275" s="13">
        <f t="shared" si="1603"/>
        <v>5.7170435768558647E-4</v>
      </c>
      <c r="AU1275" s="13">
        <f t="shared" si="1604"/>
        <v>1.3013706293996994E-4</v>
      </c>
      <c r="AV1275" s="13">
        <f t="shared" si="1605"/>
        <v>2.2217324727768991E-5</v>
      </c>
      <c r="AW1275" s="13">
        <f t="shared" si="1606"/>
        <v>6.4680991092793719E-8</v>
      </c>
      <c r="AX1275" s="13">
        <f t="shared" si="1607"/>
        <v>2.3129899723991838E-5</v>
      </c>
      <c r="AY1275" s="13">
        <f t="shared" si="1608"/>
        <v>2.5991398746988454E-5</v>
      </c>
      <c r="AZ1275" s="13">
        <f t="shared" si="1609"/>
        <v>1.4603453038843611E-5</v>
      </c>
      <c r="BA1275" s="13">
        <f t="shared" si="1610"/>
        <v>5.4700362668354025E-6</v>
      </c>
      <c r="BB1275" s="13">
        <f t="shared" si="1611"/>
        <v>1.5366894741045418E-6</v>
      </c>
      <c r="BC1275" s="13">
        <f t="shared" si="1612"/>
        <v>3.4535998295160812E-7</v>
      </c>
      <c r="BD1275" s="13">
        <f t="shared" si="1613"/>
        <v>4.5920292279909042E-4</v>
      </c>
      <c r="BE1275" s="13">
        <f t="shared" si="1614"/>
        <v>3.1358508395027052E-4</v>
      </c>
      <c r="BF1275" s="13">
        <f t="shared" si="1615"/>
        <v>1.0707205898940003E-4</v>
      </c>
      <c r="BG1275" s="13">
        <f t="shared" si="1616"/>
        <v>2.4372812787757108E-5</v>
      </c>
      <c r="BH1275" s="13">
        <f t="shared" si="1617"/>
        <v>4.1609875311578575E-6</v>
      </c>
      <c r="BI1275" s="13">
        <f t="shared" si="1618"/>
        <v>5.6829935503047743E-7</v>
      </c>
      <c r="BJ1275" s="14">
        <f t="shared" si="1619"/>
        <v>0.22260905301228884</v>
      </c>
      <c r="BK1275" s="14">
        <f t="shared" si="1620"/>
        <v>0.31658522368827602</v>
      </c>
      <c r="BL1275" s="14">
        <f t="shared" si="1621"/>
        <v>0.42182022283535198</v>
      </c>
      <c r="BM1275" s="14">
        <f t="shared" si="1622"/>
        <v>0.27097119298527339</v>
      </c>
      <c r="BN1275" s="14">
        <f t="shared" si="1623"/>
        <v>0.72885192146729516</v>
      </c>
    </row>
    <row r="1276" spans="1:66" x14ac:dyDescent="0.25">
      <c r="A1276" t="s">
        <v>25</v>
      </c>
      <c r="B1276" t="s">
        <v>292</v>
      </c>
      <c r="C1276" t="s">
        <v>26</v>
      </c>
      <c r="D1276" s="7" t="s">
        <v>506</v>
      </c>
      <c r="E1276" s="10">
        <f>VLOOKUP(A1276,home!$A$2:$E$405,3,FALSE)</f>
        <v>1.47142857142857</v>
      </c>
      <c r="F1276" s="10">
        <f>VLOOKUP(B1276,home!$B$2:$E$405,3,FALSE)</f>
        <v>1.87</v>
      </c>
      <c r="G1276" s="10">
        <f>VLOOKUP(C1276,away!$B$2:$E$405,4,FALSE)</f>
        <v>1.36</v>
      </c>
      <c r="H1276" s="10">
        <f>VLOOKUP(A1276,away!$A$2:$E$405,3,FALSE)</f>
        <v>1.3142857142857101</v>
      </c>
      <c r="I1276" s="10">
        <f>VLOOKUP(C1276,away!$B$2:$E$405,3,FALSE)</f>
        <v>1.19</v>
      </c>
      <c r="J1276" s="10">
        <f>VLOOKUP(B1276,home!$B$2:$E$405,4,FALSE)</f>
        <v>0.95</v>
      </c>
      <c r="K1276" s="12">
        <f t="shared" si="1568"/>
        <v>3.7421371428571399</v>
      </c>
      <c r="L1276" s="12">
        <f t="shared" si="1569"/>
        <v>1.4857999999999951</v>
      </c>
      <c r="M1276" s="13">
        <f t="shared" si="1570"/>
        <v>5.3645802590476261E-3</v>
      </c>
      <c r="N1276" s="13">
        <f t="shared" si="1571"/>
        <v>2.0074995043220301E-2</v>
      </c>
      <c r="O1276" s="13">
        <f t="shared" si="1572"/>
        <v>7.9706933488929363E-3</v>
      </c>
      <c r="P1276" s="13">
        <f t="shared" si="1573"/>
        <v>2.9827427635216626E-2</v>
      </c>
      <c r="Q1276" s="13">
        <f t="shared" si="1574"/>
        <v>3.7561692296953837E-2</v>
      </c>
      <c r="R1276" s="13">
        <f t="shared" si="1575"/>
        <v>5.9214280888925438E-3</v>
      </c>
      <c r="S1276" s="13">
        <f t="shared" si="1576"/>
        <v>4.1460626757965066E-2</v>
      </c>
      <c r="T1276" s="13">
        <f t="shared" si="1577"/>
        <v>5.5809162414813832E-2</v>
      </c>
      <c r="U1276" s="13">
        <f t="shared" si="1578"/>
        <v>2.2158795990202363E-2</v>
      </c>
      <c r="V1276" s="13">
        <f t="shared" si="1579"/>
        <v>2.561376420515607E-2</v>
      </c>
      <c r="W1276" s="13">
        <f t="shared" si="1580"/>
        <v>4.6853667964333955E-2</v>
      </c>
      <c r="X1276" s="13">
        <f t="shared" si="1581"/>
        <v>6.9615179861407167E-2</v>
      </c>
      <c r="Y1276" s="13">
        <f t="shared" si="1582"/>
        <v>5.1717117119039216E-2</v>
      </c>
      <c r="Z1276" s="13">
        <f t="shared" si="1583"/>
        <v>2.9326859514921706E-3</v>
      </c>
      <c r="AA1276" s="13">
        <f t="shared" si="1584"/>
        <v>1.0974513027414185E-2</v>
      </c>
      <c r="AB1276" s="13">
        <f t="shared" si="1585"/>
        <v>2.0534066412328095E-2</v>
      </c>
      <c r="AC1276" s="13">
        <f t="shared" si="1586"/>
        <v>8.9008909062163345E-3</v>
      </c>
      <c r="AD1276" s="13">
        <f t="shared" si="1587"/>
        <v>4.3833212792107445E-2</v>
      </c>
      <c r="AE1276" s="13">
        <f t="shared" si="1588"/>
        <v>6.512738756651304E-2</v>
      </c>
      <c r="AF1276" s="13">
        <f t="shared" si="1589"/>
        <v>4.8383136223162385E-2</v>
      </c>
      <c r="AG1276" s="13">
        <f t="shared" si="1590"/>
        <v>2.3962554600124808E-2</v>
      </c>
      <c r="AH1276" s="13">
        <f t="shared" si="1591"/>
        <v>1.0893461966817637E-3</v>
      </c>
      <c r="AI1276" s="13">
        <f t="shared" si="1592"/>
        <v>4.0764828640329877E-3</v>
      </c>
      <c r="AJ1276" s="13">
        <f t="shared" si="1593"/>
        <v>7.6273789688592487E-3</v>
      </c>
      <c r="AK1276" s="13">
        <f t="shared" si="1594"/>
        <v>9.5142327140051944E-3</v>
      </c>
      <c r="AL1276" s="13">
        <f t="shared" si="1595"/>
        <v>1.9795821225443498E-3</v>
      </c>
      <c r="AM1276" s="13">
        <f t="shared" si="1596"/>
        <v>3.2805978736021195E-2</v>
      </c>
      <c r="AN1276" s="13">
        <f t="shared" si="1597"/>
        <v>4.8743123205980135E-2</v>
      </c>
      <c r="AO1276" s="13">
        <f t="shared" si="1598"/>
        <v>3.6211266229722525E-2</v>
      </c>
      <c r="AP1276" s="13">
        <f t="shared" si="1599"/>
        <v>1.7934233121373849E-2</v>
      </c>
      <c r="AQ1276" s="13">
        <f t="shared" si="1600"/>
        <v>6.6616708929342966E-3</v>
      </c>
      <c r="AR1276" s="13">
        <f t="shared" si="1601"/>
        <v>3.2371011580595191E-4</v>
      </c>
      <c r="AS1276" s="13">
        <f t="shared" si="1602"/>
        <v>1.2113676478760389E-3</v>
      </c>
      <c r="AT1276" s="13">
        <f t="shared" si="1603"/>
        <v>2.2665519343862076E-3</v>
      </c>
      <c r="AU1276" s="13">
        <f t="shared" si="1604"/>
        <v>2.8272493932937751E-3</v>
      </c>
      <c r="AV1276" s="13">
        <f t="shared" si="1605"/>
        <v>2.644988741691238E-3</v>
      </c>
      <c r="AW1276" s="13">
        <f t="shared" si="1606"/>
        <v>3.0573916554368295E-4</v>
      </c>
      <c r="AX1276" s="13">
        <f t="shared" si="1607"/>
        <v>2.0460745255974418E-2</v>
      </c>
      <c r="AY1276" s="13">
        <f t="shared" si="1608"/>
        <v>3.0400575301326688E-2</v>
      </c>
      <c r="AZ1276" s="13">
        <f t="shared" si="1609"/>
        <v>2.2584587391355528E-2</v>
      </c>
      <c r="BA1276" s="13">
        <f t="shared" si="1610"/>
        <v>1.1185393315358642E-2</v>
      </c>
      <c r="BB1276" s="13">
        <f t="shared" si="1611"/>
        <v>4.1548143469899556E-3</v>
      </c>
      <c r="BC1276" s="13">
        <f t="shared" si="1612"/>
        <v>1.2346446313515314E-3</v>
      </c>
      <c r="BD1276" s="13">
        <f t="shared" si="1613"/>
        <v>8.0161415010746885E-5</v>
      </c>
      <c r="BE1276" s="13">
        <f t="shared" si="1614"/>
        <v>2.9997500853570184E-4</v>
      </c>
      <c r="BF1276" s="13">
        <f t="shared" si="1615"/>
        <v>5.6127381068516878E-4</v>
      </c>
      <c r="BG1276" s="13">
        <f t="shared" si="1616"/>
        <v>7.0012119142597886E-4</v>
      </c>
      <c r="BH1276" s="13">
        <f t="shared" si="1617"/>
        <v>6.5498737873413736E-4</v>
      </c>
      <c r="BI1276" s="13">
        <f t="shared" si="1618"/>
        <v>4.9021051961273038E-4</v>
      </c>
      <c r="BJ1276" s="14">
        <f t="shared" si="1619"/>
        <v>0.69531513831006464</v>
      </c>
      <c r="BK1276" s="14">
        <f t="shared" si="1620"/>
        <v>0.14354744718747275</v>
      </c>
      <c r="BL1276" s="14">
        <f t="shared" si="1621"/>
        <v>0.10192753476836701</v>
      </c>
      <c r="BM1276" s="14">
        <f t="shared" si="1622"/>
        <v>0.80690715340938968</v>
      </c>
      <c r="BN1276" s="14">
        <f t="shared" si="1623"/>
        <v>0.10672081667222386</v>
      </c>
    </row>
    <row r="1277" spans="1:66" x14ac:dyDescent="0.25">
      <c r="A1277" t="s">
        <v>178</v>
      </c>
      <c r="B1277" t="s">
        <v>185</v>
      </c>
      <c r="C1277" t="s">
        <v>273</v>
      </c>
      <c r="D1277" s="7" t="s">
        <v>506</v>
      </c>
      <c r="E1277" s="10">
        <f>VLOOKUP(A1277,home!$A$2:$E$405,3,FALSE)</f>
        <v>1.77142857142857</v>
      </c>
      <c r="F1277" s="10">
        <f>VLOOKUP(B1277,home!$B$2:$E$405,3,FALSE)</f>
        <v>0.71</v>
      </c>
      <c r="G1277" s="10">
        <f>VLOOKUP(C1277,away!$B$2:$E$405,4,FALSE)</f>
        <v>0.19</v>
      </c>
      <c r="H1277" s="10">
        <f>VLOOKUP(A1277,away!$A$2:$E$405,3,FALSE)</f>
        <v>1.3857142857142899</v>
      </c>
      <c r="I1277" s="10">
        <f>VLOOKUP(C1277,away!$B$2:$E$405,3,FALSE)</f>
        <v>1.51</v>
      </c>
      <c r="J1277" s="10">
        <f>VLOOKUP(B1277,home!$B$2:$E$405,4,FALSE)</f>
        <v>1.98</v>
      </c>
      <c r="K1277" s="12">
        <f t="shared" si="1568"/>
        <v>0.23896571428571409</v>
      </c>
      <c r="L1277" s="12">
        <f t="shared" si="1569"/>
        <v>4.1430085714285836</v>
      </c>
      <c r="M1277" s="13">
        <f t="shared" si="1570"/>
        <v>1.2500654379122683E-2</v>
      </c>
      <c r="N1277" s="13">
        <f t="shared" si="1571"/>
        <v>2.9872278027458917E-3</v>
      </c>
      <c r="O1277" s="13">
        <f t="shared" si="1572"/>
        <v>5.1790318241171529E-2</v>
      </c>
      <c r="P1277" s="13">
        <f t="shared" si="1573"/>
        <v>1.2376110391586002E-2</v>
      </c>
      <c r="Q1277" s="13">
        <f t="shared" si="1574"/>
        <v>3.5692251280865814E-4</v>
      </c>
      <c r="R1277" s="13">
        <f t="shared" si="1575"/>
        <v>0.10728386619509392</v>
      </c>
      <c r="S1277" s="13">
        <f t="shared" si="1576"/>
        <v>3.0632018088694785E-3</v>
      </c>
      <c r="T1277" s="13">
        <f t="shared" si="1577"/>
        <v>1.4787330299020989E-3</v>
      </c>
      <c r="U1277" s="13">
        <f t="shared" si="1578"/>
        <v>2.5637165716643595E-2</v>
      </c>
      <c r="V1277" s="13">
        <f t="shared" si="1579"/>
        <v>3.3696479301105746E-4</v>
      </c>
      <c r="W1277" s="13">
        <f t="shared" si="1580"/>
        <v>2.8430747739324306E-5</v>
      </c>
      <c r="X1277" s="13">
        <f t="shared" si="1581"/>
        <v>1.1778883157614442E-4</v>
      </c>
      <c r="Y1277" s="13">
        <f t="shared" si="1582"/>
        <v>2.4400006941926214E-4</v>
      </c>
      <c r="Z1277" s="13">
        <f t="shared" si="1583"/>
        <v>0.1481593257407571</v>
      </c>
      <c r="AA1277" s="13">
        <f t="shared" si="1584"/>
        <v>3.5404999103729809E-2</v>
      </c>
      <c r="AB1277" s="13">
        <f t="shared" si="1585"/>
        <v>4.2302904500539302E-3</v>
      </c>
      <c r="AC1277" s="13">
        <f t="shared" si="1586"/>
        <v>2.0850475852626205E-5</v>
      </c>
      <c r="AD1277" s="13">
        <f t="shared" si="1587"/>
        <v>1.6984934853011466E-6</v>
      </c>
      <c r="AE1277" s="13">
        <f t="shared" si="1588"/>
        <v>7.036873068118259E-6</v>
      </c>
      <c r="AF1277" s="13">
        <f t="shared" si="1589"/>
        <v>1.4576912718634456E-5</v>
      </c>
      <c r="AG1277" s="13">
        <f t="shared" si="1590"/>
        <v>2.0130758112756293E-5</v>
      </c>
      <c r="AH1277" s="13">
        <f t="shared" si="1591"/>
        <v>0.15345633912025908</v>
      </c>
      <c r="AI1277" s="13">
        <f t="shared" si="1592"/>
        <v>3.667080368954348E-2</v>
      </c>
      <c r="AJ1277" s="13">
        <f t="shared" si="1593"/>
        <v>4.3815323985514788E-3</v>
      </c>
      <c r="AK1277" s="13">
        <f t="shared" si="1594"/>
        <v>3.490120064286174E-4</v>
      </c>
      <c r="AL1277" s="13">
        <f t="shared" si="1595"/>
        <v>8.2570970460607403E-7</v>
      </c>
      <c r="AM1277" s="13">
        <f t="shared" si="1596"/>
        <v>8.1176341784924168E-8</v>
      </c>
      <c r="AN1277" s="13">
        <f t="shared" si="1597"/>
        <v>3.3631427981215709E-7</v>
      </c>
      <c r="AO1277" s="13">
        <f t="shared" si="1598"/>
        <v>6.9667647197779919E-7</v>
      </c>
      <c r="AP1277" s="13">
        <f t="shared" si="1599"/>
        <v>9.6211219830554899E-7</v>
      </c>
      <c r="AQ1277" s="13">
        <f t="shared" si="1600"/>
        <v>9.9650977106397162E-7</v>
      </c>
      <c r="AR1277" s="13">
        <f t="shared" si="1601"/>
        <v>0.12715418566305695</v>
      </c>
      <c r="AS1277" s="13">
        <f t="shared" si="1602"/>
        <v>3.0385490801390712E-2</v>
      </c>
      <c r="AT1277" s="13">
        <f t="shared" si="1603"/>
        <v>3.6305452566381632E-3</v>
      </c>
      <c r="AU1277" s="13">
        <f t="shared" si="1604"/>
        <v>2.891919468330499E-4</v>
      </c>
      <c r="AV1277" s="13">
        <f t="shared" si="1605"/>
        <v>1.7276740035159012E-5</v>
      </c>
      <c r="AW1277" s="13">
        <f t="shared" si="1606"/>
        <v>2.2707865581544364E-8</v>
      </c>
      <c r="AX1277" s="13">
        <f t="shared" si="1607"/>
        <v>3.2330604162892713E-9</v>
      </c>
      <c r="AY1277" s="13">
        <f t="shared" si="1608"/>
        <v>1.3394597016632914E-8</v>
      </c>
      <c r="AZ1277" s="13">
        <f t="shared" si="1609"/>
        <v>2.7746965125370957E-8</v>
      </c>
      <c r="BA1277" s="13">
        <f t="shared" si="1610"/>
        <v>3.8318638115180616E-8</v>
      </c>
      <c r="BB1277" s="13">
        <f t="shared" si="1611"/>
        <v>3.968861153916583E-8</v>
      </c>
      <c r="BC1277" s="13">
        <f t="shared" si="1612"/>
        <v>3.2886051558972679E-8</v>
      </c>
      <c r="BD1277" s="13">
        <f t="shared" si="1613"/>
        <v>8.7800146849177751E-2</v>
      </c>
      <c r="BE1277" s="13">
        <f t="shared" si="1614"/>
        <v>2.0981224806204353E-2</v>
      </c>
      <c r="BF1277" s="13">
        <f t="shared" si="1615"/>
        <v>2.5068966862018829E-3</v>
      </c>
      <c r="BG1277" s="13">
        <f t="shared" si="1616"/>
        <v>1.996874524195742E-4</v>
      </c>
      <c r="BH1277" s="13">
        <f t="shared" si="1617"/>
        <v>1.1929613675334528E-5</v>
      </c>
      <c r="BI1277" s="13">
        <f t="shared" si="1618"/>
        <v>5.7015373061578812E-7</v>
      </c>
      <c r="BJ1277" s="14">
        <f t="shared" si="1619"/>
        <v>5.2597740885629053E-3</v>
      </c>
      <c r="BK1277" s="14">
        <f t="shared" si="1620"/>
        <v>2.8298620952743478E-2</v>
      </c>
      <c r="BL1277" s="14">
        <f t="shared" si="1621"/>
        <v>0.69218147289083898</v>
      </c>
      <c r="BM1277" s="14">
        <f t="shared" si="1622"/>
        <v>0.68660410346364242</v>
      </c>
      <c r="BN1277" s="14">
        <f t="shared" si="1623"/>
        <v>0.18729509952252865</v>
      </c>
    </row>
    <row r="1278" spans="1:66" x14ac:dyDescent="0.25">
      <c r="A1278" t="s">
        <v>178</v>
      </c>
      <c r="B1278" t="s">
        <v>268</v>
      </c>
      <c r="C1278" t="s">
        <v>269</v>
      </c>
      <c r="D1278" s="7" t="s">
        <v>506</v>
      </c>
      <c r="E1278" s="10">
        <f>VLOOKUP(A1278,home!$A$2:$E$405,3,FALSE)</f>
        <v>1.77142857142857</v>
      </c>
      <c r="F1278" s="10">
        <f>VLOOKUP(B1278,home!$B$2:$E$405,3,FALSE)</f>
        <v>0.56000000000000005</v>
      </c>
      <c r="G1278" s="10">
        <f>VLOOKUP(C1278,away!$B$2:$E$405,4,FALSE)</f>
        <v>0.56000000000000005</v>
      </c>
      <c r="H1278" s="10">
        <f>VLOOKUP(A1278,away!$A$2:$E$405,3,FALSE)</f>
        <v>1.3857142857142899</v>
      </c>
      <c r="I1278" s="10">
        <f>VLOOKUP(C1278,away!$B$2:$E$405,3,FALSE)</f>
        <v>0.99</v>
      </c>
      <c r="J1278" s="10">
        <f>VLOOKUP(B1278,home!$B$2:$E$405,4,FALSE)</f>
        <v>0.9</v>
      </c>
      <c r="K1278" s="12">
        <f t="shared" si="1568"/>
        <v>0.55551999999999968</v>
      </c>
      <c r="L1278" s="12">
        <f t="shared" si="1569"/>
        <v>1.2346714285714322</v>
      </c>
      <c r="M1278" s="13">
        <f t="shared" si="1570"/>
        <v>0.16692821177919934</v>
      </c>
      <c r="N1278" s="13">
        <f t="shared" si="1571"/>
        <v>9.2731960207580746E-2</v>
      </c>
      <c r="O1278" s="13">
        <f t="shared" si="1572"/>
        <v>0.2061014937062986</v>
      </c>
      <c r="P1278" s="13">
        <f t="shared" si="1573"/>
        <v>0.11449350178372292</v>
      </c>
      <c r="Q1278" s="13">
        <f t="shared" si="1574"/>
        <v>2.5757229267257611E-2</v>
      </c>
      <c r="R1278" s="13">
        <f t="shared" si="1575"/>
        <v>0.12723381283253088</v>
      </c>
      <c r="S1278" s="13">
        <f t="shared" si="1576"/>
        <v>1.9632334479265101E-2</v>
      </c>
      <c r="T1278" s="13">
        <f t="shared" si="1577"/>
        <v>3.1801715055446857E-2</v>
      </c>
      <c r="U1278" s="13">
        <f t="shared" si="1578"/>
        <v>7.0680927704727503E-2</v>
      </c>
      <c r="V1278" s="13">
        <f t="shared" si="1579"/>
        <v>1.4961685883227859E-3</v>
      </c>
      <c r="W1278" s="13">
        <f t="shared" si="1580"/>
        <v>4.7695520008489813E-3</v>
      </c>
      <c r="X1278" s="13">
        <f t="shared" si="1581"/>
        <v>5.8888295825339446E-3</v>
      </c>
      <c r="Y1278" s="13">
        <f t="shared" si="1582"/>
        <v>3.6353848166404486E-3</v>
      </c>
      <c r="Z1278" s="13">
        <f t="shared" si="1583"/>
        <v>5.2363984484177055E-2</v>
      </c>
      <c r="AA1278" s="13">
        <f t="shared" si="1584"/>
        <v>2.9089240660650016E-2</v>
      </c>
      <c r="AB1278" s="13">
        <f t="shared" si="1585"/>
        <v>8.0798274859021427E-3</v>
      </c>
      <c r="AC1278" s="13">
        <f t="shared" si="1586"/>
        <v>6.4137443841154923E-5</v>
      </c>
      <c r="AD1278" s="13">
        <f t="shared" si="1587"/>
        <v>6.6239538187790601E-4</v>
      </c>
      <c r="AE1278" s="13">
        <f t="shared" si="1588"/>
        <v>8.1784065242231356E-4</v>
      </c>
      <c r="AF1278" s="13">
        <f t="shared" si="1589"/>
        <v>5.048822433350251E-4</v>
      </c>
      <c r="AG1278" s="13">
        <f t="shared" si="1590"/>
        <v>2.0778789354626833E-4</v>
      </c>
      <c r="AH1278" s="13">
        <f t="shared" si="1591"/>
        <v>1.6163078882192792E-2</v>
      </c>
      <c r="AI1278" s="13">
        <f t="shared" si="1592"/>
        <v>8.9789135806357338E-3</v>
      </c>
      <c r="AJ1278" s="13">
        <f t="shared" si="1593"/>
        <v>2.4939830361573796E-3</v>
      </c>
      <c r="AK1278" s="13">
        <f t="shared" si="1594"/>
        <v>4.6181915208204908E-4</v>
      </c>
      <c r="AL1278" s="13">
        <f t="shared" si="1595"/>
        <v>1.759635585276363E-6</v>
      </c>
      <c r="AM1278" s="13">
        <f t="shared" si="1596"/>
        <v>7.3594776508162851E-5</v>
      </c>
      <c r="AN1278" s="13">
        <f t="shared" si="1597"/>
        <v>9.0865367846728695E-5</v>
      </c>
      <c r="AO1278" s="13">
        <f t="shared" si="1598"/>
        <v>5.6094436763494609E-5</v>
      </c>
      <c r="AP1278" s="13">
        <f t="shared" si="1599"/>
        <v>2.308606612456459E-5</v>
      </c>
      <c r="AQ1278" s="13">
        <f t="shared" si="1600"/>
        <v>7.125926560527674E-6</v>
      </c>
      <c r="AR1278" s="13">
        <f t="shared" si="1601"/>
        <v>3.9912183387179438E-3</v>
      </c>
      <c r="AS1278" s="13">
        <f t="shared" si="1602"/>
        <v>2.2172016115245903E-3</v>
      </c>
      <c r="AT1278" s="13">
        <f t="shared" si="1603"/>
        <v>6.158499196170698E-4</v>
      </c>
      <c r="AU1278" s="13">
        <f t="shared" si="1604"/>
        <v>1.1403898244855818E-4</v>
      </c>
      <c r="AV1278" s="13">
        <f t="shared" si="1605"/>
        <v>1.5837733882455749E-5</v>
      </c>
      <c r="AW1278" s="13">
        <f t="shared" si="1606"/>
        <v>3.3525196562411415E-8</v>
      </c>
      <c r="AX1278" s="13">
        <f t="shared" si="1607"/>
        <v>6.8138950409690996E-6</v>
      </c>
      <c r="AY1278" s="13">
        <f t="shared" si="1608"/>
        <v>8.412921524369115E-6</v>
      </c>
      <c r="AZ1278" s="13">
        <f t="shared" si="1609"/>
        <v>5.1935969184760839E-6</v>
      </c>
      <c r="BA1278" s="13">
        <f t="shared" si="1610"/>
        <v>2.1374619089196857E-6</v>
      </c>
      <c r="BB1278" s="13">
        <f t="shared" si="1611"/>
        <v>6.5976578715072189E-7</v>
      </c>
      <c r="BC1278" s="13">
        <f t="shared" si="1612"/>
        <v>1.6291879338878743E-7</v>
      </c>
      <c r="BD1278" s="13">
        <f t="shared" si="1613"/>
        <v>8.2130720800089826E-4</v>
      </c>
      <c r="BE1278" s="13">
        <f t="shared" si="1614"/>
        <v>4.5625258018865871E-4</v>
      </c>
      <c r="BF1278" s="13">
        <f t="shared" si="1615"/>
        <v>1.2672871667320176E-4</v>
      </c>
      <c r="BG1278" s="13">
        <f t="shared" si="1616"/>
        <v>2.3466778895432342E-5</v>
      </c>
      <c r="BH1278" s="13">
        <f t="shared" si="1617"/>
        <v>3.2590662529976412E-6</v>
      </c>
      <c r="BI1278" s="13">
        <f t="shared" si="1618"/>
        <v>3.6209529697304977E-7</v>
      </c>
      <c r="BJ1278" s="14">
        <f t="shared" si="1619"/>
        <v>0.16705172423526685</v>
      </c>
      <c r="BK1278" s="14">
        <f t="shared" si="1620"/>
        <v>0.30262452663146094</v>
      </c>
      <c r="BL1278" s="14">
        <f t="shared" si="1621"/>
        <v>0.47766862007267585</v>
      </c>
      <c r="BM1278" s="14">
        <f t="shared" si="1622"/>
        <v>0.26645426645066289</v>
      </c>
      <c r="BN1278" s="14">
        <f t="shared" si="1623"/>
        <v>0.73324620957659015</v>
      </c>
    </row>
    <row r="1279" spans="1:66" x14ac:dyDescent="0.25">
      <c r="A1279" t="s">
        <v>301</v>
      </c>
      <c r="B1279" t="s">
        <v>341</v>
      </c>
      <c r="C1279" t="s">
        <v>313</v>
      </c>
      <c r="D1279" s="7" t="s">
        <v>506</v>
      </c>
      <c r="E1279" s="10">
        <f>VLOOKUP(A1279,home!$A$2:$E$405,3,FALSE)</f>
        <v>1.32051282051282</v>
      </c>
      <c r="F1279" s="10">
        <f>VLOOKUP(B1279,home!$B$2:$E$405,3,FALSE)</f>
        <v>0.38</v>
      </c>
      <c r="G1279" s="10">
        <f>VLOOKUP(C1279,away!$B$2:$E$405,4,FALSE)</f>
        <v>0.76</v>
      </c>
      <c r="H1279" s="10">
        <f>VLOOKUP(A1279,away!$A$2:$E$405,3,FALSE)</f>
        <v>0.93589743589743601</v>
      </c>
      <c r="I1279" s="10">
        <f>VLOOKUP(C1279,away!$B$2:$E$405,3,FALSE)</f>
        <v>1.1399999999999999</v>
      </c>
      <c r="J1279" s="10">
        <f>VLOOKUP(B1279,home!$B$2:$E$405,4,FALSE)</f>
        <v>1.34</v>
      </c>
      <c r="K1279" s="12">
        <f t="shared" si="1568"/>
        <v>0.38136410256410241</v>
      </c>
      <c r="L1279" s="12">
        <f t="shared" si="1569"/>
        <v>1.4296769230769231</v>
      </c>
      <c r="M1279" s="13">
        <f t="shared" si="1570"/>
        <v>0.16348385729807594</v>
      </c>
      <c r="N1279" s="13">
        <f t="shared" si="1571"/>
        <v>6.234687452219851E-2</v>
      </c>
      <c r="O1279" s="13">
        <f t="shared" si="1572"/>
        <v>0.23372909807466</v>
      </c>
      <c r="P1279" s="13">
        <f t="shared" si="1573"/>
        <v>8.9135887730359784E-2</v>
      </c>
      <c r="Q1279" s="13">
        <f t="shared" si="1574"/>
        <v>1.188842992491747E-2</v>
      </c>
      <c r="R1279" s="13">
        <f t="shared" si="1575"/>
        <v>0.16707854888446216</v>
      </c>
      <c r="S1279" s="13">
        <f t="shared" si="1576"/>
        <v>1.2149833342555975E-2</v>
      </c>
      <c r="T1279" s="13">
        <f t="shared" si="1577"/>
        <v>1.6996613915271623E-2</v>
      </c>
      <c r="U1279" s="13">
        <f t="shared" si="1578"/>
        <v>6.3717760853035418E-2</v>
      </c>
      <c r="V1279" s="13">
        <f t="shared" si="1579"/>
        <v>7.3604697033384243E-4</v>
      </c>
      <c r="W1279" s="13">
        <f t="shared" si="1580"/>
        <v>1.5112734697374567E-3</v>
      </c>
      <c r="X1279" s="13">
        <f t="shared" si="1581"/>
        <v>2.1606328041420329E-3</v>
      </c>
      <c r="Y1279" s="13">
        <f t="shared" si="1582"/>
        <v>1.5445034296624228E-3</v>
      </c>
      <c r="Z1279" s="13">
        <f t="shared" si="1583"/>
        <v>7.9622781893765038E-2</v>
      </c>
      <c r="AA1279" s="13">
        <f t="shared" si="1584"/>
        <v>3.0365270760572965E-2</v>
      </c>
      <c r="AB1279" s="13">
        <f t="shared" si="1585"/>
        <v>5.7901121163609444E-3</v>
      </c>
      <c r="AC1279" s="13">
        <f t="shared" si="1586"/>
        <v>2.5082063604117444E-5</v>
      </c>
      <c r="AD1279" s="13">
        <f t="shared" si="1587"/>
        <v>1.4408636262884056E-4</v>
      </c>
      <c r="AE1279" s="13">
        <f t="shared" si="1588"/>
        <v>2.0599694758054654E-4</v>
      </c>
      <c r="AF1279" s="13">
        <f t="shared" si="1589"/>
        <v>1.47254541090097E-4</v>
      </c>
      <c r="AG1279" s="13">
        <f t="shared" si="1590"/>
        <v>7.0175473071598061E-5</v>
      </c>
      <c r="AH1279" s="13">
        <f t="shared" si="1591"/>
        <v>2.8458713456175733E-2</v>
      </c>
      <c r="AI1279" s="13">
        <f t="shared" si="1592"/>
        <v>1.0853131717343402E-2</v>
      </c>
      <c r="AJ1279" s="13">
        <f t="shared" si="1593"/>
        <v>2.0694974186973311E-3</v>
      </c>
      <c r="AK1279" s="13">
        <f t="shared" si="1594"/>
        <v>2.6307734194674475E-4</v>
      </c>
      <c r="AL1279" s="13">
        <f t="shared" si="1595"/>
        <v>5.4701718993234653E-7</v>
      </c>
      <c r="AM1279" s="13">
        <f t="shared" si="1596"/>
        <v>1.098987327513473E-5</v>
      </c>
      <c r="AN1279" s="13">
        <f t="shared" si="1597"/>
        <v>1.5711968208999929E-5</v>
      </c>
      <c r="AO1279" s="13">
        <f t="shared" si="1598"/>
        <v>1.1231519182262726E-5</v>
      </c>
      <c r="AP1279" s="13">
        <f t="shared" si="1599"/>
        <v>5.3524812619922708E-6</v>
      </c>
      <c r="AQ1279" s="13">
        <f t="shared" si="1600"/>
        <v>1.9130797353679988E-6</v>
      </c>
      <c r="AR1279" s="13">
        <f t="shared" si="1601"/>
        <v>8.1373531777506232E-3</v>
      </c>
      <c r="AS1279" s="13">
        <f t="shared" si="1602"/>
        <v>3.1032943918800132E-3</v>
      </c>
      <c r="AT1279" s="13">
        <f t="shared" si="1603"/>
        <v>5.9174254037576662E-4</v>
      </c>
      <c r="AU1279" s="13">
        <f t="shared" si="1604"/>
        <v>7.5223120953135468E-5</v>
      </c>
      <c r="AV1279" s="13">
        <f t="shared" si="1605"/>
        <v>7.1718495035908565E-6</v>
      </c>
      <c r="AW1279" s="13">
        <f t="shared" si="1606"/>
        <v>8.284688645892443E-9</v>
      </c>
      <c r="AX1279" s="13">
        <f t="shared" si="1607"/>
        <v>6.9852385981082759E-7</v>
      </c>
      <c r="AY1279" s="13">
        <f t="shared" si="1608"/>
        <v>9.9866344259016006E-7</v>
      </c>
      <c r="AZ1279" s="13">
        <f t="shared" si="1609"/>
        <v>7.1388303889585375E-7</v>
      </c>
      <c r="BA1279" s="13">
        <f t="shared" si="1610"/>
        <v>3.4020736882847581E-7</v>
      </c>
      <c r="BB1279" s="13">
        <f t="shared" si="1611"/>
        <v>1.2159665606869778E-7</v>
      </c>
      <c r="BC1279" s="13">
        <f t="shared" si="1612"/>
        <v>3.476878662094772E-8</v>
      </c>
      <c r="BD1279" s="13">
        <f t="shared" si="1613"/>
        <v>1.9389643421927902E-3</v>
      </c>
      <c r="BE1279" s="13">
        <f t="shared" si="1614"/>
        <v>7.3945139626414857E-4</v>
      </c>
      <c r="BF1279" s="13">
        <f t="shared" si="1615"/>
        <v>1.4100010906302474E-4</v>
      </c>
      <c r="BG1279" s="13">
        <f t="shared" si="1616"/>
        <v>1.7924126684753667E-5</v>
      </c>
      <c r="BH1279" s="13">
        <f t="shared" si="1617"/>
        <v>1.7089046218440901E-6</v>
      </c>
      <c r="BI1279" s="13">
        <f t="shared" si="1618"/>
        <v>1.3034297549544374E-7</v>
      </c>
      <c r="BJ1279" s="14">
        <f t="shared" si="1619"/>
        <v>9.7063947955117177E-2</v>
      </c>
      <c r="BK1279" s="14">
        <f t="shared" si="1620"/>
        <v>0.26553225308556222</v>
      </c>
      <c r="BL1279" s="14">
        <f t="shared" si="1621"/>
        <v>0.55707917492552006</v>
      </c>
      <c r="BM1279" s="14">
        <f t="shared" si="1622"/>
        <v>0.27163447104653649</v>
      </c>
      <c r="BN1279" s="14">
        <f t="shared" si="1623"/>
        <v>0.72766269643467385</v>
      </c>
    </row>
    <row r="1280" spans="1:66" x14ac:dyDescent="0.25">
      <c r="A1280" t="s">
        <v>301</v>
      </c>
      <c r="B1280" t="s">
        <v>312</v>
      </c>
      <c r="C1280" t="s">
        <v>384</v>
      </c>
      <c r="D1280" s="7" t="s">
        <v>506</v>
      </c>
      <c r="E1280" s="10">
        <f>VLOOKUP(A1280,home!$A$2:$E$405,3,FALSE)</f>
        <v>1.32051282051282</v>
      </c>
      <c r="F1280" s="10">
        <f>VLOOKUP(B1280,home!$B$2:$E$405,3,FALSE)</f>
        <v>0.95</v>
      </c>
      <c r="G1280" s="10">
        <f>VLOOKUP(C1280,away!$B$2:$E$405,4,FALSE)</f>
        <v>1.06</v>
      </c>
      <c r="H1280" s="10">
        <f>VLOOKUP(A1280,away!$A$2:$E$405,3,FALSE)</f>
        <v>0.93589743589743601</v>
      </c>
      <c r="I1280" s="10">
        <f>VLOOKUP(C1280,away!$B$2:$E$405,3,FALSE)</f>
        <v>0.45</v>
      </c>
      <c r="J1280" s="10">
        <f>VLOOKUP(B1280,home!$B$2:$E$405,4,FALSE)</f>
        <v>0.8</v>
      </c>
      <c r="K1280" s="12">
        <f t="shared" si="1568"/>
        <v>1.3297564102564099</v>
      </c>
      <c r="L1280" s="12">
        <f t="shared" si="1569"/>
        <v>0.33692307692307699</v>
      </c>
      <c r="M1280" s="13">
        <f t="shared" si="1570"/>
        <v>0.18887318137099651</v>
      </c>
      <c r="N1280" s="13">
        <f t="shared" si="1571"/>
        <v>0.2511553236536041</v>
      </c>
      <c r="O1280" s="13">
        <f t="shared" si="1572"/>
        <v>6.3635733415766518E-2</v>
      </c>
      <c r="P1280" s="13">
        <f t="shared" si="1573"/>
        <v>8.4620024430983543E-2</v>
      </c>
      <c r="Q1280" s="13">
        <f t="shared" si="1574"/>
        <v>0.16698770079920175</v>
      </c>
      <c r="R1280" s="13">
        <f t="shared" si="1575"/>
        <v>1.0720173552348361E-2</v>
      </c>
      <c r="S1280" s="13">
        <f t="shared" si="1576"/>
        <v>9.477984755065701E-3</v>
      </c>
      <c r="T1280" s="13">
        <f t="shared" si="1577"/>
        <v>5.6262009961577208E-2</v>
      </c>
      <c r="U1280" s="13">
        <f t="shared" si="1578"/>
        <v>1.4255219500296462E-2</v>
      </c>
      <c r="V1280" s="13">
        <f t="shared" si="1579"/>
        <v>4.7182000095300733E-4</v>
      </c>
      <c r="W1280" s="13">
        <f t="shared" si="1580"/>
        <v>7.4017655190572684E-2</v>
      </c>
      <c r="X1280" s="13">
        <f t="shared" si="1581"/>
        <v>2.4938256133439106E-2</v>
      </c>
      <c r="Y1280" s="13">
        <f t="shared" si="1582"/>
        <v>4.2011369947870499E-3</v>
      </c>
      <c r="Z1280" s="13">
        <f t="shared" si="1583"/>
        <v>1.2039579528022009E-3</v>
      </c>
      <c r="AA1280" s="13">
        <f t="shared" si="1584"/>
        <v>1.6009708054179109E-3</v>
      </c>
      <c r="AB1280" s="13">
        <f t="shared" si="1585"/>
        <v>1.0644505955689175E-3</v>
      </c>
      <c r="AC1280" s="13">
        <f t="shared" si="1586"/>
        <v>1.3211715566848443E-5</v>
      </c>
      <c r="AD1280" s="13">
        <f t="shared" si="1587"/>
        <v>2.4606362865453146E-2</v>
      </c>
      <c r="AE1280" s="13">
        <f t="shared" si="1588"/>
        <v>8.290451488514216E-3</v>
      </c>
      <c r="AF1280" s="13">
        <f t="shared" si="1589"/>
        <v>1.3966222122958564E-3</v>
      </c>
      <c r="AG1280" s="13">
        <f t="shared" si="1590"/>
        <v>1.5685141768861162E-4</v>
      </c>
      <c r="AH1280" s="13">
        <f t="shared" si="1591"/>
        <v>1.0141030448603157E-4</v>
      </c>
      <c r="AI1280" s="13">
        <f t="shared" si="1592"/>
        <v>1.3485100245635482E-4</v>
      </c>
      <c r="AJ1280" s="13">
        <f t="shared" si="1593"/>
        <v>8.9659492472920371E-5</v>
      </c>
      <c r="AK1280" s="13">
        <f t="shared" si="1594"/>
        <v>3.9741761618734081E-5</v>
      </c>
      <c r="AL1280" s="13">
        <f t="shared" si="1595"/>
        <v>2.3676748301198437E-7</v>
      </c>
      <c r="AM1280" s="13">
        <f t="shared" si="1596"/>
        <v>6.5440937506863204E-3</v>
      </c>
      <c r="AN1280" s="13">
        <f t="shared" si="1597"/>
        <v>2.2048562021543144E-3</v>
      </c>
      <c r="AO1280" s="13">
        <f t="shared" si="1598"/>
        <v>3.7143346790138068E-4</v>
      </c>
      <c r="AP1280" s="13">
        <f t="shared" si="1599"/>
        <v>4.1714835625847388E-5</v>
      </c>
      <c r="AQ1280" s="13">
        <f t="shared" si="1600"/>
        <v>3.5136726931002225E-6</v>
      </c>
      <c r="AR1280" s="13">
        <f t="shared" si="1601"/>
        <v>6.8334943638279771E-6</v>
      </c>
      <c r="AS1280" s="13">
        <f t="shared" si="1602"/>
        <v>9.0868829347512999E-6</v>
      </c>
      <c r="AT1280" s="13">
        <f t="shared" si="1603"/>
        <v>6.0416704158675608E-6</v>
      </c>
      <c r="AU1280" s="13">
        <f t="shared" si="1604"/>
        <v>2.6779833213854677E-6</v>
      </c>
      <c r="AV1280" s="13">
        <f t="shared" si="1605"/>
        <v>8.9026637204301864E-7</v>
      </c>
      <c r="AW1280" s="13">
        <f t="shared" si="1606"/>
        <v>2.9466082966806035E-9</v>
      </c>
      <c r="AX1280" s="13">
        <f t="shared" si="1607"/>
        <v>1.4503417690490076E-3</v>
      </c>
      <c r="AY1280" s="13">
        <f t="shared" si="1608"/>
        <v>4.8865361141805033E-4</v>
      </c>
      <c r="AZ1280" s="13">
        <f t="shared" si="1609"/>
        <v>8.2319339154271571E-5</v>
      </c>
      <c r="BA1280" s="13">
        <f t="shared" si="1610"/>
        <v>9.2450950127105022E-6</v>
      </c>
      <c r="BB1280" s="13">
        <f t="shared" si="1611"/>
        <v>7.7872146453215395E-7</v>
      </c>
      <c r="BC1280" s="13">
        <f t="shared" si="1612"/>
        <v>5.2473846379243638E-8</v>
      </c>
      <c r="BD1280" s="13">
        <f t="shared" si="1613"/>
        <v>3.8372699119957091E-7</v>
      </c>
      <c r="BE1280" s="13">
        <f t="shared" si="1614"/>
        <v>5.1026342633603439E-7</v>
      </c>
      <c r="BF1280" s="13">
        <f t="shared" si="1615"/>
        <v>3.3926303104487069E-7</v>
      </c>
      <c r="BG1280" s="13">
        <f t="shared" si="1616"/>
        <v>1.5037906343164544E-7</v>
      </c>
      <c r="BH1280" s="13">
        <f t="shared" si="1617"/>
        <v>4.9991880891646421E-8</v>
      </c>
      <c r="BI1280" s="13">
        <f t="shared" si="1618"/>
        <v>1.329540481528835E-8</v>
      </c>
      <c r="BJ1280" s="14">
        <f t="shared" si="1619"/>
        <v>0.62320937365613971</v>
      </c>
      <c r="BK1280" s="14">
        <f t="shared" si="1620"/>
        <v>0.28394511265246669</v>
      </c>
      <c r="BL1280" s="14">
        <f t="shared" si="1621"/>
        <v>9.166918764763779E-2</v>
      </c>
      <c r="BM1280" s="14">
        <f t="shared" si="1622"/>
        <v>0.23354684402133583</v>
      </c>
      <c r="BN1280" s="14">
        <f t="shared" si="1623"/>
        <v>0.76599213722290083</v>
      </c>
    </row>
    <row r="1281" spans="1:66" x14ac:dyDescent="0.25">
      <c r="A1281" t="s">
        <v>301</v>
      </c>
      <c r="B1281" t="s">
        <v>350</v>
      </c>
      <c r="C1281" t="s">
        <v>322</v>
      </c>
      <c r="D1281" s="7" t="s">
        <v>506</v>
      </c>
      <c r="E1281" s="10">
        <f>VLOOKUP(A1281,home!$A$2:$E$405,3,FALSE)</f>
        <v>1.32051282051282</v>
      </c>
      <c r="F1281" s="10">
        <f>VLOOKUP(B1281,home!$B$2:$E$405,3,FALSE)</f>
        <v>1.01</v>
      </c>
      <c r="G1281" s="10">
        <f>VLOOKUP(C1281,away!$B$2:$E$405,4,FALSE)</f>
        <v>1.1399999999999999</v>
      </c>
      <c r="H1281" s="10">
        <f>VLOOKUP(A1281,away!$A$2:$E$405,3,FALSE)</f>
        <v>0.93589743589743601</v>
      </c>
      <c r="I1281" s="10">
        <f>VLOOKUP(C1281,away!$B$2:$E$405,3,FALSE)</f>
        <v>0.76</v>
      </c>
      <c r="J1281" s="10">
        <f>VLOOKUP(B1281,home!$B$2:$E$405,4,FALSE)</f>
        <v>2.14</v>
      </c>
      <c r="K1281" s="12">
        <f t="shared" si="1568"/>
        <v>1.520438461538461</v>
      </c>
      <c r="L1281" s="12">
        <f t="shared" si="1569"/>
        <v>1.52214358974359</v>
      </c>
      <c r="M1281" s="13">
        <f t="shared" si="1570"/>
        <v>4.7711536676636114E-2</v>
      </c>
      <c r="N1281" s="13">
        <f t="shared" si="1571"/>
        <v>7.2542455422260482E-2</v>
      </c>
      <c r="O1281" s="13">
        <f t="shared" si="1572"/>
        <v>7.2623809709157855E-2</v>
      </c>
      <c r="P1281" s="13">
        <f t="shared" si="1573"/>
        <v>0.11042003350525392</v>
      </c>
      <c r="Q1281" s="13">
        <f t="shared" si="1574"/>
        <v>5.5148169659222063E-2</v>
      </c>
      <c r="R1281" s="13">
        <f t="shared" si="1575"/>
        <v>5.5271933205776468E-2</v>
      </c>
      <c r="S1281" s="13">
        <f t="shared" si="1576"/>
        <v>6.388697916992471E-2</v>
      </c>
      <c r="T1281" s="13">
        <f t="shared" si="1577"/>
        <v>8.3943432932876816E-2</v>
      </c>
      <c r="U1281" s="13">
        <f t="shared" si="1578"/>
        <v>8.4037573089647363E-2</v>
      </c>
      <c r="V1281" s="13">
        <f t="shared" si="1579"/>
        <v>1.6428363899359054E-2</v>
      </c>
      <c r="W1281" s="13">
        <f t="shared" si="1580"/>
        <v>2.794979941110988E-2</v>
      </c>
      <c r="X1281" s="13">
        <f t="shared" si="1581"/>
        <v>4.2543608008240065E-2</v>
      </c>
      <c r="Y1281" s="13">
        <f t="shared" si="1582"/>
        <v>3.2378740107153345E-2</v>
      </c>
      <c r="Z1281" s="13">
        <f t="shared" si="1583"/>
        <v>2.8043939607302854E-2</v>
      </c>
      <c r="AA1281" s="13">
        <f t="shared" si="1584"/>
        <v>4.2639084392005068E-2</v>
      </c>
      <c r="AB1281" s="13">
        <f t="shared" si="1585"/>
        <v>3.2415051937194399E-2</v>
      </c>
      <c r="AC1281" s="13">
        <f t="shared" si="1586"/>
        <v>2.3762865055288055E-3</v>
      </c>
      <c r="AD1281" s="13">
        <f t="shared" si="1587"/>
        <v>1.0623987504234119E-2</v>
      </c>
      <c r="AE1281" s="13">
        <f t="shared" si="1588"/>
        <v>1.6171234477085968E-2</v>
      </c>
      <c r="AF1281" s="13">
        <f t="shared" si="1589"/>
        <v>1.2307470448768471E-2</v>
      </c>
      <c r="AG1281" s="13">
        <f t="shared" si="1590"/>
        <v>6.244579083183867E-3</v>
      </c>
      <c r="AH1281" s="13">
        <f t="shared" si="1591"/>
        <v>1.0671725726103096E-2</v>
      </c>
      <c r="AI1281" s="13">
        <f t="shared" si="1592"/>
        <v>1.6225702244956609E-2</v>
      </c>
      <c r="AJ1281" s="13">
        <f t="shared" si="1593"/>
        <v>1.2335090879351493E-2</v>
      </c>
      <c r="AK1281" s="13">
        <f t="shared" si="1594"/>
        <v>6.2515821998460949E-3</v>
      </c>
      <c r="AL1281" s="13">
        <f t="shared" si="1595"/>
        <v>2.1998003320405582E-4</v>
      </c>
      <c r="AM1281" s="13">
        <f t="shared" si="1596"/>
        <v>3.2306238432683095E-3</v>
      </c>
      <c r="AN1281" s="13">
        <f t="shared" si="1597"/>
        <v>4.9174733739036575E-3</v>
      </c>
      <c r="AO1281" s="13">
        <f t="shared" si="1598"/>
        <v>3.7425502869111189E-3</v>
      </c>
      <c r="AP1281" s="13">
        <f t="shared" si="1599"/>
        <v>1.8988996428382652E-3</v>
      </c>
      <c r="AQ1281" s="13">
        <f t="shared" si="1600"/>
        <v>7.2259947972816408E-4</v>
      </c>
      <c r="AR1281" s="13">
        <f t="shared" si="1601"/>
        <v>3.2487797810979201E-3</v>
      </c>
      <c r="AS1281" s="13">
        <f t="shared" si="1602"/>
        <v>4.9395697322497803E-3</v>
      </c>
      <c r="AT1281" s="13">
        <f t="shared" si="1603"/>
        <v>3.7551559021819026E-3</v>
      </c>
      <c r="AU1281" s="13">
        <f t="shared" si="1604"/>
        <v>1.9031611542501745E-3</v>
      </c>
      <c r="AV1281" s="13">
        <f t="shared" si="1605"/>
        <v>7.2340985435697411E-4</v>
      </c>
      <c r="AW1281" s="13">
        <f t="shared" si="1606"/>
        <v>1.4141817640403455E-5</v>
      </c>
      <c r="AX1281" s="13">
        <f t="shared" si="1607"/>
        <v>8.1866079101138988E-4</v>
      </c>
      <c r="AY1281" s="13">
        <f t="shared" si="1608"/>
        <v>1.246119275212404E-3</v>
      </c>
      <c r="AZ1281" s="13">
        <f t="shared" si="1609"/>
        <v>9.4838623341024476E-4</v>
      </c>
      <c r="BA1281" s="13">
        <f t="shared" si="1610"/>
        <v>4.8119334192882427E-4</v>
      </c>
      <c r="BB1281" s="13">
        <f t="shared" si="1611"/>
        <v>1.8311134021106371E-4</v>
      </c>
      <c r="BC1281" s="13">
        <f t="shared" si="1612"/>
        <v>5.574435054232571E-5</v>
      </c>
      <c r="BD1281" s="13">
        <f t="shared" si="1613"/>
        <v>8.2418488638113087E-4</v>
      </c>
      <c r="BE1281" s="13">
        <f t="shared" si="1614"/>
        <v>1.253122400672578E-3</v>
      </c>
      <c r="BF1281" s="13">
        <f t="shared" si="1615"/>
        <v>9.5264774749899883E-4</v>
      </c>
      <c r="BG1281" s="13">
        <f t="shared" si="1616"/>
        <v>4.8281409186515272E-4</v>
      </c>
      <c r="BH1281" s="13">
        <f t="shared" si="1617"/>
        <v>1.8352227876113544E-4</v>
      </c>
      <c r="BI1281" s="13">
        <f t="shared" si="1618"/>
        <v>5.580686623552263E-5</v>
      </c>
      <c r="BJ1281" s="14">
        <f t="shared" si="1619"/>
        <v>0.37809883901310082</v>
      </c>
      <c r="BK1281" s="14">
        <f t="shared" si="1620"/>
        <v>0.24228929906511909</v>
      </c>
      <c r="BL1281" s="14">
        <f t="shared" si="1621"/>
        <v>0.35079372807958981</v>
      </c>
      <c r="BM1281" s="14">
        <f t="shared" si="1622"/>
        <v>0.58427589012923353</v>
      </c>
      <c r="BN1281" s="14">
        <f t="shared" si="1623"/>
        <v>0.41371793817830688</v>
      </c>
    </row>
    <row r="1282" spans="1:66" x14ac:dyDescent="0.25">
      <c r="A1282" t="s">
        <v>35</v>
      </c>
      <c r="B1282" t="s">
        <v>36</v>
      </c>
      <c r="C1282" t="s">
        <v>217</v>
      </c>
      <c r="D1282" s="7" t="s">
        <v>506</v>
      </c>
      <c r="E1282" s="10">
        <f>VLOOKUP(A1282,home!$A$2:$E$405,3,FALSE)</f>
        <v>1.575</v>
      </c>
      <c r="F1282" s="10">
        <f>VLOOKUP(B1282,home!$B$2:$E$405,3,FALSE)</f>
        <v>1.59</v>
      </c>
      <c r="G1282" s="10">
        <f>VLOOKUP(C1282,away!$B$2:$E$405,4,FALSE)</f>
        <v>0.85</v>
      </c>
      <c r="H1282" s="10">
        <f>VLOOKUP(A1282,away!$A$2:$E$405,3,FALSE)</f>
        <v>1.1000000000000001</v>
      </c>
      <c r="I1282" s="10">
        <f>VLOOKUP(C1282,away!$B$2:$E$405,3,FALSE)</f>
        <v>0</v>
      </c>
      <c r="J1282" s="10">
        <f>VLOOKUP(B1282,home!$B$2:$E$405,4,FALSE)</f>
        <v>0.68</v>
      </c>
      <c r="K1282" s="12">
        <f t="shared" si="1568"/>
        <v>2.1286125</v>
      </c>
      <c r="L1282" s="12">
        <f t="shared" si="1569"/>
        <v>0</v>
      </c>
      <c r="M1282" s="13">
        <f t="shared" si="1570"/>
        <v>0.11900229504073317</v>
      </c>
      <c r="N1282" s="13">
        <f t="shared" si="1571"/>
        <v>0.25330977275239264</v>
      </c>
      <c r="O1282" s="13">
        <f t="shared" si="1572"/>
        <v>0</v>
      </c>
      <c r="P1282" s="13">
        <f t="shared" si="1573"/>
        <v>0</v>
      </c>
      <c r="Q1282" s="13">
        <f t="shared" si="1574"/>
        <v>0.26959917432645125</v>
      </c>
      <c r="R1282" s="13">
        <f t="shared" si="1575"/>
        <v>0</v>
      </c>
      <c r="S1282" s="13">
        <f t="shared" si="1576"/>
        <v>0</v>
      </c>
      <c r="T1282" s="13">
        <f t="shared" si="1577"/>
        <v>0</v>
      </c>
      <c r="U1282" s="13">
        <f t="shared" si="1578"/>
        <v>0</v>
      </c>
      <c r="V1282" s="13">
        <f t="shared" si="1579"/>
        <v>0</v>
      </c>
      <c r="W1282" s="13">
        <f t="shared" si="1580"/>
        <v>0.19129072415365442</v>
      </c>
      <c r="X1282" s="13">
        <f t="shared" si="1581"/>
        <v>0</v>
      </c>
      <c r="Y1282" s="13">
        <f t="shared" si="1582"/>
        <v>0</v>
      </c>
      <c r="Z1282" s="13">
        <f t="shared" si="1583"/>
        <v>0</v>
      </c>
      <c r="AA1282" s="13">
        <f t="shared" si="1584"/>
        <v>0</v>
      </c>
      <c r="AB1282" s="13">
        <f t="shared" si="1585"/>
        <v>0</v>
      </c>
      <c r="AC1282" s="13">
        <f t="shared" si="1586"/>
        <v>0</v>
      </c>
      <c r="AD1282" s="13">
        <f t="shared" si="1587"/>
        <v>0.10179595664188015</v>
      </c>
      <c r="AE1282" s="13">
        <f t="shared" si="1588"/>
        <v>0</v>
      </c>
      <c r="AF1282" s="13">
        <f t="shared" si="1589"/>
        <v>0</v>
      </c>
      <c r="AG1282" s="13">
        <f t="shared" si="1590"/>
        <v>0</v>
      </c>
      <c r="AH1282" s="13">
        <f t="shared" si="1591"/>
        <v>0</v>
      </c>
      <c r="AI1282" s="13">
        <f t="shared" si="1592"/>
        <v>0</v>
      </c>
      <c r="AJ1282" s="13">
        <f t="shared" si="1593"/>
        <v>0</v>
      </c>
      <c r="AK1282" s="13">
        <f t="shared" si="1594"/>
        <v>0</v>
      </c>
      <c r="AL1282" s="13">
        <f t="shared" si="1595"/>
        <v>0</v>
      </c>
      <c r="AM1282" s="13">
        <f t="shared" si="1596"/>
        <v>4.3336829151472814E-2</v>
      </c>
      <c r="AN1282" s="13">
        <f t="shared" si="1597"/>
        <v>0</v>
      </c>
      <c r="AO1282" s="13">
        <f t="shared" si="1598"/>
        <v>0</v>
      </c>
      <c r="AP1282" s="13">
        <f t="shared" si="1599"/>
        <v>0</v>
      </c>
      <c r="AQ1282" s="13">
        <f t="shared" si="1600"/>
        <v>0</v>
      </c>
      <c r="AR1282" s="13">
        <f t="shared" si="1601"/>
        <v>0</v>
      </c>
      <c r="AS1282" s="13">
        <f t="shared" si="1602"/>
        <v>0</v>
      </c>
      <c r="AT1282" s="13">
        <f t="shared" si="1603"/>
        <v>0</v>
      </c>
      <c r="AU1282" s="13">
        <f t="shared" si="1604"/>
        <v>0</v>
      </c>
      <c r="AV1282" s="13">
        <f t="shared" si="1605"/>
        <v>0</v>
      </c>
      <c r="AW1282" s="13">
        <f t="shared" si="1606"/>
        <v>0</v>
      </c>
      <c r="AX1282" s="13">
        <f t="shared" si="1607"/>
        <v>1.5374552707031567E-2</v>
      </c>
      <c r="AY1282" s="13">
        <f t="shared" si="1608"/>
        <v>0</v>
      </c>
      <c r="AZ1282" s="13">
        <f t="shared" si="1609"/>
        <v>0</v>
      </c>
      <c r="BA1282" s="13">
        <f t="shared" si="1610"/>
        <v>0</v>
      </c>
      <c r="BB1282" s="13">
        <f t="shared" si="1611"/>
        <v>0</v>
      </c>
      <c r="BC1282" s="13">
        <f t="shared" si="1612"/>
        <v>0</v>
      </c>
      <c r="BD1282" s="13">
        <f t="shared" si="1613"/>
        <v>0</v>
      </c>
      <c r="BE1282" s="13">
        <f t="shared" si="1614"/>
        <v>0</v>
      </c>
      <c r="BF1282" s="13">
        <f t="shared" si="1615"/>
        <v>0</v>
      </c>
      <c r="BG1282" s="13">
        <f t="shared" si="1616"/>
        <v>0</v>
      </c>
      <c r="BH1282" s="13">
        <f t="shared" si="1617"/>
        <v>0</v>
      </c>
      <c r="BI1282" s="13">
        <f t="shared" si="1618"/>
        <v>0</v>
      </c>
      <c r="BJ1282" s="14">
        <f t="shared" si="1619"/>
        <v>0.87470700973288296</v>
      </c>
      <c r="BK1282" s="14">
        <f t="shared" si="1620"/>
        <v>0.11900229504073317</v>
      </c>
      <c r="BL1282" s="14">
        <f t="shared" si="1621"/>
        <v>0</v>
      </c>
      <c r="BM1282" s="14">
        <f t="shared" si="1622"/>
        <v>0.35179806265403896</v>
      </c>
      <c r="BN1282" s="14">
        <f t="shared" si="1623"/>
        <v>0.64191124211957706</v>
      </c>
    </row>
    <row r="1283" spans="1:66" x14ac:dyDescent="0.25">
      <c r="A1283" t="s">
        <v>35</v>
      </c>
      <c r="B1283" t="s">
        <v>284</v>
      </c>
      <c r="C1283" t="s">
        <v>471</v>
      </c>
      <c r="D1283" s="7" t="s">
        <v>506</v>
      </c>
      <c r="E1283" s="10">
        <f>VLOOKUP(A1283,home!$A$2:$E$405,3,FALSE)</f>
        <v>1.575</v>
      </c>
      <c r="F1283" s="10">
        <f>VLOOKUP(B1283,home!$B$2:$E$405,3,FALSE)</f>
        <v>0.48</v>
      </c>
      <c r="G1283" s="10">
        <f>VLOOKUP(C1283,away!$B$2:$E$405,4,FALSE)</f>
        <v>1.43</v>
      </c>
      <c r="H1283" s="10">
        <f>VLOOKUP(A1283,away!$A$2:$E$405,3,FALSE)</f>
        <v>1.1000000000000001</v>
      </c>
      <c r="I1283" s="10">
        <f>VLOOKUP(C1283,away!$B$2:$E$405,3,FALSE)</f>
        <v>1.27</v>
      </c>
      <c r="J1283" s="10">
        <f>VLOOKUP(B1283,home!$B$2:$E$405,4,FALSE)</f>
        <v>1.59</v>
      </c>
      <c r="K1283" s="12">
        <f t="shared" si="1568"/>
        <v>1.08108</v>
      </c>
      <c r="L1283" s="12">
        <f t="shared" si="1569"/>
        <v>2.2212300000000007</v>
      </c>
      <c r="M1283" s="13">
        <f t="shared" si="1570"/>
        <v>3.6798065614948916E-2</v>
      </c>
      <c r="N1283" s="13">
        <f t="shared" si="1571"/>
        <v>3.9781652775008974E-2</v>
      </c>
      <c r="O1283" s="13">
        <f t="shared" si="1572"/>
        <v>8.1736967285892997E-2</v>
      </c>
      <c r="P1283" s="13">
        <f t="shared" si="1573"/>
        <v>8.8364200593433209E-2</v>
      </c>
      <c r="Q1283" s="13">
        <f t="shared" si="1574"/>
        <v>2.1503574591003348E-2</v>
      </c>
      <c r="R1283" s="13">
        <f t="shared" si="1575"/>
        <v>9.0778301922222096E-2</v>
      </c>
      <c r="S1283" s="13">
        <f t="shared" si="1576"/>
        <v>5.3047842434307678E-2</v>
      </c>
      <c r="T1283" s="13">
        <f t="shared" si="1577"/>
        <v>4.7764384988774375E-2</v>
      </c>
      <c r="U1283" s="13">
        <f t="shared" si="1578"/>
        <v>9.8138606642075868E-2</v>
      </c>
      <c r="V1283" s="13">
        <f t="shared" si="1579"/>
        <v>1.415391486112892E-2</v>
      </c>
      <c r="W1283" s="13">
        <f t="shared" si="1580"/>
        <v>7.7490281396139669E-3</v>
      </c>
      <c r="X1283" s="13">
        <f t="shared" si="1581"/>
        <v>1.7212373774554736E-2</v>
      </c>
      <c r="Y1283" s="13">
        <f t="shared" si="1582"/>
        <v>1.9116320499627117E-2</v>
      </c>
      <c r="Z1283" s="13">
        <f t="shared" si="1583"/>
        <v>6.7213162526232495E-2</v>
      </c>
      <c r="AA1283" s="13">
        <f t="shared" si="1584"/>
        <v>7.2662805743859429E-2</v>
      </c>
      <c r="AB1283" s="13">
        <f t="shared" si="1585"/>
        <v>3.9277153016785762E-2</v>
      </c>
      <c r="AC1283" s="13">
        <f t="shared" si="1586"/>
        <v>2.1242614099922365E-3</v>
      </c>
      <c r="AD1283" s="13">
        <f t="shared" si="1587"/>
        <v>2.094329835293467E-3</v>
      </c>
      <c r="AE1283" s="13">
        <f t="shared" si="1588"/>
        <v>4.6519882600489088E-3</v>
      </c>
      <c r="AF1283" s="13">
        <f t="shared" si="1589"/>
        <v>5.1665679414342209E-3</v>
      </c>
      <c r="AG1283" s="13">
        <f t="shared" si="1590"/>
        <v>3.8253785695173135E-3</v>
      </c>
      <c r="AH1283" s="13">
        <f t="shared" si="1591"/>
        <v>3.7323973249535868E-2</v>
      </c>
      <c r="AI1283" s="13">
        <f t="shared" si="1592"/>
        <v>4.0350201000608238E-2</v>
      </c>
      <c r="AJ1283" s="13">
        <f t="shared" si="1593"/>
        <v>2.181089764886877E-2</v>
      </c>
      <c r="AK1283" s="13">
        <f t="shared" si="1594"/>
        <v>7.8597750767463517E-3</v>
      </c>
      <c r="AL1283" s="13">
        <f t="shared" si="1595"/>
        <v>2.0404187905919498E-4</v>
      </c>
      <c r="AM1283" s="13">
        <f t="shared" si="1596"/>
        <v>4.5282761966781239E-4</v>
      </c>
      <c r="AN1283" s="13">
        <f t="shared" si="1597"/>
        <v>1.0058342936347352E-3</v>
      </c>
      <c r="AO1283" s="13">
        <f t="shared" si="1598"/>
        <v>1.1170946540251421E-3</v>
      </c>
      <c r="AP1283" s="13">
        <f t="shared" si="1599"/>
        <v>8.2710805278675566E-4</v>
      </c>
      <c r="AQ1283" s="13">
        <f t="shared" si="1600"/>
        <v>4.5929930502288155E-4</v>
      </c>
      <c r="AR1283" s="13">
        <f t="shared" si="1601"/>
        <v>1.6581025820213306E-2</v>
      </c>
      <c r="AS1283" s="13">
        <f t="shared" si="1602"/>
        <v>1.7925415393716202E-2</v>
      </c>
      <c r="AT1283" s="13">
        <f t="shared" si="1603"/>
        <v>9.6894040369193534E-3</v>
      </c>
      <c r="AU1283" s="13">
        <f t="shared" si="1604"/>
        <v>3.4916736387442583E-3</v>
      </c>
      <c r="AV1283" s="13">
        <f t="shared" si="1605"/>
        <v>9.4369463434341072E-4</v>
      </c>
      <c r="AW1283" s="13">
        <f t="shared" si="1606"/>
        <v>1.3610315008970357E-5</v>
      </c>
      <c r="AX1283" s="13">
        <f t="shared" si="1607"/>
        <v>8.159048051174641E-5</v>
      </c>
      <c r="AY1283" s="13">
        <f t="shared" si="1608"/>
        <v>1.8123122302710653E-4</v>
      </c>
      <c r="AZ1283" s="13">
        <f t="shared" si="1609"/>
        <v>2.0127811476225002E-4</v>
      </c>
      <c r="BA1283" s="13">
        <f t="shared" si="1610"/>
        <v>1.4902832895111759E-4</v>
      </c>
      <c r="BB1283" s="13">
        <f t="shared" si="1611"/>
        <v>8.2756548779022772E-5</v>
      </c>
      <c r="BC1283" s="13">
        <f t="shared" si="1612"/>
        <v>3.6764265768885742E-5</v>
      </c>
      <c r="BD1283" s="13">
        <f t="shared" si="1613"/>
        <v>6.1383786637720719E-3</v>
      </c>
      <c r="BE1283" s="13">
        <f t="shared" si="1614"/>
        <v>6.6360784058307112E-3</v>
      </c>
      <c r="BF1283" s="13">
        <f t="shared" si="1615"/>
        <v>3.587065821487732E-3</v>
      </c>
      <c r="BG1283" s="13">
        <f t="shared" si="1616"/>
        <v>1.2926350394313192E-3</v>
      </c>
      <c r="BH1283" s="13">
        <f t="shared" si="1617"/>
        <v>3.4936047210710265E-4</v>
      </c>
      <c r="BI1283" s="13">
        <f t="shared" si="1618"/>
        <v>7.5537323837109342E-5</v>
      </c>
      <c r="BJ1283" s="14">
        <f t="shared" si="1619"/>
        <v>0.17346041226181388</v>
      </c>
      <c r="BK1283" s="14">
        <f t="shared" si="1620"/>
        <v>0.19487355801589723</v>
      </c>
      <c r="BL1283" s="14">
        <f t="shared" si="1621"/>
        <v>0.55664895083699784</v>
      </c>
      <c r="BM1283" s="14">
        <f t="shared" si="1622"/>
        <v>0.63306569995041384</v>
      </c>
      <c r="BN1283" s="14">
        <f t="shared" si="1623"/>
        <v>0.35896276278250949</v>
      </c>
    </row>
    <row r="1284" spans="1:66" x14ac:dyDescent="0.25">
      <c r="A1284" t="s">
        <v>35</v>
      </c>
      <c r="B1284" t="s">
        <v>285</v>
      </c>
      <c r="C1284" t="s">
        <v>474</v>
      </c>
      <c r="D1284" s="7" t="s">
        <v>506</v>
      </c>
      <c r="E1284" s="10">
        <f>VLOOKUP(A1284,home!$A$2:$E$405,3,FALSE)</f>
        <v>1.575</v>
      </c>
      <c r="F1284" s="10">
        <f>VLOOKUP(B1284,home!$B$2:$E$405,3,FALSE)</f>
        <v>1.52</v>
      </c>
      <c r="G1284" s="10">
        <f>VLOOKUP(C1284,away!$B$2:$E$405,4,FALSE)</f>
        <v>1.43</v>
      </c>
      <c r="H1284" s="10">
        <f>VLOOKUP(A1284,away!$A$2:$E$405,3,FALSE)</f>
        <v>1.1000000000000001</v>
      </c>
      <c r="I1284" s="10">
        <f>VLOOKUP(C1284,away!$B$2:$E$405,3,FALSE)</f>
        <v>0.95</v>
      </c>
      <c r="J1284" s="10">
        <f>VLOOKUP(B1284,home!$B$2:$E$405,4,FALSE)</f>
        <v>0.73</v>
      </c>
      <c r="K1284" s="12">
        <f t="shared" si="1568"/>
        <v>3.4234200000000001</v>
      </c>
      <c r="L1284" s="12">
        <f t="shared" si="1569"/>
        <v>0.76284999999999992</v>
      </c>
      <c r="M1284" s="13">
        <f t="shared" si="1570"/>
        <v>1.5202886011122144E-2</v>
      </c>
      <c r="N1284" s="13">
        <f t="shared" si="1571"/>
        <v>5.2045864028195762E-2</v>
      </c>
      <c r="O1284" s="13">
        <f t="shared" si="1572"/>
        <v>1.1597521593584523E-2</v>
      </c>
      <c r="P1284" s="13">
        <f t="shared" si="1573"/>
        <v>3.9703187373909127E-2</v>
      </c>
      <c r="Q1284" s="13">
        <f t="shared" si="1574"/>
        <v>8.9087425915702984E-2</v>
      </c>
      <c r="R1284" s="13">
        <f t="shared" si="1575"/>
        <v>4.4235846738329759E-3</v>
      </c>
      <c r="S1284" s="13">
        <f t="shared" si="1576"/>
        <v>2.5921773775296926E-2</v>
      </c>
      <c r="T1284" s="13">
        <f t="shared" si="1577"/>
        <v>6.7960342859794007E-2</v>
      </c>
      <c r="U1284" s="13">
        <f t="shared" si="1578"/>
        <v>1.5143788244093287E-2</v>
      </c>
      <c r="V1284" s="13">
        <f t="shared" si="1579"/>
        <v>7.5217958288517038E-3</v>
      </c>
      <c r="W1284" s="13">
        <f t="shared" si="1580"/>
        <v>0.10166122520944532</v>
      </c>
      <c r="X1284" s="13">
        <f t="shared" si="1581"/>
        <v>7.755226565102534E-2</v>
      </c>
      <c r="Y1284" s="13">
        <f t="shared" si="1582"/>
        <v>2.9580372925942334E-2</v>
      </c>
      <c r="Z1284" s="13">
        <f t="shared" si="1583"/>
        <v>1.1248438561444953E-3</v>
      </c>
      <c r="AA1284" s="13">
        <f t="shared" si="1584"/>
        <v>3.8508129540021879E-3</v>
      </c>
      <c r="AB1284" s="13">
        <f t="shared" si="1585"/>
        <v>6.5914750414950863E-3</v>
      </c>
      <c r="AC1284" s="13">
        <f t="shared" si="1586"/>
        <v>1.2277244143098413E-3</v>
      </c>
      <c r="AD1284" s="13">
        <f t="shared" si="1587"/>
        <v>8.7007267901629839E-2</v>
      </c>
      <c r="AE1284" s="13">
        <f t="shared" si="1588"/>
        <v>6.6373494318758303E-2</v>
      </c>
      <c r="AF1284" s="13">
        <f t="shared" si="1589"/>
        <v>2.5316510070532382E-2</v>
      </c>
      <c r="AG1284" s="13">
        <f t="shared" si="1590"/>
        <v>6.4375665691018763E-3</v>
      </c>
      <c r="AH1284" s="13">
        <f t="shared" si="1591"/>
        <v>2.1452178391495702E-4</v>
      </c>
      <c r="AI1284" s="13">
        <f t="shared" si="1592"/>
        <v>7.3439816549014214E-4</v>
      </c>
      <c r="AJ1284" s="13">
        <f t="shared" si="1593"/>
        <v>1.2570766838511315E-3</v>
      </c>
      <c r="AK1284" s="13">
        <f t="shared" si="1594"/>
        <v>1.4345004870098801E-3</v>
      </c>
      <c r="AL1284" s="13">
        <f t="shared" si="1595"/>
        <v>1.2825083981871831E-4</v>
      </c>
      <c r="AM1284" s="13">
        <f t="shared" si="1596"/>
        <v>5.9572484215959502E-2</v>
      </c>
      <c r="AN1284" s="13">
        <f t="shared" si="1597"/>
        <v>4.5444869584144697E-2</v>
      </c>
      <c r="AO1284" s="13">
        <f t="shared" si="1598"/>
        <v>1.7333809381132388E-2</v>
      </c>
      <c r="AP1284" s="13">
        <f t="shared" si="1599"/>
        <v>4.4076988287989477E-3</v>
      </c>
      <c r="AQ1284" s="13">
        <f t="shared" si="1600"/>
        <v>8.4060326288731911E-4</v>
      </c>
      <c r="AR1284" s="13">
        <f t="shared" si="1601"/>
        <v>3.2729588571904997E-5</v>
      </c>
      <c r="AS1284" s="13">
        <f t="shared" si="1602"/>
        <v>1.12047128108831E-4</v>
      </c>
      <c r="AT1284" s="13">
        <f t="shared" si="1603"/>
        <v>1.9179218965516718E-4</v>
      </c>
      <c r="AU1284" s="13">
        <f t="shared" si="1604"/>
        <v>2.1886173930309746E-4</v>
      </c>
      <c r="AV1284" s="13">
        <f t="shared" si="1605"/>
        <v>1.8731391389125254E-4</v>
      </c>
      <c r="AW1284" s="13">
        <f t="shared" si="1606"/>
        <v>9.3037289843421705E-6</v>
      </c>
      <c r="AX1284" s="13">
        <f t="shared" si="1607"/>
        <v>3.3990272319100026E-2</v>
      </c>
      <c r="AY1284" s="13">
        <f t="shared" si="1608"/>
        <v>2.5929479238625448E-2</v>
      </c>
      <c r="AZ1284" s="13">
        <f t="shared" si="1609"/>
        <v>9.8901516185927098E-3</v>
      </c>
      <c r="BA1284" s="13">
        <f t="shared" si="1610"/>
        <v>2.5149007207478161E-3</v>
      </c>
      <c r="BB1284" s="13">
        <f t="shared" si="1611"/>
        <v>4.7962300370561783E-4</v>
      </c>
      <c r="BC1284" s="13">
        <f t="shared" si="1612"/>
        <v>7.3176081675366129E-5</v>
      </c>
      <c r="BD1284" s="13">
        <f t="shared" si="1613"/>
        <v>4.1612944403462862E-6</v>
      </c>
      <c r="BE1284" s="13">
        <f t="shared" si="1614"/>
        <v>1.4245858612970282E-5</v>
      </c>
      <c r="BF1284" s="13">
        <f t="shared" si="1615"/>
        <v>2.4384778646407367E-5</v>
      </c>
      <c r="BG1284" s="13">
        <f t="shared" si="1616"/>
        <v>2.7826446304561302E-5</v>
      </c>
      <c r="BH1284" s="13">
        <f t="shared" si="1617"/>
        <v>2.3815403201990318E-5</v>
      </c>
      <c r="BI1284" s="13">
        <f t="shared" si="1618"/>
        <v>1.6306025525951533E-5</v>
      </c>
      <c r="BJ1284" s="14">
        <f t="shared" si="1619"/>
        <v>0.80349940370549811</v>
      </c>
      <c r="BK1284" s="14">
        <f t="shared" si="1620"/>
        <v>0.11563509748193392</v>
      </c>
      <c r="BL1284" s="14">
        <f t="shared" si="1621"/>
        <v>4.6101163993536649E-2</v>
      </c>
      <c r="BM1284" s="14">
        <f t="shared" si="1622"/>
        <v>0.72837986393112464</v>
      </c>
      <c r="BN1284" s="14">
        <f t="shared" si="1623"/>
        <v>0.2120604695963475</v>
      </c>
    </row>
    <row r="1285" spans="1:66" x14ac:dyDescent="0.25">
      <c r="A1285" t="s">
        <v>35</v>
      </c>
      <c r="B1285" t="s">
        <v>283</v>
      </c>
      <c r="C1285" t="s">
        <v>214</v>
      </c>
      <c r="D1285" s="7" t="s">
        <v>506</v>
      </c>
      <c r="E1285" s="10">
        <f>VLOOKUP(A1285,home!$A$2:$E$405,3,FALSE)</f>
        <v>1.575</v>
      </c>
      <c r="F1285" s="10">
        <f>VLOOKUP(B1285,home!$B$2:$E$405,3,FALSE)</f>
        <v>0.76</v>
      </c>
      <c r="G1285" s="10">
        <f>VLOOKUP(C1285,away!$B$2:$E$405,4,FALSE)</f>
        <v>0.79</v>
      </c>
      <c r="H1285" s="10">
        <f>VLOOKUP(A1285,away!$A$2:$E$405,3,FALSE)</f>
        <v>1.1000000000000001</v>
      </c>
      <c r="I1285" s="10">
        <f>VLOOKUP(C1285,away!$B$2:$E$405,3,FALSE)</f>
        <v>0.63</v>
      </c>
      <c r="J1285" s="10">
        <f>VLOOKUP(B1285,home!$B$2:$E$405,4,FALSE)</f>
        <v>2.1800000000000002</v>
      </c>
      <c r="K1285" s="12">
        <f t="shared" si="1568"/>
        <v>0.94563000000000008</v>
      </c>
      <c r="L1285" s="12">
        <f t="shared" si="1569"/>
        <v>1.5107400000000002</v>
      </c>
      <c r="M1285" s="13">
        <f t="shared" si="1570"/>
        <v>8.5745643404943353E-2</v>
      </c>
      <c r="N1285" s="13">
        <f t="shared" si="1571"/>
        <v>8.1083652773016573E-2</v>
      </c>
      <c r="O1285" s="13">
        <f t="shared" si="1572"/>
        <v>0.12953937331758411</v>
      </c>
      <c r="P1285" s="13">
        <f t="shared" si="1573"/>
        <v>0.12249631759030707</v>
      </c>
      <c r="Q1285" s="13">
        <f t="shared" si="1574"/>
        <v>3.8337567285873834E-2</v>
      </c>
      <c r="R1285" s="13">
        <f t="shared" si="1575"/>
        <v>9.7850156422903539E-2</v>
      </c>
      <c r="S1285" s="13">
        <f t="shared" si="1576"/>
        <v>4.3749592478771637E-2</v>
      </c>
      <c r="T1285" s="13">
        <f t="shared" si="1577"/>
        <v>5.791809640146104E-2</v>
      </c>
      <c r="U1285" s="13">
        <f t="shared" si="1578"/>
        <v>9.253004341819028E-2</v>
      </c>
      <c r="V1285" s="13">
        <f t="shared" si="1579"/>
        <v>6.9445238289987422E-3</v>
      </c>
      <c r="W1285" s="13">
        <f t="shared" si="1580"/>
        <v>1.2084384584180295E-2</v>
      </c>
      <c r="X1285" s="13">
        <f t="shared" si="1581"/>
        <v>1.825636316670454E-2</v>
      </c>
      <c r="Y1285" s="13">
        <f t="shared" si="1582"/>
        <v>1.3790309045233611E-2</v>
      </c>
      <c r="Z1285" s="13">
        <f t="shared" si="1583"/>
        <v>4.9275381771445768E-2</v>
      </c>
      <c r="AA1285" s="13">
        <f t="shared" si="1584"/>
        <v>4.6596279264532268E-2</v>
      </c>
      <c r="AB1285" s="13">
        <f t="shared" si="1585"/>
        <v>2.2031419780459825E-2</v>
      </c>
      <c r="AC1285" s="13">
        <f t="shared" si="1586"/>
        <v>6.2005963414743211E-4</v>
      </c>
      <c r="AD1285" s="13">
        <f t="shared" si="1587"/>
        <v>2.8568391485846024E-3</v>
      </c>
      <c r="AE1285" s="13">
        <f t="shared" si="1588"/>
        <v>4.3159411753327026E-3</v>
      </c>
      <c r="AF1285" s="13">
        <f t="shared" si="1589"/>
        <v>3.2601324856110646E-3</v>
      </c>
      <c r="AG1285" s="13">
        <f t="shared" si="1590"/>
        <v>1.6417375171040201E-3</v>
      </c>
      <c r="AH1285" s="13">
        <f t="shared" si="1591"/>
        <v>1.8610572564348504E-2</v>
      </c>
      <c r="AI1285" s="13">
        <f t="shared" si="1592"/>
        <v>1.7598715734024876E-2</v>
      </c>
      <c r="AJ1285" s="13">
        <f t="shared" si="1593"/>
        <v>8.3209367797829718E-3</v>
      </c>
      <c r="AK1285" s="13">
        <f t="shared" si="1594"/>
        <v>2.6228424823553911E-3</v>
      </c>
      <c r="AL1285" s="13">
        <f t="shared" si="1595"/>
        <v>3.5432714178024156E-5</v>
      </c>
      <c r="AM1285" s="13">
        <f t="shared" si="1596"/>
        <v>5.4030256081521175E-4</v>
      </c>
      <c r="AN1285" s="13">
        <f t="shared" si="1597"/>
        <v>8.1625669072597307E-4</v>
      </c>
      <c r="AO1285" s="13">
        <f t="shared" si="1598"/>
        <v>6.1657581647367845E-4</v>
      </c>
      <c r="AP1285" s="13">
        <f t="shared" si="1599"/>
        <v>3.10495249659815E-4</v>
      </c>
      <c r="AQ1285" s="13">
        <f t="shared" si="1600"/>
        <v>1.1726939836776729E-4</v>
      </c>
      <c r="AR1285" s="13">
        <f t="shared" si="1601"/>
        <v>5.6231472791727728E-3</v>
      </c>
      <c r="AS1285" s="13">
        <f t="shared" si="1602"/>
        <v>5.3174167616041488E-3</v>
      </c>
      <c r="AT1285" s="13">
        <f t="shared" si="1603"/>
        <v>2.5141544061378657E-3</v>
      </c>
      <c r="AU1285" s="13">
        <f t="shared" si="1604"/>
        <v>7.9248661035871682E-4</v>
      </c>
      <c r="AV1285" s="13">
        <f t="shared" si="1605"/>
        <v>1.8734977833837833E-4</v>
      </c>
      <c r="AW1285" s="13">
        <f t="shared" si="1606"/>
        <v>1.406089257030143E-6</v>
      </c>
      <c r="AX1285" s="13">
        <f t="shared" si="1607"/>
        <v>8.515438509728142E-5</v>
      </c>
      <c r="AY1285" s="13">
        <f t="shared" si="1608"/>
        <v>1.2864613574186694E-4</v>
      </c>
      <c r="AZ1285" s="13">
        <f t="shared" si="1609"/>
        <v>9.7175431555334061E-5</v>
      </c>
      <c r="BA1285" s="13">
        <f t="shared" si="1610"/>
        <v>4.8935603822635133E-5</v>
      </c>
      <c r="BB1285" s="13">
        <f t="shared" si="1611"/>
        <v>1.8482243529751957E-5</v>
      </c>
      <c r="BC1285" s="13">
        <f t="shared" si="1612"/>
        <v>5.5843729180274952E-6</v>
      </c>
      <c r="BD1285" s="13">
        <f t="shared" si="1613"/>
        <v>1.4158522534229124E-3</v>
      </c>
      <c r="BE1285" s="13">
        <f t="shared" si="1614"/>
        <v>1.3388723664043087E-3</v>
      </c>
      <c r="BF1285" s="13">
        <f t="shared" si="1615"/>
        <v>6.3303893792145322E-4</v>
      </c>
      <c r="BG1285" s="13">
        <f t="shared" si="1616"/>
        <v>1.995402036222213E-4</v>
      </c>
      <c r="BH1285" s="13">
        <f t="shared" si="1617"/>
        <v>4.7172800687820281E-5</v>
      </c>
      <c r="BI1285" s="13">
        <f t="shared" si="1618"/>
        <v>8.9216031028847021E-6</v>
      </c>
      <c r="BJ1285" s="14">
        <f t="shared" si="1619"/>
        <v>0.23632990147180963</v>
      </c>
      <c r="BK1285" s="14">
        <f t="shared" si="1620"/>
        <v>0.25972021578708809</v>
      </c>
      <c r="BL1285" s="14">
        <f t="shared" si="1621"/>
        <v>0.45377829276495518</v>
      </c>
      <c r="BM1285" s="14">
        <f t="shared" si="1622"/>
        <v>0.4439238409541853</v>
      </c>
      <c r="BN1285" s="14">
        <f t="shared" si="1623"/>
        <v>0.55505271079462859</v>
      </c>
    </row>
    <row r="1286" spans="1:66" x14ac:dyDescent="0.25">
      <c r="A1286" t="s">
        <v>10</v>
      </c>
      <c r="B1286" t="s">
        <v>220</v>
      </c>
      <c r="C1286" t="s">
        <v>39</v>
      </c>
      <c r="D1286" s="7" t="s">
        <v>507</v>
      </c>
      <c r="E1286" s="10">
        <f>VLOOKUP(A1286,home!$A$2:$E$405,3,FALSE)</f>
        <v>1.56666666666667</v>
      </c>
      <c r="F1286" s="10">
        <f>VLOOKUP(B1286,home!$B$2:$E$405,3,FALSE)</f>
        <v>1.1499999999999999</v>
      </c>
      <c r="G1286" s="10">
        <f>VLOOKUP(C1286,away!$B$2:$E$405,4,FALSE)</f>
        <v>1.28</v>
      </c>
      <c r="H1286" s="10">
        <f>VLOOKUP(A1286,away!$A$2:$E$405,3,FALSE)</f>
        <v>1.4666666666666699</v>
      </c>
      <c r="I1286" s="10">
        <f>VLOOKUP(C1286,away!$B$2:$E$405,3,FALSE)</f>
        <v>1.1499999999999999</v>
      </c>
      <c r="J1286" s="10">
        <f>VLOOKUP(B1286,home!$B$2:$E$405,4,FALSE)</f>
        <v>0.82</v>
      </c>
      <c r="K1286" s="12">
        <f t="shared" si="1568"/>
        <v>2.3061333333333383</v>
      </c>
      <c r="L1286" s="12">
        <f t="shared" si="1569"/>
        <v>1.3830666666666696</v>
      </c>
      <c r="M1286" s="13">
        <f t="shared" si="1570"/>
        <v>2.4991987637081804E-2</v>
      </c>
      <c r="N1286" s="13">
        <f t="shared" si="1571"/>
        <v>5.763485575612904E-2</v>
      </c>
      <c r="O1286" s="13">
        <f t="shared" si="1572"/>
        <v>3.4565585034593345E-2</v>
      </c>
      <c r="P1286" s="13">
        <f t="shared" si="1573"/>
        <v>7.9712847834443698E-2</v>
      </c>
      <c r="Q1286" s="13">
        <f t="shared" si="1574"/>
        <v>6.6456831010534012E-2</v>
      </c>
      <c r="R1286" s="13">
        <f t="shared" si="1575"/>
        <v>2.3903254237589169E-2</v>
      </c>
      <c r="S1286" s="13">
        <f t="shared" si="1576"/>
        <v>6.3561752291854942E-2</v>
      </c>
      <c r="T1286" s="13">
        <f t="shared" si="1577"/>
        <v>9.1914227742969437E-2</v>
      </c>
      <c r="U1286" s="13">
        <f t="shared" si="1578"/>
        <v>5.5124091372445762E-2</v>
      </c>
      <c r="V1286" s="13">
        <f t="shared" si="1579"/>
        <v>2.2525834021983146E-2</v>
      </c>
      <c r="W1286" s="13">
        <f t="shared" si="1580"/>
        <v>5.1086104407031055E-2</v>
      </c>
      <c r="X1286" s="13">
        <f t="shared" si="1581"/>
        <v>7.0655488135217895E-2</v>
      </c>
      <c r="Y1286" s="13">
        <f t="shared" si="1582"/>
        <v>4.8860625228441125E-2</v>
      </c>
      <c r="Z1286" s="13">
        <f t="shared" si="1583"/>
        <v>1.1019931386956132E-2</v>
      </c>
      <c r="AA1286" s="13">
        <f t="shared" si="1584"/>
        <v>2.5413431102505823E-2</v>
      </c>
      <c r="AB1286" s="13">
        <f t="shared" si="1585"/>
        <v>2.9303380289929449E-2</v>
      </c>
      <c r="AC1286" s="13">
        <f t="shared" si="1586"/>
        <v>4.490435109175908E-3</v>
      </c>
      <c r="AD1286" s="13">
        <f t="shared" si="1587"/>
        <v>2.9452842060800365E-2</v>
      </c>
      <c r="AE1286" s="13">
        <f t="shared" si="1588"/>
        <v>4.0735244092891046E-2</v>
      </c>
      <c r="AF1286" s="13">
        <f t="shared" si="1589"/>
        <v>2.8169779131703983E-2</v>
      </c>
      <c r="AG1286" s="13">
        <f t="shared" si="1590"/>
        <v>1.2986894174807377E-2</v>
      </c>
      <c r="AH1286" s="13">
        <f t="shared" si="1591"/>
        <v>3.8103249425632075E-3</v>
      </c>
      <c r="AI1286" s="13">
        <f t="shared" si="1592"/>
        <v>8.7871173608764508E-3</v>
      </c>
      <c r="AJ1286" s="13">
        <f t="shared" si="1593"/>
        <v>1.0132132124914629E-2</v>
      </c>
      <c r="AK1286" s="13">
        <f t="shared" si="1594"/>
        <v>7.7886825436677245E-3</v>
      </c>
      <c r="AL1286" s="13">
        <f t="shared" si="1595"/>
        <v>5.7289620300080739E-4</v>
      </c>
      <c r="AM1286" s="13">
        <f t="shared" si="1596"/>
        <v>1.3584436167562773E-2</v>
      </c>
      <c r="AN1286" s="13">
        <f t="shared" si="1597"/>
        <v>1.8788180848817192E-2</v>
      </c>
      <c r="AO1286" s="13">
        <f t="shared" si="1598"/>
        <v>1.2992653329652078E-2</v>
      </c>
      <c r="AP1286" s="13">
        <f t="shared" si="1599"/>
        <v>5.9899019105991679E-3</v>
      </c>
      <c r="AQ1286" s="13">
        <f t="shared" si="1600"/>
        <v>2.071108417288177E-3</v>
      </c>
      <c r="AR1286" s="13">
        <f t="shared" si="1601"/>
        <v>1.0539866834455515E-3</v>
      </c>
      <c r="AS1286" s="13">
        <f t="shared" si="1602"/>
        <v>2.43063382358324E-3</v>
      </c>
      <c r="AT1286" s="13">
        <f t="shared" si="1603"/>
        <v>2.8026828408463877E-3</v>
      </c>
      <c r="AU1286" s="13">
        <f t="shared" si="1604"/>
        <v>2.1544534406790767E-3</v>
      </c>
      <c r="AV1286" s="13">
        <f t="shared" si="1605"/>
        <v>1.2421142236661797E-3</v>
      </c>
      <c r="AW1286" s="13">
        <f t="shared" si="1606"/>
        <v>5.0757587367026729E-5</v>
      </c>
      <c r="AX1286" s="13">
        <f t="shared" si="1607"/>
        <v>5.2212535100925814E-3</v>
      </c>
      <c r="AY1286" s="13">
        <f t="shared" si="1608"/>
        <v>7.2213416880253945E-3</v>
      </c>
      <c r="AZ1286" s="13">
        <f t="shared" si="1609"/>
        <v>4.993798488659172E-3</v>
      </c>
      <c r="BA1286" s="13">
        <f t="shared" si="1610"/>
        <v>2.3022520765716308E-3</v>
      </c>
      <c r="BB1286" s="13">
        <f t="shared" si="1611"/>
        <v>7.9604202634258605E-4</v>
      </c>
      <c r="BC1286" s="13">
        <f t="shared" si="1612"/>
        <v>2.2019583838004406E-4</v>
      </c>
      <c r="BD1286" s="13">
        <f t="shared" si="1613"/>
        <v>2.4295564149734965E-4</v>
      </c>
      <c r="BE1286" s="13">
        <f t="shared" si="1614"/>
        <v>5.6028810337842251E-4</v>
      </c>
      <c r="BF1286" s="13">
        <f t="shared" si="1615"/>
        <v>6.4604953573554782E-4</v>
      </c>
      <c r="BG1286" s="13">
        <f t="shared" si="1616"/>
        <v>4.9662545644809156E-4</v>
      </c>
      <c r="BH1286" s="13">
        <f t="shared" si="1617"/>
        <v>2.8632112982420697E-4</v>
      </c>
      <c r="BI1286" s="13">
        <f t="shared" si="1618"/>
        <v>1.3205894030505312E-4</v>
      </c>
      <c r="BJ1286" s="14">
        <f t="shared" si="1619"/>
        <v>0.57213405604251599</v>
      </c>
      <c r="BK1286" s="14">
        <f t="shared" si="1620"/>
        <v>0.20307709478556571</v>
      </c>
      <c r="BL1286" s="14">
        <f t="shared" si="1621"/>
        <v>0.21087616882849466</v>
      </c>
      <c r="BM1286" s="14">
        <f t="shared" si="1622"/>
        <v>0.70267130543250311</v>
      </c>
      <c r="BN1286" s="14">
        <f t="shared" si="1623"/>
        <v>0.28726536151037108</v>
      </c>
    </row>
    <row r="1287" spans="1:66" x14ac:dyDescent="0.25">
      <c r="A1287" t="s">
        <v>19</v>
      </c>
      <c r="B1287" t="s">
        <v>251</v>
      </c>
      <c r="C1287" t="s">
        <v>252</v>
      </c>
      <c r="D1287" s="7" t="s">
        <v>507</v>
      </c>
      <c r="E1287" s="10">
        <f>VLOOKUP(A1287,home!$A$2:$E$405,3,FALSE)</f>
        <v>1.61797752808989</v>
      </c>
      <c r="F1287" s="10">
        <f>VLOOKUP(B1287,home!$B$2:$E$405,3,FALSE)</f>
        <v>0.93</v>
      </c>
      <c r="G1287" s="10">
        <f>VLOOKUP(C1287,away!$B$2:$E$405,4,FALSE)</f>
        <v>0.62</v>
      </c>
      <c r="H1287" s="10">
        <f>VLOOKUP(A1287,away!$A$2:$E$405,3,FALSE)</f>
        <v>1.28089887640449</v>
      </c>
      <c r="I1287" s="10">
        <f>VLOOKUP(C1287,away!$B$2:$E$405,3,FALSE)</f>
        <v>0.49</v>
      </c>
      <c r="J1287" s="10">
        <f>VLOOKUP(B1287,home!$B$2:$E$405,4,FALSE)</f>
        <v>1.17</v>
      </c>
      <c r="K1287" s="12">
        <f t="shared" si="1568"/>
        <v>0.9329258426966307</v>
      </c>
      <c r="L1287" s="12">
        <f t="shared" si="1569"/>
        <v>0.73433932584269401</v>
      </c>
      <c r="M1287" s="13">
        <f t="shared" si="1570"/>
        <v>0.18876259425686107</v>
      </c>
      <c r="N1287" s="13">
        <f t="shared" si="1571"/>
        <v>0.17610150231668431</v>
      </c>
      <c r="O1287" s="13">
        <f t="shared" si="1572"/>
        <v>0.13861579621090134</v>
      </c>
      <c r="P1287" s="13">
        <f t="shared" si="1573"/>
        <v>0.12931825849111958</v>
      </c>
      <c r="Q1287" s="13">
        <f t="shared" si="1574"/>
        <v>8.2144821224467673E-2</v>
      </c>
      <c r="R1287" s="13">
        <f t="shared" si="1575"/>
        <v>5.0895515170330773E-2</v>
      </c>
      <c r="S1287" s="13">
        <f t="shared" si="1576"/>
        <v>2.2148471794708031E-2</v>
      </c>
      <c r="T1287" s="13">
        <f t="shared" si="1577"/>
        <v>6.0322172639444213E-2</v>
      </c>
      <c r="U1287" s="13">
        <f t="shared" si="1578"/>
        <v>4.7481741379759995E-2</v>
      </c>
      <c r="V1287" s="13">
        <f t="shared" si="1579"/>
        <v>1.6859518474971126E-3</v>
      </c>
      <c r="W1287" s="13">
        <f t="shared" si="1580"/>
        <v>2.5545008854666866E-2</v>
      </c>
      <c r="X1287" s="13">
        <f t="shared" si="1581"/>
        <v>1.8758704580981715E-2</v>
      </c>
      <c r="Y1287" s="13">
        <f t="shared" si="1582"/>
        <v>6.8876272378401836E-3</v>
      </c>
      <c r="Z1287" s="13">
        <f t="shared" si="1583"/>
        <v>1.2458192766199102E-2</v>
      </c>
      <c r="AA1287" s="13">
        <f t="shared" si="1584"/>
        <v>1.1622569984883369E-2</v>
      </c>
      <c r="AB1287" s="13">
        <f t="shared" si="1585"/>
        <v>5.4214979487239405E-3</v>
      </c>
      <c r="AC1287" s="13">
        <f t="shared" si="1586"/>
        <v>7.2188678878802628E-5</v>
      </c>
      <c r="AD1287" s="13">
        <f t="shared" si="1587"/>
        <v>5.957899728108243E-3</v>
      </c>
      <c r="AE1287" s="13">
        <f t="shared" si="1588"/>
        <v>4.3751200697773772E-3</v>
      </c>
      <c r="AF1287" s="13">
        <f t="shared" si="1589"/>
        <v>1.6064113612605797E-3</v>
      </c>
      <c r="AG1287" s="13">
        <f t="shared" si="1590"/>
        <v>3.9321701201804619E-4</v>
      </c>
      <c r="AH1287" s="13">
        <f t="shared" si="1591"/>
        <v>2.2871352192872438E-3</v>
      </c>
      <c r="AI1287" s="13">
        <f t="shared" si="1592"/>
        <v>2.1337275518146957E-3</v>
      </c>
      <c r="AJ1287" s="13">
        <f t="shared" si="1593"/>
        <v>9.9530478718087173E-4</v>
      </c>
      <c r="AK1287" s="13">
        <f t="shared" si="1594"/>
        <v>3.0951518577356852E-4</v>
      </c>
      <c r="AL1287" s="13">
        <f t="shared" si="1595"/>
        <v>1.978212743289231E-6</v>
      </c>
      <c r="AM1287" s="13">
        <f t="shared" si="1596"/>
        <v>1.1116557249094823E-3</v>
      </c>
      <c r="AN1287" s="13">
        <f t="shared" si="1597"/>
        <v>8.1633251559920061E-4</v>
      </c>
      <c r="AO1287" s="13">
        <f t="shared" si="1598"/>
        <v>2.997325345842937E-4</v>
      </c>
      <c r="AP1287" s="13">
        <f t="shared" si="1599"/>
        <v>7.3368462459917413E-5</v>
      </c>
      <c r="AQ1287" s="13">
        <f t="shared" si="1600"/>
        <v>1.3469336815232688E-5</v>
      </c>
      <c r="AR1287" s="13">
        <f t="shared" si="1601"/>
        <v>3.3590666700849549E-4</v>
      </c>
      <c r="AS1287" s="13">
        <f t="shared" si="1602"/>
        <v>3.1337601038631722E-4</v>
      </c>
      <c r="AT1287" s="13">
        <f t="shared" si="1603"/>
        <v>1.461782892852815E-4</v>
      </c>
      <c r="AU1287" s="13">
        <f t="shared" si="1604"/>
        <v>4.5457834571807714E-5</v>
      </c>
      <c r="AV1287" s="13">
        <f t="shared" si="1605"/>
        <v>1.0602197156266933E-5</v>
      </c>
      <c r="AW1287" s="13">
        <f t="shared" si="1606"/>
        <v>3.7645615690827073E-8</v>
      </c>
      <c r="AX1287" s="13">
        <f t="shared" si="1607"/>
        <v>1.7284872565828536E-4</v>
      </c>
      <c r="AY1287" s="13">
        <f t="shared" si="1608"/>
        <v>1.2692961667267404E-4</v>
      </c>
      <c r="AZ1287" s="13">
        <f t="shared" si="1609"/>
        <v>4.6604704568441509E-5</v>
      </c>
      <c r="BA1287" s="13">
        <f t="shared" si="1610"/>
        <v>1.1407889111295753E-5</v>
      </c>
      <c r="BB1287" s="13">
        <f t="shared" si="1611"/>
        <v>2.0943153998192834E-6</v>
      </c>
      <c r="BC1287" s="13">
        <f t="shared" si="1612"/>
        <v>3.0758763176105301E-7</v>
      </c>
      <c r="BD1287" s="13">
        <f t="shared" si="1613"/>
        <v>4.111157923284747E-5</v>
      </c>
      <c r="BE1287" s="13">
        <f t="shared" si="1614"/>
        <v>3.8354054700393533E-5</v>
      </c>
      <c r="BF1287" s="13">
        <f t="shared" si="1615"/>
        <v>1.7890744401098647E-5</v>
      </c>
      <c r="BG1287" s="13">
        <f t="shared" si="1616"/>
        <v>5.5635792656216621E-6</v>
      </c>
      <c r="BH1287" s="13">
        <f t="shared" si="1617"/>
        <v>1.2976017186973975E-6</v>
      </c>
      <c r="BI1287" s="13">
        <f t="shared" si="1618"/>
        <v>2.4211323538007329E-7</v>
      </c>
      <c r="BJ1287" s="14">
        <f t="shared" si="1619"/>
        <v>0.38476723643865962</v>
      </c>
      <c r="BK1287" s="14">
        <f t="shared" si="1620"/>
        <v>0.34211637289848051</v>
      </c>
      <c r="BL1287" s="14">
        <f t="shared" si="1621"/>
        <v>0.26071878410961802</v>
      </c>
      <c r="BM1287" s="14">
        <f t="shared" si="1622"/>
        <v>0.23409520657153557</v>
      </c>
      <c r="BN1287" s="14">
        <f t="shared" si="1623"/>
        <v>0.76583848767036466</v>
      </c>
    </row>
    <row r="1288" spans="1:66" x14ac:dyDescent="0.25">
      <c r="A1288" t="s">
        <v>19</v>
      </c>
      <c r="B1288" t="s">
        <v>21</v>
      </c>
      <c r="C1288" t="s">
        <v>250</v>
      </c>
      <c r="D1288" s="7" t="s">
        <v>507</v>
      </c>
      <c r="E1288" s="10">
        <f>VLOOKUP(A1288,home!$A$2:$E$405,3,FALSE)</f>
        <v>1.61797752808989</v>
      </c>
      <c r="F1288" s="10">
        <f>VLOOKUP(B1288,home!$B$2:$E$405,3,FALSE)</f>
        <v>0.87</v>
      </c>
      <c r="G1288" s="10">
        <f>VLOOKUP(C1288,away!$B$2:$E$405,4,FALSE)</f>
        <v>1.55</v>
      </c>
      <c r="H1288" s="10">
        <f>VLOOKUP(A1288,away!$A$2:$E$405,3,FALSE)</f>
        <v>1.28089887640449</v>
      </c>
      <c r="I1288" s="10">
        <f>VLOOKUP(C1288,away!$B$2:$E$405,3,FALSE)</f>
        <v>0.62</v>
      </c>
      <c r="J1288" s="10">
        <f>VLOOKUP(B1288,home!$B$2:$E$405,4,FALSE)</f>
        <v>0.94</v>
      </c>
      <c r="K1288" s="12">
        <f t="shared" si="1568"/>
        <v>2.181842696629217</v>
      </c>
      <c r="L1288" s="12">
        <f t="shared" si="1569"/>
        <v>0.74650786516853662</v>
      </c>
      <c r="M1288" s="13">
        <f t="shared" si="1570"/>
        <v>5.348518593698328E-2</v>
      </c>
      <c r="N1288" s="13">
        <f t="shared" si="1571"/>
        <v>0.11669626231446267</v>
      </c>
      <c r="O1288" s="13">
        <f t="shared" si="1572"/>
        <v>3.9927111971959618E-2</v>
      </c>
      <c r="P1288" s="13">
        <f t="shared" si="1573"/>
        <v>8.7114677653517075E-2</v>
      </c>
      <c r="Q1288" s="13">
        <f t="shared" si="1574"/>
        <v>0.12730644382736889</v>
      </c>
      <c r="R1288" s="13">
        <f t="shared" si="1575"/>
        <v>1.4902951560266347E-2</v>
      </c>
      <c r="S1288" s="13">
        <f t="shared" si="1576"/>
        <v>3.5472285127780882E-2</v>
      </c>
      <c r="T1288" s="13">
        <f t="shared" si="1577"/>
        <v>9.5035261603767365E-2</v>
      </c>
      <c r="U1288" s="13">
        <f t="shared" si="1578"/>
        <v>3.2515896019986126E-2</v>
      </c>
      <c r="V1288" s="13">
        <f t="shared" si="1579"/>
        <v>6.4195484546176315E-3</v>
      </c>
      <c r="W1288" s="13">
        <f t="shared" si="1580"/>
        <v>9.2587544899527474E-2</v>
      </c>
      <c r="X1288" s="13">
        <f t="shared" si="1581"/>
        <v>6.9117330484142273E-2</v>
      </c>
      <c r="Y1288" s="13">
        <f t="shared" si="1582"/>
        <v>2.5798315412932631E-2</v>
      </c>
      <c r="Z1288" s="13">
        <f t="shared" si="1583"/>
        <v>3.7083901846548476E-3</v>
      </c>
      <c r="AA1288" s="13">
        <f t="shared" si="1584"/>
        <v>8.0911240406406539E-3</v>
      </c>
      <c r="AB1288" s="13">
        <f t="shared" si="1585"/>
        <v>8.8267799477964471E-3</v>
      </c>
      <c r="AC1288" s="13">
        <f t="shared" si="1586"/>
        <v>6.5349508058648077E-4</v>
      </c>
      <c r="AD1288" s="13">
        <f t="shared" si="1587"/>
        <v>5.0502864659465942E-2</v>
      </c>
      <c r="AE1288" s="13">
        <f t="shared" si="1588"/>
        <v>3.7700785681833451E-2</v>
      </c>
      <c r="AF1288" s="13">
        <f t="shared" si="1589"/>
        <v>1.4071966517261008E-2</v>
      </c>
      <c r="AG1288" s="13">
        <f t="shared" si="1590"/>
        <v>3.5016112278412146E-3</v>
      </c>
      <c r="AH1288" s="13">
        <f t="shared" si="1591"/>
        <v>6.9208560998966137E-4</v>
      </c>
      <c r="AI1288" s="13">
        <f t="shared" si="1592"/>
        <v>1.5100219335981194E-3</v>
      </c>
      <c r="AJ1288" s="13">
        <f t="shared" si="1593"/>
        <v>1.6473151637854931E-3</v>
      </c>
      <c r="AK1288" s="13">
        <f t="shared" si="1594"/>
        <v>1.1980608530506465E-3</v>
      </c>
      <c r="AL1288" s="13">
        <f t="shared" si="1595"/>
        <v>4.2575537353856979E-5</v>
      </c>
      <c r="AM1288" s="13">
        <f t="shared" si="1596"/>
        <v>2.20378612832219E-2</v>
      </c>
      <c r="AN1288" s="13">
        <f t="shared" si="1597"/>
        <v>1.6451436779418328E-2</v>
      </c>
      <c r="AO1288" s="13">
        <f t="shared" si="1598"/>
        <v>6.1405634745793592E-3</v>
      </c>
      <c r="AP1288" s="13">
        <f t="shared" si="1599"/>
        <v>1.5279929767800431E-3</v>
      </c>
      <c r="AQ1288" s="13">
        <f t="shared" si="1600"/>
        <v>2.8516469377214685E-4</v>
      </c>
      <c r="AR1288" s="13">
        <f t="shared" si="1601"/>
        <v>1.0332947024544935E-4</v>
      </c>
      <c r="AS1288" s="13">
        <f t="shared" si="1602"/>
        <v>2.2544865000159966E-4</v>
      </c>
      <c r="AT1288" s="13">
        <f t="shared" si="1603"/>
        <v>2.4594674523545346E-4</v>
      </c>
      <c r="AU1288" s="13">
        <f t="shared" si="1604"/>
        <v>1.7887236995056688E-4</v>
      </c>
      <c r="AV1288" s="13">
        <f t="shared" si="1605"/>
        <v>9.7567843501350957E-5</v>
      </c>
      <c r="AW1288" s="13">
        <f t="shared" si="1606"/>
        <v>1.926262461241992E-6</v>
      </c>
      <c r="AX1288" s="13">
        <f t="shared" si="1607"/>
        <v>8.0138577816875802E-3</v>
      </c>
      <c r="AY1288" s="13">
        <f t="shared" si="1608"/>
        <v>5.9824078643718592E-3</v>
      </c>
      <c r="AZ1288" s="13">
        <f t="shared" si="1609"/>
        <v>2.2329572616998504E-3</v>
      </c>
      <c r="BA1288" s="13">
        <f t="shared" si="1610"/>
        <v>5.5564005281471217E-4</v>
      </c>
      <c r="BB1288" s="13">
        <f t="shared" si="1611"/>
        <v>1.0369741740721093E-4</v>
      </c>
      <c r="BC1288" s="13">
        <f t="shared" si="1612"/>
        <v>1.5482187538429544E-5</v>
      </c>
      <c r="BD1288" s="13">
        <f t="shared" si="1613"/>
        <v>1.2856043706987696E-5</v>
      </c>
      <c r="BE1288" s="13">
        <f t="shared" si="1614"/>
        <v>2.8049865069637111E-5</v>
      </c>
      <c r="BF1288" s="13">
        <f t="shared" si="1615"/>
        <v>3.060019662181136E-5</v>
      </c>
      <c r="BG1288" s="13">
        <f t="shared" si="1616"/>
        <v>2.2254938504905715E-5</v>
      </c>
      <c r="BH1288" s="13">
        <f t="shared" si="1617"/>
        <v>1.2139193760215223E-5</v>
      </c>
      <c r="BI1288" s="13">
        <f t="shared" si="1618"/>
        <v>5.2971622497385065E-6</v>
      </c>
      <c r="BJ1288" s="14">
        <f t="shared" si="1619"/>
        <v>0.69566544840189448</v>
      </c>
      <c r="BK1288" s="14">
        <f t="shared" si="1620"/>
        <v>0.18917017565521105</v>
      </c>
      <c r="BL1288" s="14">
        <f t="shared" si="1621"/>
        <v>0.11027370957992082</v>
      </c>
      <c r="BM1288" s="14">
        <f t="shared" si="1622"/>
        <v>0.55340460895521271</v>
      </c>
      <c r="BN1288" s="14">
        <f t="shared" si="1623"/>
        <v>0.43943263326455784</v>
      </c>
    </row>
    <row r="1289" spans="1:66" x14ac:dyDescent="0.25">
      <c r="A1289" t="s">
        <v>19</v>
      </c>
      <c r="B1289" t="s">
        <v>20</v>
      </c>
      <c r="C1289" t="s">
        <v>248</v>
      </c>
      <c r="D1289" s="7" t="s">
        <v>507</v>
      </c>
      <c r="E1289" s="10">
        <f>VLOOKUP(A1289,home!$A$2:$E$405,3,FALSE)</f>
        <v>1.61797752808989</v>
      </c>
      <c r="F1289" s="10">
        <f>VLOOKUP(B1289,home!$B$2:$E$405,3,FALSE)</f>
        <v>1.36</v>
      </c>
      <c r="G1289" s="10">
        <f>VLOOKUP(C1289,away!$B$2:$E$405,4,FALSE)</f>
        <v>1.61</v>
      </c>
      <c r="H1289" s="10">
        <f>VLOOKUP(A1289,away!$A$2:$E$405,3,FALSE)</f>
        <v>1.28089887640449</v>
      </c>
      <c r="I1289" s="10">
        <f>VLOOKUP(C1289,away!$B$2:$E$405,3,FALSE)</f>
        <v>0.87</v>
      </c>
      <c r="J1289" s="10">
        <f>VLOOKUP(B1289,home!$B$2:$E$405,4,FALSE)</f>
        <v>1.25</v>
      </c>
      <c r="K1289" s="12">
        <f t="shared" si="1568"/>
        <v>3.542723595505624</v>
      </c>
      <c r="L1289" s="12">
        <f t="shared" si="1569"/>
        <v>1.3929775280898828</v>
      </c>
      <c r="M1289" s="13">
        <f t="shared" si="1570"/>
        <v>7.1854213109746323E-3</v>
      </c>
      <c r="N1289" s="13">
        <f t="shared" si="1571"/>
        <v>2.5455961622038781E-2</v>
      </c>
      <c r="O1289" s="13">
        <f t="shared" si="1572"/>
        <v>1.0009130416045809E-2</v>
      </c>
      <c r="P1289" s="13">
        <f t="shared" si="1573"/>
        <v>3.5459582495418508E-2</v>
      </c>
      <c r="Q1289" s="13">
        <f t="shared" si="1574"/>
        <v>4.5091717942341202E-2</v>
      </c>
      <c r="R1289" s="13">
        <f t="shared" si="1575"/>
        <v>6.9712468726363759E-3</v>
      </c>
      <c r="S1289" s="13">
        <f t="shared" si="1576"/>
        <v>4.3747677983367934E-2</v>
      </c>
      <c r="T1289" s="13">
        <f t="shared" si="1577"/>
        <v>6.2811749796648664E-2</v>
      </c>
      <c r="U1289" s="13">
        <f t="shared" si="1578"/>
        <v>2.469720078578368E-2</v>
      </c>
      <c r="V1289" s="13">
        <f t="shared" si="1579"/>
        <v>2.3987991012129964E-2</v>
      </c>
      <c r="W1289" s="13">
        <f t="shared" si="1580"/>
        <v>5.3249164372072173E-2</v>
      </c>
      <c r="X1289" s="13">
        <f t="shared" si="1581"/>
        <v>7.4174889359860954E-2</v>
      </c>
      <c r="Y1289" s="13">
        <f t="shared" si="1582"/>
        <v>5.1661977013419839E-2</v>
      </c>
      <c r="Z1289" s="13">
        <f t="shared" si="1583"/>
        <v>3.2369300787831144E-3</v>
      </c>
      <c r="AA1289" s="13">
        <f t="shared" si="1584"/>
        <v>1.1467548567106817E-2</v>
      </c>
      <c r="AB1289" s="13">
        <f t="shared" si="1585"/>
        <v>2.0313177445648013E-2</v>
      </c>
      <c r="AC1289" s="13">
        <f t="shared" si="1586"/>
        <v>7.398697562232822E-3</v>
      </c>
      <c r="AD1289" s="13">
        <f t="shared" si="1587"/>
        <v>4.7161767765474372E-2</v>
      </c>
      <c r="AE1289" s="13">
        <f t="shared" si="1588"/>
        <v>6.5695282682299599E-2</v>
      </c>
      <c r="AF1289" s="13">
        <f t="shared" si="1589"/>
        <v>4.5756026238977898E-2</v>
      </c>
      <c r="AG1289" s="13">
        <f t="shared" si="1590"/>
        <v>2.1245705441862415E-2</v>
      </c>
      <c r="AH1289" s="13">
        <f t="shared" si="1591"/>
        <v>1.1272427149357734E-3</v>
      </c>
      <c r="AI1289" s="13">
        <f t="shared" si="1592"/>
        <v>3.9935093640647845E-3</v>
      </c>
      <c r="AJ1289" s="13">
        <f t="shared" si="1593"/>
        <v>7.0739499264724851E-3</v>
      </c>
      <c r="AK1289" s="13">
        <f t="shared" si="1594"/>
        <v>8.3536831059797846E-3</v>
      </c>
      <c r="AL1289" s="13">
        <f t="shared" si="1595"/>
        <v>1.460483471809454E-3</v>
      </c>
      <c r="AM1289" s="13">
        <f t="shared" si="1596"/>
        <v>3.3416221493700528E-2</v>
      </c>
      <c r="AN1289" s="13">
        <f t="shared" si="1597"/>
        <v>4.6548045614398972E-2</v>
      </c>
      <c r="AO1289" s="13">
        <f t="shared" si="1598"/>
        <v>3.2420190758680301E-2</v>
      </c>
      <c r="AP1289" s="13">
        <f t="shared" si="1599"/>
        <v>1.5053532394409645E-2</v>
      </c>
      <c r="AQ1289" s="13">
        <f t="shared" si="1600"/>
        <v>5.2423080859464325E-3</v>
      </c>
      <c r="AR1289" s="13">
        <f t="shared" si="1601"/>
        <v>3.1404475412171259E-4</v>
      </c>
      <c r="AS1289" s="13">
        <f t="shared" si="1602"/>
        <v>1.1125737604717532E-3</v>
      </c>
      <c r="AT1289" s="13">
        <f t="shared" si="1603"/>
        <v>1.9707706564818508E-3</v>
      </c>
      <c r="AU1289" s="13">
        <f t="shared" si="1604"/>
        <v>2.3272985686827877E-3</v>
      </c>
      <c r="AV1289" s="13">
        <f t="shared" si="1605"/>
        <v>2.0612438882647442E-3</v>
      </c>
      <c r="AW1289" s="13">
        <f t="shared" si="1606"/>
        <v>2.0020527951477061E-4</v>
      </c>
      <c r="AX1289" s="13">
        <f t="shared" si="1607"/>
        <v>1.9730739393062489E-2</v>
      </c>
      <c r="AY1289" s="13">
        <f t="shared" si="1608"/>
        <v>2.7484476587133863E-2</v>
      </c>
      <c r="AZ1289" s="13">
        <f t="shared" si="1609"/>
        <v>1.9142629128594997E-2</v>
      </c>
      <c r="BA1289" s="13">
        <f t="shared" si="1610"/>
        <v>8.8884174015638803E-3</v>
      </c>
      <c r="BB1289" s="13">
        <f t="shared" si="1611"/>
        <v>3.0953414251653892E-3</v>
      </c>
      <c r="BC1289" s="13">
        <f t="shared" si="1612"/>
        <v>8.6234820940422018E-4</v>
      </c>
      <c r="BD1289" s="13">
        <f t="shared" si="1613"/>
        <v>7.2909547551009487E-5</v>
      </c>
      <c r="BE1289" s="13">
        <f t="shared" si="1614"/>
        <v>2.5829837444660058E-4</v>
      </c>
      <c r="BF1289" s="13">
        <f t="shared" si="1615"/>
        <v>4.5753987291635939E-4</v>
      </c>
      <c r="BG1289" s="13">
        <f t="shared" si="1616"/>
        <v>5.4031243455514375E-4</v>
      </c>
      <c r="BH1289" s="13">
        <f t="shared" si="1617"/>
        <v>4.7854440271089899E-4</v>
      </c>
      <c r="BI1289" s="13">
        <f t="shared" si="1618"/>
        <v>3.3907010939620956E-4</v>
      </c>
      <c r="BJ1289" s="14">
        <f t="shared" si="1619"/>
        <v>0.70418849272705653</v>
      </c>
      <c r="BK1289" s="14">
        <f t="shared" si="1620"/>
        <v>0.14672433042306718</v>
      </c>
      <c r="BL1289" s="14">
        <f t="shared" si="1621"/>
        <v>0.1039392955682726</v>
      </c>
      <c r="BM1289" s="14">
        <f t="shared" si="1622"/>
        <v>0.80063171683010503</v>
      </c>
      <c r="BN1289" s="14">
        <f t="shared" si="1623"/>
        <v>0.1301730606594553</v>
      </c>
    </row>
    <row r="1290" spans="1:66" x14ac:dyDescent="0.25">
      <c r="A1290" t="s">
        <v>19</v>
      </c>
      <c r="B1290" t="s">
        <v>245</v>
      </c>
      <c r="C1290" t="s">
        <v>243</v>
      </c>
      <c r="D1290" s="7" t="s">
        <v>507</v>
      </c>
      <c r="E1290" s="10">
        <f>VLOOKUP(A1290,home!$A$2:$E$405,3,FALSE)</f>
        <v>1.61797752808989</v>
      </c>
      <c r="F1290" s="10">
        <f>VLOOKUP(B1290,home!$B$2:$E$405,3,FALSE)</f>
        <v>0.87</v>
      </c>
      <c r="G1290" s="10">
        <f>VLOOKUP(C1290,away!$B$2:$E$405,4,FALSE)</f>
        <v>1.24</v>
      </c>
      <c r="H1290" s="10">
        <f>VLOOKUP(A1290,away!$A$2:$E$405,3,FALSE)</f>
        <v>1.28089887640449</v>
      </c>
      <c r="I1290" s="10">
        <f>VLOOKUP(C1290,away!$B$2:$E$405,3,FALSE)</f>
        <v>0.62</v>
      </c>
      <c r="J1290" s="10">
        <f>VLOOKUP(B1290,home!$B$2:$E$405,4,FALSE)</f>
        <v>0.62</v>
      </c>
      <c r="K1290" s="12">
        <f t="shared" si="1568"/>
        <v>1.7454741573033734</v>
      </c>
      <c r="L1290" s="12">
        <f t="shared" si="1569"/>
        <v>0.49237752808988589</v>
      </c>
      <c r="M1290" s="13">
        <f t="shared" si="1570"/>
        <v>0.106687456581847</v>
      </c>
      <c r="N1290" s="13">
        <f t="shared" si="1571"/>
        <v>0.18622019837203962</v>
      </c>
      <c r="O1290" s="13">
        <f t="shared" si="1572"/>
        <v>5.2530506149966856E-2</v>
      </c>
      <c r="P1290" s="13">
        <f t="shared" si="1573"/>
        <v>9.1690640954833064E-2</v>
      </c>
      <c r="Q1290" s="13">
        <f t="shared" si="1574"/>
        <v>0.16252127191315149</v>
      </c>
      <c r="R1290" s="13">
        <f t="shared" si="1575"/>
        <v>1.2932420383715613E-2</v>
      </c>
      <c r="S1290" s="13">
        <f t="shared" si="1576"/>
        <v>1.9700473485977268E-2</v>
      </c>
      <c r="T1290" s="13">
        <f t="shared" si="1577"/>
        <v>8.0021822126621733E-2</v>
      </c>
      <c r="U1290" s="13">
        <f t="shared" si="1578"/>
        <v>2.2573205571158977E-2</v>
      </c>
      <c r="V1290" s="13">
        <f t="shared" si="1579"/>
        <v>1.8812469191333465E-3</v>
      </c>
      <c r="W1290" s="13">
        <f t="shared" si="1580"/>
        <v>9.4558893378826836E-2</v>
      </c>
      <c r="X1290" s="13">
        <f t="shared" si="1581"/>
        <v>4.6558674180781835E-2</v>
      </c>
      <c r="Y1290" s="13">
        <f t="shared" si="1582"/>
        <v>1.1462222452137875E-2</v>
      </c>
      <c r="Z1290" s="13">
        <f t="shared" si="1583"/>
        <v>2.1225443935843835E-3</v>
      </c>
      <c r="AA1290" s="13">
        <f t="shared" si="1584"/>
        <v>3.7048463867307008E-3</v>
      </c>
      <c r="AB1290" s="13">
        <f t="shared" si="1585"/>
        <v>3.2333568124086097E-3</v>
      </c>
      <c r="AC1290" s="13">
        <f t="shared" si="1586"/>
        <v>1.0105026714018555E-4</v>
      </c>
      <c r="AD1290" s="13">
        <f t="shared" si="1587"/>
        <v>4.1262526183986799E-2</v>
      </c>
      <c r="AE1290" s="13">
        <f t="shared" si="1588"/>
        <v>2.0316740645215613E-2</v>
      </c>
      <c r="AF1290" s="13">
        <f t="shared" si="1589"/>
        <v>5.0017532688672881E-3</v>
      </c>
      <c r="AG1290" s="13">
        <f t="shared" si="1590"/>
        <v>8.2091697021346099E-4</v>
      </c>
      <c r="AH1290" s="13">
        <f t="shared" si="1591"/>
        <v>2.6127329044353101E-4</v>
      </c>
      <c r="AI1290" s="13">
        <f t="shared" si="1592"/>
        <v>4.5604577646280174E-4</v>
      </c>
      <c r="AJ1290" s="13">
        <f t="shared" si="1593"/>
        <v>3.9800805868158584E-4</v>
      </c>
      <c r="AK1290" s="13">
        <f t="shared" si="1594"/>
        <v>2.3157092694239755E-4</v>
      </c>
      <c r="AL1290" s="13">
        <f t="shared" si="1595"/>
        <v>3.4738343417654332E-6</v>
      </c>
      <c r="AM1290" s="13">
        <f t="shared" si="1596"/>
        <v>1.4404534623840545E-2</v>
      </c>
      <c r="AN1290" s="13">
        <f t="shared" si="1597"/>
        <v>7.092469151371782E-3</v>
      </c>
      <c r="AO1290" s="13">
        <f t="shared" si="1598"/>
        <v>1.7460862144031042E-3</v>
      </c>
      <c r="AP1290" s="13">
        <f t="shared" si="1599"/>
        <v>2.8657787135987579E-4</v>
      </c>
      <c r="AQ1290" s="13">
        <f t="shared" si="1600"/>
        <v>3.5276125976359219E-5</v>
      </c>
      <c r="AR1290" s="13">
        <f t="shared" si="1601"/>
        <v>2.5729019380899325E-5</v>
      </c>
      <c r="AS1290" s="13">
        <f t="shared" si="1602"/>
        <v>4.4909338422117403E-5</v>
      </c>
      <c r="AT1290" s="13">
        <f t="shared" si="1603"/>
        <v>3.9194044818698704E-5</v>
      </c>
      <c r="AU1290" s="13">
        <f t="shared" si="1604"/>
        <v>2.2804064117076256E-5</v>
      </c>
      <c r="AV1290" s="13">
        <f t="shared" si="1605"/>
        <v>9.950976149461438E-6</v>
      </c>
      <c r="AW1290" s="13">
        <f t="shared" si="1606"/>
        <v>8.2931257434974006E-8</v>
      </c>
      <c r="AX1290" s="13">
        <f t="shared" si="1607"/>
        <v>4.1904571556492269E-3</v>
      </c>
      <c r="AY1290" s="13">
        <f t="shared" si="1608"/>
        <v>2.0632869358651407E-3</v>
      </c>
      <c r="AZ1290" s="13">
        <f t="shared" si="1609"/>
        <v>5.079580606107164E-4</v>
      </c>
      <c r="BA1290" s="13">
        <f t="shared" si="1610"/>
        <v>8.3369044752279025E-5</v>
      </c>
      <c r="BB1290" s="13">
        <f t="shared" si="1611"/>
        <v>1.0262261043585551E-5</v>
      </c>
      <c r="BC1290" s="13">
        <f t="shared" si="1612"/>
        <v>1.0105813450507573E-6</v>
      </c>
      <c r="BD1290" s="13">
        <f t="shared" si="1613"/>
        <v>2.1113984938239964E-6</v>
      </c>
      <c r="BE1290" s="13">
        <f t="shared" si="1614"/>
        <v>3.6853915067390513E-6</v>
      </c>
      <c r="BF1290" s="13">
        <f t="shared" si="1615"/>
        <v>3.2163778172791784E-6</v>
      </c>
      <c r="BG1290" s="13">
        <f t="shared" si="1616"/>
        <v>1.8713681200615458E-6</v>
      </c>
      <c r="BH1290" s="13">
        <f t="shared" si="1617"/>
        <v>8.1660617309220578E-7</v>
      </c>
      <c r="BI1290" s="13">
        <f t="shared" si="1618"/>
        <v>2.8507299436537005E-7</v>
      </c>
      <c r="BJ1290" s="14">
        <f t="shared" si="1619"/>
        <v>0.67916630751806017</v>
      </c>
      <c r="BK1290" s="14">
        <f t="shared" si="1620"/>
        <v>0.22212762897913776</v>
      </c>
      <c r="BL1290" s="14">
        <f t="shared" si="1621"/>
        <v>9.6475807014504686E-2</v>
      </c>
      <c r="BM1290" s="14">
        <f t="shared" si="1622"/>
        <v>0.38524658954512569</v>
      </c>
      <c r="BN1290" s="14">
        <f t="shared" si="1623"/>
        <v>0.61258249435555356</v>
      </c>
    </row>
    <row r="1291" spans="1:66" x14ac:dyDescent="0.25">
      <c r="A1291" t="s">
        <v>19</v>
      </c>
      <c r="B1291" t="s">
        <v>244</v>
      </c>
      <c r="C1291" t="s">
        <v>154</v>
      </c>
      <c r="D1291" s="7" t="s">
        <v>507</v>
      </c>
      <c r="E1291" s="10">
        <f>VLOOKUP(A1291,home!$A$2:$E$405,3,FALSE)</f>
        <v>1.61797752808989</v>
      </c>
      <c r="F1291" s="10">
        <f>VLOOKUP(B1291,home!$B$2:$E$405,3,FALSE)</f>
        <v>1.24</v>
      </c>
      <c r="G1291" s="10">
        <f>VLOOKUP(C1291,away!$B$2:$E$405,4,FALSE)</f>
        <v>1.73</v>
      </c>
      <c r="H1291" s="10">
        <f>VLOOKUP(A1291,away!$A$2:$E$405,3,FALSE)</f>
        <v>1.28089887640449</v>
      </c>
      <c r="I1291" s="10">
        <f>VLOOKUP(C1291,away!$B$2:$E$405,3,FALSE)</f>
        <v>0.74</v>
      </c>
      <c r="J1291" s="10">
        <f>VLOOKUP(B1291,home!$B$2:$E$405,4,FALSE)</f>
        <v>0.47</v>
      </c>
      <c r="K1291" s="12">
        <f t="shared" si="1568"/>
        <v>3.470885393258432</v>
      </c>
      <c r="L1291" s="12">
        <f t="shared" si="1569"/>
        <v>0.4454966292134816</v>
      </c>
      <c r="M1291" s="13">
        <f t="shared" si="1570"/>
        <v>1.9913009393635092E-2</v>
      </c>
      <c r="N1291" s="13">
        <f t="shared" si="1571"/>
        <v>6.911577344018599E-2</v>
      </c>
      <c r="O1291" s="13">
        <f t="shared" si="1572"/>
        <v>8.8711785623608267E-3</v>
      </c>
      <c r="P1291" s="13">
        <f t="shared" si="1573"/>
        <v>3.079084409308553E-2</v>
      </c>
      <c r="Q1291" s="13">
        <f t="shared" si="1574"/>
        <v>0.11994646423865037</v>
      </c>
      <c r="R1291" s="13">
        <f t="shared" si="1575"/>
        <v>1.9760400733413236E-3</v>
      </c>
      <c r="S1291" s="13">
        <f t="shared" si="1576"/>
        <v>1.1902722250858519E-2</v>
      </c>
      <c r="T1291" s="13">
        <f t="shared" si="1577"/>
        <v>5.3435745504394137E-2</v>
      </c>
      <c r="U1291" s="13">
        <f t="shared" si="1578"/>
        <v>6.8586086270537219E-3</v>
      </c>
      <c r="V1291" s="13">
        <f t="shared" si="1579"/>
        <v>2.0449772745975681E-3</v>
      </c>
      <c r="W1291" s="13">
        <f t="shared" si="1580"/>
        <v>0.13877347689964212</v>
      </c>
      <c r="X1291" s="13">
        <f t="shared" si="1581"/>
        <v>6.1823116183025502E-2</v>
      </c>
      <c r="Y1291" s="13">
        <f t="shared" si="1582"/>
        <v>1.3770994933505651E-2</v>
      </c>
      <c r="Z1291" s="13">
        <f t="shared" si="1583"/>
        <v>2.934397306214404E-4</v>
      </c>
      <c r="AA1291" s="13">
        <f t="shared" si="1584"/>
        <v>1.0184956748156466E-3</v>
      </c>
      <c r="AB1291" s="13">
        <f t="shared" si="1585"/>
        <v>1.7675408804072592E-3</v>
      </c>
      <c r="AC1291" s="13">
        <f t="shared" si="1586"/>
        <v>1.9763014969049271E-4</v>
      </c>
      <c r="AD1291" s="13">
        <f t="shared" si="1587"/>
        <v>0.12041670848566356</v>
      </c>
      <c r="AE1291" s="13">
        <f t="shared" si="1588"/>
        <v>5.3645237731345552E-2</v>
      </c>
      <c r="AF1291" s="13">
        <f t="shared" si="1589"/>
        <v>1.194938629133516E-2</v>
      </c>
      <c r="AG1291" s="13">
        <f t="shared" si="1590"/>
        <v>1.7744704379865342E-3</v>
      </c>
      <c r="AH1291" s="13">
        <f t="shared" si="1591"/>
        <v>3.268160271729092E-5</v>
      </c>
      <c r="AI1291" s="13">
        <f t="shared" si="1592"/>
        <v>1.1343409749972013E-4</v>
      </c>
      <c r="AJ1291" s="13">
        <f t="shared" si="1593"/>
        <v>1.9685837605461578E-4</v>
      </c>
      <c r="AK1291" s="13">
        <f t="shared" si="1594"/>
        <v>2.2775762066284708E-4</v>
      </c>
      <c r="AL1291" s="13">
        <f t="shared" si="1595"/>
        <v>1.2223565021082476E-5</v>
      </c>
      <c r="AM1291" s="13">
        <f t="shared" si="1596"/>
        <v>8.3590518917429649E-2</v>
      </c>
      <c r="AN1291" s="13">
        <f t="shared" si="1597"/>
        <v>3.723929441192067E-2</v>
      </c>
      <c r="AO1291" s="13">
        <f t="shared" si="1598"/>
        <v>8.2949900673995481E-3</v>
      </c>
      <c r="AP1291" s="13">
        <f t="shared" si="1599"/>
        <v>1.2317967047952704E-3</v>
      </c>
      <c r="AQ1291" s="13">
        <f t="shared" si="1600"/>
        <v>1.3719031996564169E-4</v>
      </c>
      <c r="AR1291" s="13">
        <f t="shared" si="1601"/>
        <v>2.911908769569453E-6</v>
      </c>
      <c r="AS1291" s="13">
        <f t="shared" si="1602"/>
        <v>1.010690161479975E-5</v>
      </c>
      <c r="AT1291" s="13">
        <f t="shared" si="1603"/>
        <v>1.753994859295426E-5</v>
      </c>
      <c r="AU1291" s="13">
        <f t="shared" si="1604"/>
        <v>2.0293050456596238E-5</v>
      </c>
      <c r="AV1291" s="13">
        <f t="shared" si="1605"/>
        <v>1.7608713103614059E-5</v>
      </c>
      <c r="AW1291" s="13">
        <f t="shared" si="1606"/>
        <v>5.2502511937713307E-7</v>
      </c>
      <c r="AX1291" s="13">
        <f t="shared" si="1607"/>
        <v>4.8355518520899879E-2</v>
      </c>
      <c r="AY1291" s="13">
        <f t="shared" si="1608"/>
        <v>2.1542220504930969E-2</v>
      </c>
      <c r="AZ1291" s="13">
        <f t="shared" si="1609"/>
        <v>4.7984933103601456E-3</v>
      </c>
      <c r="BA1291" s="13">
        <f t="shared" si="1610"/>
        <v>7.1257086502296227E-4</v>
      </c>
      <c r="BB1291" s="13">
        <f t="shared" si="1611"/>
        <v>7.9361979610866073E-5</v>
      </c>
      <c r="BC1291" s="13">
        <f t="shared" si="1612"/>
        <v>7.0710988808699783E-6</v>
      </c>
      <c r="BD1291" s="13">
        <f t="shared" si="1613"/>
        <v>2.1620759023672807E-7</v>
      </c>
      <c r="BE1291" s="13">
        <f t="shared" si="1614"/>
        <v>7.504317668642639E-7</v>
      </c>
      <c r="BF1291" s="13">
        <f t="shared" si="1615"/>
        <v>1.3023313291231457E-6</v>
      </c>
      <c r="BG1291" s="13">
        <f t="shared" si="1616"/>
        <v>1.5067475958121217E-6</v>
      </c>
      <c r="BH1291" s="13">
        <f t="shared" si="1617"/>
        <v>1.3074370554078883E-6</v>
      </c>
      <c r="BI1291" s="13">
        <f t="shared" si="1618"/>
        <v>9.0759283564401075E-7</v>
      </c>
      <c r="BJ1291" s="14">
        <f t="shared" si="1619"/>
        <v>0.85064040084695092</v>
      </c>
      <c r="BK1291" s="14">
        <f t="shared" si="1620"/>
        <v>8.6403627231819241E-2</v>
      </c>
      <c r="BL1291" s="14">
        <f t="shared" si="1621"/>
        <v>2.1137046785623868E-2</v>
      </c>
      <c r="BM1291" s="14">
        <f t="shared" si="1622"/>
        <v>0.68631950931394492</v>
      </c>
      <c r="BN1291" s="14">
        <f t="shared" si="1623"/>
        <v>0.25061330980125918</v>
      </c>
    </row>
    <row r="1292" spans="1:66" x14ac:dyDescent="0.25">
      <c r="A1292" t="s">
        <v>19</v>
      </c>
      <c r="B1292" t="s">
        <v>141</v>
      </c>
      <c r="C1292" t="s">
        <v>139</v>
      </c>
      <c r="D1292" s="7" t="s">
        <v>507</v>
      </c>
      <c r="E1292" s="10">
        <f>VLOOKUP(A1292,home!$A$2:$E$405,3,FALSE)</f>
        <v>1.61797752808989</v>
      </c>
      <c r="F1292" s="10">
        <f>VLOOKUP(B1292,home!$B$2:$E$405,3,FALSE)</f>
        <v>1.1100000000000001</v>
      </c>
      <c r="G1292" s="10">
        <f>VLOOKUP(C1292,away!$B$2:$E$405,4,FALSE)</f>
        <v>0.62</v>
      </c>
      <c r="H1292" s="10">
        <f>VLOOKUP(A1292,away!$A$2:$E$405,3,FALSE)</f>
        <v>1.28089887640449</v>
      </c>
      <c r="I1292" s="10">
        <f>VLOOKUP(C1292,away!$B$2:$E$405,3,FALSE)</f>
        <v>0.77</v>
      </c>
      <c r="J1292" s="10">
        <f>VLOOKUP(B1292,home!$B$2:$E$405,4,FALSE)</f>
        <v>0.94</v>
      </c>
      <c r="K1292" s="12">
        <f t="shared" si="1568"/>
        <v>1.1134921348314624</v>
      </c>
      <c r="L1292" s="12">
        <f t="shared" si="1569"/>
        <v>0.92711460674156976</v>
      </c>
      <c r="M1292" s="13">
        <f t="shared" si="1570"/>
        <v>0.12994984098308995</v>
      </c>
      <c r="N1292" s="13">
        <f t="shared" si="1571"/>
        <v>0.14469812585726988</v>
      </c>
      <c r="O1292" s="13">
        <f t="shared" si="1572"/>
        <v>0.12047839571916696</v>
      </c>
      <c r="P1292" s="13">
        <f t="shared" si="1573"/>
        <v>0.13415174605040495</v>
      </c>
      <c r="Q1292" s="13">
        <f t="shared" si="1574"/>
        <v>8.0560112533461542E-2</v>
      </c>
      <c r="R1292" s="13">
        <f t="shared" si="1575"/>
        <v>5.584864023401534E-2</v>
      </c>
      <c r="S1292" s="13">
        <f t="shared" si="1576"/>
        <v>3.4622379743262252E-2</v>
      </c>
      <c r="T1292" s="13">
        <f t="shared" si="1577"/>
        <v>7.4688457050516813E-2</v>
      </c>
      <c r="U1292" s="13">
        <f t="shared" si="1578"/>
        <v>6.2187021641608047E-2</v>
      </c>
      <c r="V1292" s="13">
        <f t="shared" si="1579"/>
        <v>3.9713209170565032E-3</v>
      </c>
      <c r="W1292" s="13">
        <f t="shared" si="1580"/>
        <v>2.9901017229048994E-2</v>
      </c>
      <c r="X1292" s="13">
        <f t="shared" si="1581"/>
        <v>2.7721669829482661E-2</v>
      </c>
      <c r="Y1292" s="13">
        <f t="shared" si="1582"/>
        <v>1.2850582511090227E-2</v>
      </c>
      <c r="Z1292" s="13">
        <f t="shared" si="1583"/>
        <v>1.7259363375870182E-2</v>
      </c>
      <c r="AA1292" s="13">
        <f t="shared" si="1584"/>
        <v>1.9218165371229647E-2</v>
      </c>
      <c r="AB1292" s="13">
        <f t="shared" si="1585"/>
        <v>1.0699637993377292E-2</v>
      </c>
      <c r="AC1292" s="13">
        <f t="shared" si="1586"/>
        <v>2.5623330467318151E-4</v>
      </c>
      <c r="AD1292" s="13">
        <f t="shared" si="1587"/>
        <v>8.3236368770015241E-3</v>
      </c>
      <c r="AE1292" s="13">
        <f t="shared" si="1588"/>
        <v>7.716965329880897E-3</v>
      </c>
      <c r="AF1292" s="13">
        <f t="shared" si="1589"/>
        <v>3.5772556385254275E-3</v>
      </c>
      <c r="AG1292" s="13">
        <f t="shared" si="1590"/>
        <v>1.1055086515085217E-3</v>
      </c>
      <c r="AH1292" s="13">
        <f t="shared" si="1591"/>
        <v>4.0003519722074336E-3</v>
      </c>
      <c r="AI1292" s="13">
        <f t="shared" si="1592"/>
        <v>4.454360457610506E-3</v>
      </c>
      <c r="AJ1292" s="13">
        <f t="shared" si="1593"/>
        <v>2.479947667626786E-3</v>
      </c>
      <c r="AK1292" s="13">
        <f t="shared" si="1594"/>
        <v>9.2046740756535235E-4</v>
      </c>
      <c r="AL1292" s="13">
        <f t="shared" si="1595"/>
        <v>1.058074252592451E-5</v>
      </c>
      <c r="AM1292" s="13">
        <f t="shared" si="1596"/>
        <v>1.8536608391468627E-3</v>
      </c>
      <c r="AN1292" s="13">
        <f t="shared" si="1597"/>
        <v>1.7185560399178921E-3</v>
      </c>
      <c r="AO1292" s="13">
        <f t="shared" si="1598"/>
        <v>7.9664920355591287E-4</v>
      </c>
      <c r="AP1292" s="13">
        <f t="shared" si="1599"/>
        <v>2.4619503768857497E-4</v>
      </c>
      <c r="AQ1292" s="13">
        <f t="shared" si="1600"/>
        <v>5.7062753887092276E-5</v>
      </c>
      <c r="AR1292" s="13">
        <f t="shared" si="1601"/>
        <v>7.4175694910819177E-4</v>
      </c>
      <c r="AS1292" s="13">
        <f t="shared" si="1602"/>
        <v>8.2594052878855293E-4</v>
      </c>
      <c r="AT1292" s="13">
        <f t="shared" si="1603"/>
        <v>4.5983914132229639E-4</v>
      </c>
      <c r="AU1292" s="13">
        <f t="shared" si="1604"/>
        <v>1.7067575571667683E-4</v>
      </c>
      <c r="AV1292" s="13">
        <f t="shared" si="1605"/>
        <v>4.7511527899233915E-5</v>
      </c>
      <c r="AW1292" s="13">
        <f t="shared" si="1606"/>
        <v>3.0341302665200605E-7</v>
      </c>
      <c r="AX1292" s="13">
        <f t="shared" si="1607"/>
        <v>3.4400612750585321E-4</v>
      </c>
      <c r="AY1292" s="13">
        <f t="shared" si="1608"/>
        <v>3.1893310561927941E-4</v>
      </c>
      <c r="AZ1292" s="13">
        <f t="shared" si="1609"/>
        <v>1.4784377039654285E-4</v>
      </c>
      <c r="BA1292" s="13">
        <f t="shared" si="1610"/>
        <v>4.5689373016793922E-5</v>
      </c>
      <c r="BB1292" s="13">
        <f t="shared" si="1611"/>
        <v>1.0589821274183444E-5</v>
      </c>
      <c r="BC1292" s="13">
        <f t="shared" si="1612"/>
        <v>1.9635955972156196E-6</v>
      </c>
      <c r="BD1292" s="13">
        <f t="shared" si="1613"/>
        <v>1.1461561702837794E-4</v>
      </c>
      <c r="BE1292" s="13">
        <f t="shared" si="1614"/>
        <v>1.2762358808995384E-4</v>
      </c>
      <c r="BF1292" s="13">
        <f t="shared" si="1615"/>
        <v>7.1053930778566959E-5</v>
      </c>
      <c r="BG1292" s="13">
        <f t="shared" si="1616"/>
        <v>2.637266435693117E-5</v>
      </c>
      <c r="BH1292" s="13">
        <f t="shared" si="1617"/>
        <v>7.3414385839982262E-6</v>
      </c>
      <c r="BI1292" s="13">
        <f t="shared" si="1618"/>
        <v>1.6349268243260506E-6</v>
      </c>
      <c r="BJ1292" s="14">
        <f t="shared" si="1619"/>
        <v>0.39668448117539273</v>
      </c>
      <c r="BK1292" s="14">
        <f t="shared" si="1620"/>
        <v>0.30328103484663199</v>
      </c>
      <c r="BL1292" s="14">
        <f t="shared" si="1621"/>
        <v>0.28288135453290442</v>
      </c>
      <c r="BM1292" s="14">
        <f t="shared" si="1622"/>
        <v>0.33410074286079816</v>
      </c>
      <c r="BN1292" s="14">
        <f t="shared" si="1623"/>
        <v>0.66568686137740862</v>
      </c>
    </row>
    <row r="1293" spans="1:66" x14ac:dyDescent="0.25">
      <c r="A1293" t="s">
        <v>19</v>
      </c>
      <c r="B1293" t="s">
        <v>246</v>
      </c>
      <c r="C1293" t="s">
        <v>249</v>
      </c>
      <c r="D1293" s="7" t="s">
        <v>507</v>
      </c>
      <c r="E1293" s="10">
        <f>VLOOKUP(A1293,home!$A$2:$E$405,3,FALSE)</f>
        <v>1.61797752808989</v>
      </c>
      <c r="F1293" s="10">
        <f>VLOOKUP(B1293,home!$B$2:$E$405,3,FALSE)</f>
        <v>0.87</v>
      </c>
      <c r="G1293" s="10">
        <f>VLOOKUP(C1293,away!$B$2:$E$405,4,FALSE)</f>
        <v>1.24</v>
      </c>
      <c r="H1293" s="10">
        <f>VLOOKUP(A1293,away!$A$2:$E$405,3,FALSE)</f>
        <v>1.28089887640449</v>
      </c>
      <c r="I1293" s="10">
        <f>VLOOKUP(C1293,away!$B$2:$E$405,3,FALSE)</f>
        <v>0.77</v>
      </c>
      <c r="J1293" s="10">
        <f>VLOOKUP(B1293,home!$B$2:$E$405,4,FALSE)</f>
        <v>0.78</v>
      </c>
      <c r="K1293" s="12">
        <f t="shared" si="1568"/>
        <v>1.7454741573033734</v>
      </c>
      <c r="L1293" s="12">
        <f t="shared" si="1569"/>
        <v>0.76930786516853666</v>
      </c>
      <c r="M1293" s="13">
        <f t="shared" si="1570"/>
        <v>8.0880540425628644E-2</v>
      </c>
      <c r="N1293" s="13">
        <f t="shared" si="1571"/>
        <v>0.14117489314166556</v>
      </c>
      <c r="O1293" s="13">
        <f t="shared" si="1572"/>
        <v>6.2222035888517893E-2</v>
      </c>
      <c r="P1293" s="13">
        <f t="shared" si="1573"/>
        <v>0.10860695565821102</v>
      </c>
      <c r="Q1293" s="13">
        <f t="shared" si="1574"/>
        <v>0.12320856381942127</v>
      </c>
      <c r="R1293" s="13">
        <f t="shared" si="1575"/>
        <v>2.3933950797917884E-2</v>
      </c>
      <c r="S1293" s="13">
        <f t="shared" si="1576"/>
        <v>3.6459545013150602E-2</v>
      </c>
      <c r="T1293" s="13">
        <f t="shared" si="1577"/>
        <v>9.4785317202400382E-2</v>
      </c>
      <c r="U1293" s="13">
        <f t="shared" si="1578"/>
        <v>4.1776092599936115E-2</v>
      </c>
      <c r="V1293" s="13">
        <f t="shared" si="1579"/>
        <v>5.4397924639142201E-3</v>
      </c>
      <c r="W1293" s="13">
        <f t="shared" si="1580"/>
        <v>7.1685788035087752E-2</v>
      </c>
      <c r="X1293" s="13">
        <f t="shared" si="1581"/>
        <v>5.5148440556197581E-2</v>
      </c>
      <c r="Y1293" s="13">
        <f t="shared" si="1582"/>
        <v>2.1213064535831154E-2</v>
      </c>
      <c r="Z1293" s="13">
        <f t="shared" si="1583"/>
        <v>6.1375255311316686E-3</v>
      </c>
      <c r="AA1293" s="13">
        <f t="shared" si="1584"/>
        <v>1.0712892204379987E-2</v>
      </c>
      <c r="AB1293" s="13">
        <f t="shared" si="1585"/>
        <v>9.3495382463610194E-3</v>
      </c>
      <c r="AC1293" s="13">
        <f t="shared" si="1586"/>
        <v>4.5653696164828288E-4</v>
      </c>
      <c r="AD1293" s="13">
        <f t="shared" si="1587"/>
        <v>3.1281422615293243E-2</v>
      </c>
      <c r="AE1293" s="13">
        <f t="shared" si="1588"/>
        <v>2.4065044451606024E-2</v>
      </c>
      <c r="AF1293" s="13">
        <f t="shared" si="1589"/>
        <v>9.2567139861254848E-3</v>
      </c>
      <c r="AG1293" s="13">
        <f t="shared" si="1590"/>
        <v>2.3737542917139772E-3</v>
      </c>
      <c r="AH1293" s="13">
        <f t="shared" si="1591"/>
        <v>1.180411665943073E-3</v>
      </c>
      <c r="AI1293" s="13">
        <f t="shared" si="1592"/>
        <v>2.0603780578830563E-3</v>
      </c>
      <c r="AJ1293" s="13">
        <f t="shared" si="1593"/>
        <v>1.7981683271548947E-3</v>
      </c>
      <c r="AK1293" s="13">
        <f t="shared" si="1594"/>
        <v>1.0462187818434355E-3</v>
      </c>
      <c r="AL1293" s="13">
        <f t="shared" si="1595"/>
        <v>2.4521641071704833E-5</v>
      </c>
      <c r="AM1293" s="13">
        <f t="shared" si="1596"/>
        <v>1.0920182955735928E-2</v>
      </c>
      <c r="AN1293" s="13">
        <f t="shared" si="1597"/>
        <v>8.4009826369270471E-3</v>
      </c>
      <c r="AO1293" s="13">
        <f t="shared" si="1598"/>
        <v>3.2314710088661453E-3</v>
      </c>
      <c r="AP1293" s="13">
        <f t="shared" si="1599"/>
        <v>8.2866535439494397E-4</v>
      </c>
      <c r="AQ1293" s="13">
        <f t="shared" si="1600"/>
        <v>1.5937469368217577E-4</v>
      </c>
      <c r="AR1293" s="13">
        <f t="shared" si="1601"/>
        <v>1.8161999574934035E-4</v>
      </c>
      <c r="AS1293" s="13">
        <f t="shared" si="1602"/>
        <v>3.1701300903002211E-4</v>
      </c>
      <c r="AT1293" s="13">
        <f t="shared" si="1603"/>
        <v>2.7666900739544233E-4</v>
      </c>
      <c r="AU1293" s="13">
        <f t="shared" si="1604"/>
        <v>1.6097286751184017E-4</v>
      </c>
      <c r="AV1293" s="13">
        <f t="shared" si="1605"/>
        <v>7.0243495067234154E-5</v>
      </c>
      <c r="AW1293" s="13">
        <f t="shared" si="1606"/>
        <v>9.1466197847885911E-7</v>
      </c>
      <c r="AX1293" s="13">
        <f t="shared" si="1607"/>
        <v>3.1768161903769749E-3</v>
      </c>
      <c r="AY1293" s="13">
        <f t="shared" si="1608"/>
        <v>2.4439496814517539E-3</v>
      </c>
      <c r="AZ1293" s="13">
        <f t="shared" si="1609"/>
        <v>9.4007485600848691E-4</v>
      </c>
      <c r="BA1293" s="13">
        <f t="shared" si="1610"/>
        <v>2.4106899352483623E-4</v>
      </c>
      <c r="BB1293" s="13">
        <f t="shared" si="1611"/>
        <v>4.6364068191729876E-5</v>
      </c>
      <c r="BC1293" s="13">
        <f t="shared" si="1612"/>
        <v>7.1336484642216374E-6</v>
      </c>
      <c r="BD1293" s="13">
        <f t="shared" si="1613"/>
        <v>2.328694853364061E-5</v>
      </c>
      <c r="BE1293" s="13">
        <f t="shared" si="1614"/>
        <v>4.064676686792336E-5</v>
      </c>
      <c r="BF1293" s="13">
        <f t="shared" si="1615"/>
        <v>3.5473940572947616E-5</v>
      </c>
      <c r="BG1293" s="13">
        <f t="shared" si="1616"/>
        <v>2.063961550926523E-5</v>
      </c>
      <c r="BH1293" s="13">
        <f t="shared" si="1617"/>
        <v>9.0064788720250854E-6</v>
      </c>
      <c r="BI1293" s="13">
        <f t="shared" si="1618"/>
        <v>3.1441152238837238E-6</v>
      </c>
      <c r="BJ1293" s="14">
        <f t="shared" si="1619"/>
        <v>0.60458908672296674</v>
      </c>
      <c r="BK1293" s="14">
        <f t="shared" si="1620"/>
        <v>0.23431184184507622</v>
      </c>
      <c r="BL1293" s="14">
        <f t="shared" si="1621"/>
        <v>0.15521840281027105</v>
      </c>
      <c r="BM1293" s="14">
        <f t="shared" si="1622"/>
        <v>0.45778688215861002</v>
      </c>
      <c r="BN1293" s="14">
        <f t="shared" si="1623"/>
        <v>0.54002693973136229</v>
      </c>
    </row>
    <row r="1294" spans="1:66" x14ac:dyDescent="0.25">
      <c r="A1294" t="s">
        <v>19</v>
      </c>
      <c r="B1294" t="s">
        <v>352</v>
      </c>
      <c r="C1294" t="s">
        <v>247</v>
      </c>
      <c r="D1294" s="7" t="s">
        <v>507</v>
      </c>
      <c r="E1294" s="10">
        <f>VLOOKUP(A1294,home!$A$2:$E$405,3,FALSE)</f>
        <v>1.61797752808989</v>
      </c>
      <c r="F1294" s="10">
        <f>VLOOKUP(B1294,home!$B$2:$E$405,3,FALSE)</f>
        <v>0.77</v>
      </c>
      <c r="G1294" s="10">
        <f>VLOOKUP(C1294,away!$B$2:$E$405,4,FALSE)</f>
        <v>0.15</v>
      </c>
      <c r="H1294" s="10">
        <f>VLOOKUP(A1294,away!$A$2:$E$405,3,FALSE)</f>
        <v>1.28089887640449</v>
      </c>
      <c r="I1294" s="10">
        <f>VLOOKUP(C1294,away!$B$2:$E$405,3,FALSE)</f>
        <v>1.39</v>
      </c>
      <c r="J1294" s="10">
        <f>VLOOKUP(B1294,home!$B$2:$E$405,4,FALSE)</f>
        <v>0.39</v>
      </c>
      <c r="K1294" s="12">
        <f t="shared" si="1568"/>
        <v>0.18687640449438228</v>
      </c>
      <c r="L1294" s="12">
        <f t="shared" si="1569"/>
        <v>0.69437528089887401</v>
      </c>
      <c r="M1294" s="13">
        <f t="shared" si="1570"/>
        <v>0.4142640587577115</v>
      </c>
      <c r="N1294" s="13">
        <f t="shared" si="1571"/>
        <v>7.7416177811890641E-2</v>
      </c>
      <c r="O1294" s="13">
        <f t="shared" si="1572"/>
        <v>0.28765472216619359</v>
      </c>
      <c r="P1294" s="13">
        <f t="shared" si="1573"/>
        <v>5.375588021424875E-2</v>
      </c>
      <c r="Q1294" s="13">
        <f t="shared" si="1574"/>
        <v>7.2336284795919501E-3</v>
      </c>
      <c r="R1294" s="13">
        <f t="shared" si="1575"/>
        <v>9.9870164253019103E-2</v>
      </c>
      <c r="S1294" s="13">
        <f t="shared" si="1576"/>
        <v>1.7438724145381029E-3</v>
      </c>
      <c r="T1294" s="13">
        <f t="shared" si="1577"/>
        <v>5.0228528074347557E-3</v>
      </c>
      <c r="U1294" s="13">
        <f t="shared" si="1578"/>
        <v>1.8663377211867598E-2</v>
      </c>
      <c r="V1294" s="13">
        <f t="shared" si="1579"/>
        <v>2.5143221426331389E-5</v>
      </c>
      <c r="W1294" s="13">
        <f t="shared" si="1580"/>
        <v>4.5059816057143654E-4</v>
      </c>
      <c r="X1294" s="13">
        <f t="shared" si="1581"/>
        <v>3.1288422431930725E-4</v>
      </c>
      <c r="Y1294" s="13">
        <f t="shared" si="1582"/>
        <v>1.0862953557527261E-4</v>
      </c>
      <c r="Z1294" s="13">
        <f t="shared" si="1583"/>
        <v>2.3115791118868946E-2</v>
      </c>
      <c r="AA1294" s="13">
        <f t="shared" si="1584"/>
        <v>4.3197959313374034E-3</v>
      </c>
      <c r="AB1294" s="13">
        <f t="shared" si="1585"/>
        <v>4.0363396589889773E-4</v>
      </c>
      <c r="AC1294" s="13">
        <f t="shared" si="1586"/>
        <v>2.0391522789343382E-7</v>
      </c>
      <c r="AD1294" s="13">
        <f t="shared" si="1587"/>
        <v>2.1051541029843087E-5</v>
      </c>
      <c r="AE1294" s="13">
        <f t="shared" si="1588"/>
        <v>1.4617669715951467E-5</v>
      </c>
      <c r="AF1294" s="13">
        <f t="shared" si="1589"/>
        <v>5.0750742575503809E-6</v>
      </c>
      <c r="AG1294" s="13">
        <f t="shared" si="1590"/>
        <v>1.1746687043897304E-6</v>
      </c>
      <c r="AH1294" s="13">
        <f t="shared" si="1591"/>
        <v>4.01275848784108E-3</v>
      </c>
      <c r="AI1294" s="13">
        <f t="shared" si="1592"/>
        <v>7.4988987831205547E-4</v>
      </c>
      <c r="AJ1294" s="13">
        <f t="shared" si="1593"/>
        <v>7.0068362112843394E-5</v>
      </c>
      <c r="AK1294" s="13">
        <f t="shared" si="1594"/>
        <v>4.3647078601528607E-6</v>
      </c>
      <c r="AL1294" s="13">
        <f t="shared" si="1595"/>
        <v>1.0584208147211479E-9</v>
      </c>
      <c r="AM1294" s="13">
        <f t="shared" si="1596"/>
        <v>7.8680725934460826E-7</v>
      </c>
      <c r="AN1294" s="13">
        <f t="shared" si="1597"/>
        <v>5.4633951172068563E-7</v>
      </c>
      <c r="AO1294" s="13">
        <f t="shared" si="1598"/>
        <v>1.8968232595860233E-7</v>
      </c>
      <c r="AP1294" s="13">
        <f t="shared" si="1599"/>
        <v>4.3903572789685438E-8</v>
      </c>
      <c r="AQ1294" s="13">
        <f t="shared" si="1600"/>
        <v>7.6213889220754959E-9</v>
      </c>
      <c r="AR1294" s="13">
        <f t="shared" si="1601"/>
        <v>5.5727206043479816E-4</v>
      </c>
      <c r="AS1294" s="13">
        <f t="shared" si="1602"/>
        <v>1.0414099897923121E-4</v>
      </c>
      <c r="AT1294" s="13">
        <f t="shared" si="1603"/>
        <v>9.7307477248459324E-6</v>
      </c>
      <c r="AU1294" s="13">
        <f t="shared" si="1604"/>
        <v>6.0614904928703326E-7</v>
      </c>
      <c r="AV1294" s="13">
        <f t="shared" si="1605"/>
        <v>2.8318738729612204E-8</v>
      </c>
      <c r="AW1294" s="13">
        <f t="shared" si="1606"/>
        <v>3.815088289274392E-12</v>
      </c>
      <c r="AX1294" s="13">
        <f t="shared" si="1607"/>
        <v>2.450595194273325E-8</v>
      </c>
      <c r="AY1294" s="13">
        <f t="shared" si="1608"/>
        <v>1.7016327263929709E-8</v>
      </c>
      <c r="AZ1294" s="13">
        <f t="shared" si="1609"/>
        <v>5.9078585118791791E-9</v>
      </c>
      <c r="BA1294" s="13">
        <f t="shared" si="1610"/>
        <v>1.36742363789897E-9</v>
      </c>
      <c r="BB1294" s="13">
        <f t="shared" si="1611"/>
        <v>2.3737629316846434E-10</v>
      </c>
      <c r="BC1294" s="13">
        <f t="shared" si="1612"/>
        <v>3.2965646049517181E-11</v>
      </c>
      <c r="BD1294" s="13">
        <f t="shared" si="1613"/>
        <v>6.4492657250251218E-5</v>
      </c>
      <c r="BE1294" s="13">
        <f t="shared" si="1614"/>
        <v>1.2052155903215506E-5</v>
      </c>
      <c r="BF1294" s="13">
        <f t="shared" si="1615"/>
        <v>1.1261317807993291E-6</v>
      </c>
      <c r="BG1294" s="13">
        <f t="shared" si="1616"/>
        <v>7.0149152727544865E-8</v>
      </c>
      <c r="BH1294" s="13">
        <f t="shared" si="1617"/>
        <v>3.2773053600127168E-9</v>
      </c>
      <c r="BI1294" s="13">
        <f t="shared" si="1618"/>
        <v>1.224902084218687E-10</v>
      </c>
      <c r="BJ1294" s="14">
        <f t="shared" si="1619"/>
        <v>9.0588313395053147E-2</v>
      </c>
      <c r="BK1294" s="14">
        <f t="shared" si="1620"/>
        <v>0.46978917659790065</v>
      </c>
      <c r="BL1294" s="14">
        <f t="shared" si="1621"/>
        <v>0.41649829773325214</v>
      </c>
      <c r="BM1294" s="14">
        <f t="shared" si="1622"/>
        <v>5.9796930149907196E-2</v>
      </c>
      <c r="BN1294" s="14">
        <f t="shared" si="1623"/>
        <v>0.94019463168265549</v>
      </c>
    </row>
    <row r="1295" spans="1:66" x14ac:dyDescent="0.25">
      <c r="A1295" t="s">
        <v>19</v>
      </c>
      <c r="B1295" t="s">
        <v>253</v>
      </c>
      <c r="C1295" t="s">
        <v>146</v>
      </c>
      <c r="D1295" s="7" t="s">
        <v>507</v>
      </c>
      <c r="E1295" s="10">
        <f>VLOOKUP(A1295,home!$A$2:$E$405,3,FALSE)</f>
        <v>1.61797752808989</v>
      </c>
      <c r="F1295" s="10">
        <f>VLOOKUP(B1295,home!$B$2:$E$405,3,FALSE)</f>
        <v>1.36</v>
      </c>
      <c r="G1295" s="10">
        <f>VLOOKUP(C1295,away!$B$2:$E$405,4,FALSE)</f>
        <v>0.99</v>
      </c>
      <c r="H1295" s="10">
        <f>VLOOKUP(A1295,away!$A$2:$E$405,3,FALSE)</f>
        <v>1.28089887640449</v>
      </c>
      <c r="I1295" s="10">
        <f>VLOOKUP(C1295,away!$B$2:$E$405,3,FALSE)</f>
        <v>0.49</v>
      </c>
      <c r="J1295" s="10">
        <f>VLOOKUP(B1295,home!$B$2:$E$405,4,FALSE)</f>
        <v>1.0900000000000001</v>
      </c>
      <c r="K1295" s="12">
        <f t="shared" si="1568"/>
        <v>2.1784449438202285</v>
      </c>
      <c r="L1295" s="12">
        <f t="shared" si="1569"/>
        <v>0.68412808988763818</v>
      </c>
      <c r="M1295" s="13">
        <f t="shared" si="1570"/>
        <v>5.7121595226391854E-2</v>
      </c>
      <c r="N1295" s="13">
        <f t="shared" si="1571"/>
        <v>0.12443625030387902</v>
      </c>
      <c r="O1295" s="13">
        <f t="shared" si="1572"/>
        <v>3.9078487833566287E-2</v>
      </c>
      <c r="P1295" s="13">
        <f t="shared" si="1573"/>
        <v>8.5130334233172789E-2</v>
      </c>
      <c r="Q1295" s="13">
        <f t="shared" si="1574"/>
        <v>0.13553876015121682</v>
      </c>
      <c r="R1295" s="13">
        <f t="shared" si="1575"/>
        <v>1.3367345618637507E-2</v>
      </c>
      <c r="S1295" s="13">
        <f t="shared" si="1576"/>
        <v>3.1718187219425313E-2</v>
      </c>
      <c r="T1295" s="13">
        <f t="shared" si="1577"/>
        <v>9.2725873087990685E-2</v>
      </c>
      <c r="U1295" s="13">
        <f t="shared" si="1578"/>
        <v>2.9120026475218358E-2</v>
      </c>
      <c r="V1295" s="13">
        <f t="shared" si="1579"/>
        <v>5.2523040611062877E-3</v>
      </c>
      <c r="W1295" s="13">
        <f t="shared" si="1580"/>
        <v>9.8421242247693663E-2</v>
      </c>
      <c r="X1295" s="13">
        <f t="shared" si="1581"/>
        <v>6.733273646328318E-2</v>
      </c>
      <c r="Y1295" s="13">
        <f t="shared" si="1582"/>
        <v>2.3032108191766824E-2</v>
      </c>
      <c r="Z1295" s="13">
        <f t="shared" si="1583"/>
        <v>3.0483255416487889E-3</v>
      </c>
      <c r="AA1295" s="13">
        <f t="shared" si="1584"/>
        <v>6.6406093633228627E-3</v>
      </c>
      <c r="AB1295" s="13">
        <f t="shared" si="1585"/>
        <v>7.2331009457079791E-3</v>
      </c>
      <c r="AC1295" s="13">
        <f t="shared" si="1586"/>
        <v>4.8923091000446382E-4</v>
      </c>
      <c r="AD1295" s="13">
        <f t="shared" si="1587"/>
        <v>5.360131438474855E-2</v>
      </c>
      <c r="AE1295" s="13">
        <f t="shared" si="1588"/>
        <v>3.6670164825504808E-2</v>
      </c>
      <c r="AF1295" s="13">
        <f t="shared" si="1589"/>
        <v>1.254354490896873E-2</v>
      </c>
      <c r="AG1295" s="13">
        <f t="shared" si="1590"/>
        <v>2.860463806330862E-3</v>
      </c>
      <c r="AH1295" s="13">
        <f t="shared" si="1591"/>
        <v>5.2136128254097144E-4</v>
      </c>
      <c r="AI1295" s="13">
        <f t="shared" si="1592"/>
        <v>1.1357568498550086E-3</v>
      </c>
      <c r="AJ1295" s="13">
        <f t="shared" si="1593"/>
        <v>1.2370918834879172E-3</v>
      </c>
      <c r="AK1295" s="13">
        <f t="shared" si="1594"/>
        <v>8.9831218620843221E-4</v>
      </c>
      <c r="AL1295" s="13">
        <f t="shared" si="1595"/>
        <v>2.9164725334306832E-5</v>
      </c>
      <c r="AM1295" s="13">
        <f t="shared" si="1596"/>
        <v>2.3353502460714774E-2</v>
      </c>
      <c r="AN1295" s="13">
        <f t="shared" si="1597"/>
        <v>1.5976787030635056E-2</v>
      </c>
      <c r="AO1295" s="13">
        <f t="shared" si="1598"/>
        <v>5.4650843969049753E-3</v>
      </c>
      <c r="AP1295" s="13">
        <f t="shared" si="1599"/>
        <v>1.2462725831764454E-3</v>
      </c>
      <c r="AQ1295" s="13">
        <f t="shared" si="1600"/>
        <v>2.1315252045195853E-4</v>
      </c>
      <c r="AR1295" s="13">
        <f t="shared" si="1601"/>
        <v>7.133557967322482E-5</v>
      </c>
      <c r="AS1295" s="13">
        <f t="shared" si="1602"/>
        <v>1.5540063285362168E-4</v>
      </c>
      <c r="AT1295" s="13">
        <f t="shared" si="1603"/>
        <v>1.6926586145321791E-4</v>
      </c>
      <c r="AU1295" s="13">
        <f t="shared" si="1604"/>
        <v>1.2291212001471264E-4</v>
      </c>
      <c r="AV1295" s="13">
        <f t="shared" si="1605"/>
        <v>6.6939321595068993E-5</v>
      </c>
      <c r="AW1295" s="13">
        <f t="shared" si="1606"/>
        <v>1.207367276814413E-6</v>
      </c>
      <c r="AX1295" s="13">
        <f t="shared" si="1607"/>
        <v>8.4790532260062244E-3</v>
      </c>
      <c r="AY1295" s="13">
        <f t="shared" si="1608"/>
        <v>5.8007584875632541E-3</v>
      </c>
      <c r="AZ1295" s="13">
        <f t="shared" si="1609"/>
        <v>1.9842309119980769E-3</v>
      </c>
      <c r="BA1295" s="13">
        <f t="shared" si="1610"/>
        <v>4.5248936790708358E-4</v>
      </c>
      <c r="BB1295" s="13">
        <f t="shared" si="1611"/>
        <v>7.7390171740184454E-5</v>
      </c>
      <c r="BC1295" s="13">
        <f t="shared" si="1612"/>
        <v>1.0588958073737736E-5</v>
      </c>
      <c r="BD1295" s="13">
        <f t="shared" si="1613"/>
        <v>8.1337789771451173E-6</v>
      </c>
      <c r="BE1295" s="13">
        <f t="shared" si="1614"/>
        <v>1.7718989686913048E-5</v>
      </c>
      <c r="BF1295" s="13">
        <f t="shared" si="1615"/>
        <v>1.9299921746529255E-5</v>
      </c>
      <c r="BG1295" s="13">
        <f t="shared" si="1616"/>
        <v>1.4014605648284244E-5</v>
      </c>
      <c r="BH1295" s="13">
        <f t="shared" si="1617"/>
        <v>7.632511703534809E-6</v>
      </c>
      <c r="BI1295" s="13">
        <f t="shared" si="1618"/>
        <v>3.3254013058428223E-6</v>
      </c>
      <c r="BJ1295" s="14">
        <f t="shared" si="1619"/>
        <v>0.71022176848655472</v>
      </c>
      <c r="BK1295" s="14">
        <f t="shared" si="1620"/>
        <v>0.1855415748629983</v>
      </c>
      <c r="BL1295" s="14">
        <f t="shared" si="1621"/>
        <v>9.9888071163203418E-2</v>
      </c>
      <c r="BM1295" s="14">
        <f t="shared" si="1622"/>
        <v>0.53822741556725462</v>
      </c>
      <c r="BN1295" s="14">
        <f t="shared" si="1623"/>
        <v>0.45467277336686429</v>
      </c>
    </row>
    <row r="1296" spans="1:66" x14ac:dyDescent="0.25">
      <c r="A1296" t="s">
        <v>19</v>
      </c>
      <c r="B1296" t="s">
        <v>254</v>
      </c>
      <c r="C1296" t="s">
        <v>142</v>
      </c>
      <c r="D1296" s="7" t="s">
        <v>507</v>
      </c>
      <c r="E1296" s="10">
        <f>VLOOKUP(A1296,home!$A$2:$E$405,3,FALSE)</f>
        <v>1.61797752808989</v>
      </c>
      <c r="F1296" s="10">
        <f>VLOOKUP(B1296,home!$B$2:$E$405,3,FALSE)</f>
        <v>0.77</v>
      </c>
      <c r="G1296" s="10">
        <f>VLOOKUP(C1296,away!$B$2:$E$405,4,FALSE)</f>
        <v>0.74</v>
      </c>
      <c r="H1296" s="10">
        <f>VLOOKUP(A1296,away!$A$2:$E$405,3,FALSE)</f>
        <v>1.28089887640449</v>
      </c>
      <c r="I1296" s="10">
        <f>VLOOKUP(C1296,away!$B$2:$E$405,3,FALSE)</f>
        <v>1.24</v>
      </c>
      <c r="J1296" s="10">
        <f>VLOOKUP(B1296,home!$B$2:$E$405,4,FALSE)</f>
        <v>1.56</v>
      </c>
      <c r="K1296" s="12">
        <f t="shared" si="1568"/>
        <v>0.92192359550561931</v>
      </c>
      <c r="L1296" s="12">
        <f t="shared" si="1569"/>
        <v>2.4777707865168455</v>
      </c>
      <c r="M1296" s="13">
        <f t="shared" si="1570"/>
        <v>3.3383470990324772E-2</v>
      </c>
      <c r="N1296" s="13">
        <f t="shared" si="1571"/>
        <v>3.0777009605857747E-2</v>
      </c>
      <c r="O1296" s="13">
        <f t="shared" si="1572"/>
        <v>8.2716589172359301E-2</v>
      </c>
      <c r="P1296" s="13">
        <f t="shared" si="1573"/>
        <v>7.6258375297742667E-2</v>
      </c>
      <c r="Q1296" s="13">
        <f t="shared" si="1574"/>
        <v>1.4187025677371679E-2</v>
      </c>
      <c r="R1296" s="13">
        <f t="shared" si="1575"/>
        <v>0.10247637410579376</v>
      </c>
      <c r="S1296" s="13">
        <f t="shared" si="1576"/>
        <v>4.3549544359368572E-2</v>
      </c>
      <c r="T1296" s="13">
        <f t="shared" si="1577"/>
        <v>3.5152197770955906E-2</v>
      </c>
      <c r="U1296" s="13">
        <f t="shared" si="1578"/>
        <v>9.4475387269992328E-2</v>
      </c>
      <c r="V1296" s="13">
        <f t="shared" si="1579"/>
        <v>1.1053432529745439E-2</v>
      </c>
      <c r="W1296" s="13">
        <f t="shared" si="1580"/>
        <v>4.3597845740043478E-3</v>
      </c>
      <c r="X1296" s="13">
        <f t="shared" si="1581"/>
        <v>1.0802546852974763E-2</v>
      </c>
      <c r="Y1296" s="13">
        <f t="shared" si="1582"/>
        <v>1.338311750614018E-2</v>
      </c>
      <c r="Z1296" s="13">
        <f t="shared" si="1583"/>
        <v>8.46376553558357E-2</v>
      </c>
      <c r="AA1296" s="13">
        <f t="shared" si="1584"/>
        <v>7.8029451540817488E-2</v>
      </c>
      <c r="AB1296" s="13">
        <f t="shared" si="1585"/>
        <v>3.5968596259920972E-2</v>
      </c>
      <c r="AC1296" s="13">
        <f t="shared" si="1586"/>
        <v>1.578095351487529E-3</v>
      </c>
      <c r="AD1296" s="13">
        <f t="shared" si="1587"/>
        <v>1.0048470675240056E-3</v>
      </c>
      <c r="AE1296" s="13">
        <f t="shared" si="1588"/>
        <v>2.4897807088281013E-3</v>
      </c>
      <c r="AF1296" s="13">
        <f t="shared" si="1589"/>
        <v>3.0845529525837375E-3</v>
      </c>
      <c r="AG1296" s="13">
        <f t="shared" si="1590"/>
        <v>2.5476050651254216E-3</v>
      </c>
      <c r="AH1296" s="13">
        <f t="shared" si="1591"/>
        <v>5.2428177469992683E-2</v>
      </c>
      <c r="AI1296" s="13">
        <f t="shared" si="1592"/>
        <v>4.8334773878942361E-2</v>
      </c>
      <c r="AJ1296" s="13">
        <f t="shared" si="1593"/>
        <v>2.2280484261212815E-2</v>
      </c>
      <c r="AK1296" s="13">
        <f t="shared" si="1594"/>
        <v>6.846968053234561E-3</v>
      </c>
      <c r="AL1296" s="13">
        <f t="shared" si="1595"/>
        <v>1.4419469755465157E-4</v>
      </c>
      <c r="AM1296" s="13">
        <f t="shared" si="1596"/>
        <v>1.8527844428500189E-4</v>
      </c>
      <c r="AN1296" s="13">
        <f t="shared" si="1597"/>
        <v>4.5907751662066672E-4</v>
      </c>
      <c r="AO1296" s="13">
        <f t="shared" si="1598"/>
        <v>5.6874442971469486E-4</v>
      </c>
      <c r="AP1296" s="13">
        <f t="shared" si="1599"/>
        <v>4.6973944431375142E-4</v>
      </c>
      <c r="AQ1296" s="13">
        <f t="shared" si="1600"/>
        <v>2.9097666809881745E-4</v>
      </c>
      <c r="AR1296" s="13">
        <f t="shared" si="1601"/>
        <v>2.59810013050937E-2</v>
      </c>
      <c r="AS1296" s="13">
        <f t="shared" si="1602"/>
        <v>2.3952498138028171E-2</v>
      </c>
      <c r="AT1296" s="13">
        <f t="shared" si="1603"/>
        <v>1.1041186602376291E-2</v>
      </c>
      <c r="AU1296" s="13">
        <f t="shared" si="1604"/>
        <v>3.3930434837037412E-3</v>
      </c>
      <c r="AV1296" s="13">
        <f t="shared" si="1605"/>
        <v>7.820317120507662E-4</v>
      </c>
      <c r="AW1296" s="13">
        <f t="shared" si="1606"/>
        <v>9.1496155930763157E-6</v>
      </c>
      <c r="AX1296" s="13">
        <f t="shared" si="1607"/>
        <v>2.8468761587486065E-5</v>
      </c>
      <c r="AY1296" s="13">
        <f t="shared" si="1608"/>
        <v>7.0539065789785915E-5</v>
      </c>
      <c r="AZ1296" s="13">
        <f t="shared" si="1609"/>
        <v>8.7389818261060688E-5</v>
      </c>
      <c r="BA1296" s="13">
        <f t="shared" si="1610"/>
        <v>7.2177312908757509E-5</v>
      </c>
      <c r="BB1296" s="13">
        <f t="shared" si="1611"/>
        <v>4.4709709343651141E-5</v>
      </c>
      <c r="BC1296" s="13">
        <f t="shared" si="1612"/>
        <v>2.2156082337071602E-5</v>
      </c>
      <c r="BD1296" s="13">
        <f t="shared" si="1613"/>
        <v>1.0729161006369533E-2</v>
      </c>
      <c r="BE1296" s="13">
        <f t="shared" si="1614"/>
        <v>9.891466691750889E-3</v>
      </c>
      <c r="BF1296" s="13">
        <f t="shared" si="1615"/>
        <v>4.5595882686415264E-3</v>
      </c>
      <c r="BG1296" s="13">
        <f t="shared" si="1616"/>
        <v>1.401197336883746E-3</v>
      </c>
      <c r="BH1296" s="13">
        <f t="shared" si="1617"/>
        <v>3.2294922170819038E-4</v>
      </c>
      <c r="BI1296" s="13">
        <f t="shared" si="1618"/>
        <v>5.9546901528591277E-5</v>
      </c>
      <c r="BJ1296" s="14">
        <f t="shared" si="1619"/>
        <v>0.12008772503462667</v>
      </c>
      <c r="BK1296" s="14">
        <f t="shared" si="1620"/>
        <v>0.16603765229201345</v>
      </c>
      <c r="BL1296" s="14">
        <f t="shared" si="1621"/>
        <v>0.61567047268040132</v>
      </c>
      <c r="BM1296" s="14">
        <f t="shared" si="1622"/>
        <v>0.64657327106323026</v>
      </c>
      <c r="BN1296" s="14">
        <f t="shared" si="1623"/>
        <v>0.33979884484944989</v>
      </c>
    </row>
    <row r="1297" spans="1:66" x14ac:dyDescent="0.25">
      <c r="A1297" t="s">
        <v>485</v>
      </c>
      <c r="B1297" t="s">
        <v>499</v>
      </c>
      <c r="C1297" t="s">
        <v>487</v>
      </c>
      <c r="D1297" s="7" t="s">
        <v>507</v>
      </c>
      <c r="E1297" s="10">
        <f>VLOOKUP(A1297,home!$A$2:$E$405,3,FALSE)</f>
        <v>1.25714285714286</v>
      </c>
      <c r="F1297" s="10">
        <f>VLOOKUP(B1297,home!$B$2:$E$405,3,FALSE)</f>
        <v>0</v>
      </c>
      <c r="G1297" s="10">
        <f>VLOOKUP(C1297,away!$B$2:$E$405,4,FALSE)</f>
        <v>0</v>
      </c>
      <c r="H1297" s="10">
        <f>VLOOKUP(A1297,away!$A$2:$E$405,3,FALSE)</f>
        <v>1</v>
      </c>
      <c r="I1297" s="10">
        <f>VLOOKUP(C1297,away!$B$2:$E$405,3,FALSE)</f>
        <v>0</v>
      </c>
      <c r="J1297" s="10">
        <f>VLOOKUP(B1297,home!$B$2:$E$405,4,FALSE)</f>
        <v>0</v>
      </c>
      <c r="K1297" s="12">
        <f t="shared" si="1568"/>
        <v>0</v>
      </c>
      <c r="L1297" s="12">
        <f t="shared" si="1569"/>
        <v>0</v>
      </c>
      <c r="M1297" s="13">
        <f t="shared" si="1570"/>
        <v>1</v>
      </c>
      <c r="N1297" s="13">
        <f t="shared" si="1571"/>
        <v>0</v>
      </c>
      <c r="O1297" s="13">
        <f t="shared" si="1572"/>
        <v>0</v>
      </c>
      <c r="P1297" s="13">
        <f t="shared" si="1573"/>
        <v>0</v>
      </c>
      <c r="Q1297" s="13">
        <f t="shared" si="1574"/>
        <v>0</v>
      </c>
      <c r="R1297" s="13">
        <f t="shared" si="1575"/>
        <v>0</v>
      </c>
      <c r="S1297" s="13">
        <f t="shared" si="1576"/>
        <v>0</v>
      </c>
      <c r="T1297" s="13">
        <f t="shared" si="1577"/>
        <v>0</v>
      </c>
      <c r="U1297" s="13">
        <f t="shared" si="1578"/>
        <v>0</v>
      </c>
      <c r="V1297" s="13">
        <f t="shared" si="1579"/>
        <v>0</v>
      </c>
      <c r="W1297" s="13">
        <f t="shared" si="1580"/>
        <v>0</v>
      </c>
      <c r="X1297" s="13">
        <f t="shared" si="1581"/>
        <v>0</v>
      </c>
      <c r="Y1297" s="13">
        <f t="shared" si="1582"/>
        <v>0</v>
      </c>
      <c r="Z1297" s="13">
        <f t="shared" si="1583"/>
        <v>0</v>
      </c>
      <c r="AA1297" s="13">
        <f t="shared" si="1584"/>
        <v>0</v>
      </c>
      <c r="AB1297" s="13">
        <f t="shared" si="1585"/>
        <v>0</v>
      </c>
      <c r="AC1297" s="13">
        <f t="shared" si="1586"/>
        <v>0</v>
      </c>
      <c r="AD1297" s="13">
        <f t="shared" si="1587"/>
        <v>0</v>
      </c>
      <c r="AE1297" s="13">
        <f t="shared" si="1588"/>
        <v>0</v>
      </c>
      <c r="AF1297" s="13">
        <f t="shared" si="1589"/>
        <v>0</v>
      </c>
      <c r="AG1297" s="13">
        <f t="shared" si="1590"/>
        <v>0</v>
      </c>
      <c r="AH1297" s="13">
        <f t="shared" si="1591"/>
        <v>0</v>
      </c>
      <c r="AI1297" s="13">
        <f t="shared" si="1592"/>
        <v>0</v>
      </c>
      <c r="AJ1297" s="13">
        <f t="shared" si="1593"/>
        <v>0</v>
      </c>
      <c r="AK1297" s="13">
        <f t="shared" si="1594"/>
        <v>0</v>
      </c>
      <c r="AL1297" s="13">
        <f t="shared" si="1595"/>
        <v>0</v>
      </c>
      <c r="AM1297" s="13">
        <f t="shared" si="1596"/>
        <v>0</v>
      </c>
      <c r="AN1297" s="13">
        <f t="shared" si="1597"/>
        <v>0</v>
      </c>
      <c r="AO1297" s="13">
        <f t="shared" si="1598"/>
        <v>0</v>
      </c>
      <c r="AP1297" s="13">
        <f t="shared" si="1599"/>
        <v>0</v>
      </c>
      <c r="AQ1297" s="13">
        <f t="shared" si="1600"/>
        <v>0</v>
      </c>
      <c r="AR1297" s="13">
        <f t="shared" si="1601"/>
        <v>0</v>
      </c>
      <c r="AS1297" s="13">
        <f t="shared" si="1602"/>
        <v>0</v>
      </c>
      <c r="AT1297" s="13">
        <f t="shared" si="1603"/>
        <v>0</v>
      </c>
      <c r="AU1297" s="13">
        <f t="shared" si="1604"/>
        <v>0</v>
      </c>
      <c r="AV1297" s="13">
        <f t="shared" si="1605"/>
        <v>0</v>
      </c>
      <c r="AW1297" s="13">
        <f t="shared" si="1606"/>
        <v>0</v>
      </c>
      <c r="AX1297" s="13">
        <f t="shared" si="1607"/>
        <v>0</v>
      </c>
      <c r="AY1297" s="13">
        <f t="shared" si="1608"/>
        <v>0</v>
      </c>
      <c r="AZ1297" s="13">
        <f t="shared" si="1609"/>
        <v>0</v>
      </c>
      <c r="BA1297" s="13">
        <f t="shared" si="1610"/>
        <v>0</v>
      </c>
      <c r="BB1297" s="13">
        <f t="shared" si="1611"/>
        <v>0</v>
      </c>
      <c r="BC1297" s="13">
        <f t="shared" si="1612"/>
        <v>0</v>
      </c>
      <c r="BD1297" s="13">
        <f t="shared" si="1613"/>
        <v>0</v>
      </c>
      <c r="BE1297" s="13">
        <f t="shared" si="1614"/>
        <v>0</v>
      </c>
      <c r="BF1297" s="13">
        <f t="shared" si="1615"/>
        <v>0</v>
      </c>
      <c r="BG1297" s="13">
        <f t="shared" si="1616"/>
        <v>0</v>
      </c>
      <c r="BH1297" s="13">
        <f t="shared" si="1617"/>
        <v>0</v>
      </c>
      <c r="BI1297" s="13">
        <f t="shared" si="1618"/>
        <v>0</v>
      </c>
      <c r="BJ1297" s="14">
        <f t="shared" si="1619"/>
        <v>0</v>
      </c>
      <c r="BK1297" s="14">
        <f t="shared" si="1620"/>
        <v>1</v>
      </c>
      <c r="BL1297" s="14">
        <f t="shared" si="1621"/>
        <v>0</v>
      </c>
      <c r="BM1297" s="14">
        <f t="shared" si="1622"/>
        <v>0</v>
      </c>
      <c r="BN1297" s="14">
        <f t="shared" si="1623"/>
        <v>1</v>
      </c>
    </row>
    <row r="1298" spans="1:66" x14ac:dyDescent="0.25">
      <c r="A1298" t="s">
        <v>485</v>
      </c>
      <c r="B1298" t="s">
        <v>496</v>
      </c>
      <c r="C1298" t="s">
        <v>489</v>
      </c>
      <c r="D1298" s="7" t="s">
        <v>507</v>
      </c>
      <c r="E1298" s="10">
        <f>VLOOKUP(A1298,home!$A$2:$E$405,3,FALSE)</f>
        <v>1.25714285714286</v>
      </c>
      <c r="F1298" s="10">
        <f>VLOOKUP(B1298,home!$B$2:$E$405,3,FALSE)</f>
        <v>1.06</v>
      </c>
      <c r="G1298" s="10">
        <f>VLOOKUP(C1298,away!$B$2:$E$405,4,FALSE)</f>
        <v>0</v>
      </c>
      <c r="H1298" s="10">
        <f>VLOOKUP(A1298,away!$A$2:$E$405,3,FALSE)</f>
        <v>1</v>
      </c>
      <c r="I1298" s="10">
        <f>VLOOKUP(C1298,away!$B$2:$E$405,3,FALSE)</f>
        <v>0</v>
      </c>
      <c r="J1298" s="10">
        <f>VLOOKUP(B1298,home!$B$2:$E$405,4,FALSE)</f>
        <v>0.33</v>
      </c>
      <c r="K1298" s="12">
        <f t="shared" si="1568"/>
        <v>0</v>
      </c>
      <c r="L1298" s="12">
        <f t="shared" si="1569"/>
        <v>0</v>
      </c>
      <c r="M1298" s="13">
        <f t="shared" si="1570"/>
        <v>1</v>
      </c>
      <c r="N1298" s="13">
        <f t="shared" si="1571"/>
        <v>0</v>
      </c>
      <c r="O1298" s="13">
        <f t="shared" si="1572"/>
        <v>0</v>
      </c>
      <c r="P1298" s="13">
        <f t="shared" si="1573"/>
        <v>0</v>
      </c>
      <c r="Q1298" s="13">
        <f t="shared" si="1574"/>
        <v>0</v>
      </c>
      <c r="R1298" s="13">
        <f t="shared" si="1575"/>
        <v>0</v>
      </c>
      <c r="S1298" s="13">
        <f t="shared" si="1576"/>
        <v>0</v>
      </c>
      <c r="T1298" s="13">
        <f t="shared" si="1577"/>
        <v>0</v>
      </c>
      <c r="U1298" s="13">
        <f t="shared" si="1578"/>
        <v>0</v>
      </c>
      <c r="V1298" s="13">
        <f t="shared" si="1579"/>
        <v>0</v>
      </c>
      <c r="W1298" s="13">
        <f t="shared" si="1580"/>
        <v>0</v>
      </c>
      <c r="X1298" s="13">
        <f t="shared" si="1581"/>
        <v>0</v>
      </c>
      <c r="Y1298" s="13">
        <f t="shared" si="1582"/>
        <v>0</v>
      </c>
      <c r="Z1298" s="13">
        <f t="shared" si="1583"/>
        <v>0</v>
      </c>
      <c r="AA1298" s="13">
        <f t="shared" si="1584"/>
        <v>0</v>
      </c>
      <c r="AB1298" s="13">
        <f t="shared" si="1585"/>
        <v>0</v>
      </c>
      <c r="AC1298" s="13">
        <f t="shared" si="1586"/>
        <v>0</v>
      </c>
      <c r="AD1298" s="13">
        <f t="shared" si="1587"/>
        <v>0</v>
      </c>
      <c r="AE1298" s="13">
        <f t="shared" si="1588"/>
        <v>0</v>
      </c>
      <c r="AF1298" s="13">
        <f t="shared" si="1589"/>
        <v>0</v>
      </c>
      <c r="AG1298" s="13">
        <f t="shared" si="1590"/>
        <v>0</v>
      </c>
      <c r="AH1298" s="13">
        <f t="shared" si="1591"/>
        <v>0</v>
      </c>
      <c r="AI1298" s="13">
        <f t="shared" si="1592"/>
        <v>0</v>
      </c>
      <c r="AJ1298" s="13">
        <f t="shared" si="1593"/>
        <v>0</v>
      </c>
      <c r="AK1298" s="13">
        <f t="shared" si="1594"/>
        <v>0</v>
      </c>
      <c r="AL1298" s="13">
        <f t="shared" si="1595"/>
        <v>0</v>
      </c>
      <c r="AM1298" s="13">
        <f t="shared" si="1596"/>
        <v>0</v>
      </c>
      <c r="AN1298" s="13">
        <f t="shared" si="1597"/>
        <v>0</v>
      </c>
      <c r="AO1298" s="13">
        <f t="shared" si="1598"/>
        <v>0</v>
      </c>
      <c r="AP1298" s="13">
        <f t="shared" si="1599"/>
        <v>0</v>
      </c>
      <c r="AQ1298" s="13">
        <f t="shared" si="1600"/>
        <v>0</v>
      </c>
      <c r="AR1298" s="13">
        <f t="shared" si="1601"/>
        <v>0</v>
      </c>
      <c r="AS1298" s="13">
        <f t="shared" si="1602"/>
        <v>0</v>
      </c>
      <c r="AT1298" s="13">
        <f t="shared" si="1603"/>
        <v>0</v>
      </c>
      <c r="AU1298" s="13">
        <f t="shared" si="1604"/>
        <v>0</v>
      </c>
      <c r="AV1298" s="13">
        <f t="shared" si="1605"/>
        <v>0</v>
      </c>
      <c r="AW1298" s="13">
        <f t="shared" si="1606"/>
        <v>0</v>
      </c>
      <c r="AX1298" s="13">
        <f t="shared" si="1607"/>
        <v>0</v>
      </c>
      <c r="AY1298" s="13">
        <f t="shared" si="1608"/>
        <v>0</v>
      </c>
      <c r="AZ1298" s="13">
        <f t="shared" si="1609"/>
        <v>0</v>
      </c>
      <c r="BA1298" s="13">
        <f t="shared" si="1610"/>
        <v>0</v>
      </c>
      <c r="BB1298" s="13">
        <f t="shared" si="1611"/>
        <v>0</v>
      </c>
      <c r="BC1298" s="13">
        <f t="shared" si="1612"/>
        <v>0</v>
      </c>
      <c r="BD1298" s="13">
        <f t="shared" si="1613"/>
        <v>0</v>
      </c>
      <c r="BE1298" s="13">
        <f t="shared" si="1614"/>
        <v>0</v>
      </c>
      <c r="BF1298" s="13">
        <f t="shared" si="1615"/>
        <v>0</v>
      </c>
      <c r="BG1298" s="13">
        <f t="shared" si="1616"/>
        <v>0</v>
      </c>
      <c r="BH1298" s="13">
        <f t="shared" si="1617"/>
        <v>0</v>
      </c>
      <c r="BI1298" s="13">
        <f t="shared" si="1618"/>
        <v>0</v>
      </c>
      <c r="BJ1298" s="14">
        <f t="shared" si="1619"/>
        <v>0</v>
      </c>
      <c r="BK1298" s="14">
        <f t="shared" si="1620"/>
        <v>1</v>
      </c>
      <c r="BL1298" s="14">
        <f t="shared" si="1621"/>
        <v>0</v>
      </c>
      <c r="BM1298" s="14">
        <f t="shared" si="1622"/>
        <v>0</v>
      </c>
      <c r="BN1298" s="14">
        <f t="shared" si="1623"/>
        <v>1</v>
      </c>
    </row>
    <row r="1299" spans="1:66" x14ac:dyDescent="0.25">
      <c r="A1299" t="s">
        <v>485</v>
      </c>
      <c r="B1299" t="s">
        <v>486</v>
      </c>
      <c r="C1299" t="s">
        <v>492</v>
      </c>
      <c r="D1299" s="7" t="s">
        <v>507</v>
      </c>
      <c r="E1299" s="10">
        <f>VLOOKUP(A1299,home!$A$2:$E$405,3,FALSE)</f>
        <v>1.25714285714286</v>
      </c>
      <c r="F1299" s="10">
        <f>VLOOKUP(B1299,home!$B$2:$E$405,3,FALSE)</f>
        <v>0.53</v>
      </c>
      <c r="G1299" s="10">
        <f>VLOOKUP(C1299,away!$B$2:$E$405,4,FALSE)</f>
        <v>0.53</v>
      </c>
      <c r="H1299" s="10">
        <f>VLOOKUP(A1299,away!$A$2:$E$405,3,FALSE)</f>
        <v>1</v>
      </c>
      <c r="I1299" s="10">
        <f>VLOOKUP(C1299,away!$B$2:$E$405,3,FALSE)</f>
        <v>1.59</v>
      </c>
      <c r="J1299" s="10">
        <f>VLOOKUP(B1299,home!$B$2:$E$405,4,FALSE)</f>
        <v>1.67</v>
      </c>
      <c r="K1299" s="12">
        <f t="shared" si="1568"/>
        <v>0.35313142857142937</v>
      </c>
      <c r="L1299" s="12">
        <f t="shared" si="1569"/>
        <v>2.6553</v>
      </c>
      <c r="M1299" s="13">
        <f t="shared" si="1570"/>
        <v>4.9369056950175683E-2</v>
      </c>
      <c r="N1299" s="13">
        <f t="shared" si="1571"/>
        <v>1.7433765608039792E-2</v>
      </c>
      <c r="O1299" s="13">
        <f t="shared" si="1572"/>
        <v>0.13108965691980148</v>
      </c>
      <c r="P1299" s="13">
        <f t="shared" si="1573"/>
        <v>4.6291877819028056E-2</v>
      </c>
      <c r="Q1299" s="13">
        <f t="shared" si="1574"/>
        <v>3.0782052772732734E-3</v>
      </c>
      <c r="R1299" s="13">
        <f t="shared" si="1575"/>
        <v>0.17404118300957447</v>
      </c>
      <c r="S1299" s="13">
        <f t="shared" si="1576"/>
        <v>1.0851624906338205E-2</v>
      </c>
      <c r="T1299" s="13">
        <f t="shared" si="1577"/>
        <v>8.1735584727437218E-3</v>
      </c>
      <c r="U1299" s="13">
        <f t="shared" si="1578"/>
        <v>6.1459411586432616E-2</v>
      </c>
      <c r="V1299" s="13">
        <f t="shared" si="1579"/>
        <v>1.1305824276149883E-3</v>
      </c>
      <c r="W1299" s="13">
        <f t="shared" si="1580"/>
        <v>3.6233700899987475E-4</v>
      </c>
      <c r="X1299" s="13">
        <f t="shared" si="1581"/>
        <v>9.6211345999736725E-4</v>
      </c>
      <c r="Y1299" s="13">
        <f t="shared" si="1582"/>
        <v>1.277349935165505E-3</v>
      </c>
      <c r="Z1299" s="13">
        <f t="shared" si="1583"/>
        <v>0.15404385108177435</v>
      </c>
      <c r="AA1299" s="13">
        <f t="shared" si="1584"/>
        <v>5.43977251951515E-2</v>
      </c>
      <c r="AB1299" s="13">
        <f t="shared" si="1585"/>
        <v>9.6047732045999434E-3</v>
      </c>
      <c r="AC1299" s="13">
        <f t="shared" si="1586"/>
        <v>6.6257068238502847E-5</v>
      </c>
      <c r="AD1299" s="13">
        <f t="shared" si="1587"/>
        <v>3.1988146403106143E-5</v>
      </c>
      <c r="AE1299" s="13">
        <f t="shared" si="1588"/>
        <v>8.4938125144167726E-5</v>
      </c>
      <c r="AF1299" s="13">
        <f t="shared" si="1589"/>
        <v>1.1276810184765431E-4</v>
      </c>
      <c r="AG1299" s="13">
        <f t="shared" si="1590"/>
        <v>9.9811046945358825E-5</v>
      </c>
      <c r="AH1299" s="13">
        <f t="shared" si="1591"/>
        <v>0.1022581594443589</v>
      </c>
      <c r="AI1299" s="13">
        <f t="shared" si="1592"/>
        <v>3.6110569927671463E-2</v>
      </c>
      <c r="AJ1299" s="13">
        <f t="shared" si="1593"/>
        <v>6.3758885725435609E-3</v>
      </c>
      <c r="AK1299" s="13">
        <f t="shared" si="1594"/>
        <v>7.5050888001151992E-4</v>
      </c>
      <c r="AL1299" s="13">
        <f t="shared" si="1595"/>
        <v>2.4850902950317453E-6</v>
      </c>
      <c r="AM1299" s="13">
        <f t="shared" si="1596"/>
        <v>2.259203967336181E-6</v>
      </c>
      <c r="AN1299" s="13">
        <f t="shared" si="1597"/>
        <v>5.9988642944677601E-6</v>
      </c>
      <c r="AO1299" s="13">
        <f t="shared" si="1598"/>
        <v>7.9643921805501237E-6</v>
      </c>
      <c r="AP1299" s="13">
        <f t="shared" si="1599"/>
        <v>7.0492835190049133E-6</v>
      </c>
      <c r="AQ1299" s="13">
        <f t="shared" si="1600"/>
        <v>4.6794906320034387E-6</v>
      </c>
      <c r="AR1299" s="13">
        <f t="shared" si="1601"/>
        <v>5.4305218154521218E-2</v>
      </c>
      <c r="AS1299" s="13">
        <f t="shared" si="1602"/>
        <v>1.9176879265789201E-2</v>
      </c>
      <c r="AT1299" s="13">
        <f t="shared" si="1603"/>
        <v>3.3859793853349817E-3</v>
      </c>
      <c r="AU1299" s="13">
        <f t="shared" si="1604"/>
        <v>3.9856524581891761E-4</v>
      </c>
      <c r="AV1299" s="13">
        <f t="shared" si="1605"/>
        <v>3.5186478658739311E-5</v>
      </c>
      <c r="AW1299" s="13">
        <f t="shared" si="1606"/>
        <v>6.4727620122549806E-8</v>
      </c>
      <c r="AX1299" s="13">
        <f t="shared" si="1607"/>
        <v>1.3296598740327779E-7</v>
      </c>
      <c r="AY1299" s="13">
        <f t="shared" si="1608"/>
        <v>3.5306458635192342E-7</v>
      </c>
      <c r="AZ1299" s="13">
        <f t="shared" si="1609"/>
        <v>4.6874619807013124E-7</v>
      </c>
      <c r="BA1299" s="13">
        <f t="shared" si="1610"/>
        <v>4.1488725991187315E-7</v>
      </c>
      <c r="BB1299" s="13">
        <f t="shared" si="1611"/>
        <v>2.754125353109993E-7</v>
      </c>
      <c r="BC1299" s="13">
        <f t="shared" si="1612"/>
        <v>1.4626058100225923E-7</v>
      </c>
      <c r="BD1299" s="13">
        <f t="shared" si="1613"/>
        <v>2.4032774294283358E-2</v>
      </c>
      <c r="BE1299" s="13">
        <f t="shared" si="1614"/>
        <v>8.4867279190750065E-3</v>
      </c>
      <c r="BF1299" s="13">
        <f t="shared" si="1615"/>
        <v>1.4984651769799958E-3</v>
      </c>
      <c r="BG1299" s="13">
        <f t="shared" si="1616"/>
        <v>1.7638504953716193E-4</v>
      </c>
      <c r="BH1299" s="13">
        <f t="shared" si="1617"/>
        <v>1.5571776130425076E-5</v>
      </c>
      <c r="BI1299" s="13">
        <f t="shared" si="1618"/>
        <v>1.0997767100662986E-6</v>
      </c>
      <c r="BJ1299" s="14">
        <f t="shared" si="1619"/>
        <v>3.1646577754301221E-2</v>
      </c>
      <c r="BK1299" s="14">
        <f t="shared" si="1620"/>
        <v>0.10771223732627681</v>
      </c>
      <c r="BL1299" s="14">
        <f t="shared" si="1621"/>
        <v>0.68760072926298477</v>
      </c>
      <c r="BM1299" s="14">
        <f t="shared" si="1622"/>
        <v>0.55969936150447808</v>
      </c>
      <c r="BN1299" s="14">
        <f t="shared" si="1623"/>
        <v>0.42130374558389272</v>
      </c>
    </row>
    <row r="1300" spans="1:66" x14ac:dyDescent="0.25">
      <c r="A1300" t="s">
        <v>485</v>
      </c>
      <c r="B1300" t="s">
        <v>494</v>
      </c>
      <c r="C1300" t="s">
        <v>491</v>
      </c>
      <c r="D1300" s="7" t="s">
        <v>507</v>
      </c>
      <c r="E1300" s="10">
        <f>VLOOKUP(A1300,home!$A$2:$E$405,3,FALSE)</f>
        <v>1.25714285714286</v>
      </c>
      <c r="F1300" s="10">
        <f>VLOOKUP(B1300,home!$B$2:$E$405,3,FALSE)</f>
        <v>1.59</v>
      </c>
      <c r="G1300" s="10">
        <f>VLOOKUP(C1300,away!$B$2:$E$405,4,FALSE)</f>
        <v>0</v>
      </c>
      <c r="H1300" s="10">
        <f>VLOOKUP(A1300,away!$A$2:$E$405,3,FALSE)</f>
        <v>1</v>
      </c>
      <c r="I1300" s="10">
        <f>VLOOKUP(C1300,away!$B$2:$E$405,3,FALSE)</f>
        <v>0</v>
      </c>
      <c r="J1300" s="10">
        <f>VLOOKUP(B1300,home!$B$2:$E$405,4,FALSE)</f>
        <v>0</v>
      </c>
      <c r="K1300" s="12">
        <f t="shared" si="1568"/>
        <v>0</v>
      </c>
      <c r="L1300" s="12">
        <f t="shared" si="1569"/>
        <v>0</v>
      </c>
      <c r="M1300" s="13">
        <f t="shared" si="1570"/>
        <v>1</v>
      </c>
      <c r="N1300" s="13">
        <f t="shared" si="1571"/>
        <v>0</v>
      </c>
      <c r="O1300" s="13">
        <f t="shared" si="1572"/>
        <v>0</v>
      </c>
      <c r="P1300" s="13">
        <f t="shared" si="1573"/>
        <v>0</v>
      </c>
      <c r="Q1300" s="13">
        <f t="shared" si="1574"/>
        <v>0</v>
      </c>
      <c r="R1300" s="13">
        <f t="shared" si="1575"/>
        <v>0</v>
      </c>
      <c r="S1300" s="13">
        <f t="shared" si="1576"/>
        <v>0</v>
      </c>
      <c r="T1300" s="13">
        <f t="shared" si="1577"/>
        <v>0</v>
      </c>
      <c r="U1300" s="13">
        <f t="shared" si="1578"/>
        <v>0</v>
      </c>
      <c r="V1300" s="13">
        <f t="shared" si="1579"/>
        <v>0</v>
      </c>
      <c r="W1300" s="13">
        <f t="shared" si="1580"/>
        <v>0</v>
      </c>
      <c r="X1300" s="13">
        <f t="shared" si="1581"/>
        <v>0</v>
      </c>
      <c r="Y1300" s="13">
        <f t="shared" si="1582"/>
        <v>0</v>
      </c>
      <c r="Z1300" s="13">
        <f t="shared" si="1583"/>
        <v>0</v>
      </c>
      <c r="AA1300" s="13">
        <f t="shared" si="1584"/>
        <v>0</v>
      </c>
      <c r="AB1300" s="13">
        <f t="shared" si="1585"/>
        <v>0</v>
      </c>
      <c r="AC1300" s="13">
        <f t="shared" si="1586"/>
        <v>0</v>
      </c>
      <c r="AD1300" s="13">
        <f t="shared" si="1587"/>
        <v>0</v>
      </c>
      <c r="AE1300" s="13">
        <f t="shared" si="1588"/>
        <v>0</v>
      </c>
      <c r="AF1300" s="13">
        <f t="shared" si="1589"/>
        <v>0</v>
      </c>
      <c r="AG1300" s="13">
        <f t="shared" si="1590"/>
        <v>0</v>
      </c>
      <c r="AH1300" s="13">
        <f t="shared" si="1591"/>
        <v>0</v>
      </c>
      <c r="AI1300" s="13">
        <f t="shared" si="1592"/>
        <v>0</v>
      </c>
      <c r="AJ1300" s="13">
        <f t="shared" si="1593"/>
        <v>0</v>
      </c>
      <c r="AK1300" s="13">
        <f t="shared" si="1594"/>
        <v>0</v>
      </c>
      <c r="AL1300" s="13">
        <f t="shared" si="1595"/>
        <v>0</v>
      </c>
      <c r="AM1300" s="13">
        <f t="shared" si="1596"/>
        <v>0</v>
      </c>
      <c r="AN1300" s="13">
        <f t="shared" si="1597"/>
        <v>0</v>
      </c>
      <c r="AO1300" s="13">
        <f t="shared" si="1598"/>
        <v>0</v>
      </c>
      <c r="AP1300" s="13">
        <f t="shared" si="1599"/>
        <v>0</v>
      </c>
      <c r="AQ1300" s="13">
        <f t="shared" si="1600"/>
        <v>0</v>
      </c>
      <c r="AR1300" s="13">
        <f t="shared" si="1601"/>
        <v>0</v>
      </c>
      <c r="AS1300" s="13">
        <f t="shared" si="1602"/>
        <v>0</v>
      </c>
      <c r="AT1300" s="13">
        <f t="shared" si="1603"/>
        <v>0</v>
      </c>
      <c r="AU1300" s="13">
        <f t="shared" si="1604"/>
        <v>0</v>
      </c>
      <c r="AV1300" s="13">
        <f t="shared" si="1605"/>
        <v>0</v>
      </c>
      <c r="AW1300" s="13">
        <f t="shared" si="1606"/>
        <v>0</v>
      </c>
      <c r="AX1300" s="13">
        <f t="shared" si="1607"/>
        <v>0</v>
      </c>
      <c r="AY1300" s="13">
        <f t="shared" si="1608"/>
        <v>0</v>
      </c>
      <c r="AZ1300" s="13">
        <f t="shared" si="1609"/>
        <v>0</v>
      </c>
      <c r="BA1300" s="13">
        <f t="shared" si="1610"/>
        <v>0</v>
      </c>
      <c r="BB1300" s="13">
        <f t="shared" si="1611"/>
        <v>0</v>
      </c>
      <c r="BC1300" s="13">
        <f t="shared" si="1612"/>
        <v>0</v>
      </c>
      <c r="BD1300" s="13">
        <f t="shared" si="1613"/>
        <v>0</v>
      </c>
      <c r="BE1300" s="13">
        <f t="shared" si="1614"/>
        <v>0</v>
      </c>
      <c r="BF1300" s="13">
        <f t="shared" si="1615"/>
        <v>0</v>
      </c>
      <c r="BG1300" s="13">
        <f t="shared" si="1616"/>
        <v>0</v>
      </c>
      <c r="BH1300" s="13">
        <f t="shared" si="1617"/>
        <v>0</v>
      </c>
      <c r="BI1300" s="13">
        <f t="shared" si="1618"/>
        <v>0</v>
      </c>
      <c r="BJ1300" s="14">
        <f t="shared" si="1619"/>
        <v>0</v>
      </c>
      <c r="BK1300" s="14">
        <f t="shared" si="1620"/>
        <v>1</v>
      </c>
      <c r="BL1300" s="14">
        <f t="shared" si="1621"/>
        <v>0</v>
      </c>
      <c r="BM1300" s="14">
        <f t="shared" si="1622"/>
        <v>0</v>
      </c>
      <c r="BN1300" s="14">
        <f t="shared" si="1623"/>
        <v>1</v>
      </c>
    </row>
    <row r="1301" spans="1:66" x14ac:dyDescent="0.25">
      <c r="A1301" t="s">
        <v>485</v>
      </c>
      <c r="B1301" t="s">
        <v>498</v>
      </c>
      <c r="C1301" t="s">
        <v>488</v>
      </c>
      <c r="D1301" s="7" t="s">
        <v>507</v>
      </c>
      <c r="E1301" s="10">
        <f>VLOOKUP(A1301,home!$A$2:$E$405,3,FALSE)</f>
        <v>1.25714285714286</v>
      </c>
      <c r="F1301" s="10">
        <f>VLOOKUP(B1301,home!$B$2:$E$405,3,FALSE)</f>
        <v>0.27</v>
      </c>
      <c r="G1301" s="10">
        <f>VLOOKUP(C1301,away!$B$2:$E$405,4,FALSE)</f>
        <v>0.53</v>
      </c>
      <c r="H1301" s="10">
        <f>VLOOKUP(A1301,away!$A$2:$E$405,3,FALSE)</f>
        <v>1</v>
      </c>
      <c r="I1301" s="10">
        <f>VLOOKUP(C1301,away!$B$2:$E$405,3,FALSE)</f>
        <v>0</v>
      </c>
      <c r="J1301" s="10">
        <f>VLOOKUP(B1301,home!$B$2:$E$405,4,FALSE)</f>
        <v>0</v>
      </c>
      <c r="K1301" s="12">
        <f t="shared" si="1568"/>
        <v>0.17989714285714331</v>
      </c>
      <c r="L1301" s="12">
        <f t="shared" si="1569"/>
        <v>0</v>
      </c>
      <c r="M1301" s="13">
        <f t="shared" si="1570"/>
        <v>0.83535612933729153</v>
      </c>
      <c r="N1301" s="13">
        <f t="shared" si="1571"/>
        <v>0.150278180935981</v>
      </c>
      <c r="O1301" s="13">
        <f t="shared" si="1572"/>
        <v>0</v>
      </c>
      <c r="P1301" s="13">
        <f t="shared" si="1573"/>
        <v>0</v>
      </c>
      <c r="Q1301" s="13">
        <f t="shared" si="1574"/>
        <v>1.3517307692075899E-2</v>
      </c>
      <c r="R1301" s="13">
        <f t="shared" si="1575"/>
        <v>0</v>
      </c>
      <c r="S1301" s="13">
        <f t="shared" si="1576"/>
        <v>0</v>
      </c>
      <c r="T1301" s="13">
        <f t="shared" si="1577"/>
        <v>0</v>
      </c>
      <c r="U1301" s="13">
        <f t="shared" si="1578"/>
        <v>0</v>
      </c>
      <c r="V1301" s="13">
        <f t="shared" si="1579"/>
        <v>0</v>
      </c>
      <c r="W1301" s="13">
        <f t="shared" si="1580"/>
        <v>8.1057501097511352E-4</v>
      </c>
      <c r="X1301" s="13">
        <f t="shared" si="1581"/>
        <v>0</v>
      </c>
      <c r="Y1301" s="13">
        <f t="shared" si="1582"/>
        <v>0</v>
      </c>
      <c r="Z1301" s="13">
        <f t="shared" si="1583"/>
        <v>0</v>
      </c>
      <c r="AA1301" s="13">
        <f t="shared" si="1584"/>
        <v>0</v>
      </c>
      <c r="AB1301" s="13">
        <f t="shared" si="1585"/>
        <v>0</v>
      </c>
      <c r="AC1301" s="13">
        <f t="shared" si="1586"/>
        <v>0</v>
      </c>
      <c r="AD1301" s="13">
        <f t="shared" si="1587"/>
        <v>3.6455032136455114E-5</v>
      </c>
      <c r="AE1301" s="13">
        <f t="shared" si="1588"/>
        <v>0</v>
      </c>
      <c r="AF1301" s="13">
        <f t="shared" si="1589"/>
        <v>0</v>
      </c>
      <c r="AG1301" s="13">
        <f t="shared" si="1590"/>
        <v>0</v>
      </c>
      <c r="AH1301" s="13">
        <f t="shared" si="1591"/>
        <v>0</v>
      </c>
      <c r="AI1301" s="13">
        <f t="shared" si="1592"/>
        <v>0</v>
      </c>
      <c r="AJ1301" s="13">
        <f t="shared" si="1593"/>
        <v>0</v>
      </c>
      <c r="AK1301" s="13">
        <f t="shared" si="1594"/>
        <v>0</v>
      </c>
      <c r="AL1301" s="13">
        <f t="shared" si="1595"/>
        <v>0</v>
      </c>
      <c r="AM1301" s="13">
        <f t="shared" si="1596"/>
        <v>1.3116312248227234E-6</v>
      </c>
      <c r="AN1301" s="13">
        <f t="shared" si="1597"/>
        <v>0</v>
      </c>
      <c r="AO1301" s="13">
        <f t="shared" si="1598"/>
        <v>0</v>
      </c>
      <c r="AP1301" s="13">
        <f t="shared" si="1599"/>
        <v>0</v>
      </c>
      <c r="AQ1301" s="13">
        <f t="shared" si="1600"/>
        <v>0</v>
      </c>
      <c r="AR1301" s="13">
        <f t="shared" si="1601"/>
        <v>0</v>
      </c>
      <c r="AS1301" s="13">
        <f t="shared" si="1602"/>
        <v>0</v>
      </c>
      <c r="AT1301" s="13">
        <f t="shared" si="1603"/>
        <v>0</v>
      </c>
      <c r="AU1301" s="13">
        <f t="shared" si="1604"/>
        <v>0</v>
      </c>
      <c r="AV1301" s="13">
        <f t="shared" si="1605"/>
        <v>0</v>
      </c>
      <c r="AW1301" s="13">
        <f t="shared" si="1606"/>
        <v>0</v>
      </c>
      <c r="AX1301" s="13">
        <f t="shared" si="1607"/>
        <v>3.9326451637970537E-8</v>
      </c>
      <c r="AY1301" s="13">
        <f t="shared" si="1608"/>
        <v>0</v>
      </c>
      <c r="AZ1301" s="13">
        <f t="shared" si="1609"/>
        <v>0</v>
      </c>
      <c r="BA1301" s="13">
        <f t="shared" si="1610"/>
        <v>0</v>
      </c>
      <c r="BB1301" s="13">
        <f t="shared" si="1611"/>
        <v>0</v>
      </c>
      <c r="BC1301" s="13">
        <f t="shared" si="1612"/>
        <v>0</v>
      </c>
      <c r="BD1301" s="13">
        <f t="shared" si="1613"/>
        <v>0</v>
      </c>
      <c r="BE1301" s="13">
        <f t="shared" si="1614"/>
        <v>0</v>
      </c>
      <c r="BF1301" s="13">
        <f t="shared" si="1615"/>
        <v>0</v>
      </c>
      <c r="BG1301" s="13">
        <f t="shared" si="1616"/>
        <v>0</v>
      </c>
      <c r="BH1301" s="13">
        <f t="shared" si="1617"/>
        <v>0</v>
      </c>
      <c r="BI1301" s="13">
        <f t="shared" si="1618"/>
        <v>0</v>
      </c>
      <c r="BJ1301" s="14">
        <f t="shared" si="1619"/>
        <v>0.16464386962884495</v>
      </c>
      <c r="BK1301" s="14">
        <f t="shared" si="1620"/>
        <v>0.83535612933729153</v>
      </c>
      <c r="BL1301" s="14">
        <f t="shared" si="1621"/>
        <v>0</v>
      </c>
      <c r="BM1301" s="14">
        <f t="shared" si="1622"/>
        <v>8.483810007880292E-4</v>
      </c>
      <c r="BN1301" s="14">
        <f t="shared" si="1623"/>
        <v>0.99915161796534846</v>
      </c>
    </row>
    <row r="1302" spans="1:66" x14ac:dyDescent="0.25">
      <c r="A1302" t="s">
        <v>22</v>
      </c>
      <c r="B1302" t="s">
        <v>267</v>
      </c>
      <c r="C1302" t="s">
        <v>163</v>
      </c>
      <c r="D1302" s="7" t="s">
        <v>507</v>
      </c>
      <c r="E1302" s="10">
        <f>VLOOKUP(A1302,home!$A$2:$E$405,3,FALSE)</f>
        <v>1.7</v>
      </c>
      <c r="F1302" s="10">
        <f>VLOOKUP(B1302,home!$B$2:$E$405,3,FALSE)</f>
        <v>0.44</v>
      </c>
      <c r="G1302" s="10">
        <f>VLOOKUP(C1302,away!$B$2:$E$405,4,FALSE)</f>
        <v>1.18</v>
      </c>
      <c r="H1302" s="10">
        <f>VLOOKUP(A1302,away!$A$2:$E$405,3,FALSE)</f>
        <v>1.5</v>
      </c>
      <c r="I1302" s="10">
        <f>VLOOKUP(C1302,away!$B$2:$E$405,3,FALSE)</f>
        <v>0.98</v>
      </c>
      <c r="J1302" s="10">
        <f>VLOOKUP(B1302,home!$B$2:$E$405,4,FALSE)</f>
        <v>1.17</v>
      </c>
      <c r="K1302" s="12">
        <f t="shared" si="1568"/>
        <v>0.88263999999999998</v>
      </c>
      <c r="L1302" s="12">
        <f t="shared" si="1569"/>
        <v>1.7198999999999998</v>
      </c>
      <c r="M1302" s="13">
        <f t="shared" si="1570"/>
        <v>7.4085162714652514E-2</v>
      </c>
      <c r="N1302" s="13">
        <f t="shared" si="1571"/>
        <v>6.5390528018460903E-2</v>
      </c>
      <c r="O1302" s="13">
        <f t="shared" si="1572"/>
        <v>0.12741907135293085</v>
      </c>
      <c r="P1302" s="13">
        <f t="shared" si="1573"/>
        <v>0.11246516913895088</v>
      </c>
      <c r="Q1302" s="13">
        <f t="shared" si="1574"/>
        <v>2.885814782510716E-2</v>
      </c>
      <c r="R1302" s="13">
        <f t="shared" si="1575"/>
        <v>0.10957403040995289</v>
      </c>
      <c r="S1302" s="13">
        <f t="shared" si="1576"/>
        <v>4.2682008805763332E-2</v>
      </c>
      <c r="T1302" s="13">
        <f t="shared" si="1577"/>
        <v>4.9633128444401792E-2</v>
      </c>
      <c r="U1302" s="13">
        <f t="shared" si="1578"/>
        <v>9.6714422201040831E-2</v>
      </c>
      <c r="V1302" s="13">
        <f t="shared" si="1579"/>
        <v>7.1992813010181506E-3</v>
      </c>
      <c r="W1302" s="13">
        <f t="shared" si="1580"/>
        <v>8.4904518654508633E-3</v>
      </c>
      <c r="X1302" s="13">
        <f t="shared" si="1581"/>
        <v>1.4602728163388935E-2</v>
      </c>
      <c r="Y1302" s="13">
        <f t="shared" si="1582"/>
        <v>1.2557616084106318E-2</v>
      </c>
      <c r="Z1302" s="13">
        <f t="shared" si="1583"/>
        <v>6.2818791634025983E-2</v>
      </c>
      <c r="AA1302" s="13">
        <f t="shared" si="1584"/>
        <v>5.5446378247856698E-2</v>
      </c>
      <c r="AB1302" s="13">
        <f t="shared" si="1585"/>
        <v>2.4469595648344115E-2</v>
      </c>
      <c r="AC1302" s="13">
        <f t="shared" si="1586"/>
        <v>6.8305545227424855E-4</v>
      </c>
      <c r="AD1302" s="13">
        <f t="shared" si="1587"/>
        <v>1.8735031086303867E-3</v>
      </c>
      <c r="AE1302" s="13">
        <f t="shared" si="1588"/>
        <v>3.2222379965334016E-3</v>
      </c>
      <c r="AF1302" s="13">
        <f t="shared" si="1589"/>
        <v>2.7709635651188991E-3</v>
      </c>
      <c r="AG1302" s="13">
        <f t="shared" si="1590"/>
        <v>1.5885934118826646E-3</v>
      </c>
      <c r="AH1302" s="13">
        <f t="shared" si="1591"/>
        <v>2.7010509932840317E-2</v>
      </c>
      <c r="AI1302" s="13">
        <f t="shared" si="1592"/>
        <v>2.3840556487122178E-2</v>
      </c>
      <c r="AJ1302" s="13">
        <f t="shared" si="1593"/>
        <v>1.0521314388896759E-2</v>
      </c>
      <c r="AK1302" s="13">
        <f t="shared" si="1594"/>
        <v>3.0955109774052788E-3</v>
      </c>
      <c r="AL1302" s="13">
        <f t="shared" si="1595"/>
        <v>4.147656246214198E-5</v>
      </c>
      <c r="AM1302" s="13">
        <f t="shared" si="1596"/>
        <v>3.3072575676030506E-4</v>
      </c>
      <c r="AN1302" s="13">
        <f t="shared" si="1597"/>
        <v>5.6881522905204856E-4</v>
      </c>
      <c r="AO1302" s="13">
        <f t="shared" si="1598"/>
        <v>4.8915265622330928E-4</v>
      </c>
      <c r="AP1302" s="13">
        <f t="shared" si="1599"/>
        <v>2.8043121781282316E-4</v>
      </c>
      <c r="AQ1302" s="13">
        <f t="shared" si="1600"/>
        <v>1.205784128790686E-4</v>
      </c>
      <c r="AR1302" s="13">
        <f t="shared" si="1601"/>
        <v>9.2910752066984043E-3</v>
      </c>
      <c r="AS1302" s="13">
        <f t="shared" si="1602"/>
        <v>8.2006746204402788E-3</v>
      </c>
      <c r="AT1302" s="13">
        <f t="shared" si="1603"/>
        <v>3.6191217234927036E-3</v>
      </c>
      <c r="AU1302" s="13">
        <f t="shared" si="1604"/>
        <v>1.0647938660078668E-3</v>
      </c>
      <c r="AV1302" s="13">
        <f t="shared" si="1605"/>
        <v>2.3495741447329579E-4</v>
      </c>
      <c r="AW1302" s="13">
        <f t="shared" si="1606"/>
        <v>1.7489889119504726E-6</v>
      </c>
      <c r="AX1302" s="13">
        <f t="shared" si="1607"/>
        <v>4.8651963657819251E-5</v>
      </c>
      <c r="AY1302" s="13">
        <f t="shared" si="1608"/>
        <v>8.3676512295083311E-5</v>
      </c>
      <c r="AZ1302" s="13">
        <f t="shared" si="1609"/>
        <v>7.1957616748156902E-5</v>
      </c>
      <c r="BA1302" s="13">
        <f t="shared" si="1610"/>
        <v>4.125330168171835E-5</v>
      </c>
      <c r="BB1302" s="13">
        <f t="shared" si="1611"/>
        <v>1.7737888390596845E-5</v>
      </c>
      <c r="BC1302" s="13">
        <f t="shared" si="1612"/>
        <v>6.1014788485974965E-6</v>
      </c>
      <c r="BD1302" s="13">
        <f t="shared" si="1613"/>
        <v>2.6632867080000982E-3</v>
      </c>
      <c r="BE1302" s="13">
        <f t="shared" si="1614"/>
        <v>2.3507233799492065E-3</v>
      </c>
      <c r="BF1302" s="13">
        <f t="shared" si="1615"/>
        <v>1.0374212420391836E-3</v>
      </c>
      <c r="BG1302" s="13">
        <f t="shared" si="1616"/>
        <v>3.0522316169115507E-4</v>
      </c>
      <c r="BH1302" s="13">
        <f t="shared" si="1617"/>
        <v>6.7350542858770249E-5</v>
      </c>
      <c r="BI1302" s="13">
        <f t="shared" si="1618"/>
        <v>1.1889256629773001E-5</v>
      </c>
      <c r="BJ1302" s="14">
        <f t="shared" si="1619"/>
        <v>0.19104698051743091</v>
      </c>
      <c r="BK1302" s="14">
        <f t="shared" si="1620"/>
        <v>0.23723983048741637</v>
      </c>
      <c r="BL1302" s="14">
        <f t="shared" si="1621"/>
        <v>0.50693790676867068</v>
      </c>
      <c r="BM1302" s="14">
        <f t="shared" si="1622"/>
        <v>0.48016947242410563</v>
      </c>
      <c r="BN1302" s="14">
        <f t="shared" si="1623"/>
        <v>0.51779210946005516</v>
      </c>
    </row>
    <row r="1303" spans="1:66" x14ac:dyDescent="0.25">
      <c r="A1303" t="s">
        <v>22</v>
      </c>
      <c r="B1303" t="s">
        <v>165</v>
      </c>
      <c r="C1303" t="s">
        <v>264</v>
      </c>
      <c r="D1303" s="7" t="s">
        <v>507</v>
      </c>
      <c r="E1303" s="10">
        <f>VLOOKUP(A1303,home!$A$2:$E$405,3,FALSE)</f>
        <v>1.7</v>
      </c>
      <c r="F1303" s="10">
        <f>VLOOKUP(B1303,home!$B$2:$E$405,3,FALSE)</f>
        <v>0.59</v>
      </c>
      <c r="G1303" s="10">
        <f>VLOOKUP(C1303,away!$B$2:$E$405,4,FALSE)</f>
        <v>0.88</v>
      </c>
      <c r="H1303" s="10">
        <f>VLOOKUP(A1303,away!$A$2:$E$405,3,FALSE)</f>
        <v>1.5</v>
      </c>
      <c r="I1303" s="10">
        <f>VLOOKUP(C1303,away!$B$2:$E$405,3,FALSE)</f>
        <v>1.03</v>
      </c>
      <c r="J1303" s="10">
        <f>VLOOKUP(B1303,home!$B$2:$E$405,4,FALSE)</f>
        <v>1.33</v>
      </c>
      <c r="K1303" s="12">
        <f t="shared" si="1568"/>
        <v>0.88263999999999987</v>
      </c>
      <c r="L1303" s="12">
        <f t="shared" si="1569"/>
        <v>2.0548500000000001</v>
      </c>
      <c r="M1303" s="13">
        <f t="shared" si="1570"/>
        <v>5.2998588386589753E-2</v>
      </c>
      <c r="N1303" s="13">
        <f t="shared" si="1571"/>
        <v>4.6778674053539575E-2</v>
      </c>
      <c r="O1303" s="13">
        <f t="shared" si="1572"/>
        <v>0.10890414934618396</v>
      </c>
      <c r="P1303" s="13">
        <f t="shared" si="1573"/>
        <v>9.6123158378915802E-2</v>
      </c>
      <c r="Q1303" s="13">
        <f t="shared" si="1574"/>
        <v>2.0644364433308082E-2</v>
      </c>
      <c r="R1303" s="13">
        <f t="shared" si="1575"/>
        <v>0.11189084564200308</v>
      </c>
      <c r="S1303" s="13">
        <f t="shared" si="1576"/>
        <v>4.3584470162397977E-2</v>
      </c>
      <c r="T1303" s="13">
        <f t="shared" si="1577"/>
        <v>4.2421072255783114E-2</v>
      </c>
      <c r="U1303" s="13">
        <f t="shared" si="1578"/>
        <v>9.8759335997457592E-2</v>
      </c>
      <c r="V1303" s="13">
        <f t="shared" si="1579"/>
        <v>8.7832044332993246E-3</v>
      </c>
      <c r="W1303" s="13">
        <f t="shared" si="1580"/>
        <v>6.0738472744716809E-3</v>
      </c>
      <c r="X1303" s="13">
        <f t="shared" si="1581"/>
        <v>1.2480845071948134E-2</v>
      </c>
      <c r="Y1303" s="13">
        <f t="shared" si="1582"/>
        <v>1.2823132248046315E-2</v>
      </c>
      <c r="Z1303" s="13">
        <f t="shared" si="1583"/>
        <v>7.663963472249001E-2</v>
      </c>
      <c r="AA1303" s="13">
        <f t="shared" si="1584"/>
        <v>6.7645207191458584E-2</v>
      </c>
      <c r="AB1303" s="13">
        <f t="shared" si="1585"/>
        <v>2.9853182837734495E-2</v>
      </c>
      <c r="AC1303" s="13">
        <f t="shared" si="1586"/>
        <v>9.9562716729599261E-4</v>
      </c>
      <c r="AD1303" s="13">
        <f t="shared" si="1587"/>
        <v>1.3402551395849207E-3</v>
      </c>
      <c r="AE1303" s="13">
        <f t="shared" si="1588"/>
        <v>2.754023273576075E-3</v>
      </c>
      <c r="AF1303" s="13">
        <f t="shared" si="1589"/>
        <v>2.8295523618538992E-3</v>
      </c>
      <c r="AG1303" s="13">
        <f t="shared" si="1590"/>
        <v>1.9381018902518284E-3</v>
      </c>
      <c r="AH1303" s="13">
        <f t="shared" si="1591"/>
        <v>3.9370738352377165E-2</v>
      </c>
      <c r="AI1303" s="13">
        <f t="shared" si="1592"/>
        <v>3.4750188499342173E-2</v>
      </c>
      <c r="AJ1303" s="13">
        <f t="shared" si="1593"/>
        <v>1.5335953188529686E-2</v>
      </c>
      <c r="AK1303" s="13">
        <f t="shared" si="1594"/>
        <v>4.5120419074412806E-3</v>
      </c>
      <c r="AL1303" s="13">
        <f t="shared" si="1595"/>
        <v>7.2230473151665774E-5</v>
      </c>
      <c r="AM1303" s="13">
        <f t="shared" si="1596"/>
        <v>2.3659255928064687E-4</v>
      </c>
      <c r="AN1303" s="13">
        <f t="shared" si="1597"/>
        <v>4.8616222043783731E-4</v>
      </c>
      <c r="AO1303" s="13">
        <f t="shared" si="1598"/>
        <v>4.9949521933334508E-4</v>
      </c>
      <c r="AP1303" s="13">
        <f t="shared" si="1599"/>
        <v>3.4212925048237474E-4</v>
      </c>
      <c r="AQ1303" s="13">
        <f t="shared" si="1600"/>
        <v>1.7575607258842697E-4</v>
      </c>
      <c r="AR1303" s="13">
        <f t="shared" si="1601"/>
        <v>1.6180192340676431E-2</v>
      </c>
      <c r="AS1303" s="13">
        <f t="shared" si="1602"/>
        <v>1.4281284967574642E-2</v>
      </c>
      <c r="AT1303" s="13">
        <f t="shared" si="1603"/>
        <v>6.3026166818900406E-3</v>
      </c>
      <c r="AU1303" s="13">
        <f t="shared" si="1604"/>
        <v>1.8543138627011414E-3</v>
      </c>
      <c r="AV1303" s="13">
        <f t="shared" si="1605"/>
        <v>4.0917289694363381E-4</v>
      </c>
      <c r="AW1303" s="13">
        <f t="shared" si="1606"/>
        <v>3.6389969273525425E-6</v>
      </c>
      <c r="AX1303" s="13">
        <f t="shared" si="1607"/>
        <v>3.480434275391168E-5</v>
      </c>
      <c r="AY1303" s="13">
        <f t="shared" si="1608"/>
        <v>7.1517703707875418E-5</v>
      </c>
      <c r="AZ1303" s="13">
        <f t="shared" si="1609"/>
        <v>7.3479076732063919E-5</v>
      </c>
      <c r="BA1303" s="13">
        <f t="shared" si="1610"/>
        <v>5.0329493607627183E-5</v>
      </c>
      <c r="BB1303" s="13">
        <f t="shared" si="1611"/>
        <v>2.5854889984908188E-5</v>
      </c>
      <c r="BC1303" s="13">
        <f t="shared" si="1612"/>
        <v>1.0625584137097709E-5</v>
      </c>
      <c r="BD1303" s="13">
        <f t="shared" si="1613"/>
        <v>5.541311371873167E-3</v>
      </c>
      <c r="BE1303" s="13">
        <f t="shared" si="1614"/>
        <v>4.890983069270132E-3</v>
      </c>
      <c r="BF1303" s="13">
        <f t="shared" si="1615"/>
        <v>2.1584886481302943E-3</v>
      </c>
      <c r="BG1303" s="13">
        <f t="shared" si="1616"/>
        <v>6.3505614012857416E-4</v>
      </c>
      <c r="BH1303" s="13">
        <f t="shared" si="1617"/>
        <v>1.4013148788077115E-4</v>
      </c>
      <c r="BI1303" s="13">
        <f t="shared" si="1618"/>
        <v>2.4737131292616766E-5</v>
      </c>
      <c r="BJ1303" s="14">
        <f t="shared" si="1619"/>
        <v>0.15209061441540975</v>
      </c>
      <c r="BK1303" s="14">
        <f t="shared" si="1620"/>
        <v>0.20262879670535835</v>
      </c>
      <c r="BL1303" s="14">
        <f t="shared" si="1621"/>
        <v>0.56343993156088956</v>
      </c>
      <c r="BM1303" s="14">
        <f t="shared" si="1622"/>
        <v>0.55739131845682688</v>
      </c>
      <c r="BN1303" s="14">
        <f t="shared" si="1623"/>
        <v>0.43733978024054027</v>
      </c>
    </row>
    <row r="1304" spans="1:66" x14ac:dyDescent="0.25">
      <c r="A1304" t="s">
        <v>22</v>
      </c>
      <c r="B1304" t="s">
        <v>290</v>
      </c>
      <c r="C1304" t="s">
        <v>266</v>
      </c>
      <c r="D1304" s="7" t="s">
        <v>507</v>
      </c>
      <c r="E1304" s="10">
        <f>VLOOKUP(A1304,home!$A$2:$E$405,3,FALSE)</f>
        <v>1.7</v>
      </c>
      <c r="F1304" s="10">
        <f>VLOOKUP(B1304,home!$B$2:$E$405,3,FALSE)</f>
        <v>0.74</v>
      </c>
      <c r="G1304" s="10">
        <f>VLOOKUP(C1304,away!$B$2:$E$405,4,FALSE)</f>
        <v>0.39</v>
      </c>
      <c r="H1304" s="10">
        <f>VLOOKUP(A1304,away!$A$2:$E$405,3,FALSE)</f>
        <v>1.5</v>
      </c>
      <c r="I1304" s="10">
        <f>VLOOKUP(C1304,away!$B$2:$E$405,3,FALSE)</f>
        <v>0.59</v>
      </c>
      <c r="J1304" s="10">
        <f>VLOOKUP(B1304,home!$B$2:$E$405,4,FALSE)</f>
        <v>1.33</v>
      </c>
      <c r="K1304" s="12">
        <f t="shared" si="1568"/>
        <v>0.49062</v>
      </c>
      <c r="L1304" s="12">
        <f t="shared" si="1569"/>
        <v>1.1770500000000002</v>
      </c>
      <c r="M1304" s="13">
        <f t="shared" si="1570"/>
        <v>0.18868619268603037</v>
      </c>
      <c r="N1304" s="13">
        <f t="shared" si="1571"/>
        <v>9.2573219855620212E-2</v>
      </c>
      <c r="O1304" s="13">
        <f t="shared" si="1572"/>
        <v>0.22209308310109208</v>
      </c>
      <c r="P1304" s="13">
        <f t="shared" si="1573"/>
        <v>0.1089633084310578</v>
      </c>
      <c r="Q1304" s="13">
        <f t="shared" si="1574"/>
        <v>2.2709136562782194E-2</v>
      </c>
      <c r="R1304" s="13">
        <f t="shared" si="1575"/>
        <v>0.13070733173207025</v>
      </c>
      <c r="S1304" s="13">
        <f t="shared" si="1576"/>
        <v>1.5731149183764392E-2</v>
      </c>
      <c r="T1304" s="13">
        <f t="shared" si="1577"/>
        <v>2.6729789191222784E-2</v>
      </c>
      <c r="U1304" s="13">
        <f t="shared" si="1578"/>
        <v>6.4127631094388307E-2</v>
      </c>
      <c r="V1304" s="13">
        <f t="shared" si="1579"/>
        <v>1.0093879131531577E-3</v>
      </c>
      <c r="W1304" s="13">
        <f t="shared" si="1580"/>
        <v>3.7138521934773992E-3</v>
      </c>
      <c r="X1304" s="13">
        <f t="shared" si="1581"/>
        <v>4.3713897243325729E-3</v>
      </c>
      <c r="Y1304" s="13">
        <f t="shared" si="1582"/>
        <v>2.5726721375128282E-3</v>
      </c>
      <c r="Z1304" s="13">
        <f t="shared" si="1583"/>
        <v>5.1283021605077743E-2</v>
      </c>
      <c r="AA1304" s="13">
        <f t="shared" si="1584"/>
        <v>2.5160476059883238E-2</v>
      </c>
      <c r="AB1304" s="13">
        <f t="shared" si="1585"/>
        <v>6.1721163822499574E-3</v>
      </c>
      <c r="AC1304" s="13">
        <f t="shared" si="1586"/>
        <v>3.6431602698966429E-5</v>
      </c>
      <c r="AD1304" s="13">
        <f t="shared" si="1587"/>
        <v>4.5552254079097042E-4</v>
      </c>
      <c r="AE1304" s="13">
        <f t="shared" si="1588"/>
        <v>5.3617280663801183E-4</v>
      </c>
      <c r="AF1304" s="13">
        <f t="shared" si="1589"/>
        <v>3.1555110102663597E-4</v>
      </c>
      <c r="AG1304" s="13">
        <f t="shared" si="1590"/>
        <v>1.2380647448780057E-4</v>
      </c>
      <c r="AH1304" s="13">
        <f t="shared" si="1591"/>
        <v>1.5090670145064194E-2</v>
      </c>
      <c r="AI1304" s="13">
        <f t="shared" si="1592"/>
        <v>7.4037845865713939E-3</v>
      </c>
      <c r="AJ1304" s="13">
        <f t="shared" si="1593"/>
        <v>1.8162223969318287E-3</v>
      </c>
      <c r="AK1304" s="13">
        <f t="shared" si="1594"/>
        <v>2.970250107942312E-4</v>
      </c>
      <c r="AL1304" s="13">
        <f t="shared" si="1595"/>
        <v>8.4154710103897112E-7</v>
      </c>
      <c r="AM1304" s="13">
        <f t="shared" si="1596"/>
        <v>4.4697693792573213E-5</v>
      </c>
      <c r="AN1304" s="13">
        <f t="shared" si="1597"/>
        <v>5.2611420478548303E-5</v>
      </c>
      <c r="AO1304" s="13">
        <f t="shared" si="1598"/>
        <v>3.0963136237137648E-5</v>
      </c>
      <c r="AP1304" s="13">
        <f t="shared" si="1599"/>
        <v>1.2148386502640952E-5</v>
      </c>
      <c r="AQ1304" s="13">
        <f t="shared" si="1600"/>
        <v>3.5748145832333844E-6</v>
      </c>
      <c r="AR1304" s="13">
        <f t="shared" si="1601"/>
        <v>3.5524946588495624E-3</v>
      </c>
      <c r="AS1304" s="13">
        <f t="shared" si="1602"/>
        <v>1.7429249295247721E-3</v>
      </c>
      <c r="AT1304" s="13">
        <f t="shared" si="1603"/>
        <v>4.2755691446172184E-4</v>
      </c>
      <c r="AU1304" s="13">
        <f t="shared" si="1604"/>
        <v>6.9922657791069971E-5</v>
      </c>
      <c r="AV1304" s="13">
        <f t="shared" si="1605"/>
        <v>8.5763635913636875E-6</v>
      </c>
      <c r="AW1304" s="13">
        <f t="shared" si="1606"/>
        <v>1.3499450393212571E-8</v>
      </c>
      <c r="AX1304" s="13">
        <f t="shared" si="1607"/>
        <v>3.6549304214187067E-6</v>
      </c>
      <c r="AY1304" s="13">
        <f t="shared" si="1608"/>
        <v>4.3020358525308894E-6</v>
      </c>
      <c r="AZ1304" s="13">
        <f t="shared" si="1609"/>
        <v>2.5318556501107421E-6</v>
      </c>
      <c r="BA1304" s="13">
        <f t="shared" si="1610"/>
        <v>9.9337356432094938E-7</v>
      </c>
      <c r="BB1304" s="13">
        <f t="shared" si="1611"/>
        <v>2.9231258847099343E-7</v>
      </c>
      <c r="BC1304" s="13">
        <f t="shared" si="1612"/>
        <v>6.8813306451956578E-8</v>
      </c>
      <c r="BD1304" s="13">
        <f t="shared" si="1613"/>
        <v>6.9691063969981246E-4</v>
      </c>
      <c r="BE1304" s="13">
        <f t="shared" si="1614"/>
        <v>3.4191829804952194E-4</v>
      </c>
      <c r="BF1304" s="13">
        <f t="shared" si="1615"/>
        <v>8.3875977694528221E-5</v>
      </c>
      <c r="BG1304" s="13">
        <f t="shared" si="1616"/>
        <v>1.3717077392163142E-5</v>
      </c>
      <c r="BH1304" s="13">
        <f t="shared" si="1617"/>
        <v>1.6824681275357702E-6</v>
      </c>
      <c r="BI1304" s="13">
        <f t="shared" si="1618"/>
        <v>1.6509050254632005E-7</v>
      </c>
      <c r="BJ1304" s="14">
        <f t="shared" si="1619"/>
        <v>0.15425695136086884</v>
      </c>
      <c r="BK1304" s="14">
        <f t="shared" si="1620"/>
        <v>0.31443161339965825</v>
      </c>
      <c r="BL1304" s="14">
        <f t="shared" si="1621"/>
        <v>0.47980808558473004</v>
      </c>
      <c r="BM1304" s="14">
        <f t="shared" si="1622"/>
        <v>0.23404311104527992</v>
      </c>
      <c r="BN1304" s="14">
        <f t="shared" si="1623"/>
        <v>0.76573227236865293</v>
      </c>
    </row>
    <row r="1305" spans="1:66" x14ac:dyDescent="0.25">
      <c r="A1305" t="s">
        <v>22</v>
      </c>
      <c r="B1305" t="s">
        <v>291</v>
      </c>
      <c r="C1305" t="s">
        <v>175</v>
      </c>
      <c r="D1305" s="7" t="s">
        <v>507</v>
      </c>
      <c r="E1305" s="10">
        <f>VLOOKUP(A1305,home!$A$2:$E$405,3,FALSE)</f>
        <v>1.7</v>
      </c>
      <c r="F1305" s="10">
        <f>VLOOKUP(B1305,home!$B$2:$E$405,3,FALSE)</f>
        <v>1.57</v>
      </c>
      <c r="G1305" s="10">
        <f>VLOOKUP(C1305,away!$B$2:$E$405,4,FALSE)</f>
        <v>0</v>
      </c>
      <c r="H1305" s="10">
        <f>VLOOKUP(A1305,away!$A$2:$E$405,3,FALSE)</f>
        <v>1.5</v>
      </c>
      <c r="I1305" s="10">
        <f>VLOOKUP(C1305,away!$B$2:$E$405,3,FALSE)</f>
        <v>0</v>
      </c>
      <c r="J1305" s="10">
        <f>VLOOKUP(B1305,home!$B$2:$E$405,4,FALSE)</f>
        <v>0.22</v>
      </c>
      <c r="K1305" s="12">
        <f t="shared" si="1568"/>
        <v>0</v>
      </c>
      <c r="L1305" s="12">
        <f t="shared" si="1569"/>
        <v>0</v>
      </c>
      <c r="M1305" s="13">
        <f t="shared" si="1570"/>
        <v>1</v>
      </c>
      <c r="N1305" s="13">
        <f t="shared" si="1571"/>
        <v>0</v>
      </c>
      <c r="O1305" s="13">
        <f t="shared" si="1572"/>
        <v>0</v>
      </c>
      <c r="P1305" s="13">
        <f t="shared" si="1573"/>
        <v>0</v>
      </c>
      <c r="Q1305" s="13">
        <f t="shared" si="1574"/>
        <v>0</v>
      </c>
      <c r="R1305" s="13">
        <f t="shared" si="1575"/>
        <v>0</v>
      </c>
      <c r="S1305" s="13">
        <f t="shared" si="1576"/>
        <v>0</v>
      </c>
      <c r="T1305" s="13">
        <f t="shared" si="1577"/>
        <v>0</v>
      </c>
      <c r="U1305" s="13">
        <f t="shared" si="1578"/>
        <v>0</v>
      </c>
      <c r="V1305" s="13">
        <f t="shared" si="1579"/>
        <v>0</v>
      </c>
      <c r="W1305" s="13">
        <f t="shared" si="1580"/>
        <v>0</v>
      </c>
      <c r="X1305" s="13">
        <f t="shared" si="1581"/>
        <v>0</v>
      </c>
      <c r="Y1305" s="13">
        <f t="shared" si="1582"/>
        <v>0</v>
      </c>
      <c r="Z1305" s="13">
        <f t="shared" si="1583"/>
        <v>0</v>
      </c>
      <c r="AA1305" s="13">
        <f t="shared" si="1584"/>
        <v>0</v>
      </c>
      <c r="AB1305" s="13">
        <f t="shared" si="1585"/>
        <v>0</v>
      </c>
      <c r="AC1305" s="13">
        <f t="shared" si="1586"/>
        <v>0</v>
      </c>
      <c r="AD1305" s="13">
        <f t="shared" si="1587"/>
        <v>0</v>
      </c>
      <c r="AE1305" s="13">
        <f t="shared" si="1588"/>
        <v>0</v>
      </c>
      <c r="AF1305" s="13">
        <f t="shared" si="1589"/>
        <v>0</v>
      </c>
      <c r="AG1305" s="13">
        <f t="shared" si="1590"/>
        <v>0</v>
      </c>
      <c r="AH1305" s="13">
        <f t="shared" si="1591"/>
        <v>0</v>
      </c>
      <c r="AI1305" s="13">
        <f t="shared" si="1592"/>
        <v>0</v>
      </c>
      <c r="AJ1305" s="13">
        <f t="shared" si="1593"/>
        <v>0</v>
      </c>
      <c r="AK1305" s="13">
        <f t="shared" si="1594"/>
        <v>0</v>
      </c>
      <c r="AL1305" s="13">
        <f t="shared" si="1595"/>
        <v>0</v>
      </c>
      <c r="AM1305" s="13">
        <f t="shared" si="1596"/>
        <v>0</v>
      </c>
      <c r="AN1305" s="13">
        <f t="shared" si="1597"/>
        <v>0</v>
      </c>
      <c r="AO1305" s="13">
        <f t="shared" si="1598"/>
        <v>0</v>
      </c>
      <c r="AP1305" s="13">
        <f t="shared" si="1599"/>
        <v>0</v>
      </c>
      <c r="AQ1305" s="13">
        <f t="shared" si="1600"/>
        <v>0</v>
      </c>
      <c r="AR1305" s="13">
        <f t="shared" si="1601"/>
        <v>0</v>
      </c>
      <c r="AS1305" s="13">
        <f t="shared" si="1602"/>
        <v>0</v>
      </c>
      <c r="AT1305" s="13">
        <f t="shared" si="1603"/>
        <v>0</v>
      </c>
      <c r="AU1305" s="13">
        <f t="shared" si="1604"/>
        <v>0</v>
      </c>
      <c r="AV1305" s="13">
        <f t="shared" si="1605"/>
        <v>0</v>
      </c>
      <c r="AW1305" s="13">
        <f t="shared" si="1606"/>
        <v>0</v>
      </c>
      <c r="AX1305" s="13">
        <f t="shared" si="1607"/>
        <v>0</v>
      </c>
      <c r="AY1305" s="13">
        <f t="shared" si="1608"/>
        <v>0</v>
      </c>
      <c r="AZ1305" s="13">
        <f t="shared" si="1609"/>
        <v>0</v>
      </c>
      <c r="BA1305" s="13">
        <f t="shared" si="1610"/>
        <v>0</v>
      </c>
      <c r="BB1305" s="13">
        <f t="shared" si="1611"/>
        <v>0</v>
      </c>
      <c r="BC1305" s="13">
        <f t="shared" si="1612"/>
        <v>0</v>
      </c>
      <c r="BD1305" s="13">
        <f t="shared" si="1613"/>
        <v>0</v>
      </c>
      <c r="BE1305" s="13">
        <f t="shared" si="1614"/>
        <v>0</v>
      </c>
      <c r="BF1305" s="13">
        <f t="shared" si="1615"/>
        <v>0</v>
      </c>
      <c r="BG1305" s="13">
        <f t="shared" si="1616"/>
        <v>0</v>
      </c>
      <c r="BH1305" s="13">
        <f t="shared" si="1617"/>
        <v>0</v>
      </c>
      <c r="BI1305" s="13">
        <f t="shared" si="1618"/>
        <v>0</v>
      </c>
      <c r="BJ1305" s="14">
        <f t="shared" si="1619"/>
        <v>0</v>
      </c>
      <c r="BK1305" s="14">
        <f t="shared" si="1620"/>
        <v>1</v>
      </c>
      <c r="BL1305" s="14">
        <f t="shared" si="1621"/>
        <v>0</v>
      </c>
      <c r="BM1305" s="14">
        <f t="shared" si="1622"/>
        <v>0</v>
      </c>
      <c r="BN1305" s="14">
        <f t="shared" si="1623"/>
        <v>1</v>
      </c>
    </row>
    <row r="1306" spans="1:66" x14ac:dyDescent="0.25">
      <c r="A1306" t="s">
        <v>25</v>
      </c>
      <c r="B1306" t="s">
        <v>477</v>
      </c>
      <c r="C1306" t="s">
        <v>260</v>
      </c>
      <c r="D1306" s="7" t="s">
        <v>507</v>
      </c>
      <c r="E1306" s="10">
        <f>VLOOKUP(A1306,home!$A$2:$E$405,3,FALSE)</f>
        <v>1.47142857142857</v>
      </c>
      <c r="F1306" s="10">
        <f>VLOOKUP(B1306,home!$B$2:$E$405,3,FALSE)</f>
        <v>0.85</v>
      </c>
      <c r="G1306" s="10">
        <f>VLOOKUP(C1306,away!$B$2:$E$405,4,FALSE)</f>
        <v>1.19</v>
      </c>
      <c r="H1306" s="10">
        <f>VLOOKUP(A1306,away!$A$2:$E$405,3,FALSE)</f>
        <v>1.3142857142857101</v>
      </c>
      <c r="I1306" s="10">
        <f>VLOOKUP(C1306,away!$B$2:$E$405,3,FALSE)</f>
        <v>1.53</v>
      </c>
      <c r="J1306" s="10">
        <f>VLOOKUP(B1306,home!$B$2:$E$405,4,FALSE)</f>
        <v>1.33</v>
      </c>
      <c r="K1306" s="12">
        <f t="shared" si="1568"/>
        <v>1.4883499999999985</v>
      </c>
      <c r="L1306" s="12">
        <f t="shared" si="1569"/>
        <v>2.6744399999999917</v>
      </c>
      <c r="M1306" s="13">
        <f t="shared" si="1570"/>
        <v>1.5564073522328199E-2</v>
      </c>
      <c r="N1306" s="13">
        <f t="shared" si="1571"/>
        <v>2.3164788826957151E-2</v>
      </c>
      <c r="O1306" s="13">
        <f t="shared" si="1572"/>
        <v>4.1625180791055302E-2</v>
      </c>
      <c r="P1306" s="13">
        <f t="shared" si="1573"/>
        <v>6.1952837830367091E-2</v>
      </c>
      <c r="Q1306" s="13">
        <f t="shared" si="1574"/>
        <v>1.7238656725300824E-2</v>
      </c>
      <c r="R1306" s="13">
        <f t="shared" si="1575"/>
        <v>5.5662024257414809E-2</v>
      </c>
      <c r="S1306" s="13">
        <f t="shared" si="1576"/>
        <v>6.1650860710236857E-2</v>
      </c>
      <c r="T1306" s="13">
        <f t="shared" si="1577"/>
        <v>4.6103753092413387E-2</v>
      </c>
      <c r="U1306" s="13">
        <f t="shared" si="1578"/>
        <v>8.2844573803523239E-2</v>
      </c>
      <c r="V1306" s="13">
        <f t="shared" si="1579"/>
        <v>2.7266824675176046E-2</v>
      </c>
      <c r="W1306" s="13">
        <f t="shared" si="1580"/>
        <v>8.552384912367152E-3</v>
      </c>
      <c r="X1306" s="13">
        <f t="shared" si="1581"/>
        <v>2.2872840305031134E-2</v>
      </c>
      <c r="Y1306" s="13">
        <f t="shared" si="1582"/>
        <v>3.0586019512693643E-2</v>
      </c>
      <c r="Z1306" s="13">
        <f t="shared" si="1583"/>
        <v>4.9621581384999995E-2</v>
      </c>
      <c r="AA1306" s="13">
        <f t="shared" si="1584"/>
        <v>7.3854280654364668E-2</v>
      </c>
      <c r="AB1306" s="13">
        <f t="shared" si="1585"/>
        <v>5.4960509305961781E-2</v>
      </c>
      <c r="AC1306" s="13">
        <f t="shared" si="1586"/>
        <v>6.7834794536068364E-3</v>
      </c>
      <c r="AD1306" s="13">
        <f t="shared" si="1587"/>
        <v>3.1822355210804078E-3</v>
      </c>
      <c r="AE1306" s="13">
        <f t="shared" si="1588"/>
        <v>8.5106979669982603E-3</v>
      </c>
      <c r="AF1306" s="13">
        <f t="shared" si="1589"/>
        <v>1.1380675535429379E-2</v>
      </c>
      <c r="AG1306" s="13">
        <f t="shared" si="1590"/>
        <v>1.0145644626324552E-2</v>
      </c>
      <c r="AH1306" s="13">
        <f t="shared" si="1591"/>
        <v>3.3177485529824739E-2</v>
      </c>
      <c r="AI1306" s="13">
        <f t="shared" si="1592"/>
        <v>4.9379710588314599E-2</v>
      </c>
      <c r="AJ1306" s="13">
        <f t="shared" si="1593"/>
        <v>3.674714612705899E-2</v>
      </c>
      <c r="AK1306" s="13">
        <f t="shared" si="1594"/>
        <v>1.8230871646069395E-2</v>
      </c>
      <c r="AL1306" s="13">
        <f t="shared" si="1595"/>
        <v>1.0800663512981563E-3</v>
      </c>
      <c r="AM1306" s="13">
        <f t="shared" si="1596"/>
        <v>9.4725604756000406E-4</v>
      </c>
      <c r="AN1306" s="13">
        <f t="shared" si="1597"/>
        <v>2.5333794638363696E-3</v>
      </c>
      <c r="AO1306" s="13">
        <f t="shared" si="1598"/>
        <v>3.3876856866312602E-3</v>
      </c>
      <c r="AP1306" s="13">
        <f t="shared" si="1599"/>
        <v>3.0200540359180262E-3</v>
      </c>
      <c r="AQ1306" s="13">
        <f t="shared" si="1600"/>
        <v>2.0192383289551453E-3</v>
      </c>
      <c r="AR1306" s="13">
        <f t="shared" si="1601"/>
        <v>1.7746238880076842E-2</v>
      </c>
      <c r="AS1306" s="13">
        <f t="shared" si="1602"/>
        <v>2.6412614637162338E-2</v>
      </c>
      <c r="AT1306" s="13">
        <f t="shared" si="1603"/>
        <v>1.9655607497610268E-2</v>
      </c>
      <c r="AU1306" s="13">
        <f t="shared" si="1604"/>
        <v>9.7514744730227369E-3</v>
      </c>
      <c r="AV1306" s="13">
        <f t="shared" si="1605"/>
        <v>3.6284017579808424E-3</v>
      </c>
      <c r="AW1306" s="13">
        <f t="shared" si="1606"/>
        <v>1.1942241965128746E-4</v>
      </c>
      <c r="AX1306" s="13">
        <f t="shared" si="1607"/>
        <v>2.3497475639765503E-4</v>
      </c>
      <c r="AY1306" s="13">
        <f t="shared" si="1608"/>
        <v>6.2842588750014255E-4</v>
      </c>
      <c r="AZ1306" s="13">
        <f t="shared" si="1609"/>
        <v>8.4034366528293824E-4</v>
      </c>
      <c r="BA1306" s="13">
        <f t="shared" si="1610"/>
        <v>7.4914957072643145E-4</v>
      </c>
      <c r="BB1306" s="13">
        <f t="shared" si="1611"/>
        <v>5.0088889448339773E-4</v>
      </c>
      <c r="BC1306" s="13">
        <f t="shared" si="1612"/>
        <v>2.6791945899243481E-4</v>
      </c>
      <c r="BD1306" s="13">
        <f t="shared" si="1613"/>
        <v>7.9102085184054229E-3</v>
      </c>
      <c r="BE1306" s="13">
        <f t="shared" si="1614"/>
        <v>1.1773158848368699E-2</v>
      </c>
      <c r="BF1306" s="13">
        <f t="shared" si="1615"/>
        <v>8.7612904859847695E-3</v>
      </c>
      <c r="BG1306" s="13">
        <f t="shared" si="1616"/>
        <v>4.3466222316051392E-3</v>
      </c>
      <c r="BH1306" s="13">
        <f t="shared" si="1617"/>
        <v>1.6173237996023749E-3</v>
      </c>
      <c r="BI1306" s="13">
        <f t="shared" si="1618"/>
        <v>4.8142877542763849E-4</v>
      </c>
      <c r="BJ1306" s="14">
        <f t="shared" si="1619"/>
        <v>0.19686701282087968</v>
      </c>
      <c r="BK1306" s="14">
        <f t="shared" si="1620"/>
        <v>0.1749265684305133</v>
      </c>
      <c r="BL1306" s="14">
        <f t="shared" si="1621"/>
        <v>0.55856615260883447</v>
      </c>
      <c r="BM1306" s="14">
        <f t="shared" si="1622"/>
        <v>0.76426474982395542</v>
      </c>
      <c r="BN1306" s="14">
        <f t="shared" si="1623"/>
        <v>0.21520756195342342</v>
      </c>
    </row>
    <row r="1307" spans="1:66" x14ac:dyDescent="0.25">
      <c r="A1307" t="s">
        <v>25</v>
      </c>
      <c r="B1307" t="s">
        <v>265</v>
      </c>
      <c r="C1307" t="s">
        <v>476</v>
      </c>
      <c r="D1307" s="7" t="s">
        <v>507</v>
      </c>
      <c r="E1307" s="10">
        <f>VLOOKUP(A1307,home!$A$2:$E$405,3,FALSE)</f>
        <v>1.47142857142857</v>
      </c>
      <c r="F1307" s="10">
        <f>VLOOKUP(B1307,home!$B$2:$E$405,3,FALSE)</f>
        <v>1.19</v>
      </c>
      <c r="G1307" s="10">
        <f>VLOOKUP(C1307,away!$B$2:$E$405,4,FALSE)</f>
        <v>0</v>
      </c>
      <c r="H1307" s="10">
        <f>VLOOKUP(A1307,away!$A$2:$E$405,3,FALSE)</f>
        <v>1.3142857142857101</v>
      </c>
      <c r="I1307" s="10">
        <f>VLOOKUP(C1307,away!$B$2:$E$405,3,FALSE)</f>
        <v>0.68</v>
      </c>
      <c r="J1307" s="10">
        <f>VLOOKUP(B1307,home!$B$2:$E$405,4,FALSE)</f>
        <v>0.56999999999999995</v>
      </c>
      <c r="K1307" s="12">
        <f t="shared" si="1568"/>
        <v>0</v>
      </c>
      <c r="L1307" s="12">
        <f t="shared" si="1569"/>
        <v>0.50941714285714124</v>
      </c>
      <c r="M1307" s="13">
        <f t="shared" si="1570"/>
        <v>0.60084568397036631</v>
      </c>
      <c r="N1307" s="13">
        <f t="shared" si="1571"/>
        <v>0</v>
      </c>
      <c r="O1307" s="13">
        <f t="shared" si="1572"/>
        <v>0.30608109162622882</v>
      </c>
      <c r="P1307" s="13">
        <f t="shared" si="1573"/>
        <v>0</v>
      </c>
      <c r="Q1307" s="13">
        <f t="shared" si="1574"/>
        <v>0</v>
      </c>
      <c r="R1307" s="13">
        <f t="shared" si="1575"/>
        <v>7.7961477589414171E-2</v>
      </c>
      <c r="S1307" s="13">
        <f t="shared" si="1576"/>
        <v>0</v>
      </c>
      <c r="T1307" s="13">
        <f t="shared" si="1577"/>
        <v>0</v>
      </c>
      <c r="U1307" s="13">
        <f t="shared" si="1578"/>
        <v>0</v>
      </c>
      <c r="V1307" s="13">
        <f t="shared" si="1579"/>
        <v>0</v>
      </c>
      <c r="W1307" s="13">
        <f t="shared" si="1580"/>
        <v>0</v>
      </c>
      <c r="X1307" s="13">
        <f t="shared" si="1581"/>
        <v>0</v>
      </c>
      <c r="Y1307" s="13">
        <f t="shared" si="1582"/>
        <v>0</v>
      </c>
      <c r="Z1307" s="13">
        <f t="shared" si="1583"/>
        <v>1.3238304388840143E-2</v>
      </c>
      <c r="AA1307" s="13">
        <f t="shared" si="1584"/>
        <v>0</v>
      </c>
      <c r="AB1307" s="13">
        <f t="shared" si="1585"/>
        <v>0</v>
      </c>
      <c r="AC1307" s="13">
        <f t="shared" si="1586"/>
        <v>0</v>
      </c>
      <c r="AD1307" s="13">
        <f t="shared" si="1587"/>
        <v>0</v>
      </c>
      <c r="AE1307" s="13">
        <f t="shared" si="1588"/>
        <v>0</v>
      </c>
      <c r="AF1307" s="13">
        <f t="shared" si="1589"/>
        <v>0</v>
      </c>
      <c r="AG1307" s="13">
        <f t="shared" si="1590"/>
        <v>0</v>
      </c>
      <c r="AH1307" s="13">
        <f t="shared" si="1591"/>
        <v>1.6859547995090242E-3</v>
      </c>
      <c r="AI1307" s="13">
        <f t="shared" si="1592"/>
        <v>0</v>
      </c>
      <c r="AJ1307" s="13">
        <f t="shared" si="1593"/>
        <v>0</v>
      </c>
      <c r="AK1307" s="13">
        <f t="shared" si="1594"/>
        <v>0</v>
      </c>
      <c r="AL1307" s="13">
        <f t="shared" si="1595"/>
        <v>0</v>
      </c>
      <c r="AM1307" s="13">
        <f t="shared" si="1596"/>
        <v>0</v>
      </c>
      <c r="AN1307" s="13">
        <f t="shared" si="1597"/>
        <v>0</v>
      </c>
      <c r="AO1307" s="13">
        <f t="shared" si="1598"/>
        <v>0</v>
      </c>
      <c r="AP1307" s="13">
        <f t="shared" si="1599"/>
        <v>0</v>
      </c>
      <c r="AQ1307" s="13">
        <f t="shared" si="1600"/>
        <v>0</v>
      </c>
      <c r="AR1307" s="13">
        <f t="shared" si="1601"/>
        <v>1.7177085539043431E-4</v>
      </c>
      <c r="AS1307" s="13">
        <f t="shared" si="1602"/>
        <v>0</v>
      </c>
      <c r="AT1307" s="13">
        <f t="shared" si="1603"/>
        <v>0</v>
      </c>
      <c r="AU1307" s="13">
        <f t="shared" si="1604"/>
        <v>0</v>
      </c>
      <c r="AV1307" s="13">
        <f t="shared" si="1605"/>
        <v>0</v>
      </c>
      <c r="AW1307" s="13">
        <f t="shared" si="1606"/>
        <v>0</v>
      </c>
      <c r="AX1307" s="13">
        <f t="shared" si="1607"/>
        <v>0</v>
      </c>
      <c r="AY1307" s="13">
        <f t="shared" si="1608"/>
        <v>0</v>
      </c>
      <c r="AZ1307" s="13">
        <f t="shared" si="1609"/>
        <v>0</v>
      </c>
      <c r="BA1307" s="13">
        <f t="shared" si="1610"/>
        <v>0</v>
      </c>
      <c r="BB1307" s="13">
        <f t="shared" si="1611"/>
        <v>0</v>
      </c>
      <c r="BC1307" s="13">
        <f t="shared" si="1612"/>
        <v>0</v>
      </c>
      <c r="BD1307" s="13">
        <f t="shared" si="1613"/>
        <v>1.4583836396520376E-5</v>
      </c>
      <c r="BE1307" s="13">
        <f t="shared" si="1614"/>
        <v>0</v>
      </c>
      <c r="BF1307" s="13">
        <f t="shared" si="1615"/>
        <v>0</v>
      </c>
      <c r="BG1307" s="13">
        <f t="shared" si="1616"/>
        <v>0</v>
      </c>
      <c r="BH1307" s="13">
        <f t="shared" si="1617"/>
        <v>0</v>
      </c>
      <c r="BI1307" s="13">
        <f t="shared" si="1618"/>
        <v>0</v>
      </c>
      <c r="BJ1307" s="14">
        <f t="shared" si="1619"/>
        <v>0</v>
      </c>
      <c r="BK1307" s="14">
        <f t="shared" si="1620"/>
        <v>0.60084568397036631</v>
      </c>
      <c r="BL1307" s="14">
        <f t="shared" si="1621"/>
        <v>0.38591487870693897</v>
      </c>
      <c r="BM1307" s="14">
        <f t="shared" si="1622"/>
        <v>1.5110613880136122E-2</v>
      </c>
      <c r="BN1307" s="14">
        <f t="shared" si="1623"/>
        <v>0.98488825318600925</v>
      </c>
    </row>
    <row r="1308" spans="1:66" x14ac:dyDescent="0.25">
      <c r="A1308" t="s">
        <v>178</v>
      </c>
      <c r="B1308" t="s">
        <v>465</v>
      </c>
      <c r="C1308" t="s">
        <v>181</v>
      </c>
      <c r="D1308" s="7" t="s">
        <v>507</v>
      </c>
      <c r="E1308" s="10">
        <f>VLOOKUP(A1308,home!$A$2:$E$405,3,FALSE)</f>
        <v>1.77142857142857</v>
      </c>
      <c r="F1308" s="10">
        <f>VLOOKUP(B1308,home!$B$2:$E$405,3,FALSE)</f>
        <v>0.56000000000000005</v>
      </c>
      <c r="G1308" s="10">
        <f>VLOOKUP(C1308,away!$B$2:$E$405,4,FALSE)</f>
        <v>0.42</v>
      </c>
      <c r="H1308" s="10">
        <f>VLOOKUP(A1308,away!$A$2:$E$405,3,FALSE)</f>
        <v>1.3857142857142899</v>
      </c>
      <c r="I1308" s="10">
        <f>VLOOKUP(C1308,away!$B$2:$E$405,3,FALSE)</f>
        <v>1.1299999999999999</v>
      </c>
      <c r="J1308" s="10">
        <f>VLOOKUP(B1308,home!$B$2:$E$405,4,FALSE)</f>
        <v>0.54</v>
      </c>
      <c r="K1308" s="12">
        <f t="shared" si="1568"/>
        <v>0.41663999999999968</v>
      </c>
      <c r="L1308" s="12">
        <f t="shared" si="1569"/>
        <v>0.84556285714285973</v>
      </c>
      <c r="M1308" s="13">
        <f t="shared" si="1570"/>
        <v>0.28302986492318766</v>
      </c>
      <c r="N1308" s="13">
        <f t="shared" si="1571"/>
        <v>0.11792156292159679</v>
      </c>
      <c r="O1308" s="13">
        <f t="shared" si="1572"/>
        <v>0.23931954124120816</v>
      </c>
      <c r="P1308" s="13">
        <f t="shared" si="1573"/>
        <v>9.9710093662736879E-2</v>
      </c>
      <c r="Q1308" s="13">
        <f t="shared" si="1574"/>
        <v>2.4565419987827027E-2</v>
      </c>
      <c r="R1308" s="13">
        <f t="shared" si="1575"/>
        <v>0.10117985753101721</v>
      </c>
      <c r="S1308" s="13">
        <f t="shared" si="1576"/>
        <v>8.7818495593477239E-3</v>
      </c>
      <c r="T1308" s="13">
        <f t="shared" si="1577"/>
        <v>2.0771606711821333E-2</v>
      </c>
      <c r="U1308" s="13">
        <f t="shared" si="1578"/>
        <v>4.2155575841722977E-2</v>
      </c>
      <c r="V1308" s="13">
        <f t="shared" si="1579"/>
        <v>3.4375604470506216E-4</v>
      </c>
      <c r="W1308" s="13">
        <f t="shared" si="1580"/>
        <v>3.4116455279094163E-3</v>
      </c>
      <c r="X1308" s="13">
        <f t="shared" si="1581"/>
        <v>2.8847607401377459E-3</v>
      </c>
      <c r="Y1308" s="13">
        <f t="shared" si="1582"/>
        <v>1.2196232668022116E-3</v>
      </c>
      <c r="Z1308" s="13">
        <f t="shared" si="1583"/>
        <v>2.8517976473078143E-2</v>
      </c>
      <c r="AA1308" s="13">
        <f t="shared" si="1584"/>
        <v>1.1881729717743266E-2</v>
      </c>
      <c r="AB1308" s="13">
        <f t="shared" si="1585"/>
        <v>2.4752019348002756E-3</v>
      </c>
      <c r="AC1308" s="13">
        <f t="shared" si="1586"/>
        <v>7.5689776200772922E-6</v>
      </c>
      <c r="AD1308" s="13">
        <f t="shared" si="1587"/>
        <v>3.5535699818704439E-4</v>
      </c>
      <c r="AE1308" s="13">
        <f t="shared" si="1588"/>
        <v>3.0047667869274723E-4</v>
      </c>
      <c r="AF1308" s="13">
        <f t="shared" si="1589"/>
        <v>1.2703595947011822E-4</v>
      </c>
      <c r="AG1308" s="13">
        <f t="shared" si="1590"/>
        <v>3.5805629616479233E-5</v>
      </c>
      <c r="AH1308" s="13">
        <f t="shared" si="1591"/>
        <v>6.0284354166272001E-3</v>
      </c>
      <c r="AI1308" s="13">
        <f t="shared" si="1592"/>
        <v>2.5116873319835547E-3</v>
      </c>
      <c r="AJ1308" s="13">
        <f t="shared" si="1593"/>
        <v>5.2323470499881369E-4</v>
      </c>
      <c r="AK1308" s="13">
        <f t="shared" si="1594"/>
        <v>7.2666835830235223E-5</v>
      </c>
      <c r="AL1308" s="13">
        <f t="shared" si="1595"/>
        <v>1.0666061231861703E-7</v>
      </c>
      <c r="AM1308" s="13">
        <f t="shared" si="1596"/>
        <v>2.9611187944930006E-5</v>
      </c>
      <c r="AN1308" s="13">
        <f t="shared" si="1597"/>
        <v>2.5038120682109217E-5</v>
      </c>
      <c r="AO1308" s="13">
        <f t="shared" si="1598"/>
        <v>1.0585652430725999E-5</v>
      </c>
      <c r="AP1308" s="13">
        <f t="shared" si="1599"/>
        <v>2.9836115046819788E-6</v>
      </c>
      <c r="AQ1308" s="13">
        <f t="shared" si="1600"/>
        <v>6.3070776712580002E-7</v>
      </c>
      <c r="AR1308" s="13">
        <f t="shared" si="1601"/>
        <v>1.0194842149969007E-3</v>
      </c>
      <c r="AS1308" s="13">
        <f t="shared" si="1602"/>
        <v>4.2475790333630837E-4</v>
      </c>
      <c r="AT1308" s="13">
        <f t="shared" si="1603"/>
        <v>8.8485566423019684E-5</v>
      </c>
      <c r="AU1308" s="13">
        <f t="shared" si="1604"/>
        <v>1.2288875464828971E-5</v>
      </c>
      <c r="AV1308" s="13">
        <f t="shared" si="1605"/>
        <v>1.2800092684165841E-6</v>
      </c>
      <c r="AW1308" s="13">
        <f t="shared" si="1606"/>
        <v>1.0437787042662319E-9</v>
      </c>
      <c r="AX1308" s="13">
        <f t="shared" si="1607"/>
        <v>2.0562008908959389E-6</v>
      </c>
      <c r="AY1308" s="13">
        <f t="shared" si="1608"/>
        <v>1.7386471001656635E-6</v>
      </c>
      <c r="AZ1308" s="13">
        <f t="shared" si="1609"/>
        <v>7.3506770478961323E-7</v>
      </c>
      <c r="BA1308" s="13">
        <f t="shared" si="1610"/>
        <v>2.0718198288511652E-7</v>
      </c>
      <c r="BB1308" s="13">
        <f t="shared" si="1611"/>
        <v>4.3796347349215536E-8</v>
      </c>
      <c r="BC1308" s="13">
        <f t="shared" si="1612"/>
        <v>7.4065129194047638E-9</v>
      </c>
      <c r="BD1308" s="13">
        <f t="shared" si="1613"/>
        <v>1.4367299760747074E-4</v>
      </c>
      <c r="BE1308" s="13">
        <f t="shared" si="1614"/>
        <v>5.9859917723176557E-5</v>
      </c>
      <c r="BF1308" s="13">
        <f t="shared" si="1615"/>
        <v>1.2470018060092131E-5</v>
      </c>
      <c r="BG1308" s="13">
        <f t="shared" si="1616"/>
        <v>1.7318361081855947E-6</v>
      </c>
      <c r="BH1308" s="13">
        <f t="shared" si="1617"/>
        <v>1.8038804902861132E-7</v>
      </c>
      <c r="BI1308" s="13">
        <f t="shared" si="1618"/>
        <v>1.5031375349456109E-8</v>
      </c>
      <c r="BJ1308" s="14">
        <f t="shared" si="1619"/>
        <v>0.17166693200292946</v>
      </c>
      <c r="BK1308" s="14">
        <f t="shared" si="1620"/>
        <v>0.39187497847530989</v>
      </c>
      <c r="BL1308" s="14">
        <f t="shared" si="1621"/>
        <v>0.40791215731434449</v>
      </c>
      <c r="BM1308" s="14">
        <f t="shared" si="1622"/>
        <v>0.13424396639476679</v>
      </c>
      <c r="BN1308" s="14">
        <f t="shared" si="1623"/>
        <v>0.86572634026757367</v>
      </c>
    </row>
    <row r="1309" spans="1:66" x14ac:dyDescent="0.25">
      <c r="A1309" t="s">
        <v>178</v>
      </c>
      <c r="B1309" t="s">
        <v>468</v>
      </c>
      <c r="C1309" t="s">
        <v>182</v>
      </c>
      <c r="D1309" s="7" t="s">
        <v>507</v>
      </c>
      <c r="E1309" s="10">
        <f>VLOOKUP(A1309,home!$A$2:$E$405,3,FALSE)</f>
        <v>1.77142857142857</v>
      </c>
      <c r="F1309" s="10">
        <f>VLOOKUP(B1309,home!$B$2:$E$405,3,FALSE)</f>
        <v>0.38</v>
      </c>
      <c r="G1309" s="10">
        <f>VLOOKUP(C1309,away!$B$2:$E$405,4,FALSE)</f>
        <v>0.14000000000000001</v>
      </c>
      <c r="H1309" s="10">
        <f>VLOOKUP(A1309,away!$A$2:$E$405,3,FALSE)</f>
        <v>1.3857142857142899</v>
      </c>
      <c r="I1309" s="10">
        <f>VLOOKUP(C1309,away!$B$2:$E$405,3,FALSE)</f>
        <v>0.56000000000000005</v>
      </c>
      <c r="J1309" s="10">
        <f>VLOOKUP(B1309,home!$B$2:$E$405,4,FALSE)</f>
        <v>0.72</v>
      </c>
      <c r="K1309" s="12">
        <f t="shared" si="1568"/>
        <v>9.4239999999999935E-2</v>
      </c>
      <c r="L1309" s="12">
        <f t="shared" si="1569"/>
        <v>0.55872000000000177</v>
      </c>
      <c r="M1309" s="13">
        <f t="shared" si="1570"/>
        <v>0.52050280598512511</v>
      </c>
      <c r="N1309" s="13">
        <f t="shared" si="1571"/>
        <v>4.9052184436038142E-2</v>
      </c>
      <c r="O1309" s="13">
        <f t="shared" si="1572"/>
        <v>0.29081532776000996</v>
      </c>
      <c r="P1309" s="13">
        <f t="shared" si="1573"/>
        <v>2.7406436488103314E-2</v>
      </c>
      <c r="Q1309" s="13">
        <f t="shared" si="1574"/>
        <v>2.3113389306261153E-3</v>
      </c>
      <c r="R1309" s="13">
        <f t="shared" si="1575"/>
        <v>8.124216996303664E-2</v>
      </c>
      <c r="S1309" s="13">
        <f t="shared" si="1576"/>
        <v>3.6076307002555632E-4</v>
      </c>
      <c r="T1309" s="13">
        <f t="shared" si="1577"/>
        <v>1.2913912873194272E-3</v>
      </c>
      <c r="U1309" s="13">
        <f t="shared" si="1578"/>
        <v>7.6562620973165667E-3</v>
      </c>
      <c r="V1309" s="13">
        <f t="shared" si="1579"/>
        <v>2.1106151915284646E-6</v>
      </c>
      <c r="W1309" s="13">
        <f t="shared" si="1580"/>
        <v>7.2606860274068306E-5</v>
      </c>
      <c r="X1309" s="13">
        <f t="shared" si="1581"/>
        <v>4.0566904972327569E-5</v>
      </c>
      <c r="Y1309" s="13">
        <f t="shared" si="1582"/>
        <v>1.1332770573069467E-5</v>
      </c>
      <c r="Z1309" s="13">
        <f t="shared" si="1583"/>
        <v>1.5130541733915995E-2</v>
      </c>
      <c r="AA1309" s="13">
        <f t="shared" si="1584"/>
        <v>1.4259022530042421E-3</v>
      </c>
      <c r="AB1309" s="13">
        <f t="shared" si="1585"/>
        <v>6.7188514161559826E-5</v>
      </c>
      <c r="AC1309" s="13">
        <f t="shared" si="1586"/>
        <v>6.9457407976855279E-9</v>
      </c>
      <c r="AD1309" s="13">
        <f t="shared" si="1587"/>
        <v>1.7106176280570474E-6</v>
      </c>
      <c r="AE1309" s="13">
        <f t="shared" si="1588"/>
        <v>9.5575628114803652E-7</v>
      </c>
      <c r="AF1309" s="13">
        <f t="shared" si="1589"/>
        <v>2.6700007470151634E-7</v>
      </c>
      <c r="AG1309" s="13">
        <f t="shared" si="1590"/>
        <v>4.9726093912410568E-8</v>
      </c>
      <c r="AH1309" s="13">
        <f t="shared" si="1591"/>
        <v>2.113434069393392E-3</v>
      </c>
      <c r="AI1309" s="13">
        <f t="shared" si="1592"/>
        <v>1.991700266996331E-4</v>
      </c>
      <c r="AJ1309" s="13">
        <f t="shared" si="1593"/>
        <v>9.3848916580867029E-6</v>
      </c>
      <c r="AK1309" s="13">
        <f t="shared" si="1594"/>
        <v>2.9481072995269674E-7</v>
      </c>
      <c r="AL1309" s="13">
        <f t="shared" si="1595"/>
        <v>1.462877831556102E-11</v>
      </c>
      <c r="AM1309" s="13">
        <f t="shared" si="1596"/>
        <v>3.2241721053619209E-8</v>
      </c>
      <c r="AN1309" s="13">
        <f t="shared" si="1597"/>
        <v>1.801409438707818E-8</v>
      </c>
      <c r="AO1309" s="13">
        <f t="shared" si="1598"/>
        <v>5.0324174079741765E-9</v>
      </c>
      <c r="AP1309" s="13">
        <f t="shared" si="1599"/>
        <v>9.3723741806111371E-10</v>
      </c>
      <c r="AQ1309" s="13">
        <f t="shared" si="1600"/>
        <v>1.3091332255477673E-10</v>
      </c>
      <c r="AR1309" s="13">
        <f t="shared" si="1601"/>
        <v>2.3616357665029602E-4</v>
      </c>
      <c r="AS1309" s="13">
        <f t="shared" si="1602"/>
        <v>2.2256055463523878E-5</v>
      </c>
      <c r="AT1309" s="13">
        <f t="shared" si="1603"/>
        <v>1.0487053334412442E-6</v>
      </c>
      <c r="AU1309" s="13">
        <f t="shared" si="1604"/>
        <v>3.2943330207834256E-8</v>
      </c>
      <c r="AV1309" s="13">
        <f t="shared" si="1605"/>
        <v>7.7614485969657424E-10</v>
      </c>
      <c r="AW1309" s="13">
        <f t="shared" si="1606"/>
        <v>2.1396121382475499E-14</v>
      </c>
      <c r="AX1309" s="13">
        <f t="shared" si="1607"/>
        <v>5.0640996534884508E-10</v>
      </c>
      <c r="AY1309" s="13">
        <f t="shared" si="1608"/>
        <v>2.8294137583970757E-10</v>
      </c>
      <c r="AZ1309" s="13">
        <f t="shared" si="1609"/>
        <v>7.9042502754580963E-11</v>
      </c>
      <c r="BA1309" s="13">
        <f t="shared" si="1610"/>
        <v>1.4720875713013209E-11</v>
      </c>
      <c r="BB1309" s="13">
        <f t="shared" si="1611"/>
        <v>2.0562119195936906E-12</v>
      </c>
      <c r="BC1309" s="13">
        <f t="shared" si="1612"/>
        <v>2.2976934474307815E-13</v>
      </c>
      <c r="BD1309" s="13">
        <f t="shared" si="1613"/>
        <v>2.1991552257675632E-5</v>
      </c>
      <c r="BE1309" s="13">
        <f t="shared" si="1614"/>
        <v>2.0724838847633495E-6</v>
      </c>
      <c r="BF1309" s="13">
        <f t="shared" si="1615"/>
        <v>9.7655440650048942E-8</v>
      </c>
      <c r="BG1309" s="13">
        <f t="shared" si="1616"/>
        <v>3.0676829089535353E-9</v>
      </c>
      <c r="BH1309" s="13">
        <f t="shared" si="1617"/>
        <v>7.2274609334945209E-11</v>
      </c>
      <c r="BI1309" s="13">
        <f t="shared" si="1618"/>
        <v>1.3622318367450462E-12</v>
      </c>
      <c r="BJ1309" s="14">
        <f t="shared" si="1619"/>
        <v>5.2782461531665249E-2</v>
      </c>
      <c r="BK1309" s="14">
        <f t="shared" si="1620"/>
        <v>0.54827212340175624</v>
      </c>
      <c r="BL1309" s="14">
        <f t="shared" si="1621"/>
        <v>0.38381280127583522</v>
      </c>
      <c r="BM1309" s="14">
        <f t="shared" si="1622"/>
        <v>2.866766409731366E-2</v>
      </c>
      <c r="BN1309" s="14">
        <f t="shared" si="1623"/>
        <v>0.97133026356293928</v>
      </c>
    </row>
    <row r="1310" spans="1:66" x14ac:dyDescent="0.25">
      <c r="A1310" t="s">
        <v>178</v>
      </c>
      <c r="B1310" t="s">
        <v>270</v>
      </c>
      <c r="C1310" t="s">
        <v>179</v>
      </c>
      <c r="D1310" s="7" t="s">
        <v>507</v>
      </c>
      <c r="E1310" s="10">
        <f>VLOOKUP(A1310,home!$A$2:$E$405,3,FALSE)</f>
        <v>1.77142857142857</v>
      </c>
      <c r="F1310" s="10">
        <f>VLOOKUP(B1310,home!$B$2:$E$405,3,FALSE)</f>
        <v>0.28000000000000003</v>
      </c>
      <c r="G1310" s="10">
        <f>VLOOKUP(C1310,away!$B$2:$E$405,4,FALSE)</f>
        <v>0.85</v>
      </c>
      <c r="H1310" s="10">
        <f>VLOOKUP(A1310,away!$A$2:$E$405,3,FALSE)</f>
        <v>1.3857142857142899</v>
      </c>
      <c r="I1310" s="10">
        <f>VLOOKUP(C1310,away!$B$2:$E$405,3,FALSE)</f>
        <v>0.56000000000000005</v>
      </c>
      <c r="J1310" s="10">
        <f>VLOOKUP(B1310,home!$B$2:$E$405,4,FALSE)</f>
        <v>0.54</v>
      </c>
      <c r="K1310" s="12">
        <f t="shared" si="1568"/>
        <v>0.4215999999999997</v>
      </c>
      <c r="L1310" s="12">
        <f t="shared" si="1569"/>
        <v>0.41904000000000136</v>
      </c>
      <c r="M1310" s="13">
        <f t="shared" si="1570"/>
        <v>0.43143431708954111</v>
      </c>
      <c r="N1310" s="13">
        <f t="shared" si="1571"/>
        <v>0.18189270808495039</v>
      </c>
      <c r="O1310" s="13">
        <f t="shared" si="1572"/>
        <v>0.18078823623320189</v>
      </c>
      <c r="P1310" s="13">
        <f t="shared" si="1573"/>
        <v>7.6220320395917862E-2</v>
      </c>
      <c r="Q1310" s="13">
        <f t="shared" si="1574"/>
        <v>3.8342982864307512E-2</v>
      </c>
      <c r="R1310" s="13">
        <f t="shared" si="1575"/>
        <v>3.7878751255580573E-2</v>
      </c>
      <c r="S1310" s="13">
        <f t="shared" si="1576"/>
        <v>3.3664088663875585E-3</v>
      </c>
      <c r="T1310" s="13">
        <f t="shared" si="1577"/>
        <v>1.6067243539459472E-2</v>
      </c>
      <c r="U1310" s="13">
        <f t="shared" si="1578"/>
        <v>1.5969681529352759E-2</v>
      </c>
      <c r="V1310" s="13">
        <f t="shared" si="1579"/>
        <v>6.6081582658892562E-5</v>
      </c>
      <c r="W1310" s="13">
        <f t="shared" si="1580"/>
        <v>5.3884671918640109E-3</v>
      </c>
      <c r="X1310" s="13">
        <f t="shared" si="1581"/>
        <v>2.2579832920787022E-3</v>
      </c>
      <c r="Y1310" s="13">
        <f t="shared" si="1582"/>
        <v>4.7309265935633113E-4</v>
      </c>
      <c r="Z1310" s="13">
        <f t="shared" si="1583"/>
        <v>5.2909039753795128E-3</v>
      </c>
      <c r="AA1310" s="13">
        <f t="shared" si="1584"/>
        <v>2.2306451160200007E-3</v>
      </c>
      <c r="AB1310" s="13">
        <f t="shared" si="1585"/>
        <v>4.7021999045701579E-4</v>
      </c>
      <c r="AC1310" s="13">
        <f t="shared" si="1586"/>
        <v>7.296532755710263E-7</v>
      </c>
      <c r="AD1310" s="13">
        <f t="shared" si="1587"/>
        <v>5.6794444202246639E-4</v>
      </c>
      <c r="AE1310" s="13">
        <f t="shared" si="1588"/>
        <v>2.3799143898509508E-4</v>
      </c>
      <c r="AF1310" s="13">
        <f t="shared" si="1589"/>
        <v>4.9863966296157273E-5</v>
      </c>
      <c r="AG1310" s="13">
        <f t="shared" si="1590"/>
        <v>6.9649988122472715E-6</v>
      </c>
      <c r="AH1310" s="13">
        <f t="shared" si="1591"/>
        <v>5.5427510046075941E-4</v>
      </c>
      <c r="AI1310" s="13">
        <f t="shared" si="1592"/>
        <v>2.3368238235425598E-4</v>
      </c>
      <c r="AJ1310" s="13">
        <f t="shared" si="1593"/>
        <v>4.9260246200277117E-5</v>
      </c>
      <c r="AK1310" s="13">
        <f t="shared" si="1594"/>
        <v>6.9227065993456044E-6</v>
      </c>
      <c r="AL1310" s="13">
        <f t="shared" si="1595"/>
        <v>5.1562339145508681E-9</v>
      </c>
      <c r="AM1310" s="13">
        <f t="shared" si="1596"/>
        <v>4.7889075351334352E-5</v>
      </c>
      <c r="AN1310" s="13">
        <f t="shared" si="1597"/>
        <v>2.0067438135223214E-5</v>
      </c>
      <c r="AO1310" s="13">
        <f t="shared" si="1598"/>
        <v>4.2045296380919805E-6</v>
      </c>
      <c r="AP1310" s="13">
        <f t="shared" si="1599"/>
        <v>5.872886998486898E-7</v>
      </c>
      <c r="AQ1310" s="13">
        <f t="shared" si="1600"/>
        <v>6.1524364196148927E-8</v>
      </c>
      <c r="AR1310" s="13">
        <f t="shared" si="1601"/>
        <v>4.645268761941549E-5</v>
      </c>
      <c r="AS1310" s="13">
        <f t="shared" si="1602"/>
        <v>1.9584453100345557E-5</v>
      </c>
      <c r="AT1310" s="13">
        <f t="shared" si="1603"/>
        <v>4.1284027135528399E-6</v>
      </c>
      <c r="AU1310" s="13">
        <f t="shared" si="1604"/>
        <v>5.8017819467795856E-7</v>
      </c>
      <c r="AV1310" s="13">
        <f t="shared" si="1605"/>
        <v>6.1150781719056793E-8</v>
      </c>
      <c r="AW1310" s="13">
        <f t="shared" si="1606"/>
        <v>2.5303826061880898E-11</v>
      </c>
      <c r="AX1310" s="13">
        <f t="shared" si="1607"/>
        <v>3.3650056946870882E-6</v>
      </c>
      <c r="AY1310" s="13">
        <f t="shared" si="1608"/>
        <v>1.4100719863016819E-6</v>
      </c>
      <c r="AZ1310" s="13">
        <f t="shared" si="1609"/>
        <v>2.9543828256992931E-7</v>
      </c>
      <c r="BA1310" s="13">
        <f t="shared" si="1610"/>
        <v>4.1266819309367865E-8</v>
      </c>
      <c r="BB1310" s="13">
        <f t="shared" si="1611"/>
        <v>4.3231119908493899E-9</v>
      </c>
      <c r="BC1310" s="13">
        <f t="shared" si="1612"/>
        <v>3.62311369729107E-10</v>
      </c>
      <c r="BD1310" s="13">
        <f t="shared" si="1613"/>
        <v>3.2442557033399863E-6</v>
      </c>
      <c r="BE1310" s="13">
        <f t="shared" si="1614"/>
        <v>1.3677782045281371E-6</v>
      </c>
      <c r="BF1310" s="13">
        <f t="shared" si="1615"/>
        <v>2.8832764551453109E-7</v>
      </c>
      <c r="BG1310" s="13">
        <f t="shared" si="1616"/>
        <v>4.0519645116308732E-8</v>
      </c>
      <c r="BH1310" s="13">
        <f t="shared" si="1617"/>
        <v>4.2707705952589377E-9</v>
      </c>
      <c r="BI1310" s="13">
        <f t="shared" si="1618"/>
        <v>3.6011137659223353E-10</v>
      </c>
      <c r="BJ1310" s="14">
        <f t="shared" si="1619"/>
        <v>0.24536316880252731</v>
      </c>
      <c r="BK1310" s="14">
        <f t="shared" si="1620"/>
        <v>0.51108927281600103</v>
      </c>
      <c r="BL1310" s="14">
        <f t="shared" si="1621"/>
        <v>0.23825742694471708</v>
      </c>
      <c r="BM1310" s="14">
        <f t="shared" si="1622"/>
        <v>5.3442046568443285E-2</v>
      </c>
      <c r="BN1310" s="14">
        <f t="shared" si="1623"/>
        <v>0.94655731592349934</v>
      </c>
    </row>
    <row r="1311" spans="1:66" x14ac:dyDescent="0.25">
      <c r="A1311" t="s">
        <v>178</v>
      </c>
      <c r="B1311" t="s">
        <v>274</v>
      </c>
      <c r="C1311" t="s">
        <v>272</v>
      </c>
      <c r="D1311" s="7" t="s">
        <v>507</v>
      </c>
      <c r="E1311" s="10">
        <f>VLOOKUP(A1311,home!$A$2:$E$405,3,FALSE)</f>
        <v>1.77142857142857</v>
      </c>
      <c r="F1311" s="10">
        <f>VLOOKUP(B1311,home!$B$2:$E$405,3,FALSE)</f>
        <v>1.88</v>
      </c>
      <c r="G1311" s="10">
        <f>VLOOKUP(C1311,away!$B$2:$E$405,4,FALSE)</f>
        <v>0.56000000000000005</v>
      </c>
      <c r="H1311" s="10">
        <f>VLOOKUP(A1311,away!$A$2:$E$405,3,FALSE)</f>
        <v>1.3857142857142899</v>
      </c>
      <c r="I1311" s="10">
        <f>VLOOKUP(C1311,away!$B$2:$E$405,3,FALSE)</f>
        <v>0.56000000000000005</v>
      </c>
      <c r="J1311" s="10">
        <f>VLOOKUP(B1311,home!$B$2:$E$405,4,FALSE)</f>
        <v>0.96</v>
      </c>
      <c r="K1311" s="12">
        <f t="shared" si="1568"/>
        <v>1.8649599999999986</v>
      </c>
      <c r="L1311" s="12">
        <f t="shared" si="1569"/>
        <v>0.74496000000000229</v>
      </c>
      <c r="M1311" s="13">
        <f t="shared" si="1570"/>
        <v>7.3540426761874889E-2</v>
      </c>
      <c r="N1311" s="13">
        <f t="shared" si="1571"/>
        <v>0.13714995429382607</v>
      </c>
      <c r="O1311" s="13">
        <f t="shared" si="1572"/>
        <v>5.4784676320526478E-2</v>
      </c>
      <c r="P1311" s="13">
        <f t="shared" si="1573"/>
        <v>0.10217122995072897</v>
      </c>
      <c r="Q1311" s="13">
        <f t="shared" si="1574"/>
        <v>0.12788958937990688</v>
      </c>
      <c r="R1311" s="13">
        <f t="shared" si="1575"/>
        <v>2.0406196235869766E-2</v>
      </c>
      <c r="S1311" s="13">
        <f t="shared" si="1576"/>
        <v>3.5487148665339772E-2</v>
      </c>
      <c r="T1311" s="13">
        <f t="shared" si="1577"/>
        <v>9.5272628504455711E-2</v>
      </c>
      <c r="U1311" s="13">
        <f t="shared" si="1578"/>
        <v>3.8056739732047644E-2</v>
      </c>
      <c r="V1311" s="13">
        <f t="shared" si="1579"/>
        <v>5.4781140814220671E-3</v>
      </c>
      <c r="W1311" s="13">
        <f t="shared" si="1580"/>
        <v>7.9502989536650304E-2</v>
      </c>
      <c r="X1311" s="13">
        <f t="shared" si="1581"/>
        <v>5.9226547085223187E-2</v>
      </c>
      <c r="Y1311" s="13">
        <f t="shared" si="1582"/>
        <v>2.2060704258304E-2</v>
      </c>
      <c r="Z1311" s="13">
        <f t="shared" si="1583"/>
        <v>5.0672666492911963E-3</v>
      </c>
      <c r="AA1311" s="13">
        <f t="shared" si="1584"/>
        <v>9.4502496102621021E-3</v>
      </c>
      <c r="AB1311" s="13">
        <f t="shared" si="1585"/>
        <v>8.8121687565772006E-3</v>
      </c>
      <c r="AC1311" s="13">
        <f t="shared" si="1586"/>
        <v>4.7567854695217219E-4</v>
      </c>
      <c r="AD1311" s="13">
        <f t="shared" si="1587"/>
        <v>3.7067473841567812E-2</v>
      </c>
      <c r="AE1311" s="13">
        <f t="shared" si="1588"/>
        <v>2.7613785313014439E-2</v>
      </c>
      <c r="AF1311" s="13">
        <f t="shared" si="1589"/>
        <v>1.0285582753391649E-2</v>
      </c>
      <c r="AG1311" s="13">
        <f t="shared" si="1590"/>
        <v>2.5541159093222226E-3</v>
      </c>
      <c r="AH1311" s="13">
        <f t="shared" si="1591"/>
        <v>9.4372774076399528E-4</v>
      </c>
      <c r="AI1311" s="13">
        <f t="shared" si="1592"/>
        <v>1.7600144874152189E-3</v>
      </c>
      <c r="AJ1311" s="13">
        <f t="shared" si="1593"/>
        <v>1.6411783092249426E-3</v>
      </c>
      <c r="AK1311" s="13">
        <f t="shared" si="1594"/>
        <v>1.0202439665240488E-3</v>
      </c>
      <c r="AL1311" s="13">
        <f t="shared" si="1595"/>
        <v>2.6434800200792297E-5</v>
      </c>
      <c r="AM1311" s="13">
        <f t="shared" si="1596"/>
        <v>1.3825871203114052E-2</v>
      </c>
      <c r="AN1311" s="13">
        <f t="shared" si="1597"/>
        <v>1.0299721011471873E-2</v>
      </c>
      <c r="AO1311" s="13">
        <f t="shared" si="1598"/>
        <v>3.8364400823530554E-3</v>
      </c>
      <c r="AP1311" s="13">
        <f t="shared" si="1599"/>
        <v>9.5266480124991384E-4</v>
      </c>
      <c r="AQ1311" s="13">
        <f t="shared" si="1600"/>
        <v>1.7742429258478447E-4</v>
      </c>
      <c r="AR1311" s="13">
        <f t="shared" si="1601"/>
        <v>1.4060788355190965E-4</v>
      </c>
      <c r="AS1311" s="13">
        <f t="shared" si="1602"/>
        <v>2.6222807850896917E-4</v>
      </c>
      <c r="AT1311" s="13">
        <f t="shared" si="1603"/>
        <v>2.4452243864804345E-4</v>
      </c>
      <c r="AU1311" s="13">
        <f t="shared" si="1604"/>
        <v>1.5200818906035157E-4</v>
      </c>
      <c r="AV1311" s="13">
        <f t="shared" si="1605"/>
        <v>7.0872298067498264E-5</v>
      </c>
      <c r="AW1311" s="13">
        <f t="shared" si="1606"/>
        <v>1.020178125503907E-6</v>
      </c>
      <c r="AX1311" s="13">
        <f t="shared" si="1607"/>
        <v>4.2974494598265961E-3</v>
      </c>
      <c r="AY1311" s="13">
        <f t="shared" si="1608"/>
        <v>3.2014279495924305E-3</v>
      </c>
      <c r="AZ1311" s="13">
        <f t="shared" si="1609"/>
        <v>1.1924678826641922E-3</v>
      </c>
      <c r="BA1311" s="13">
        <f t="shared" si="1610"/>
        <v>2.961136246231732E-4</v>
      </c>
      <c r="BB1311" s="13">
        <f t="shared" si="1611"/>
        <v>5.5148201449819934E-5</v>
      </c>
      <c r="BC1311" s="13">
        <f t="shared" si="1612"/>
        <v>8.2166408304115991E-6</v>
      </c>
      <c r="BD1311" s="13">
        <f t="shared" si="1613"/>
        <v>1.7457874821805152E-5</v>
      </c>
      <c r="BE1311" s="13">
        <f t="shared" si="1614"/>
        <v>3.2558238227673708E-5</v>
      </c>
      <c r="BF1311" s="13">
        <f t="shared" si="1615"/>
        <v>3.0359905982541164E-5</v>
      </c>
      <c r="BG1311" s="13">
        <f t="shared" si="1616"/>
        <v>1.8873336753733308E-5</v>
      </c>
      <c r="BH1311" s="13">
        <f t="shared" si="1617"/>
        <v>8.7995045280606108E-6</v>
      </c>
      <c r="BI1311" s="13">
        <f t="shared" si="1618"/>
        <v>3.2821447929303811E-6</v>
      </c>
      <c r="BJ1311" s="14">
        <f t="shared" si="1619"/>
        <v>0.63676631602542244</v>
      </c>
      <c r="BK1311" s="14">
        <f t="shared" si="1620"/>
        <v>0.22038046075611112</v>
      </c>
      <c r="BL1311" s="14">
        <f t="shared" si="1621"/>
        <v>0.13785676505215491</v>
      </c>
      <c r="BM1311" s="14">
        <f t="shared" si="1622"/>
        <v>0.4809283277687797</v>
      </c>
      <c r="BN1311" s="14">
        <f t="shared" si="1623"/>
        <v>0.51594207294273309</v>
      </c>
    </row>
    <row r="1312" spans="1:66" x14ac:dyDescent="0.25">
      <c r="A1312" t="s">
        <v>178</v>
      </c>
      <c r="B1312" t="s">
        <v>184</v>
      </c>
      <c r="C1312" t="s">
        <v>180</v>
      </c>
      <c r="D1312" s="7" t="s">
        <v>507</v>
      </c>
      <c r="E1312" s="10">
        <f>VLOOKUP(A1312,home!$A$2:$E$405,3,FALSE)</f>
        <v>1.77142857142857</v>
      </c>
      <c r="F1312" s="10">
        <f>VLOOKUP(B1312,home!$B$2:$E$405,3,FALSE)</f>
        <v>0.14000000000000001</v>
      </c>
      <c r="G1312" s="10">
        <f>VLOOKUP(C1312,away!$B$2:$E$405,4,FALSE)</f>
        <v>1.27</v>
      </c>
      <c r="H1312" s="10">
        <f>VLOOKUP(A1312,away!$A$2:$E$405,3,FALSE)</f>
        <v>1.3857142857142899</v>
      </c>
      <c r="I1312" s="10">
        <f>VLOOKUP(C1312,away!$B$2:$E$405,3,FALSE)</f>
        <v>0.28000000000000003</v>
      </c>
      <c r="J1312" s="10">
        <f>VLOOKUP(B1312,home!$B$2:$E$405,4,FALSE)</f>
        <v>0.9</v>
      </c>
      <c r="K1312" s="12">
        <f t="shared" si="1568"/>
        <v>0.3149599999999998</v>
      </c>
      <c r="L1312" s="12">
        <f t="shared" si="1569"/>
        <v>0.34920000000000112</v>
      </c>
      <c r="M1312" s="13">
        <f t="shared" si="1570"/>
        <v>0.51470569895641838</v>
      </c>
      <c r="N1312" s="13">
        <f t="shared" si="1571"/>
        <v>0.16211170694331339</v>
      </c>
      <c r="O1312" s="13">
        <f t="shared" si="1572"/>
        <v>0.1797352300755819</v>
      </c>
      <c r="P1312" s="13">
        <f t="shared" si="1573"/>
        <v>5.6609408064605231E-2</v>
      </c>
      <c r="Q1312" s="13">
        <f t="shared" si="1574"/>
        <v>2.5529351609432975E-2</v>
      </c>
      <c r="R1312" s="13">
        <f t="shared" si="1575"/>
        <v>3.1381771171196692E-2</v>
      </c>
      <c r="S1312" s="13">
        <f t="shared" si="1576"/>
        <v>1.5565327370196534E-3</v>
      </c>
      <c r="T1312" s="13">
        <f t="shared" si="1577"/>
        <v>8.9148495820140245E-3</v>
      </c>
      <c r="U1312" s="13">
        <f t="shared" si="1578"/>
        <v>9.8840026480801028E-3</v>
      </c>
      <c r="V1312" s="13">
        <f t="shared" si="1579"/>
        <v>1.9021527373046406E-5</v>
      </c>
      <c r="W1312" s="13">
        <f t="shared" si="1580"/>
        <v>2.6802415276356694E-3</v>
      </c>
      <c r="X1312" s="13">
        <f t="shared" si="1581"/>
        <v>9.3594034145037894E-4</v>
      </c>
      <c r="Y1312" s="13">
        <f t="shared" si="1582"/>
        <v>1.6341518361723666E-4</v>
      </c>
      <c r="Z1312" s="13">
        <f t="shared" si="1583"/>
        <v>3.6528381643273068E-3</v>
      </c>
      <c r="AA1312" s="13">
        <f t="shared" si="1584"/>
        <v>1.1504979082365278E-3</v>
      </c>
      <c r="AB1312" s="13">
        <f t="shared" si="1585"/>
        <v>1.8118041058908825E-4</v>
      </c>
      <c r="AC1312" s="13">
        <f t="shared" si="1586"/>
        <v>1.3075401720537607E-7</v>
      </c>
      <c r="AD1312" s="13">
        <f t="shared" si="1587"/>
        <v>2.1104221788603239E-4</v>
      </c>
      <c r="AE1312" s="13">
        <f t="shared" si="1588"/>
        <v>7.3695942485802759E-5</v>
      </c>
      <c r="AF1312" s="13">
        <f t="shared" si="1589"/>
        <v>1.2867311558021201E-5</v>
      </c>
      <c r="AG1312" s="13">
        <f t="shared" si="1590"/>
        <v>1.4977550653536725E-6</v>
      </c>
      <c r="AH1312" s="13">
        <f t="shared" si="1591"/>
        <v>3.1889277174577501E-4</v>
      </c>
      <c r="AI1312" s="13">
        <f t="shared" si="1592"/>
        <v>1.0043846738904922E-4</v>
      </c>
      <c r="AJ1312" s="13">
        <f t="shared" si="1593"/>
        <v>1.5817049844427459E-5</v>
      </c>
      <c r="AK1312" s="13">
        <f t="shared" si="1594"/>
        <v>1.6605793396669573E-6</v>
      </c>
      <c r="AL1312" s="13">
        <f t="shared" si="1595"/>
        <v>5.7523416049778707E-10</v>
      </c>
      <c r="AM1312" s="13">
        <f t="shared" si="1596"/>
        <v>1.3293971389076945E-5</v>
      </c>
      <c r="AN1312" s="13">
        <f t="shared" si="1597"/>
        <v>4.6422548090656843E-6</v>
      </c>
      <c r="AO1312" s="13">
        <f t="shared" si="1598"/>
        <v>8.1053768966287098E-7</v>
      </c>
      <c r="AP1312" s="13">
        <f t="shared" si="1599"/>
        <v>9.4346587076758485E-8</v>
      </c>
      <c r="AQ1312" s="13">
        <f t="shared" si="1600"/>
        <v>8.2364570518010445E-9</v>
      </c>
      <c r="AR1312" s="13">
        <f t="shared" si="1601"/>
        <v>2.2271471178725008E-5</v>
      </c>
      <c r="AS1312" s="13">
        <f t="shared" si="1602"/>
        <v>7.014622562451223E-6</v>
      </c>
      <c r="AT1312" s="13">
        <f t="shared" si="1603"/>
        <v>1.1046627611348177E-6</v>
      </c>
      <c r="AU1312" s="13">
        <f t="shared" si="1604"/>
        <v>1.1597486108234071E-7</v>
      </c>
      <c r="AV1312" s="13">
        <f t="shared" si="1605"/>
        <v>9.1318605616234987E-9</v>
      </c>
      <c r="AW1312" s="13">
        <f t="shared" si="1606"/>
        <v>1.7574047865467189E-12</v>
      </c>
      <c r="AX1312" s="13">
        <f t="shared" si="1607"/>
        <v>6.9784487145061236E-7</v>
      </c>
      <c r="AY1312" s="13">
        <f t="shared" si="1608"/>
        <v>2.4368742911055461E-7</v>
      </c>
      <c r="AZ1312" s="13">
        <f t="shared" si="1609"/>
        <v>4.2547825122702965E-8</v>
      </c>
      <c r="BA1312" s="13">
        <f t="shared" si="1610"/>
        <v>4.9525668442826416E-9</v>
      </c>
      <c r="BB1312" s="13">
        <f t="shared" si="1611"/>
        <v>4.3235908550587611E-10</v>
      </c>
      <c r="BC1312" s="13">
        <f t="shared" si="1612"/>
        <v>3.0195958531730499E-11</v>
      </c>
      <c r="BD1312" s="13">
        <f t="shared" si="1613"/>
        <v>1.2961996226017984E-6</v>
      </c>
      <c r="BE1312" s="13">
        <f t="shared" si="1614"/>
        <v>4.082510331346621E-7</v>
      </c>
      <c r="BF1312" s="13">
        <f t="shared" si="1615"/>
        <v>6.4291372698046538E-8</v>
      </c>
      <c r="BG1312" s="13">
        <f t="shared" si="1616"/>
        <v>6.7497369149922447E-9</v>
      </c>
      <c r="BH1312" s="13">
        <f t="shared" si="1617"/>
        <v>5.3147428468648882E-10</v>
      </c>
      <c r="BI1312" s="13">
        <f t="shared" si="1618"/>
        <v>3.347862814097128E-11</v>
      </c>
      <c r="BJ1312" s="14">
        <f t="shared" si="1619"/>
        <v>0.20065444725663839</v>
      </c>
      <c r="BK1312" s="14">
        <f t="shared" si="1620"/>
        <v>0.57289103630209681</v>
      </c>
      <c r="BL1312" s="14">
        <f t="shared" si="1621"/>
        <v>0.22280178300194545</v>
      </c>
      <c r="BM1312" s="14">
        <f t="shared" si="1622"/>
        <v>2.9926694218787662E-2</v>
      </c>
      <c r="BN1312" s="14">
        <f t="shared" si="1623"/>
        <v>0.97007316682054856</v>
      </c>
    </row>
    <row r="1313" spans="1:66" x14ac:dyDescent="0.25">
      <c r="A1313" t="s">
        <v>301</v>
      </c>
      <c r="B1313" t="s">
        <v>336</v>
      </c>
      <c r="C1313" t="s">
        <v>302</v>
      </c>
      <c r="D1313" s="7" t="s">
        <v>507</v>
      </c>
      <c r="E1313" s="10">
        <f>VLOOKUP(A1313,home!$A$2:$E$405,3,FALSE)</f>
        <v>1.32051282051282</v>
      </c>
      <c r="F1313" s="10">
        <f>VLOOKUP(B1313,home!$B$2:$E$405,3,FALSE)</f>
        <v>0.76</v>
      </c>
      <c r="G1313" s="10">
        <f>VLOOKUP(C1313,away!$B$2:$E$405,4,FALSE)</f>
        <v>1.26</v>
      </c>
      <c r="H1313" s="10">
        <f>VLOOKUP(A1313,away!$A$2:$E$405,3,FALSE)</f>
        <v>0.93589743589743601</v>
      </c>
      <c r="I1313" s="10">
        <f>VLOOKUP(C1313,away!$B$2:$E$405,3,FALSE)</f>
        <v>0</v>
      </c>
      <c r="J1313" s="10">
        <f>VLOOKUP(B1313,home!$B$2:$E$405,4,FALSE)</f>
        <v>0.8</v>
      </c>
      <c r="K1313" s="12">
        <f t="shared" si="1568"/>
        <v>1.2645230769230764</v>
      </c>
      <c r="L1313" s="12">
        <f t="shared" si="1569"/>
        <v>0</v>
      </c>
      <c r="M1313" s="13">
        <f t="shared" si="1570"/>
        <v>0.28237393467762806</v>
      </c>
      <c r="N1313" s="13">
        <f t="shared" si="1571"/>
        <v>0.35706835672143006</v>
      </c>
      <c r="O1313" s="13">
        <f t="shared" si="1572"/>
        <v>0</v>
      </c>
      <c r="P1313" s="13">
        <f t="shared" si="1573"/>
        <v>0</v>
      </c>
      <c r="Q1313" s="13">
        <f t="shared" si="1574"/>
        <v>0.22576058855662473</v>
      </c>
      <c r="R1313" s="13">
        <f t="shared" si="1575"/>
        <v>0</v>
      </c>
      <c r="S1313" s="13">
        <f t="shared" si="1576"/>
        <v>0</v>
      </c>
      <c r="T1313" s="13">
        <f t="shared" si="1577"/>
        <v>0</v>
      </c>
      <c r="U1313" s="13">
        <f t="shared" si="1578"/>
        <v>0</v>
      </c>
      <c r="V1313" s="13">
        <f t="shared" si="1579"/>
        <v>0</v>
      </c>
      <c r="W1313" s="13">
        <f t="shared" si="1580"/>
        <v>9.5159824696529227E-2</v>
      </c>
      <c r="X1313" s="13">
        <f t="shared" si="1581"/>
        <v>0</v>
      </c>
      <c r="Y1313" s="13">
        <f t="shared" si="1582"/>
        <v>0</v>
      </c>
      <c r="Z1313" s="13">
        <f t="shared" si="1583"/>
        <v>0</v>
      </c>
      <c r="AA1313" s="13">
        <f t="shared" si="1584"/>
        <v>0</v>
      </c>
      <c r="AB1313" s="13">
        <f t="shared" si="1585"/>
        <v>0</v>
      </c>
      <c r="AC1313" s="13">
        <f t="shared" si="1586"/>
        <v>0</v>
      </c>
      <c r="AD1313" s="13">
        <f t="shared" si="1587"/>
        <v>3.008294858117895E-2</v>
      </c>
      <c r="AE1313" s="13">
        <f t="shared" si="1588"/>
        <v>0</v>
      </c>
      <c r="AF1313" s="13">
        <f t="shared" si="1589"/>
        <v>0</v>
      </c>
      <c r="AG1313" s="13">
        <f t="shared" si="1590"/>
        <v>0</v>
      </c>
      <c r="AH1313" s="13">
        <f t="shared" si="1591"/>
        <v>0</v>
      </c>
      <c r="AI1313" s="13">
        <f t="shared" si="1592"/>
        <v>0</v>
      </c>
      <c r="AJ1313" s="13">
        <f t="shared" si="1593"/>
        <v>0</v>
      </c>
      <c r="AK1313" s="13">
        <f t="shared" si="1594"/>
        <v>0</v>
      </c>
      <c r="AL1313" s="13">
        <f t="shared" si="1595"/>
        <v>0</v>
      </c>
      <c r="AM1313" s="13">
        <f t="shared" si="1596"/>
        <v>7.6081165405582152E-3</v>
      </c>
      <c r="AN1313" s="13">
        <f t="shared" si="1597"/>
        <v>0</v>
      </c>
      <c r="AO1313" s="13">
        <f t="shared" si="1598"/>
        <v>0</v>
      </c>
      <c r="AP1313" s="13">
        <f t="shared" si="1599"/>
        <v>0</v>
      </c>
      <c r="AQ1313" s="13">
        <f t="shared" si="1600"/>
        <v>0</v>
      </c>
      <c r="AR1313" s="13">
        <f t="shared" si="1601"/>
        <v>0</v>
      </c>
      <c r="AS1313" s="13">
        <f t="shared" si="1602"/>
        <v>0</v>
      </c>
      <c r="AT1313" s="13">
        <f t="shared" si="1603"/>
        <v>0</v>
      </c>
      <c r="AU1313" s="13">
        <f t="shared" si="1604"/>
        <v>0</v>
      </c>
      <c r="AV1313" s="13">
        <f t="shared" si="1605"/>
        <v>0</v>
      </c>
      <c r="AW1313" s="13">
        <f t="shared" si="1606"/>
        <v>0</v>
      </c>
      <c r="AX1313" s="13">
        <f t="shared" si="1607"/>
        <v>1.6034398229093352E-3</v>
      </c>
      <c r="AY1313" s="13">
        <f t="shared" si="1608"/>
        <v>0</v>
      </c>
      <c r="AZ1313" s="13">
        <f t="shared" si="1609"/>
        <v>0</v>
      </c>
      <c r="BA1313" s="13">
        <f t="shared" si="1610"/>
        <v>0</v>
      </c>
      <c r="BB1313" s="13">
        <f t="shared" si="1611"/>
        <v>0</v>
      </c>
      <c r="BC1313" s="13">
        <f t="shared" si="1612"/>
        <v>0</v>
      </c>
      <c r="BD1313" s="13">
        <f t="shared" si="1613"/>
        <v>0</v>
      </c>
      <c r="BE1313" s="13">
        <f t="shared" si="1614"/>
        <v>0</v>
      </c>
      <c r="BF1313" s="13">
        <f t="shared" si="1615"/>
        <v>0</v>
      </c>
      <c r="BG1313" s="13">
        <f t="shared" si="1616"/>
        <v>0</v>
      </c>
      <c r="BH1313" s="13">
        <f t="shared" si="1617"/>
        <v>0</v>
      </c>
      <c r="BI1313" s="13">
        <f t="shared" si="1618"/>
        <v>0</v>
      </c>
      <c r="BJ1313" s="14">
        <f t="shared" si="1619"/>
        <v>0.71728327491923072</v>
      </c>
      <c r="BK1313" s="14">
        <f t="shared" si="1620"/>
        <v>0.28237393467762806</v>
      </c>
      <c r="BL1313" s="14">
        <f t="shared" si="1621"/>
        <v>0</v>
      </c>
      <c r="BM1313" s="14">
        <f t="shared" si="1622"/>
        <v>0.13445432964117571</v>
      </c>
      <c r="BN1313" s="14">
        <f t="shared" si="1623"/>
        <v>0.86520287995568279</v>
      </c>
    </row>
    <row r="1314" spans="1:66" x14ac:dyDescent="0.25">
      <c r="A1314" t="s">
        <v>301</v>
      </c>
      <c r="B1314" t="s">
        <v>369</v>
      </c>
      <c r="C1314" t="s">
        <v>382</v>
      </c>
      <c r="D1314" s="7" t="s">
        <v>507</v>
      </c>
      <c r="E1314" s="10">
        <f>VLOOKUP(A1314,home!$A$2:$E$405,3,FALSE)</f>
        <v>1.32051282051282</v>
      </c>
      <c r="F1314" s="10">
        <f>VLOOKUP(B1314,home!$B$2:$E$405,3,FALSE)</f>
        <v>2.02</v>
      </c>
      <c r="G1314" s="10">
        <f>VLOOKUP(C1314,away!$B$2:$E$405,4,FALSE)</f>
        <v>0.95</v>
      </c>
      <c r="H1314" s="10">
        <f>VLOOKUP(A1314,away!$A$2:$E$405,3,FALSE)</f>
        <v>0.93589743589743601</v>
      </c>
      <c r="I1314" s="10">
        <f>VLOOKUP(C1314,away!$B$2:$E$405,3,FALSE)</f>
        <v>1.1399999999999999</v>
      </c>
      <c r="J1314" s="10">
        <f>VLOOKUP(B1314,home!$B$2:$E$405,4,FALSE)</f>
        <v>0.36</v>
      </c>
      <c r="K1314" s="12">
        <f t="shared" si="1568"/>
        <v>2.5340641025641015</v>
      </c>
      <c r="L1314" s="12">
        <f t="shared" si="1569"/>
        <v>0.38409230769230768</v>
      </c>
      <c r="M1314" s="13">
        <f t="shared" si="1570"/>
        <v>5.4033210604980307E-2</v>
      </c>
      <c r="N1314" s="13">
        <f t="shared" si="1571"/>
        <v>0.13692361934036651</v>
      </c>
      <c r="O1314" s="13">
        <f t="shared" si="1572"/>
        <v>2.075374055329136E-2</v>
      </c>
      <c r="P1314" s="13">
        <f t="shared" si="1573"/>
        <v>5.2591308930024457E-2</v>
      </c>
      <c r="Q1314" s="13">
        <f t="shared" si="1574"/>
        <v>0.1734866142817873</v>
      </c>
      <c r="R1314" s="13">
        <f t="shared" si="1575"/>
        <v>3.9856760511805533E-3</v>
      </c>
      <c r="S1314" s="13">
        <f t="shared" si="1576"/>
        <v>1.2796971270102261E-2</v>
      </c>
      <c r="T1314" s="13">
        <f t="shared" si="1577"/>
        <v>6.663487403321694E-2</v>
      </c>
      <c r="U1314" s="13">
        <f t="shared" si="1578"/>
        <v>1.0099958605746079E-2</v>
      </c>
      <c r="V1314" s="13">
        <f t="shared" si="1579"/>
        <v>1.3839420071455986E-3</v>
      </c>
      <c r="W1314" s="13">
        <f t="shared" si="1580"/>
        <v>0.1465420671756206</v>
      </c>
      <c r="X1314" s="13">
        <f t="shared" si="1581"/>
        <v>5.6285680755485283E-2</v>
      </c>
      <c r="Y1314" s="13">
        <f t="shared" si="1582"/>
        <v>1.0809448505703426E-2</v>
      </c>
      <c r="Z1314" s="13">
        <f t="shared" si="1583"/>
        <v>5.1028917073730107E-4</v>
      </c>
      <c r="AA1314" s="13">
        <f t="shared" si="1584"/>
        <v>1.2931054694925981E-3</v>
      </c>
      <c r="AB1314" s="13">
        <f t="shared" si="1585"/>
        <v>1.6384060755352465E-3</v>
      </c>
      <c r="AC1314" s="13">
        <f t="shared" si="1586"/>
        <v>8.4188178927502712E-5</v>
      </c>
      <c r="AD1314" s="13">
        <f t="shared" si="1587"/>
        <v>9.2836747986319343E-2</v>
      </c>
      <c r="AE1314" s="13">
        <f t="shared" si="1588"/>
        <v>3.565788077271459E-2</v>
      </c>
      <c r="AF1314" s="13">
        <f t="shared" si="1589"/>
        <v>6.8479588567045566E-3</v>
      </c>
      <c r="AG1314" s="13">
        <f t="shared" si="1590"/>
        <v>8.7674944008454337E-4</v>
      </c>
      <c r="AH1314" s="13">
        <f t="shared" si="1591"/>
        <v>4.8999536294720976E-5</v>
      </c>
      <c r="AI1314" s="13">
        <f t="shared" si="1592"/>
        <v>1.2416796596673922E-4</v>
      </c>
      <c r="AJ1314" s="13">
        <f t="shared" si="1593"/>
        <v>1.5732479262235751E-4</v>
      </c>
      <c r="AK1314" s="13">
        <f t="shared" si="1594"/>
        <v>1.3289036980921925E-4</v>
      </c>
      <c r="AL1314" s="13">
        <f t="shared" si="1595"/>
        <v>3.2776631087876737E-6</v>
      </c>
      <c r="AM1314" s="13">
        <f t="shared" si="1596"/>
        <v>4.7050854094184372E-2</v>
      </c>
      <c r="AN1314" s="13">
        <f t="shared" si="1597"/>
        <v>1.8071871127929337E-2</v>
      </c>
      <c r="AO1314" s="13">
        <f t="shared" si="1598"/>
        <v>3.4706333429221827E-3</v>
      </c>
      <c r="AP1314" s="13">
        <f t="shared" si="1599"/>
        <v>4.4434785661228316E-4</v>
      </c>
      <c r="AQ1314" s="13">
        <f t="shared" si="1600"/>
        <v>4.2667648416085612E-5</v>
      </c>
      <c r="AR1314" s="13">
        <f t="shared" si="1601"/>
        <v>3.764068994258476E-6</v>
      </c>
      <c r="AS1314" s="13">
        <f t="shared" si="1602"/>
        <v>9.5383921179249635E-6</v>
      </c>
      <c r="AT1314" s="13">
        <f t="shared" si="1603"/>
        <v>1.2085448531107014E-5</v>
      </c>
      <c r="AU1314" s="13">
        <f t="shared" si="1604"/>
        <v>1.0208433762021445E-5</v>
      </c>
      <c r="AV1314" s="13">
        <f t="shared" si="1605"/>
        <v>6.4672063849354886E-6</v>
      </c>
      <c r="AW1314" s="13">
        <f t="shared" si="1606"/>
        <v>8.8616586803637662E-8</v>
      </c>
      <c r="AX1314" s="13">
        <f t="shared" si="1607"/>
        <v>1.9871646725842317E-2</v>
      </c>
      <c r="AY1314" s="13">
        <f t="shared" si="1608"/>
        <v>7.6325466485750648E-3</v>
      </c>
      <c r="AZ1314" s="13">
        <f t="shared" si="1609"/>
        <v>1.4658012279101925E-3</v>
      </c>
      <c r="BA1314" s="13">
        <f t="shared" si="1610"/>
        <v>1.8766765874874805E-4</v>
      </c>
      <c r="BB1314" s="13">
        <f t="shared" si="1611"/>
        <v>1.802042603200478E-5</v>
      </c>
      <c r="BC1314" s="13">
        <f t="shared" si="1612"/>
        <v>1.384301404046251E-6</v>
      </c>
      <c r="BD1314" s="13">
        <f t="shared" si="1613"/>
        <v>2.4095832438630019E-7</v>
      </c>
      <c r="BE1314" s="13">
        <f t="shared" si="1614"/>
        <v>6.1060384004131931E-7</v>
      </c>
      <c r="BF1314" s="13">
        <f t="shared" si="1615"/>
        <v>7.7365463596825022E-7</v>
      </c>
      <c r="BG1314" s="13">
        <f t="shared" si="1616"/>
        <v>6.5349681359648023E-7</v>
      </c>
      <c r="BH1314" s="13">
        <f t="shared" si="1617"/>
        <v>4.1400070411871626E-7</v>
      </c>
      <c r="BI1314" s="13">
        <f t="shared" si="1618"/>
        <v>2.0982086454870007E-7</v>
      </c>
      <c r="BJ1314" s="14">
        <f t="shared" si="1619"/>
        <v>0.82515908220657974</v>
      </c>
      <c r="BK1314" s="14">
        <f t="shared" si="1620"/>
        <v>0.12852544530286397</v>
      </c>
      <c r="BL1314" s="14">
        <f t="shared" si="1621"/>
        <v>3.8279235504911781E-2</v>
      </c>
      <c r="BM1314" s="14">
        <f t="shared" si="1622"/>
        <v>0.54306742439147437</v>
      </c>
      <c r="BN1314" s="14">
        <f t="shared" si="1623"/>
        <v>0.44177416976163048</v>
      </c>
    </row>
    <row r="1315" spans="1:66" x14ac:dyDescent="0.25">
      <c r="A1315" t="s">
        <v>301</v>
      </c>
      <c r="B1315" t="s">
        <v>368</v>
      </c>
      <c r="C1315" t="s">
        <v>355</v>
      </c>
      <c r="D1315" s="7" t="s">
        <v>507</v>
      </c>
      <c r="E1315" s="10">
        <f>VLOOKUP(A1315,home!$A$2:$E$405,3,FALSE)</f>
        <v>1.32051282051282</v>
      </c>
      <c r="F1315" s="10">
        <f>VLOOKUP(B1315,home!$B$2:$E$405,3,FALSE)</f>
        <v>2.78</v>
      </c>
      <c r="G1315" s="10">
        <f>VLOOKUP(C1315,away!$B$2:$E$405,4,FALSE)</f>
        <v>2.02</v>
      </c>
      <c r="H1315" s="10">
        <f>VLOOKUP(A1315,away!$A$2:$E$405,3,FALSE)</f>
        <v>0.93589743589743601</v>
      </c>
      <c r="I1315" s="10">
        <f>VLOOKUP(C1315,away!$B$2:$E$405,3,FALSE)</f>
        <v>0.5</v>
      </c>
      <c r="J1315" s="10">
        <f>VLOOKUP(B1315,home!$B$2:$E$405,4,FALSE)</f>
        <v>1.07</v>
      </c>
      <c r="K1315" s="12">
        <f t="shared" si="1568"/>
        <v>7.4154717948717916</v>
      </c>
      <c r="L1315" s="12">
        <f t="shared" si="1569"/>
        <v>0.50070512820512825</v>
      </c>
      <c r="M1315" s="13">
        <f t="shared" si="1570"/>
        <v>3.6479430066000388E-4</v>
      </c>
      <c r="N1315" s="13">
        <f t="shared" si="1571"/>
        <v>2.7051218474742384E-3</v>
      </c>
      <c r="O1315" s="13">
        <f t="shared" si="1572"/>
        <v>1.8265437708046733E-4</v>
      </c>
      <c r="P1315" s="13">
        <f t="shared" si="1573"/>
        <v>1.354468381450082E-3</v>
      </c>
      <c r="Q1315" s="13">
        <f t="shared" si="1574"/>
        <v>1.0029877380818347E-2</v>
      </c>
      <c r="R1315" s="13">
        <f t="shared" si="1575"/>
        <v>4.5727991646651612E-5</v>
      </c>
      <c r="S1315" s="13">
        <f t="shared" si="1576"/>
        <v>1.2572733407764211E-3</v>
      </c>
      <c r="T1315" s="13">
        <f t="shared" si="1577"/>
        <v>5.0220110398443655E-3</v>
      </c>
      <c r="U1315" s="13">
        <f t="shared" si="1578"/>
        <v>3.3909463229187789E-4</v>
      </c>
      <c r="V1315" s="13">
        <f t="shared" si="1579"/>
        <v>5.1869017807226931E-4</v>
      </c>
      <c r="W1315" s="13">
        <f t="shared" si="1580"/>
        <v>2.4792090941160333E-2</v>
      </c>
      <c r="X1315" s="13">
        <f t="shared" si="1581"/>
        <v>1.2413527073166883E-2</v>
      </c>
      <c r="Y1315" s="13">
        <f t="shared" si="1582"/>
        <v>3.1077583323239266E-3</v>
      </c>
      <c r="Z1315" s="13">
        <f t="shared" si="1583"/>
        <v>7.6320799733332459E-6</v>
      </c>
      <c r="AA1315" s="13">
        <f t="shared" si="1584"/>
        <v>5.6595473778458532E-5</v>
      </c>
      <c r="AB1315" s="13">
        <f t="shared" si="1585"/>
        <v>2.0984106976078268E-4</v>
      </c>
      <c r="AC1315" s="13">
        <f t="shared" si="1586"/>
        <v>1.2036739689609217E-4</v>
      </c>
      <c r="AD1315" s="13">
        <f t="shared" si="1587"/>
        <v>4.5961262777517713E-2</v>
      </c>
      <c r="AE1315" s="13">
        <f t="shared" si="1588"/>
        <v>2.3013039971486595E-2</v>
      </c>
      <c r="AF1315" s="13">
        <f t="shared" si="1589"/>
        <v>5.7613735646564676E-3</v>
      </c>
      <c r="AG1315" s="13">
        <f t="shared" si="1590"/>
        <v>9.615830964429848E-4</v>
      </c>
      <c r="AH1315" s="13">
        <f t="shared" si="1591"/>
        <v>9.5535539537990325E-7</v>
      </c>
      <c r="AI1315" s="13">
        <f t="shared" si="1592"/>
        <v>7.0844109885182596E-6</v>
      </c>
      <c r="AJ1315" s="13">
        <f t="shared" si="1593"/>
        <v>2.6267124934318476E-5</v>
      </c>
      <c r="AK1315" s="13">
        <f t="shared" si="1594"/>
        <v>6.4927708027604072E-5</v>
      </c>
      <c r="AL1315" s="13">
        <f t="shared" si="1595"/>
        <v>1.787679609667594E-5</v>
      </c>
      <c r="AM1315" s="13">
        <f t="shared" si="1596"/>
        <v>6.8164889556674685E-2</v>
      </c>
      <c r="AN1315" s="13">
        <f t="shared" si="1597"/>
        <v>3.4130509764563201E-2</v>
      </c>
      <c r="AO1315" s="13">
        <f t="shared" si="1598"/>
        <v>8.5446606336859986E-3</v>
      </c>
      <c r="AP1315" s="13">
        <f t="shared" si="1599"/>
        <v>1.4261184660196873E-3</v>
      </c>
      <c r="AQ1315" s="13">
        <f t="shared" si="1600"/>
        <v>1.7851620734102202E-4</v>
      </c>
      <c r="AR1315" s="13">
        <f t="shared" si="1601"/>
        <v>9.5670269145031091E-8</v>
      </c>
      <c r="AS1315" s="13">
        <f t="shared" si="1602"/>
        <v>7.0944018245277098E-7</v>
      </c>
      <c r="AT1315" s="13">
        <f t="shared" si="1603"/>
        <v>2.6304168315636111E-6</v>
      </c>
      <c r="AU1315" s="13">
        <f t="shared" si="1604"/>
        <v>6.5019272744053264E-6</v>
      </c>
      <c r="AV1315" s="13">
        <f t="shared" si="1605"/>
        <v>1.2053714578915077E-5</v>
      </c>
      <c r="AW1315" s="13">
        <f t="shared" si="1606"/>
        <v>1.8437753847982467E-6</v>
      </c>
      <c r="AX1315" s="13">
        <f t="shared" si="1607"/>
        <v>8.424580265134532E-2</v>
      </c>
      <c r="AY1315" s="13">
        <f t="shared" si="1608"/>
        <v>4.2182305417285786E-2</v>
      </c>
      <c r="AZ1315" s="13">
        <f t="shared" si="1609"/>
        <v>1.0560448320974976E-2</v>
      </c>
      <c r="BA1315" s="13">
        <f t="shared" si="1610"/>
        <v>1.7625568768191364E-3</v>
      </c>
      <c r="BB1315" s="13">
        <f t="shared" si="1611"/>
        <v>2.2063031674413893E-4</v>
      </c>
      <c r="BC1315" s="13">
        <f t="shared" si="1612"/>
        <v>2.2094146206262428E-5</v>
      </c>
      <c r="BD1315" s="13">
        <f t="shared" si="1613"/>
        <v>7.9837657296136552E-9</v>
      </c>
      <c r="BE1315" s="13">
        <f t="shared" si="1614"/>
        <v>5.9203389584814065E-8</v>
      </c>
      <c r="BF1315" s="13">
        <f t="shared" si="1615"/>
        <v>2.1951053281349757E-7</v>
      </c>
      <c r="BG1315" s="13">
        <f t="shared" si="1616"/>
        <v>5.4259138825192337E-7</v>
      </c>
      <c r="BH1315" s="13">
        <f t="shared" si="1617"/>
        <v>1.0058927839306166E-6</v>
      </c>
      <c r="BI1315" s="13">
        <f t="shared" si="1618"/>
        <v>1.4918339135805108E-6</v>
      </c>
      <c r="BJ1315" s="14">
        <f t="shared" si="1619"/>
        <v>0.38520617838255206</v>
      </c>
      <c r="BK1315" s="14">
        <f t="shared" si="1620"/>
        <v>4.581577581123733E-2</v>
      </c>
      <c r="BL1315" s="14">
        <f t="shared" si="1621"/>
        <v>9.5846632881443146E-4</v>
      </c>
      <c r="BM1315" s="14">
        <f t="shared" si="1622"/>
        <v>0.37512494668154639</v>
      </c>
      <c r="BN1315" s="14">
        <f t="shared" si="1623"/>
        <v>1.4682644279129789E-2</v>
      </c>
    </row>
    <row r="1316" spans="1:66" x14ac:dyDescent="0.25">
      <c r="A1316" t="s">
        <v>301</v>
      </c>
      <c r="B1316" t="s">
        <v>385</v>
      </c>
      <c r="C1316" t="s">
        <v>334</v>
      </c>
      <c r="D1316" s="7" t="s">
        <v>507</v>
      </c>
      <c r="E1316" s="10">
        <f>VLOOKUP(A1316,home!$A$2:$E$405,3,FALSE)</f>
        <v>1.32051282051282</v>
      </c>
      <c r="F1316" s="10">
        <f>VLOOKUP(B1316,home!$B$2:$E$405,3,FALSE)</f>
        <v>1.51</v>
      </c>
      <c r="G1316" s="10">
        <f>VLOOKUP(C1316,away!$B$2:$E$405,4,FALSE)</f>
        <v>1.1399999999999999</v>
      </c>
      <c r="H1316" s="10">
        <f>VLOOKUP(A1316,away!$A$2:$E$405,3,FALSE)</f>
        <v>0.93589743589743601</v>
      </c>
      <c r="I1316" s="10">
        <f>VLOOKUP(C1316,away!$B$2:$E$405,3,FALSE)</f>
        <v>0.38</v>
      </c>
      <c r="J1316" s="10">
        <f>VLOOKUP(B1316,home!$B$2:$E$405,4,FALSE)</f>
        <v>0.36</v>
      </c>
      <c r="K1316" s="12">
        <f t="shared" ref="K1316:K1333" si="1624">E1316*F1316*G1316</f>
        <v>2.2731307692307685</v>
      </c>
      <c r="L1316" s="12">
        <f t="shared" ref="L1316:L1333" si="1625">H1316*I1316*J1316</f>
        <v>0.12803076923076923</v>
      </c>
      <c r="M1316" s="13">
        <f t="shared" ref="M1316:M1333" si="1626">_xlfn.POISSON.DIST(0,K1316,FALSE) * _xlfn.POISSON.DIST(0,L1316,FALSE)</f>
        <v>9.0612642070870497E-2</v>
      </c>
      <c r="N1316" s="13">
        <f t="shared" ref="N1316:N1333" si="1627">_xlfn.POISSON.DIST(1,K1316,FALSE) * _xlfn.POISSON.DIST(0,L1316,FALSE)</f>
        <v>0.20597438477259011</v>
      </c>
      <c r="O1316" s="13">
        <f t="shared" ref="O1316:O1333" si="1628">_xlfn.POISSON.DIST(0,K1316,FALSE) * _xlfn.POISSON.DIST(1,L1316,FALSE)</f>
        <v>1.1601206266365915E-2</v>
      </c>
      <c r="P1316" s="13">
        <f t="shared" ref="P1316:P1333" si="1629">_xlfn.POISSON.DIST(1,K1316,FALSE) * _xlfn.POISSON.DIST(1,L1316,FALSE)</f>
        <v>2.6371058924269161E-2</v>
      </c>
      <c r="Q1316" s="13">
        <f t="shared" ref="Q1316:Q1333" si="1630">_xlfn.POISSON.DIST(2,K1316,FALSE) * _xlfn.POISSON.DIST(0,L1316,FALSE)</f>
        <v>0.2341033558499761</v>
      </c>
      <c r="R1316" s="13">
        <f t="shared" ref="R1316:R1333" si="1631">_xlfn.POISSON.DIST(0,K1316,FALSE) * _xlfn.POISSON.DIST(2,L1316,FALSE)</f>
        <v>7.4265568114382412E-4</v>
      </c>
      <c r="S1316" s="13">
        <f t="shared" ref="S1316:S1333" si="1632">_xlfn.POISSON.DIST(2,K1316,FALSE) * _xlfn.POISSON.DIST(2,L1316,FALSE)</f>
        <v>1.9186968090042012E-3</v>
      </c>
      <c r="T1316" s="13">
        <f t="shared" ref="T1316:T1333" si="1633">_xlfn.POISSON.DIST(2,K1316,FALSE) * _xlfn.POISSON.DIST(1,L1316,FALSE)</f>
        <v>2.9972432728976948E-2</v>
      </c>
      <c r="U1316" s="13">
        <f t="shared" ref="U1316:U1333" si="1634">_xlfn.POISSON.DIST(1,K1316,FALSE) * _xlfn.POISSON.DIST(2,L1316,FALSE)</f>
        <v>1.6881534797520612E-3</v>
      </c>
      <c r="V1316" s="13">
        <f t="shared" ref="V1316:V1333" si="1635">_xlfn.POISSON.DIST(3,K1316,FALSE) * _xlfn.POISSON.DIST(3,L1316,FALSE)</f>
        <v>6.2044404317204463E-5</v>
      </c>
      <c r="W1316" s="13">
        <f t="shared" ref="W1316:W1333" si="1636">_xlfn.POISSON.DIST(3,K1316,FALSE) * _xlfn.POISSON.DIST(0,L1316,FALSE)</f>
        <v>0.17738251378758682</v>
      </c>
      <c r="X1316" s="13">
        <f t="shared" ref="X1316:X1333" si="1637">_xlfn.POISSON.DIST(3,K1316,FALSE) * _xlfn.POISSON.DIST(1,L1316,FALSE)</f>
        <v>2.2710419688312274E-2</v>
      </c>
      <c r="Y1316" s="13">
        <f t="shared" ref="Y1316:Y1333" si="1638">_xlfn.POISSON.DIST(3,K1316,FALSE) * _xlfn.POISSON.DIST(2,L1316,FALSE)</f>
        <v>1.4538162511241134E-3</v>
      </c>
      <c r="Z1316" s="13">
        <f t="shared" ref="Z1316:Z1333" si="1639">_xlfn.POISSON.DIST(0,K1316,FALSE) * _xlfn.POISSON.DIST(3,L1316,FALSE)</f>
        <v>3.1694259376814892E-5</v>
      </c>
      <c r="AA1316" s="13">
        <f t="shared" ref="AA1316:AA1333" si="1640">_xlfn.POISSON.DIST(1,K1316,FALSE) * _xlfn.POISSON.DIST(3,L1316,FALSE)</f>
        <v>7.2045196197418736E-5</v>
      </c>
      <c r="AB1316" s="13">
        <f t="shared" ref="AB1316:AB1333" si="1641">_xlfn.POISSON.DIST(2,K1316,FALSE) * _xlfn.POISSON.DIST(3,L1316,FALSE)</f>
        <v>8.188407612581006E-5</v>
      </c>
      <c r="AC1316" s="13">
        <f t="shared" ref="AC1316:AC1333" si="1642">_xlfn.POISSON.DIST(4,K1316,FALSE) * _xlfn.POISSON.DIST(4,L1316,FALSE)</f>
        <v>1.1285515773357011E-6</v>
      </c>
      <c r="AD1316" s="13">
        <f t="shared" ref="AD1316:AD1333" si="1643">_xlfn.POISSON.DIST(4,K1316,FALSE) * _xlfn.POISSON.DIST(0,L1316,FALSE)</f>
        <v>0.10080341250351617</v>
      </c>
      <c r="AE1316" s="13">
        <f t="shared" ref="AE1316:AE1333" si="1644">_xlfn.POISSON.DIST(4,K1316,FALSE) * _xlfn.POISSON.DIST(1,L1316,FALSE)</f>
        <v>1.290593844391172E-2</v>
      </c>
      <c r="AF1316" s="13">
        <f t="shared" ref="AF1316:AF1333" si="1645">_xlfn.POISSON.DIST(4,K1316,FALSE) * _xlfn.POISSON.DIST(2,L1316,FALSE)</f>
        <v>8.2617861330948718E-4</v>
      </c>
      <c r="AG1316" s="13">
        <f t="shared" ref="AG1316:AG1333" si="1646">_xlfn.POISSON.DIST(4,K1316,FALSE) * _xlfn.POISSON.DIST(3,L1316,FALSE)</f>
        <v>3.5258761128007958E-5</v>
      </c>
      <c r="AH1316" s="13">
        <f t="shared" ref="AH1316:AH1333" si="1647">_xlfn.POISSON.DIST(0,K1316,FALSE) * _xlfn.POISSON.DIST(4,L1316,FALSE)</f>
        <v>1.0144601020532831E-6</v>
      </c>
      <c r="AI1316" s="13">
        <f t="shared" ref="AI1316:AI1333" si="1648">_xlfn.POISSON.DIST(1,K1316,FALSE) * _xlfn.POISSON.DIST(4,L1316,FALSE)</f>
        <v>2.3060004721343031E-6</v>
      </c>
      <c r="AJ1316" s="13">
        <f t="shared" ref="AJ1316:AJ1333" si="1649">_xlfn.POISSON.DIST(2,K1316,FALSE) * _xlfn.POISSON.DIST(4,L1316,FALSE)</f>
        <v>2.6209203135345825E-6</v>
      </c>
      <c r="AK1316" s="13">
        <f t="shared" ref="AK1316:AK1333" si="1650">_xlfn.POISSON.DIST(3,K1316,FALSE) * _xlfn.POISSON.DIST(4,L1316,FALSE)</f>
        <v>1.9858982027991374E-6</v>
      </c>
      <c r="AL1316" s="13">
        <f t="shared" ref="AL1316:AL1333" si="1651">_xlfn.POISSON.DIST(5,K1316,FALSE) * _xlfn.POISSON.DIST(5,L1316,FALSE)</f>
        <v>1.313772536142132E-8</v>
      </c>
      <c r="AM1316" s="13">
        <f t="shared" ref="AM1316:AM1333" si="1652">_xlfn.POISSON.DIST(5,K1316,FALSE) * _xlfn.POISSON.DIST(0,L1316,FALSE)</f>
        <v>4.5827867721040826E-2</v>
      </c>
      <c r="AN1316" s="13">
        <f t="shared" ref="AN1316:AN1333" si="1653">_xlfn.POISSON.DIST(5,K1316,FALSE) * _xlfn.POISSON.DIST(1,L1316,FALSE)</f>
        <v>5.8673771565307979E-3</v>
      </c>
      <c r="AO1316" s="13">
        <f t="shared" ref="AO1316:AO1333" si="1654">_xlfn.POISSON.DIST(5,K1316,FALSE) * _xlfn.POISSON.DIST(2,L1316,FALSE)</f>
        <v>3.7560240535884073E-4</v>
      </c>
      <c r="AP1316" s="13">
        <f t="shared" ref="AP1316:AP1333" si="1655">_xlfn.POISSON.DIST(5,K1316,FALSE) * _xlfn.POISSON.DIST(3,L1316,FALSE)</f>
        <v>1.6029554961006527E-5</v>
      </c>
      <c r="AQ1316" s="13">
        <f t="shared" ref="AQ1316:AQ1333" si="1656">_xlfn.POISSON.DIST(5,K1316,FALSE) * _xlfn.POISSON.DIST(4,L1316,FALSE)</f>
        <v>5.1306906302113974E-7</v>
      </c>
      <c r="AR1316" s="13">
        <f t="shared" ref="AR1316:AR1333" si="1657">_xlfn.POISSON.DIST(0,K1316,FALSE) * _xlfn.POISSON.DIST(5,L1316,FALSE)</f>
        <v>2.5976421443961323E-8</v>
      </c>
      <c r="AS1316" s="13">
        <f t="shared" ref="AS1316:AS1333" si="1658">_xlfn.POISSON.DIST(1,K1316,FALSE) * _xlfn.POISSON.DIST(5,L1316,FALSE)</f>
        <v>5.9047802858774429E-8</v>
      </c>
      <c r="AT1316" s="13">
        <f t="shared" ref="AT1316:AT1333" si="1659">_xlfn.POISSON.DIST(2,K1316,FALSE) * _xlfn.POISSON.DIST(5,L1316,FALSE)</f>
        <v>6.7111688766876359E-8</v>
      </c>
      <c r="AU1316" s="13">
        <f t="shared" ref="AU1316:AU1333" si="1660">_xlfn.POISSON.DIST(3,K1316,FALSE) * _xlfn.POISSON.DIST(5,L1316,FALSE)</f>
        <v>5.0851214903675184E-8</v>
      </c>
      <c r="AV1316" s="13">
        <f t="shared" ref="AV1316:AV1333" si="1661">_xlfn.POISSON.DIST(4,K1316,FALSE) * _xlfn.POISSON.DIST(5,L1316,FALSE)</f>
        <v>2.8897865312577579E-8</v>
      </c>
      <c r="AW1316" s="13">
        <f t="shared" ref="AW1316:AW1333" si="1662">_xlfn.POISSON.DIST(6,K1316,FALSE) * _xlfn.POISSON.DIST(6,L1316,FALSE)</f>
        <v>1.062078099451602E-10</v>
      </c>
      <c r="AX1316" s="13">
        <f t="shared" ref="AX1316:AX1333" si="1663">_xlfn.POISSON.DIST(6,K1316,FALSE) * _xlfn.POISSON.DIST(0,L1316,FALSE)</f>
        <v>1.7362122700822567E-2</v>
      </c>
      <c r="AY1316" s="13">
        <f t="shared" ref="AY1316:AY1333" si="1664">_xlfn.POISSON.DIST(6,K1316,FALSE) * _xlfn.POISSON.DIST(1,L1316,FALSE)</f>
        <v>2.2228859248653145E-3</v>
      </c>
      <c r="AZ1316" s="13">
        <f t="shared" ref="AZ1316:AZ1333" si="1665">_xlfn.POISSON.DIST(6,K1316,FALSE) * _xlfn.POISSON.DIST(2,L1316,FALSE)</f>
        <v>1.4229889743637804E-4</v>
      </c>
      <c r="BA1316" s="13">
        <f t="shared" ref="BA1316:BA1333" si="1666">_xlfn.POISSON.DIST(6,K1316,FALSE) * _xlfn.POISSON.DIST(3,L1316,FALSE)</f>
        <v>6.0728790998232724E-6</v>
      </c>
      <c r="BB1316" s="13">
        <f t="shared" ref="BB1316:BB1333" si="1667">_xlfn.POISSON.DIST(6,K1316,FALSE) * _xlfn.POISSON.DIST(4,L1316,FALSE)</f>
        <v>1.9437884564895878E-7</v>
      </c>
      <c r="BC1316" s="13">
        <f t="shared" ref="BC1316:BC1333" si="1668">_xlfn.POISSON.DIST(6,K1316,FALSE) * _xlfn.POISSON.DIST(5,L1316,FALSE)</f>
        <v>4.9772946261250348E-9</v>
      </c>
      <c r="BD1316" s="13">
        <f t="shared" ref="BD1316:BD1333" si="1669">_xlfn.POISSON.DIST(0,K1316,FALSE) * _xlfn.POISSON.DIST(6,L1316,FALSE)</f>
        <v>5.5429686988883536E-10</v>
      </c>
      <c r="BE1316" s="13">
        <f t="shared" ref="BE1316:BE1333" si="1670">_xlfn.POISSON.DIST(1,K1316,FALSE) * _xlfn.POISSON.DIST(6,L1316,FALSE)</f>
        <v>1.2599892702326154E-9</v>
      </c>
      <c r="BF1316" s="13">
        <f t="shared" ref="BF1316:BF1333" si="1671">_xlfn.POISSON.DIST(2,K1316,FALSE) * _xlfn.POISSON.DIST(6,L1316,FALSE)</f>
        <v>1.4320601895331901E-9</v>
      </c>
      <c r="BG1316" s="13">
        <f t="shared" ref="BG1316:BG1333" si="1672">_xlfn.POISSON.DIST(3,K1316,FALSE) * _xlfn.POISSON.DIST(6,L1316,FALSE)</f>
        <v>1.0850866934061134E-9</v>
      </c>
      <c r="BH1316" s="13">
        <f t="shared" ref="BH1316:BH1333" si="1673">_xlfn.POISSON.DIST(4,K1316,FALSE) * _xlfn.POISSON.DIST(6,L1316,FALSE)</f>
        <v>6.1663598751607751E-10</v>
      </c>
      <c r="BI1316" s="13">
        <f t="shared" ref="BI1316:BI1333" si="1674">_xlfn.POISSON.DIST(5,K1316,FALSE) * _xlfn.POISSON.DIST(6,L1316,FALSE)</f>
        <v>2.8033884732755913E-10</v>
      </c>
      <c r="BJ1316" s="14">
        <f t="shared" ref="BJ1316:BJ1333" si="1675">SUM(N1316,Q1316,T1316,W1316,X1316,Y1316,AD1316,AE1316,AF1316,AG1316,AM1316,AN1316,AO1316,AP1316,AQ1316,AX1316,AY1316,AZ1316,BA1316,BB1316,BC1316)</f>
        <v>0.85798868106575055</v>
      </c>
      <c r="BK1316" s="14">
        <f t="shared" ref="BK1316:BK1333" si="1676">SUM(M1316,P1316,S1316,V1316,AC1316,AL1316,AY1316)</f>
        <v>0.12118846982262908</v>
      </c>
      <c r="BL1316" s="14">
        <f t="shared" ref="BL1316:BL1333" si="1677">SUM(O1316,R1316,U1316,AA1316,AB1316,AH1316,AI1316,AJ1316,AK1316,AR1316,AS1316,AT1316,AU1316,AV1316,BD1316,BE1316,BF1316,BG1316,BH1316,BI1316)</f>
        <v>1.4194109092076695E-2</v>
      </c>
      <c r="BM1316" s="14">
        <f t="shared" ref="BM1316:BM1333" si="1678">SUM(S1316:BI1316)</f>
        <v>0.42177476485596005</v>
      </c>
      <c r="BN1316" s="14">
        <f t="shared" ref="BN1316:BN1333" si="1679">SUM(M1316:R1316)</f>
        <v>0.56940530356521557</v>
      </c>
    </row>
    <row r="1317" spans="1:66" x14ac:dyDescent="0.25">
      <c r="A1317" t="s">
        <v>35</v>
      </c>
      <c r="B1317" t="s">
        <v>215</v>
      </c>
      <c r="C1317" t="s">
        <v>213</v>
      </c>
      <c r="D1317" s="7" t="s">
        <v>507</v>
      </c>
      <c r="E1317" s="10">
        <f>VLOOKUP(A1317,home!$A$2:$E$405,3,FALSE)</f>
        <v>1.575</v>
      </c>
      <c r="F1317" s="10">
        <f>VLOOKUP(B1317,home!$B$2:$E$405,3,FALSE)</f>
        <v>1.1100000000000001</v>
      </c>
      <c r="G1317" s="10">
        <f>VLOOKUP(C1317,away!$B$2:$E$405,4,FALSE)</f>
        <v>1.27</v>
      </c>
      <c r="H1317" s="10">
        <f>VLOOKUP(A1317,away!$A$2:$E$405,3,FALSE)</f>
        <v>1.1000000000000001</v>
      </c>
      <c r="I1317" s="10">
        <f>VLOOKUP(C1317,away!$B$2:$E$405,3,FALSE)</f>
        <v>0.48</v>
      </c>
      <c r="J1317" s="10">
        <f>VLOOKUP(B1317,home!$B$2:$E$405,4,FALSE)</f>
        <v>0.23</v>
      </c>
      <c r="K1317" s="12">
        <f t="shared" si="1624"/>
        <v>2.2202775000000003</v>
      </c>
      <c r="L1317" s="12">
        <f t="shared" si="1625"/>
        <v>0.12144000000000001</v>
      </c>
      <c r="M1317" s="13">
        <f t="shared" si="1626"/>
        <v>9.6162337504464346E-2</v>
      </c>
      <c r="N1317" s="13">
        <f t="shared" si="1627"/>
        <v>0.21350707430856836</v>
      </c>
      <c r="O1317" s="13">
        <f t="shared" si="1628"/>
        <v>1.1677954266542154E-2</v>
      </c>
      <c r="P1317" s="13">
        <f t="shared" si="1629"/>
        <v>2.5928299104032548E-2</v>
      </c>
      <c r="Q1317" s="13">
        <f t="shared" si="1630"/>
        <v>0.23702247658907127</v>
      </c>
      <c r="R1317" s="13">
        <f t="shared" si="1631"/>
        <v>7.0908538306443958E-4</v>
      </c>
      <c r="S1317" s="13">
        <f t="shared" si="1632"/>
        <v>1.7477650602996326E-3</v>
      </c>
      <c r="T1317" s="13">
        <f t="shared" si="1633"/>
        <v>2.8784009556976822E-2</v>
      </c>
      <c r="U1317" s="13">
        <f t="shared" si="1634"/>
        <v>1.5743663215968564E-3</v>
      </c>
      <c r="V1317" s="13">
        <f t="shared" si="1635"/>
        <v>5.2361196265779381E-5</v>
      </c>
      <c r="W1317" s="13">
        <f t="shared" si="1636"/>
        <v>0.17541855725499725</v>
      </c>
      <c r="X1317" s="13">
        <f t="shared" si="1637"/>
        <v>2.1302829593046871E-2</v>
      </c>
      <c r="Y1317" s="13">
        <f t="shared" si="1638"/>
        <v>1.293507812889806E-3</v>
      </c>
      <c r="Z1317" s="13">
        <f t="shared" si="1639"/>
        <v>2.870377630644853E-5</v>
      </c>
      <c r="AA1317" s="13">
        <f t="shared" si="1640"/>
        <v>6.3730348698240788E-5</v>
      </c>
      <c r="AB1317" s="13">
        <f t="shared" si="1641"/>
        <v>7.0749529640929174E-5</v>
      </c>
      <c r="AC1317" s="13">
        <f t="shared" si="1642"/>
        <v>8.8238596929973409E-7</v>
      </c>
      <c r="AD1317" s="13">
        <f t="shared" si="1643"/>
        <v>9.7369468938933057E-2</v>
      </c>
      <c r="AE1317" s="13">
        <f t="shared" si="1644"/>
        <v>1.1824548307944034E-2</v>
      </c>
      <c r="AF1317" s="13">
        <f t="shared" si="1645"/>
        <v>7.1798657325836167E-4</v>
      </c>
      <c r="AG1317" s="13">
        <f t="shared" si="1646"/>
        <v>2.9064096485498503E-5</v>
      </c>
      <c r="AH1317" s="13">
        <f t="shared" si="1647"/>
        <v>8.71446648663777E-7</v>
      </c>
      <c r="AI1317" s="13">
        <f t="shared" si="1648"/>
        <v>1.9348533864785893E-6</v>
      </c>
      <c r="AJ1317" s="13">
        <f t="shared" si="1649"/>
        <v>2.1479557198986088E-6</v>
      </c>
      <c r="AK1317" s="13">
        <f t="shared" si="1650"/>
        <v>1.5896859186290613E-6</v>
      </c>
      <c r="AL1317" s="13">
        <f t="shared" si="1651"/>
        <v>9.5167267896927016E-9</v>
      </c>
      <c r="AM1317" s="13">
        <f t="shared" si="1652"/>
        <v>4.3237448214412388E-2</v>
      </c>
      <c r="AN1317" s="13">
        <f t="shared" si="1653"/>
        <v>5.2507557111582418E-3</v>
      </c>
      <c r="AO1317" s="13">
        <f t="shared" si="1654"/>
        <v>3.1882588678152843E-4</v>
      </c>
      <c r="AP1317" s="13">
        <f t="shared" si="1655"/>
        <v>1.290607189691628E-5</v>
      </c>
      <c r="AQ1317" s="13">
        <f t="shared" si="1656"/>
        <v>3.9182834279037809E-7</v>
      </c>
      <c r="AR1317" s="13">
        <f t="shared" si="1657"/>
        <v>2.1165696202745814E-8</v>
      </c>
      <c r="AS1317" s="13">
        <f t="shared" si="1658"/>
        <v>4.699371905079197E-8</v>
      </c>
      <c r="AT1317" s="13">
        <f t="shared" si="1659"/>
        <v>5.2169548524897402E-8</v>
      </c>
      <c r="AU1317" s="13">
        <f t="shared" si="1660"/>
        <v>3.8610291591662635E-8</v>
      </c>
      <c r="AV1317" s="13">
        <f t="shared" si="1661"/>
        <v>2.1431390422351939E-8</v>
      </c>
      <c r="AW1317" s="13">
        <f t="shared" si="1662"/>
        <v>7.1277772190598574E-11</v>
      </c>
      <c r="AX1317" s="13">
        <f t="shared" si="1663"/>
        <v>1.5999855571312487E-2</v>
      </c>
      <c r="AY1317" s="13">
        <f t="shared" si="1664"/>
        <v>1.943022460580189E-3</v>
      </c>
      <c r="AZ1317" s="13">
        <f t="shared" si="1665"/>
        <v>1.1798032380642908E-4</v>
      </c>
      <c r="BA1317" s="13">
        <f t="shared" si="1666"/>
        <v>4.7758435076842523E-6</v>
      </c>
      <c r="BB1317" s="13">
        <f t="shared" si="1667"/>
        <v>1.4499460889329383E-7</v>
      </c>
      <c r="BC1317" s="13">
        <f t="shared" si="1668"/>
        <v>3.5216290608003203E-9</v>
      </c>
      <c r="BD1317" s="13">
        <f t="shared" si="1669"/>
        <v>4.2839369114357586E-10</v>
      </c>
      <c r="BE1317" s="13">
        <f t="shared" si="1670"/>
        <v>9.5115287358803088E-10</v>
      </c>
      <c r="BF1317" s="13">
        <f t="shared" si="1671"/>
        <v>1.0559116621439248E-9</v>
      </c>
      <c r="BG1317" s="13">
        <f t="shared" si="1672"/>
        <v>7.8147230181525282E-10</v>
      </c>
      <c r="BH1317" s="13">
        <f t="shared" si="1673"/>
        <v>4.3377134214840386E-10</v>
      </c>
      <c r="BI1317" s="13">
        <f t="shared" si="1674"/>
        <v>1.9261855022338054E-10</v>
      </c>
      <c r="BJ1317" s="14">
        <f t="shared" si="1675"/>
        <v>0.85415563346020806</v>
      </c>
      <c r="BK1317" s="14">
        <f t="shared" si="1676"/>
        <v>0.1258346772283386</v>
      </c>
      <c r="BL1317" s="14">
        <f t="shared" si="1677"/>
        <v>1.41026140051825E-2</v>
      </c>
      <c r="BM1317" s="14">
        <f t="shared" si="1678"/>
        <v>0.40717137892498989</v>
      </c>
      <c r="BN1317" s="14">
        <f t="shared" si="1679"/>
        <v>0.58500722715574316</v>
      </c>
    </row>
    <row r="1318" spans="1:66" x14ac:dyDescent="0.25">
      <c r="A1318" t="s">
        <v>35</v>
      </c>
      <c r="B1318" t="s">
        <v>212</v>
      </c>
      <c r="C1318" t="s">
        <v>282</v>
      </c>
      <c r="D1318" s="7" t="s">
        <v>507</v>
      </c>
      <c r="E1318" s="10">
        <f>VLOOKUP(A1318,home!$A$2:$E$405,3,FALSE)</f>
        <v>1.575</v>
      </c>
      <c r="F1318" s="10">
        <f>VLOOKUP(B1318,home!$B$2:$E$405,3,FALSE)</f>
        <v>0.32</v>
      </c>
      <c r="G1318" s="10">
        <f>VLOOKUP(C1318,away!$B$2:$E$405,4,FALSE)</f>
        <v>0.32</v>
      </c>
      <c r="H1318" s="10">
        <f>VLOOKUP(A1318,away!$A$2:$E$405,3,FALSE)</f>
        <v>1.1000000000000001</v>
      </c>
      <c r="I1318" s="10">
        <f>VLOOKUP(C1318,away!$B$2:$E$405,3,FALSE)</f>
        <v>1.1100000000000001</v>
      </c>
      <c r="J1318" s="10">
        <f>VLOOKUP(B1318,home!$B$2:$E$405,4,FALSE)</f>
        <v>1.1399999999999999</v>
      </c>
      <c r="K1318" s="12">
        <f t="shared" si="1624"/>
        <v>0.16128000000000001</v>
      </c>
      <c r="L1318" s="12">
        <f t="shared" si="1625"/>
        <v>1.3919400000000002</v>
      </c>
      <c r="M1318" s="13">
        <f t="shared" si="1626"/>
        <v>0.2115656345068897</v>
      </c>
      <c r="N1318" s="13">
        <f t="shared" si="1627"/>
        <v>3.4121305533271168E-2</v>
      </c>
      <c r="O1318" s="13">
        <f t="shared" si="1628"/>
        <v>0.29448666929552009</v>
      </c>
      <c r="P1318" s="13">
        <f t="shared" si="1629"/>
        <v>4.7494810023981468E-2</v>
      </c>
      <c r="Q1318" s="13">
        <f t="shared" si="1630"/>
        <v>2.7515420782029867E-3</v>
      </c>
      <c r="R1318" s="13">
        <f t="shared" si="1631"/>
        <v>0.20495388722960317</v>
      </c>
      <c r="S1318" s="13">
        <f t="shared" si="1632"/>
        <v>2.665552210867961E-3</v>
      </c>
      <c r="T1318" s="13">
        <f t="shared" si="1633"/>
        <v>3.8299814803338652E-3</v>
      </c>
      <c r="U1318" s="13">
        <f t="shared" si="1634"/>
        <v>3.3054962932390394E-2</v>
      </c>
      <c r="V1318" s="13">
        <f t="shared" si="1635"/>
        <v>6.6488374299568287E-5</v>
      </c>
      <c r="W1318" s="13">
        <f t="shared" si="1636"/>
        <v>1.4792290212419266E-4</v>
      </c>
      <c r="X1318" s="13">
        <f t="shared" si="1637"/>
        <v>2.0589980438274872E-4</v>
      </c>
      <c r="Y1318" s="13">
        <f t="shared" si="1638"/>
        <v>1.4330008685626167E-4</v>
      </c>
      <c r="Z1318" s="13">
        <f t="shared" si="1639"/>
        <v>9.5094504596791266E-2</v>
      </c>
      <c r="AA1318" s="13">
        <f t="shared" si="1640"/>
        <v>1.5336841701370493E-2</v>
      </c>
      <c r="AB1318" s="13">
        <f t="shared" si="1641"/>
        <v>1.2367629147985164E-3</v>
      </c>
      <c r="AC1318" s="13">
        <f t="shared" si="1642"/>
        <v>9.3288210344321431E-7</v>
      </c>
      <c r="AD1318" s="13">
        <f t="shared" si="1643"/>
        <v>5.9642514136474437E-6</v>
      </c>
      <c r="AE1318" s="13">
        <f t="shared" si="1644"/>
        <v>8.3018801127124241E-6</v>
      </c>
      <c r="AF1318" s="13">
        <f t="shared" si="1645"/>
        <v>5.7778595020444676E-6</v>
      </c>
      <c r="AG1318" s="13">
        <f t="shared" si="1646"/>
        <v>2.6808112517585918E-6</v>
      </c>
      <c r="AH1318" s="13">
        <f t="shared" si="1647"/>
        <v>3.3091461182114437E-2</v>
      </c>
      <c r="AI1318" s="13">
        <f t="shared" si="1648"/>
        <v>5.3369908594514152E-3</v>
      </c>
      <c r="AJ1318" s="13">
        <f t="shared" si="1649"/>
        <v>4.3037494290616208E-4</v>
      </c>
      <c r="AK1318" s="13">
        <f t="shared" si="1650"/>
        <v>2.3136956930635287E-5</v>
      </c>
      <c r="AL1318" s="13">
        <f t="shared" si="1651"/>
        <v>8.3769858712786066E-9</v>
      </c>
      <c r="AM1318" s="13">
        <f t="shared" si="1652"/>
        <v>1.9238289359861194E-7</v>
      </c>
      <c r="AN1318" s="13">
        <f t="shared" si="1653"/>
        <v>2.6778544491565191E-7</v>
      </c>
      <c r="AO1318" s="13">
        <f t="shared" si="1654"/>
        <v>1.8637063609794631E-7</v>
      </c>
      <c r="AP1318" s="13">
        <f t="shared" si="1655"/>
        <v>8.6472247736725121E-8</v>
      </c>
      <c r="AQ1318" s="13">
        <f t="shared" si="1656"/>
        <v>3.0091045128664317E-8</v>
      </c>
      <c r="AR1318" s="13">
        <f t="shared" si="1657"/>
        <v>9.2122656955664784E-3</v>
      </c>
      <c r="AS1318" s="13">
        <f t="shared" si="1658"/>
        <v>1.4857542113809615E-3</v>
      </c>
      <c r="AT1318" s="13">
        <f t="shared" si="1659"/>
        <v>1.1981121960576071E-4</v>
      </c>
      <c r="AU1318" s="13">
        <f t="shared" si="1660"/>
        <v>6.4410511660056998E-6</v>
      </c>
      <c r="AV1318" s="13">
        <f t="shared" si="1661"/>
        <v>2.5970318301334964E-7</v>
      </c>
      <c r="AW1318" s="13">
        <f t="shared" si="1662"/>
        <v>5.2237972477230472E-11</v>
      </c>
      <c r="AX1318" s="13">
        <f t="shared" si="1663"/>
        <v>5.1712521799306923E-9</v>
      </c>
      <c r="AY1318" s="13">
        <f t="shared" si="1664"/>
        <v>7.1980727593327283E-9</v>
      </c>
      <c r="AZ1318" s="13">
        <f t="shared" si="1665"/>
        <v>5.0096426983128006E-9</v>
      </c>
      <c r="BA1318" s="13">
        <f t="shared" si="1666"/>
        <v>2.3243740191631728E-9</v>
      </c>
      <c r="BB1318" s="13">
        <f t="shared" si="1667"/>
        <v>8.088472930584974E-10</v>
      </c>
      <c r="BC1318" s="13">
        <f t="shared" si="1668"/>
        <v>2.2517338021996909E-10</v>
      </c>
      <c r="BD1318" s="13">
        <f t="shared" si="1669"/>
        <v>2.1371535187144609E-3</v>
      </c>
      <c r="BE1318" s="13">
        <f t="shared" si="1670"/>
        <v>3.446801194982682E-4</v>
      </c>
      <c r="BF1318" s="13">
        <f t="shared" si="1671"/>
        <v>2.7795004836340344E-5</v>
      </c>
      <c r="BG1318" s="13">
        <f t="shared" si="1672"/>
        <v>1.4942594600016578E-6</v>
      </c>
      <c r="BH1318" s="13">
        <f t="shared" si="1673"/>
        <v>6.0248541427266806E-8</v>
      </c>
      <c r="BI1318" s="13">
        <f t="shared" si="1674"/>
        <v>1.9433769522779179E-9</v>
      </c>
      <c r="BJ1318" s="14">
        <f t="shared" si="1675"/>
        <v>4.1223460527081195E-2</v>
      </c>
      <c r="BK1318" s="14">
        <f t="shared" si="1676"/>
        <v>0.26179343357320078</v>
      </c>
      <c r="BL1318" s="14">
        <f t="shared" si="1677"/>
        <v>0.60128680499041487</v>
      </c>
      <c r="BM1318" s="14">
        <f t="shared" si="1678"/>
        <v>0.20402434787418483</v>
      </c>
      <c r="BN1318" s="14">
        <f t="shared" si="1679"/>
        <v>0.79537384866746852</v>
      </c>
    </row>
    <row r="1319" spans="1:66" x14ac:dyDescent="0.25">
      <c r="A1319" t="s">
        <v>35</v>
      </c>
      <c r="B1319" t="s">
        <v>216</v>
      </c>
      <c r="C1319" t="s">
        <v>286</v>
      </c>
      <c r="D1319" s="7" t="s">
        <v>507</v>
      </c>
      <c r="E1319" s="10">
        <f>VLOOKUP(A1319,home!$A$2:$E$405,3,FALSE)</f>
        <v>1.575</v>
      </c>
      <c r="F1319" s="10">
        <f>VLOOKUP(B1319,home!$B$2:$E$405,3,FALSE)</f>
        <v>1.1100000000000001</v>
      </c>
      <c r="G1319" s="10">
        <f>VLOOKUP(C1319,away!$B$2:$E$405,4,FALSE)</f>
        <v>1.1399999999999999</v>
      </c>
      <c r="H1319" s="10">
        <f>VLOOKUP(A1319,away!$A$2:$E$405,3,FALSE)</f>
        <v>1.1000000000000001</v>
      </c>
      <c r="I1319" s="10">
        <f>VLOOKUP(C1319,away!$B$2:$E$405,3,FALSE)</f>
        <v>1.1399999999999999</v>
      </c>
      <c r="J1319" s="10">
        <f>VLOOKUP(B1319,home!$B$2:$E$405,4,FALSE)</f>
        <v>0.68</v>
      </c>
      <c r="K1319" s="12">
        <f t="shared" si="1624"/>
        <v>1.9930049999999999</v>
      </c>
      <c r="L1319" s="12">
        <f t="shared" si="1625"/>
        <v>0.85272000000000003</v>
      </c>
      <c r="M1319" s="13">
        <f t="shared" si="1626"/>
        <v>5.8092134671155475E-2</v>
      </c>
      <c r="N1319" s="13">
        <f t="shared" si="1627"/>
        <v>0.1157779148602862</v>
      </c>
      <c r="O1319" s="13">
        <f t="shared" si="1628"/>
        <v>4.95363250767877E-2</v>
      </c>
      <c r="P1319" s="13">
        <f t="shared" si="1629"/>
        <v>9.8726143559663262E-2</v>
      </c>
      <c r="Q1319" s="13">
        <f t="shared" si="1630"/>
        <v>0.11537298160306236</v>
      </c>
      <c r="R1319" s="13">
        <f t="shared" si="1631"/>
        <v>2.1120307559739204E-2</v>
      </c>
      <c r="S1319" s="13">
        <f t="shared" si="1632"/>
        <v>4.1945658725306111E-2</v>
      </c>
      <c r="T1319" s="13">
        <f t="shared" si="1633"/>
        <v>9.8380848872563348E-2</v>
      </c>
      <c r="U1319" s="13">
        <f t="shared" si="1634"/>
        <v>4.2092878568098027E-2</v>
      </c>
      <c r="V1319" s="13">
        <f t="shared" si="1635"/>
        <v>7.9206230823598775E-3</v>
      </c>
      <c r="W1319" s="13">
        <f t="shared" si="1636"/>
        <v>7.664630973327044E-2</v>
      </c>
      <c r="X1319" s="13">
        <f t="shared" si="1637"/>
        <v>6.5357841235754374E-2</v>
      </c>
      <c r="Y1319" s="13">
        <f t="shared" si="1638"/>
        <v>2.7865969189276234E-2</v>
      </c>
      <c r="Z1319" s="13">
        <f t="shared" si="1639"/>
        <v>6.003236220780272E-3</v>
      </c>
      <c r="AA1319" s="13">
        <f t="shared" si="1640"/>
        <v>1.1964479804196184E-2</v>
      </c>
      <c r="AB1319" s="13">
        <f t="shared" si="1641"/>
        <v>1.1922634036081009E-2</v>
      </c>
      <c r="AC1319" s="13">
        <f t="shared" si="1642"/>
        <v>8.4130641774655436E-4</v>
      </c>
      <c r="AD1319" s="13">
        <f t="shared" si="1643"/>
        <v>3.8189119632489159E-2</v>
      </c>
      <c r="AE1319" s="13">
        <f t="shared" si="1644"/>
        <v>3.2564626093016157E-2</v>
      </c>
      <c r="AF1319" s="13">
        <f t="shared" si="1645"/>
        <v>1.3884253981018368E-2</v>
      </c>
      <c r="AG1319" s="13">
        <f t="shared" si="1646"/>
        <v>3.9464603515646617E-3</v>
      </c>
      <c r="AH1319" s="13">
        <f t="shared" si="1647"/>
        <v>1.2797698975459382E-3</v>
      </c>
      <c r="AI1319" s="13">
        <f t="shared" si="1648"/>
        <v>2.550587804658542E-3</v>
      </c>
      <c r="AJ1319" s="13">
        <f t="shared" si="1649"/>
        <v>2.5416671238117495E-3</v>
      </c>
      <c r="AK1319" s="13">
        <f t="shared" si="1650"/>
        <v>1.6885184286974785E-3</v>
      </c>
      <c r="AL1319" s="13">
        <f t="shared" si="1651"/>
        <v>5.7191176496637653E-5</v>
      </c>
      <c r="AM1319" s="13">
        <f t="shared" si="1652"/>
        <v>1.5222221274629815E-2</v>
      </c>
      <c r="AN1319" s="13">
        <f t="shared" si="1653"/>
        <v>1.2980292525302336E-2</v>
      </c>
      <c r="AO1319" s="13">
        <f t="shared" si="1654"/>
        <v>5.5342775210879044E-3</v>
      </c>
      <c r="AP1319" s="13">
        <f t="shared" si="1655"/>
        <v>1.5730630425940259E-3</v>
      </c>
      <c r="AQ1319" s="13">
        <f t="shared" si="1656"/>
        <v>3.3534557942019441E-4</v>
      </c>
      <c r="AR1319" s="13">
        <f t="shared" si="1657"/>
        <v>2.1825707740707453E-4</v>
      </c>
      <c r="AS1319" s="13">
        <f t="shared" si="1658"/>
        <v>4.3498744655768651E-4</v>
      </c>
      <c r="AT1319" s="13">
        <f t="shared" si="1659"/>
        <v>4.3346607796335108E-4</v>
      </c>
      <c r="AU1319" s="13">
        <f t="shared" si="1660"/>
        <v>2.8796668690378284E-4</v>
      </c>
      <c r="AV1319" s="13">
        <f t="shared" si="1661"/>
        <v>1.434797617081684E-4</v>
      </c>
      <c r="AW1319" s="13">
        <f t="shared" si="1662"/>
        <v>2.699860762904729E-6</v>
      </c>
      <c r="AX1319" s="13">
        <f t="shared" si="1663"/>
        <v>5.0563271852405965E-3</v>
      </c>
      <c r="AY1319" s="13">
        <f t="shared" si="1664"/>
        <v>4.3116313173983617E-3</v>
      </c>
      <c r="AZ1319" s="13">
        <f t="shared" si="1665"/>
        <v>1.8383071284859655E-3</v>
      </c>
      <c r="BA1319" s="13">
        <f t="shared" si="1666"/>
        <v>5.2252041820085085E-4</v>
      </c>
      <c r="BB1319" s="13">
        <f t="shared" si="1667"/>
        <v>1.1139090275205738E-4</v>
      </c>
      <c r="BC1319" s="13">
        <f t="shared" si="1668"/>
        <v>1.8997050118946876E-5</v>
      </c>
      <c r="BD1319" s="13">
        <f t="shared" si="1669"/>
        <v>3.1018695841093418E-5</v>
      </c>
      <c r="BE1319" s="13">
        <f t="shared" si="1670"/>
        <v>6.1820415904778378E-5</v>
      </c>
      <c r="BF1319" s="13">
        <f t="shared" si="1671"/>
        <v>6.1604199000151429E-5</v>
      </c>
      <c r="BG1319" s="13">
        <f t="shared" si="1672"/>
        <v>4.0925825542765596E-5</v>
      </c>
      <c r="BH1319" s="13">
        <f t="shared" si="1673"/>
        <v>2.0391343733964884E-5</v>
      </c>
      <c r="BI1319" s="13">
        <f t="shared" si="1674"/>
        <v>8.1280100037021386E-6</v>
      </c>
      <c r="BJ1319" s="14">
        <f t="shared" si="1675"/>
        <v>0.63549069949753234</v>
      </c>
      <c r="BK1319" s="14">
        <f t="shared" si="1676"/>
        <v>0.21189468895012628</v>
      </c>
      <c r="BL1319" s="14">
        <f t="shared" si="1677"/>
        <v>0.14643921384018233</v>
      </c>
      <c r="BM1319" s="14">
        <f t="shared" si="1678"/>
        <v>0.53689309972129173</v>
      </c>
      <c r="BN1319" s="14">
        <f t="shared" si="1679"/>
        <v>0.45862580733069419</v>
      </c>
    </row>
    <row r="1320" spans="1:66" x14ac:dyDescent="0.25">
      <c r="A1320" t="s">
        <v>10</v>
      </c>
      <c r="B1320" t="s">
        <v>12</v>
      </c>
      <c r="C1320" t="s">
        <v>219</v>
      </c>
      <c r="D1320" s="7" t="s">
        <v>508</v>
      </c>
      <c r="E1320" s="10">
        <f>VLOOKUP(A1320,home!$A$2:$E$405,3,FALSE)</f>
        <v>1.56666666666667</v>
      </c>
      <c r="F1320" s="10">
        <f>VLOOKUP(B1320,home!$B$2:$E$405,3,FALSE)</f>
        <v>1.66</v>
      </c>
      <c r="G1320" s="10">
        <f>VLOOKUP(C1320,away!$B$2:$E$405,4,FALSE)</f>
        <v>0.77</v>
      </c>
      <c r="H1320" s="10">
        <f>VLOOKUP(A1320,away!$A$2:$E$405,3,FALSE)</f>
        <v>1.4666666666666699</v>
      </c>
      <c r="I1320" s="10">
        <f>VLOOKUP(C1320,away!$B$2:$E$405,3,FALSE)</f>
        <v>0.26</v>
      </c>
      <c r="J1320" s="10">
        <f>VLOOKUP(B1320,home!$B$2:$E$405,4,FALSE)</f>
        <v>0.95</v>
      </c>
      <c r="K1320" s="12">
        <f t="shared" si="1624"/>
        <v>2.0025133333333374</v>
      </c>
      <c r="L1320" s="12">
        <f t="shared" si="1625"/>
        <v>0.36226666666666746</v>
      </c>
      <c r="M1320" s="13">
        <f t="shared" si="1626"/>
        <v>9.3969971488299622E-2</v>
      </c>
      <c r="N1320" s="13">
        <f t="shared" si="1627"/>
        <v>0.18817612083827354</v>
      </c>
      <c r="O1320" s="13">
        <f t="shared" si="1628"/>
        <v>3.4042188337828093E-2</v>
      </c>
      <c r="P1320" s="13">
        <f t="shared" si="1629"/>
        <v>6.8169936042345392E-2</v>
      </c>
      <c r="Q1320" s="13">
        <f t="shared" si="1630"/>
        <v>0.18841259549679404</v>
      </c>
      <c r="R1320" s="13">
        <f t="shared" si="1631"/>
        <v>6.1661750475919411E-3</v>
      </c>
      <c r="S1320" s="13">
        <f t="shared" si="1632"/>
        <v>1.2363364877140791E-2</v>
      </c>
      <c r="T1320" s="13">
        <f t="shared" si="1633"/>
        <v>6.8255602928638748E-2</v>
      </c>
      <c r="U1320" s="13">
        <f t="shared" si="1634"/>
        <v>1.2347847748470187E-2</v>
      </c>
      <c r="V1320" s="13">
        <f t="shared" si="1635"/>
        <v>9.9654741898977232E-4</v>
      </c>
      <c r="W1320" s="13">
        <f t="shared" si="1636"/>
        <v>0.12576624488342361</v>
      </c>
      <c r="X1320" s="13">
        <f t="shared" si="1637"/>
        <v>4.5560918313101703E-2</v>
      </c>
      <c r="Y1320" s="13">
        <f t="shared" si="1638"/>
        <v>8.2526010037798393E-3</v>
      </c>
      <c r="Z1320" s="13">
        <f t="shared" si="1639"/>
        <v>7.4459989352477097E-4</v>
      </c>
      <c r="AA1320" s="13">
        <f t="shared" si="1640"/>
        <v>1.4910712147819371E-3</v>
      </c>
      <c r="AB1320" s="13">
        <f t="shared" si="1641"/>
        <v>1.4929449942751828E-3</v>
      </c>
      <c r="AC1320" s="13">
        <f t="shared" si="1642"/>
        <v>4.5183698539375822E-5</v>
      </c>
      <c r="AD1320" s="13">
        <f t="shared" si="1643"/>
        <v>6.2962145565580371E-2</v>
      </c>
      <c r="AE1320" s="13">
        <f t="shared" si="1644"/>
        <v>2.28090866002243E-2</v>
      </c>
      <c r="AF1320" s="13">
        <f t="shared" si="1645"/>
        <v>4.1314858861873039E-3</v>
      </c>
      <c r="AG1320" s="13">
        <f t="shared" si="1646"/>
        <v>4.9889987345648587E-4</v>
      </c>
      <c r="AH1320" s="13">
        <f t="shared" si="1647"/>
        <v>6.7435930356893556E-5</v>
      </c>
      <c r="AI1320" s="13">
        <f t="shared" si="1648"/>
        <v>1.3504134968541769E-4</v>
      </c>
      <c r="AJ1320" s="13">
        <f t="shared" si="1649"/>
        <v>1.3521105164818932E-4</v>
      </c>
      <c r="AK1320" s="13">
        <f t="shared" si="1650"/>
        <v>9.0253977913173892E-5</v>
      </c>
      <c r="AL1320" s="13">
        <f t="shared" si="1651"/>
        <v>1.3111294132804464E-6</v>
      </c>
      <c r="AM1320" s="13">
        <f t="shared" si="1652"/>
        <v>2.521650719806982E-2</v>
      </c>
      <c r="AN1320" s="13">
        <f t="shared" si="1653"/>
        <v>9.1351000076207809E-3</v>
      </c>
      <c r="AO1320" s="13">
        <f t="shared" si="1654"/>
        <v>1.6546711147137144E-3</v>
      </c>
      <c r="AP1320" s="13">
        <f t="shared" si="1655"/>
        <v>1.9981072971898549E-4</v>
      </c>
      <c r="AQ1320" s="13">
        <f t="shared" si="1656"/>
        <v>1.809619175488282E-5</v>
      </c>
      <c r="AR1320" s="13">
        <f t="shared" si="1657"/>
        <v>4.8859579407914725E-6</v>
      </c>
      <c r="AS1320" s="13">
        <f t="shared" si="1658"/>
        <v>9.78419592254082E-6</v>
      </c>
      <c r="AT1320" s="13">
        <f t="shared" si="1659"/>
        <v>9.7964913954168338E-6</v>
      </c>
      <c r="AU1320" s="13">
        <f t="shared" si="1660"/>
        <v>6.5392015464025087E-6</v>
      </c>
      <c r="AV1320" s="13">
        <f t="shared" si="1661"/>
        <v>3.273709571506251E-6</v>
      </c>
      <c r="AW1320" s="13">
        <f t="shared" si="1662"/>
        <v>2.6420853985755174E-8</v>
      </c>
      <c r="AX1320" s="13">
        <f t="shared" si="1663"/>
        <v>8.4160653140384796E-3</v>
      </c>
      <c r="AY1320" s="13">
        <f t="shared" si="1664"/>
        <v>3.0488599277656804E-3</v>
      </c>
      <c r="AZ1320" s="13">
        <f t="shared" si="1665"/>
        <v>5.5225016158262478E-4</v>
      </c>
      <c r="BA1320" s="13">
        <f t="shared" si="1666"/>
        <v>6.6687275067555342E-5</v>
      </c>
      <c r="BB1320" s="13">
        <f t="shared" si="1667"/>
        <v>6.0396442119516069E-6</v>
      </c>
      <c r="BC1320" s="13">
        <f t="shared" si="1668"/>
        <v>4.3759235530326819E-7</v>
      </c>
      <c r="BD1320" s="13">
        <f t="shared" si="1669"/>
        <v>2.95003282780677E-7</v>
      </c>
      <c r="BE1320" s="13">
        <f t="shared" si="1670"/>
        <v>5.9074800714541066E-7</v>
      </c>
      <c r="BF1320" s="13">
        <f t="shared" si="1671"/>
        <v>5.914903804743913E-7</v>
      </c>
      <c r="BG1320" s="13">
        <f t="shared" si="1672"/>
        <v>3.9482245781279249E-7</v>
      </c>
      <c r="BH1320" s="13">
        <f t="shared" si="1673"/>
        <v>1.9765930901738905E-7</v>
      </c>
      <c r="BI1320" s="13">
        <f t="shared" si="1674"/>
        <v>7.9163080352955153E-8</v>
      </c>
      <c r="BJ1320" s="14">
        <f t="shared" si="1675"/>
        <v>0.76314022654635982</v>
      </c>
      <c r="BK1320" s="14">
        <f t="shared" si="1676"/>
        <v>0.17859517458249391</v>
      </c>
      <c r="BL1320" s="14">
        <f t="shared" si="1677"/>
        <v>5.6004598095445259E-2</v>
      </c>
      <c r="BM1320" s="14">
        <f t="shared" si="1678"/>
        <v>0.41649877835977933</v>
      </c>
      <c r="BN1320" s="14">
        <f t="shared" si="1679"/>
        <v>0.57893698725113263</v>
      </c>
    </row>
    <row r="1321" spans="1:66" x14ac:dyDescent="0.25">
      <c r="A1321" t="s">
        <v>485</v>
      </c>
      <c r="B1321" t="s">
        <v>495</v>
      </c>
      <c r="C1321" t="s">
        <v>493</v>
      </c>
      <c r="D1321" s="7" t="s">
        <v>508</v>
      </c>
      <c r="E1321" s="10">
        <f>VLOOKUP(A1321,home!$A$2:$E$405,3,FALSE)</f>
        <v>1.25714285714286</v>
      </c>
      <c r="F1321" s="10">
        <f>VLOOKUP(B1321,home!$B$2:$E$405,3,FALSE)</f>
        <v>0</v>
      </c>
      <c r="G1321" s="10">
        <f>VLOOKUP(C1321,away!$B$2:$E$405,4,FALSE)</f>
        <v>0</v>
      </c>
      <c r="H1321" s="10">
        <f>VLOOKUP(A1321,away!$A$2:$E$405,3,FALSE)</f>
        <v>1</v>
      </c>
      <c r="I1321" s="10">
        <f>VLOOKUP(C1321,away!$B$2:$E$405,3,FALSE)</f>
        <v>0</v>
      </c>
      <c r="J1321" s="10">
        <f>VLOOKUP(B1321,home!$B$2:$E$405,4,FALSE)</f>
        <v>0</v>
      </c>
      <c r="K1321" s="12">
        <f t="shared" si="1624"/>
        <v>0</v>
      </c>
      <c r="L1321" s="12">
        <f t="shared" si="1625"/>
        <v>0</v>
      </c>
      <c r="M1321" s="13">
        <f t="shared" si="1626"/>
        <v>1</v>
      </c>
      <c r="N1321" s="13">
        <f t="shared" si="1627"/>
        <v>0</v>
      </c>
      <c r="O1321" s="13">
        <f t="shared" si="1628"/>
        <v>0</v>
      </c>
      <c r="P1321" s="13">
        <f t="shared" si="1629"/>
        <v>0</v>
      </c>
      <c r="Q1321" s="13">
        <f t="shared" si="1630"/>
        <v>0</v>
      </c>
      <c r="R1321" s="13">
        <f t="shared" si="1631"/>
        <v>0</v>
      </c>
      <c r="S1321" s="13">
        <f t="shared" si="1632"/>
        <v>0</v>
      </c>
      <c r="T1321" s="13">
        <f t="shared" si="1633"/>
        <v>0</v>
      </c>
      <c r="U1321" s="13">
        <f t="shared" si="1634"/>
        <v>0</v>
      </c>
      <c r="V1321" s="13">
        <f t="shared" si="1635"/>
        <v>0</v>
      </c>
      <c r="W1321" s="13">
        <f t="shared" si="1636"/>
        <v>0</v>
      </c>
      <c r="X1321" s="13">
        <f t="shared" si="1637"/>
        <v>0</v>
      </c>
      <c r="Y1321" s="13">
        <f t="shared" si="1638"/>
        <v>0</v>
      </c>
      <c r="Z1321" s="13">
        <f t="shared" si="1639"/>
        <v>0</v>
      </c>
      <c r="AA1321" s="13">
        <f t="shared" si="1640"/>
        <v>0</v>
      </c>
      <c r="AB1321" s="13">
        <f t="shared" si="1641"/>
        <v>0</v>
      </c>
      <c r="AC1321" s="13">
        <f t="shared" si="1642"/>
        <v>0</v>
      </c>
      <c r="AD1321" s="13">
        <f t="shared" si="1643"/>
        <v>0</v>
      </c>
      <c r="AE1321" s="13">
        <f t="shared" si="1644"/>
        <v>0</v>
      </c>
      <c r="AF1321" s="13">
        <f t="shared" si="1645"/>
        <v>0</v>
      </c>
      <c r="AG1321" s="13">
        <f t="shared" si="1646"/>
        <v>0</v>
      </c>
      <c r="AH1321" s="13">
        <f t="shared" si="1647"/>
        <v>0</v>
      </c>
      <c r="AI1321" s="13">
        <f t="shared" si="1648"/>
        <v>0</v>
      </c>
      <c r="AJ1321" s="13">
        <f t="shared" si="1649"/>
        <v>0</v>
      </c>
      <c r="AK1321" s="13">
        <f t="shared" si="1650"/>
        <v>0</v>
      </c>
      <c r="AL1321" s="13">
        <f t="shared" si="1651"/>
        <v>0</v>
      </c>
      <c r="AM1321" s="13">
        <f t="shared" si="1652"/>
        <v>0</v>
      </c>
      <c r="AN1321" s="13">
        <f t="shared" si="1653"/>
        <v>0</v>
      </c>
      <c r="AO1321" s="13">
        <f t="shared" si="1654"/>
        <v>0</v>
      </c>
      <c r="AP1321" s="13">
        <f t="shared" si="1655"/>
        <v>0</v>
      </c>
      <c r="AQ1321" s="13">
        <f t="shared" si="1656"/>
        <v>0</v>
      </c>
      <c r="AR1321" s="13">
        <f t="shared" si="1657"/>
        <v>0</v>
      </c>
      <c r="AS1321" s="13">
        <f t="shared" si="1658"/>
        <v>0</v>
      </c>
      <c r="AT1321" s="13">
        <f t="shared" si="1659"/>
        <v>0</v>
      </c>
      <c r="AU1321" s="13">
        <f t="shared" si="1660"/>
        <v>0</v>
      </c>
      <c r="AV1321" s="13">
        <f t="shared" si="1661"/>
        <v>0</v>
      </c>
      <c r="AW1321" s="13">
        <f t="shared" si="1662"/>
        <v>0</v>
      </c>
      <c r="AX1321" s="13">
        <f t="shared" si="1663"/>
        <v>0</v>
      </c>
      <c r="AY1321" s="13">
        <f t="shared" si="1664"/>
        <v>0</v>
      </c>
      <c r="AZ1321" s="13">
        <f t="shared" si="1665"/>
        <v>0</v>
      </c>
      <c r="BA1321" s="13">
        <f t="shared" si="1666"/>
        <v>0</v>
      </c>
      <c r="BB1321" s="13">
        <f t="shared" si="1667"/>
        <v>0</v>
      </c>
      <c r="BC1321" s="13">
        <f t="shared" si="1668"/>
        <v>0</v>
      </c>
      <c r="BD1321" s="13">
        <f t="shared" si="1669"/>
        <v>0</v>
      </c>
      <c r="BE1321" s="13">
        <f t="shared" si="1670"/>
        <v>0</v>
      </c>
      <c r="BF1321" s="13">
        <f t="shared" si="1671"/>
        <v>0</v>
      </c>
      <c r="BG1321" s="13">
        <f t="shared" si="1672"/>
        <v>0</v>
      </c>
      <c r="BH1321" s="13">
        <f t="shared" si="1673"/>
        <v>0</v>
      </c>
      <c r="BI1321" s="13">
        <f t="shared" si="1674"/>
        <v>0</v>
      </c>
      <c r="BJ1321" s="14">
        <f t="shared" si="1675"/>
        <v>0</v>
      </c>
      <c r="BK1321" s="14">
        <f t="shared" si="1676"/>
        <v>1</v>
      </c>
      <c r="BL1321" s="14">
        <f t="shared" si="1677"/>
        <v>0</v>
      </c>
      <c r="BM1321" s="14">
        <f t="shared" si="1678"/>
        <v>0</v>
      </c>
      <c r="BN1321" s="14">
        <f t="shared" si="1679"/>
        <v>1</v>
      </c>
    </row>
    <row r="1322" spans="1:66" x14ac:dyDescent="0.25">
      <c r="A1322" t="s">
        <v>485</v>
      </c>
      <c r="B1322" t="s">
        <v>490</v>
      </c>
      <c r="C1322" t="s">
        <v>497</v>
      </c>
      <c r="D1322" s="7" t="s">
        <v>508</v>
      </c>
      <c r="E1322" s="10">
        <f>VLOOKUP(A1322,home!$A$2:$E$405,3,FALSE)</f>
        <v>1.25714285714286</v>
      </c>
      <c r="F1322" s="10">
        <f>VLOOKUP(B1322,home!$B$2:$E$405,3,FALSE)</f>
        <v>1.86</v>
      </c>
      <c r="G1322" s="10">
        <f>VLOOKUP(C1322,away!$B$2:$E$405,4,FALSE)</f>
        <v>0</v>
      </c>
      <c r="H1322" s="10">
        <f>VLOOKUP(A1322,away!$A$2:$E$405,3,FALSE)</f>
        <v>1</v>
      </c>
      <c r="I1322" s="10">
        <f>VLOOKUP(C1322,away!$B$2:$E$405,3,FALSE)</f>
        <v>0</v>
      </c>
      <c r="J1322" s="10">
        <f>VLOOKUP(B1322,home!$B$2:$E$405,4,FALSE)</f>
        <v>0.67</v>
      </c>
      <c r="K1322" s="12">
        <f t="shared" si="1624"/>
        <v>0</v>
      </c>
      <c r="L1322" s="12">
        <f t="shared" si="1625"/>
        <v>0</v>
      </c>
      <c r="M1322" s="13">
        <f t="shared" si="1626"/>
        <v>1</v>
      </c>
      <c r="N1322" s="13">
        <f t="shared" si="1627"/>
        <v>0</v>
      </c>
      <c r="O1322" s="13">
        <f t="shared" si="1628"/>
        <v>0</v>
      </c>
      <c r="P1322" s="13">
        <f t="shared" si="1629"/>
        <v>0</v>
      </c>
      <c r="Q1322" s="13">
        <f t="shared" si="1630"/>
        <v>0</v>
      </c>
      <c r="R1322" s="13">
        <f t="shared" si="1631"/>
        <v>0</v>
      </c>
      <c r="S1322" s="13">
        <f t="shared" si="1632"/>
        <v>0</v>
      </c>
      <c r="T1322" s="13">
        <f t="shared" si="1633"/>
        <v>0</v>
      </c>
      <c r="U1322" s="13">
        <f t="shared" si="1634"/>
        <v>0</v>
      </c>
      <c r="V1322" s="13">
        <f t="shared" si="1635"/>
        <v>0</v>
      </c>
      <c r="W1322" s="13">
        <f t="shared" si="1636"/>
        <v>0</v>
      </c>
      <c r="X1322" s="13">
        <f t="shared" si="1637"/>
        <v>0</v>
      </c>
      <c r="Y1322" s="13">
        <f t="shared" si="1638"/>
        <v>0</v>
      </c>
      <c r="Z1322" s="13">
        <f t="shared" si="1639"/>
        <v>0</v>
      </c>
      <c r="AA1322" s="13">
        <f t="shared" si="1640"/>
        <v>0</v>
      </c>
      <c r="AB1322" s="13">
        <f t="shared" si="1641"/>
        <v>0</v>
      </c>
      <c r="AC1322" s="13">
        <f t="shared" si="1642"/>
        <v>0</v>
      </c>
      <c r="AD1322" s="13">
        <f t="shared" si="1643"/>
        <v>0</v>
      </c>
      <c r="AE1322" s="13">
        <f t="shared" si="1644"/>
        <v>0</v>
      </c>
      <c r="AF1322" s="13">
        <f t="shared" si="1645"/>
        <v>0</v>
      </c>
      <c r="AG1322" s="13">
        <f t="shared" si="1646"/>
        <v>0</v>
      </c>
      <c r="AH1322" s="13">
        <f t="shared" si="1647"/>
        <v>0</v>
      </c>
      <c r="AI1322" s="13">
        <f t="shared" si="1648"/>
        <v>0</v>
      </c>
      <c r="AJ1322" s="13">
        <f t="shared" si="1649"/>
        <v>0</v>
      </c>
      <c r="AK1322" s="13">
        <f t="shared" si="1650"/>
        <v>0</v>
      </c>
      <c r="AL1322" s="13">
        <f t="shared" si="1651"/>
        <v>0</v>
      </c>
      <c r="AM1322" s="13">
        <f t="shared" si="1652"/>
        <v>0</v>
      </c>
      <c r="AN1322" s="13">
        <f t="shared" si="1653"/>
        <v>0</v>
      </c>
      <c r="AO1322" s="13">
        <f t="shared" si="1654"/>
        <v>0</v>
      </c>
      <c r="AP1322" s="13">
        <f t="shared" si="1655"/>
        <v>0</v>
      </c>
      <c r="AQ1322" s="13">
        <f t="shared" si="1656"/>
        <v>0</v>
      </c>
      <c r="AR1322" s="13">
        <f t="shared" si="1657"/>
        <v>0</v>
      </c>
      <c r="AS1322" s="13">
        <f t="shared" si="1658"/>
        <v>0</v>
      </c>
      <c r="AT1322" s="13">
        <f t="shared" si="1659"/>
        <v>0</v>
      </c>
      <c r="AU1322" s="13">
        <f t="shared" si="1660"/>
        <v>0</v>
      </c>
      <c r="AV1322" s="13">
        <f t="shared" si="1661"/>
        <v>0</v>
      </c>
      <c r="AW1322" s="13">
        <f t="shared" si="1662"/>
        <v>0</v>
      </c>
      <c r="AX1322" s="13">
        <f t="shared" si="1663"/>
        <v>0</v>
      </c>
      <c r="AY1322" s="13">
        <f t="shared" si="1664"/>
        <v>0</v>
      </c>
      <c r="AZ1322" s="13">
        <f t="shared" si="1665"/>
        <v>0</v>
      </c>
      <c r="BA1322" s="13">
        <f t="shared" si="1666"/>
        <v>0</v>
      </c>
      <c r="BB1322" s="13">
        <f t="shared" si="1667"/>
        <v>0</v>
      </c>
      <c r="BC1322" s="13">
        <f t="shared" si="1668"/>
        <v>0</v>
      </c>
      <c r="BD1322" s="13">
        <f t="shared" si="1669"/>
        <v>0</v>
      </c>
      <c r="BE1322" s="13">
        <f t="shared" si="1670"/>
        <v>0</v>
      </c>
      <c r="BF1322" s="13">
        <f t="shared" si="1671"/>
        <v>0</v>
      </c>
      <c r="BG1322" s="13">
        <f t="shared" si="1672"/>
        <v>0</v>
      </c>
      <c r="BH1322" s="13">
        <f t="shared" si="1673"/>
        <v>0</v>
      </c>
      <c r="BI1322" s="13">
        <f t="shared" si="1674"/>
        <v>0</v>
      </c>
      <c r="BJ1322" s="14">
        <f t="shared" si="1675"/>
        <v>0</v>
      </c>
      <c r="BK1322" s="14">
        <f t="shared" si="1676"/>
        <v>1</v>
      </c>
      <c r="BL1322" s="14">
        <f t="shared" si="1677"/>
        <v>0</v>
      </c>
      <c r="BM1322" s="14">
        <f t="shared" si="1678"/>
        <v>0</v>
      </c>
      <c r="BN1322" s="14">
        <f t="shared" si="1679"/>
        <v>1</v>
      </c>
    </row>
    <row r="1323" spans="1:66" x14ac:dyDescent="0.25">
      <c r="A1323" t="s">
        <v>22</v>
      </c>
      <c r="B1323" t="s">
        <v>166</v>
      </c>
      <c r="C1323" t="s">
        <v>255</v>
      </c>
      <c r="D1323" s="7" t="s">
        <v>508</v>
      </c>
      <c r="E1323" s="10">
        <f>VLOOKUP(A1323,home!$A$2:$E$405,3,FALSE)</f>
        <v>1.7</v>
      </c>
      <c r="F1323" s="10">
        <f>VLOOKUP(B1323,home!$B$2:$E$405,3,FALSE)</f>
        <v>0.74</v>
      </c>
      <c r="G1323" s="10">
        <f>VLOOKUP(C1323,away!$B$2:$E$405,4,FALSE)</f>
        <v>0.28999999999999998</v>
      </c>
      <c r="H1323" s="10">
        <f>VLOOKUP(A1323,away!$A$2:$E$405,3,FALSE)</f>
        <v>1.5</v>
      </c>
      <c r="I1323" s="10">
        <f>VLOOKUP(C1323,away!$B$2:$E$405,3,FALSE)</f>
        <v>1.76</v>
      </c>
      <c r="J1323" s="10">
        <f>VLOOKUP(B1323,home!$B$2:$E$405,4,FALSE)</f>
        <v>1.67</v>
      </c>
      <c r="K1323" s="12">
        <f t="shared" si="1624"/>
        <v>0.36481999999999998</v>
      </c>
      <c r="L1323" s="12">
        <f t="shared" si="1625"/>
        <v>4.4088000000000003</v>
      </c>
      <c r="M1323" s="13">
        <f t="shared" si="1626"/>
        <v>8.4497366819331395E-3</v>
      </c>
      <c r="N1323" s="13">
        <f t="shared" si="1627"/>
        <v>3.0826329363028478E-3</v>
      </c>
      <c r="O1323" s="13">
        <f t="shared" si="1628"/>
        <v>3.7253199083306834E-2</v>
      </c>
      <c r="P1323" s="13">
        <f t="shared" si="1629"/>
        <v>1.3590712089571999E-2</v>
      </c>
      <c r="Q1323" s="13">
        <f t="shared" si="1630"/>
        <v>5.6230307391100243E-4</v>
      </c>
      <c r="R1323" s="13">
        <f t="shared" si="1631"/>
        <v>8.2120952059241609E-2</v>
      </c>
      <c r="S1323" s="13">
        <f t="shared" si="1632"/>
        <v>5.4648879028553615E-3</v>
      </c>
      <c r="T1323" s="13">
        <f t="shared" si="1633"/>
        <v>2.4790817922588282E-3</v>
      </c>
      <c r="U1323" s="13">
        <f t="shared" si="1634"/>
        <v>2.995936573025252E-2</v>
      </c>
      <c r="V1323" s="13">
        <f t="shared" si="1635"/>
        <v>9.7664737159202037E-4</v>
      </c>
      <c r="W1323" s="13">
        <f t="shared" si="1636"/>
        <v>6.8379802474737312E-5</v>
      </c>
      <c r="X1323" s="13">
        <f t="shared" si="1637"/>
        <v>3.014728731506219E-4</v>
      </c>
      <c r="Y1323" s="13">
        <f t="shared" si="1638"/>
        <v>6.6456680157323119E-4</v>
      </c>
      <c r="Z1323" s="13">
        <f t="shared" si="1639"/>
        <v>0.12068495114626145</v>
      </c>
      <c r="AA1323" s="13">
        <f t="shared" si="1640"/>
        <v>4.4028283877179102E-2</v>
      </c>
      <c r="AB1323" s="13">
        <f t="shared" si="1641"/>
        <v>8.0311992620362392E-3</v>
      </c>
      <c r="AC1323" s="13">
        <f t="shared" si="1642"/>
        <v>9.8178601150412565E-5</v>
      </c>
      <c r="AD1323" s="13">
        <f t="shared" si="1643"/>
        <v>6.236579884708416E-6</v>
      </c>
      <c r="AE1323" s="13">
        <f t="shared" si="1644"/>
        <v>2.7495833395702469E-5</v>
      </c>
      <c r="AF1323" s="13">
        <f t="shared" si="1645"/>
        <v>6.0611815137486541E-5</v>
      </c>
      <c r="AG1323" s="13">
        <f t="shared" si="1646"/>
        <v>8.9075123526050212E-5</v>
      </c>
      <c r="AH1323" s="13">
        <f t="shared" si="1647"/>
        <v>0.13301895315340939</v>
      </c>
      <c r="AI1323" s="13">
        <f t="shared" si="1648"/>
        <v>4.8527974489426813E-2</v>
      </c>
      <c r="AJ1323" s="13">
        <f t="shared" si="1649"/>
        <v>8.8519878266163452E-3</v>
      </c>
      <c r="AK1323" s="13">
        <f t="shared" si="1650"/>
        <v>1.076460732968725E-3</v>
      </c>
      <c r="AL1323" s="13">
        <f t="shared" si="1651"/>
        <v>6.3164908058976965E-6</v>
      </c>
      <c r="AM1323" s="13">
        <f t="shared" si="1652"/>
        <v>4.5504581470786506E-7</v>
      </c>
      <c r="AN1323" s="13">
        <f t="shared" si="1653"/>
        <v>2.0062059878840358E-6</v>
      </c>
      <c r="AO1323" s="13">
        <f t="shared" si="1654"/>
        <v>4.422480479691569E-6</v>
      </c>
      <c r="AP1323" s="13">
        <f t="shared" si="1655"/>
        <v>6.4992773129547294E-6</v>
      </c>
      <c r="AQ1323" s="13">
        <f t="shared" si="1656"/>
        <v>7.1635034543387049E-6</v>
      </c>
      <c r="AR1323" s="13">
        <f t="shared" si="1657"/>
        <v>0.11729079213255027</v>
      </c>
      <c r="AS1323" s="13">
        <f t="shared" si="1658"/>
        <v>4.2790026785796992E-2</v>
      </c>
      <c r="AT1323" s="13">
        <f t="shared" si="1659"/>
        <v>7.8053287859972276E-3</v>
      </c>
      <c r="AU1323" s="13">
        <f t="shared" si="1660"/>
        <v>9.4918001590250304E-4</v>
      </c>
      <c r="AV1323" s="13">
        <f t="shared" si="1661"/>
        <v>8.6569963350387788E-5</v>
      </c>
      <c r="AW1323" s="13">
        <f t="shared" si="1662"/>
        <v>2.8221000379723699E-7</v>
      </c>
      <c r="AX1323" s="13">
        <f t="shared" si="1663"/>
        <v>2.7668302353620543E-8</v>
      </c>
      <c r="AY1323" s="13">
        <f t="shared" si="1664"/>
        <v>1.2198401141664225E-7</v>
      </c>
      <c r="AZ1323" s="13">
        <f t="shared" si="1665"/>
        <v>2.6890155476684625E-7</v>
      </c>
      <c r="BA1323" s="13">
        <f t="shared" si="1666"/>
        <v>3.9517772488535724E-7</v>
      </c>
      <c r="BB1323" s="13">
        <f t="shared" si="1667"/>
        <v>4.3556488836864082E-7</v>
      </c>
      <c r="BC1323" s="13">
        <f t="shared" si="1668"/>
        <v>3.8406369596793274E-7</v>
      </c>
      <c r="BD1323" s="13">
        <f t="shared" si="1669"/>
        <v>8.6185274058997938E-2</v>
      </c>
      <c r="BE1323" s="13">
        <f t="shared" si="1670"/>
        <v>3.1442111682203629E-2</v>
      </c>
      <c r="BF1323" s="13">
        <f t="shared" si="1671"/>
        <v>5.7353555919507629E-3</v>
      </c>
      <c r="BG1323" s="13">
        <f t="shared" si="1672"/>
        <v>6.974574756851593E-4</v>
      </c>
      <c r="BH1323" s="13">
        <f t="shared" si="1673"/>
        <v>6.3611609069864948E-5</v>
      </c>
      <c r="BI1323" s="13">
        <f t="shared" si="1674"/>
        <v>4.6413574441736269E-6</v>
      </c>
      <c r="BJ1323" s="14">
        <f t="shared" si="1675"/>
        <v>7.3640365048425523E-3</v>
      </c>
      <c r="BK1323" s="14">
        <f t="shared" si="1676"/>
        <v>2.8586601121920248E-2</v>
      </c>
      <c r="BL1323" s="14">
        <f t="shared" si="1677"/>
        <v>0.68591872567338652</v>
      </c>
      <c r="BM1323" s="14">
        <f t="shared" si="1678"/>
        <v>0.69749493874813584</v>
      </c>
      <c r="BN1323" s="14">
        <f t="shared" si="1679"/>
        <v>0.14505953592426743</v>
      </c>
    </row>
    <row r="1324" spans="1:66" x14ac:dyDescent="0.25">
      <c r="A1324" t="s">
        <v>22</v>
      </c>
      <c r="B1324" t="s">
        <v>164</v>
      </c>
      <c r="C1324" t="s">
        <v>23</v>
      </c>
      <c r="D1324" s="7" t="s">
        <v>508</v>
      </c>
      <c r="E1324" s="10">
        <f>VLOOKUP(A1324,home!$A$2:$E$405,3,FALSE)</f>
        <v>1.7</v>
      </c>
      <c r="F1324" s="10">
        <f>VLOOKUP(B1324,home!$B$2:$E$405,3,FALSE)</f>
        <v>0.88</v>
      </c>
      <c r="G1324" s="10">
        <f>VLOOKUP(C1324,away!$B$2:$E$405,4,FALSE)</f>
        <v>1.03</v>
      </c>
      <c r="H1324" s="10">
        <f>VLOOKUP(A1324,away!$A$2:$E$405,3,FALSE)</f>
        <v>1.5</v>
      </c>
      <c r="I1324" s="10">
        <f>VLOOKUP(C1324,away!$B$2:$E$405,3,FALSE)</f>
        <v>0.59</v>
      </c>
      <c r="J1324" s="10">
        <f>VLOOKUP(B1324,home!$B$2:$E$405,4,FALSE)</f>
        <v>0.67</v>
      </c>
      <c r="K1324" s="12">
        <f t="shared" si="1624"/>
        <v>1.54088</v>
      </c>
      <c r="L1324" s="12">
        <f t="shared" si="1625"/>
        <v>0.59295000000000009</v>
      </c>
      <c r="M1324" s="13">
        <f t="shared" si="1626"/>
        <v>0.11838301751145887</v>
      </c>
      <c r="N1324" s="13">
        <f t="shared" si="1627"/>
        <v>0.18241402402305676</v>
      </c>
      <c r="O1324" s="13">
        <f t="shared" si="1628"/>
        <v>7.0195210233419542E-2</v>
      </c>
      <c r="P1324" s="13">
        <f t="shared" si="1629"/>
        <v>0.1081623955444715</v>
      </c>
      <c r="Q1324" s="13">
        <f t="shared" si="1630"/>
        <v>0.14053906066832386</v>
      </c>
      <c r="R1324" s="13">
        <f t="shared" si="1631"/>
        <v>2.0811124953953059E-2</v>
      </c>
      <c r="S1324" s="13">
        <f t="shared" si="1632"/>
        <v>2.4706043265002725E-2</v>
      </c>
      <c r="T1324" s="13">
        <f t="shared" si="1633"/>
        <v>8.3332636023282641E-2</v>
      </c>
      <c r="U1324" s="13">
        <f t="shared" si="1634"/>
        <v>3.206744621904719E-2</v>
      </c>
      <c r="V1324" s="13">
        <f t="shared" si="1635"/>
        <v>2.5081157755206542E-3</v>
      </c>
      <c r="W1324" s="13">
        <f t="shared" si="1636"/>
        <v>7.2184609267535615E-2</v>
      </c>
      <c r="X1324" s="13">
        <f t="shared" si="1637"/>
        <v>4.2801864065185241E-2</v>
      </c>
      <c r="Y1324" s="13">
        <f t="shared" si="1638"/>
        <v>1.2689682648725796E-2</v>
      </c>
      <c r="Z1324" s="13">
        <f t="shared" si="1639"/>
        <v>4.1133188471488237E-3</v>
      </c>
      <c r="AA1324" s="13">
        <f t="shared" si="1640"/>
        <v>6.3381307451946794E-3</v>
      </c>
      <c r="AB1324" s="13">
        <f t="shared" si="1641"/>
        <v>4.8831494513277901E-3</v>
      </c>
      <c r="AC1324" s="13">
        <f t="shared" si="1642"/>
        <v>1.432235680240913E-4</v>
      </c>
      <c r="AD1324" s="13">
        <f t="shared" si="1643"/>
        <v>2.7806955182040068E-2</v>
      </c>
      <c r="AE1324" s="13">
        <f t="shared" si="1644"/>
        <v>1.6488134075190661E-2</v>
      </c>
      <c r="AF1324" s="13">
        <f t="shared" si="1645"/>
        <v>4.8883195499421512E-3</v>
      </c>
      <c r="AG1324" s="13">
        <f t="shared" si="1646"/>
        <v>9.6617635904606644E-4</v>
      </c>
      <c r="AH1324" s="13">
        <f t="shared" si="1647"/>
        <v>6.0974810260422375E-4</v>
      </c>
      <c r="AI1324" s="13">
        <f t="shared" si="1648"/>
        <v>9.3954865634079639E-4</v>
      </c>
      <c r="AJ1324" s="13">
        <f t="shared" si="1649"/>
        <v>7.2386586679120334E-4</v>
      </c>
      <c r="AK1324" s="13">
        <f t="shared" si="1650"/>
        <v>3.7179681227374303E-4</v>
      </c>
      <c r="AL1324" s="13">
        <f t="shared" si="1651"/>
        <v>5.2343332824449433E-6</v>
      </c>
      <c r="AM1324" s="13">
        <f t="shared" si="1652"/>
        <v>8.5694362201803823E-3</v>
      </c>
      <c r="AN1324" s="13">
        <f t="shared" si="1653"/>
        <v>5.0812472067559575E-3</v>
      </c>
      <c r="AO1324" s="13">
        <f t="shared" si="1654"/>
        <v>1.5064627656229727E-3</v>
      </c>
      <c r="AP1324" s="13">
        <f t="shared" si="1655"/>
        <v>2.9775236562538064E-4</v>
      </c>
      <c r="AQ1324" s="13">
        <f t="shared" si="1656"/>
        <v>4.4138066299392364E-5</v>
      </c>
      <c r="AR1324" s="13">
        <f t="shared" si="1657"/>
        <v>7.2310027487834929E-5</v>
      </c>
      <c r="AS1324" s="13">
        <f t="shared" si="1658"/>
        <v>1.1142107515545509E-4</v>
      </c>
      <c r="AT1324" s="13">
        <f t="shared" si="1659"/>
        <v>8.5843253142768843E-5</v>
      </c>
      <c r="AU1324" s="13">
        <f t="shared" si="1660"/>
        <v>4.4091383967543207E-5</v>
      </c>
      <c r="AV1324" s="13">
        <f t="shared" si="1661"/>
        <v>1.6984882931976994E-5</v>
      </c>
      <c r="AW1324" s="13">
        <f t="shared" si="1662"/>
        <v>1.328451680750297E-7</v>
      </c>
      <c r="AX1324" s="13">
        <f t="shared" si="1663"/>
        <v>2.2007454804919249E-3</v>
      </c>
      <c r="AY1324" s="13">
        <f t="shared" si="1664"/>
        <v>1.3049320326576869E-3</v>
      </c>
      <c r="AZ1324" s="13">
        <f t="shared" si="1665"/>
        <v>3.8687972438218777E-4</v>
      </c>
      <c r="BA1324" s="13">
        <f t="shared" si="1666"/>
        <v>7.6466777524139429E-5</v>
      </c>
      <c r="BB1324" s="13">
        <f t="shared" si="1667"/>
        <v>1.133524393323462E-5</v>
      </c>
      <c r="BC1324" s="13">
        <f t="shared" si="1668"/>
        <v>1.3442465780422942E-6</v>
      </c>
      <c r="BD1324" s="13">
        <f t="shared" si="1669"/>
        <v>7.1460384664852849E-6</v>
      </c>
      <c r="BE1324" s="13">
        <f t="shared" si="1670"/>
        <v>1.1011187752237846E-5</v>
      </c>
      <c r="BF1324" s="13">
        <f t="shared" si="1671"/>
        <v>8.4834594918341283E-6</v>
      </c>
      <c r="BG1324" s="13">
        <f t="shared" si="1672"/>
        <v>4.3573310205924564E-6</v>
      </c>
      <c r="BH1324" s="13">
        <f t="shared" si="1673"/>
        <v>1.678531055752626E-6</v>
      </c>
      <c r="BI1324" s="13">
        <f t="shared" si="1674"/>
        <v>5.1728298663762133E-7</v>
      </c>
      <c r="BJ1324" s="14">
        <f t="shared" si="1675"/>
        <v>0.60359220199238017</v>
      </c>
      <c r="BK1324" s="14">
        <f t="shared" si="1676"/>
        <v>0.25521296203041799</v>
      </c>
      <c r="BL1324" s="14">
        <f t="shared" si="1677"/>
        <v>0.13730386549441137</v>
      </c>
      <c r="BM1324" s="14">
        <f t="shared" si="1678"/>
        <v>0.35841271624218507</v>
      </c>
      <c r="BN1324" s="14">
        <f t="shared" si="1679"/>
        <v>0.64050483293468363</v>
      </c>
    </row>
    <row r="1325" spans="1:66" x14ac:dyDescent="0.25">
      <c r="A1325" t="s">
        <v>22</v>
      </c>
      <c r="B1325" t="s">
        <v>24</v>
      </c>
      <c r="C1325" t="s">
        <v>167</v>
      </c>
      <c r="D1325" s="7" t="s">
        <v>508</v>
      </c>
      <c r="E1325" s="10">
        <f>VLOOKUP(A1325,home!$A$2:$E$405,3,FALSE)</f>
        <v>1.7</v>
      </c>
      <c r="F1325" s="10">
        <f>VLOOKUP(B1325,home!$B$2:$E$405,3,FALSE)</f>
        <v>1.18</v>
      </c>
      <c r="G1325" s="10">
        <f>VLOOKUP(C1325,away!$B$2:$E$405,4,FALSE)</f>
        <v>0.78</v>
      </c>
      <c r="H1325" s="10">
        <f>VLOOKUP(A1325,away!$A$2:$E$405,3,FALSE)</f>
        <v>1.5</v>
      </c>
      <c r="I1325" s="10">
        <f>VLOOKUP(C1325,away!$B$2:$E$405,3,FALSE)</f>
        <v>0.78</v>
      </c>
      <c r="J1325" s="10">
        <f>VLOOKUP(B1325,home!$B$2:$E$405,4,FALSE)</f>
        <v>0.33</v>
      </c>
      <c r="K1325" s="12">
        <f t="shared" si="1624"/>
        <v>1.5646799999999998</v>
      </c>
      <c r="L1325" s="12">
        <f t="shared" si="1625"/>
        <v>0.3861</v>
      </c>
      <c r="M1325" s="13">
        <f t="shared" si="1626"/>
        <v>0.14216314107919811</v>
      </c>
      <c r="N1325" s="13">
        <f t="shared" si="1627"/>
        <v>0.22243982358379974</v>
      </c>
      <c r="O1325" s="13">
        <f t="shared" si="1628"/>
        <v>5.4889188770678395E-2</v>
      </c>
      <c r="P1325" s="13">
        <f t="shared" si="1629"/>
        <v>8.5884015885705073E-2</v>
      </c>
      <c r="Q1325" s="13">
        <f t="shared" si="1630"/>
        <v>0.17402357158254986</v>
      </c>
      <c r="R1325" s="13">
        <f t="shared" si="1631"/>
        <v>1.0596357892179463E-2</v>
      </c>
      <c r="S1325" s="13">
        <f t="shared" si="1632"/>
        <v>1.2971126215737743E-2</v>
      </c>
      <c r="T1325" s="13">
        <f t="shared" si="1633"/>
        <v>6.7190500988022497E-2</v>
      </c>
      <c r="U1325" s="13">
        <f t="shared" si="1634"/>
        <v>1.6579909266735363E-2</v>
      </c>
      <c r="V1325" s="13">
        <f t="shared" si="1635"/>
        <v>8.7068388981461904E-4</v>
      </c>
      <c r="W1325" s="13">
        <f t="shared" si="1636"/>
        <v>9.0763733994594711E-2</v>
      </c>
      <c r="X1325" s="13">
        <f t="shared" si="1637"/>
        <v>3.5043877695313017E-2</v>
      </c>
      <c r="Y1325" s="13">
        <f t="shared" si="1638"/>
        <v>6.7652205890801776E-3</v>
      </c>
      <c r="Z1325" s="13">
        <f t="shared" si="1639"/>
        <v>1.3637512607234973E-3</v>
      </c>
      <c r="AA1325" s="13">
        <f t="shared" si="1640"/>
        <v>2.1338343226288419E-3</v>
      </c>
      <c r="AB1325" s="13">
        <f t="shared" si="1641"/>
        <v>1.6693839439654479E-3</v>
      </c>
      <c r="AC1325" s="13">
        <f t="shared" si="1642"/>
        <v>3.2875007393182169E-5</v>
      </c>
      <c r="AD1325" s="13">
        <f t="shared" si="1643"/>
        <v>3.5504049826665621E-2</v>
      </c>
      <c r="AE1325" s="13">
        <f t="shared" si="1644"/>
        <v>1.3708113638075595E-2</v>
      </c>
      <c r="AF1325" s="13">
        <f t="shared" si="1645"/>
        <v>2.6463513378304935E-3</v>
      </c>
      <c r="AG1325" s="13">
        <f t="shared" si="1646"/>
        <v>3.4058541717878459E-4</v>
      </c>
      <c r="AH1325" s="13">
        <f t="shared" si="1647"/>
        <v>1.3163609044133552E-4</v>
      </c>
      <c r="AI1325" s="13">
        <f t="shared" si="1648"/>
        <v>2.0596835799174885E-4</v>
      </c>
      <c r="AJ1325" s="13">
        <f t="shared" si="1649"/>
        <v>1.6113728519126478E-4</v>
      </c>
      <c r="AK1325" s="13">
        <f t="shared" si="1650"/>
        <v>8.4042762464356063E-5</v>
      </c>
      <c r="AL1325" s="13">
        <f t="shared" si="1651"/>
        <v>7.944218552756396E-7</v>
      </c>
      <c r="AM1325" s="13">
        <f t="shared" si="1652"/>
        <v>1.1110495336557421E-2</v>
      </c>
      <c r="AN1325" s="13">
        <f t="shared" si="1653"/>
        <v>4.2897622494448197E-3</v>
      </c>
      <c r="AO1325" s="13">
        <f t="shared" si="1654"/>
        <v>8.2813860225532251E-4</v>
      </c>
      <c r="AP1325" s="13">
        <f t="shared" si="1655"/>
        <v>1.0658143811026003E-4</v>
      </c>
      <c r="AQ1325" s="13">
        <f t="shared" si="1656"/>
        <v>1.0287773313592844E-5</v>
      </c>
      <c r="AR1325" s="13">
        <f t="shared" si="1657"/>
        <v>1.0164938903879929E-5</v>
      </c>
      <c r="AS1325" s="13">
        <f t="shared" si="1658"/>
        <v>1.590487660412285E-5</v>
      </c>
      <c r="AT1325" s="13">
        <f t="shared" si="1659"/>
        <v>1.2443021162469469E-5</v>
      </c>
      <c r="AU1325" s="13">
        <f t="shared" si="1660"/>
        <v>6.4897821174975763E-6</v>
      </c>
      <c r="AV1325" s="13">
        <f t="shared" si="1661"/>
        <v>2.5386080709015272E-6</v>
      </c>
      <c r="AW1325" s="13">
        <f t="shared" si="1662"/>
        <v>1.3331346476798598E-8</v>
      </c>
      <c r="AX1325" s="13">
        <f t="shared" si="1663"/>
        <v>2.8973949738674478E-3</v>
      </c>
      <c r="AY1325" s="13">
        <f t="shared" si="1664"/>
        <v>1.1186841994102216E-3</v>
      </c>
      <c r="AZ1325" s="13">
        <f t="shared" si="1665"/>
        <v>2.1596198469614328E-4</v>
      </c>
      <c r="BA1325" s="13">
        <f t="shared" si="1666"/>
        <v>2.7794307430393648E-5</v>
      </c>
      <c r="BB1325" s="13">
        <f t="shared" si="1667"/>
        <v>2.6828455247187455E-6</v>
      </c>
      <c r="BC1325" s="13">
        <f t="shared" si="1668"/>
        <v>2.0716933141878156E-7</v>
      </c>
      <c r="BD1325" s="13">
        <f t="shared" si="1669"/>
        <v>6.5411381846467376E-7</v>
      </c>
      <c r="BE1325" s="13">
        <f t="shared" si="1670"/>
        <v>1.0234788094753057E-6</v>
      </c>
      <c r="BF1325" s="13">
        <f t="shared" si="1671"/>
        <v>8.0070841180491056E-7</v>
      </c>
      <c r="BG1325" s="13">
        <f t="shared" si="1672"/>
        <v>4.1761747926096917E-7</v>
      </c>
      <c r="BH1325" s="13">
        <f t="shared" si="1673"/>
        <v>1.6335942936251334E-7</v>
      </c>
      <c r="BI1325" s="13">
        <f t="shared" si="1674"/>
        <v>5.1121046386987423E-8</v>
      </c>
      <c r="BJ1325" s="14">
        <f t="shared" si="1675"/>
        <v>0.66903381953305208</v>
      </c>
      <c r="BK1325" s="14">
        <f t="shared" si="1676"/>
        <v>0.24304132069911422</v>
      </c>
      <c r="BL1325" s="14">
        <f t="shared" si="1677"/>
        <v>8.6502110318129849E-2</v>
      </c>
      <c r="BM1325" s="14">
        <f t="shared" si="1678"/>
        <v>0.30882623214884558</v>
      </c>
      <c r="BN1325" s="14">
        <f t="shared" si="1679"/>
        <v>0.68999609879411072</v>
      </c>
    </row>
    <row r="1326" spans="1:66" x14ac:dyDescent="0.25">
      <c r="A1326" t="s">
        <v>178</v>
      </c>
      <c r="B1326" t="s">
        <v>472</v>
      </c>
      <c r="C1326" t="s">
        <v>183</v>
      </c>
      <c r="D1326" s="7" t="s">
        <v>508</v>
      </c>
      <c r="E1326" s="10">
        <f>VLOOKUP(A1326,home!$A$2:$E$405,3,FALSE)</f>
        <v>1.77142857142857</v>
      </c>
      <c r="F1326" s="10">
        <f>VLOOKUP(B1326,home!$B$2:$E$405,3,FALSE)</f>
        <v>1.24</v>
      </c>
      <c r="G1326" s="10">
        <f>VLOOKUP(C1326,away!$B$2:$E$405,4,FALSE)</f>
        <v>0.85</v>
      </c>
      <c r="H1326" s="10">
        <f>VLOOKUP(A1326,away!$A$2:$E$405,3,FALSE)</f>
        <v>1.3857142857142899</v>
      </c>
      <c r="I1326" s="10">
        <f>VLOOKUP(C1326,away!$B$2:$E$405,3,FALSE)</f>
        <v>0.56000000000000005</v>
      </c>
      <c r="J1326" s="10">
        <f>VLOOKUP(B1326,home!$B$2:$E$405,4,FALSE)</f>
        <v>1.1499999999999999</v>
      </c>
      <c r="K1326" s="12">
        <f t="shared" si="1624"/>
        <v>1.8670857142857127</v>
      </c>
      <c r="L1326" s="12">
        <f t="shared" si="1625"/>
        <v>0.89240000000000275</v>
      </c>
      <c r="M1326" s="13">
        <f t="shared" si="1626"/>
        <v>6.3324326783388382E-2</v>
      </c>
      <c r="N1326" s="13">
        <f t="shared" si="1627"/>
        <v>0.11823194590402458</v>
      </c>
      <c r="O1326" s="13">
        <f t="shared" si="1628"/>
        <v>5.6510629221495967E-2</v>
      </c>
      <c r="P1326" s="13">
        <f t="shared" si="1629"/>
        <v>0.10551018852475186</v>
      </c>
      <c r="Q1326" s="13">
        <f t="shared" si="1630"/>
        <v>0.11037458858480276</v>
      </c>
      <c r="R1326" s="13">
        <f t="shared" si="1631"/>
        <v>2.5215042758631578E-2</v>
      </c>
      <c r="S1326" s="13">
        <f t="shared" si="1632"/>
        <v>4.3949933809043662E-2</v>
      </c>
      <c r="T1326" s="13">
        <f t="shared" si="1633"/>
        <v>9.8498282853078281E-2</v>
      </c>
      <c r="U1326" s="13">
        <f t="shared" si="1634"/>
        <v>4.7078646119744424E-2</v>
      </c>
      <c r="V1326" s="13">
        <f t="shared" si="1635"/>
        <v>8.1365356857506285E-3</v>
      </c>
      <c r="W1326" s="13">
        <f t="shared" si="1636"/>
        <v>6.8692939188949392E-2</v>
      </c>
      <c r="X1326" s="13">
        <f t="shared" si="1637"/>
        <v>6.1301578932218631E-2</v>
      </c>
      <c r="Y1326" s="13">
        <f t="shared" si="1638"/>
        <v>2.7352764519556035E-2</v>
      </c>
      <c r="Z1326" s="13">
        <f t="shared" si="1639"/>
        <v>7.5006347192676306E-3</v>
      </c>
      <c r="AA1326" s="13">
        <f t="shared" si="1640"/>
        <v>1.4004327932420018E-2</v>
      </c>
      <c r="AB1326" s="13">
        <f t="shared" si="1641"/>
        <v>1.3073640310396897E-2</v>
      </c>
      <c r="AC1326" s="13">
        <f t="shared" si="1642"/>
        <v>8.4731202224079885E-4</v>
      </c>
      <c r="AD1326" s="13">
        <f t="shared" si="1643"/>
        <v>3.2063901357996159E-2</v>
      </c>
      <c r="AE1326" s="13">
        <f t="shared" si="1644"/>
        <v>2.8613825571875858E-2</v>
      </c>
      <c r="AF1326" s="13">
        <f t="shared" si="1645"/>
        <v>1.2767488970171046E-2</v>
      </c>
      <c r="AG1326" s="13">
        <f t="shared" si="1646"/>
        <v>3.7979023856602257E-3</v>
      </c>
      <c r="AH1326" s="13">
        <f t="shared" si="1647"/>
        <v>1.6733916058686131E-3</v>
      </c>
      <c r="AI1326" s="13">
        <f t="shared" si="1648"/>
        <v>3.1243655617229152E-3</v>
      </c>
      <c r="AJ1326" s="13">
        <f t="shared" si="1649"/>
        <v>2.9167291532495561E-3</v>
      </c>
      <c r="AK1326" s="13">
        <f t="shared" si="1650"/>
        <v>1.8152611114909704E-3</v>
      </c>
      <c r="AL1326" s="13">
        <f t="shared" si="1651"/>
        <v>5.6471220933290585E-5</v>
      </c>
      <c r="AM1326" s="13">
        <f t="shared" si="1652"/>
        <v>1.1973210433956169E-2</v>
      </c>
      <c r="AN1326" s="13">
        <f t="shared" si="1653"/>
        <v>1.0684892991262518E-2</v>
      </c>
      <c r="AO1326" s="13">
        <f t="shared" si="1654"/>
        <v>4.7675992527013494E-3</v>
      </c>
      <c r="AP1326" s="13">
        <f t="shared" si="1655"/>
        <v>1.418201857703566E-3</v>
      </c>
      <c r="AQ1326" s="13">
        <f t="shared" si="1656"/>
        <v>3.1640083445366648E-4</v>
      </c>
      <c r="AR1326" s="13">
        <f t="shared" si="1657"/>
        <v>2.9866693381543107E-4</v>
      </c>
      <c r="AS1326" s="13">
        <f t="shared" si="1658"/>
        <v>5.5763676545630774E-4</v>
      </c>
      <c r="AT1326" s="13">
        <f t="shared" si="1659"/>
        <v>5.2057781927198254E-4</v>
      </c>
      <c r="AU1326" s="13">
        <f t="shared" si="1660"/>
        <v>3.2398780317890948E-4</v>
      </c>
      <c r="AV1326" s="13">
        <f t="shared" si="1661"/>
        <v>1.5122824972953829E-4</v>
      </c>
      <c r="AW1326" s="13">
        <f t="shared" si="1662"/>
        <v>2.6136564069584488E-6</v>
      </c>
      <c r="AX1326" s="13">
        <f t="shared" si="1663"/>
        <v>3.7258350258960377E-3</v>
      </c>
      <c r="AY1326" s="13">
        <f t="shared" si="1664"/>
        <v>3.324935177109634E-3</v>
      </c>
      <c r="AZ1326" s="13">
        <f t="shared" si="1665"/>
        <v>1.4835860760263233E-3</v>
      </c>
      <c r="BA1326" s="13">
        <f t="shared" si="1666"/>
        <v>4.4131740474863168E-4</v>
      </c>
      <c r="BB1326" s="13">
        <f t="shared" si="1667"/>
        <v>9.8457912999420013E-5</v>
      </c>
      <c r="BC1326" s="13">
        <f t="shared" si="1668"/>
        <v>1.7572768312136545E-5</v>
      </c>
      <c r="BD1326" s="13">
        <f t="shared" si="1669"/>
        <v>4.4421728622815234E-5</v>
      </c>
      <c r="BE1326" s="13">
        <f t="shared" si="1670"/>
        <v>8.2939174915535059E-5</v>
      </c>
      <c r="BF1326" s="13">
        <f t="shared" si="1671"/>
        <v>7.7427274319719734E-5</v>
      </c>
      <c r="BG1326" s="13">
        <f t="shared" si="1672"/>
        <v>4.8187785926143262E-5</v>
      </c>
      <c r="BH1326" s="13">
        <f t="shared" si="1673"/>
        <v>2.2492681676440055E-5</v>
      </c>
      <c r="BI1326" s="13">
        <f t="shared" si="1674"/>
        <v>8.3991529268114412E-6</v>
      </c>
      <c r="BJ1326" s="14">
        <f t="shared" si="1675"/>
        <v>0.59994722800350242</v>
      </c>
      <c r="BK1326" s="14">
        <f t="shared" si="1676"/>
        <v>0.22514970322321828</v>
      </c>
      <c r="BL1326" s="14">
        <f t="shared" si="1677"/>
        <v>0.16754799914486057</v>
      </c>
      <c r="BM1326" s="14">
        <f t="shared" si="1678"/>
        <v>0.51765652179305111</v>
      </c>
      <c r="BN1326" s="14">
        <f t="shared" si="1679"/>
        <v>0.47916672177709513</v>
      </c>
    </row>
    <row r="1327" spans="1:66" x14ac:dyDescent="0.25">
      <c r="A1327" t="s">
        <v>178</v>
      </c>
      <c r="B1327" t="s">
        <v>271</v>
      </c>
      <c r="C1327" t="s">
        <v>186</v>
      </c>
      <c r="D1327" s="7" t="s">
        <v>508</v>
      </c>
      <c r="E1327" s="10">
        <f>VLOOKUP(A1327,home!$A$2:$E$405,3,FALSE)</f>
        <v>1.77142857142857</v>
      </c>
      <c r="F1327" s="10">
        <f>VLOOKUP(B1327,home!$B$2:$E$405,3,FALSE)</f>
        <v>0.94</v>
      </c>
      <c r="G1327" s="10">
        <f>VLOOKUP(C1327,away!$B$2:$E$405,4,FALSE)</f>
        <v>1.02</v>
      </c>
      <c r="H1327" s="10">
        <f>VLOOKUP(A1327,away!$A$2:$E$405,3,FALSE)</f>
        <v>1.3857142857142899</v>
      </c>
      <c r="I1327" s="10">
        <f>VLOOKUP(C1327,away!$B$2:$E$405,3,FALSE)</f>
        <v>1.02</v>
      </c>
      <c r="J1327" s="10">
        <f>VLOOKUP(B1327,home!$B$2:$E$405,4,FALSE)</f>
        <v>0.48</v>
      </c>
      <c r="K1327" s="12">
        <f t="shared" si="1624"/>
        <v>1.6984457142857128</v>
      </c>
      <c r="L1327" s="12">
        <f t="shared" si="1625"/>
        <v>0.67844571428571632</v>
      </c>
      <c r="M1327" s="13">
        <f t="shared" si="1626"/>
        <v>9.2838725223127153E-2</v>
      </c>
      <c r="N1327" s="13">
        <f t="shared" si="1627"/>
        <v>0.15768153497496923</v>
      </c>
      <c r="O1327" s="13">
        <f t="shared" si="1628"/>
        <v>6.2986035247379835E-2</v>
      </c>
      <c r="P1327" s="13">
        <f t="shared" si="1629"/>
        <v>0.10697836162576115</v>
      </c>
      <c r="Q1327" s="13">
        <f t="shared" si="1630"/>
        <v>0.13390676365011461</v>
      </c>
      <c r="R1327" s="13">
        <f t="shared" si="1631"/>
        <v>2.136630283671696E-2</v>
      </c>
      <c r="S1327" s="13">
        <f t="shared" si="1632"/>
        <v>3.08178775307042E-2</v>
      </c>
      <c r="T1327" s="13">
        <f t="shared" si="1633"/>
        <v>9.0848469912290591E-2</v>
      </c>
      <c r="U1327" s="13">
        <f t="shared" si="1634"/>
        <v>3.6289505483152594E-2</v>
      </c>
      <c r="V1327" s="13">
        <f t="shared" si="1635"/>
        <v>3.9457265980985413E-3</v>
      </c>
      <c r="W1327" s="13">
        <f t="shared" si="1636"/>
        <v>7.5811122945135673E-2</v>
      </c>
      <c r="X1327" s="13">
        <f t="shared" si="1637"/>
        <v>5.1433731457314821E-2</v>
      </c>
      <c r="Y1327" s="13">
        <f t="shared" si="1638"/>
        <v>1.7447497338468836E-2</v>
      </c>
      <c r="Z1327" s="13">
        <f t="shared" si="1639"/>
        <v>4.8319588632337891E-3</v>
      </c>
      <c r="AA1327" s="13">
        <f t="shared" si="1640"/>
        <v>8.2068198228642947E-3</v>
      </c>
      <c r="AB1327" s="13">
        <f t="shared" si="1641"/>
        <v>6.9694189780294472E-3</v>
      </c>
      <c r="AC1327" s="13">
        <f t="shared" si="1642"/>
        <v>2.8416709047954111E-4</v>
      </c>
      <c r="AD1327" s="13">
        <f t="shared" si="1643"/>
        <v>3.2190269215338241E-2</v>
      </c>
      <c r="AE1327" s="13">
        <f t="shared" si="1644"/>
        <v>2.1839350190849656E-2</v>
      </c>
      <c r="AF1327" s="13">
        <f t="shared" si="1645"/>
        <v>7.4084067698834445E-3</v>
      </c>
      <c r="AG1327" s="13">
        <f t="shared" si="1646"/>
        <v>1.6754006075709034E-3</v>
      </c>
      <c r="AH1327" s="13">
        <f t="shared" si="1647"/>
        <v>8.1955544559146121E-4</v>
      </c>
      <c r="AI1327" s="13">
        <f t="shared" si="1648"/>
        <v>1.3919704341843352E-3</v>
      </c>
      <c r="AJ1327" s="13">
        <f t="shared" si="1649"/>
        <v>1.1820931091764035E-3</v>
      </c>
      <c r="AK1327" s="13">
        <f t="shared" si="1650"/>
        <v>6.692403250557785E-4</v>
      </c>
      <c r="AL1327" s="13">
        <f t="shared" si="1651"/>
        <v>1.3097866087410616E-5</v>
      </c>
      <c r="AM1327" s="13">
        <f t="shared" si="1652"/>
        <v>1.0934684958098906E-2</v>
      </c>
      <c r="AN1327" s="13">
        <f t="shared" si="1653"/>
        <v>7.4185901468866895E-3</v>
      </c>
      <c r="AO1327" s="13">
        <f t="shared" si="1654"/>
        <v>2.5165553455987586E-3</v>
      </c>
      <c r="AP1327" s="13">
        <f t="shared" si="1655"/>
        <v>5.691153963280958E-4</v>
      </c>
      <c r="AQ1327" s="13">
        <f t="shared" si="1656"/>
        <v>9.6528475393203368E-5</v>
      </c>
      <c r="AR1327" s="13">
        <f t="shared" si="1657"/>
        <v>1.1120477593620955E-4</v>
      </c>
      <c r="AS1327" s="13">
        <f t="shared" si="1658"/>
        <v>1.888752750969581E-4</v>
      </c>
      <c r="AT1327" s="13">
        <f t="shared" si="1659"/>
        <v>1.6039720076148174E-4</v>
      </c>
      <c r="AU1327" s="13">
        <f t="shared" si="1660"/>
        <v>9.0808646072254576E-5</v>
      </c>
      <c r="AV1327" s="13">
        <f t="shared" si="1661"/>
        <v>3.8558388935377231E-5</v>
      </c>
      <c r="AW1327" s="13">
        <f t="shared" si="1662"/>
        <v>4.192420336859582E-7</v>
      </c>
      <c r="AX1327" s="13">
        <f t="shared" si="1663"/>
        <v>3.0953281340245875E-3</v>
      </c>
      <c r="AY1327" s="13">
        <f t="shared" si="1664"/>
        <v>2.1000121068369846E-3</v>
      </c>
      <c r="AZ1327" s="13">
        <f t="shared" si="1665"/>
        <v>7.1237210691583498E-4</v>
      </c>
      <c r="BA1327" s="13">
        <f t="shared" si="1666"/>
        <v>1.6110193430457812E-4</v>
      </c>
      <c r="BB1327" s="13">
        <f t="shared" si="1667"/>
        <v>2.732472922302001E-5</v>
      </c>
      <c r="BC1327" s="13">
        <f t="shared" si="1668"/>
        <v>3.7076690870751211E-6</v>
      </c>
      <c r="BD1327" s="13">
        <f t="shared" si="1669"/>
        <v>1.2574400607004116E-5</v>
      </c>
      <c r="BE1327" s="13">
        <f t="shared" si="1670"/>
        <v>2.1356936820677809E-5</v>
      </c>
      <c r="BF1327" s="13">
        <f t="shared" si="1671"/>
        <v>1.8136798906675481E-5</v>
      </c>
      <c r="BG1327" s="13">
        <f t="shared" si="1672"/>
        <v>1.0268122791301591E-5</v>
      </c>
      <c r="BH1327" s="13">
        <f t="shared" si="1673"/>
        <v>4.3599622871614096E-6</v>
      </c>
      <c r="BI1327" s="13">
        <f t="shared" si="1674"/>
        <v>1.4810318522153255E-6</v>
      </c>
      <c r="BJ1327" s="14">
        <f t="shared" si="1675"/>
        <v>0.61787786806463385</v>
      </c>
      <c r="BK1327" s="14">
        <f t="shared" si="1676"/>
        <v>0.236977968041095</v>
      </c>
      <c r="BL1327" s="14">
        <f t="shared" si="1677"/>
        <v>0.1405389632222184</v>
      </c>
      <c r="BM1327" s="14">
        <f t="shared" si="1678"/>
        <v>0.4223694417683086</v>
      </c>
      <c r="BN1327" s="14">
        <f t="shared" si="1679"/>
        <v>0.57575772355806887</v>
      </c>
    </row>
    <row r="1328" spans="1:66" x14ac:dyDescent="0.25">
      <c r="A1328" t="s">
        <v>301</v>
      </c>
      <c r="B1328" t="s">
        <v>343</v>
      </c>
      <c r="C1328" t="s">
        <v>372</v>
      </c>
      <c r="D1328" s="7" t="s">
        <v>508</v>
      </c>
      <c r="E1328" s="10">
        <f>VLOOKUP(A1328,home!$A$2:$E$405,3,FALSE)</f>
        <v>1.32051282051282</v>
      </c>
      <c r="F1328" s="10">
        <f>VLOOKUP(B1328,home!$B$2:$E$405,3,FALSE)</f>
        <v>0.95</v>
      </c>
      <c r="G1328" s="10">
        <f>VLOOKUP(C1328,away!$B$2:$E$405,4,FALSE)</f>
        <v>1.33</v>
      </c>
      <c r="H1328" s="10">
        <f>VLOOKUP(A1328,away!$A$2:$E$405,3,FALSE)</f>
        <v>0.93589743589743601</v>
      </c>
      <c r="I1328" s="10">
        <f>VLOOKUP(C1328,away!$B$2:$E$405,3,FALSE)</f>
        <v>1.51</v>
      </c>
      <c r="J1328" s="10">
        <f>VLOOKUP(B1328,home!$B$2:$E$405,4,FALSE)</f>
        <v>1.6</v>
      </c>
      <c r="K1328" s="12">
        <f t="shared" si="1624"/>
        <v>1.6684679487179481</v>
      </c>
      <c r="L1328" s="12">
        <f t="shared" si="1625"/>
        <v>2.2611282051282053</v>
      </c>
      <c r="M1328" s="13">
        <f t="shared" si="1626"/>
        <v>1.9651607176749058E-2</v>
      </c>
      <c r="N1328" s="13">
        <f t="shared" si="1627"/>
        <v>3.2788076715201411E-2</v>
      </c>
      <c r="O1328" s="13">
        <f t="shared" si="1628"/>
        <v>4.4434803263447155E-2</v>
      </c>
      <c r="P1328" s="13">
        <f t="shared" si="1629"/>
        <v>7.413804505264926E-2</v>
      </c>
      <c r="Q1328" s="13">
        <f t="shared" si="1630"/>
        <v>2.7352927549709416E-2</v>
      </c>
      <c r="R1328" s="13">
        <f t="shared" si="1631"/>
        <v>5.0236393474151611E-2</v>
      </c>
      <c r="S1328" s="13">
        <f t="shared" si="1632"/>
        <v>6.9923666736171827E-2</v>
      </c>
      <c r="T1328" s="13">
        <f t="shared" si="1633"/>
        <v>6.1848475975476283E-2</v>
      </c>
      <c r="U1328" s="13">
        <f t="shared" si="1634"/>
        <v>8.3817812370805447E-2</v>
      </c>
      <c r="V1328" s="13">
        <f t="shared" si="1635"/>
        <v>2.9310602142314745E-2</v>
      </c>
      <c r="W1328" s="13">
        <f t="shared" si="1636"/>
        <v>1.5212494306764768E-2</v>
      </c>
      <c r="X1328" s="13">
        <f t="shared" si="1637"/>
        <v>3.439739994737806E-2</v>
      </c>
      <c r="Y1328" s="13">
        <f t="shared" si="1638"/>
        <v>3.8888465602046E-2</v>
      </c>
      <c r="Z1328" s="13">
        <f t="shared" si="1639"/>
        <v>3.7863642069440907E-2</v>
      </c>
      <c r="AA1328" s="13">
        <f t="shared" si="1640"/>
        <v>6.3174273214590668E-2</v>
      </c>
      <c r="AB1328" s="13">
        <f t="shared" si="1641"/>
        <v>5.2702125021047673E-2</v>
      </c>
      <c r="AC1328" s="13">
        <f t="shared" si="1642"/>
        <v>6.9111101276688649E-3</v>
      </c>
      <c r="AD1328" s="13">
        <f t="shared" si="1643"/>
        <v>6.345389792722823E-3</v>
      </c>
      <c r="AE1328" s="13">
        <f t="shared" si="1644"/>
        <v>1.434773983285819E-2</v>
      </c>
      <c r="AF1328" s="13">
        <f t="shared" si="1645"/>
        <v>1.6221039607958555E-2</v>
      </c>
      <c r="AG1328" s="13">
        <f t="shared" si="1646"/>
        <v>1.2225950058018952E-2</v>
      </c>
      <c r="AH1328" s="13">
        <f t="shared" si="1647"/>
        <v>2.1403637258022922E-2</v>
      </c>
      <c r="AI1328" s="13">
        <f t="shared" si="1648"/>
        <v>3.5711282750996554E-2</v>
      </c>
      <c r="AJ1328" s="13">
        <f t="shared" si="1649"/>
        <v>2.9791565338820939E-2</v>
      </c>
      <c r="AK1328" s="13">
        <f t="shared" si="1650"/>
        <v>1.6568757303319762E-2</v>
      </c>
      <c r="AL1328" s="13">
        <f t="shared" si="1651"/>
        <v>1.0429196745091799E-3</v>
      </c>
      <c r="AM1328" s="13">
        <f t="shared" si="1652"/>
        <v>2.1174158982560096E-3</v>
      </c>
      <c r="AN1328" s="13">
        <f t="shared" si="1653"/>
        <v>4.787748809533538E-3</v>
      </c>
      <c r="AO1328" s="13">
        <f t="shared" si="1654"/>
        <v>5.4128569361526369E-3</v>
      </c>
      <c r="AP1328" s="13">
        <f t="shared" si="1655"/>
        <v>4.0797211628861895E-3</v>
      </c>
      <c r="AQ1328" s="13">
        <f t="shared" si="1656"/>
        <v>2.3061931476151005E-3</v>
      </c>
      <c r="AR1328" s="13">
        <f t="shared" si="1657"/>
        <v>9.6792735792897121E-3</v>
      </c>
      <c r="AS1328" s="13">
        <f t="shared" si="1658"/>
        <v>1.6149557733917339E-2</v>
      </c>
      <c r="AT1328" s="13">
        <f t="shared" si="1659"/>
        <v>1.3472509732505572E-2</v>
      </c>
      <c r="AU1328" s="13">
        <f t="shared" si="1660"/>
        <v>7.4928168924920519E-3</v>
      </c>
      <c r="AV1328" s="13">
        <f t="shared" si="1661"/>
        <v>3.1253812076838532E-3</v>
      </c>
      <c r="AW1328" s="13">
        <f t="shared" si="1662"/>
        <v>1.0929276549980216E-4</v>
      </c>
      <c r="AX1328" s="13">
        <f t="shared" si="1663"/>
        <v>5.8880676005766263E-4</v>
      </c>
      <c r="AY1328" s="13">
        <f t="shared" si="1664"/>
        <v>1.3313675725365364E-3</v>
      </c>
      <c r="AZ1328" s="13">
        <f t="shared" si="1665"/>
        <v>1.5051963848277177E-3</v>
      </c>
      <c r="BA1328" s="13">
        <f t="shared" si="1666"/>
        <v>1.1344806666636535E-3</v>
      </c>
      <c r="BB1328" s="13">
        <f t="shared" si="1667"/>
        <v>6.4130155839145898E-4</v>
      </c>
      <c r="BC1328" s="13">
        <f t="shared" si="1668"/>
        <v>2.900130083343202E-4</v>
      </c>
      <c r="BD1328" s="13">
        <f t="shared" si="1669"/>
        <v>3.6476797492140363E-3</v>
      </c>
      <c r="BE1328" s="13">
        <f t="shared" si="1670"/>
        <v>6.0860367487511422E-3</v>
      </c>
      <c r="BF1328" s="13">
        <f t="shared" si="1671"/>
        <v>5.0771786250054362E-3</v>
      </c>
      <c r="BG1328" s="13">
        <f t="shared" si="1672"/>
        <v>2.8237032685791432E-3</v>
      </c>
      <c r="BH1328" s="13">
        <f t="shared" si="1673"/>
        <v>1.1778146000786028E-3</v>
      </c>
      <c r="BI1328" s="13">
        <f t="shared" si="1674"/>
        <v>3.9302918195263913E-4</v>
      </c>
      <c r="BJ1328" s="14">
        <f t="shared" si="1675"/>
        <v>0.28382306129338936</v>
      </c>
      <c r="BK1328" s="14">
        <f t="shared" si="1676"/>
        <v>0.20230931848259948</v>
      </c>
      <c r="BL1328" s="14">
        <f t="shared" si="1677"/>
        <v>0.46696563131467228</v>
      </c>
      <c r="BM1328" s="14">
        <f t="shared" si="1678"/>
        <v>0.7411377251211575</v>
      </c>
      <c r="BN1328" s="14">
        <f t="shared" si="1679"/>
        <v>0.24860185323190792</v>
      </c>
    </row>
    <row r="1329" spans="1:66" x14ac:dyDescent="0.25">
      <c r="A1329" t="s">
        <v>301</v>
      </c>
      <c r="B1329" t="s">
        <v>360</v>
      </c>
      <c r="C1329" t="s">
        <v>316</v>
      </c>
      <c r="D1329" s="7" t="s">
        <v>508</v>
      </c>
      <c r="E1329" s="10">
        <f>VLOOKUP(A1329,home!$A$2:$E$405,3,FALSE)</f>
        <v>1.32051282051282</v>
      </c>
      <c r="F1329" s="10">
        <f>VLOOKUP(B1329,home!$B$2:$E$405,3,FALSE)</f>
        <v>0.45</v>
      </c>
      <c r="G1329" s="10">
        <f>VLOOKUP(C1329,away!$B$2:$E$405,4,FALSE)</f>
        <v>0.95</v>
      </c>
      <c r="H1329" s="10">
        <f>VLOOKUP(A1329,away!$A$2:$E$405,3,FALSE)</f>
        <v>0.93589743589743601</v>
      </c>
      <c r="I1329" s="10">
        <f>VLOOKUP(C1329,away!$B$2:$E$405,3,FALSE)</f>
        <v>1.1399999999999999</v>
      </c>
      <c r="J1329" s="10">
        <f>VLOOKUP(B1329,home!$B$2:$E$405,4,FALSE)</f>
        <v>1.5</v>
      </c>
      <c r="K1329" s="12">
        <f t="shared" si="1624"/>
        <v>0.5645192307692305</v>
      </c>
      <c r="L1329" s="12">
        <f t="shared" si="1625"/>
        <v>1.6003846153846153</v>
      </c>
      <c r="M1329" s="13">
        <f t="shared" si="1626"/>
        <v>0.11476096877531705</v>
      </c>
      <c r="N1329" s="13">
        <f t="shared" si="1627"/>
        <v>6.4784773815373661E-2</v>
      </c>
      <c r="O1329" s="13">
        <f t="shared" si="1628"/>
        <v>0.18366168887465159</v>
      </c>
      <c r="P1329" s="13">
        <f t="shared" si="1629"/>
        <v>0.10368055532529605</v>
      </c>
      <c r="Q1329" s="13">
        <f t="shared" si="1630"/>
        <v>1.8286125339906659E-2</v>
      </c>
      <c r="R1329" s="13">
        <f t="shared" si="1631"/>
        <v>0.14696467065527413</v>
      </c>
      <c r="S1329" s="13">
        <f t="shared" si="1632"/>
        <v>2.3417494787813763E-2</v>
      </c>
      <c r="T1329" s="13">
        <f t="shared" si="1633"/>
        <v>2.9264833668981385E-2</v>
      </c>
      <c r="U1329" s="13">
        <f t="shared" si="1634"/>
        <v>8.2964382828568647E-2</v>
      </c>
      <c r="V1329" s="13">
        <f t="shared" si="1635"/>
        <v>2.3507207002498279E-3</v>
      </c>
      <c r="W1329" s="13">
        <f t="shared" si="1636"/>
        <v>3.4409564702112803E-3</v>
      </c>
      <c r="X1329" s="13">
        <f t="shared" si="1637"/>
        <v>5.5068537971342821E-3</v>
      </c>
      <c r="Y1329" s="13">
        <f t="shared" si="1638"/>
        <v>4.4065420480530297E-3</v>
      </c>
      <c r="Z1329" s="13">
        <f t="shared" si="1639"/>
        <v>7.8399999307255858E-2</v>
      </c>
      <c r="AA1329" s="13">
        <f t="shared" si="1640"/>
        <v>4.4258307301240279E-2</v>
      </c>
      <c r="AB1329" s="13">
        <f t="shared" si="1641"/>
        <v>1.2492332796422189E-2</v>
      </c>
      <c r="AC1329" s="13">
        <f t="shared" si="1642"/>
        <v>1.3273460383433054E-4</v>
      </c>
      <c r="AD1329" s="13">
        <f t="shared" si="1643"/>
        <v>4.8562152491851961E-4</v>
      </c>
      <c r="AE1329" s="13">
        <f t="shared" si="1644"/>
        <v>7.7718121737921527E-4</v>
      </c>
      <c r="AF1329" s="13">
        <f t="shared" si="1645"/>
        <v>6.2189443182979144E-4</v>
      </c>
      <c r="AG1329" s="13">
        <f t="shared" si="1646"/>
        <v>3.3175676036458488E-4</v>
      </c>
      <c r="AH1329" s="13">
        <f t="shared" si="1647"/>
        <v>3.136753818437419E-2</v>
      </c>
      <c r="AI1329" s="13">
        <f t="shared" si="1648"/>
        <v>1.7707578526967381E-2</v>
      </c>
      <c r="AJ1329" s="13">
        <f t="shared" si="1649"/>
        <v>4.9981343044146849E-3</v>
      </c>
      <c r="AK1329" s="13">
        <f t="shared" si="1650"/>
        <v>9.405143109364935E-4</v>
      </c>
      <c r="AL1329" s="13">
        <f t="shared" si="1651"/>
        <v>4.7967519212460715E-6</v>
      </c>
      <c r="AM1329" s="13">
        <f t="shared" si="1652"/>
        <v>5.4828537938396692E-5</v>
      </c>
      <c r="AN1329" s="13">
        <f t="shared" si="1653"/>
        <v>8.7746748600641772E-5</v>
      </c>
      <c r="AO1329" s="13">
        <f t="shared" si="1654"/>
        <v>7.0214273255244321E-5</v>
      </c>
      <c r="AP1329" s="13">
        <f t="shared" si="1655"/>
        <v>3.7456614232701494E-5</v>
      </c>
      <c r="AQ1329" s="13">
        <f t="shared" si="1656"/>
        <v>1.4986247290602971E-5</v>
      </c>
      <c r="AR1329" s="13">
        <f t="shared" si="1657"/>
        <v>1.0040025106552379E-2</v>
      </c>
      <c r="AS1329" s="13">
        <f t="shared" si="1658"/>
        <v>5.6677872500547101E-3</v>
      </c>
      <c r="AT1329" s="13">
        <f t="shared" si="1659"/>
        <v>1.5997874492822686E-3</v>
      </c>
      <c r="AU1329" s="13">
        <f t="shared" si="1660"/>
        <v>3.0103692675436517E-4</v>
      </c>
      <c r="AV1329" s="13">
        <f t="shared" si="1661"/>
        <v>4.2485283581126853E-5</v>
      </c>
      <c r="AW1329" s="13">
        <f t="shared" si="1662"/>
        <v>1.2037820588204097E-7</v>
      </c>
      <c r="AX1329" s="13">
        <f t="shared" si="1663"/>
        <v>5.158627343530876E-6</v>
      </c>
      <c r="AY1329" s="13">
        <f t="shared" si="1664"/>
        <v>8.2557878370892201E-6</v>
      </c>
      <c r="AZ1329" s="13">
        <f t="shared" si="1665"/>
        <v>6.6062179211785101E-6</v>
      </c>
      <c r="BA1329" s="13">
        <f t="shared" si="1666"/>
        <v>3.5241631756440745E-6</v>
      </c>
      <c r="BB1329" s="13">
        <f t="shared" si="1667"/>
        <v>1.4100041321014415E-6</v>
      </c>
      <c r="BC1329" s="13">
        <f t="shared" si="1668"/>
        <v>4.5130978412877658E-7</v>
      </c>
      <c r="BD1329" s="13">
        <f t="shared" si="1669"/>
        <v>2.6779836197669518E-3</v>
      </c>
      <c r="BE1329" s="13">
        <f t="shared" si="1670"/>
        <v>1.5117732530434392E-3</v>
      </c>
      <c r="BF1329" s="13">
        <f t="shared" si="1671"/>
        <v>4.2671253695278973E-4</v>
      </c>
      <c r="BG1329" s="13">
        <f t="shared" si="1672"/>
        <v>8.0295811040058561E-5</v>
      </c>
      <c r="BH1329" s="13">
        <f t="shared" si="1673"/>
        <v>1.1332132370581335E-5</v>
      </c>
      <c r="BI1329" s="13">
        <f t="shared" si="1674"/>
        <v>1.2794413297631348E-6</v>
      </c>
      <c r="BJ1329" s="14">
        <f t="shared" si="1675"/>
        <v>0.12819717760566365</v>
      </c>
      <c r="BK1329" s="14">
        <f t="shared" si="1676"/>
        <v>0.24435552673226937</v>
      </c>
      <c r="BL1329" s="14">
        <f t="shared" si="1677"/>
        <v>0.54771564659357763</v>
      </c>
      <c r="BM1329" s="14">
        <f t="shared" si="1678"/>
        <v>0.36652143204331677</v>
      </c>
      <c r="BN1329" s="14">
        <f t="shared" si="1679"/>
        <v>0.63213878278581914</v>
      </c>
    </row>
    <row r="1330" spans="1:66" x14ac:dyDescent="0.25">
      <c r="A1330" t="s">
        <v>301</v>
      </c>
      <c r="B1330" t="s">
        <v>319</v>
      </c>
      <c r="C1330" t="s">
        <v>314</v>
      </c>
      <c r="D1330" s="7" t="s">
        <v>508</v>
      </c>
      <c r="E1330" s="10">
        <f>VLOOKUP(A1330,home!$A$2:$E$405,3,FALSE)</f>
        <v>1.32051282051282</v>
      </c>
      <c r="F1330" s="10">
        <f>VLOOKUP(B1330,home!$B$2:$E$405,3,FALSE)</f>
        <v>0.45</v>
      </c>
      <c r="G1330" s="10">
        <f>VLOOKUP(C1330,away!$B$2:$E$405,4,FALSE)</f>
        <v>0.76</v>
      </c>
      <c r="H1330" s="10">
        <f>VLOOKUP(A1330,away!$A$2:$E$405,3,FALSE)</f>
        <v>0.93589743589743601</v>
      </c>
      <c r="I1330" s="10">
        <f>VLOOKUP(C1330,away!$B$2:$E$405,3,FALSE)</f>
        <v>0.25</v>
      </c>
      <c r="J1330" s="10">
        <f>VLOOKUP(B1330,home!$B$2:$E$405,4,FALSE)</f>
        <v>1.28</v>
      </c>
      <c r="K1330" s="12">
        <f t="shared" si="1624"/>
        <v>0.45161538461538447</v>
      </c>
      <c r="L1330" s="12">
        <f t="shared" si="1625"/>
        <v>0.29948717948717951</v>
      </c>
      <c r="M1330" s="13">
        <f t="shared" si="1626"/>
        <v>0.47184602534685166</v>
      </c>
      <c r="N1330" s="13">
        <f t="shared" si="1627"/>
        <v>0.21309292421625889</v>
      </c>
      <c r="O1330" s="13">
        <f t="shared" si="1628"/>
        <v>0.1413118352833648</v>
      </c>
      <c r="P1330" s="13">
        <f t="shared" si="1629"/>
        <v>6.3818598842202659E-2</v>
      </c>
      <c r="Q1330" s="13">
        <f t="shared" si="1630"/>
        <v>4.8118021464371351E-2</v>
      </c>
      <c r="R1330" s="13">
        <f t="shared" si="1631"/>
        <v>2.1160541488585909E-2</v>
      </c>
      <c r="S1330" s="13">
        <f t="shared" si="1632"/>
        <v>2.1579145205197418E-3</v>
      </c>
      <c r="T1330" s="13">
        <f t="shared" si="1633"/>
        <v>1.4410730530868136E-2</v>
      </c>
      <c r="U1330" s="13">
        <f t="shared" si="1634"/>
        <v>9.5564260830375263E-3</v>
      </c>
      <c r="V1330" s="13">
        <f t="shared" si="1635"/>
        <v>3.242938343889241E-5</v>
      </c>
      <c r="W1330" s="13">
        <f t="shared" si="1636"/>
        <v>7.2436129235211337E-3</v>
      </c>
      <c r="X1330" s="13">
        <f t="shared" si="1637"/>
        <v>2.1693692037622263E-3</v>
      </c>
      <c r="Y1330" s="13">
        <f t="shared" si="1638"/>
        <v>3.2484913205054877E-4</v>
      </c>
      <c r="Z1330" s="13">
        <f t="shared" si="1639"/>
        <v>2.1124369622793466E-3</v>
      </c>
      <c r="AA1330" s="13">
        <f t="shared" si="1640"/>
        <v>9.5400903119554161E-4</v>
      </c>
      <c r="AB1330" s="13">
        <f t="shared" si="1641"/>
        <v>2.1542257777496237E-4</v>
      </c>
      <c r="AC1330" s="13">
        <f t="shared" si="1642"/>
        <v>2.7413574837062755E-7</v>
      </c>
      <c r="AD1330" s="13">
        <f t="shared" si="1643"/>
        <v>8.1783175911524135E-4</v>
      </c>
      <c r="AE1330" s="13">
        <f t="shared" si="1644"/>
        <v>2.4493012683246199E-4</v>
      </c>
      <c r="AF1330" s="13">
        <f t="shared" si="1645"/>
        <v>3.6676716428245592E-5</v>
      </c>
      <c r="AG1330" s="13">
        <f t="shared" si="1646"/>
        <v>3.661402118648793E-6</v>
      </c>
      <c r="AH1330" s="13">
        <f t="shared" si="1647"/>
        <v>1.5816194691937671E-4</v>
      </c>
      <c r="AI1330" s="13">
        <f t="shared" si="1648"/>
        <v>7.1428368489512335E-5</v>
      </c>
      <c r="AJ1330" s="13">
        <f t="shared" si="1649"/>
        <v>1.6129075053920257E-5</v>
      </c>
      <c r="AK1330" s="13">
        <f t="shared" si="1650"/>
        <v>2.428046144655534E-6</v>
      </c>
      <c r="AL1330" s="13">
        <f t="shared" si="1651"/>
        <v>1.4831074896275016E-9</v>
      </c>
      <c r="AM1330" s="13">
        <f t="shared" si="1652"/>
        <v>7.3869080888701235E-5</v>
      </c>
      <c r="AN1330" s="13">
        <f t="shared" si="1653"/>
        <v>2.2122842686667444E-5</v>
      </c>
      <c r="AO1330" s="13">
        <f t="shared" si="1654"/>
        <v>3.3127538792343049E-6</v>
      </c>
      <c r="AP1330" s="13">
        <f t="shared" si="1655"/>
        <v>3.3070910520903165E-7</v>
      </c>
      <c r="AQ1330" s="13">
        <f t="shared" si="1656"/>
        <v>2.4760784287445441E-8</v>
      </c>
      <c r="AR1330" s="13">
        <f t="shared" si="1657"/>
        <v>9.473495077017026E-6</v>
      </c>
      <c r="AS1330" s="13">
        <f t="shared" si="1658"/>
        <v>4.2783761228589964E-6</v>
      </c>
      <c r="AT1330" s="13">
        <f t="shared" si="1659"/>
        <v>9.6609023912712123E-7</v>
      </c>
      <c r="AU1330" s="13">
        <f t="shared" si="1660"/>
        <v>1.4543373830552124E-7</v>
      </c>
      <c r="AV1330" s="13">
        <f t="shared" si="1661"/>
        <v>1.6420028415225281E-8</v>
      </c>
      <c r="AW1330" s="13">
        <f t="shared" si="1662"/>
        <v>5.5720767672761202E-12</v>
      </c>
      <c r="AX1330" s="13">
        <f t="shared" si="1663"/>
        <v>5.560068896122626E-6</v>
      </c>
      <c r="AY1330" s="13">
        <f t="shared" si="1664"/>
        <v>1.6651693514541605E-6</v>
      </c>
      <c r="AZ1330" s="13">
        <f t="shared" si="1665"/>
        <v>2.4934843621775124E-7</v>
      </c>
      <c r="BA1330" s="13">
        <f t="shared" si="1666"/>
        <v>2.489221995746441E-8</v>
      </c>
      <c r="BB1330" s="13">
        <f t="shared" si="1667"/>
        <v>1.8637251865588737E-9</v>
      </c>
      <c r="BC1330" s="13">
        <f t="shared" si="1668"/>
        <v>1.116323598923469E-10</v>
      </c>
      <c r="BD1330" s="13">
        <f t="shared" si="1669"/>
        <v>4.7286505341691838E-7</v>
      </c>
      <c r="BE1330" s="13">
        <f t="shared" si="1670"/>
        <v>2.1355313297005592E-7</v>
      </c>
      <c r="BF1330" s="13">
        <f t="shared" si="1671"/>
        <v>4.8221940141046061E-8</v>
      </c>
      <c r="BG1330" s="13">
        <f t="shared" si="1672"/>
        <v>7.2592566812328566E-9</v>
      </c>
      <c r="BH1330" s="13">
        <f t="shared" si="1673"/>
        <v>8.1959799952919374E-10</v>
      </c>
      <c r="BI1330" s="13">
        <f t="shared" si="1674"/>
        <v>7.4028613157475319E-11</v>
      </c>
      <c r="BJ1330" s="14">
        <f t="shared" si="1675"/>
        <v>0.28656976907693232</v>
      </c>
      <c r="BK1330" s="14">
        <f t="shared" si="1676"/>
        <v>0.53785690888122029</v>
      </c>
      <c r="BL1330" s="14">
        <f t="shared" si="1677"/>
        <v>0.17346200450878171</v>
      </c>
      <c r="BM1330" s="14">
        <f t="shared" si="1678"/>
        <v>4.0651507623799002E-2</v>
      </c>
      <c r="BN1330" s="14">
        <f t="shared" si="1679"/>
        <v>0.95934794664163525</v>
      </c>
    </row>
    <row r="1331" spans="1:66" x14ac:dyDescent="0.25">
      <c r="A1331" t="s">
        <v>35</v>
      </c>
      <c r="B1331" t="s">
        <v>211</v>
      </c>
      <c r="C1331" t="s">
        <v>218</v>
      </c>
      <c r="D1331" s="7" t="s">
        <v>508</v>
      </c>
      <c r="E1331" s="10">
        <f>VLOOKUP(A1331,home!$A$2:$E$405,3,FALSE)</f>
        <v>1.575</v>
      </c>
      <c r="F1331" s="10">
        <f>VLOOKUP(B1331,home!$B$2:$E$405,3,FALSE)</f>
        <v>1.27</v>
      </c>
      <c r="G1331" s="10">
        <f>VLOOKUP(C1331,away!$B$2:$E$405,4,FALSE)</f>
        <v>0.51</v>
      </c>
      <c r="H1331" s="10">
        <f>VLOOKUP(A1331,away!$A$2:$E$405,3,FALSE)</f>
        <v>1.1000000000000001</v>
      </c>
      <c r="I1331" s="10">
        <f>VLOOKUP(C1331,away!$B$2:$E$405,3,FALSE)</f>
        <v>1.4</v>
      </c>
      <c r="J1331" s="10">
        <f>VLOOKUP(B1331,home!$B$2:$E$405,4,FALSE)</f>
        <v>1.1399999999999999</v>
      </c>
      <c r="K1331" s="12">
        <f t="shared" si="1624"/>
        <v>1.0201274999999999</v>
      </c>
      <c r="L1331" s="12">
        <f t="shared" si="1625"/>
        <v>1.7555999999999998</v>
      </c>
      <c r="M1331" s="13">
        <f t="shared" si="1626"/>
        <v>6.2304133940806437E-2</v>
      </c>
      <c r="N1331" s="13">
        <f t="shared" si="1627"/>
        <v>6.3558160396700009E-2</v>
      </c>
      <c r="O1331" s="13">
        <f t="shared" si="1628"/>
        <v>0.10938113754647975</v>
      </c>
      <c r="P1331" s="13">
        <f t="shared" si="1629"/>
        <v>0.11158270639244652</v>
      </c>
      <c r="Q1331" s="13">
        <f t="shared" si="1630"/>
        <v>3.2418713635042284E-2</v>
      </c>
      <c r="R1331" s="13">
        <f t="shared" si="1631"/>
        <v>9.601476253829995E-2</v>
      </c>
      <c r="S1331" s="13">
        <f t="shared" si="1632"/>
        <v>4.9959366972711708E-2</v>
      </c>
      <c r="T1331" s="13">
        <f t="shared" si="1633"/>
        <v>5.6914293657680227E-2</v>
      </c>
      <c r="U1331" s="13">
        <f t="shared" si="1634"/>
        <v>9.7947299671289567E-2</v>
      </c>
      <c r="V1331" s="13">
        <f t="shared" si="1635"/>
        <v>9.9415578672424829E-3</v>
      </c>
      <c r="W1331" s="13">
        <f t="shared" si="1636"/>
        <v>1.1023740431243866E-2</v>
      </c>
      <c r="X1331" s="13">
        <f t="shared" si="1637"/>
        <v>1.9353278701091728E-2</v>
      </c>
      <c r="Y1331" s="13">
        <f t="shared" si="1638"/>
        <v>1.6988308043818321E-2</v>
      </c>
      <c r="Z1331" s="13">
        <f t="shared" si="1639"/>
        <v>5.6187839037413131E-2</v>
      </c>
      <c r="AA1331" s="13">
        <f t="shared" si="1640"/>
        <v>5.7318759767638665E-2</v>
      </c>
      <c r="AB1331" s="13">
        <f t="shared" si="1641"/>
        <v>2.9236221552430896E-2</v>
      </c>
      <c r="AC1331" s="13">
        <f t="shared" si="1642"/>
        <v>1.1127932674960595E-3</v>
      </c>
      <c r="AD1331" s="13">
        <f t="shared" si="1643"/>
        <v>2.811405191693431E-3</v>
      </c>
      <c r="AE1331" s="13">
        <f t="shared" si="1644"/>
        <v>4.9357029545369861E-3</v>
      </c>
      <c r="AF1331" s="13">
        <f t="shared" si="1645"/>
        <v>4.3325600534925672E-3</v>
      </c>
      <c r="AG1331" s="13">
        <f t="shared" si="1646"/>
        <v>2.5354141433038507E-3</v>
      </c>
      <c r="AH1331" s="13">
        <f t="shared" si="1647"/>
        <v>2.4660842553520614E-2</v>
      </c>
      <c r="AI1331" s="13">
        <f t="shared" si="1648"/>
        <v>2.5157203662016597E-2</v>
      </c>
      <c r="AJ1331" s="13">
        <f t="shared" si="1649"/>
        <v>1.2831777639361913E-2</v>
      </c>
      <c r="AK1331" s="13">
        <f t="shared" si="1650"/>
        <v>4.3633497479327234E-3</v>
      </c>
      <c r="AL1331" s="13">
        <f t="shared" si="1651"/>
        <v>7.9717653766264279E-5</v>
      </c>
      <c r="AM1331" s="13">
        <f t="shared" si="1652"/>
        <v>5.7359834993784826E-4</v>
      </c>
      <c r="AN1331" s="13">
        <f t="shared" si="1653"/>
        <v>1.0070092631508862E-3</v>
      </c>
      <c r="AO1331" s="13">
        <f t="shared" si="1654"/>
        <v>8.8395273119384801E-4</v>
      </c>
      <c r="AP1331" s="13">
        <f t="shared" si="1655"/>
        <v>5.1728913829463994E-4</v>
      </c>
      <c r="AQ1331" s="13">
        <f t="shared" si="1656"/>
        <v>2.2703820279751735E-4</v>
      </c>
      <c r="AR1331" s="13">
        <f t="shared" si="1657"/>
        <v>8.6589150373921567E-3</v>
      </c>
      <c r="AS1331" s="13">
        <f t="shared" si="1658"/>
        <v>8.8331973498072657E-3</v>
      </c>
      <c r="AT1331" s="13">
        <f t="shared" si="1659"/>
        <v>4.5054937647327547E-3</v>
      </c>
      <c r="AU1331" s="13">
        <f t="shared" si="1660"/>
        <v>1.5320593634941377E-3</v>
      </c>
      <c r="AV1331" s="13">
        <f t="shared" si="1661"/>
        <v>3.9072397208321632E-4</v>
      </c>
      <c r="AW1331" s="13">
        <f t="shared" si="1662"/>
        <v>3.9658111980832222E-6</v>
      </c>
      <c r="AX1331" s="13">
        <f t="shared" si="1663"/>
        <v>9.7523908454370318E-5</v>
      </c>
      <c r="AY1331" s="13">
        <f t="shared" si="1664"/>
        <v>1.712129736824925E-4</v>
      </c>
      <c r="AZ1331" s="13">
        <f t="shared" si="1665"/>
        <v>1.5029074829849194E-4</v>
      </c>
      <c r="BA1331" s="13">
        <f t="shared" si="1666"/>
        <v>8.7950145904277494E-5</v>
      </c>
      <c r="BB1331" s="13">
        <f t="shared" si="1667"/>
        <v>3.8601319037387375E-5</v>
      </c>
      <c r="BC1331" s="13">
        <f t="shared" si="1668"/>
        <v>1.3553695140407453E-5</v>
      </c>
      <c r="BD1331" s="13">
        <f t="shared" si="1669"/>
        <v>2.5335985399409459E-3</v>
      </c>
      <c r="BE1331" s="13">
        <f t="shared" si="1670"/>
        <v>2.5845935445536071E-3</v>
      </c>
      <c r="BF1331" s="13">
        <f t="shared" si="1671"/>
        <v>1.3183074755608046E-3</v>
      </c>
      <c r="BG1331" s="13">
        <f t="shared" si="1672"/>
        <v>4.4828056975838485E-4</v>
      </c>
      <c r="BH1331" s="13">
        <f t="shared" si="1673"/>
        <v>1.1432583423154916E-4</v>
      </c>
      <c r="BI1331" s="13">
        <f t="shared" si="1674"/>
        <v>2.3325385492008938E-5</v>
      </c>
      <c r="BJ1331" s="14">
        <f t="shared" si="1675"/>
        <v>0.21863959768449542</v>
      </c>
      <c r="BK1331" s="14">
        <f t="shared" si="1676"/>
        <v>0.23515148906815198</v>
      </c>
      <c r="BL1331" s="14">
        <f t="shared" si="1677"/>
        <v>0.48785417551601751</v>
      </c>
      <c r="BM1331" s="14">
        <f t="shared" si="1678"/>
        <v>0.52240623969381894</v>
      </c>
      <c r="BN1331" s="14">
        <f t="shared" si="1679"/>
        <v>0.47525961444977494</v>
      </c>
    </row>
    <row r="1332" spans="1:66" x14ac:dyDescent="0.25">
      <c r="A1332" t="s">
        <v>35</v>
      </c>
      <c r="B1332" t="s">
        <v>300</v>
      </c>
      <c r="C1332" t="s">
        <v>296</v>
      </c>
      <c r="D1332" s="7" t="s">
        <v>508</v>
      </c>
      <c r="E1332" s="10">
        <f>VLOOKUP(A1332,home!$A$2:$E$405,3,FALSE)</f>
        <v>1.575</v>
      </c>
      <c r="F1332" s="10">
        <f>VLOOKUP(B1332,home!$B$2:$E$405,3,FALSE)</f>
        <v>0.85</v>
      </c>
      <c r="G1332" s="10">
        <f>VLOOKUP(C1332,away!$B$2:$E$405,4,FALSE)</f>
        <v>1.1100000000000001</v>
      </c>
      <c r="H1332" s="10">
        <f>VLOOKUP(A1332,away!$A$2:$E$405,3,FALSE)</f>
        <v>1.1000000000000001</v>
      </c>
      <c r="I1332" s="10">
        <f>VLOOKUP(C1332,away!$B$2:$E$405,3,FALSE)</f>
        <v>0.32</v>
      </c>
      <c r="J1332" s="10">
        <f>VLOOKUP(B1332,home!$B$2:$E$405,4,FALSE)</f>
        <v>1.21</v>
      </c>
      <c r="K1332" s="12">
        <f t="shared" si="1624"/>
        <v>1.4860125</v>
      </c>
      <c r="L1332" s="12">
        <f t="shared" si="1625"/>
        <v>0.42592000000000002</v>
      </c>
      <c r="M1332" s="13">
        <f t="shared" si="1626"/>
        <v>0.1477944975776026</v>
      </c>
      <c r="N1332" s="13">
        <f t="shared" si="1627"/>
        <v>0.21962447083153716</v>
      </c>
      <c r="O1332" s="13">
        <f t="shared" si="1628"/>
        <v>6.2948632408252506E-2</v>
      </c>
      <c r="P1332" s="13">
        <f t="shared" si="1629"/>
        <v>9.3542454616568335E-2</v>
      </c>
      <c r="Q1332" s="13">
        <f t="shared" si="1630"/>
        <v>0.16318235448077487</v>
      </c>
      <c r="R1332" s="13">
        <f t="shared" si="1631"/>
        <v>1.3405540757661451E-2</v>
      </c>
      <c r="S1332" s="13">
        <f t="shared" si="1632"/>
        <v>1.4801279748419379E-2</v>
      </c>
      <c r="T1332" s="13">
        <f t="shared" si="1633"/>
        <v>6.9502628420451643E-2</v>
      </c>
      <c r="U1332" s="13">
        <f t="shared" si="1634"/>
        <v>1.9920801135144387E-2</v>
      </c>
      <c r="V1332" s="13">
        <f t="shared" si="1635"/>
        <v>1.040895794744144E-3</v>
      </c>
      <c r="W1332" s="13">
        <f t="shared" si="1636"/>
        <v>8.0830339512620794E-2</v>
      </c>
      <c r="X1332" s="13">
        <f t="shared" si="1637"/>
        <v>3.4427258205215451E-2</v>
      </c>
      <c r="Y1332" s="13">
        <f t="shared" si="1638"/>
        <v>7.3316289073826818E-3</v>
      </c>
      <c r="Z1332" s="13">
        <f t="shared" si="1639"/>
        <v>1.9032293065010554E-3</v>
      </c>
      <c r="AA1332" s="13">
        <f t="shared" si="1640"/>
        <v>2.8282225398268998E-3</v>
      </c>
      <c r="AB1332" s="13">
        <f t="shared" si="1641"/>
        <v>2.101387023482261E-3</v>
      </c>
      <c r="AC1332" s="13">
        <f t="shared" si="1642"/>
        <v>4.1175394397424134E-5</v>
      </c>
      <c r="AD1332" s="13">
        <f t="shared" si="1643"/>
        <v>3.0028723723749606E-2</v>
      </c>
      <c r="AE1332" s="13">
        <f t="shared" si="1644"/>
        <v>1.2789834008419435E-2</v>
      </c>
      <c r="AF1332" s="13">
        <f t="shared" si="1645"/>
        <v>2.7237230504330023E-3</v>
      </c>
      <c r="AG1332" s="13">
        <f t="shared" si="1646"/>
        <v>3.8669604054680817E-4</v>
      </c>
      <c r="AH1332" s="13">
        <f t="shared" si="1647"/>
        <v>2.026558565562324E-4</v>
      </c>
      <c r="AI1332" s="13">
        <f t="shared" si="1648"/>
        <v>3.0114913604076829E-4</v>
      </c>
      <c r="AJ1332" s="13">
        <f t="shared" si="1649"/>
        <v>2.2375569026039115E-4</v>
      </c>
      <c r="AK1332" s="13">
        <f t="shared" si="1650"/>
        <v>1.1083458422435646E-4</v>
      </c>
      <c r="AL1332" s="13">
        <f t="shared" si="1651"/>
        <v>1.042433250187264E-6</v>
      </c>
      <c r="AM1332" s="13">
        <f t="shared" si="1652"/>
        <v>8.9246117625076914E-3</v>
      </c>
      <c r="AN1332" s="13">
        <f t="shared" si="1653"/>
        <v>3.8011706418872773E-3</v>
      </c>
      <c r="AO1332" s="13">
        <f t="shared" si="1654"/>
        <v>8.0949729989631433E-4</v>
      </c>
      <c r="AP1332" s="13">
        <f t="shared" si="1655"/>
        <v>1.1492702999061276E-4</v>
      </c>
      <c r="AQ1332" s="13">
        <f t="shared" si="1656"/>
        <v>1.2237430153400446E-5</v>
      </c>
      <c r="AR1332" s="13">
        <f t="shared" si="1657"/>
        <v>1.7263036484886107E-5</v>
      </c>
      <c r="AS1332" s="13">
        <f t="shared" si="1658"/>
        <v>2.5653088004496817E-5</v>
      </c>
      <c r="AT1332" s="13">
        <f t="shared" si="1659"/>
        <v>1.9060404719141169E-5</v>
      </c>
      <c r="AU1332" s="13">
        <f t="shared" si="1660"/>
        <v>9.4413332225675842E-6</v>
      </c>
      <c r="AV1332" s="13">
        <f t="shared" si="1661"/>
        <v>3.5074847963501789E-6</v>
      </c>
      <c r="AW1332" s="13">
        <f t="shared" si="1662"/>
        <v>1.8327205567094056E-8</v>
      </c>
      <c r="AX1332" s="13">
        <f t="shared" si="1663"/>
        <v>2.2103474394555766E-3</v>
      </c>
      <c r="AY1332" s="13">
        <f t="shared" si="1664"/>
        <v>9.4143118141291936E-4</v>
      </c>
      <c r="AZ1332" s="13">
        <f t="shared" si="1665"/>
        <v>2.0048718439369525E-4</v>
      </c>
      <c r="BA1332" s="13">
        <f t="shared" si="1666"/>
        <v>2.8463833858987564E-5</v>
      </c>
      <c r="BB1332" s="13">
        <f t="shared" si="1667"/>
        <v>3.0308290293049958E-6</v>
      </c>
      <c r="BC1332" s="13">
        <f t="shared" si="1668"/>
        <v>2.5817814003231688E-7</v>
      </c>
      <c r="BD1332" s="13">
        <f t="shared" si="1669"/>
        <v>1.2254454166071144E-6</v>
      </c>
      <c r="BE1332" s="13">
        <f t="shared" si="1670"/>
        <v>1.8210272071458795E-6</v>
      </c>
      <c r="BF1332" s="13">
        <f t="shared" si="1671"/>
        <v>1.3530345963294335E-6</v>
      </c>
      <c r="BG1332" s="13">
        <f t="shared" si="1672"/>
        <v>6.7020877435933056E-7</v>
      </c>
      <c r="BH1332" s="13">
        <f t="shared" si="1673"/>
        <v>2.4898465407691122E-7</v>
      </c>
      <c r="BI1332" s="13">
        <f t="shared" si="1674"/>
        <v>7.3998861653293204E-8</v>
      </c>
      <c r="BJ1332" s="14">
        <f t="shared" si="1675"/>
        <v>0.63787411999185728</v>
      </c>
      <c r="BK1332" s="14">
        <f t="shared" si="1676"/>
        <v>0.25816277674639498</v>
      </c>
      <c r="BL1332" s="14">
        <f t="shared" si="1677"/>
        <v>0.10212329717818688</v>
      </c>
      <c r="BM1332" s="14">
        <f t="shared" si="1678"/>
        <v>0.29862405969633576</v>
      </c>
      <c r="BN1332" s="14">
        <f t="shared" si="1679"/>
        <v>0.70049795067239695</v>
      </c>
    </row>
    <row r="1333" spans="1:66" s="15" customFormat="1" x14ac:dyDescent="0.25">
      <c r="A1333" s="15" t="s">
        <v>35</v>
      </c>
      <c r="B1333" s="15" t="s">
        <v>295</v>
      </c>
      <c r="C1333" s="15" t="s">
        <v>475</v>
      </c>
      <c r="D1333" s="30" t="s">
        <v>508</v>
      </c>
      <c r="E1333" s="15">
        <f>VLOOKUP(A1333,home!$A$2:$E$405,3,FALSE)</f>
        <v>1.575</v>
      </c>
      <c r="F1333" s="15">
        <f>VLOOKUP(B1333,home!$B$2:$E$405,3,FALSE)</f>
        <v>1.1100000000000001</v>
      </c>
      <c r="G1333" s="15">
        <f>VLOOKUP(C1333,away!$B$2:$E$405,4,FALSE)</f>
        <v>0.79</v>
      </c>
      <c r="H1333" s="15">
        <f>VLOOKUP(A1333,away!$A$2:$E$405,3,FALSE)</f>
        <v>1.1000000000000001</v>
      </c>
      <c r="I1333" s="15">
        <f>VLOOKUP(C1333,away!$B$2:$E$405,3,FALSE)</f>
        <v>0.32</v>
      </c>
      <c r="J1333" s="15">
        <f>VLOOKUP(B1333,home!$B$2:$E$405,4,FALSE)</f>
        <v>0.68</v>
      </c>
      <c r="K1333" s="20">
        <f t="shared" si="1624"/>
        <v>1.3811175000000002</v>
      </c>
      <c r="L1333" s="20">
        <f t="shared" si="1625"/>
        <v>0.23936000000000004</v>
      </c>
      <c r="M1333" s="21">
        <f t="shared" si="1626"/>
        <v>0.19780422501228181</v>
      </c>
      <c r="N1333" s="21">
        <f t="shared" si="1627"/>
        <v>0.27319087673840015</v>
      </c>
      <c r="O1333" s="21">
        <f t="shared" si="1628"/>
        <v>4.7346419298939783E-2</v>
      </c>
      <c r="P1333" s="21">
        <f t="shared" si="1629"/>
        <v>6.5390968256103466E-2</v>
      </c>
      <c r="Q1333" s="21">
        <f t="shared" si="1630"/>
        <v>0.18865435035187375</v>
      </c>
      <c r="R1333" s="21">
        <f t="shared" si="1631"/>
        <v>5.6664194616971135E-3</v>
      </c>
      <c r="S1333" s="21">
        <f t="shared" si="1632"/>
        <v>5.4043066183308694E-3</v>
      </c>
      <c r="T1333" s="21">
        <f t="shared" si="1633"/>
        <v>4.5156305300224506E-2</v>
      </c>
      <c r="U1333" s="21">
        <f t="shared" si="1634"/>
        <v>7.8259910808904636E-3</v>
      </c>
      <c r="V1333" s="21">
        <f t="shared" si="1635"/>
        <v>1.9850875980675765E-4</v>
      </c>
      <c r="W1333" s="21">
        <f t="shared" si="1636"/>
        <v>8.6851274907368006E-2</v>
      </c>
      <c r="X1333" s="21">
        <f t="shared" si="1637"/>
        <v>2.078872116182761E-2</v>
      </c>
      <c r="Y1333" s="21">
        <f t="shared" si="1638"/>
        <v>2.4879941486475286E-3</v>
      </c>
      <c r="Z1333" s="21">
        <f t="shared" si="1639"/>
        <v>4.5210472078394072E-4</v>
      </c>
      <c r="AA1333" s="21">
        <f t="shared" si="1640"/>
        <v>6.2440974170731431E-4</v>
      </c>
      <c r="AB1333" s="21">
        <f t="shared" si="1641"/>
        <v>4.3119161072122602E-4</v>
      </c>
      <c r="AC1333" s="21">
        <f t="shared" si="1642"/>
        <v>4.1014922742032474E-6</v>
      </c>
      <c r="AD1333" s="21">
        <f t="shared" si="1643"/>
        <v>2.9987953917969223E-2</v>
      </c>
      <c r="AE1333" s="21">
        <f t="shared" si="1644"/>
        <v>7.1779166498051137E-3</v>
      </c>
      <c r="AF1333" s="21">
        <f t="shared" si="1645"/>
        <v>8.5905306464867609E-4</v>
      </c>
      <c r="AG1333" s="21">
        <f t="shared" si="1646"/>
        <v>6.8540980518102425E-5</v>
      </c>
      <c r="AH1333" s="21">
        <f t="shared" si="1647"/>
        <v>2.7053946491711002E-5</v>
      </c>
      <c r="AI1333" s="21">
        <f t="shared" si="1648"/>
        <v>3.7364678943765673E-5</v>
      </c>
      <c r="AJ1333" s="21">
        <f t="shared" si="1649"/>
        <v>2.5802505985558155E-5</v>
      </c>
      <c r="AK1333" s="21">
        <f t="shared" si="1650"/>
        <v>1.1878764186836373E-5</v>
      </c>
      <c r="AL1333" s="21">
        <f t="shared" si="1651"/>
        <v>5.4235555603208198E-8</v>
      </c>
      <c r="AM1333" s="21">
        <f t="shared" si="1652"/>
        <v>8.2833775890601632E-3</v>
      </c>
      <c r="AN1333" s="21">
        <f t="shared" si="1653"/>
        <v>1.9827092597174407E-3</v>
      </c>
      <c r="AO1333" s="21">
        <f t="shared" si="1654"/>
        <v>2.3729064420298336E-4</v>
      </c>
      <c r="AP1333" s="21">
        <f t="shared" si="1655"/>
        <v>1.8932629532142047E-5</v>
      </c>
      <c r="AQ1333" s="21">
        <f t="shared" si="1656"/>
        <v>1.1329285512033797E-6</v>
      </c>
      <c r="AR1333" s="21">
        <f t="shared" si="1657"/>
        <v>1.2951265264511892E-6</v>
      </c>
      <c r="AS1333" s="21">
        <f t="shared" si="1658"/>
        <v>1.7887219103959506E-6</v>
      </c>
      <c r="AT1333" s="21">
        <f t="shared" si="1659"/>
        <v>1.23521756654064E-6</v>
      </c>
      <c r="AU1333" s="21">
        <f t="shared" si="1660"/>
        <v>5.6866019915223087E-7</v>
      </c>
      <c r="AV1333" s="21">
        <f t="shared" si="1661"/>
        <v>1.963466381506579E-7</v>
      </c>
      <c r="AW1333" s="21">
        <f t="shared" si="1662"/>
        <v>4.9803950999492314E-10</v>
      </c>
      <c r="AX1333" s="21">
        <f t="shared" si="1663"/>
        <v>1.9067196245598E-3</v>
      </c>
      <c r="AY1333" s="21">
        <f t="shared" si="1664"/>
        <v>4.5639240933463381E-4</v>
      </c>
      <c r="AZ1333" s="21">
        <f t="shared" si="1665"/>
        <v>5.4621043549168975E-5</v>
      </c>
      <c r="BA1333" s="21">
        <f t="shared" si="1666"/>
        <v>4.3580309946430327E-6</v>
      </c>
      <c r="BB1333" s="21">
        <f t="shared" si="1667"/>
        <v>2.6078457471943898E-7</v>
      </c>
      <c r="BC1333" s="21">
        <f t="shared" si="1668"/>
        <v>1.2484279160968982E-8</v>
      </c>
      <c r="BD1333" s="21">
        <f t="shared" si="1669"/>
        <v>5.16669142285595E-8</v>
      </c>
      <c r="BE1333" s="21">
        <f t="shared" si="1670"/>
        <v>7.1358079412062528E-8</v>
      </c>
      <c r="BF1333" s="21">
        <f t="shared" si="1671"/>
        <v>4.927694612119466E-8</v>
      </c>
      <c r="BG1333" s="21">
        <f t="shared" si="1672"/>
        <v>2.2685750878179691E-8</v>
      </c>
      <c r="BH1333" s="21">
        <f t="shared" si="1673"/>
        <v>7.8329218846235872E-9</v>
      </c>
      <c r="BI1333" s="21">
        <f t="shared" si="1674"/>
        <v>2.1636370981973213E-9</v>
      </c>
      <c r="BJ1333" s="22">
        <f t="shared" si="1675"/>
        <v>0.66816879464963874</v>
      </c>
      <c r="BK1333" s="22">
        <f t="shared" si="1676"/>
        <v>0.26925855678368732</v>
      </c>
      <c r="BL1333" s="22">
        <f t="shared" si="1677"/>
        <v>6.2001820146654084E-2</v>
      </c>
      <c r="BM1333" s="22">
        <f t="shared" si="1678"/>
        <v>0.22137162527017287</v>
      </c>
      <c r="BN1333" s="22">
        <f t="shared" si="1679"/>
        <v>0.77805325911929601</v>
      </c>
    </row>
    <row r="1334" spans="1:66" x14ac:dyDescent="0.25">
      <c r="A1334" t="s">
        <v>10</v>
      </c>
      <c r="B1334" t="s">
        <v>224</v>
      </c>
      <c r="C1334" t="s">
        <v>226</v>
      </c>
      <c r="D1334" s="7" t="s">
        <v>509</v>
      </c>
      <c r="E1334" s="10">
        <f>VLOOKUP(A1334,home!$A$2:$E$405,3,FALSE)</f>
        <v>1.56666666666667</v>
      </c>
      <c r="F1334" s="10">
        <f>VLOOKUP(B1334,home!$B$2:$E$405,3,FALSE)</f>
        <v>1.28</v>
      </c>
      <c r="G1334" s="10">
        <f>VLOOKUP(C1334,away!$B$2:$E$405,4,FALSE)</f>
        <v>1.28</v>
      </c>
      <c r="H1334" s="10">
        <f>VLOOKUP(A1334,away!$A$2:$E$405,3,FALSE)</f>
        <v>1.4666666666666699</v>
      </c>
      <c r="I1334" s="10">
        <f>VLOOKUP(C1334,away!$B$2:$E$405,3,FALSE)</f>
        <v>0.51</v>
      </c>
      <c r="J1334" s="10">
        <f>VLOOKUP(B1334,home!$B$2:$E$405,4,FALSE)</f>
        <v>0.82</v>
      </c>
      <c r="K1334" s="12">
        <f t="shared" ref="K1334:K1397" si="1680">E1334*F1334*G1334</f>
        <v>2.5668266666666724</v>
      </c>
      <c r="L1334" s="12">
        <f t="shared" ref="L1334:L1397" si="1681">H1334*I1334*J1334</f>
        <v>0.61336000000000135</v>
      </c>
      <c r="M1334" s="13">
        <f t="shared" ref="M1334:M1397" si="1682">_xlfn.POISSON.DIST(0,K1334,FALSE) * _xlfn.POISSON.DIST(0,L1334,FALSE)</f>
        <v>4.1577893190019706E-2</v>
      </c>
      <c r="N1334" s="13">
        <f t="shared" ref="N1334:N1397" si="1683">_xlfn.POISSON.DIST(1,K1334,FALSE) * _xlfn.POISSON.DIST(0,L1334,FALSE)</f>
        <v>0.10672324498396121</v>
      </c>
      <c r="O1334" s="13">
        <f t="shared" ref="O1334:O1397" si="1684">_xlfn.POISSON.DIST(0,K1334,FALSE) * _xlfn.POISSON.DIST(1,L1334,FALSE)</f>
        <v>2.5502216567030542E-2</v>
      </c>
      <c r="P1334" s="13">
        <f t="shared" ref="P1334:P1397" si="1685">_xlfn.POISSON.DIST(1,K1334,FALSE) * _xlfn.POISSON.DIST(1,L1334,FALSE)</f>
        <v>6.5459769543362578E-2</v>
      </c>
      <c r="Q1334" s="13">
        <f t="shared" ref="Q1334:Q1397" si="1686">_xlfn.POISSON.DIST(2,K1334,FALSE) * _xlfn.POISSON.DIST(0,L1334,FALSE)</f>
        <v>0.13697003558901594</v>
      </c>
      <c r="R1334" s="13">
        <f t="shared" ref="R1334:R1397" si="1687">_xlfn.POISSON.DIST(0,K1334,FALSE) * _xlfn.POISSON.DIST(2,L1334,FALSE)</f>
        <v>7.8210197767769416E-3</v>
      </c>
      <c r="S1334" s="13">
        <f t="shared" ref="S1334:S1397" si="1688">_xlfn.POISSON.DIST(2,K1334,FALSE) * _xlfn.POISSON.DIST(2,L1334,FALSE)</f>
        <v>2.5764782074736665E-2</v>
      </c>
      <c r="T1334" s="13">
        <f t="shared" ref="T1334:T1397" si="1689">_xlfn.POISSON.DIST(2,K1334,FALSE) * _xlfn.POISSON.DIST(1,L1334,FALSE)</f>
        <v>8.4011941028879003E-2</v>
      </c>
      <c r="U1334" s="13">
        <f t="shared" ref="U1334:U1397" si="1690">_xlfn.POISSON.DIST(1,K1334,FALSE) * _xlfn.POISSON.DIST(2,L1334,FALSE)</f>
        <v>2.007520212355848E-2</v>
      </c>
      <c r="V1334" s="13">
        <f t="shared" ref="V1334:V1397" si="1691">_xlfn.POISSON.DIST(3,K1334,FALSE) * _xlfn.POISSON.DIST(3,L1334,FALSE)</f>
        <v>4.5070871603151205E-3</v>
      </c>
      <c r="W1334" s="13">
        <f t="shared" ref="W1334:W1397" si="1692">_xlfn.POISSON.DIST(3,K1334,FALSE) * _xlfn.POISSON.DIST(0,L1334,FALSE)</f>
        <v>0.11719277996138974</v>
      </c>
      <c r="X1334" s="13">
        <f t="shared" ref="X1334:X1397" si="1693">_xlfn.POISSON.DIST(3,K1334,FALSE) * _xlfn.POISSON.DIST(1,L1334,FALSE)</f>
        <v>7.1881363517118158E-2</v>
      </c>
      <c r="Y1334" s="13">
        <f t="shared" ref="Y1334:Y1397" si="1694">_xlfn.POISSON.DIST(3,K1334,FALSE) * _xlfn.POISSON.DIST(2,L1334,FALSE)</f>
        <v>2.2044576563429844E-2</v>
      </c>
      <c r="Z1334" s="13">
        <f t="shared" ref="Z1334:Z1397" si="1695">_xlfn.POISSON.DIST(0,K1334,FALSE) * _xlfn.POISSON.DIST(3,L1334,FALSE)</f>
        <v>1.5990335634279724E-3</v>
      </c>
      <c r="AA1334" s="13">
        <f t="shared" ref="AA1334:AA1397" si="1696">_xlfn.POISSON.DIST(1,K1334,FALSE) * _xlfn.POISSON.DIST(3,L1334,FALSE)</f>
        <v>4.1044419915019529E-3</v>
      </c>
      <c r="AB1334" s="13">
        <f t="shared" ref="AB1334:AB1397" si="1697">_xlfn.POISSON.DIST(2,K1334,FALSE) * _xlfn.POISSON.DIST(3,L1334,FALSE)</f>
        <v>5.2676955777868394E-3</v>
      </c>
      <c r="AC1334" s="13">
        <f t="shared" ref="AC1334:AC1397" si="1698">_xlfn.POISSON.DIST(4,K1334,FALSE) * _xlfn.POISSON.DIST(4,L1334,FALSE)</f>
        <v>4.4349422281588727E-4</v>
      </c>
      <c r="AD1334" s="13">
        <f t="shared" ref="AD1334:AD1397" si="1699">_xlfn.POISSON.DIST(4,K1334,FALSE) * _xlfn.POISSON.DIST(0,L1334,FALSE)</f>
        <v>7.5203388186423692E-2</v>
      </c>
      <c r="AE1334" s="13">
        <f t="shared" ref="AE1334:AE1397" si="1700">_xlfn.POISSON.DIST(4,K1334,FALSE) * _xlfn.POISSON.DIST(1,L1334,FALSE)</f>
        <v>4.6126750178024929E-2</v>
      </c>
      <c r="AF1334" s="13">
        <f t="shared" ref="AF1334:AF1397" si="1701">_xlfn.POISSON.DIST(4,K1334,FALSE) * _xlfn.POISSON.DIST(2,L1334,FALSE)</f>
        <v>1.4146151744596715E-2</v>
      </c>
      <c r="AG1334" s="13">
        <f t="shared" ref="AG1334:AG1397" si="1702">_xlfn.POISSON.DIST(4,K1334,FALSE) * _xlfn.POISSON.DIST(3,L1334,FALSE)</f>
        <v>2.892227878021954E-3</v>
      </c>
      <c r="AH1334" s="13">
        <f t="shared" ref="AH1334:AH1397" si="1703">_xlfn.POISSON.DIST(0,K1334,FALSE) * _xlfn.POISSON.DIST(4,L1334,FALSE)</f>
        <v>2.4519580661604574E-4</v>
      </c>
      <c r="AI1334" s="13">
        <f t="shared" ref="AI1334:AI1397" si="1704">_xlfn.POISSON.DIST(1,K1334,FALSE) * _xlfn.POISSON.DIST(4,L1334,FALSE)</f>
        <v>6.2937513497691067E-4</v>
      </c>
      <c r="AJ1334" s="13">
        <f t="shared" ref="AJ1334:AJ1397" si="1705">_xlfn.POISSON.DIST(2,K1334,FALSE) * _xlfn.POISSON.DIST(4,L1334,FALSE)</f>
        <v>8.0774843989783556E-4</v>
      </c>
      <c r="AK1334" s="13">
        <f t="shared" ref="AK1334:AK1397" si="1706">_xlfn.POISSON.DIST(3,K1334,FALSE) * _xlfn.POISSON.DIST(4,L1334,FALSE)</f>
        <v>6.9111674516272187E-4</v>
      </c>
      <c r="AL1334" s="13">
        <f t="shared" ref="AL1334:AL1397" si="1707">_xlfn.POISSON.DIST(5,K1334,FALSE) * _xlfn.POISSON.DIST(5,L1334,FALSE)</f>
        <v>2.7929293566331315E-5</v>
      </c>
      <c r="AM1334" s="13">
        <f t="shared" ref="AM1334:AM1397" si="1708">_xlfn.POISSON.DIST(5,K1334,FALSE) * _xlfn.POISSON.DIST(0,L1334,FALSE)</f>
        <v>3.8606812444119551E-2</v>
      </c>
      <c r="AN1334" s="13">
        <f t="shared" ref="AN1334:AN1397" si="1709">_xlfn.POISSON.DIST(5,K1334,FALSE) * _xlfn.POISSON.DIST(1,L1334,FALSE)</f>
        <v>2.3679874480725217E-2</v>
      </c>
      <c r="AO1334" s="13">
        <f t="shared" ref="AO1334:AO1397" si="1710">_xlfn.POISSON.DIST(5,K1334,FALSE) * _xlfn.POISSON.DIST(2,L1334,FALSE)</f>
        <v>7.2621439057488245E-3</v>
      </c>
      <c r="AP1334" s="13">
        <f t="shared" ref="AP1334:AP1397" si="1711">_xlfn.POISSON.DIST(5,K1334,FALSE) * _xlfn.POISSON.DIST(3,L1334,FALSE)</f>
        <v>1.4847695286767033E-3</v>
      </c>
      <c r="AQ1334" s="13">
        <f t="shared" ref="AQ1334:AQ1397" si="1712">_xlfn.POISSON.DIST(5,K1334,FALSE) * _xlfn.POISSON.DIST(4,L1334,FALSE)</f>
        <v>2.2767455952728613E-4</v>
      </c>
      <c r="AR1334" s="13">
        <f t="shared" ref="AR1334:AR1397" si="1713">_xlfn.POISSON.DIST(0,K1334,FALSE) * _xlfn.POISSON.DIST(5,L1334,FALSE)</f>
        <v>3.0078659989203641E-5</v>
      </c>
      <c r="AS1334" s="13">
        <f t="shared" ref="AS1334:AS1397" si="1714">_xlfn.POISSON.DIST(1,K1334,FALSE) * _xlfn.POISSON.DIST(5,L1334,FALSE)</f>
        <v>7.7206706557887778E-5</v>
      </c>
      <c r="AT1334" s="13">
        <f t="shared" ref="AT1334:AT1397" si="1715">_xlfn.POISSON.DIST(2,K1334,FALSE) * _xlfn.POISSON.DIST(5,L1334,FALSE)</f>
        <v>9.9088116619147536E-5</v>
      </c>
      <c r="AU1334" s="13">
        <f t="shared" ref="AU1334:AU1397" si="1716">_xlfn.POISSON.DIST(3,K1334,FALSE) * _xlfn.POISSON.DIST(5,L1334,FALSE)</f>
        <v>8.4780673362601637E-5</v>
      </c>
      <c r="AV1334" s="13">
        <f t="shared" ref="AV1334:AV1397" si="1717">_xlfn.POISSON.DIST(4,K1334,FALSE) * _xlfn.POISSON.DIST(5,L1334,FALSE)</f>
        <v>5.4404323301270666E-5</v>
      </c>
      <c r="AW1334" s="13">
        <f t="shared" ref="AW1334:AW1397" si="1718">_xlfn.POISSON.DIST(6,K1334,FALSE) * _xlfn.POISSON.DIST(6,L1334,FALSE)</f>
        <v>1.2214324194974794E-6</v>
      </c>
      <c r="AX1334" s="13">
        <f t="shared" ref="AX1334:AX1397" si="1719">_xlfn.POISSON.DIST(6,K1334,FALSE) * _xlfn.POISSON.DIST(0,L1334,FALSE)</f>
        <v>1.651616594942747E-2</v>
      </c>
      <c r="AY1334" s="13">
        <f t="shared" ref="AY1334:AY1397" si="1720">_xlfn.POISSON.DIST(6,K1334,FALSE) * _xlfn.POISSON.DIST(1,L1334,FALSE)</f>
        <v>1.0130355546740855E-2</v>
      </c>
      <c r="AZ1334" s="13">
        <f t="shared" ref="AZ1334:AZ1397" si="1721">_xlfn.POISSON.DIST(6,K1334,FALSE) * _xlfn.POISSON.DIST(2,L1334,FALSE)</f>
        <v>3.1067774390744914E-3</v>
      </c>
      <c r="BA1334" s="13">
        <f t="shared" ref="BA1334:BA1397" si="1722">_xlfn.POISSON.DIST(6,K1334,FALSE) * _xlfn.POISSON.DIST(3,L1334,FALSE)</f>
        <v>6.3519100334357825E-4</v>
      </c>
      <c r="BB1334" s="13">
        <f t="shared" ref="BB1334:BB1397" si="1723">_xlfn.POISSON.DIST(6,K1334,FALSE) * _xlfn.POISSON.DIST(4,L1334,FALSE)</f>
        <v>9.7400188452704474E-5</v>
      </c>
      <c r="BC1334" s="13">
        <f t="shared" ref="BC1334:BC1397" si="1724">_xlfn.POISSON.DIST(6,K1334,FALSE) * _xlfn.POISSON.DIST(5,L1334,FALSE)</f>
        <v>1.1948275917870194E-5</v>
      </c>
      <c r="BD1334" s="13">
        <f t="shared" ref="BD1334:BD1397" si="1725">_xlfn.POISSON.DIST(0,K1334,FALSE) * _xlfn.POISSON.DIST(6,L1334,FALSE)</f>
        <v>3.0748411484963303E-6</v>
      </c>
      <c r="BE1334" s="13">
        <f t="shared" ref="BE1334:BE1397" si="1726">_xlfn.POISSON.DIST(1,K1334,FALSE) * _xlfn.POISSON.DIST(6,L1334,FALSE)</f>
        <v>7.8925842557243569E-6</v>
      </c>
      <c r="BF1334" s="13">
        <f t="shared" ref="BF1334:BF1397" si="1727">_xlfn.POISSON.DIST(2,K1334,FALSE) * _xlfn.POISSON.DIST(6,L1334,FALSE)</f>
        <v>1.0129447868253408E-5</v>
      </c>
      <c r="BG1334" s="13">
        <f t="shared" ref="BG1334:BG1397" si="1728">_xlfn.POISSON.DIST(3,K1334,FALSE) * _xlfn.POISSON.DIST(6,L1334,FALSE)</f>
        <v>8.6668456356142397E-6</v>
      </c>
      <c r="BH1334" s="13">
        <f t="shared" ref="BH1334:BH1397" si="1729">_xlfn.POISSON.DIST(4,K1334,FALSE) * _xlfn.POISSON.DIST(6,L1334,FALSE)</f>
        <v>5.5615726233445727E-6</v>
      </c>
      <c r="BI1334" s="13">
        <f t="shared" ref="BI1334:BI1397" si="1730">_xlfn.POISSON.DIST(5,K1334,FALSE) * _xlfn.POISSON.DIST(6,L1334,FALSE)</f>
        <v>2.8551185836408348E-6</v>
      </c>
      <c r="BJ1334" s="14">
        <f t="shared" ref="BJ1334:BJ1397" si="1731">SUM(N1334,Q1334,T1334,W1334,X1334,Y1334,AD1334,AE1334,AF1334,AG1334,AM1334,AN1334,AO1334,AP1334,AQ1334,AX1334,AY1334,AZ1334,BA1334,BB1334,BC1334)</f>
        <v>0.77895157295261575</v>
      </c>
      <c r="BK1334" s="14">
        <f t="shared" ref="BK1334:BK1397" si="1732">SUM(M1334,P1334,S1334,V1334,AC1334,AL1334,AY1334)</f>
        <v>0.14791131103155714</v>
      </c>
      <c r="BL1334" s="14">
        <f t="shared" ref="BL1334:BL1397" si="1733">SUM(O1334,R1334,U1334,AA1334,AB1334,AH1334,AI1334,AJ1334,AK1334,AR1334,AS1334,AT1334,AU1334,AV1334,BD1334,BE1334,BF1334,BG1334,BH1334,BI1334)</f>
        <v>6.5527751053253425E-2</v>
      </c>
      <c r="BM1334" s="14">
        <f t="shared" ref="BM1334:BM1397" si="1734">SUM(S1334:BI1334)</f>
        <v>0.59980635483636613</v>
      </c>
      <c r="BN1334" s="14">
        <f t="shared" ref="BN1334:BN1397" si="1735">SUM(M1334:R1334)</f>
        <v>0.38405417965016692</v>
      </c>
    </row>
    <row r="1335" spans="1:66" x14ac:dyDescent="0.25">
      <c r="A1335" t="s">
        <v>13</v>
      </c>
      <c r="B1335" t="s">
        <v>17</v>
      </c>
      <c r="C1335" t="s">
        <v>227</v>
      </c>
      <c r="D1335" s="7" t="s">
        <v>509</v>
      </c>
      <c r="E1335" s="10">
        <f>VLOOKUP(A1335,home!$A$2:$E$405,3,FALSE)</f>
        <v>1.82539682539683</v>
      </c>
      <c r="F1335" s="10">
        <f>VLOOKUP(B1335,home!$B$2:$E$405,3,FALSE)</f>
        <v>0.37</v>
      </c>
      <c r="G1335" s="10">
        <f>VLOOKUP(C1335,away!$B$2:$E$405,4,FALSE)</f>
        <v>0.55000000000000004</v>
      </c>
      <c r="H1335" s="10">
        <f>VLOOKUP(A1335,away!$A$2:$E$405,3,FALSE)</f>
        <v>1.2222222222222201</v>
      </c>
      <c r="I1335" s="10">
        <f>VLOOKUP(C1335,away!$B$2:$E$405,3,FALSE)</f>
        <v>1.46</v>
      </c>
      <c r="J1335" s="10">
        <f>VLOOKUP(B1335,home!$B$2:$E$405,4,FALSE)</f>
        <v>1.64</v>
      </c>
      <c r="K1335" s="12">
        <f t="shared" si="1680"/>
        <v>0.37146825396825495</v>
      </c>
      <c r="L1335" s="12">
        <f t="shared" si="1681"/>
        <v>2.9264888888888838</v>
      </c>
      <c r="M1335" s="13">
        <f t="shared" si="1682"/>
        <v>3.6958591457272399E-2</v>
      </c>
      <c r="N1335" s="13">
        <f t="shared" si="1683"/>
        <v>1.3728943437759041E-2</v>
      </c>
      <c r="O1335" s="13">
        <f t="shared" si="1684"/>
        <v>0.10815890724869127</v>
      </c>
      <c r="P1335" s="13">
        <f t="shared" si="1685"/>
        <v>4.0177600426785781E-2</v>
      </c>
      <c r="Q1335" s="13">
        <f t="shared" si="1686"/>
        <v>2.5499333238266407E-3</v>
      </c>
      <c r="R1335" s="13">
        <f t="shared" si="1687"/>
        <v>0.15826292014882923</v>
      </c>
      <c r="S1335" s="13">
        <f t="shared" si="1688"/>
        <v>1.0919244432790885E-2</v>
      </c>
      <c r="T1335" s="13">
        <f t="shared" si="1689"/>
        <v>7.462351539586163E-3</v>
      </c>
      <c r="U1335" s="13">
        <f t="shared" si="1690"/>
        <v>5.8789650615602949E-2</v>
      </c>
      <c r="V1335" s="13">
        <f t="shared" si="1691"/>
        <v>1.318920633681094E-3</v>
      </c>
      <c r="W1335" s="13">
        <f t="shared" si="1692"/>
        <v>3.1573975984578373E-4</v>
      </c>
      <c r="X1335" s="13">
        <f t="shared" si="1693"/>
        <v>9.2400889896913062E-4</v>
      </c>
      <c r="Y1335" s="13">
        <f t="shared" si="1694"/>
        <v>1.3520508880338063E-3</v>
      </c>
      <c r="Z1335" s="13">
        <f t="shared" si="1695"/>
        <v>0.15438489244621914</v>
      </c>
      <c r="AA1335" s="13">
        <f t="shared" si="1696"/>
        <v>5.7349086436073851E-2</v>
      </c>
      <c r="AB1335" s="13">
        <f t="shared" si="1697"/>
        <v>1.0651682502541442E-2</v>
      </c>
      <c r="AC1335" s="13">
        <f t="shared" si="1698"/>
        <v>8.9612225678203876E-5</v>
      </c>
      <c r="AD1335" s="13">
        <f t="shared" si="1699"/>
        <v>2.9321824324567352E-5</v>
      </c>
      <c r="AE1335" s="13">
        <f t="shared" si="1700"/>
        <v>8.5809993087798144E-5</v>
      </c>
      <c r="AF1335" s="13">
        <f t="shared" si="1701"/>
        <v>1.2556099566353663E-4</v>
      </c>
      <c r="AG1335" s="13">
        <f t="shared" si="1702"/>
        <v>1.2248428622905509E-4</v>
      </c>
      <c r="AH1335" s="13">
        <f t="shared" si="1703"/>
        <v>0.11295141808904144</v>
      </c>
      <c r="AI1335" s="13">
        <f t="shared" si="1704"/>
        <v>4.195786606077459E-2</v>
      </c>
      <c r="AJ1335" s="13">
        <f t="shared" si="1705"/>
        <v>7.7930076229149195E-3</v>
      </c>
      <c r="AK1335" s="13">
        <f t="shared" si="1706"/>
        <v>9.6495164494850218E-4</v>
      </c>
      <c r="AL1335" s="13">
        <f t="shared" si="1707"/>
        <v>3.8966898409169452E-6</v>
      </c>
      <c r="AM1335" s="13">
        <f t="shared" si="1708"/>
        <v>2.1784253770021885E-6</v>
      </c>
      <c r="AN1335" s="13">
        <f t="shared" si="1709"/>
        <v>6.3751376610704811E-6</v>
      </c>
      <c r="AO1335" s="13">
        <f t="shared" si="1710"/>
        <v>9.3283847651299179E-6</v>
      </c>
      <c r="AP1335" s="13">
        <f t="shared" si="1711"/>
        <v>9.0998047888110142E-6</v>
      </c>
      <c r="AQ1335" s="13">
        <f t="shared" si="1712"/>
        <v>6.6576194013783247E-6</v>
      </c>
      <c r="AR1335" s="13">
        <f t="shared" si="1713"/>
        <v>6.6110214004364523E-2</v>
      </c>
      <c r="AS1335" s="13">
        <f t="shared" si="1714"/>
        <v>2.4557845765668964E-2</v>
      </c>
      <c r="AT1335" s="13">
        <f t="shared" si="1715"/>
        <v>4.5612300438973756E-3</v>
      </c>
      <c r="AU1335" s="13">
        <f t="shared" si="1716"/>
        <v>5.6478405345136847E-4</v>
      </c>
      <c r="AV1335" s="13">
        <f t="shared" si="1717"/>
        <v>5.2449836551173343E-5</v>
      </c>
      <c r="AW1335" s="13">
        <f t="shared" si="1718"/>
        <v>1.1766896203016986E-7</v>
      </c>
      <c r="AX1335" s="13">
        <f t="shared" si="1719"/>
        <v>1.348693118658567E-7</v>
      </c>
      <c r="AY1335" s="13">
        <f t="shared" si="1720"/>
        <v>3.9469354262751926E-7</v>
      </c>
      <c r="AZ1335" s="13">
        <f t="shared" si="1721"/>
        <v>5.7753313350781329E-7</v>
      </c>
      <c r="BA1335" s="13">
        <f t="shared" si="1722"/>
        <v>5.6338143272526525E-7</v>
      </c>
      <c r="BB1335" s="13">
        <f t="shared" si="1723"/>
        <v>4.1218237576919736E-7</v>
      </c>
      <c r="BC1335" s="13">
        <f t="shared" si="1724"/>
        <v>2.4124942857687572E-7</v>
      </c>
      <c r="BD1335" s="13">
        <f t="shared" si="1725"/>
        <v>3.2245134454306511E-2</v>
      </c>
      <c r="BE1335" s="13">
        <f t="shared" si="1726"/>
        <v>1.1978043794712859E-2</v>
      </c>
      <c r="BF1335" s="13">
        <f t="shared" si="1727"/>
        <v>2.2247315071886381E-3</v>
      </c>
      <c r="BG1335" s="13">
        <f t="shared" si="1728"/>
        <v>2.7547237617450926E-4</v>
      </c>
      <c r="BH1335" s="13">
        <f t="shared" si="1729"/>
        <v>2.5582310648507809E-5</v>
      </c>
      <c r="BI1335" s="13">
        <f t="shared" si="1730"/>
        <v>1.9006032538149388E-6</v>
      </c>
      <c r="BJ1335" s="14">
        <f t="shared" si="1731"/>
        <v>2.6732168228543979E-2</v>
      </c>
      <c r="BK1335" s="14">
        <f t="shared" si="1732"/>
        <v>8.9468260559591908E-2</v>
      </c>
      <c r="BL1335" s="14">
        <f t="shared" si="1733"/>
        <v>0.69947687911963652</v>
      </c>
      <c r="BM1335" s="14">
        <f t="shared" si="1734"/>
        <v>0.6102250272862465</v>
      </c>
      <c r="BN1335" s="14">
        <f t="shared" si="1735"/>
        <v>0.35983689604316438</v>
      </c>
    </row>
    <row r="1336" spans="1:66" x14ac:dyDescent="0.25">
      <c r="A1336" t="s">
        <v>16</v>
      </c>
      <c r="B1336" t="s">
        <v>231</v>
      </c>
      <c r="C1336" t="s">
        <v>232</v>
      </c>
      <c r="D1336" s="7" t="s">
        <v>509</v>
      </c>
      <c r="E1336" s="10">
        <f>VLOOKUP(A1336,home!$A$2:$E$405,3,FALSE)</f>
        <v>1.4567901234567899</v>
      </c>
      <c r="F1336" s="10">
        <f>VLOOKUP(B1336,home!$B$2:$E$405,3,FALSE)</f>
        <v>0.69</v>
      </c>
      <c r="G1336" s="10">
        <f>VLOOKUP(C1336,away!$B$2:$E$405,4,FALSE)</f>
        <v>1.37</v>
      </c>
      <c r="H1336" s="10">
        <f>VLOOKUP(A1336,away!$A$2:$E$405,3,FALSE)</f>
        <v>1.4074074074074101</v>
      </c>
      <c r="I1336" s="10">
        <f>VLOOKUP(C1336,away!$B$2:$E$405,3,FALSE)</f>
        <v>1.37</v>
      </c>
      <c r="J1336" s="10">
        <f>VLOOKUP(B1336,home!$B$2:$E$405,4,FALSE)</f>
        <v>0.43</v>
      </c>
      <c r="K1336" s="12">
        <f t="shared" si="1680"/>
        <v>1.3771037037037035</v>
      </c>
      <c r="L1336" s="12">
        <f t="shared" si="1681"/>
        <v>0.82910370370370534</v>
      </c>
      <c r="M1336" s="13">
        <f t="shared" si="1682"/>
        <v>0.11011748833463544</v>
      </c>
      <c r="N1336" s="13">
        <f t="shared" si="1683"/>
        <v>0.15164320102817583</v>
      </c>
      <c r="O1336" s="13">
        <f t="shared" si="1684"/>
        <v>9.1298817420795805E-2</v>
      </c>
      <c r="P1336" s="13">
        <f t="shared" si="1685"/>
        <v>0.12572793961394613</v>
      </c>
      <c r="Q1336" s="13">
        <f t="shared" si="1686"/>
        <v>0.10441420688869313</v>
      </c>
      <c r="R1336" s="13">
        <f t="shared" si="1687"/>
        <v>3.784809383367508E-2</v>
      </c>
      <c r="S1336" s="13">
        <f t="shared" si="1688"/>
        <v>3.5887839067693564E-2</v>
      </c>
      <c r="T1336" s="13">
        <f t="shared" si="1689"/>
        <v>8.6570205650700408E-2</v>
      </c>
      <c r="U1336" s="13">
        <f t="shared" si="1690"/>
        <v>5.2120750196479257E-2</v>
      </c>
      <c r="V1336" s="13">
        <f t="shared" si="1691"/>
        <v>4.5528181171834549E-3</v>
      </c>
      <c r="W1336" s="13">
        <f t="shared" si="1692"/>
        <v>4.7929730341901344E-2</v>
      </c>
      <c r="X1336" s="13">
        <f t="shared" si="1693"/>
        <v>3.9738716943990268E-2</v>
      </c>
      <c r="Y1336" s="13">
        <f t="shared" si="1694"/>
        <v>1.6473758699347755E-2</v>
      </c>
      <c r="Z1336" s="13">
        <f t="shared" si="1695"/>
        <v>1.0459998258541797E-2</v>
      </c>
      <c r="AA1336" s="13">
        <f t="shared" si="1696"/>
        <v>1.4404502342572198E-2</v>
      </c>
      <c r="AB1336" s="13">
        <f t="shared" si="1697"/>
        <v>9.9182467629824259E-3</v>
      </c>
      <c r="AC1336" s="13">
        <f t="shared" si="1698"/>
        <v>3.2488960766329872E-4</v>
      </c>
      <c r="AD1336" s="13">
        <f t="shared" si="1699"/>
        <v>1.6501052292838034E-2</v>
      </c>
      <c r="AE1336" s="13">
        <f t="shared" si="1700"/>
        <v>1.3681083571000533E-2</v>
      </c>
      <c r="AF1336" s="13">
        <f t="shared" si="1701"/>
        <v>5.6715185296982275E-3</v>
      </c>
      <c r="AG1336" s="13">
        <f t="shared" si="1702"/>
        <v>1.567425672865665E-3</v>
      </c>
      <c r="AH1336" s="13">
        <f t="shared" si="1703"/>
        <v>2.1681058242228276E-3</v>
      </c>
      <c r="AI1336" s="13">
        <f t="shared" si="1704"/>
        <v>2.9857065605588262E-3</v>
      </c>
      <c r="AJ1336" s="13">
        <f t="shared" si="1705"/>
        <v>2.0558137813590036E-3</v>
      </c>
      <c r="AK1336" s="13">
        <f t="shared" si="1706"/>
        <v>9.4368959081153299E-4</v>
      </c>
      <c r="AL1336" s="13">
        <f t="shared" si="1707"/>
        <v>1.4837861484583823E-5</v>
      </c>
      <c r="AM1336" s="13">
        <f t="shared" si="1708"/>
        <v>4.5447320454951503E-3</v>
      </c>
      <c r="AN1336" s="13">
        <f t="shared" si="1709"/>
        <v>3.7680541712609458E-3</v>
      </c>
      <c r="AO1336" s="13">
        <f t="shared" si="1710"/>
        <v>1.5620538345743227E-3</v>
      </c>
      <c r="AP1336" s="13">
        <f t="shared" si="1711"/>
        <v>4.3170153987671548E-4</v>
      </c>
      <c r="AQ1336" s="13">
        <f t="shared" si="1712"/>
        <v>8.9481336401594385E-5</v>
      </c>
      <c r="AR1336" s="13">
        <f t="shared" si="1713"/>
        <v>3.5951691377694429E-4</v>
      </c>
      <c r="AS1336" s="13">
        <f t="shared" si="1714"/>
        <v>4.9509207350635501E-4</v>
      </c>
      <c r="AT1336" s="13">
        <f t="shared" si="1715"/>
        <v>3.4089656404997397E-4</v>
      </c>
      <c r="AU1336" s="13">
        <f t="shared" si="1716"/>
        <v>1.5648330697769528E-4</v>
      </c>
      <c r="AV1336" s="13">
        <f t="shared" si="1717"/>
        <v>5.387343540169696E-5</v>
      </c>
      <c r="AW1336" s="13">
        <f t="shared" si="1718"/>
        <v>4.7059175435338664E-7</v>
      </c>
      <c r="AX1336" s="13">
        <f t="shared" si="1719"/>
        <v>1.0430945553653785E-3</v>
      </c>
      <c r="AY1336" s="13">
        <f t="shared" si="1720"/>
        <v>8.6483355916660502E-4</v>
      </c>
      <c r="AZ1336" s="13">
        <f t="shared" si="1721"/>
        <v>3.5851835349614479E-4</v>
      </c>
      <c r="BA1336" s="13">
        <f t="shared" si="1722"/>
        <v>9.9082964909802678E-5</v>
      </c>
      <c r="BB1336" s="13">
        <f t="shared" si="1723"/>
        <v>2.0537513295165412E-5</v>
      </c>
      <c r="BC1336" s="13">
        <f t="shared" si="1724"/>
        <v>3.4055456675771479E-6</v>
      </c>
      <c r="BD1336" s="13">
        <f t="shared" si="1725"/>
        <v>4.9679467459431681E-5</v>
      </c>
      <c r="BE1336" s="13">
        <f t="shared" si="1726"/>
        <v>6.8413778636410987E-5</v>
      </c>
      <c r="BF1336" s="13">
        <f t="shared" si="1727"/>
        <v>4.7106433972283449E-5</v>
      </c>
      <c r="BG1336" s="13">
        <f t="shared" si="1728"/>
        <v>2.1623481563835164E-5</v>
      </c>
      <c r="BH1336" s="13">
        <f t="shared" si="1729"/>
        <v>7.4444441371315414E-6</v>
      </c>
      <c r="BI1336" s="13">
        <f t="shared" si="1730"/>
        <v>2.0503543186518338E-6</v>
      </c>
      <c r="BJ1336" s="14">
        <f t="shared" si="1731"/>
        <v>0.49697639503872054</v>
      </c>
      <c r="BK1336" s="14">
        <f t="shared" si="1732"/>
        <v>0.2774906461617731</v>
      </c>
      <c r="BL1336" s="14">
        <f t="shared" si="1733"/>
        <v>0.21534590656725741</v>
      </c>
      <c r="BM1336" s="14">
        <f t="shared" si="1734"/>
        <v>0.37835883593895908</v>
      </c>
      <c r="BN1336" s="14">
        <f t="shared" si="1735"/>
        <v>0.62104974711992134</v>
      </c>
    </row>
    <row r="1337" spans="1:66" x14ac:dyDescent="0.25">
      <c r="A1337" t="s">
        <v>16</v>
      </c>
      <c r="B1337" t="s">
        <v>235</v>
      </c>
      <c r="C1337" t="s">
        <v>57</v>
      </c>
      <c r="D1337" s="7" t="s">
        <v>509</v>
      </c>
      <c r="E1337" s="10">
        <f>VLOOKUP(A1337,home!$A$2:$E$405,3,FALSE)</f>
        <v>1.4567901234567899</v>
      </c>
      <c r="F1337" s="10">
        <f>VLOOKUP(B1337,home!$B$2:$E$405,3,FALSE)</f>
        <v>1.92</v>
      </c>
      <c r="G1337" s="10">
        <f>VLOOKUP(C1337,away!$B$2:$E$405,4,FALSE)</f>
        <v>1.2</v>
      </c>
      <c r="H1337" s="10">
        <f>VLOOKUP(A1337,away!$A$2:$E$405,3,FALSE)</f>
        <v>1.4074074074074101</v>
      </c>
      <c r="I1337" s="10">
        <f>VLOOKUP(C1337,away!$B$2:$E$405,3,FALSE)</f>
        <v>0.51</v>
      </c>
      <c r="J1337" s="10">
        <f>VLOOKUP(B1337,home!$B$2:$E$405,4,FALSE)</f>
        <v>0.99</v>
      </c>
      <c r="K1337" s="12">
        <f t="shared" si="1680"/>
        <v>3.3564444444444437</v>
      </c>
      <c r="L1337" s="12">
        <f t="shared" si="1681"/>
        <v>0.71060000000000134</v>
      </c>
      <c r="M1337" s="13">
        <f t="shared" si="1682"/>
        <v>1.7127936339629619E-2</v>
      </c>
      <c r="N1337" s="13">
        <f t="shared" si="1683"/>
        <v>5.7488966771947939E-2</v>
      </c>
      <c r="O1337" s="13">
        <f t="shared" si="1684"/>
        <v>1.2171111562940831E-2</v>
      </c>
      <c r="P1337" s="13">
        <f t="shared" si="1685"/>
        <v>4.085165978814629E-2</v>
      </c>
      <c r="Q1337" s="13">
        <f t="shared" si="1686"/>
        <v>9.6479261569277955E-2</v>
      </c>
      <c r="R1337" s="13">
        <f t="shared" si="1687"/>
        <v>4.3243959383128848E-3</v>
      </c>
      <c r="S1337" s="13">
        <f t="shared" si="1688"/>
        <v>2.4358715410232195E-2</v>
      </c>
      <c r="T1337" s="13">
        <f t="shared" si="1689"/>
        <v>6.8558163271129055E-2</v>
      </c>
      <c r="U1337" s="13">
        <f t="shared" si="1690"/>
        <v>1.4514594722728402E-2</v>
      </c>
      <c r="V1337" s="13">
        <f t="shared" si="1691"/>
        <v>6.4553016070962605E-3</v>
      </c>
      <c r="W1337" s="13">
        <f t="shared" si="1692"/>
        <v>0.10794242716610176</v>
      </c>
      <c r="X1337" s="13">
        <f t="shared" si="1693"/>
        <v>7.6703888744232063E-2</v>
      </c>
      <c r="Y1337" s="13">
        <f t="shared" si="1694"/>
        <v>2.7252891670825702E-2</v>
      </c>
      <c r="Z1337" s="13">
        <f t="shared" si="1695"/>
        <v>1.0243052512550475E-3</v>
      </c>
      <c r="AA1337" s="13">
        <f t="shared" si="1696"/>
        <v>3.4380236699902743E-3</v>
      </c>
      <c r="AB1337" s="13">
        <f t="shared" si="1697"/>
        <v>5.7697677235036774E-3</v>
      </c>
      <c r="AC1337" s="13">
        <f t="shared" si="1698"/>
        <v>9.6227947377121412E-4</v>
      </c>
      <c r="AD1337" s="13">
        <f t="shared" si="1699"/>
        <v>9.0575689995377837E-2</v>
      </c>
      <c r="AE1337" s="13">
        <f t="shared" si="1700"/>
        <v>6.436308531071562E-2</v>
      </c>
      <c r="AF1337" s="13">
        <f t="shared" si="1701"/>
        <v>2.2868204210897299E-2</v>
      </c>
      <c r="AG1337" s="13">
        <f t="shared" si="1702"/>
        <v>5.4167153040878841E-3</v>
      </c>
      <c r="AH1337" s="13">
        <f t="shared" si="1703"/>
        <v>1.8196782788545946E-4</v>
      </c>
      <c r="AI1337" s="13">
        <f t="shared" si="1704"/>
        <v>6.1076490497377319E-4</v>
      </c>
      <c r="AJ1337" s="13">
        <f t="shared" si="1705"/>
        <v>1.0249992360804299E-3</v>
      </c>
      <c r="AK1337" s="13">
        <f t="shared" si="1706"/>
        <v>1.1467843305006525E-3</v>
      </c>
      <c r="AL1337" s="13">
        <f t="shared" si="1707"/>
        <v>9.1804903764531695E-5</v>
      </c>
      <c r="AM1337" s="13">
        <f t="shared" si="1708"/>
        <v>6.0802454297341581E-2</v>
      </c>
      <c r="AN1337" s="13">
        <f t="shared" si="1709"/>
        <v>4.3206224023691009E-2</v>
      </c>
      <c r="AO1337" s="13">
        <f t="shared" si="1710"/>
        <v>1.5351171395617444E-2</v>
      </c>
      <c r="AP1337" s="13">
        <f t="shared" si="1711"/>
        <v>3.6361807979085926E-3</v>
      </c>
      <c r="AQ1337" s="13">
        <f t="shared" si="1712"/>
        <v>6.4596751874846248E-4</v>
      </c>
      <c r="AR1337" s="13">
        <f t="shared" si="1713"/>
        <v>2.5861267699081559E-5</v>
      </c>
      <c r="AS1337" s="13">
        <f t="shared" si="1714"/>
        <v>8.6801908294872838E-5</v>
      </c>
      <c r="AT1337" s="13">
        <f t="shared" si="1715"/>
        <v>1.4567289143175104E-4</v>
      </c>
      <c r="AU1337" s="13">
        <f t="shared" si="1716"/>
        <v>1.629809890507531E-4</v>
      </c>
      <c r="AV1337" s="13">
        <f t="shared" si="1717"/>
        <v>1.3675915881236527E-4</v>
      </c>
      <c r="AW1337" s="13">
        <f t="shared" si="1718"/>
        <v>6.0823029132476124E-6</v>
      </c>
      <c r="AX1337" s="13">
        <f t="shared" si="1719"/>
        <v>3.401334332248325E-2</v>
      </c>
      <c r="AY1337" s="13">
        <f t="shared" si="1720"/>
        <v>2.4169881764956644E-2</v>
      </c>
      <c r="AZ1337" s="13">
        <f t="shared" si="1721"/>
        <v>8.5875589910891104E-3</v>
      </c>
      <c r="BA1337" s="13">
        <f t="shared" si="1722"/>
        <v>2.0341064730226449E-3</v>
      </c>
      <c r="BB1337" s="13">
        <f t="shared" si="1723"/>
        <v>3.613590149324734E-4</v>
      </c>
      <c r="BC1337" s="13">
        <f t="shared" si="1724"/>
        <v>5.1356343202203237E-5</v>
      </c>
      <c r="BD1337" s="13">
        <f t="shared" si="1725"/>
        <v>3.062836137827897E-6</v>
      </c>
      <c r="BE1337" s="13">
        <f t="shared" si="1726"/>
        <v>1.0280239339056122E-5</v>
      </c>
      <c r="BF1337" s="13">
        <f t="shared" si="1727"/>
        <v>1.7252526108567075E-5</v>
      </c>
      <c r="BG1337" s="13">
        <f t="shared" si="1728"/>
        <v>1.9302381803244222E-5</v>
      </c>
      <c r="BH1337" s="13">
        <f t="shared" si="1729"/>
        <v>1.6196843042011152E-5</v>
      </c>
      <c r="BI1337" s="13">
        <f t="shared" si="1730"/>
        <v>1.0872760769179387E-5</v>
      </c>
      <c r="BJ1337" s="14">
        <f t="shared" si="1731"/>
        <v>0.81050889795758652</v>
      </c>
      <c r="BK1337" s="14">
        <f t="shared" si="1732"/>
        <v>0.11401757928759676</v>
      </c>
      <c r="BL1337" s="14">
        <f t="shared" si="1733"/>
        <v>4.3817453719405111E-2</v>
      </c>
      <c r="BM1337" s="14">
        <f t="shared" si="1734"/>
        <v>0.71676110478354449</v>
      </c>
      <c r="BN1337" s="14">
        <f t="shared" si="1735"/>
        <v>0.22844333197025554</v>
      </c>
    </row>
    <row r="1338" spans="1:66" x14ac:dyDescent="0.25">
      <c r="A1338" t="s">
        <v>72</v>
      </c>
      <c r="B1338" t="s">
        <v>326</v>
      </c>
      <c r="C1338" t="s">
        <v>106</v>
      </c>
      <c r="D1338" s="7" t="s">
        <v>509</v>
      </c>
      <c r="E1338" s="10">
        <f>VLOOKUP(A1338,home!$A$2:$E$405,3,FALSE)</f>
        <v>1.39393939393939</v>
      </c>
      <c r="F1338" s="10">
        <f>VLOOKUP(B1338,home!$B$2:$E$405,3,FALSE)</f>
        <v>1.67</v>
      </c>
      <c r="G1338" s="10">
        <f>VLOOKUP(C1338,away!$B$2:$E$405,4,FALSE)</f>
        <v>2.2999999999999998</v>
      </c>
      <c r="H1338" s="10">
        <f>VLOOKUP(A1338,away!$A$2:$E$405,3,FALSE)</f>
        <v>1.15151515151515</v>
      </c>
      <c r="I1338" s="10">
        <f>VLOOKUP(C1338,away!$B$2:$E$405,3,FALSE)</f>
        <v>0.43</v>
      </c>
      <c r="J1338" s="10">
        <f>VLOOKUP(B1338,home!$B$2:$E$405,4,FALSE)</f>
        <v>0.43</v>
      </c>
      <c r="K1338" s="12">
        <f t="shared" si="1680"/>
        <v>5.3541212121211972</v>
      </c>
      <c r="L1338" s="12">
        <f t="shared" si="1681"/>
        <v>0.21291515151515122</v>
      </c>
      <c r="M1338" s="13">
        <f t="shared" si="1682"/>
        <v>3.8217900615009608E-3</v>
      </c>
      <c r="N1338" s="13">
        <f t="shared" si="1683"/>
        <v>2.046232723655627E-2</v>
      </c>
      <c r="O1338" s="13">
        <f t="shared" si="1684"/>
        <v>8.1371701000357624E-4</v>
      </c>
      <c r="P1338" s="13">
        <f t="shared" si="1685"/>
        <v>4.3567395039239842E-3</v>
      </c>
      <c r="Q1338" s="13">
        <f t="shared" si="1686"/>
        <v>5.4778890153305622E-2</v>
      </c>
      <c r="R1338" s="13">
        <f t="shared" si="1687"/>
        <v>8.6626340237683629E-5</v>
      </c>
      <c r="S1338" s="13">
        <f t="shared" si="1688"/>
        <v>1.2416419269244985E-3</v>
      </c>
      <c r="T1338" s="13">
        <f t="shared" si="1689"/>
        <v>1.1663255696822894E-2</v>
      </c>
      <c r="U1338" s="13">
        <f t="shared" si="1690"/>
        <v>4.6380792579500994E-4</v>
      </c>
      <c r="V1338" s="13">
        <f t="shared" si="1691"/>
        <v>1.5727099214735051E-4</v>
      </c>
      <c r="W1338" s="13">
        <f t="shared" si="1692"/>
        <v>9.7764272582090167E-2</v>
      </c>
      <c r="X1338" s="13">
        <f t="shared" si="1693"/>
        <v>2.0815494909584273E-2</v>
      </c>
      <c r="Y1338" s="13">
        <f t="shared" si="1694"/>
        <v>2.2159671262684971E-3</v>
      </c>
      <c r="Z1338" s="13">
        <f t="shared" si="1695"/>
        <v>6.1480201189698194E-6</v>
      </c>
      <c r="AA1338" s="13">
        <f t="shared" si="1696"/>
        <v>3.2917244931524197E-5</v>
      </c>
      <c r="AB1338" s="13">
        <f t="shared" si="1697"/>
        <v>8.812145966623134E-5</v>
      </c>
      <c r="AC1338" s="13">
        <f t="shared" si="1698"/>
        <v>1.1205297996545714E-5</v>
      </c>
      <c r="AD1338" s="13">
        <f t="shared" si="1699"/>
        <v>0.13086044140484199</v>
      </c>
      <c r="AE1338" s="13">
        <f t="shared" si="1700"/>
        <v>2.78621707090515E-2</v>
      </c>
      <c r="AF1338" s="13">
        <f t="shared" si="1701"/>
        <v>2.966139149029354E-3</v>
      </c>
      <c r="AG1338" s="13">
        <f t="shared" si="1702"/>
        <v>2.1051198877686898E-4</v>
      </c>
      <c r="AH1338" s="13">
        <f t="shared" si="1703"/>
        <v>3.2725165878716418E-7</v>
      </c>
      <c r="AI1338" s="13">
        <f t="shared" si="1704"/>
        <v>1.752145048014204E-6</v>
      </c>
      <c r="AJ1338" s="13">
        <f t="shared" si="1705"/>
        <v>4.6905984841429813E-6</v>
      </c>
      <c r="AK1338" s="13">
        <f t="shared" si="1706"/>
        <v>8.3713442804978194E-6</v>
      </c>
      <c r="AL1338" s="13">
        <f t="shared" si="1707"/>
        <v>5.109497240737301E-7</v>
      </c>
      <c r="AM1338" s="13">
        <f t="shared" si="1708"/>
        <v>0.14012853303064149</v>
      </c>
      <c r="AN1338" s="13">
        <f t="shared" si="1709"/>
        <v>2.983548784181491E-2</v>
      </c>
      <c r="AO1338" s="13">
        <f t="shared" si="1710"/>
        <v>3.1762137071842367E-3</v>
      </c>
      <c r="AP1338" s="13">
        <f t="shared" si="1711"/>
        <v>2.2542134090321075E-4</v>
      </c>
      <c r="AQ1338" s="13">
        <f t="shared" si="1712"/>
        <v>1.1998904738288913E-5</v>
      </c>
      <c r="AR1338" s="13">
        <f t="shared" si="1713"/>
        <v>1.3935367302850729E-8</v>
      </c>
      <c r="AS1338" s="13">
        <f t="shared" si="1714"/>
        <v>7.461164567489325E-8</v>
      </c>
      <c r="AT1338" s="13">
        <f t="shared" si="1715"/>
        <v>1.9973989738960838E-7</v>
      </c>
      <c r="AU1338" s="13">
        <f t="shared" si="1716"/>
        <v>3.5647720717353768E-7</v>
      </c>
      <c r="AV1338" s="13">
        <f t="shared" si="1717"/>
        <v>4.7715554414139039E-7</v>
      </c>
      <c r="AW1338" s="13">
        <f t="shared" si="1718"/>
        <v>1.6179698893048276E-8</v>
      </c>
      <c r="AX1338" s="13">
        <f t="shared" si="1719"/>
        <v>0.12504419185379723</v>
      </c>
      <c r="AY1338" s="13">
        <f t="shared" si="1720"/>
        <v>2.6623803054640877E-2</v>
      </c>
      <c r="AZ1338" s="13">
        <f t="shared" si="1721"/>
        <v>2.834305530644204E-3</v>
      </c>
      <c r="BA1338" s="13">
        <f t="shared" si="1722"/>
        <v>2.0115553049911402E-4</v>
      </c>
      <c r="BB1338" s="13">
        <f t="shared" si="1723"/>
        <v>1.0707265063582366E-5</v>
      </c>
      <c r="BC1338" s="13">
        <f t="shared" si="1724"/>
        <v>4.5594779266510508E-7</v>
      </c>
      <c r="BD1338" s="13">
        <f t="shared" si="1725"/>
        <v>4.9450847345095811E-10</v>
      </c>
      <c r="BE1338" s="13">
        <f t="shared" si="1726"/>
        <v>2.6476583072774467E-9</v>
      </c>
      <c r="BF1338" s="13">
        <f t="shared" si="1727"/>
        <v>7.0879417527215408E-9</v>
      </c>
      <c r="BG1338" s="13">
        <f t="shared" si="1728"/>
        <v>1.264989976284196E-8</v>
      </c>
      <c r="BH1338" s="13">
        <f t="shared" si="1729"/>
        <v>1.6932274162859766E-8</v>
      </c>
      <c r="BI1338" s="13">
        <f t="shared" si="1730"/>
        <v>1.8131489652963835E-8</v>
      </c>
      <c r="BJ1338" s="14">
        <f t="shared" si="1731"/>
        <v>0.69769174496404718</v>
      </c>
      <c r="BK1338" s="14">
        <f t="shared" si="1732"/>
        <v>3.6212961786858289E-2</v>
      </c>
      <c r="BL1338" s="14">
        <f t="shared" si="1733"/>
        <v>1.501511183539262E-3</v>
      </c>
      <c r="BM1338" s="14">
        <f t="shared" si="1734"/>
        <v>0.62446848877409367</v>
      </c>
      <c r="BN1338" s="14">
        <f t="shared" si="1735"/>
        <v>8.4320090305528089E-2</v>
      </c>
    </row>
    <row r="1339" spans="1:66" x14ac:dyDescent="0.25">
      <c r="A1339" t="s">
        <v>72</v>
      </c>
      <c r="B1339" t="s">
        <v>63</v>
      </c>
      <c r="C1339" t="s">
        <v>365</v>
      </c>
      <c r="D1339" s="7" t="s">
        <v>509</v>
      </c>
      <c r="E1339" s="10">
        <f>VLOOKUP(A1339,home!$A$2:$E$405,3,FALSE)</f>
        <v>1.39393939393939</v>
      </c>
      <c r="F1339" s="10">
        <f>VLOOKUP(B1339,home!$B$2:$E$405,3,FALSE)</f>
        <v>1.43</v>
      </c>
      <c r="G1339" s="10">
        <f>VLOOKUP(C1339,away!$B$2:$E$405,4,FALSE)</f>
        <v>1.29</v>
      </c>
      <c r="H1339" s="10">
        <f>VLOOKUP(A1339,away!$A$2:$E$405,3,FALSE)</f>
        <v>1.15151515151515</v>
      </c>
      <c r="I1339" s="10">
        <f>VLOOKUP(C1339,away!$B$2:$E$405,3,FALSE)</f>
        <v>1.58</v>
      </c>
      <c r="J1339" s="10">
        <f>VLOOKUP(B1339,home!$B$2:$E$405,4,FALSE)</f>
        <v>0.69</v>
      </c>
      <c r="K1339" s="12">
        <f t="shared" si="1680"/>
        <v>2.5713999999999926</v>
      </c>
      <c r="L1339" s="12">
        <f t="shared" si="1681"/>
        <v>1.2553818181818166</v>
      </c>
      <c r="M1339" s="13">
        <f t="shared" si="1682"/>
        <v>2.1779593660766771E-2</v>
      </c>
      <c r="N1339" s="13">
        <f t="shared" si="1683"/>
        <v>5.6004047139295514E-2</v>
      </c>
      <c r="O1339" s="13">
        <f t="shared" si="1684"/>
        <v>2.7341705889114554E-2</v>
      </c>
      <c r="P1339" s="13">
        <f t="shared" si="1685"/>
        <v>7.030646252326897E-2</v>
      </c>
      <c r="Q1339" s="13">
        <f t="shared" si="1686"/>
        <v>7.2004403406992046E-2</v>
      </c>
      <c r="R1339" s="13">
        <f t="shared" si="1687"/>
        <v>1.7162140225634559E-2</v>
      </c>
      <c r="S1339" s="13">
        <f t="shared" si="1688"/>
        <v>5.6738876187575775E-2</v>
      </c>
      <c r="T1339" s="13">
        <f t="shared" si="1689"/>
        <v>9.0393018866166658E-2</v>
      </c>
      <c r="U1339" s="13">
        <f t="shared" si="1690"/>
        <v>4.4130727376196575E-2</v>
      </c>
      <c r="V1339" s="13">
        <f t="shared" si="1691"/>
        <v>2.0350903462038415E-2</v>
      </c>
      <c r="W1339" s="13">
        <f t="shared" si="1692"/>
        <v>6.1717374306912931E-2</v>
      </c>
      <c r="X1339" s="13">
        <f t="shared" si="1693"/>
        <v>7.7478869570820091E-2</v>
      </c>
      <c r="Y1339" s="13">
        <f t="shared" si="1694"/>
        <v>4.8632782076243976E-2</v>
      </c>
      <c r="Z1339" s="13">
        <f t="shared" si="1695"/>
        <v>7.1816796001161363E-3</v>
      </c>
      <c r="AA1339" s="13">
        <f t="shared" si="1696"/>
        <v>1.8466970923738581E-2</v>
      </c>
      <c r="AB1339" s="13">
        <f t="shared" si="1697"/>
        <v>2.3742984516650627E-2</v>
      </c>
      <c r="AC1339" s="13">
        <f t="shared" si="1698"/>
        <v>4.1059077302308591E-3</v>
      </c>
      <c r="AD1339" s="13">
        <f t="shared" si="1699"/>
        <v>3.9675014073198858E-2</v>
      </c>
      <c r="AE1339" s="13">
        <f t="shared" si="1700"/>
        <v>4.9807291303601543E-2</v>
      </c>
      <c r="AF1339" s="13">
        <f t="shared" si="1701"/>
        <v>3.1263583957713351E-2</v>
      </c>
      <c r="AG1339" s="13">
        <f t="shared" si="1702"/>
        <v>1.3082578290571354E-2</v>
      </c>
      <c r="AH1339" s="13">
        <f t="shared" si="1703"/>
        <v>2.2539374984982649E-3</v>
      </c>
      <c r="AI1339" s="13">
        <f t="shared" si="1704"/>
        <v>5.795774883638422E-3</v>
      </c>
      <c r="AJ1339" s="13">
        <f t="shared" si="1705"/>
        <v>7.4516277678938984E-3</v>
      </c>
      <c r="AK1339" s="13">
        <f t="shared" si="1706"/>
        <v>6.3870385474541049E-3</v>
      </c>
      <c r="AL1339" s="13">
        <f t="shared" si="1707"/>
        <v>5.3016939150610991E-4</v>
      </c>
      <c r="AM1339" s="13">
        <f t="shared" si="1708"/>
        <v>2.0404066237564647E-2</v>
      </c>
      <c r="AN1339" s="13">
        <f t="shared" si="1709"/>
        <v>2.5614893771616125E-2</v>
      </c>
      <c r="AO1339" s="13">
        <f t="shared" si="1710"/>
        <v>1.6078235957772771E-2</v>
      </c>
      <c r="AP1339" s="13">
        <f t="shared" si="1711"/>
        <v>6.728108363275016E-3</v>
      </c>
      <c r="AQ1339" s="13">
        <f t="shared" si="1712"/>
        <v>2.1115862275031196E-3</v>
      </c>
      <c r="AR1339" s="13">
        <f t="shared" si="1713"/>
        <v>5.6591043098658549E-4</v>
      </c>
      <c r="AS1339" s="13">
        <f t="shared" si="1714"/>
        <v>1.4551820822389018E-3</v>
      </c>
      <c r="AT1339" s="13">
        <f t="shared" si="1715"/>
        <v>1.8709276031345506E-3</v>
      </c>
      <c r="AU1339" s="13">
        <f t="shared" si="1716"/>
        <v>1.6036344129000566E-3</v>
      </c>
      <c r="AV1339" s="13">
        <f t="shared" si="1717"/>
        <v>1.0308963823327983E-3</v>
      </c>
      <c r="AW1339" s="13">
        <f t="shared" si="1718"/>
        <v>4.7539829963318354E-5</v>
      </c>
      <c r="AX1339" s="13">
        <f t="shared" si="1719"/>
        <v>8.7445026538789418E-3</v>
      </c>
      <c r="AY1339" s="13">
        <f t="shared" si="1720"/>
        <v>1.0977689640722266E-2</v>
      </c>
      <c r="AZ1339" s="13">
        <f t="shared" si="1721"/>
        <v>6.8905959903028061E-3</v>
      </c>
      <c r="BA1339" s="13">
        <f t="shared" si="1722"/>
        <v>2.8834429742208914E-3</v>
      </c>
      <c r="BB1339" s="13">
        <f t="shared" si="1723"/>
        <v>9.0495547090025221E-4</v>
      </c>
      <c r="BC1339" s="13">
        <f t="shared" si="1724"/>
        <v>2.2721292888646812E-4</v>
      </c>
      <c r="BD1339" s="13">
        <f t="shared" si="1725"/>
        <v>1.1840561096333251E-4</v>
      </c>
      <c r="BE1339" s="13">
        <f t="shared" si="1726"/>
        <v>3.0446818803111239E-4</v>
      </c>
      <c r="BF1339" s="13">
        <f t="shared" si="1727"/>
        <v>3.914547493516001E-4</v>
      </c>
      <c r="BG1339" s="13">
        <f t="shared" si="1728"/>
        <v>3.3552891416090049E-4</v>
      </c>
      <c r="BH1339" s="13">
        <f t="shared" si="1729"/>
        <v>2.1569476246833424E-4</v>
      </c>
      <c r="BI1339" s="13">
        <f t="shared" si="1730"/>
        <v>1.1092750244221459E-4</v>
      </c>
      <c r="BJ1339" s="14">
        <f t="shared" si="1731"/>
        <v>0.64162425320815963</v>
      </c>
      <c r="BK1339" s="14">
        <f t="shared" si="1732"/>
        <v>0.18478960259610916</v>
      </c>
      <c r="BL1339" s="14">
        <f t="shared" si="1733"/>
        <v>0.16073593826782995</v>
      </c>
      <c r="BM1339" s="14">
        <f t="shared" si="1734"/>
        <v>0.71880297101638346</v>
      </c>
      <c r="BN1339" s="14">
        <f t="shared" si="1735"/>
        <v>0.26459835284507238</v>
      </c>
    </row>
    <row r="1340" spans="1:66" x14ac:dyDescent="0.25">
      <c r="A1340" t="s">
        <v>114</v>
      </c>
      <c r="B1340" t="s">
        <v>115</v>
      </c>
      <c r="C1340" t="s">
        <v>130</v>
      </c>
      <c r="D1340" s="7" t="s">
        <v>509</v>
      </c>
      <c r="E1340" s="10">
        <f>VLOOKUP(A1340,home!$A$2:$E$405,3,FALSE)</f>
        <v>1.2436974789916</v>
      </c>
      <c r="F1340" s="10">
        <f>VLOOKUP(B1340,home!$B$2:$E$405,3,FALSE)</f>
        <v>1.29</v>
      </c>
      <c r="G1340" s="10">
        <f>VLOOKUP(C1340,away!$B$2:$E$405,4,FALSE)</f>
        <v>1.21</v>
      </c>
      <c r="H1340" s="10">
        <f>VLOOKUP(A1340,away!$A$2:$E$405,3,FALSE)</f>
        <v>1.0588235294117601</v>
      </c>
      <c r="I1340" s="10">
        <f>VLOOKUP(C1340,away!$B$2:$E$405,3,FALSE)</f>
        <v>0.8</v>
      </c>
      <c r="J1340" s="10">
        <f>VLOOKUP(B1340,home!$B$2:$E$405,4,FALSE)</f>
        <v>1.32</v>
      </c>
      <c r="K1340" s="12">
        <f t="shared" si="1680"/>
        <v>1.9412873949579885</v>
      </c>
      <c r="L1340" s="12">
        <f t="shared" si="1681"/>
        <v>1.1181176470588188</v>
      </c>
      <c r="M1340" s="13">
        <f t="shared" si="1682"/>
        <v>4.6915599728755128E-2</v>
      </c>
      <c r="N1340" s="13">
        <f t="shared" si="1683"/>
        <v>9.1076662380326731E-2</v>
      </c>
      <c r="O1340" s="13">
        <f t="shared" si="1684"/>
        <v>5.2457159979069044E-2</v>
      </c>
      <c r="P1340" s="13">
        <f t="shared" si="1685"/>
        <v>0.10183442344266137</v>
      </c>
      <c r="Q1340" s="13">
        <f t="shared" si="1686"/>
        <v>8.8402988326886409E-2</v>
      </c>
      <c r="R1340" s="13">
        <f t="shared" si="1687"/>
        <v>2.9326638143592362E-2</v>
      </c>
      <c r="S1340" s="13">
        <f t="shared" si="1688"/>
        <v>5.5260136595585388E-2</v>
      </c>
      <c r="T1340" s="13">
        <f t="shared" si="1689"/>
        <v>9.8844941301026459E-2</v>
      </c>
      <c r="U1340" s="13">
        <f t="shared" si="1690"/>
        <v>5.6931432964649982E-2</v>
      </c>
      <c r="V1340" s="13">
        <f t="shared" si="1691"/>
        <v>1.3327441386729344E-2</v>
      </c>
      <c r="W1340" s="13">
        <f t="shared" si="1692"/>
        <v>5.7205202305200931E-2</v>
      </c>
      <c r="X1340" s="13">
        <f t="shared" si="1693"/>
        <v>6.3962146201014994E-2</v>
      </c>
      <c r="Y1340" s="13">
        <f t="shared" si="1694"/>
        <v>3.5758602205555524E-2</v>
      </c>
      <c r="Z1340" s="13">
        <f t="shared" si="1695"/>
        <v>1.0930210545752965E-2</v>
      </c>
      <c r="AA1340" s="13">
        <f t="shared" si="1696"/>
        <v>2.1218679956707103E-2</v>
      </c>
      <c r="AB1340" s="13">
        <f t="shared" si="1697"/>
        <v>2.0595777968801621E-2</v>
      </c>
      <c r="AC1340" s="13">
        <f t="shared" si="1698"/>
        <v>1.8080237669215046E-3</v>
      </c>
      <c r="AD1340" s="13">
        <f t="shared" si="1699"/>
        <v>2.7762934540277045E-2</v>
      </c>
      <c r="AE1340" s="13">
        <f t="shared" si="1700"/>
        <v>3.104222704362258E-2</v>
      </c>
      <c r="AF1340" s="13">
        <f t="shared" si="1701"/>
        <v>1.7354430930740457E-2</v>
      </c>
      <c r="AG1340" s="13">
        <f t="shared" si="1702"/>
        <v>6.4680984927747692E-3</v>
      </c>
      <c r="AH1340" s="13">
        <f t="shared" si="1703"/>
        <v>3.0553153243186989E-3</v>
      </c>
      <c r="AI1340" s="13">
        <f t="shared" si="1704"/>
        <v>5.9312451267218682E-3</v>
      </c>
      <c r="AJ1340" s="13">
        <f t="shared" si="1705"/>
        <v>5.7571257004555825E-3</v>
      </c>
      <c r="AK1340" s="13">
        <f t="shared" si="1706"/>
        <v>3.7254118511610345E-3</v>
      </c>
      <c r="AL1340" s="13">
        <f t="shared" si="1707"/>
        <v>1.5697896558038152E-4</v>
      </c>
      <c r="AM1340" s="13">
        <f t="shared" si="1708"/>
        <v>1.0779166974016719E-2</v>
      </c>
      <c r="AN1340" s="13">
        <f t="shared" si="1709"/>
        <v>1.2052376814241704E-2</v>
      </c>
      <c r="AO1340" s="13">
        <f t="shared" si="1710"/>
        <v>6.7379876025030986E-3</v>
      </c>
      <c r="AP1340" s="13">
        <f t="shared" si="1711"/>
        <v>2.5112876146740856E-3</v>
      </c>
      <c r="AQ1340" s="13">
        <f t="shared" si="1712"/>
        <v>7.0197874970183568E-4</v>
      </c>
      <c r="AR1340" s="13">
        <f t="shared" si="1713"/>
        <v>6.8324039628999474E-4</v>
      </c>
      <c r="AS1340" s="13">
        <f t="shared" si="1714"/>
        <v>1.3263659690438674E-3</v>
      </c>
      <c r="AT1340" s="13">
        <f t="shared" si="1715"/>
        <v>1.2874287684030495E-3</v>
      </c>
      <c r="AU1340" s="13">
        <f t="shared" si="1716"/>
        <v>8.3308974666904253E-4</v>
      </c>
      <c r="AV1340" s="13">
        <f t="shared" si="1717"/>
        <v>4.0431665601933878E-4</v>
      </c>
      <c r="AW1340" s="13">
        <f t="shared" si="1718"/>
        <v>9.4649058598647833E-6</v>
      </c>
      <c r="AX1340" s="13">
        <f t="shared" si="1719"/>
        <v>3.4875768291343528E-3</v>
      </c>
      <c r="AY1340" s="13">
        <f t="shared" si="1720"/>
        <v>3.8995211981285591E-3</v>
      </c>
      <c r="AZ1340" s="13">
        <f t="shared" si="1721"/>
        <v>2.1800617333537454E-3</v>
      </c>
      <c r="BA1340" s="13">
        <f t="shared" si="1722"/>
        <v>8.1252183191348663E-4</v>
      </c>
      <c r="BB1340" s="13">
        <f t="shared" si="1723"/>
        <v>2.2712374972075724E-4</v>
      </c>
      <c r="BC1340" s="13">
        <f t="shared" si="1724"/>
        <v>5.0790214525789799E-5</v>
      </c>
      <c r="BD1340" s="13">
        <f t="shared" si="1725"/>
        <v>1.2732385737921725E-4</v>
      </c>
      <c r="BE1340" s="13">
        <f t="shared" si="1726"/>
        <v>2.4717219940770306E-4</v>
      </c>
      <c r="BF1340" s="13">
        <f t="shared" si="1727"/>
        <v>2.3991613754710829E-4</v>
      </c>
      <c r="BG1340" s="13">
        <f t="shared" si="1728"/>
        <v>1.5524872455573613E-4</v>
      </c>
      <c r="BH1340" s="13">
        <f t="shared" si="1729"/>
        <v>7.5345598015838771E-5</v>
      </c>
      <c r="BI1340" s="13">
        <f t="shared" si="1730"/>
        <v>2.9253491938743897E-5</v>
      </c>
      <c r="BJ1340" s="14">
        <f t="shared" si="1731"/>
        <v>0.56131862703933999</v>
      </c>
      <c r="BK1340" s="14">
        <f t="shared" si="1732"/>
        <v>0.22320212508436166</v>
      </c>
      <c r="BL1340" s="14">
        <f t="shared" si="1733"/>
        <v>0.20440748856074692</v>
      </c>
      <c r="BM1340" s="14">
        <f t="shared" si="1734"/>
        <v>0.58595492293664186</v>
      </c>
      <c r="BN1340" s="14">
        <f t="shared" si="1735"/>
        <v>0.41001347200129107</v>
      </c>
    </row>
    <row r="1341" spans="1:66" x14ac:dyDescent="0.25">
      <c r="A1341" t="s">
        <v>143</v>
      </c>
      <c r="B1341" t="s">
        <v>329</v>
      </c>
      <c r="C1341" t="s">
        <v>160</v>
      </c>
      <c r="D1341" s="7" t="s">
        <v>509</v>
      </c>
      <c r="E1341" s="10">
        <f>VLOOKUP(A1341,home!$A$2:$E$405,3,FALSE)</f>
        <v>1.1454545454545499</v>
      </c>
      <c r="F1341" s="10">
        <f>VLOOKUP(B1341,home!$B$2:$E$405,3,FALSE)</f>
        <v>1.1599999999999999</v>
      </c>
      <c r="G1341" s="10">
        <f>VLOOKUP(C1341,away!$B$2:$E$405,4,FALSE)</f>
        <v>0.57999999999999996</v>
      </c>
      <c r="H1341" s="10">
        <f>VLOOKUP(A1341,away!$A$2:$E$405,3,FALSE)</f>
        <v>1.0363636363636399</v>
      </c>
      <c r="I1341" s="10">
        <f>VLOOKUP(C1341,away!$B$2:$E$405,3,FALSE)</f>
        <v>0.87</v>
      </c>
      <c r="J1341" s="10">
        <f>VLOOKUP(B1341,home!$B$2:$E$405,4,FALSE)</f>
        <v>1.61</v>
      </c>
      <c r="K1341" s="12">
        <f t="shared" si="1680"/>
        <v>0.77066181818182111</v>
      </c>
      <c r="L1341" s="12">
        <f t="shared" si="1681"/>
        <v>1.4516345454545505</v>
      </c>
      <c r="M1341" s="13">
        <f t="shared" si="1682"/>
        <v>0.10835998896124503</v>
      </c>
      <c r="N1341" s="13">
        <f t="shared" si="1683"/>
        <v>8.3508906111035161E-2</v>
      </c>
      <c r="O1341" s="13">
        <f t="shared" si="1684"/>
        <v>0.15729910332121705</v>
      </c>
      <c r="P1341" s="13">
        <f t="shared" si="1685"/>
        <v>0.12122441296389927</v>
      </c>
      <c r="Q1341" s="13">
        <f t="shared" si="1686"/>
        <v>3.2178562708952668E-2</v>
      </c>
      <c r="R1341" s="13">
        <f t="shared" si="1687"/>
        <v>0.11417040617505166</v>
      </c>
      <c r="S1341" s="13">
        <f t="shared" si="1688"/>
        <v>3.3904023153088783E-2</v>
      </c>
      <c r="T1341" s="13">
        <f t="shared" si="1689"/>
        <v>4.6711513251391251E-2</v>
      </c>
      <c r="U1341" s="13">
        <f t="shared" si="1690"/>
        <v>8.7986772805422331E-2</v>
      </c>
      <c r="V1341" s="13">
        <f t="shared" si="1691"/>
        <v>4.2143428515416925E-3</v>
      </c>
      <c r="W1341" s="13">
        <f t="shared" si="1692"/>
        <v>8.2662632145864053E-3</v>
      </c>
      <c r="X1341" s="13">
        <f t="shared" si="1693"/>
        <v>1.199959324411381E-2</v>
      </c>
      <c r="Y1341" s="13">
        <f t="shared" si="1694"/>
        <v>8.7095120422793233E-3</v>
      </c>
      <c r="Z1341" s="13">
        <f t="shared" si="1695"/>
        <v>5.5244568557427494E-2</v>
      </c>
      <c r="AA1341" s="13">
        <f t="shared" si="1696"/>
        <v>4.2574879649137337E-2</v>
      </c>
      <c r="AB1341" s="13">
        <f t="shared" si="1697"/>
        <v>1.6405417079638194E-2</v>
      </c>
      <c r="AC1341" s="13">
        <f t="shared" si="1698"/>
        <v>2.9466667257913341E-4</v>
      </c>
      <c r="AD1341" s="13">
        <f t="shared" si="1699"/>
        <v>1.5926233596306656E-3</v>
      </c>
      <c r="AE1341" s="13">
        <f t="shared" si="1700"/>
        <v>2.3119070867377604E-3</v>
      </c>
      <c r="AF1341" s="13">
        <f t="shared" si="1701"/>
        <v>1.6780220964948617E-3</v>
      </c>
      <c r="AG1341" s="13">
        <f t="shared" si="1702"/>
        <v>8.1195828110267E-4</v>
      </c>
      <c r="AH1341" s="13">
        <f t="shared" si="1703"/>
        <v>2.0048731041673522E-2</v>
      </c>
      <c r="AI1341" s="13">
        <f t="shared" si="1704"/>
        <v>1.5450791516814435E-2</v>
      </c>
      <c r="AJ1341" s="13">
        <f t="shared" si="1705"/>
        <v>5.9536675413482329E-3</v>
      </c>
      <c r="AK1341" s="13">
        <f t="shared" si="1706"/>
        <v>1.5294214174218412E-3</v>
      </c>
      <c r="AL1341" s="13">
        <f t="shared" si="1707"/>
        <v>1.3185971960999913E-5</v>
      </c>
      <c r="AM1341" s="13">
        <f t="shared" si="1708"/>
        <v>2.4547480280236189E-4</v>
      </c>
      <c r="AN1341" s="13">
        <f t="shared" si="1709"/>
        <v>3.5633970378655204E-4</v>
      </c>
      <c r="AO1341" s="13">
        <f t="shared" si="1710"/>
        <v>2.5863751196680032E-4</v>
      </c>
      <c r="AP1341" s="13">
        <f t="shared" si="1711"/>
        <v>1.2514904904047398E-4</v>
      </c>
      <c r="AQ1341" s="13">
        <f t="shared" si="1712"/>
        <v>4.5417670729484475E-5</v>
      </c>
      <c r="AR1341" s="13">
        <f t="shared" si="1713"/>
        <v>5.8206861145240502E-3</v>
      </c>
      <c r="AS1341" s="13">
        <f t="shared" si="1714"/>
        <v>4.485780544084785E-3</v>
      </c>
      <c r="AT1341" s="13">
        <f t="shared" si="1715"/>
        <v>1.7285098950345088E-3</v>
      </c>
      <c r="AU1341" s="13">
        <f t="shared" si="1716"/>
        <v>4.440321928175213E-4</v>
      </c>
      <c r="AV1341" s="13">
        <f t="shared" si="1717"/>
        <v>8.5549664262002951E-5</v>
      </c>
      <c r="AW1341" s="13">
        <f t="shared" si="1718"/>
        <v>4.0976115447678456E-7</v>
      </c>
      <c r="AX1341" s="13">
        <f t="shared" si="1719"/>
        <v>3.1529676307582029E-5</v>
      </c>
      <c r="AY1341" s="13">
        <f t="shared" si="1720"/>
        <v>4.5769567335085949E-5</v>
      </c>
      <c r="AZ1341" s="13">
        <f t="shared" si="1721"/>
        <v>3.3220342537059471E-5</v>
      </c>
      <c r="BA1341" s="13">
        <f t="shared" si="1722"/>
        <v>1.6074598946209594E-5</v>
      </c>
      <c r="BB1341" s="13">
        <f t="shared" si="1723"/>
        <v>5.8336107836612958E-6</v>
      </c>
      <c r="BC1341" s="13">
        <f t="shared" si="1724"/>
        <v>1.6936541876597842E-6</v>
      </c>
      <c r="BD1341" s="13">
        <f t="shared" si="1725"/>
        <v>1.4082515070151225E-3</v>
      </c>
      <c r="BE1341" s="13">
        <f t="shared" si="1726"/>
        <v>1.085285666853564E-3</v>
      </c>
      <c r="BF1341" s="13">
        <f t="shared" si="1727"/>
        <v>4.1819411263201877E-4</v>
      </c>
      <c r="BG1341" s="13">
        <f t="shared" si="1728"/>
        <v>1.0742874506464167E-4</v>
      </c>
      <c r="BH1341" s="13">
        <f t="shared" si="1729"/>
        <v>2.0697807999127016E-5</v>
      </c>
      <c r="BI1341" s="13">
        <f t="shared" si="1730"/>
        <v>3.190202068997094E-6</v>
      </c>
      <c r="BJ1341" s="14">
        <f t="shared" si="1731"/>
        <v>0.19893400158474758</v>
      </c>
      <c r="BK1341" s="14">
        <f t="shared" si="1732"/>
        <v>0.26805639014165</v>
      </c>
      <c r="BL1341" s="14">
        <f t="shared" si="1733"/>
        <v>0.47702679700008099</v>
      </c>
      <c r="BM1341" s="14">
        <f t="shared" si="1734"/>
        <v>0.38247501723632465</v>
      </c>
      <c r="BN1341" s="14">
        <f t="shared" si="1735"/>
        <v>0.6167413802414009</v>
      </c>
    </row>
    <row r="1342" spans="1:66" x14ac:dyDescent="0.25">
      <c r="A1342" t="s">
        <v>143</v>
      </c>
      <c r="B1342" t="s">
        <v>157</v>
      </c>
      <c r="C1342" t="s">
        <v>150</v>
      </c>
      <c r="D1342" s="7" t="s">
        <v>509</v>
      </c>
      <c r="E1342" s="10">
        <f>VLOOKUP(A1342,home!$A$2:$E$405,3,FALSE)</f>
        <v>1.1454545454545499</v>
      </c>
      <c r="F1342" s="10">
        <f>VLOOKUP(B1342,home!$B$2:$E$405,3,FALSE)</f>
        <v>0.52</v>
      </c>
      <c r="G1342" s="10">
        <f>VLOOKUP(C1342,away!$B$2:$E$405,4,FALSE)</f>
        <v>1.22</v>
      </c>
      <c r="H1342" s="10">
        <f>VLOOKUP(A1342,away!$A$2:$E$405,3,FALSE)</f>
        <v>1.0363636363636399</v>
      </c>
      <c r="I1342" s="10">
        <f>VLOOKUP(C1342,away!$B$2:$E$405,3,FALSE)</f>
        <v>1.22</v>
      </c>
      <c r="J1342" s="10">
        <f>VLOOKUP(B1342,home!$B$2:$E$405,4,FALSE)</f>
        <v>2.12</v>
      </c>
      <c r="K1342" s="12">
        <f t="shared" si="1680"/>
        <v>0.72667636363636645</v>
      </c>
      <c r="L1342" s="12">
        <f t="shared" si="1681"/>
        <v>2.6804509090909181</v>
      </c>
      <c r="M1342" s="13">
        <f t="shared" si="1682"/>
        <v>3.3136255201254149E-2</v>
      </c>
      <c r="N1342" s="13">
        <f t="shared" si="1683"/>
        <v>2.4079333434173997E-2</v>
      </c>
      <c r="O1342" s="13">
        <f t="shared" si="1684"/>
        <v>8.8820105378070335E-2</v>
      </c>
      <c r="P1342" s="13">
        <f t="shared" si="1685"/>
        <v>6.4543471193935026E-2</v>
      </c>
      <c r="Q1342" s="13">
        <f t="shared" si="1686"/>
        <v>8.7489412293665671E-3</v>
      </c>
      <c r="R1342" s="13">
        <f t="shared" si="1687"/>
        <v>0.11903896610309991</v>
      </c>
      <c r="S1342" s="13">
        <f t="shared" si="1688"/>
        <v>3.1429771171039345E-2</v>
      </c>
      <c r="T1342" s="13">
        <f t="shared" si="1689"/>
        <v>2.3451107471838629E-2</v>
      </c>
      <c r="U1342" s="13">
        <f t="shared" si="1690"/>
        <v>8.6502803018833327E-2</v>
      </c>
      <c r="V1342" s="13">
        <f t="shared" si="1691"/>
        <v>6.802171880548831E-3</v>
      </c>
      <c r="W1342" s="13">
        <f t="shared" si="1692"/>
        <v>2.1192162660747934E-3</v>
      </c>
      <c r="X1342" s="13">
        <f t="shared" si="1693"/>
        <v>5.6804551669604403E-3</v>
      </c>
      <c r="Y1342" s="13">
        <f t="shared" si="1694"/>
        <v>7.6130906081646604E-3</v>
      </c>
      <c r="Z1342" s="13">
        <f t="shared" si="1695"/>
        <v>0.10635936830276571</v>
      </c>
      <c r="AA1342" s="13">
        <f t="shared" si="1696"/>
        <v>7.7288838996914799E-2</v>
      </c>
      <c r="AB1342" s="13">
        <f t="shared" si="1697"/>
        <v>2.808198623597731E-2</v>
      </c>
      <c r="AC1342" s="13">
        <f t="shared" si="1698"/>
        <v>8.2808803786422883E-4</v>
      </c>
      <c r="AD1342" s="13">
        <f t="shared" si="1699"/>
        <v>3.849960924975673E-4</v>
      </c>
      <c r="AE1342" s="13">
        <f t="shared" si="1700"/>
        <v>1.0319631261315554E-3</v>
      </c>
      <c r="AF1342" s="13">
        <f t="shared" si="1701"/>
        <v>1.3830632497938171E-3</v>
      </c>
      <c r="AG1342" s="13">
        <f t="shared" si="1702"/>
        <v>1.235744381746692E-3</v>
      </c>
      <c r="AH1342" s="13">
        <f t="shared" si="1703"/>
        <v>7.1272766364371035E-2</v>
      </c>
      <c r="AI1342" s="13">
        <f t="shared" si="1704"/>
        <v>5.1792234687965476E-2</v>
      </c>
      <c r="AJ1342" s="13">
        <f t="shared" si="1705"/>
        <v>1.8818096383826012E-2</v>
      </c>
      <c r="AK1342" s="13">
        <f t="shared" si="1706"/>
        <v>4.5582219502524491E-3</v>
      </c>
      <c r="AL1342" s="13">
        <f t="shared" si="1707"/>
        <v>6.4518668260267551E-5</v>
      </c>
      <c r="AM1342" s="13">
        <f t="shared" si="1708"/>
        <v>5.5953512102068492E-5</v>
      </c>
      <c r="AN1342" s="13">
        <f t="shared" si="1709"/>
        <v>1.4998064238081916E-4</v>
      </c>
      <c r="AO1342" s="13">
        <f t="shared" si="1710"/>
        <v>2.0100787460785335E-4</v>
      </c>
      <c r="AP1342" s="13">
        <f t="shared" si="1711"/>
        <v>1.7959724674235125E-4</v>
      </c>
      <c r="AQ1342" s="13">
        <f t="shared" si="1712"/>
        <v>1.2035040082519035E-4</v>
      </c>
      <c r="AR1342" s="13">
        <f t="shared" si="1713"/>
        <v>3.8208630278960577E-2</v>
      </c>
      <c r="AS1342" s="13">
        <f t="shared" si="1714"/>
        <v>2.7765308510641441E-2</v>
      </c>
      <c r="AT1342" s="13">
        <f t="shared" si="1715"/>
        <v>1.0088196711877388E-2</v>
      </c>
      <c r="AU1342" s="13">
        <f t="shared" si="1716"/>
        <v>2.4436180340784703E-3</v>
      </c>
      <c r="AV1342" s="13">
        <f t="shared" si="1717"/>
        <v>4.4392986678009727E-4</v>
      </c>
      <c r="AW1342" s="13">
        <f t="shared" si="1718"/>
        <v>3.4908548062771124E-6</v>
      </c>
      <c r="AX1342" s="13">
        <f t="shared" si="1719"/>
        <v>6.7766824511690896E-6</v>
      </c>
      <c r="AY1342" s="13">
        <f t="shared" si="1720"/>
        <v>1.8164564636856657E-5</v>
      </c>
      <c r="AZ1342" s="13">
        <f t="shared" si="1721"/>
        <v>2.4344611897051589E-5</v>
      </c>
      <c r="BA1342" s="13">
        <f t="shared" si="1722"/>
        <v>2.1751512363639169E-5</v>
      </c>
      <c r="BB1342" s="13">
        <f t="shared" si="1723"/>
        <v>1.457596527230474E-5</v>
      </c>
      <c r="BC1342" s="13">
        <f t="shared" si="1724"/>
        <v>7.8140318730053761E-6</v>
      </c>
      <c r="BD1342" s="13">
        <f t="shared" si="1725"/>
        <v>1.7069392961059783E-2</v>
      </c>
      <c r="BE1342" s="13">
        <f t="shared" si="1726"/>
        <v>1.2403924406423112E-2</v>
      </c>
      <c r="BF1342" s="13">
        <f t="shared" si="1727"/>
        <v>4.5068193412399595E-3</v>
      </c>
      <c r="BG1342" s="13">
        <f t="shared" si="1728"/>
        <v>1.0916663634860998E-3</v>
      </c>
      <c r="BH1342" s="13">
        <f t="shared" si="1729"/>
        <v>1.9832203583055368E-4</v>
      </c>
      <c r="BI1342" s="13">
        <f t="shared" si="1730"/>
        <v>2.8823187165261593E-5</v>
      </c>
      <c r="BJ1342" s="14">
        <f t="shared" si="1731"/>
        <v>7.6528228071901003E-2</v>
      </c>
      <c r="BK1342" s="14">
        <f t="shared" si="1732"/>
        <v>0.13682244071753868</v>
      </c>
      <c r="BL1342" s="14">
        <f t="shared" si="1733"/>
        <v>0.66042265081685347</v>
      </c>
      <c r="BM1342" s="14">
        <f t="shared" si="1734"/>
        <v>0.64175094165932844</v>
      </c>
      <c r="BN1342" s="14">
        <f t="shared" si="1735"/>
        <v>0.33836707253989995</v>
      </c>
    </row>
    <row r="1343" spans="1:66" x14ac:dyDescent="0.25">
      <c r="A1343" t="s">
        <v>143</v>
      </c>
      <c r="B1343" t="s">
        <v>140</v>
      </c>
      <c r="C1343" t="s">
        <v>151</v>
      </c>
      <c r="D1343" s="7" t="s">
        <v>509</v>
      </c>
      <c r="E1343" s="10">
        <f>VLOOKUP(A1343,home!$A$2:$E$405,3,FALSE)</f>
        <v>1.1454545454545499</v>
      </c>
      <c r="F1343" s="10">
        <f>VLOOKUP(B1343,home!$B$2:$E$405,3,FALSE)</f>
        <v>0.87</v>
      </c>
      <c r="G1343" s="10">
        <f>VLOOKUP(C1343,away!$B$2:$E$405,4,FALSE)</f>
        <v>0.17</v>
      </c>
      <c r="H1343" s="10">
        <f>VLOOKUP(A1343,away!$A$2:$E$405,3,FALSE)</f>
        <v>1.0363636363636399</v>
      </c>
      <c r="I1343" s="10">
        <f>VLOOKUP(C1343,away!$B$2:$E$405,3,FALSE)</f>
        <v>0.7</v>
      </c>
      <c r="J1343" s="10">
        <f>VLOOKUP(B1343,home!$B$2:$E$405,4,FALSE)</f>
        <v>0.96</v>
      </c>
      <c r="K1343" s="12">
        <f t="shared" si="1680"/>
        <v>0.16941272727272794</v>
      </c>
      <c r="L1343" s="12">
        <f t="shared" si="1681"/>
        <v>0.69643636363636596</v>
      </c>
      <c r="M1343" s="13">
        <f t="shared" si="1682"/>
        <v>0.42069419331846564</v>
      </c>
      <c r="N1343" s="13">
        <f t="shared" si="1683"/>
        <v>7.1270950637881511E-2</v>
      </c>
      <c r="O1343" s="13">
        <f t="shared" si="1684"/>
        <v>0.29298673419764659</v>
      </c>
      <c r="P1343" s="13">
        <f t="shared" si="1685"/>
        <v>4.9635681695153137E-2</v>
      </c>
      <c r="Q1343" s="13">
        <f t="shared" si="1686"/>
        <v>6.0371030614417374E-3</v>
      </c>
      <c r="R1343" s="13">
        <f t="shared" si="1687"/>
        <v>0.10202330787915173</v>
      </c>
      <c r="S1343" s="13">
        <f t="shared" si="1688"/>
        <v>1.4640687561603312E-3</v>
      </c>
      <c r="T1343" s="13">
        <f t="shared" si="1689"/>
        <v>4.2044581030084563E-3</v>
      </c>
      <c r="U1343" s="13">
        <f t="shared" si="1690"/>
        <v>1.728404683319229E-2</v>
      </c>
      <c r="V1343" s="13">
        <f t="shared" si="1691"/>
        <v>1.9193157910781928E-5</v>
      </c>
      <c r="W1343" s="13">
        <f t="shared" si="1692"/>
        <v>3.4092069815512663E-4</v>
      </c>
      <c r="X1343" s="13">
        <f t="shared" si="1693"/>
        <v>2.3742957131152754E-4</v>
      </c>
      <c r="Y1343" s="13">
        <f t="shared" si="1694"/>
        <v>8.2677293631970729E-5</v>
      </c>
      <c r="Z1343" s="13">
        <f t="shared" si="1695"/>
        <v>2.3684247181836617E-2</v>
      </c>
      <c r="AA1343" s="13">
        <f t="shared" si="1696"/>
        <v>4.0124129084763626E-3</v>
      </c>
      <c r="AB1343" s="13">
        <f t="shared" si="1697"/>
        <v>3.3987690688463957E-4</v>
      </c>
      <c r="AC1343" s="13">
        <f t="shared" si="1698"/>
        <v>1.4153176641055001E-7</v>
      </c>
      <c r="AD1343" s="13">
        <f t="shared" si="1699"/>
        <v>1.4439076314545617E-5</v>
      </c>
      <c r="AE1343" s="13">
        <f t="shared" si="1700"/>
        <v>1.0055897802770131E-5</v>
      </c>
      <c r="AF1343" s="13">
        <f t="shared" si="1701"/>
        <v>3.5016464494300754E-6</v>
      </c>
      <c r="AG1343" s="13">
        <f t="shared" si="1702"/>
        <v>8.1289130666042481E-7</v>
      </c>
      <c r="AH1343" s="13">
        <f t="shared" si="1703"/>
        <v>4.123642745695784E-3</v>
      </c>
      <c r="AI1343" s="13">
        <f t="shared" si="1704"/>
        <v>6.9859756384672291E-4</v>
      </c>
      <c r="AJ1343" s="13">
        <f t="shared" si="1705"/>
        <v>5.9175659278678506E-5</v>
      </c>
      <c r="AK1343" s="13">
        <f t="shared" si="1706"/>
        <v>3.3417032755208777E-6</v>
      </c>
      <c r="AL1343" s="13">
        <f t="shared" si="1707"/>
        <v>6.6794605857456047E-10</v>
      </c>
      <c r="AM1343" s="13">
        <f t="shared" si="1708"/>
        <v>4.8923265954924475E-7</v>
      </c>
      <c r="AN1343" s="13">
        <f t="shared" si="1709"/>
        <v>3.4071941438862421E-7</v>
      </c>
      <c r="AO1343" s="13">
        <f t="shared" si="1710"/>
        <v>1.1864469498856277E-7</v>
      </c>
      <c r="AP1343" s="13">
        <f t="shared" si="1711"/>
        <v>2.7542826647526815E-8</v>
      </c>
      <c r="AQ1343" s="13">
        <f t="shared" si="1712"/>
        <v>4.7954565086675914E-9</v>
      </c>
      <c r="AR1343" s="13">
        <f t="shared" si="1713"/>
        <v>5.7437095174957048E-4</v>
      </c>
      <c r="AS1343" s="13">
        <f t="shared" si="1714"/>
        <v>9.7305749402127177E-5</v>
      </c>
      <c r="AT1343" s="13">
        <f t="shared" si="1715"/>
        <v>8.2424161927654911E-6</v>
      </c>
      <c r="AU1343" s="13">
        <f t="shared" si="1716"/>
        <v>4.6545673551109878E-7</v>
      </c>
      <c r="AV1343" s="13">
        <f t="shared" si="1717"/>
        <v>1.9713573747599008E-8</v>
      </c>
      <c r="AW1343" s="13">
        <f t="shared" si="1718"/>
        <v>2.1891038457318856E-12</v>
      </c>
      <c r="AX1343" s="13">
        <f t="shared" si="1719"/>
        <v>1.3813706520854578E-8</v>
      </c>
      <c r="AY1343" s="13">
        <f t="shared" si="1720"/>
        <v>9.6203675377239184E-9</v>
      </c>
      <c r="AZ1343" s="13">
        <f t="shared" si="1721"/>
        <v>3.3499868924088926E-9</v>
      </c>
      <c r="BA1343" s="13">
        <f t="shared" si="1722"/>
        <v>7.7768422985957986E-10</v>
      </c>
      <c r="BB1343" s="13">
        <f t="shared" si="1723"/>
        <v>1.3540189427518835E-10</v>
      </c>
      <c r="BC1343" s="13">
        <f t="shared" si="1724"/>
        <v>1.8859760575697577E-11</v>
      </c>
      <c r="BD1343" s="13">
        <f t="shared" si="1725"/>
        <v>6.6668802835804909E-5</v>
      </c>
      <c r="BE1343" s="13">
        <f t="shared" si="1726"/>
        <v>1.129454371242149E-5</v>
      </c>
      <c r="BF1343" s="13">
        <f t="shared" si="1727"/>
        <v>9.5671972681118298E-7</v>
      </c>
      <c r="BG1343" s="13">
        <f t="shared" si="1728"/>
        <v>5.4026832718233896E-8</v>
      </c>
      <c r="BH1343" s="13">
        <f t="shared" si="1729"/>
        <v>2.2882082691758633E-9</v>
      </c>
      <c r="BI1343" s="13">
        <f t="shared" si="1730"/>
        <v>7.7530320689818321E-11</v>
      </c>
      <c r="BJ1343" s="14">
        <f t="shared" si="1731"/>
        <v>8.2203357528362664E-2</v>
      </c>
      <c r="BK1343" s="14">
        <f t="shared" si="1732"/>
        <v>0.4718132887477699</v>
      </c>
      <c r="BL1343" s="14">
        <f t="shared" si="1733"/>
        <v>0.42229051714394839</v>
      </c>
      <c r="BM1343" s="14">
        <f t="shared" si="1734"/>
        <v>5.7343430193998769E-2</v>
      </c>
      <c r="BN1343" s="14">
        <f t="shared" si="1735"/>
        <v>0.94264797078974027</v>
      </c>
    </row>
    <row r="1344" spans="1:66" x14ac:dyDescent="0.25">
      <c r="A1344" t="s">
        <v>143</v>
      </c>
      <c r="B1344" t="s">
        <v>153</v>
      </c>
      <c r="C1344" t="s">
        <v>161</v>
      </c>
      <c r="D1344" s="7" t="s">
        <v>509</v>
      </c>
      <c r="E1344" s="10">
        <f>VLOOKUP(A1344,home!$A$2:$E$405,3,FALSE)</f>
        <v>1.1454545454545499</v>
      </c>
      <c r="F1344" s="10">
        <f>VLOOKUP(B1344,home!$B$2:$E$405,3,FALSE)</f>
        <v>1.22</v>
      </c>
      <c r="G1344" s="10">
        <f>VLOOKUP(C1344,away!$B$2:$E$405,4,FALSE)</f>
        <v>1.1599999999999999</v>
      </c>
      <c r="H1344" s="10">
        <f>VLOOKUP(A1344,away!$A$2:$E$405,3,FALSE)</f>
        <v>1.0363636363636399</v>
      </c>
      <c r="I1344" s="10">
        <f>VLOOKUP(C1344,away!$B$2:$E$405,3,FALSE)</f>
        <v>1.1599999999999999</v>
      </c>
      <c r="J1344" s="10">
        <f>VLOOKUP(B1344,home!$B$2:$E$405,4,FALSE)</f>
        <v>0.39</v>
      </c>
      <c r="K1344" s="12">
        <f t="shared" si="1680"/>
        <v>1.6210472727272789</v>
      </c>
      <c r="L1344" s="12">
        <f t="shared" si="1681"/>
        <v>0.46885090909091071</v>
      </c>
      <c r="M1344" s="13">
        <f t="shared" si="1682"/>
        <v>0.12369973005788752</v>
      </c>
      <c r="N1344" s="13">
        <f t="shared" si="1683"/>
        <v>0.20052311004743917</v>
      </c>
      <c r="O1344" s="13">
        <f t="shared" si="1684"/>
        <v>5.799673089194083E-2</v>
      </c>
      <c r="P1344" s="13">
        <f t="shared" si="1685"/>
        <v>9.4015442439478597E-2</v>
      </c>
      <c r="Q1344" s="13">
        <f t="shared" si="1686"/>
        <v>0.16252872033059668</v>
      </c>
      <c r="R1344" s="13">
        <f t="shared" si="1687"/>
        <v>1.3595910001493679E-2</v>
      </c>
      <c r="S1344" s="13">
        <f t="shared" si="1688"/>
        <v>1.7863627133532525E-2</v>
      </c>
      <c r="T1344" s="13">
        <f t="shared" si="1689"/>
        <v>7.6201738280382639E-2</v>
      </c>
      <c r="U1344" s="13">
        <f t="shared" si="1690"/>
        <v>2.2039612828166862E-2</v>
      </c>
      <c r="V1344" s="13">
        <f t="shared" si="1691"/>
        <v>1.5085425972384025E-3</v>
      </c>
      <c r="W1344" s="13">
        <f t="shared" si="1692"/>
        <v>8.78222462772561E-2</v>
      </c>
      <c r="X1344" s="13">
        <f t="shared" si="1693"/>
        <v>4.1175540005497377E-2</v>
      </c>
      <c r="Y1344" s="13">
        <f t="shared" si="1694"/>
        <v>9.6525946819433026E-3</v>
      </c>
      <c r="Z1344" s="13">
        <f t="shared" si="1695"/>
        <v>2.1248182547061721E-3</v>
      </c>
      <c r="AA1344" s="13">
        <f t="shared" si="1696"/>
        <v>3.4444308368325768E-3</v>
      </c>
      <c r="AB1344" s="13">
        <f t="shared" si="1697"/>
        <v>2.7917926070725944E-3</v>
      </c>
      <c r="AC1344" s="13">
        <f t="shared" si="1698"/>
        <v>7.1658553565455679E-5</v>
      </c>
      <c r="AD1344" s="13">
        <f t="shared" si="1699"/>
        <v>3.5591003203132382E-2</v>
      </c>
      <c r="AE1344" s="13">
        <f t="shared" si="1700"/>
        <v>1.6686874207246134E-2</v>
      </c>
      <c r="AF1344" s="13">
        <f t="shared" si="1701"/>
        <v>3.9118280709765094E-3</v>
      </c>
      <c r="AG1344" s="13">
        <f t="shared" si="1702"/>
        <v>6.1135471576155998E-4</v>
      </c>
      <c r="AH1344" s="13">
        <f t="shared" si="1703"/>
        <v>2.4905574259298779E-4</v>
      </c>
      <c r="AI1344" s="13">
        <f t="shared" si="1704"/>
        <v>4.0373113228742998E-4</v>
      </c>
      <c r="AJ1344" s="13">
        <f t="shared" si="1705"/>
        <v>3.272336254548174E-4</v>
      </c>
      <c r="AK1344" s="13">
        <f t="shared" si="1706"/>
        <v>1.7682039202939715E-4</v>
      </c>
      <c r="AL1344" s="13">
        <f t="shared" si="1707"/>
        <v>2.1785045496466921E-6</v>
      </c>
      <c r="AM1344" s="13">
        <f t="shared" si="1708"/>
        <v>1.1538939735213112E-2</v>
      </c>
      <c r="AN1344" s="13">
        <f t="shared" si="1709"/>
        <v>5.4100423847999006E-3</v>
      </c>
      <c r="AO1344" s="13">
        <f t="shared" si="1710"/>
        <v>1.2682516451668958E-3</v>
      </c>
      <c r="AP1344" s="13">
        <f t="shared" si="1711"/>
        <v>1.9820697893084739E-4</v>
      </c>
      <c r="AQ1344" s="13">
        <f t="shared" si="1712"/>
        <v>2.3232380564972697E-5</v>
      </c>
      <c r="AR1344" s="13">
        <f t="shared" si="1713"/>
        <v>2.3354002265806846E-5</v>
      </c>
      <c r="AS1344" s="13">
        <f t="shared" si="1714"/>
        <v>3.7857941680252872E-5</v>
      </c>
      <c r="AT1344" s="13">
        <f t="shared" si="1715"/>
        <v>3.0684756555921155E-5</v>
      </c>
      <c r="AU1344" s="13">
        <f t="shared" si="1716"/>
        <v>1.6580480309758821E-5</v>
      </c>
      <c r="AV1344" s="13">
        <f t="shared" si="1717"/>
        <v>6.7194355966607267E-6</v>
      </c>
      <c r="AW1344" s="13">
        <f t="shared" si="1718"/>
        <v>4.5992436010527858E-8</v>
      </c>
      <c r="AX1344" s="13">
        <f t="shared" si="1719"/>
        <v>3.1175277979886068E-3</v>
      </c>
      <c r="AY1344" s="13">
        <f t="shared" si="1720"/>
        <v>1.4616557422031436E-3</v>
      </c>
      <c r="AZ1344" s="13">
        <f t="shared" si="1721"/>
        <v>3.4264931175494683E-4</v>
      </c>
      <c r="BA1344" s="13">
        <f t="shared" si="1722"/>
        <v>5.3550480438560558E-5</v>
      </c>
      <c r="BB1344" s="13">
        <f t="shared" si="1723"/>
        <v>6.2767978589685375E-6</v>
      </c>
      <c r="BC1344" s="13">
        <f t="shared" si="1724"/>
        <v>5.8857647647145639E-7</v>
      </c>
      <c r="BD1344" s="13">
        <f t="shared" si="1725"/>
        <v>1.8249241988724532E-6</v>
      </c>
      <c r="BE1344" s="13">
        <f t="shared" si="1726"/>
        <v>2.9582883955162048E-6</v>
      </c>
      <c r="BF1344" s="13">
        <f t="shared" si="1727"/>
        <v>2.3977626677461508E-6</v>
      </c>
      <c r="BG1344" s="13">
        <f t="shared" si="1728"/>
        <v>1.2956288777323938E-6</v>
      </c>
      <c r="BH1344" s="13">
        <f t="shared" si="1729"/>
        <v>5.2506891467870088E-7</v>
      </c>
      <c r="BI1344" s="13">
        <f t="shared" si="1730"/>
        <v>1.7023230642675599E-7</v>
      </c>
      <c r="BJ1344" s="14">
        <f t="shared" si="1731"/>
        <v>0.65812593165162825</v>
      </c>
      <c r="BK1344" s="14">
        <f t="shared" si="1732"/>
        <v>0.23862283502845524</v>
      </c>
      <c r="BL1344" s="14">
        <f t="shared" si="1733"/>
        <v>0.10114968657964052</v>
      </c>
      <c r="BM1344" s="14">
        <f t="shared" si="1734"/>
        <v>0.34620201799582678</v>
      </c>
      <c r="BN1344" s="14">
        <f t="shared" si="1735"/>
        <v>0.65235964376883648</v>
      </c>
    </row>
    <row r="1345" spans="1:66" x14ac:dyDescent="0.25">
      <c r="A1345" t="s">
        <v>143</v>
      </c>
      <c r="B1345" t="s">
        <v>159</v>
      </c>
      <c r="C1345" t="s">
        <v>155</v>
      </c>
      <c r="D1345" s="7" t="s">
        <v>509</v>
      </c>
      <c r="E1345" s="10">
        <f>VLOOKUP(A1345,home!$A$2:$E$405,3,FALSE)</f>
        <v>1.1454545454545499</v>
      </c>
      <c r="F1345" s="10">
        <f>VLOOKUP(B1345,home!$B$2:$E$405,3,FALSE)</f>
        <v>1.1599999999999999</v>
      </c>
      <c r="G1345" s="10">
        <f>VLOOKUP(C1345,away!$B$2:$E$405,4,FALSE)</f>
        <v>1.4</v>
      </c>
      <c r="H1345" s="10">
        <f>VLOOKUP(A1345,away!$A$2:$E$405,3,FALSE)</f>
        <v>1.0363636363636399</v>
      </c>
      <c r="I1345" s="10">
        <f>VLOOKUP(C1345,away!$B$2:$E$405,3,FALSE)</f>
        <v>0.87</v>
      </c>
      <c r="J1345" s="10">
        <f>VLOOKUP(B1345,home!$B$2:$E$405,4,FALSE)</f>
        <v>0.8</v>
      </c>
      <c r="K1345" s="12">
        <f t="shared" si="1680"/>
        <v>1.8602181818181889</v>
      </c>
      <c r="L1345" s="12">
        <f t="shared" si="1681"/>
        <v>0.72130909090909334</v>
      </c>
      <c r="M1345" s="13">
        <f t="shared" si="1682"/>
        <v>7.5658364781871851E-2</v>
      </c>
      <c r="N1345" s="13">
        <f t="shared" si="1683"/>
        <v>0.14074106577387094</v>
      </c>
      <c r="O1345" s="13">
        <f t="shared" si="1684"/>
        <v>5.4573066320480555E-2</v>
      </c>
      <c r="P1345" s="13">
        <f t="shared" si="1685"/>
        <v>0.10151781020692777</v>
      </c>
      <c r="Q1345" s="13">
        <f t="shared" si="1686"/>
        <v>0.13090454474051222</v>
      </c>
      <c r="R1345" s="13">
        <f t="shared" si="1687"/>
        <v>1.9682024427873743E-2</v>
      </c>
      <c r="S1345" s="13">
        <f t="shared" si="1688"/>
        <v>3.4053953647168803E-2</v>
      </c>
      <c r="T1345" s="13">
        <f t="shared" si="1689"/>
        <v>9.4422638162647607E-2</v>
      </c>
      <c r="U1345" s="13">
        <f t="shared" si="1690"/>
        <v>3.6612859695720472E-2</v>
      </c>
      <c r="V1345" s="13">
        <f t="shared" si="1691"/>
        <v>5.0770369220696516E-3</v>
      </c>
      <c r="W1345" s="13">
        <f t="shared" si="1692"/>
        <v>8.1170338069644465E-2</v>
      </c>
      <c r="X1345" s="13">
        <f t="shared" si="1693"/>
        <v>5.854890276179902E-2</v>
      </c>
      <c r="Y1345" s="13">
        <f t="shared" si="1694"/>
        <v>2.1115927912419077E-2</v>
      </c>
      <c r="Z1345" s="13">
        <f t="shared" si="1695"/>
        <v>4.7322743824400595E-3</v>
      </c>
      <c r="AA1345" s="13">
        <f t="shared" si="1696"/>
        <v>8.8030628475674385E-3</v>
      </c>
      <c r="AB1345" s="13">
        <f t="shared" si="1697"/>
        <v>8.1878087823665773E-3</v>
      </c>
      <c r="AC1345" s="13">
        <f t="shared" si="1698"/>
        <v>4.2577056099001118E-4</v>
      </c>
      <c r="AD1345" s="13">
        <f t="shared" si="1699"/>
        <v>3.7748634675370443E-2</v>
      </c>
      <c r="AE1345" s="13">
        <f t="shared" si="1700"/>
        <v>2.7228433360750936E-2</v>
      </c>
      <c r="AF1345" s="13">
        <f t="shared" si="1701"/>
        <v>9.820058257161042E-3</v>
      </c>
      <c r="AG1345" s="13">
        <f t="shared" si="1702"/>
        <v>2.3610990980490556E-3</v>
      </c>
      <c r="AH1345" s="13">
        <f t="shared" si="1703"/>
        <v>8.5335813318255767E-4</v>
      </c>
      <c r="AI1345" s="13">
        <f t="shared" si="1704"/>
        <v>1.587432314948621E-3</v>
      </c>
      <c r="AJ1345" s="13">
        <f t="shared" si="1705"/>
        <v>1.4764852273365817E-3</v>
      </c>
      <c r="AK1345" s="13">
        <f t="shared" si="1706"/>
        <v>9.1552822169249041E-4</v>
      </c>
      <c r="AL1345" s="13">
        <f t="shared" si="1707"/>
        <v>2.2851826167217214E-5</v>
      </c>
      <c r="AM1345" s="13">
        <f t="shared" si="1708"/>
        <v>1.4044139312387323E-2</v>
      </c>
      <c r="AN1345" s="13">
        <f t="shared" si="1709"/>
        <v>1.013016536001876E-2</v>
      </c>
      <c r="AO1345" s="13">
        <f t="shared" si="1710"/>
        <v>3.6534901832969593E-3</v>
      </c>
      <c r="AP1345" s="13">
        <f t="shared" si="1711"/>
        <v>8.7843189425307561E-4</v>
      </c>
      <c r="AQ1345" s="13">
        <f t="shared" si="1712"/>
        <v>1.584052277673097E-4</v>
      </c>
      <c r="AR1345" s="13">
        <f t="shared" si="1713"/>
        <v>1.2310699585315837E-4</v>
      </c>
      <c r="AS1345" s="13">
        <f t="shared" si="1714"/>
        <v>2.2900587199506156E-4</v>
      </c>
      <c r="AT1345" s="13">
        <f t="shared" si="1715"/>
        <v>2.1300044341417124E-4</v>
      </c>
      <c r="AU1345" s="13">
        <f t="shared" si="1716"/>
        <v>1.3207576585812588E-4</v>
      </c>
      <c r="AV1345" s="13">
        <f t="shared" si="1717"/>
        <v>6.1422435256711948E-5</v>
      </c>
      <c r="AW1345" s="13">
        <f t="shared" si="1718"/>
        <v>8.5173344620827018E-7</v>
      </c>
      <c r="AX1345" s="13">
        <f t="shared" si="1719"/>
        <v>4.3541938828150816E-3</v>
      </c>
      <c r="AY1345" s="13">
        <f t="shared" si="1720"/>
        <v>3.1407196312552817E-3</v>
      </c>
      <c r="AZ1345" s="13">
        <f t="shared" si="1721"/>
        <v>1.1327148110105451E-3</v>
      </c>
      <c r="BA1345" s="13">
        <f t="shared" si="1722"/>
        <v>2.7234583019642724E-4</v>
      </c>
      <c r="BB1345" s="13">
        <f t="shared" si="1723"/>
        <v>4.9111380797966813E-5</v>
      </c>
      <c r="BC1345" s="13">
        <f t="shared" si="1724"/>
        <v>7.0848970873343517E-6</v>
      </c>
      <c r="BD1345" s="13">
        <f t="shared" si="1725"/>
        <v>1.479969921056519E-5</v>
      </c>
      <c r="BE1345" s="13">
        <f t="shared" si="1726"/>
        <v>2.7530669556933659E-5</v>
      </c>
      <c r="BF1345" s="13">
        <f t="shared" si="1727"/>
        <v>2.5606526033718255E-5</v>
      </c>
      <c r="BG1345" s="13">
        <f t="shared" si="1728"/>
        <v>1.5877908433707833E-5</v>
      </c>
      <c r="BH1345" s="13">
        <f t="shared" si="1729"/>
        <v>7.3840934894069194E-6</v>
      </c>
      <c r="BI1345" s="13">
        <f t="shared" si="1730"/>
        <v>2.7472049930480115E-6</v>
      </c>
      <c r="BJ1345" s="14">
        <f t="shared" si="1731"/>
        <v>0.64188244522311111</v>
      </c>
      <c r="BK1345" s="14">
        <f t="shared" si="1732"/>
        <v>0.21989650757645057</v>
      </c>
      <c r="BL1345" s="14">
        <f t="shared" si="1733"/>
        <v>0.13354418358526368</v>
      </c>
      <c r="BM1345" s="14">
        <f t="shared" si="1734"/>
        <v>0.47383866661791896</v>
      </c>
      <c r="BN1345" s="14">
        <f t="shared" si="1735"/>
        <v>0.52307687625153698</v>
      </c>
    </row>
    <row r="1346" spans="1:66" x14ac:dyDescent="0.25">
      <c r="A1346" t="s">
        <v>143</v>
      </c>
      <c r="B1346" t="s">
        <v>452</v>
      </c>
      <c r="C1346" t="s">
        <v>156</v>
      </c>
      <c r="D1346" s="7" t="s">
        <v>509</v>
      </c>
      <c r="E1346" s="10">
        <f>VLOOKUP(A1346,home!$A$2:$E$405,3,FALSE)</f>
        <v>1.1454545454545499</v>
      </c>
      <c r="F1346" s="10">
        <f>VLOOKUP(B1346,home!$B$2:$E$405,3,FALSE)</f>
        <v>0.87</v>
      </c>
      <c r="G1346" s="10">
        <f>VLOOKUP(C1346,away!$B$2:$E$405,4,FALSE)</f>
        <v>0.73</v>
      </c>
      <c r="H1346" s="10">
        <f>VLOOKUP(A1346,away!$A$2:$E$405,3,FALSE)</f>
        <v>1.0363636363636399</v>
      </c>
      <c r="I1346" s="10">
        <f>VLOOKUP(C1346,away!$B$2:$E$405,3,FALSE)</f>
        <v>0.73</v>
      </c>
      <c r="J1346" s="10">
        <f>VLOOKUP(B1346,home!$B$2:$E$405,4,FALSE)</f>
        <v>1.1599999999999999</v>
      </c>
      <c r="K1346" s="12">
        <f t="shared" si="1680"/>
        <v>0.72747818181818458</v>
      </c>
      <c r="L1346" s="12">
        <f t="shared" si="1681"/>
        <v>0.87759272727273019</v>
      </c>
      <c r="M1346" s="13">
        <f t="shared" si="1682"/>
        <v>0.20087531051955348</v>
      </c>
      <c r="N1346" s="13">
        <f t="shared" si="1683"/>
        <v>0.14613240566892802</v>
      </c>
      <c r="O1346" s="13">
        <f t="shared" si="1684"/>
        <v>0.17628671160061149</v>
      </c>
      <c r="P1346" s="13">
        <f t="shared" si="1685"/>
        <v>0.12824473643391948</v>
      </c>
      <c r="Q1346" s="13">
        <f t="shared" si="1686"/>
        <v>5.3154068390374558E-2</v>
      </c>
      <c r="R1346" s="13">
        <f t="shared" si="1687"/>
        <v>7.7353968007760926E-2</v>
      </c>
      <c r="S1346" s="13">
        <f t="shared" si="1688"/>
        <v>2.0468807715177787E-2</v>
      </c>
      <c r="T1346" s="13">
        <f t="shared" si="1689"/>
        <v>4.6647623844350027E-2</v>
      </c>
      <c r="U1346" s="13">
        <f t="shared" si="1690"/>
        <v>5.6273324002707938E-2</v>
      </c>
      <c r="V1346" s="13">
        <f t="shared" si="1691"/>
        <v>1.4519879929273791E-3</v>
      </c>
      <c r="W1346" s="13">
        <f t="shared" si="1692"/>
        <v>1.2889475009623041E-2</v>
      </c>
      <c r="X1346" s="13">
        <f t="shared" si="1693"/>
        <v>1.1311709526808784E-2</v>
      </c>
      <c r="Y1346" s="13">
        <f t="shared" si="1694"/>
        <v>4.9635370068745223E-3</v>
      </c>
      <c r="Z1346" s="13">
        <f t="shared" si="1695"/>
        <v>2.2628426583099482E-2</v>
      </c>
      <c r="AA1346" s="13">
        <f t="shared" si="1696"/>
        <v>1.6461686628079484E-2</v>
      </c>
      <c r="AB1346" s="13">
        <f t="shared" si="1697"/>
        <v>5.9877589289279928E-3</v>
      </c>
      <c r="AC1346" s="13">
        <f t="shared" si="1698"/>
        <v>5.7937003612018526E-5</v>
      </c>
      <c r="AD1346" s="13">
        <f t="shared" si="1699"/>
        <v>2.3442029611478741E-3</v>
      </c>
      <c r="AE1346" s="13">
        <f t="shared" si="1700"/>
        <v>2.0572554699545727E-3</v>
      </c>
      <c r="AF1346" s="13">
        <f t="shared" si="1701"/>
        <v>9.0271621928708775E-4</v>
      </c>
      <c r="AG1346" s="13">
        <f t="shared" si="1702"/>
        <v>2.6407239627916114E-4</v>
      </c>
      <c r="AH1346" s="13">
        <f t="shared" si="1703"/>
        <v>4.9646356497382539E-3</v>
      </c>
      <c r="AI1346" s="13">
        <f t="shared" si="1704"/>
        <v>3.6116641158613258E-3</v>
      </c>
      <c r="AJ1346" s="13">
        <f t="shared" si="1705"/>
        <v>1.3137034221723893E-3</v>
      </c>
      <c r="AK1346" s="13">
        <f t="shared" si="1706"/>
        <v>3.1856352567009893E-4</v>
      </c>
      <c r="AL1346" s="13">
        <f t="shared" si="1707"/>
        <v>1.4795478326882001E-6</v>
      </c>
      <c r="AM1346" s="13">
        <f t="shared" si="1708"/>
        <v>3.4107130159773206E-4</v>
      </c>
      <c r="AN1346" s="13">
        <f t="shared" si="1709"/>
        <v>2.9932169376361358E-4</v>
      </c>
      <c r="AO1346" s="13">
        <f t="shared" si="1710"/>
        <v>1.3134127078095128E-4</v>
      </c>
      <c r="AP1346" s="13">
        <f t="shared" si="1711"/>
        <v>3.842138134270707E-5</v>
      </c>
      <c r="AQ1346" s="13">
        <f t="shared" si="1712"/>
        <v>8.4295812095329689E-6</v>
      </c>
      <c r="AR1346" s="13">
        <f t="shared" si="1713"/>
        <v>8.7138562795384378E-4</v>
      </c>
      <c r="AS1346" s="13">
        <f t="shared" si="1714"/>
        <v>6.339140322863592E-4</v>
      </c>
      <c r="AT1346" s="13">
        <f t="shared" si="1715"/>
        <v>2.3057931381835728E-4</v>
      </c>
      <c r="AU1346" s="13">
        <f t="shared" si="1716"/>
        <v>5.5913806660487727E-5</v>
      </c>
      <c r="AV1346" s="13">
        <f t="shared" si="1717"/>
        <v>1.0169018601976276E-5</v>
      </c>
      <c r="AW1346" s="13">
        <f t="shared" si="1718"/>
        <v>2.6238529839136889E-8</v>
      </c>
      <c r="AX1346" s="13">
        <f t="shared" si="1719"/>
        <v>4.1353655059446616E-5</v>
      </c>
      <c r="AY1346" s="13">
        <f t="shared" si="1720"/>
        <v>3.6291666926315486E-5</v>
      </c>
      <c r="AZ1346" s="13">
        <f t="shared" si="1721"/>
        <v>1.5924651477569376E-5</v>
      </c>
      <c r="BA1346" s="13">
        <f t="shared" si="1722"/>
        <v>4.658452773689274E-6</v>
      </c>
      <c r="BB1346" s="13">
        <f t="shared" si="1723"/>
        <v>1.0220560686332958E-6</v>
      </c>
      <c r="BC1346" s="13">
        <f t="shared" si="1724"/>
        <v>1.7938979453950783E-7</v>
      </c>
      <c r="BD1346" s="13">
        <f t="shared" si="1725"/>
        <v>1.2745361495704565E-4</v>
      </c>
      <c r="BE1346" s="13">
        <f t="shared" si="1726"/>
        <v>9.2719724075106545E-5</v>
      </c>
      <c r="BF1346" s="13">
        <f t="shared" si="1727"/>
        <v>3.3725788144421132E-5</v>
      </c>
      <c r="BG1346" s="13">
        <f t="shared" si="1728"/>
        <v>8.178258346562925E-6</v>
      </c>
      <c r="BH1346" s="13">
        <f t="shared" si="1729"/>
        <v>1.487376128099247E-6</v>
      </c>
      <c r="BI1346" s="13">
        <f t="shared" si="1730"/>
        <v>2.1640673626988236E-7</v>
      </c>
      <c r="BJ1346" s="14">
        <f t="shared" si="1731"/>
        <v>0.28158508159442247</v>
      </c>
      <c r="BK1346" s="14">
        <f t="shared" si="1732"/>
        <v>0.35113655087994916</v>
      </c>
      <c r="BL1346" s="14">
        <f t="shared" si="1733"/>
        <v>0.34463775884923847</v>
      </c>
      <c r="BM1346" s="14">
        <f t="shared" si="1734"/>
        <v>0.21790435185716511</v>
      </c>
      <c r="BN1346" s="14">
        <f t="shared" si="1735"/>
        <v>0.78204720062114785</v>
      </c>
    </row>
    <row r="1347" spans="1:66" x14ac:dyDescent="0.25">
      <c r="A1347" t="s">
        <v>143</v>
      </c>
      <c r="B1347" t="s">
        <v>158</v>
      </c>
      <c r="C1347" t="s">
        <v>145</v>
      </c>
      <c r="D1347" s="7" t="s">
        <v>509</v>
      </c>
      <c r="E1347" s="10">
        <f>VLOOKUP(A1347,home!$A$2:$E$405,3,FALSE)</f>
        <v>1.1454545454545499</v>
      </c>
      <c r="F1347" s="10">
        <f>VLOOKUP(B1347,home!$B$2:$E$405,3,FALSE)</f>
        <v>0.7</v>
      </c>
      <c r="G1347" s="10">
        <f>VLOOKUP(C1347,away!$B$2:$E$405,4,FALSE)</f>
        <v>1.75</v>
      </c>
      <c r="H1347" s="10">
        <f>VLOOKUP(A1347,away!$A$2:$E$405,3,FALSE)</f>
        <v>1.0363636363636399</v>
      </c>
      <c r="I1347" s="10">
        <f>VLOOKUP(C1347,away!$B$2:$E$405,3,FALSE)</f>
        <v>0.35</v>
      </c>
      <c r="J1347" s="10">
        <f>VLOOKUP(B1347,home!$B$2:$E$405,4,FALSE)</f>
        <v>0.96</v>
      </c>
      <c r="K1347" s="12">
        <f t="shared" si="1680"/>
        <v>1.4031818181818236</v>
      </c>
      <c r="L1347" s="12">
        <f t="shared" si="1681"/>
        <v>0.34821818181818298</v>
      </c>
      <c r="M1347" s="13">
        <f t="shared" si="1682"/>
        <v>0.17353083014863313</v>
      </c>
      <c r="N1347" s="13">
        <f t="shared" si="1683"/>
        <v>0.24349530575856021</v>
      </c>
      <c r="O1347" s="13">
        <f t="shared" si="1684"/>
        <v>6.0426590163756955E-2</v>
      </c>
      <c r="P1347" s="13">
        <f t="shared" si="1685"/>
        <v>8.4789492652508375E-2</v>
      </c>
      <c r="Q1347" s="13">
        <f t="shared" si="1686"/>
        <v>0.17083409292651783</v>
      </c>
      <c r="R1347" s="13">
        <f t="shared" si="1687"/>
        <v>1.0520818680147974E-2</v>
      </c>
      <c r="S1347" s="13">
        <f t="shared" si="1688"/>
        <v>1.0357321027785107E-2</v>
      </c>
      <c r="T1347" s="13">
        <f t="shared" si="1689"/>
        <v>5.9487537231430555E-2</v>
      </c>
      <c r="U1347" s="13">
        <f t="shared" si="1690"/>
        <v>1.4762621484371326E-2</v>
      </c>
      <c r="V1347" s="13">
        <f t="shared" si="1691"/>
        <v>5.6230289609240209E-4</v>
      </c>
      <c r="W1347" s="13">
        <f t="shared" si="1692"/>
        <v>7.9903764373357986E-2</v>
      </c>
      <c r="X1347" s="13">
        <f t="shared" si="1693"/>
        <v>2.7823943550519221E-2</v>
      </c>
      <c r="Y1347" s="13">
        <f t="shared" si="1694"/>
        <v>4.8444015170867813E-3</v>
      </c>
      <c r="Z1347" s="13">
        <f t="shared" si="1695"/>
        <v>1.2211801173466342E-3</v>
      </c>
      <c r="AA1347" s="13">
        <f t="shared" si="1696"/>
        <v>1.7135377373859429E-3</v>
      </c>
      <c r="AB1347" s="13">
        <f t="shared" si="1697"/>
        <v>1.2022024989341881E-3</v>
      </c>
      <c r="AC1347" s="13">
        <f t="shared" si="1698"/>
        <v>1.7171796373256171E-5</v>
      </c>
      <c r="AD1347" s="13">
        <f t="shared" si="1699"/>
        <v>2.8029877343245111E-2</v>
      </c>
      <c r="AE1347" s="13">
        <f t="shared" si="1700"/>
        <v>9.7605129250514927E-3</v>
      </c>
      <c r="AF1347" s="13">
        <f t="shared" si="1701"/>
        <v>1.699394032187153E-3</v>
      </c>
      <c r="AG1347" s="13">
        <f t="shared" si="1702"/>
        <v>1.9725330002696038E-4</v>
      </c>
      <c r="AH1347" s="13">
        <f t="shared" si="1703"/>
        <v>1.0630928003374008E-4</v>
      </c>
      <c r="AI1347" s="13">
        <f t="shared" si="1704"/>
        <v>1.4917124884734404E-4</v>
      </c>
      <c r="AJ1347" s="13">
        <f t="shared" si="1705"/>
        <v>1.0465719208903475E-4</v>
      </c>
      <c r="AK1347" s="13">
        <f t="shared" si="1706"/>
        <v>4.8951023027098728E-5</v>
      </c>
      <c r="AL1347" s="13">
        <f t="shared" si="1707"/>
        <v>3.3561480716100714E-7</v>
      </c>
      <c r="AM1347" s="13">
        <f t="shared" si="1708"/>
        <v>7.8662028507816336E-3</v>
      </c>
      <c r="AN1347" s="13">
        <f t="shared" si="1709"/>
        <v>2.7391548545121882E-3</v>
      </c>
      <c r="AO1347" s="13">
        <f t="shared" si="1710"/>
        <v>4.769117615783419E-4</v>
      </c>
      <c r="AP1347" s="13">
        <f t="shared" si="1711"/>
        <v>5.5356448834838995E-5</v>
      </c>
      <c r="AQ1347" s="13">
        <f t="shared" si="1712"/>
        <v>4.8190304912947273E-6</v>
      </c>
      <c r="AR1347" s="13">
        <f t="shared" si="1713"/>
        <v>7.4037648407498102E-6</v>
      </c>
      <c r="AS1347" s="13">
        <f t="shared" si="1714"/>
        <v>1.0388828210633978E-5</v>
      </c>
      <c r="AT1347" s="13">
        <f t="shared" si="1715"/>
        <v>7.2887074286880047E-6</v>
      </c>
      <c r="AU1347" s="13">
        <f t="shared" si="1716"/>
        <v>3.4091272473272672E-6</v>
      </c>
      <c r="AV1347" s="13">
        <f t="shared" si="1717"/>
        <v>1.1959063423294672E-6</v>
      </c>
      <c r="AW1347" s="13">
        <f t="shared" si="1718"/>
        <v>4.5551638674678569E-9</v>
      </c>
      <c r="AX1347" s="13">
        <f t="shared" si="1719"/>
        <v>1.8396188030578024E-3</v>
      </c>
      <c r="AY1347" s="13">
        <f t="shared" si="1720"/>
        <v>6.4058871483932997E-4</v>
      </c>
      <c r="AZ1347" s="13">
        <f t="shared" si="1721"/>
        <v>1.11532318787299E-4</v>
      </c>
      <c r="BA1347" s="13">
        <f t="shared" si="1722"/>
        <v>1.2945860420693075E-5</v>
      </c>
      <c r="BB1347" s="13">
        <f t="shared" si="1723"/>
        <v>1.12699599444143E-6</v>
      </c>
      <c r="BC1347" s="13">
        <f t="shared" si="1724"/>
        <v>7.8488099220153997E-8</v>
      </c>
      <c r="BD1347" s="13">
        <f t="shared" si="1725"/>
        <v>4.2968758857588088E-7</v>
      </c>
      <c r="BE1347" s="13">
        <f t="shared" si="1726"/>
        <v>6.0292981178806793E-7</v>
      </c>
      <c r="BF1347" s="13">
        <f t="shared" si="1727"/>
        <v>4.2301007477040302E-7</v>
      </c>
      <c r="BG1347" s="13">
        <f t="shared" si="1728"/>
        <v>1.9785334860852111E-7</v>
      </c>
      <c r="BH1347" s="13">
        <f t="shared" si="1729"/>
        <v>6.9406055358466693E-8</v>
      </c>
      <c r="BI1347" s="13">
        <f t="shared" si="1730"/>
        <v>1.9477862990144315E-8</v>
      </c>
      <c r="BJ1347" s="14">
        <f t="shared" si="1731"/>
        <v>0.63982441908538024</v>
      </c>
      <c r="BK1347" s="14">
        <f t="shared" si="1732"/>
        <v>0.26989804285103874</v>
      </c>
      <c r="BL1347" s="14">
        <f t="shared" si="1733"/>
        <v>8.9066288007405459E-2</v>
      </c>
      <c r="BM1347" s="14">
        <f t="shared" si="1734"/>
        <v>0.25577221557137131</v>
      </c>
      <c r="BN1347" s="14">
        <f t="shared" si="1735"/>
        <v>0.74359713033012453</v>
      </c>
    </row>
    <row r="1348" spans="1:66" x14ac:dyDescent="0.25">
      <c r="A1348" t="s">
        <v>143</v>
      </c>
      <c r="B1348" t="s">
        <v>147</v>
      </c>
      <c r="C1348" t="s">
        <v>152</v>
      </c>
      <c r="D1348" s="7" t="s">
        <v>509</v>
      </c>
      <c r="E1348" s="10">
        <f>VLOOKUP(A1348,home!$A$2:$E$405,3,FALSE)</f>
        <v>1.1454545454545499</v>
      </c>
      <c r="F1348" s="10">
        <f>VLOOKUP(B1348,home!$B$2:$E$405,3,FALSE)</f>
        <v>0.73</v>
      </c>
      <c r="G1348" s="10">
        <f>VLOOKUP(C1348,away!$B$2:$E$405,4,FALSE)</f>
        <v>0.52</v>
      </c>
      <c r="H1348" s="10">
        <f>VLOOKUP(A1348,away!$A$2:$E$405,3,FALSE)</f>
        <v>1.0363636363636399</v>
      </c>
      <c r="I1348" s="10">
        <f>VLOOKUP(C1348,away!$B$2:$E$405,3,FALSE)</f>
        <v>1.22</v>
      </c>
      <c r="J1348" s="10">
        <f>VLOOKUP(B1348,home!$B$2:$E$405,4,FALSE)</f>
        <v>0.32</v>
      </c>
      <c r="K1348" s="12">
        <f t="shared" si="1680"/>
        <v>0.43481454545454717</v>
      </c>
      <c r="L1348" s="12">
        <f t="shared" si="1681"/>
        <v>0.40459636363636498</v>
      </c>
      <c r="M1348" s="13">
        <f t="shared" si="1682"/>
        <v>0.43196491509634183</v>
      </c>
      <c r="N1348" s="13">
        <f t="shared" si="1683"/>
        <v>0.18782462820992793</v>
      </c>
      <c r="O1348" s="13">
        <f t="shared" si="1684"/>
        <v>0.17477143386647104</v>
      </c>
      <c r="P1348" s="13">
        <f t="shared" si="1685"/>
        <v>7.5993161575089049E-2</v>
      </c>
      <c r="Q1348" s="13">
        <f t="shared" si="1686"/>
        <v>4.0834440170134566E-2</v>
      </c>
      <c r="R1348" s="13">
        <f t="shared" si="1687"/>
        <v>3.5355943304943814E-2</v>
      </c>
      <c r="S1348" s="13">
        <f t="shared" si="1688"/>
        <v>3.3422625335726591E-3</v>
      </c>
      <c r="T1348" s="13">
        <f t="shared" si="1689"/>
        <v>1.6521466003963155E-2</v>
      </c>
      <c r="U1348" s="13">
        <f t="shared" si="1690"/>
        <v>1.5373278417255885E-2</v>
      </c>
      <c r="V1348" s="13">
        <f t="shared" si="1691"/>
        <v>6.5331719689808089E-5</v>
      </c>
      <c r="W1348" s="13">
        <f t="shared" si="1692"/>
        <v>5.9184695138226545E-3</v>
      </c>
      <c r="X1348" s="13">
        <f t="shared" si="1693"/>
        <v>2.3945912435853309E-3</v>
      </c>
      <c r="Y1348" s="13">
        <f t="shared" si="1694"/>
        <v>4.8442145477505297E-4</v>
      </c>
      <c r="Z1348" s="13">
        <f t="shared" si="1695"/>
        <v>4.7682953647045839E-3</v>
      </c>
      <c r="AA1348" s="13">
        <f t="shared" si="1696"/>
        <v>2.0733241815970478E-3</v>
      </c>
      <c r="AB1348" s="13">
        <f t="shared" si="1697"/>
        <v>4.507557558005207E-4</v>
      </c>
      <c r="AC1348" s="13">
        <f t="shared" si="1698"/>
        <v>7.1834015866466744E-7</v>
      </c>
      <c r="AD1348" s="13">
        <f t="shared" si="1699"/>
        <v>6.4335915785984816E-4</v>
      </c>
      <c r="AE1348" s="13">
        <f t="shared" si="1700"/>
        <v>2.6030077578224865E-4</v>
      </c>
      <c r="AF1348" s="13">
        <f t="shared" si="1701"/>
        <v>5.2658373666611287E-5</v>
      </c>
      <c r="AG1348" s="13">
        <f t="shared" si="1702"/>
        <v>7.1017955001719491E-6</v>
      </c>
      <c r="AH1348" s="13">
        <f t="shared" si="1703"/>
        <v>4.8230874132590223E-4</v>
      </c>
      <c r="AI1348" s="13">
        <f t="shared" si="1704"/>
        <v>2.0971485612837696E-4</v>
      </c>
      <c r="AJ1348" s="13">
        <f t="shared" si="1705"/>
        <v>4.5593534921262994E-5</v>
      </c>
      <c r="AK1348" s="13">
        <f t="shared" si="1706"/>
        <v>6.6082440541516634E-6</v>
      </c>
      <c r="AL1348" s="13">
        <f t="shared" si="1707"/>
        <v>5.0549419951020032E-9</v>
      </c>
      <c r="AM1348" s="13">
        <f t="shared" si="1708"/>
        <v>5.5948383957770052E-5</v>
      </c>
      <c r="AN1348" s="13">
        <f t="shared" si="1709"/>
        <v>2.2636512700644897E-5</v>
      </c>
      <c r="AO1348" s="13">
        <f t="shared" si="1710"/>
        <v>4.5793253620446588E-6</v>
      </c>
      <c r="AP1348" s="13">
        <f t="shared" si="1711"/>
        <v>6.1759279646368324E-7</v>
      </c>
      <c r="AQ1348" s="13">
        <f t="shared" si="1712"/>
        <v>6.2468949914304968E-8</v>
      </c>
      <c r="AR1348" s="13">
        <f t="shared" si="1713"/>
        <v>3.9028072578098472E-5</v>
      </c>
      <c r="AS1348" s="13">
        <f t="shared" si="1714"/>
        <v>1.6969973638012966E-5</v>
      </c>
      <c r="AT1348" s="13">
        <f t="shared" si="1715"/>
        <v>3.6893956868941276E-6</v>
      </c>
      <c r="AU1348" s="13">
        <f t="shared" si="1716"/>
        <v>5.3473430286627898E-7</v>
      </c>
      <c r="AV1348" s="13">
        <f t="shared" si="1717"/>
        <v>5.8127563209938816E-8</v>
      </c>
      <c r="AW1348" s="13">
        <f t="shared" si="1718"/>
        <v>2.4702432121574652E-11</v>
      </c>
      <c r="AX1348" s="13">
        <f t="shared" si="1719"/>
        <v>4.0545285232523744E-6</v>
      </c>
      <c r="AY1348" s="13">
        <f t="shared" si="1720"/>
        <v>1.6404474967678315E-6</v>
      </c>
      <c r="AZ1348" s="13">
        <f t="shared" si="1721"/>
        <v>3.3185954596432107E-7</v>
      </c>
      <c r="BA1348" s="13">
        <f t="shared" si="1722"/>
        <v>4.4756388511726483E-8</v>
      </c>
      <c r="BB1348" s="13">
        <f t="shared" si="1723"/>
        <v>4.527068010335228E-9</v>
      </c>
      <c r="BC1348" s="13">
        <f t="shared" si="1724"/>
        <v>3.6632705098322964E-10</v>
      </c>
      <c r="BD1348" s="13">
        <f t="shared" si="1725"/>
        <v>2.6317693741391273E-6</v>
      </c>
      <c r="BE1348" s="13">
        <f t="shared" si="1726"/>
        <v>1.1443316041575027E-6</v>
      </c>
      <c r="BF1348" s="13">
        <f t="shared" si="1727"/>
        <v>2.4878601315550867E-7</v>
      </c>
      <c r="BG1348" s="13">
        <f t="shared" si="1728"/>
        <v>3.6058592408553836E-8</v>
      </c>
      <c r="BH1348" s="13">
        <f t="shared" si="1729"/>
        <v>3.9197001169640302E-9</v>
      </c>
      <c r="BI1348" s="13">
        <f t="shared" si="1730"/>
        <v>3.4086852493517021E-10</v>
      </c>
      <c r="BJ1348" s="14">
        <f t="shared" si="1731"/>
        <v>0.25503135746813388</v>
      </c>
      <c r="BK1348" s="14">
        <f t="shared" si="1732"/>
        <v>0.51136803476729076</v>
      </c>
      <c r="BL1348" s="14">
        <f t="shared" si="1733"/>
        <v>0.22883330641241967</v>
      </c>
      <c r="BM1348" s="14">
        <f t="shared" si="1734"/>
        <v>5.3254831366846354E-2</v>
      </c>
      <c r="BN1348" s="14">
        <f t="shared" si="1735"/>
        <v>0.94674452222290839</v>
      </c>
    </row>
    <row r="1349" spans="1:66" x14ac:dyDescent="0.25">
      <c r="A1349" t="s">
        <v>28</v>
      </c>
      <c r="B1349" t="s">
        <v>29</v>
      </c>
      <c r="C1349" t="s">
        <v>279</v>
      </c>
      <c r="D1349" s="7" t="s">
        <v>509</v>
      </c>
      <c r="E1349" s="10">
        <f>VLOOKUP(A1349,home!$A$2:$E$405,3,FALSE)</f>
        <v>1.3611111111111101</v>
      </c>
      <c r="F1349" s="10">
        <f>VLOOKUP(B1349,home!$B$2:$E$405,3,FALSE)</f>
        <v>1.29</v>
      </c>
      <c r="G1349" s="10">
        <f>VLOOKUP(C1349,away!$B$2:$E$405,4,FALSE)</f>
        <v>0.73</v>
      </c>
      <c r="H1349" s="10">
        <f>VLOOKUP(A1349,away!$A$2:$E$405,3,FALSE)</f>
        <v>1.1666666666666701</v>
      </c>
      <c r="I1349" s="10">
        <f>VLOOKUP(C1349,away!$B$2:$E$405,3,FALSE)</f>
        <v>0.55000000000000004</v>
      </c>
      <c r="J1349" s="10">
        <f>VLOOKUP(B1349,home!$B$2:$E$405,4,FALSE)</f>
        <v>0.21</v>
      </c>
      <c r="K1349" s="12">
        <f t="shared" si="1680"/>
        <v>1.2817583333333324</v>
      </c>
      <c r="L1349" s="12">
        <f t="shared" si="1681"/>
        <v>0.1347500000000004</v>
      </c>
      <c r="M1349" s="13">
        <f t="shared" si="1682"/>
        <v>0.24255947684589418</v>
      </c>
      <c r="N1349" s="13">
        <f t="shared" si="1683"/>
        <v>0.3109026307761984</v>
      </c>
      <c r="O1349" s="13">
        <f t="shared" si="1684"/>
        <v>3.2684889504984348E-2</v>
      </c>
      <c r="P1349" s="13">
        <f t="shared" si="1685"/>
        <v>4.1894129497092869E-2</v>
      </c>
      <c r="Q1349" s="13">
        <f t="shared" si="1686"/>
        <v>0.1992510189263243</v>
      </c>
      <c r="R1349" s="13">
        <f t="shared" si="1687"/>
        <v>2.2021444303983273E-3</v>
      </c>
      <c r="S1349" s="13">
        <f t="shared" si="1688"/>
        <v>1.8089564146717195E-3</v>
      </c>
      <c r="T1349" s="13">
        <f t="shared" si="1689"/>
        <v>2.6849074800322285E-2</v>
      </c>
      <c r="U1349" s="13">
        <f t="shared" si="1690"/>
        <v>2.822616974866641E-3</v>
      </c>
      <c r="V1349" s="13">
        <f t="shared" si="1691"/>
        <v>3.4715267582713442E-5</v>
      </c>
      <c r="W1349" s="13">
        <f t="shared" si="1692"/>
        <v>8.5130551311324534E-2</v>
      </c>
      <c r="X1349" s="13">
        <f t="shared" si="1693"/>
        <v>1.1471341789201018E-2</v>
      </c>
      <c r="Y1349" s="13">
        <f t="shared" si="1694"/>
        <v>7.7288165304742094E-4</v>
      </c>
      <c r="Z1349" s="13">
        <f t="shared" si="1695"/>
        <v>9.8912987332058522E-5</v>
      </c>
      <c r="AA1349" s="13">
        <f t="shared" si="1696"/>
        <v>1.2678254578776037E-4</v>
      </c>
      <c r="AB1349" s="13">
        <f t="shared" si="1697"/>
        <v>8.1252292292338337E-5</v>
      </c>
      <c r="AC1349" s="13">
        <f t="shared" si="1698"/>
        <v>3.7474466431598962E-7</v>
      </c>
      <c r="AD1349" s="13">
        <f t="shared" si="1699"/>
        <v>2.7279198391137773E-2</v>
      </c>
      <c r="AE1349" s="13">
        <f t="shared" si="1700"/>
        <v>3.6758719832058265E-3</v>
      </c>
      <c r="AF1349" s="13">
        <f t="shared" si="1701"/>
        <v>2.4766187486849334E-4</v>
      </c>
      <c r="AG1349" s="13">
        <f t="shared" si="1702"/>
        <v>1.1124145879509861E-5</v>
      </c>
      <c r="AH1349" s="13">
        <f t="shared" si="1703"/>
        <v>3.3321312607487315E-6</v>
      </c>
      <c r="AI1349" s="13">
        <f t="shared" si="1704"/>
        <v>4.2709870112251903E-6</v>
      </c>
      <c r="AJ1349" s="13">
        <f t="shared" si="1705"/>
        <v>2.7371865965981559E-6</v>
      </c>
      <c r="AK1349" s="13">
        <f t="shared" si="1706"/>
        <v>1.1694705766926624E-6</v>
      </c>
      <c r="AL1349" s="13">
        <f t="shared" si="1707"/>
        <v>2.5889899993762117E-9</v>
      </c>
      <c r="AM1349" s="13">
        <f t="shared" si="1708"/>
        <v>6.9930679728988114E-3</v>
      </c>
      <c r="AN1349" s="13">
        <f t="shared" si="1709"/>
        <v>9.4231590934811796E-4</v>
      </c>
      <c r="AO1349" s="13">
        <f t="shared" si="1710"/>
        <v>6.3488534392329635E-5</v>
      </c>
      <c r="AP1349" s="13">
        <f t="shared" si="1711"/>
        <v>2.8516933364554824E-6</v>
      </c>
      <c r="AQ1349" s="13">
        <f t="shared" si="1712"/>
        <v>9.6066419271844351E-8</v>
      </c>
      <c r="AR1349" s="13">
        <f t="shared" si="1713"/>
        <v>8.9800937477178546E-8</v>
      </c>
      <c r="AS1349" s="13">
        <f t="shared" si="1714"/>
        <v>1.1510309995251916E-7</v>
      </c>
      <c r="AT1349" s="13">
        <f t="shared" si="1715"/>
        <v>7.3767178778320482E-8</v>
      </c>
      <c r="AU1349" s="13">
        <f t="shared" si="1716"/>
        <v>3.1517232041867335E-8</v>
      </c>
      <c r="AV1349" s="13">
        <f t="shared" si="1717"/>
        <v>1.0099368703315945E-8</v>
      </c>
      <c r="AW1349" s="13">
        <f t="shared" si="1718"/>
        <v>1.2421178292129384E-11</v>
      </c>
      <c r="AX1349" s="13">
        <f t="shared" si="1719"/>
        <v>1.4939038583049126E-3</v>
      </c>
      <c r="AY1349" s="13">
        <f t="shared" si="1720"/>
        <v>2.0130354490658763E-4</v>
      </c>
      <c r="AZ1349" s="13">
        <f t="shared" si="1721"/>
        <v>1.3562826338081383E-5</v>
      </c>
      <c r="BA1349" s="13">
        <f t="shared" si="1722"/>
        <v>6.0919694968549082E-7</v>
      </c>
      <c r="BB1349" s="13">
        <f t="shared" si="1723"/>
        <v>2.0522322242530034E-8</v>
      </c>
      <c r="BC1349" s="13">
        <f t="shared" si="1724"/>
        <v>5.5307658443618574E-10</v>
      </c>
      <c r="BD1349" s="13">
        <f t="shared" si="1725"/>
        <v>2.0167793875083088E-9</v>
      </c>
      <c r="BE1349" s="13">
        <f t="shared" si="1726"/>
        <v>2.5850237864336691E-9</v>
      </c>
      <c r="BF1349" s="13">
        <f t="shared" si="1727"/>
        <v>1.6566878900631202E-9</v>
      </c>
      <c r="BG1349" s="13">
        <f t="shared" si="1728"/>
        <v>7.0782450294027307E-10</v>
      </c>
      <c r="BH1349" s="13">
        <f t="shared" si="1729"/>
        <v>2.2681498879530477E-10</v>
      </c>
      <c r="BI1349" s="13">
        <f t="shared" si="1730"/>
        <v>5.8144400402657634E-11</v>
      </c>
      <c r="BJ1349" s="14">
        <f t="shared" si="1731"/>
        <v>0.67530257632980284</v>
      </c>
      <c r="BK1349" s="14">
        <f t="shared" si="1732"/>
        <v>0.28649895890380239</v>
      </c>
      <c r="BL1349" s="14">
        <f t="shared" si="1733"/>
        <v>3.7929523062866573E-2</v>
      </c>
      <c r="BM1349" s="14">
        <f t="shared" si="1734"/>
        <v>0.17013437777042575</v>
      </c>
      <c r="BN1349" s="14">
        <f t="shared" si="1735"/>
        <v>0.82949428998089259</v>
      </c>
    </row>
    <row r="1350" spans="1:66" x14ac:dyDescent="0.25">
      <c r="A1350" t="s">
        <v>28</v>
      </c>
      <c r="B1350" t="s">
        <v>278</v>
      </c>
      <c r="C1350" t="s">
        <v>30</v>
      </c>
      <c r="D1350" s="7" t="s">
        <v>509</v>
      </c>
      <c r="E1350" s="10">
        <f>VLOOKUP(A1350,home!$A$2:$E$405,3,FALSE)</f>
        <v>1.3611111111111101</v>
      </c>
      <c r="F1350" s="10">
        <f>VLOOKUP(B1350,home!$B$2:$E$405,3,FALSE)</f>
        <v>1.1000000000000001</v>
      </c>
      <c r="G1350" s="10">
        <f>VLOOKUP(C1350,away!$B$2:$E$405,4,FALSE)</f>
        <v>0.73</v>
      </c>
      <c r="H1350" s="10">
        <f>VLOOKUP(A1350,away!$A$2:$E$405,3,FALSE)</f>
        <v>1.1666666666666701</v>
      </c>
      <c r="I1350" s="10">
        <f>VLOOKUP(C1350,away!$B$2:$E$405,3,FALSE)</f>
        <v>1.1000000000000001</v>
      </c>
      <c r="J1350" s="10">
        <f>VLOOKUP(B1350,home!$B$2:$E$405,4,FALSE)</f>
        <v>1.29</v>
      </c>
      <c r="K1350" s="12">
        <f t="shared" si="1680"/>
        <v>1.0929722222222213</v>
      </c>
      <c r="L1350" s="12">
        <f t="shared" si="1681"/>
        <v>1.6555000000000051</v>
      </c>
      <c r="M1350" s="13">
        <f t="shared" si="1682"/>
        <v>6.4025603417616941E-2</v>
      </c>
      <c r="N1350" s="13">
        <f t="shared" si="1683"/>
        <v>6.9978206046471453E-2</v>
      </c>
      <c r="O1350" s="13">
        <f t="shared" si="1684"/>
        <v>0.10599438645786519</v>
      </c>
      <c r="P1350" s="13">
        <f t="shared" si="1685"/>
        <v>0.11584892010993383</v>
      </c>
      <c r="Q1350" s="13">
        <f t="shared" si="1686"/>
        <v>3.8242117684868182E-2</v>
      </c>
      <c r="R1350" s="13">
        <f t="shared" si="1687"/>
        <v>8.7736853390498179E-2</v>
      </c>
      <c r="S1350" s="13">
        <f t="shared" si="1688"/>
        <v>5.2404708328547302E-2</v>
      </c>
      <c r="T1350" s="13">
        <f t="shared" si="1689"/>
        <v>6.3309825827299465E-2</v>
      </c>
      <c r="U1350" s="13">
        <f t="shared" si="1690"/>
        <v>9.589394362099804E-2</v>
      </c>
      <c r="V1350" s="13">
        <f t="shared" si="1691"/>
        <v>1.0535765805610666E-2</v>
      </c>
      <c r="W1350" s="13">
        <f t="shared" si="1692"/>
        <v>1.3932524116171366E-2</v>
      </c>
      <c r="X1350" s="13">
        <f t="shared" si="1693"/>
        <v>2.3065293674321766E-2</v>
      </c>
      <c r="Y1350" s="13">
        <f t="shared" si="1694"/>
        <v>1.9092296838919904E-2</v>
      </c>
      <c r="Z1350" s="13">
        <f t="shared" si="1695"/>
        <v>4.841612026265673E-2</v>
      </c>
      <c r="AA1350" s="13">
        <f t="shared" si="1696"/>
        <v>5.2917474554854245E-2</v>
      </c>
      <c r="AB1350" s="13">
        <f t="shared" si="1697"/>
        <v>2.8918664879303443E-2</v>
      </c>
      <c r="AC1350" s="13">
        <f t="shared" si="1698"/>
        <v>1.1914736312107527E-3</v>
      </c>
      <c r="AD1350" s="13">
        <f t="shared" si="1699"/>
        <v>3.8069654611041261E-3</v>
      </c>
      <c r="AE1350" s="13">
        <f t="shared" si="1700"/>
        <v>6.3024313208579E-3</v>
      </c>
      <c r="AF1350" s="13">
        <f t="shared" si="1701"/>
        <v>5.2168375258401433E-3</v>
      </c>
      <c r="AG1350" s="13">
        <f t="shared" si="1702"/>
        <v>2.8788248413427948E-3</v>
      </c>
      <c r="AH1350" s="13">
        <f t="shared" si="1703"/>
        <v>2.0038221773707114E-2</v>
      </c>
      <c r="AI1350" s="13">
        <f t="shared" si="1704"/>
        <v>2.1901219781390369E-2</v>
      </c>
      <c r="AJ1350" s="13">
        <f t="shared" si="1705"/>
        <v>1.1968712426921749E-2</v>
      </c>
      <c r="AK1350" s="13">
        <f t="shared" si="1706"/>
        <v>4.3604900727971276E-3</v>
      </c>
      <c r="AL1350" s="13">
        <f t="shared" si="1707"/>
        <v>8.6234834908090839E-5</v>
      </c>
      <c r="AM1350" s="13">
        <f t="shared" si="1708"/>
        <v>8.3218149998924443E-4</v>
      </c>
      <c r="AN1350" s="13">
        <f t="shared" si="1709"/>
        <v>1.3776764732321984E-3</v>
      </c>
      <c r="AO1350" s="13">
        <f t="shared" si="1710"/>
        <v>1.1403717007179559E-3</v>
      </c>
      <c r="AP1350" s="13">
        <f t="shared" si="1711"/>
        <v>6.2929511684619395E-4</v>
      </c>
      <c r="AQ1350" s="13">
        <f t="shared" si="1712"/>
        <v>2.604495164847193E-4</v>
      </c>
      <c r="AR1350" s="13">
        <f t="shared" si="1713"/>
        <v>6.6346552292744464E-3</v>
      </c>
      <c r="AS1350" s="13">
        <f t="shared" si="1714"/>
        <v>7.2514938696183733E-3</v>
      </c>
      <c r="AT1350" s="13">
        <f t="shared" si="1715"/>
        <v>3.962840684553803E-3</v>
      </c>
      <c r="AU1350" s="13">
        <f t="shared" si="1716"/>
        <v>1.4437582631031335E-3</v>
      </c>
      <c r="AV1350" s="13">
        <f t="shared" si="1717"/>
        <v>3.9449691929388145E-4</v>
      </c>
      <c r="AW1350" s="13">
        <f t="shared" si="1718"/>
        <v>4.3342957811207479E-6</v>
      </c>
      <c r="AX1350" s="13">
        <f t="shared" si="1719"/>
        <v>1.5159187722257761E-4</v>
      </c>
      <c r="AY1350" s="13">
        <f t="shared" si="1720"/>
        <v>2.5096035274197798E-4</v>
      </c>
      <c r="AZ1350" s="13">
        <f t="shared" si="1721"/>
        <v>2.0773243198217296E-4</v>
      </c>
      <c r="BA1350" s="13">
        <f t="shared" si="1722"/>
        <v>1.146336803821628E-4</v>
      </c>
      <c r="BB1350" s="13">
        <f t="shared" si="1723"/>
        <v>4.7444014468167768E-5</v>
      </c>
      <c r="BC1350" s="13">
        <f t="shared" si="1724"/>
        <v>1.5708713190410397E-5</v>
      </c>
      <c r="BD1350" s="13">
        <f t="shared" si="1725"/>
        <v>1.8306119553439795E-3</v>
      </c>
      <c r="BE1350" s="13">
        <f t="shared" si="1726"/>
        <v>2.0008080168588752E-3</v>
      </c>
      <c r="BF1350" s="13">
        <f t="shared" si="1727"/>
        <v>1.09341379221314E-3</v>
      </c>
      <c r="BG1350" s="13">
        <f t="shared" si="1728"/>
        <v>3.9835696742787402E-4</v>
      </c>
      <c r="BH1350" s="13">
        <f t="shared" si="1729"/>
        <v>1.088482749818371E-4</v>
      </c>
      <c r="BI1350" s="13">
        <f t="shared" si="1730"/>
        <v>2.3793628198390795E-5</v>
      </c>
      <c r="BJ1350" s="14">
        <f t="shared" si="1731"/>
        <v>0.25085336871445485</v>
      </c>
      <c r="BK1350" s="14">
        <f t="shared" si="1732"/>
        <v>0.24434366648056954</v>
      </c>
      <c r="BL1350" s="14">
        <f t="shared" si="1733"/>
        <v>0.45487304455920308</v>
      </c>
      <c r="BM1350" s="14">
        <f t="shared" si="1734"/>
        <v>0.51641348685266963</v>
      </c>
      <c r="BN1350" s="14">
        <f t="shared" si="1735"/>
        <v>0.48182608710725383</v>
      </c>
    </row>
    <row r="1351" spans="1:66" x14ac:dyDescent="0.25">
      <c r="A1351" t="s">
        <v>32</v>
      </c>
      <c r="B1351" t="s">
        <v>208</v>
      </c>
      <c r="C1351" t="s">
        <v>198</v>
      </c>
      <c r="D1351" s="7" t="s">
        <v>509</v>
      </c>
      <c r="E1351" s="10">
        <f>VLOOKUP(A1351,home!$A$2:$E$405,3,FALSE)</f>
        <v>1.2749999999999999</v>
      </c>
      <c r="F1351" s="10">
        <f>VLOOKUP(B1351,home!$B$2:$E$405,3,FALSE)</f>
        <v>1.37</v>
      </c>
      <c r="G1351" s="10">
        <f>VLOOKUP(C1351,away!$B$2:$E$405,4,FALSE)</f>
        <v>0</v>
      </c>
      <c r="H1351" s="10">
        <f>VLOOKUP(A1351,away!$A$2:$E$405,3,FALSE)</f>
        <v>1.25</v>
      </c>
      <c r="I1351" s="10">
        <f>VLOOKUP(C1351,away!$B$2:$E$405,3,FALSE)</f>
        <v>0.98</v>
      </c>
      <c r="J1351" s="10">
        <f>VLOOKUP(B1351,home!$B$2:$E$405,4,FALSE)</f>
        <v>0.4</v>
      </c>
      <c r="K1351" s="12">
        <f t="shared" si="1680"/>
        <v>0</v>
      </c>
      <c r="L1351" s="12">
        <f t="shared" si="1681"/>
        <v>0.49000000000000005</v>
      </c>
      <c r="M1351" s="13">
        <f t="shared" si="1682"/>
        <v>0.612626394184416</v>
      </c>
      <c r="N1351" s="13">
        <f t="shared" si="1683"/>
        <v>0</v>
      </c>
      <c r="O1351" s="13">
        <f t="shared" si="1684"/>
        <v>0.30018693315036388</v>
      </c>
      <c r="P1351" s="13">
        <f t="shared" si="1685"/>
        <v>0</v>
      </c>
      <c r="Q1351" s="13">
        <f t="shared" si="1686"/>
        <v>0</v>
      </c>
      <c r="R1351" s="13">
        <f t="shared" si="1687"/>
        <v>7.3545798621839159E-2</v>
      </c>
      <c r="S1351" s="13">
        <f t="shared" si="1688"/>
        <v>0</v>
      </c>
      <c r="T1351" s="13">
        <f t="shared" si="1689"/>
        <v>0</v>
      </c>
      <c r="U1351" s="13">
        <f t="shared" si="1690"/>
        <v>0</v>
      </c>
      <c r="V1351" s="13">
        <f t="shared" si="1691"/>
        <v>0</v>
      </c>
      <c r="W1351" s="13">
        <f t="shared" si="1692"/>
        <v>0</v>
      </c>
      <c r="X1351" s="13">
        <f t="shared" si="1693"/>
        <v>0</v>
      </c>
      <c r="Y1351" s="13">
        <f t="shared" si="1694"/>
        <v>0</v>
      </c>
      <c r="Z1351" s="13">
        <f t="shared" si="1695"/>
        <v>1.2012480441567068E-2</v>
      </c>
      <c r="AA1351" s="13">
        <f t="shared" si="1696"/>
        <v>0</v>
      </c>
      <c r="AB1351" s="13">
        <f t="shared" si="1697"/>
        <v>0</v>
      </c>
      <c r="AC1351" s="13">
        <f t="shared" si="1698"/>
        <v>0</v>
      </c>
      <c r="AD1351" s="13">
        <f t="shared" si="1699"/>
        <v>0</v>
      </c>
      <c r="AE1351" s="13">
        <f t="shared" si="1700"/>
        <v>0</v>
      </c>
      <c r="AF1351" s="13">
        <f t="shared" si="1701"/>
        <v>0</v>
      </c>
      <c r="AG1351" s="13">
        <f t="shared" si="1702"/>
        <v>0</v>
      </c>
      <c r="AH1351" s="13">
        <f t="shared" si="1703"/>
        <v>1.4715288540919655E-3</v>
      </c>
      <c r="AI1351" s="13">
        <f t="shared" si="1704"/>
        <v>0</v>
      </c>
      <c r="AJ1351" s="13">
        <f t="shared" si="1705"/>
        <v>0</v>
      </c>
      <c r="AK1351" s="13">
        <f t="shared" si="1706"/>
        <v>0</v>
      </c>
      <c r="AL1351" s="13">
        <f t="shared" si="1707"/>
        <v>0</v>
      </c>
      <c r="AM1351" s="13">
        <f t="shared" si="1708"/>
        <v>0</v>
      </c>
      <c r="AN1351" s="13">
        <f t="shared" si="1709"/>
        <v>0</v>
      </c>
      <c r="AO1351" s="13">
        <f t="shared" si="1710"/>
        <v>0</v>
      </c>
      <c r="AP1351" s="13">
        <f t="shared" si="1711"/>
        <v>0</v>
      </c>
      <c r="AQ1351" s="13">
        <f t="shared" si="1712"/>
        <v>0</v>
      </c>
      <c r="AR1351" s="13">
        <f t="shared" si="1713"/>
        <v>1.4420982770101262E-4</v>
      </c>
      <c r="AS1351" s="13">
        <f t="shared" si="1714"/>
        <v>0</v>
      </c>
      <c r="AT1351" s="13">
        <f t="shared" si="1715"/>
        <v>0</v>
      </c>
      <c r="AU1351" s="13">
        <f t="shared" si="1716"/>
        <v>0</v>
      </c>
      <c r="AV1351" s="13">
        <f t="shared" si="1717"/>
        <v>0</v>
      </c>
      <c r="AW1351" s="13">
        <f t="shared" si="1718"/>
        <v>0</v>
      </c>
      <c r="AX1351" s="13">
        <f t="shared" si="1719"/>
        <v>0</v>
      </c>
      <c r="AY1351" s="13">
        <f t="shared" si="1720"/>
        <v>0</v>
      </c>
      <c r="AZ1351" s="13">
        <f t="shared" si="1721"/>
        <v>0</v>
      </c>
      <c r="BA1351" s="13">
        <f t="shared" si="1722"/>
        <v>0</v>
      </c>
      <c r="BB1351" s="13">
        <f t="shared" si="1723"/>
        <v>0</v>
      </c>
      <c r="BC1351" s="13">
        <f t="shared" si="1724"/>
        <v>0</v>
      </c>
      <c r="BD1351" s="13">
        <f t="shared" si="1725"/>
        <v>1.1777135928916036E-5</v>
      </c>
      <c r="BE1351" s="13">
        <f t="shared" si="1726"/>
        <v>0</v>
      </c>
      <c r="BF1351" s="13">
        <f t="shared" si="1727"/>
        <v>0</v>
      </c>
      <c r="BG1351" s="13">
        <f t="shared" si="1728"/>
        <v>0</v>
      </c>
      <c r="BH1351" s="13">
        <f t="shared" si="1729"/>
        <v>0</v>
      </c>
      <c r="BI1351" s="13">
        <f t="shared" si="1730"/>
        <v>0</v>
      </c>
      <c r="BJ1351" s="14">
        <f t="shared" si="1731"/>
        <v>0</v>
      </c>
      <c r="BK1351" s="14">
        <f t="shared" si="1732"/>
        <v>0.612626394184416</v>
      </c>
      <c r="BL1351" s="14">
        <f t="shared" si="1733"/>
        <v>0.37536024758992492</v>
      </c>
      <c r="BM1351" s="14">
        <f t="shared" si="1734"/>
        <v>1.3639996259288963E-2</v>
      </c>
      <c r="BN1351" s="14">
        <f t="shared" si="1735"/>
        <v>0.98635912595661901</v>
      </c>
    </row>
    <row r="1352" spans="1:66" x14ac:dyDescent="0.25">
      <c r="A1352" t="s">
        <v>303</v>
      </c>
      <c r="B1352" t="s">
        <v>469</v>
      </c>
      <c r="C1352" t="s">
        <v>346</v>
      </c>
      <c r="D1352" s="7" t="s">
        <v>509</v>
      </c>
      <c r="E1352" s="10">
        <f>VLOOKUP(A1352,home!$A$2:$E$405,3,FALSE)</f>
        <v>1.2840909090909101</v>
      </c>
      <c r="F1352" s="10">
        <f>VLOOKUP(B1352,home!$B$2:$E$405,3,FALSE)</f>
        <v>0.57999999999999996</v>
      </c>
      <c r="G1352" s="10">
        <f>VLOOKUP(C1352,away!$B$2:$E$405,4,FALSE)</f>
        <v>1.3</v>
      </c>
      <c r="H1352" s="10">
        <f>VLOOKUP(A1352,away!$A$2:$E$405,3,FALSE)</f>
        <v>0.96590909090909105</v>
      </c>
      <c r="I1352" s="10">
        <f>VLOOKUP(C1352,away!$B$2:$E$405,3,FALSE)</f>
        <v>1.3</v>
      </c>
      <c r="J1352" s="10">
        <f>VLOOKUP(B1352,home!$B$2:$E$405,4,FALSE)</f>
        <v>1.29</v>
      </c>
      <c r="K1352" s="12">
        <f t="shared" si="1680"/>
        <v>0.96820454545454615</v>
      </c>
      <c r="L1352" s="12">
        <f t="shared" si="1681"/>
        <v>1.6198295454545457</v>
      </c>
      <c r="M1352" s="13">
        <f t="shared" si="1682"/>
        <v>7.5167667727847318E-2</v>
      </c>
      <c r="N1352" s="13">
        <f t="shared" si="1683"/>
        <v>7.2777677565318763E-2</v>
      </c>
      <c r="O1352" s="13">
        <f t="shared" si="1684"/>
        <v>0.12175880904847726</v>
      </c>
      <c r="P1352" s="13">
        <f t="shared" si="1685"/>
        <v>0.11788743236986779</v>
      </c>
      <c r="Q1352" s="13">
        <f t="shared" si="1686"/>
        <v>3.5231839113183484E-2</v>
      </c>
      <c r="R1352" s="13">
        <f t="shared" si="1687"/>
        <v>9.8614258158040896E-2</v>
      </c>
      <c r="S1352" s="13">
        <f t="shared" si="1688"/>
        <v>4.6221491004208637E-2</v>
      </c>
      <c r="T1352" s="13">
        <f t="shared" si="1689"/>
        <v>5.7069573936235692E-2</v>
      </c>
      <c r="U1352" s="13">
        <f t="shared" si="1690"/>
        <v>9.5478772995243252E-2</v>
      </c>
      <c r="V1352" s="13">
        <f t="shared" si="1691"/>
        <v>8.0544868107707505E-3</v>
      </c>
      <c r="W1352" s="13">
        <f t="shared" si="1692"/>
        <v>1.1370542258035842E-2</v>
      </c>
      <c r="X1352" s="13">
        <f t="shared" si="1693"/>
        <v>1.84183402974059E-2</v>
      </c>
      <c r="Y1352" s="13">
        <f t="shared" si="1694"/>
        <v>1.4917285895987075E-2</v>
      </c>
      <c r="Z1352" s="13">
        <f t="shared" si="1695"/>
        <v>5.3246096322492206E-2</v>
      </c>
      <c r="AA1352" s="13">
        <f t="shared" si="1696"/>
        <v>5.1553112487147543E-2</v>
      </c>
      <c r="AB1352" s="13">
        <f t="shared" si="1697"/>
        <v>2.4956978921192884E-2</v>
      </c>
      <c r="AC1352" s="13">
        <f t="shared" si="1698"/>
        <v>7.8950398312923828E-4</v>
      </c>
      <c r="AD1352" s="13">
        <f t="shared" si="1699"/>
        <v>2.7522526746283247E-3</v>
      </c>
      <c r="AE1352" s="13">
        <f t="shared" si="1700"/>
        <v>4.4581801989192569E-3</v>
      </c>
      <c r="AF1352" s="13">
        <f t="shared" si="1701"/>
        <v>3.610746002584919E-3</v>
      </c>
      <c r="AG1352" s="13">
        <f t="shared" si="1702"/>
        <v>1.9495976853729825E-3</v>
      </c>
      <c r="AH1352" s="13">
        <f t="shared" si="1703"/>
        <v>2.1562400000822879E-2</v>
      </c>
      <c r="AI1352" s="13">
        <f t="shared" si="1704"/>
        <v>2.0876813691705819E-2</v>
      </c>
      <c r="AJ1352" s="13">
        <f t="shared" si="1705"/>
        <v>1.0106512955458637E-2</v>
      </c>
      <c r="AK1352" s="13">
        <f t="shared" si="1706"/>
        <v>3.2617239273901046E-3</v>
      </c>
      <c r="AL1352" s="13">
        <f t="shared" si="1707"/>
        <v>4.9527995336435744E-5</v>
      </c>
      <c r="AM1352" s="13">
        <f t="shared" si="1708"/>
        <v>5.3294870996291538E-4</v>
      </c>
      <c r="AN1352" s="13">
        <f t="shared" si="1709"/>
        <v>8.6328606660981586E-4</v>
      </c>
      <c r="AO1352" s="13">
        <f t="shared" si="1710"/>
        <v>6.9918813843691048E-4</v>
      </c>
      <c r="AP1352" s="13">
        <f t="shared" si="1711"/>
        <v>3.7752186815715691E-4</v>
      </c>
      <c r="AQ1352" s="13">
        <f t="shared" si="1712"/>
        <v>1.528802690240396E-4</v>
      </c>
      <c r="AR1352" s="13">
        <f t="shared" si="1713"/>
        <v>6.9854825184484026E-3</v>
      </c>
      <c r="AS1352" s="13">
        <f t="shared" si="1714"/>
        <v>6.7633759265550136E-3</v>
      </c>
      <c r="AT1352" s="13">
        <f t="shared" si="1715"/>
        <v>3.2741656573542078E-3</v>
      </c>
      <c r="AU1352" s="13">
        <f t="shared" si="1716"/>
        <v>1.0566873573405057E-3</v>
      </c>
      <c r="AV1352" s="13">
        <f t="shared" si="1717"/>
        <v>2.557723756253574E-4</v>
      </c>
      <c r="AW1352" s="13">
        <f t="shared" si="1718"/>
        <v>2.1576683082600767E-6</v>
      </c>
      <c r="AX1352" s="13">
        <f t="shared" si="1719"/>
        <v>8.6000560580038515E-5</v>
      </c>
      <c r="AY1352" s="13">
        <f t="shared" si="1720"/>
        <v>1.3930624895319992E-4</v>
      </c>
      <c r="AZ1352" s="13">
        <f t="shared" si="1721"/>
        <v>1.1282618896041983E-4</v>
      </c>
      <c r="BA1352" s="13">
        <f t="shared" si="1722"/>
        <v>6.0919731459708515E-5</v>
      </c>
      <c r="BB1352" s="13">
        <f t="shared" si="1723"/>
        <v>2.4669895229898158E-5</v>
      </c>
      <c r="BC1352" s="13">
        <f t="shared" si="1724"/>
        <v>7.9922050353314381E-6</v>
      </c>
      <c r="BD1352" s="13">
        <f t="shared" si="1725"/>
        <v>1.8858818287731593E-3</v>
      </c>
      <c r="BE1352" s="13">
        <f t="shared" si="1726"/>
        <v>1.8259193588083047E-3</v>
      </c>
      <c r="BF1352" s="13">
        <f t="shared" si="1727"/>
        <v>8.8393171141582546E-4</v>
      </c>
      <c r="BG1352" s="13">
        <f t="shared" si="1728"/>
        <v>2.8527556695473949E-4</v>
      </c>
      <c r="BH1352" s="13">
        <f t="shared" si="1729"/>
        <v>6.9051275158175365E-5</v>
      </c>
      <c r="BI1352" s="13">
        <f t="shared" si="1730"/>
        <v>1.33711516955156E-5</v>
      </c>
      <c r="BJ1352" s="14">
        <f t="shared" si="1731"/>
        <v>0.22561357551008171</v>
      </c>
      <c r="BK1352" s="14">
        <f t="shared" si="1732"/>
        <v>0.24830941614011337</v>
      </c>
      <c r="BL1352" s="14">
        <f t="shared" si="1733"/>
        <v>0.47146829691360842</v>
      </c>
      <c r="BM1352" s="14">
        <f t="shared" si="1734"/>
        <v>0.47706255232291517</v>
      </c>
      <c r="BN1352" s="14">
        <f t="shared" si="1735"/>
        <v>0.5214376839827356</v>
      </c>
    </row>
    <row r="1353" spans="1:66" x14ac:dyDescent="0.25">
      <c r="A1353" t="s">
        <v>303</v>
      </c>
      <c r="B1353" t="s">
        <v>308</v>
      </c>
      <c r="C1353" t="s">
        <v>380</v>
      </c>
      <c r="D1353" s="7" t="s">
        <v>509</v>
      </c>
      <c r="E1353" s="10">
        <f>VLOOKUP(A1353,home!$A$2:$E$405,3,FALSE)</f>
        <v>1.2840909090909101</v>
      </c>
      <c r="F1353" s="10">
        <f>VLOOKUP(B1353,home!$B$2:$E$405,3,FALSE)</f>
        <v>1.82</v>
      </c>
      <c r="G1353" s="10">
        <f>VLOOKUP(C1353,away!$B$2:$E$405,4,FALSE)</f>
        <v>0.78</v>
      </c>
      <c r="H1353" s="10">
        <f>VLOOKUP(A1353,away!$A$2:$E$405,3,FALSE)</f>
        <v>0.96590909090909105</v>
      </c>
      <c r="I1353" s="10">
        <f>VLOOKUP(C1353,away!$B$2:$E$405,3,FALSE)</f>
        <v>1.0900000000000001</v>
      </c>
      <c r="J1353" s="10">
        <f>VLOOKUP(B1353,home!$B$2:$E$405,4,FALSE)</f>
        <v>0.69</v>
      </c>
      <c r="K1353" s="12">
        <f t="shared" si="1680"/>
        <v>1.8228954545454559</v>
      </c>
      <c r="L1353" s="12">
        <f t="shared" si="1681"/>
        <v>0.7264602272727273</v>
      </c>
      <c r="M1353" s="13">
        <f t="shared" si="1682"/>
        <v>7.8131991649348281E-2</v>
      </c>
      <c r="N1353" s="13">
        <f t="shared" si="1683"/>
        <v>0.14242645243218049</v>
      </c>
      <c r="O1353" s="13">
        <f t="shared" si="1684"/>
        <v>5.6759784410856377E-2</v>
      </c>
      <c r="P1353" s="13">
        <f t="shared" si="1685"/>
        <v>0.10346715300353011</v>
      </c>
      <c r="Q1353" s="13">
        <f t="shared" si="1686"/>
        <v>0.12981426637282825</v>
      </c>
      <c r="R1353" s="13">
        <f t="shared" si="1687"/>
        <v>2.0616862941530867E-2</v>
      </c>
      <c r="S1353" s="13">
        <f t="shared" si="1688"/>
        <v>3.4254380071038461E-2</v>
      </c>
      <c r="T1353" s="13">
        <f t="shared" si="1689"/>
        <v>9.4304901452447146E-2</v>
      </c>
      <c r="U1353" s="13">
        <f t="shared" si="1690"/>
        <v>3.7582385743103276E-2</v>
      </c>
      <c r="V1353" s="13">
        <f t="shared" si="1691"/>
        <v>5.0401934655473525E-3</v>
      </c>
      <c r="W1353" s="13">
        <f t="shared" si="1692"/>
        <v>7.8879278702060546E-2</v>
      </c>
      <c r="X1353" s="13">
        <f t="shared" si="1693"/>
        <v>5.7302658733007689E-2</v>
      </c>
      <c r="Y1353" s="13">
        <f t="shared" si="1694"/>
        <v>2.0814051243256151E-2</v>
      </c>
      <c r="Z1353" s="13">
        <f t="shared" si="1695"/>
        <v>4.9924436460517278E-3</v>
      </c>
      <c r="AA1353" s="13">
        <f t="shared" si="1696"/>
        <v>9.1007028294620377E-3</v>
      </c>
      <c r="AB1353" s="13">
        <f t="shared" si="1697"/>
        <v>8.2948149104976592E-3</v>
      </c>
      <c r="AC1353" s="13">
        <f t="shared" si="1698"/>
        <v>4.171582419846155E-4</v>
      </c>
      <c r="AD1353" s="13">
        <f t="shared" si="1699"/>
        <v>3.5947169650952591E-2</v>
      </c>
      <c r="AE1353" s="13">
        <f t="shared" si="1700"/>
        <v>2.6114189034442303E-2</v>
      </c>
      <c r="AF1353" s="13">
        <f t="shared" si="1701"/>
        <v>9.4854598505019604E-3</v>
      </c>
      <c r="AG1353" s="13">
        <f t="shared" si="1702"/>
        <v>2.2969364395939947E-3</v>
      </c>
      <c r="AH1353" s="13">
        <f t="shared" si="1703"/>
        <v>9.0670293643925514E-4</v>
      </c>
      <c r="AI1353" s="13">
        <f t="shared" si="1704"/>
        <v>1.6528246614581357E-3</v>
      </c>
      <c r="AJ1353" s="13">
        <f t="shared" si="1705"/>
        <v>1.506463281266334E-3</v>
      </c>
      <c r="AK1353" s="13">
        <f t="shared" si="1706"/>
        <v>9.1537502262001096E-4</v>
      </c>
      <c r="AL1353" s="13">
        <f t="shared" si="1707"/>
        <v>2.2097056398518602E-5</v>
      </c>
      <c r="AM1353" s="13">
        <f t="shared" si="1708"/>
        <v>1.3105586432099154E-2</v>
      </c>
      <c r="AN1353" s="13">
        <f t="shared" si="1709"/>
        <v>9.5206872980051205E-3</v>
      </c>
      <c r="AO1353" s="13">
        <f t="shared" si="1710"/>
        <v>3.4582003291506848E-3</v>
      </c>
      <c r="AP1353" s="13">
        <f t="shared" si="1711"/>
        <v>8.3741499902314218E-4</v>
      </c>
      <c r="AQ1353" s="13">
        <f t="shared" si="1712"/>
        <v>1.5208717262798563E-4</v>
      </c>
      <c r="AR1353" s="13">
        <f t="shared" si="1713"/>
        <v>1.3173672425490217E-4</v>
      </c>
      <c r="AS1353" s="13">
        <f t="shared" si="1714"/>
        <v>2.4014227584096928E-4</v>
      </c>
      <c r="AT1353" s="13">
        <f t="shared" si="1715"/>
        <v>2.1887713153735203E-4</v>
      </c>
      <c r="AU1353" s="13">
        <f t="shared" si="1716"/>
        <v>1.3299670939446228E-4</v>
      </c>
      <c r="AV1353" s="13">
        <f t="shared" si="1717"/>
        <v>6.0609774256167062E-5</v>
      </c>
      <c r="AW1353" s="13">
        <f t="shared" si="1718"/>
        <v>8.128408617866744E-7</v>
      </c>
      <c r="AX1353" s="13">
        <f t="shared" si="1719"/>
        <v>3.9816856560376925E-3</v>
      </c>
      <c r="AY1353" s="13">
        <f t="shared" si="1720"/>
        <v>2.8925362666137001E-3</v>
      </c>
      <c r="AZ1353" s="13">
        <f t="shared" si="1721"/>
        <v>1.0506562768193976E-3</v>
      </c>
      <c r="BA1353" s="13">
        <f t="shared" si="1722"/>
        <v>2.54419999214579E-4</v>
      </c>
      <c r="BB1353" s="13">
        <f t="shared" si="1723"/>
        <v>4.6206502613037532E-5</v>
      </c>
      <c r="BC1353" s="13">
        <f t="shared" si="1724"/>
        <v>6.7134372779490254E-6</v>
      </c>
      <c r="BD1353" s="13">
        <f t="shared" si="1725"/>
        <v>1.5950248440396797E-5</v>
      </c>
      <c r="BE1353" s="13">
        <f t="shared" si="1726"/>
        <v>2.9075635380870068E-5</v>
      </c>
      <c r="BF1353" s="13">
        <f t="shared" si="1727"/>
        <v>2.6500921786904548E-5</v>
      </c>
      <c r="BG1353" s="13">
        <f t="shared" si="1728"/>
        <v>1.6102803288870981E-5</v>
      </c>
      <c r="BH1353" s="13">
        <f t="shared" si="1729"/>
        <v>7.3384317301806328E-6</v>
      </c>
      <c r="BI1353" s="13">
        <f t="shared" si="1730"/>
        <v>2.6754387688876811E-6</v>
      </c>
      <c r="BJ1353" s="14">
        <f t="shared" si="1731"/>
        <v>0.63269155828075352</v>
      </c>
      <c r="BK1353" s="14">
        <f t="shared" si="1732"/>
        <v>0.22422550975446107</v>
      </c>
      <c r="BL1353" s="14">
        <f t="shared" si="1733"/>
        <v>0.13821792283191392</v>
      </c>
      <c r="BM1353" s="14">
        <f t="shared" si="1734"/>
        <v>0.46601920027715388</v>
      </c>
      <c r="BN1353" s="14">
        <f t="shared" si="1735"/>
        <v>0.53121651081027432</v>
      </c>
    </row>
    <row r="1354" spans="1:66" x14ac:dyDescent="0.25">
      <c r="A1354" t="s">
        <v>35</v>
      </c>
      <c r="B1354" t="s">
        <v>471</v>
      </c>
      <c r="C1354" t="s">
        <v>285</v>
      </c>
      <c r="D1354" s="7" t="s">
        <v>509</v>
      </c>
      <c r="E1354" s="10">
        <f>VLOOKUP(A1354,home!$A$2:$E$405,3,FALSE)</f>
        <v>1.575</v>
      </c>
      <c r="F1354" s="10">
        <f>VLOOKUP(B1354,home!$B$2:$E$405,3,FALSE)</f>
        <v>1.1100000000000001</v>
      </c>
      <c r="G1354" s="10">
        <f>VLOOKUP(C1354,away!$B$2:$E$405,4,FALSE)</f>
        <v>0.85</v>
      </c>
      <c r="H1354" s="10">
        <f>VLOOKUP(A1354,away!$A$2:$E$405,3,FALSE)</f>
        <v>1.1000000000000001</v>
      </c>
      <c r="I1354" s="10">
        <f>VLOOKUP(C1354,away!$B$2:$E$405,3,FALSE)</f>
        <v>0.85</v>
      </c>
      <c r="J1354" s="10">
        <f>VLOOKUP(B1354,home!$B$2:$E$405,4,FALSE)</f>
        <v>0.91</v>
      </c>
      <c r="K1354" s="12">
        <f t="shared" si="1680"/>
        <v>1.4860125</v>
      </c>
      <c r="L1354" s="12">
        <f t="shared" si="1681"/>
        <v>0.85085000000000011</v>
      </c>
      <c r="M1354" s="13">
        <f t="shared" si="1682"/>
        <v>9.6630340811800983E-2</v>
      </c>
      <c r="N1354" s="13">
        <f t="shared" si="1683"/>
        <v>0.14359389432559641</v>
      </c>
      <c r="O1354" s="13">
        <f t="shared" si="1684"/>
        <v>8.2217925479720885E-2</v>
      </c>
      <c r="P1354" s="13">
        <f t="shared" si="1685"/>
        <v>0.12217686498693373</v>
      </c>
      <c r="Q1354" s="13">
        <f t="shared" si="1686"/>
        <v>0.1066911609457577</v>
      </c>
      <c r="R1354" s="13">
        <f t="shared" si="1687"/>
        <v>3.4977560947210259E-2</v>
      </c>
      <c r="S1354" s="13">
        <f t="shared" si="1688"/>
        <v>3.8619304797620178E-2</v>
      </c>
      <c r="T1354" s="13">
        <f t="shared" si="1689"/>
        <v>9.0778174290697941E-2</v>
      </c>
      <c r="U1354" s="13">
        <f t="shared" si="1690"/>
        <v>5.1977092787066283E-2</v>
      </c>
      <c r="V1354" s="13">
        <f t="shared" si="1691"/>
        <v>5.4254705193563903E-3</v>
      </c>
      <c r="W1354" s="13">
        <f t="shared" si="1692"/>
        <v>5.2848132934969233E-2</v>
      </c>
      <c r="X1354" s="13">
        <f t="shared" si="1693"/>
        <v>4.4965833907718578E-2</v>
      </c>
      <c r="Y1354" s="13">
        <f t="shared" si="1694"/>
        <v>1.9129589890191177E-2</v>
      </c>
      <c r="Z1354" s="13">
        <f t="shared" si="1695"/>
        <v>9.9202192439779534E-3</v>
      </c>
      <c r="AA1354" s="13">
        <f t="shared" si="1696"/>
        <v>1.4741569799291789E-2</v>
      </c>
      <c r="AB1354" s="13">
        <f t="shared" si="1697"/>
        <v>1.0953078495685048E-2</v>
      </c>
      <c r="AC1354" s="13">
        <f t="shared" si="1698"/>
        <v>4.2873890175512171E-4</v>
      </c>
      <c r="AD1354" s="13">
        <f t="shared" si="1699"/>
        <v>1.9633246535756495E-2</v>
      </c>
      <c r="AE1354" s="13">
        <f t="shared" si="1700"/>
        <v>1.6704947814948416E-2</v>
      </c>
      <c r="AF1354" s="13">
        <f t="shared" si="1701"/>
        <v>7.1067024241744303E-3</v>
      </c>
      <c r="AG1354" s="13">
        <f t="shared" si="1702"/>
        <v>2.0155792525362723E-3</v>
      </c>
      <c r="AH1354" s="13">
        <f t="shared" si="1703"/>
        <v>2.1101546359346599E-3</v>
      </c>
      <c r="AI1354" s="13">
        <f t="shared" si="1704"/>
        <v>3.135716165931854E-3</v>
      </c>
      <c r="AJ1354" s="13">
        <f t="shared" si="1705"/>
        <v>2.329856709513405E-3</v>
      </c>
      <c r="AK1354" s="13">
        <f t="shared" si="1706"/>
        <v>1.1540653978485958E-3</v>
      </c>
      <c r="AL1354" s="13">
        <f t="shared" si="1707"/>
        <v>2.1683448272795334E-5</v>
      </c>
      <c r="AM1354" s="13">
        <f t="shared" si="1708"/>
        <v>5.8350499535431699E-3</v>
      </c>
      <c r="AN1354" s="13">
        <f t="shared" si="1709"/>
        <v>4.9647522529722068E-3</v>
      </c>
      <c r="AO1354" s="13">
        <f t="shared" si="1710"/>
        <v>2.1121297272207011E-3</v>
      </c>
      <c r="AP1354" s="13">
        <f t="shared" si="1711"/>
        <v>5.9903519280191152E-4</v>
      </c>
      <c r="AQ1354" s="13">
        <f t="shared" si="1712"/>
        <v>1.2742227344887655E-4</v>
      </c>
      <c r="AR1354" s="13">
        <f t="shared" si="1713"/>
        <v>3.5908501439700121E-4</v>
      </c>
      <c r="AS1354" s="13">
        <f t="shared" si="1714"/>
        <v>5.3360481995662378E-4</v>
      </c>
      <c r="AT1354" s="13">
        <f t="shared" si="1715"/>
        <v>3.9647171625789628E-4</v>
      </c>
      <c r="AU1354" s="13">
        <f t="shared" si="1716"/>
        <v>1.9638730875189565E-4</v>
      </c>
      <c r="AV1354" s="13">
        <f t="shared" si="1717"/>
        <v>7.2958498911669087E-5</v>
      </c>
      <c r="AW1354" s="13">
        <f t="shared" si="1718"/>
        <v>7.615550692751576E-7</v>
      </c>
      <c r="AX1354" s="13">
        <f t="shared" si="1719"/>
        <v>1.4451595281815947E-3</v>
      </c>
      <c r="AY1354" s="13">
        <f t="shared" si="1720"/>
        <v>1.22961398455331E-3</v>
      </c>
      <c r="AZ1354" s="13">
        <f t="shared" si="1721"/>
        <v>5.2310852937859195E-4</v>
      </c>
      <c r="BA1354" s="13">
        <f t="shared" si="1722"/>
        <v>1.4836229740725838E-4</v>
      </c>
      <c r="BB1354" s="13">
        <f t="shared" si="1723"/>
        <v>3.1558515187241438E-5</v>
      </c>
      <c r="BC1354" s="13">
        <f t="shared" si="1724"/>
        <v>5.3703125294128778E-6</v>
      </c>
      <c r="BD1354" s="13">
        <f t="shared" si="1725"/>
        <v>5.0921247416614732E-5</v>
      </c>
      <c r="BE1354" s="13">
        <f t="shared" si="1726"/>
        <v>7.5669610176682195E-5</v>
      </c>
      <c r="BF1354" s="13">
        <f t="shared" si="1727"/>
        <v>5.6222993296338489E-5</v>
      </c>
      <c r="BG1354" s="13">
        <f t="shared" si="1728"/>
        <v>2.7849356941925057E-5</v>
      </c>
      <c r="BH1354" s="13">
        <f t="shared" si="1729"/>
        <v>1.0346123133165604E-5</v>
      </c>
      <c r="BI1354" s="13">
        <f t="shared" si="1730"/>
        <v>3.0748936604846505E-6</v>
      </c>
      <c r="BJ1354" s="14">
        <f t="shared" si="1731"/>
        <v>0.52048882488957093</v>
      </c>
      <c r="BK1354" s="14">
        <f t="shared" si="1732"/>
        <v>0.26453201745029242</v>
      </c>
      <c r="BL1354" s="14">
        <f t="shared" si="1733"/>
        <v>0.20537961200110311</v>
      </c>
      <c r="BM1354" s="14">
        <f t="shared" si="1734"/>
        <v>0.41280407365844041</v>
      </c>
      <c r="BN1354" s="14">
        <f t="shared" si="1735"/>
        <v>0.58628774749701995</v>
      </c>
    </row>
    <row r="1355" spans="1:66" x14ac:dyDescent="0.25">
      <c r="A1355" t="s">
        <v>10</v>
      </c>
      <c r="B1355" t="s">
        <v>223</v>
      </c>
      <c r="C1355" t="s">
        <v>11</v>
      </c>
      <c r="D1355" s="7" t="s">
        <v>510</v>
      </c>
      <c r="E1355" s="10">
        <f>VLOOKUP(A1355,home!$A$2:$E$405,3,FALSE)</f>
        <v>1.56666666666667</v>
      </c>
      <c r="F1355" s="10">
        <f>VLOOKUP(B1355,home!$B$2:$E$405,3,FALSE)</f>
        <v>0</v>
      </c>
      <c r="G1355" s="10">
        <f>VLOOKUP(C1355,away!$B$2:$E$405,4,FALSE)</f>
        <v>0.64</v>
      </c>
      <c r="H1355" s="10">
        <f>VLOOKUP(A1355,away!$A$2:$E$405,3,FALSE)</f>
        <v>1.4666666666666699</v>
      </c>
      <c r="I1355" s="10">
        <f>VLOOKUP(C1355,away!$B$2:$E$405,3,FALSE)</f>
        <v>1.79</v>
      </c>
      <c r="J1355" s="10">
        <f>VLOOKUP(B1355,home!$B$2:$E$405,4,FALSE)</f>
        <v>1.23</v>
      </c>
      <c r="K1355" s="12">
        <f t="shared" si="1680"/>
        <v>0</v>
      </c>
      <c r="L1355" s="12">
        <f t="shared" si="1681"/>
        <v>3.2291600000000069</v>
      </c>
      <c r="M1355" s="13">
        <f t="shared" si="1682"/>
        <v>3.9590741047174749E-2</v>
      </c>
      <c r="N1355" s="13">
        <f t="shared" si="1683"/>
        <v>0</v>
      </c>
      <c r="O1355" s="13">
        <f t="shared" si="1684"/>
        <v>0.12784483735989507</v>
      </c>
      <c r="P1355" s="13">
        <f t="shared" si="1685"/>
        <v>0</v>
      </c>
      <c r="Q1355" s="13">
        <f t="shared" si="1686"/>
        <v>0</v>
      </c>
      <c r="R1355" s="13">
        <f t="shared" si="1687"/>
        <v>0.20641571750453988</v>
      </c>
      <c r="S1355" s="13">
        <f t="shared" si="1688"/>
        <v>0</v>
      </c>
      <c r="T1355" s="13">
        <f t="shared" si="1689"/>
        <v>0</v>
      </c>
      <c r="U1355" s="13">
        <f t="shared" si="1690"/>
        <v>0</v>
      </c>
      <c r="V1355" s="13">
        <f t="shared" si="1691"/>
        <v>0</v>
      </c>
      <c r="W1355" s="13">
        <f t="shared" si="1692"/>
        <v>0</v>
      </c>
      <c r="X1355" s="13">
        <f t="shared" si="1693"/>
        <v>0</v>
      </c>
      <c r="Y1355" s="13">
        <f t="shared" si="1694"/>
        <v>0</v>
      </c>
      <c r="Z1355" s="13">
        <f t="shared" si="1695"/>
        <v>0.22218312611232047</v>
      </c>
      <c r="AA1355" s="13">
        <f t="shared" si="1696"/>
        <v>0</v>
      </c>
      <c r="AB1355" s="13">
        <f t="shared" si="1697"/>
        <v>0</v>
      </c>
      <c r="AC1355" s="13">
        <f t="shared" si="1698"/>
        <v>0</v>
      </c>
      <c r="AD1355" s="13">
        <f t="shared" si="1699"/>
        <v>0</v>
      </c>
      <c r="AE1355" s="13">
        <f t="shared" si="1700"/>
        <v>0</v>
      </c>
      <c r="AF1355" s="13">
        <f t="shared" si="1701"/>
        <v>0</v>
      </c>
      <c r="AG1355" s="13">
        <f t="shared" si="1702"/>
        <v>0</v>
      </c>
      <c r="AH1355" s="13">
        <f t="shared" si="1703"/>
        <v>0.17936621587921558</v>
      </c>
      <c r="AI1355" s="13">
        <f t="shared" si="1704"/>
        <v>0</v>
      </c>
      <c r="AJ1355" s="13">
        <f t="shared" si="1705"/>
        <v>0</v>
      </c>
      <c r="AK1355" s="13">
        <f t="shared" si="1706"/>
        <v>0</v>
      </c>
      <c r="AL1355" s="13">
        <f t="shared" si="1707"/>
        <v>0</v>
      </c>
      <c r="AM1355" s="13">
        <f t="shared" si="1708"/>
        <v>0</v>
      </c>
      <c r="AN1355" s="13">
        <f t="shared" si="1709"/>
        <v>0</v>
      </c>
      <c r="AO1355" s="13">
        <f t="shared" si="1710"/>
        <v>0</v>
      </c>
      <c r="AP1355" s="13">
        <f t="shared" si="1711"/>
        <v>0</v>
      </c>
      <c r="AQ1355" s="13">
        <f t="shared" si="1712"/>
        <v>0</v>
      </c>
      <c r="AR1355" s="13">
        <f t="shared" si="1713"/>
        <v>0.11584044193370581</v>
      </c>
      <c r="AS1355" s="13">
        <f t="shared" si="1714"/>
        <v>0</v>
      </c>
      <c r="AT1355" s="13">
        <f t="shared" si="1715"/>
        <v>0</v>
      </c>
      <c r="AU1355" s="13">
        <f t="shared" si="1716"/>
        <v>0</v>
      </c>
      <c r="AV1355" s="13">
        <f t="shared" si="1717"/>
        <v>0</v>
      </c>
      <c r="AW1355" s="13">
        <f t="shared" si="1718"/>
        <v>0</v>
      </c>
      <c r="AX1355" s="13">
        <f t="shared" si="1719"/>
        <v>0</v>
      </c>
      <c r="AY1355" s="13">
        <f t="shared" si="1720"/>
        <v>0</v>
      </c>
      <c r="AZ1355" s="13">
        <f t="shared" si="1721"/>
        <v>0</v>
      </c>
      <c r="BA1355" s="13">
        <f t="shared" si="1722"/>
        <v>0</v>
      </c>
      <c r="BB1355" s="13">
        <f t="shared" si="1723"/>
        <v>0</v>
      </c>
      <c r="BC1355" s="13">
        <f t="shared" si="1724"/>
        <v>0</v>
      </c>
      <c r="BD1355" s="13">
        <f t="shared" si="1725"/>
        <v>6.2344553579107696E-2</v>
      </c>
      <c r="BE1355" s="13">
        <f t="shared" si="1726"/>
        <v>0</v>
      </c>
      <c r="BF1355" s="13">
        <f t="shared" si="1727"/>
        <v>0</v>
      </c>
      <c r="BG1355" s="13">
        <f t="shared" si="1728"/>
        <v>0</v>
      </c>
      <c r="BH1355" s="13">
        <f t="shared" si="1729"/>
        <v>0</v>
      </c>
      <c r="BI1355" s="13">
        <f t="shared" si="1730"/>
        <v>0</v>
      </c>
      <c r="BJ1355" s="14">
        <f t="shared" si="1731"/>
        <v>0</v>
      </c>
      <c r="BK1355" s="14">
        <f t="shared" si="1732"/>
        <v>3.9590741047174749E-2</v>
      </c>
      <c r="BL1355" s="14">
        <f t="shared" si="1733"/>
        <v>0.69181176625646412</v>
      </c>
      <c r="BM1355" s="14">
        <f t="shared" si="1734"/>
        <v>0.57973433750434955</v>
      </c>
      <c r="BN1355" s="14">
        <f t="shared" si="1735"/>
        <v>0.3738512959116097</v>
      </c>
    </row>
    <row r="1356" spans="1:66" x14ac:dyDescent="0.25">
      <c r="A1356" t="s">
        <v>10</v>
      </c>
      <c r="B1356" t="s">
        <v>40</v>
      </c>
      <c r="C1356" t="s">
        <v>38</v>
      </c>
      <c r="D1356" s="7" t="s">
        <v>510</v>
      </c>
      <c r="E1356" s="10">
        <f>VLOOKUP(A1356,home!$A$2:$E$405,3,FALSE)</f>
        <v>1.56666666666667</v>
      </c>
      <c r="F1356" s="10">
        <f>VLOOKUP(B1356,home!$B$2:$E$405,3,FALSE)</f>
        <v>0.89</v>
      </c>
      <c r="G1356" s="10">
        <f>VLOOKUP(C1356,away!$B$2:$E$405,4,FALSE)</f>
        <v>0.77</v>
      </c>
      <c r="H1356" s="10">
        <f>VLOOKUP(A1356,away!$A$2:$E$405,3,FALSE)</f>
        <v>1.4666666666666699</v>
      </c>
      <c r="I1356" s="10">
        <f>VLOOKUP(C1356,away!$B$2:$E$405,3,FALSE)</f>
        <v>0.77</v>
      </c>
      <c r="J1356" s="10">
        <f>VLOOKUP(B1356,home!$B$2:$E$405,4,FALSE)</f>
        <v>1.91</v>
      </c>
      <c r="K1356" s="12">
        <f t="shared" si="1680"/>
        <v>1.073636666666669</v>
      </c>
      <c r="L1356" s="12">
        <f t="shared" si="1681"/>
        <v>2.1570266666666713</v>
      </c>
      <c r="M1356" s="13">
        <f t="shared" si="1682"/>
        <v>3.9531267681814322E-2</v>
      </c>
      <c r="N1356" s="13">
        <f t="shared" si="1683"/>
        <v>4.2442218463010946E-2</v>
      </c>
      <c r="O1356" s="13">
        <f t="shared" si="1684"/>
        <v>8.526999855681186E-2</v>
      </c>
      <c r="P1356" s="13">
        <f t="shared" si="1685"/>
        <v>9.1548997017207159E-2</v>
      </c>
      <c r="Q1356" s="13">
        <f t="shared" si="1686"/>
        <v>2.2783760978282816E-2</v>
      </c>
      <c r="R1356" s="13">
        <f t="shared" si="1687"/>
        <v>9.1964830376835907E-2</v>
      </c>
      <c r="S1356" s="13">
        <f t="shared" si="1688"/>
        <v>5.3003731895955884E-2</v>
      </c>
      <c r="T1356" s="13">
        <f t="shared" si="1689"/>
        <v>4.9145179997115561E-2</v>
      </c>
      <c r="U1356" s="13">
        <f t="shared" si="1690"/>
        <v>9.8736813936351711E-2</v>
      </c>
      <c r="V1356" s="13">
        <f t="shared" si="1691"/>
        <v>1.3638819703995121E-2</v>
      </c>
      <c r="W1356" s="13">
        <f t="shared" si="1692"/>
        <v>8.1538270636178963E-3</v>
      </c>
      <c r="X1356" s="13">
        <f t="shared" si="1693"/>
        <v>1.7588022411612201E-2</v>
      </c>
      <c r="Y1356" s="13">
        <f t="shared" si="1694"/>
        <v>1.8968916677889292E-2</v>
      </c>
      <c r="Z1356" s="13">
        <f t="shared" si="1695"/>
        <v>6.6123530506104047E-2</v>
      </c>
      <c r="AA1356" s="13">
        <f t="shared" si="1696"/>
        <v>7.0992646880805352E-2</v>
      </c>
      <c r="AB1356" s="13">
        <f t="shared" si="1697"/>
        <v>3.8110154377475877E-2</v>
      </c>
      <c r="AC1356" s="13">
        <f t="shared" si="1698"/>
        <v>1.9741023018306878E-3</v>
      </c>
      <c r="AD1356" s="13">
        <f t="shared" si="1699"/>
        <v>2.1885619272897978E-3</v>
      </c>
      <c r="AE1356" s="13">
        <f t="shared" si="1700"/>
        <v>4.7207864388154981E-3</v>
      </c>
      <c r="AF1356" s="13">
        <f t="shared" si="1701"/>
        <v>5.0914311180817115E-3</v>
      </c>
      <c r="AG1356" s="13">
        <f t="shared" si="1702"/>
        <v>3.6607842310662519E-3</v>
      </c>
      <c r="AH1356" s="13">
        <f t="shared" si="1703"/>
        <v>3.5657554648953399E-2</v>
      </c>
      <c r="AI1356" s="13">
        <f t="shared" si="1704"/>
        <v>3.828325811478691E-2</v>
      </c>
      <c r="AJ1356" s="13">
        <f t="shared" si="1705"/>
        <v>2.0551154815749761E-2</v>
      </c>
      <c r="AK1356" s="13">
        <f t="shared" si="1706"/>
        <v>7.3548244508440785E-3</v>
      </c>
      <c r="AL1356" s="13">
        <f t="shared" si="1707"/>
        <v>1.8287001286842089E-4</v>
      </c>
      <c r="AM1356" s="13">
        <f t="shared" si="1708"/>
        <v>4.6994406648180002E-4</v>
      </c>
      <c r="AN1356" s="13">
        <f t="shared" si="1709"/>
        <v>1.0136818832430178E-3</v>
      </c>
      <c r="AO1356" s="13">
        <f t="shared" si="1710"/>
        <v>1.0932694268360405E-3</v>
      </c>
      <c r="AP1356" s="13">
        <f t="shared" si="1711"/>
        <v>7.8607043584557538E-4</v>
      </c>
      <c r="AQ1356" s="13">
        <f t="shared" si="1712"/>
        <v>4.2389372299929975E-4</v>
      </c>
      <c r="AR1356" s="13">
        <f t="shared" si="1713"/>
        <v>1.5382859249183315E-2</v>
      </c>
      <c r="AS1356" s="13">
        <f t="shared" si="1714"/>
        <v>1.6515601728095713E-2</v>
      </c>
      <c r="AT1356" s="13">
        <f t="shared" si="1715"/>
        <v>8.8658777936734788E-3</v>
      </c>
      <c r="AU1356" s="13">
        <f t="shared" si="1716"/>
        <v>3.1729104938245456E-3</v>
      </c>
      <c r="AV1356" s="13">
        <f t="shared" si="1717"/>
        <v>8.5163826155536997E-4</v>
      </c>
      <c r="AW1356" s="13">
        <f t="shared" si="1718"/>
        <v>1.1763941167744257E-5</v>
      </c>
      <c r="AX1356" s="13">
        <f t="shared" si="1719"/>
        <v>8.4091530176216519E-5</v>
      </c>
      <c r="AY1356" s="13">
        <f t="shared" si="1720"/>
        <v>1.8138767303090412E-4</v>
      </c>
      <c r="AZ1356" s="13">
        <f t="shared" si="1721"/>
        <v>1.9562902386613764E-4</v>
      </c>
      <c r="BA1356" s="13">
        <f t="shared" si="1722"/>
        <v>1.4065900708440984E-4</v>
      </c>
      <c r="BB1356" s="13">
        <f t="shared" si="1723"/>
        <v>7.5851307296982066E-5</v>
      </c>
      <c r="BC1356" s="13">
        <f t="shared" si="1724"/>
        <v>3.2722658508223701E-5</v>
      </c>
      <c r="BD1356" s="13">
        <f t="shared" si="1725"/>
        <v>5.5302062683447424E-3</v>
      </c>
      <c r="BE1356" s="13">
        <f t="shared" si="1726"/>
        <v>5.937432223924767E-3</v>
      </c>
      <c r="BF1356" s="13">
        <f t="shared" si="1727"/>
        <v>3.1873224707269269E-3</v>
      </c>
      <c r="BG1356" s="13">
        <f t="shared" si="1728"/>
        <v>1.1406754243543432E-3</v>
      </c>
      <c r="BH1356" s="13">
        <f t="shared" si="1729"/>
        <v>3.0616774008809631E-4</v>
      </c>
      <c r="BI1356" s="13">
        <f t="shared" si="1730"/>
        <v>6.5742582381810185E-5</v>
      </c>
      <c r="BJ1356" s="14">
        <f t="shared" si="1731"/>
        <v>0.17924069004215062</v>
      </c>
      <c r="BK1356" s="14">
        <f t="shared" si="1732"/>
        <v>0.2000611762867025</v>
      </c>
      <c r="BL1356" s="14">
        <f t="shared" si="1733"/>
        <v>0.54787767039476787</v>
      </c>
      <c r="BM1356" s="14">
        <f t="shared" si="1734"/>
        <v>0.61959237042389892</v>
      </c>
      <c r="BN1356" s="14">
        <f t="shared" si="1735"/>
        <v>0.373541073073963</v>
      </c>
    </row>
    <row r="1357" spans="1:66" x14ac:dyDescent="0.25">
      <c r="A1357" t="s">
        <v>10</v>
      </c>
      <c r="B1357" t="s">
        <v>222</v>
      </c>
      <c r="C1357" t="s">
        <v>225</v>
      </c>
      <c r="D1357" s="7" t="s">
        <v>510</v>
      </c>
      <c r="E1357" s="10">
        <f>VLOOKUP(A1357,home!$A$2:$E$405,3,FALSE)</f>
        <v>1.56666666666667</v>
      </c>
      <c r="F1357" s="10">
        <f>VLOOKUP(B1357,home!$B$2:$E$405,3,FALSE)</f>
        <v>0.64</v>
      </c>
      <c r="G1357" s="10">
        <f>VLOOKUP(C1357,away!$B$2:$E$405,4,FALSE)</f>
        <v>0.38</v>
      </c>
      <c r="H1357" s="10">
        <f>VLOOKUP(A1357,away!$A$2:$E$405,3,FALSE)</f>
        <v>1.4666666666666699</v>
      </c>
      <c r="I1357" s="10">
        <f>VLOOKUP(C1357,away!$B$2:$E$405,3,FALSE)</f>
        <v>0.64</v>
      </c>
      <c r="J1357" s="10">
        <f>VLOOKUP(B1357,home!$B$2:$E$405,4,FALSE)</f>
        <v>1.23</v>
      </c>
      <c r="K1357" s="12">
        <f t="shared" si="1680"/>
        <v>0.38101333333333415</v>
      </c>
      <c r="L1357" s="12">
        <f t="shared" si="1681"/>
        <v>1.1545600000000025</v>
      </c>
      <c r="M1357" s="13">
        <f t="shared" si="1682"/>
        <v>0.21533219864471062</v>
      </c>
      <c r="N1357" s="13">
        <f t="shared" si="1683"/>
        <v>8.2044438779616841E-2</v>
      </c>
      <c r="O1357" s="13">
        <f t="shared" si="1684"/>
        <v>0.24861394326723765</v>
      </c>
      <c r="P1357" s="13">
        <f t="shared" si="1685"/>
        <v>9.4725227237394641E-2</v>
      </c>
      <c r="Q1357" s="13">
        <f t="shared" si="1686"/>
        <v>1.5630012550442239E-2</v>
      </c>
      <c r="R1357" s="13">
        <f t="shared" si="1687"/>
        <v>0.14351985716931129</v>
      </c>
      <c r="S1357" s="13">
        <f t="shared" si="1688"/>
        <v>1.0417472086908982E-2</v>
      </c>
      <c r="T1357" s="13">
        <f t="shared" si="1689"/>
        <v>1.8045787290238632E-2</v>
      </c>
      <c r="U1357" s="13">
        <f t="shared" si="1690"/>
        <v>5.4682979179603304E-2</v>
      </c>
      <c r="V1357" s="13">
        <f t="shared" si="1691"/>
        <v>5.0918607357093376E-4</v>
      </c>
      <c r="W1357" s="13">
        <f t="shared" si="1692"/>
        <v>1.9850810606286155E-3</v>
      </c>
      <c r="X1357" s="13">
        <f t="shared" si="1693"/>
        <v>2.2918951893593797E-3</v>
      </c>
      <c r="Y1357" s="13">
        <f t="shared" si="1694"/>
        <v>1.3230652549133855E-3</v>
      </c>
      <c r="Z1357" s="13">
        <f t="shared" si="1695"/>
        <v>5.5234095431133445E-2</v>
      </c>
      <c r="AA1357" s="13">
        <f t="shared" si="1696"/>
        <v>2.1044926813867635E-2</v>
      </c>
      <c r="AB1357" s="13">
        <f t="shared" si="1697"/>
        <v>4.0091988575538849E-3</v>
      </c>
      <c r="AC1357" s="13">
        <f t="shared" si="1698"/>
        <v>1.3999522258137049E-5</v>
      </c>
      <c r="AD1357" s="13">
        <f t="shared" si="1699"/>
        <v>1.8908558796174474E-4</v>
      </c>
      <c r="AE1357" s="13">
        <f t="shared" si="1700"/>
        <v>2.183106564371125E-4</v>
      </c>
      <c r="AF1357" s="13">
        <f t="shared" si="1701"/>
        <v>1.2602637574801658E-4</v>
      </c>
      <c r="AG1357" s="13">
        <f t="shared" si="1702"/>
        <v>4.8501670794543428E-5</v>
      </c>
      <c r="AH1357" s="13">
        <f t="shared" si="1703"/>
        <v>1.5942769305242396E-2</v>
      </c>
      <c r="AI1357" s="13">
        <f t="shared" si="1704"/>
        <v>6.0744076755547679E-3</v>
      </c>
      <c r="AJ1357" s="13">
        <f t="shared" si="1705"/>
        <v>1.1572151582443563E-3</v>
      </c>
      <c r="AK1357" s="13">
        <f t="shared" si="1706"/>
        <v>1.4697146827551466E-4</v>
      </c>
      <c r="AL1357" s="13">
        <f t="shared" si="1707"/>
        <v>2.463371359162167E-7</v>
      </c>
      <c r="AM1357" s="13">
        <f t="shared" si="1708"/>
        <v>1.4408826030919545E-5</v>
      </c>
      <c r="AN1357" s="13">
        <f t="shared" si="1709"/>
        <v>1.6635854182258507E-5</v>
      </c>
      <c r="AO1357" s="13">
        <f t="shared" si="1710"/>
        <v>9.6035459023342124E-6</v>
      </c>
      <c r="AP1357" s="13">
        <f t="shared" si="1711"/>
        <v>3.6959566523330027E-6</v>
      </c>
      <c r="AQ1357" s="13">
        <f t="shared" si="1712"/>
        <v>1.0668009281294005E-6</v>
      </c>
      <c r="AR1357" s="13">
        <f t="shared" si="1713"/>
        <v>3.6813767458121404E-3</v>
      </c>
      <c r="AS1357" s="13">
        <f t="shared" si="1714"/>
        <v>1.4026536251777058E-3</v>
      </c>
      <c r="AT1357" s="13">
        <f t="shared" si="1715"/>
        <v>2.6721486662052138E-4</v>
      </c>
      <c r="AU1357" s="13">
        <f t="shared" si="1716"/>
        <v>3.3937475682435719E-5</v>
      </c>
      <c r="AV1357" s="13">
        <f t="shared" si="1717"/>
        <v>3.2326576836709495E-6</v>
      </c>
      <c r="AW1357" s="13">
        <f t="shared" si="1718"/>
        <v>3.0101217926350383E-9</v>
      </c>
      <c r="AX1357" s="13">
        <f t="shared" si="1719"/>
        <v>9.1499247257679496E-7</v>
      </c>
      <c r="AY1357" s="13">
        <f t="shared" si="1720"/>
        <v>1.0564137091382667E-6</v>
      </c>
      <c r="AZ1357" s="13">
        <f t="shared" si="1721"/>
        <v>6.0984650601134008E-7</v>
      </c>
      <c r="BA1357" s="13">
        <f t="shared" si="1722"/>
        <v>2.3470146066015133E-7</v>
      </c>
      <c r="BB1357" s="13">
        <f t="shared" si="1723"/>
        <v>6.7744229604946244E-8</v>
      </c>
      <c r="BC1357" s="13">
        <f t="shared" si="1724"/>
        <v>1.5642955546537384E-8</v>
      </c>
      <c r="BD1357" s="13">
        <f t="shared" si="1725"/>
        <v>7.0839505594081189E-4</v>
      </c>
      <c r="BE1357" s="13">
        <f t="shared" si="1726"/>
        <v>2.6990796158086241E-4</v>
      </c>
      <c r="BF1357" s="13">
        <f t="shared" si="1727"/>
        <v>5.1419266067564943E-5</v>
      </c>
      <c r="BG1357" s="13">
        <f t="shared" si="1728"/>
        <v>6.5304753206521745E-6</v>
      </c>
      <c r="BH1357" s="13">
        <f t="shared" si="1729"/>
        <v>6.220495425431896E-7</v>
      </c>
      <c r="BI1357" s="13">
        <f t="shared" si="1730"/>
        <v>4.7401833940571265E-8</v>
      </c>
      <c r="BJ1357" s="14">
        <f t="shared" si="1731"/>
        <v>0.12195051474117</v>
      </c>
      <c r="BK1357" s="14">
        <f t="shared" si="1732"/>
        <v>0.32099938631568831</v>
      </c>
      <c r="BL1357" s="14">
        <f t="shared" si="1733"/>
        <v>0.50161760647615361</v>
      </c>
      <c r="BM1357" s="14">
        <f t="shared" si="1734"/>
        <v>0.19993487191184489</v>
      </c>
      <c r="BN1357" s="14">
        <f t="shared" si="1735"/>
        <v>0.7998656776487133</v>
      </c>
    </row>
    <row r="1358" spans="1:66" x14ac:dyDescent="0.25">
      <c r="A1358" t="s">
        <v>13</v>
      </c>
      <c r="B1358" t="s">
        <v>229</v>
      </c>
      <c r="C1358" t="s">
        <v>45</v>
      </c>
      <c r="D1358" s="7" t="s">
        <v>510</v>
      </c>
      <c r="E1358" s="10">
        <f>VLOOKUP(A1358,home!$A$2:$E$405,3,FALSE)</f>
        <v>1.82539682539683</v>
      </c>
      <c r="F1358" s="10">
        <f>VLOOKUP(B1358,home!$B$2:$E$405,3,FALSE)</f>
        <v>0.37</v>
      </c>
      <c r="G1358" s="10">
        <f>VLOOKUP(C1358,away!$B$2:$E$405,4,FALSE)</f>
        <v>0.91</v>
      </c>
      <c r="H1358" s="10">
        <f>VLOOKUP(A1358,away!$A$2:$E$405,3,FALSE)</f>
        <v>1.2222222222222201</v>
      </c>
      <c r="I1358" s="10">
        <f>VLOOKUP(C1358,away!$B$2:$E$405,3,FALSE)</f>
        <v>0.73</v>
      </c>
      <c r="J1358" s="10">
        <f>VLOOKUP(B1358,home!$B$2:$E$405,4,FALSE)</f>
        <v>0.55000000000000004</v>
      </c>
      <c r="K1358" s="12">
        <f t="shared" si="1680"/>
        <v>0.61461111111111266</v>
      </c>
      <c r="L1358" s="12">
        <f t="shared" si="1681"/>
        <v>0.49072222222222145</v>
      </c>
      <c r="M1358" s="13">
        <f t="shared" si="1682"/>
        <v>0.33110049701312694</v>
      </c>
      <c r="N1358" s="13">
        <f t="shared" si="1683"/>
        <v>0.20349804435867958</v>
      </c>
      <c r="O1358" s="13">
        <f t="shared" si="1684"/>
        <v>0.16247837167316362</v>
      </c>
      <c r="P1358" s="13">
        <f t="shared" si="1685"/>
        <v>9.9861012545567424E-2</v>
      </c>
      <c r="Q1358" s="13">
        <f t="shared" si="1686"/>
        <v>6.2536079576113263E-2</v>
      </c>
      <c r="R1358" s="13">
        <f t="shared" si="1687"/>
        <v>3.9865873805251452E-2</v>
      </c>
      <c r="S1358" s="13">
        <f t="shared" si="1688"/>
        <v>7.5296034863929955E-3</v>
      </c>
      <c r="T1358" s="13">
        <f t="shared" si="1689"/>
        <v>3.0687843938655975E-2</v>
      </c>
      <c r="U1358" s="13">
        <f t="shared" si="1690"/>
        <v>2.4502008994860991E-2</v>
      </c>
      <c r="V1358" s="13">
        <f t="shared" si="1691"/>
        <v>2.52328165214989E-4</v>
      </c>
      <c r="W1358" s="13">
        <f t="shared" si="1692"/>
        <v>1.2811789784269313E-2</v>
      </c>
      <c r="X1358" s="13">
        <f t="shared" si="1693"/>
        <v>6.2870299535805916E-3</v>
      </c>
      <c r="Y1358" s="13">
        <f t="shared" si="1694"/>
        <v>1.5425926549993692E-3</v>
      </c>
      <c r="Z1358" s="13">
        <f t="shared" si="1695"/>
        <v>6.5210233948478809E-3</v>
      </c>
      <c r="AA1358" s="13">
        <f t="shared" si="1696"/>
        <v>4.0078934342890156E-3</v>
      </c>
      <c r="AB1358" s="13">
        <f t="shared" si="1697"/>
        <v>1.2316479184316523E-3</v>
      </c>
      <c r="AC1358" s="13">
        <f t="shared" si="1698"/>
        <v>4.7564384339958828E-6</v>
      </c>
      <c r="AD1358" s="13">
        <f t="shared" si="1699"/>
        <v>1.9685670886579409E-3</v>
      </c>
      <c r="AE1358" s="13">
        <f t="shared" si="1700"/>
        <v>9.6601961633975336E-4</v>
      </c>
      <c r="AF1358" s="13">
        <f t="shared" si="1701"/>
        <v>2.3702364642025082E-4</v>
      </c>
      <c r="AG1358" s="13">
        <f t="shared" si="1702"/>
        <v>3.8770923496853191E-5</v>
      </c>
      <c r="AH1358" s="13">
        <f t="shared" si="1703"/>
        <v>8.0000277287071129E-4</v>
      </c>
      <c r="AI1358" s="13">
        <f t="shared" si="1704"/>
        <v>4.9169059312603898E-4</v>
      </c>
      <c r="AJ1358" s="13">
        <f t="shared" si="1705"/>
        <v>1.5109925088203839E-4</v>
      </c>
      <c r="AK1358" s="13">
        <f t="shared" si="1706"/>
        <v>3.0955759490888804E-5</v>
      </c>
      <c r="AL1358" s="13">
        <f t="shared" si="1707"/>
        <v>5.7382306872302999E-8</v>
      </c>
      <c r="AM1358" s="13">
        <f t="shared" si="1708"/>
        <v>2.4198064113136513E-4</v>
      </c>
      <c r="AN1358" s="13">
        <f t="shared" si="1709"/>
        <v>1.1874527795074136E-4</v>
      </c>
      <c r="AO1358" s="13">
        <f t="shared" si="1710"/>
        <v>2.9135473337191584E-5</v>
      </c>
      <c r="AP1358" s="13">
        <f t="shared" si="1711"/>
        <v>4.7658080738409793E-6</v>
      </c>
      <c r="AQ1358" s="13">
        <f t="shared" si="1712"/>
        <v>5.8467198216996235E-7</v>
      </c>
      <c r="AR1358" s="13">
        <f t="shared" si="1713"/>
        <v>7.8515827697410939E-5</v>
      </c>
      <c r="AS1358" s="13">
        <f t="shared" si="1714"/>
        <v>4.8256700100914402E-5</v>
      </c>
      <c r="AT1358" s="13">
        <f t="shared" si="1715"/>
        <v>1.4829552033789371E-5</v>
      </c>
      <c r="AU1358" s="13">
        <f t="shared" si="1716"/>
        <v>3.0381358175891156E-6</v>
      </c>
      <c r="AV1358" s="13">
        <f t="shared" si="1717"/>
        <v>4.6681800763872866E-7</v>
      </c>
      <c r="AW1358" s="13">
        <f t="shared" si="1718"/>
        <v>4.8074152360935957E-10</v>
      </c>
      <c r="AX1358" s="13">
        <f t="shared" si="1719"/>
        <v>2.4787331785521276E-5</v>
      </c>
      <c r="AY1358" s="13">
        <f t="shared" si="1720"/>
        <v>1.2163694536750503E-5</v>
      </c>
      <c r="AZ1358" s="13">
        <f t="shared" si="1721"/>
        <v>2.9844976067532511E-6</v>
      </c>
      <c r="BA1358" s="13">
        <f t="shared" si="1722"/>
        <v>4.8818643260095236E-7</v>
      </c>
      <c r="BB1358" s="13">
        <f t="shared" si="1723"/>
        <v>5.9890982766169495E-8</v>
      </c>
      <c r="BC1358" s="13">
        <f t="shared" si="1724"/>
        <v>5.8779672308174947E-9</v>
      </c>
      <c r="BD1358" s="13">
        <f t="shared" si="1725"/>
        <v>6.4215769078817552E-6</v>
      </c>
      <c r="BE1358" s="13">
        <f t="shared" si="1726"/>
        <v>3.9467725184386679E-6</v>
      </c>
      <c r="BF1358" s="13">
        <f t="shared" si="1727"/>
        <v>1.2128651214301971E-6</v>
      </c>
      <c r="BG1358" s="13">
        <f t="shared" si="1728"/>
        <v>2.4848012663670937E-7</v>
      </c>
      <c r="BH1358" s="13">
        <f t="shared" si="1729"/>
        <v>3.8179661680304474E-8</v>
      </c>
      <c r="BI1358" s="13">
        <f t="shared" si="1730"/>
        <v>4.6931288574356621E-9</v>
      </c>
      <c r="BJ1358" s="14">
        <f t="shared" si="1731"/>
        <v>0.32100946289299992</v>
      </c>
      <c r="BK1358" s="14">
        <f t="shared" si="1732"/>
        <v>0.43876041872557997</v>
      </c>
      <c r="BL1358" s="14">
        <f t="shared" si="1733"/>
        <v>0.23371652380348865</v>
      </c>
      <c r="BM1358" s="14">
        <f t="shared" si="1734"/>
        <v>0.10065538663121887</v>
      </c>
      <c r="BN1358" s="14">
        <f t="shared" si="1735"/>
        <v>0.89933987897190226</v>
      </c>
    </row>
    <row r="1359" spans="1:66" x14ac:dyDescent="0.25">
      <c r="A1359" t="s">
        <v>13</v>
      </c>
      <c r="B1359" t="s">
        <v>47</v>
      </c>
      <c r="C1359" t="s">
        <v>51</v>
      </c>
      <c r="D1359" s="7" t="s">
        <v>510</v>
      </c>
      <c r="E1359" s="10">
        <f>VLOOKUP(A1359,home!$A$2:$E$405,3,FALSE)</f>
        <v>1.82539682539683</v>
      </c>
      <c r="F1359" s="10">
        <f>VLOOKUP(B1359,home!$B$2:$E$405,3,FALSE)</f>
        <v>0.91</v>
      </c>
      <c r="G1359" s="10">
        <f>VLOOKUP(C1359,away!$B$2:$E$405,4,FALSE)</f>
        <v>0.73</v>
      </c>
      <c r="H1359" s="10">
        <f>VLOOKUP(A1359,away!$A$2:$E$405,3,FALSE)</f>
        <v>1.2222222222222201</v>
      </c>
      <c r="I1359" s="10">
        <f>VLOOKUP(C1359,away!$B$2:$E$405,3,FALSE)</f>
        <v>0.91</v>
      </c>
      <c r="J1359" s="10">
        <f>VLOOKUP(B1359,home!$B$2:$E$405,4,FALSE)</f>
        <v>1.36</v>
      </c>
      <c r="K1359" s="12">
        <f t="shared" si="1680"/>
        <v>1.2126111111111142</v>
      </c>
      <c r="L1359" s="12">
        <f t="shared" si="1681"/>
        <v>1.5126222222222196</v>
      </c>
      <c r="M1359" s="13">
        <f t="shared" si="1682"/>
        <v>6.5530910388231292E-2</v>
      </c>
      <c r="N1359" s="13">
        <f t="shared" si="1683"/>
        <v>7.9463510057995998E-2</v>
      </c>
      <c r="O1359" s="13">
        <f t="shared" si="1684"/>
        <v>9.9123511295691538E-2</v>
      </c>
      <c r="P1359" s="13">
        <f t="shared" si="1685"/>
        <v>0.12019827116950359</v>
      </c>
      <c r="Q1359" s="13">
        <f t="shared" si="1686"/>
        <v>4.8179167612107859E-2</v>
      </c>
      <c r="R1359" s="13">
        <f t="shared" si="1687"/>
        <v>7.4968212965279141E-2</v>
      </c>
      <c r="S1359" s="13">
        <f t="shared" si="1688"/>
        <v>5.5117593768131815E-2</v>
      </c>
      <c r="T1359" s="13">
        <f t="shared" si="1689"/>
        <v>7.2876879578243375E-2</v>
      </c>
      <c r="U1359" s="13">
        <f t="shared" si="1690"/>
        <v>9.0907288021841767E-2</v>
      </c>
      <c r="V1359" s="13">
        <f t="shared" si="1691"/>
        <v>1.1233103487097535E-2</v>
      </c>
      <c r="W1359" s="13">
        <f t="shared" si="1692"/>
        <v>1.9474197990175579E-2</v>
      </c>
      <c r="X1359" s="13">
        <f t="shared" si="1693"/>
        <v>2.9457104639894864E-2</v>
      </c>
      <c r="Y1359" s="13">
        <f t="shared" si="1694"/>
        <v>2.227873554031512E-2</v>
      </c>
      <c r="Z1359" s="13">
        <f t="shared" si="1695"/>
        <v>3.7799528297189716E-2</v>
      </c>
      <c r="AA1359" s="13">
        <f t="shared" si="1696"/>
        <v>4.5836128007931222E-2</v>
      </c>
      <c r="AB1359" s="13">
        <f t="shared" si="1697"/>
        <v>2.7790699056364374E-2</v>
      </c>
      <c r="AC1359" s="13">
        <f t="shared" si="1698"/>
        <v>1.2877507070881932E-3</v>
      </c>
      <c r="AD1359" s="13">
        <f t="shared" si="1699"/>
        <v>5.9036572157161581E-3</v>
      </c>
      <c r="AE1359" s="13">
        <f t="shared" si="1700"/>
        <v>8.9300030968748161E-3</v>
      </c>
      <c r="AF1359" s="13">
        <f t="shared" si="1701"/>
        <v>6.753860564423046E-3</v>
      </c>
      <c r="AG1359" s="13">
        <f t="shared" si="1702"/>
        <v>3.4053465251788679E-3</v>
      </c>
      <c r="AH1359" s="13">
        <f t="shared" si="1703"/>
        <v>1.4294101622961696E-2</v>
      </c>
      <c r="AI1359" s="13">
        <f t="shared" si="1704"/>
        <v>1.7333186451354763E-2</v>
      </c>
      <c r="AJ1359" s="13">
        <f t="shared" si="1705"/>
        <v>1.0509207240936704E-2</v>
      </c>
      <c r="AK1359" s="13">
        <f t="shared" si="1706"/>
        <v>4.2478604897764095E-3</v>
      </c>
      <c r="AL1359" s="13">
        <f t="shared" si="1707"/>
        <v>9.4480853552801901E-5</v>
      </c>
      <c r="AM1359" s="13">
        <f t="shared" si="1708"/>
        <v>1.4317680671937431E-3</v>
      </c>
      <c r="AN1359" s="13">
        <f t="shared" si="1709"/>
        <v>2.1657241955054117E-3</v>
      </c>
      <c r="AO1359" s="13">
        <f t="shared" si="1710"/>
        <v>1.6379612726629129E-3</v>
      </c>
      <c r="AP1359" s="13">
        <f t="shared" si="1711"/>
        <v>8.2587220672310354E-4</v>
      </c>
      <c r="AQ1359" s="13">
        <f t="shared" si="1712"/>
        <v>3.1230816315126731E-4</v>
      </c>
      <c r="AR1359" s="13">
        <f t="shared" si="1713"/>
        <v>4.3243151523189114E-3</v>
      </c>
      <c r="AS1359" s="13">
        <f t="shared" si="1714"/>
        <v>5.2437126016480623E-3</v>
      </c>
      <c r="AT1359" s="13">
        <f t="shared" si="1715"/>
        <v>3.1792920821159041E-3</v>
      </c>
      <c r="AU1359" s="13">
        <f t="shared" si="1716"/>
        <v>1.2850816347471118E-3</v>
      </c>
      <c r="AV1359" s="13">
        <f t="shared" si="1717"/>
        <v>3.8957606724479549E-4</v>
      </c>
      <c r="AW1359" s="13">
        <f t="shared" si="1718"/>
        <v>4.8138585746896488E-6</v>
      </c>
      <c r="AX1359" s="13">
        <f t="shared" si="1719"/>
        <v>2.8936297780220247E-4</v>
      </c>
      <c r="AY1359" s="13">
        <f t="shared" si="1720"/>
        <v>4.3769687051200623E-4</v>
      </c>
      <c r="AZ1359" s="13">
        <f t="shared" si="1721"/>
        <v>3.3103500646679111E-4</v>
      </c>
      <c r="BA1359" s="13">
        <f t="shared" si="1722"/>
        <v>1.6691030237171481E-4</v>
      </c>
      <c r="BB1359" s="13">
        <f t="shared" si="1723"/>
        <v>6.3118058121321477E-5</v>
      </c>
      <c r="BC1359" s="13">
        <f t="shared" si="1724"/>
        <v>1.90947554675649E-5</v>
      </c>
      <c r="BD1359" s="13">
        <f t="shared" si="1725"/>
        <v>1.090175865881641E-3</v>
      </c>
      <c r="BE1359" s="13">
        <f t="shared" si="1726"/>
        <v>1.3219593680332577E-3</v>
      </c>
      <c r="BF1359" s="13">
        <f t="shared" si="1727"/>
        <v>8.0151130905727758E-4</v>
      </c>
      <c r="BG1359" s="13">
        <f t="shared" si="1728"/>
        <v>3.2397383968135642E-4</v>
      </c>
      <c r="BH1359" s="13">
        <f t="shared" si="1729"/>
        <v>9.8213569426735883E-5</v>
      </c>
      <c r="BI1359" s="13">
        <f t="shared" si="1730"/>
        <v>2.3818973109748544E-5</v>
      </c>
      <c r="BJ1359" s="14">
        <f t="shared" si="1731"/>
        <v>0.30440331469690368</v>
      </c>
      <c r="BK1359" s="14">
        <f t="shared" si="1732"/>
        <v>0.2538998072441172</v>
      </c>
      <c r="BL1359" s="14">
        <f t="shared" si="1733"/>
        <v>0.40309182561540247</v>
      </c>
      <c r="BM1359" s="14">
        <f t="shared" si="1734"/>
        <v>0.51129800935286629</v>
      </c>
      <c r="BN1359" s="14">
        <f t="shared" si="1735"/>
        <v>0.48746358348880936</v>
      </c>
    </row>
    <row r="1360" spans="1:66" x14ac:dyDescent="0.25">
      <c r="A1360" t="s">
        <v>13</v>
      </c>
      <c r="B1360" t="s">
        <v>15</v>
      </c>
      <c r="C1360" t="s">
        <v>44</v>
      </c>
      <c r="D1360" s="7" t="s">
        <v>510</v>
      </c>
      <c r="E1360" s="10">
        <f>VLOOKUP(A1360,home!$A$2:$E$405,3,FALSE)</f>
        <v>1.82539682539683</v>
      </c>
      <c r="F1360" s="10">
        <f>VLOOKUP(B1360,home!$B$2:$E$405,3,FALSE)</f>
        <v>1.46</v>
      </c>
      <c r="G1360" s="10">
        <f>VLOOKUP(C1360,away!$B$2:$E$405,4,FALSE)</f>
        <v>0.55000000000000004</v>
      </c>
      <c r="H1360" s="10">
        <f>VLOOKUP(A1360,away!$A$2:$E$405,3,FALSE)</f>
        <v>1.2222222222222201</v>
      </c>
      <c r="I1360" s="10">
        <f>VLOOKUP(C1360,away!$B$2:$E$405,3,FALSE)</f>
        <v>0.37</v>
      </c>
      <c r="J1360" s="10">
        <f>VLOOKUP(B1360,home!$B$2:$E$405,4,FALSE)</f>
        <v>1.0900000000000001</v>
      </c>
      <c r="K1360" s="12">
        <f t="shared" si="1680"/>
        <v>1.4657936507936544</v>
      </c>
      <c r="L1360" s="12">
        <f t="shared" si="1681"/>
        <v>0.49292222222222137</v>
      </c>
      <c r="M1360" s="13">
        <f t="shared" si="1682"/>
        <v>0.1410394172065263</v>
      </c>
      <c r="N1360" s="13">
        <f t="shared" si="1683"/>
        <v>0.20673468225296354</v>
      </c>
      <c r="O1360" s="13">
        <f t="shared" si="1684"/>
        <v>6.9521462950367943E-2</v>
      </c>
      <c r="P1360" s="13">
        <f t="shared" si="1685"/>
        <v>0.10190411898653562</v>
      </c>
      <c r="Q1360" s="13">
        <f t="shared" si="1686"/>
        <v>0.15151519232261881</v>
      </c>
      <c r="R1360" s="13">
        <f t="shared" si="1687"/>
        <v>1.7134337004817601E-2</v>
      </c>
      <c r="S1360" s="13">
        <f t="shared" si="1688"/>
        <v>1.8406998681822214E-2</v>
      </c>
      <c r="T1360" s="13">
        <f t="shared" si="1689"/>
        <v>7.4685205300092525E-2</v>
      </c>
      <c r="U1360" s="13">
        <f t="shared" si="1690"/>
        <v>2.51154023922204E-2</v>
      </c>
      <c r="V1360" s="13">
        <f t="shared" si="1691"/>
        <v>1.4777184838813346E-3</v>
      </c>
      <c r="W1360" s="13">
        <f t="shared" si="1692"/>
        <v>7.4030002301758033E-2</v>
      </c>
      <c r="X1360" s="13">
        <f t="shared" si="1693"/>
        <v>3.6491033245698731E-2</v>
      </c>
      <c r="Y1360" s="13">
        <f t="shared" si="1694"/>
        <v>8.9936205993273888E-3</v>
      </c>
      <c r="Z1360" s="13">
        <f t="shared" si="1695"/>
        <v>2.8152984909063775E-3</v>
      </c>
      <c r="AA1360" s="13">
        <f t="shared" si="1696"/>
        <v>4.1266466530595252E-3</v>
      </c>
      <c r="AB1360" s="13">
        <f t="shared" si="1697"/>
        <v>3.0244062315617688E-3</v>
      </c>
      <c r="AC1360" s="13">
        <f t="shared" si="1698"/>
        <v>6.6730281502413969E-5</v>
      </c>
      <c r="AD1360" s="13">
        <f t="shared" si="1699"/>
        <v>2.7128176835539142E-2</v>
      </c>
      <c r="AE1360" s="13">
        <f t="shared" si="1700"/>
        <v>1.3372081210611344E-2</v>
      </c>
      <c r="AF1360" s="13">
        <f t="shared" si="1701"/>
        <v>3.2956979930352775E-3</v>
      </c>
      <c r="AG1360" s="13">
        <f t="shared" si="1702"/>
        <v>5.4150759283342145E-4</v>
      </c>
      <c r="AH1360" s="13">
        <f t="shared" si="1703"/>
        <v>3.4693079708910936E-4</v>
      </c>
      <c r="AI1360" s="13">
        <f t="shared" si="1704"/>
        <v>5.0852895963799814E-4</v>
      </c>
      <c r="AJ1360" s="13">
        <f t="shared" si="1705"/>
        <v>3.7269926014104026E-4</v>
      </c>
      <c r="AK1360" s="13">
        <f t="shared" si="1706"/>
        <v>1.8210006972340975E-4</v>
      </c>
      <c r="AL1360" s="13">
        <f t="shared" si="1707"/>
        <v>1.9285645618542316E-6</v>
      </c>
      <c r="AM1360" s="13">
        <f t="shared" si="1708"/>
        <v>7.9528618726281558E-3</v>
      </c>
      <c r="AN1360" s="13">
        <f t="shared" si="1709"/>
        <v>3.920142347282247E-3</v>
      </c>
      <c r="AO1360" s="13">
        <f t="shared" si="1710"/>
        <v>9.6616263862490026E-4</v>
      </c>
      <c r="AP1360" s="13">
        <f t="shared" si="1711"/>
        <v>1.5874767828635695E-4</v>
      </c>
      <c r="AQ1360" s="13">
        <f t="shared" si="1712"/>
        <v>1.9562564588382332E-5</v>
      </c>
      <c r="AR1360" s="13">
        <f t="shared" si="1713"/>
        <v>3.4201979891698084E-5</v>
      </c>
      <c r="AS1360" s="13">
        <f t="shared" si="1714"/>
        <v>5.0133044969823298E-5</v>
      </c>
      <c r="AT1360" s="13">
        <f t="shared" si="1715"/>
        <v>3.6742349505859877E-5</v>
      </c>
      <c r="AU1360" s="13">
        <f t="shared" si="1716"/>
        <v>1.7952234206976926E-5</v>
      </c>
      <c r="AV1360" s="13">
        <f t="shared" si="1717"/>
        <v>6.5785677295368589E-6</v>
      </c>
      <c r="AW1360" s="13">
        <f t="shared" si="1718"/>
        <v>3.8706412023934254E-8</v>
      </c>
      <c r="AX1360" s="13">
        <f t="shared" si="1719"/>
        <v>1.9428757397562122E-3</v>
      </c>
      <c r="AY1360" s="13">
        <f t="shared" si="1720"/>
        <v>9.5768662714227422E-4</v>
      </c>
      <c r="AZ1360" s="13">
        <f t="shared" si="1721"/>
        <v>2.3603251022173688E-4</v>
      </c>
      <c r="BA1360" s="13">
        <f t="shared" si="1722"/>
        <v>3.8781889818395914E-5</v>
      </c>
      <c r="BB1360" s="13">
        <f t="shared" si="1723"/>
        <v>4.7791138278152624E-6</v>
      </c>
      <c r="BC1360" s="13">
        <f t="shared" si="1724"/>
        <v>4.7114628165192933E-7</v>
      </c>
      <c r="BD1360" s="13">
        <f t="shared" si="1725"/>
        <v>2.8098193221025911E-6</v>
      </c>
      <c r="BE1360" s="13">
        <f t="shared" si="1726"/>
        <v>4.1186153222153083E-6</v>
      </c>
      <c r="BF1360" s="13">
        <f t="shared" si="1727"/>
        <v>3.0185200946823306E-6</v>
      </c>
      <c r="BG1360" s="13">
        <f t="shared" si="1728"/>
        <v>1.4748425298594736E-6</v>
      </c>
      <c r="BH1360" s="13">
        <f t="shared" si="1729"/>
        <v>5.4045370404711688E-7</v>
      </c>
      <c r="BI1360" s="13">
        <f t="shared" si="1730"/>
        <v>1.5843872158803539E-7</v>
      </c>
      <c r="BJ1360" s="14">
        <f t="shared" si="1731"/>
        <v>0.61298530378293636</v>
      </c>
      <c r="BK1360" s="14">
        <f t="shared" si="1732"/>
        <v>0.26385459883197204</v>
      </c>
      <c r="BL1360" s="14">
        <f t="shared" si="1733"/>
        <v>0.12049024318461719</v>
      </c>
      <c r="BM1360" s="14">
        <f t="shared" si="1734"/>
        <v>0.31133858564587191</v>
      </c>
      <c r="BN1360" s="14">
        <f t="shared" si="1735"/>
        <v>0.68784921072382976</v>
      </c>
    </row>
    <row r="1361" spans="1:66" x14ac:dyDescent="0.25">
      <c r="A1361" t="s">
        <v>13</v>
      </c>
      <c r="B1361" t="s">
        <v>52</v>
      </c>
      <c r="C1361" t="s">
        <v>46</v>
      </c>
      <c r="D1361" s="7" t="s">
        <v>510</v>
      </c>
      <c r="E1361" s="10">
        <f>VLOOKUP(A1361,home!$A$2:$E$405,3,FALSE)</f>
        <v>1.82539682539683</v>
      </c>
      <c r="F1361" s="10">
        <f>VLOOKUP(B1361,home!$B$2:$E$405,3,FALSE)</f>
        <v>1.92</v>
      </c>
      <c r="G1361" s="10">
        <f>VLOOKUP(C1361,away!$B$2:$E$405,4,FALSE)</f>
        <v>2.0499999999999998</v>
      </c>
      <c r="H1361" s="10">
        <f>VLOOKUP(A1361,away!$A$2:$E$405,3,FALSE)</f>
        <v>1.2222222222222201</v>
      </c>
      <c r="I1361" s="10">
        <f>VLOOKUP(C1361,away!$B$2:$E$405,3,FALSE)</f>
        <v>0.55000000000000004</v>
      </c>
      <c r="J1361" s="10">
        <f>VLOOKUP(B1361,home!$B$2:$E$405,4,FALSE)</f>
        <v>0.82</v>
      </c>
      <c r="K1361" s="12">
        <f t="shared" si="1680"/>
        <v>7.1847619047619222</v>
      </c>
      <c r="L1361" s="12">
        <f t="shared" si="1681"/>
        <v>0.55122222222222128</v>
      </c>
      <c r="M1361" s="13">
        <f t="shared" si="1682"/>
        <v>4.3682228022900738E-4</v>
      </c>
      <c r="N1361" s="13">
        <f t="shared" si="1683"/>
        <v>3.1384640781406091E-3</v>
      </c>
      <c r="O1361" s="13">
        <f t="shared" si="1684"/>
        <v>2.4078614802401134E-4</v>
      </c>
      <c r="P1361" s="13">
        <f t="shared" si="1685"/>
        <v>1.7299911435172818E-3</v>
      </c>
      <c r="Q1361" s="13">
        <f t="shared" si="1686"/>
        <v>1.12745585740442E-2</v>
      </c>
      <c r="R1361" s="13">
        <f t="shared" si="1687"/>
        <v>6.6363337797062106E-5</v>
      </c>
      <c r="S1361" s="13">
        <f t="shared" si="1688"/>
        <v>1.7128644142643081E-3</v>
      </c>
      <c r="T1361" s="13">
        <f t="shared" si="1689"/>
        <v>6.2147872317592431E-3</v>
      </c>
      <c r="U1361" s="13">
        <f t="shared" si="1690"/>
        <v>4.7680478127717885E-4</v>
      </c>
      <c r="V1361" s="13">
        <f t="shared" si="1691"/>
        <v>7.5373655014159414E-4</v>
      </c>
      <c r="W1361" s="13">
        <f t="shared" si="1692"/>
        <v>2.7001672978599893E-2</v>
      </c>
      <c r="X1361" s="13">
        <f t="shared" si="1693"/>
        <v>1.4883922182981537E-2</v>
      </c>
      <c r="Y1361" s="13">
        <f t="shared" si="1694"/>
        <v>4.1021743305428484E-3</v>
      </c>
      <c r="Z1361" s="13">
        <f t="shared" si="1695"/>
        <v>1.2193648844860173E-5</v>
      </c>
      <c r="AA1361" s="13">
        <f t="shared" si="1696"/>
        <v>8.7608463700595586E-5</v>
      </c>
      <c r="AB1361" s="13">
        <f t="shared" si="1697"/>
        <v>3.1472297626537857E-4</v>
      </c>
      <c r="AC1361" s="13">
        <f t="shared" si="1698"/>
        <v>1.8656865951391857E-4</v>
      </c>
      <c r="AD1361" s="13">
        <f t="shared" si="1699"/>
        <v>4.8500147845370975E-2</v>
      </c>
      <c r="AE1361" s="13">
        <f t="shared" si="1700"/>
        <v>2.6734359273431669E-2</v>
      </c>
      <c r="AF1361" s="13">
        <f t="shared" si="1701"/>
        <v>7.3682864641941258E-3</v>
      </c>
      <c r="AG1361" s="13">
        <f t="shared" si="1702"/>
        <v>1.3538544129210002E-3</v>
      </c>
      <c r="AH1361" s="13">
        <f t="shared" si="1703"/>
        <v>1.680352553315311E-6</v>
      </c>
      <c r="AI1361" s="13">
        <f t="shared" si="1704"/>
        <v>1.2072933011629272E-5</v>
      </c>
      <c r="AJ1361" s="13">
        <f t="shared" si="1705"/>
        <v>4.3370574590348323E-5</v>
      </c>
      <c r="AK1361" s="13">
        <f t="shared" si="1706"/>
        <v>1.0386908403479002E-4</v>
      </c>
      <c r="AL1361" s="13">
        <f t="shared" si="1707"/>
        <v>2.9555463924391386E-5</v>
      </c>
      <c r="AM1361" s="13">
        <f t="shared" si="1708"/>
        <v>6.9692402922948454E-2</v>
      </c>
      <c r="AN1361" s="13">
        <f t="shared" si="1709"/>
        <v>3.8416001211194081E-2</v>
      </c>
      <c r="AO1361" s="13">
        <f t="shared" si="1710"/>
        <v>1.0587876778262971E-2</v>
      </c>
      <c r="AP1361" s="13">
        <f t="shared" si="1711"/>
        <v>1.9454243221097231E-3</v>
      </c>
      <c r="AQ1361" s="13">
        <f t="shared" si="1712"/>
        <v>2.6809027949961992E-4</v>
      </c>
      <c r="AR1361" s="13">
        <f t="shared" si="1713"/>
        <v>1.8524953371104988E-7</v>
      </c>
      <c r="AS1361" s="13">
        <f t="shared" si="1714"/>
        <v>1.3309737926820606E-6</v>
      </c>
      <c r="AT1361" s="13">
        <f t="shared" si="1715"/>
        <v>4.7813649009492832E-6</v>
      </c>
      <c r="AU1361" s="13">
        <f t="shared" si="1716"/>
        <v>1.1450989464368723E-5</v>
      </c>
      <c r="AV1361" s="13">
        <f t="shared" si="1717"/>
        <v>2.0568158218856636E-5</v>
      </c>
      <c r="AW1361" s="13">
        <f t="shared" si="1718"/>
        <v>3.251429773233584E-6</v>
      </c>
      <c r="AX1361" s="13">
        <f t="shared" si="1719"/>
        <v>8.345388692868641E-2</v>
      </c>
      <c r="AY1361" s="13">
        <f t="shared" si="1720"/>
        <v>4.6001637005912512E-2</v>
      </c>
      <c r="AZ1361" s="13">
        <f t="shared" si="1721"/>
        <v>1.2678562288129532E-2</v>
      </c>
      <c r="BA1361" s="13">
        <f t="shared" si="1722"/>
        <v>2.3295684263485374E-3</v>
      </c>
      <c r="BB1361" s="13">
        <f t="shared" si="1723"/>
        <v>3.2102747119764084E-4</v>
      </c>
      <c r="BC1361" s="13">
        <f t="shared" si="1724"/>
        <v>3.5391495213588751E-5</v>
      </c>
      <c r="BD1361" s="13">
        <f t="shared" si="1725"/>
        <v>1.7018943272972537E-8</v>
      </c>
      <c r="BE1361" s="13">
        <f t="shared" si="1726"/>
        <v>1.2227705528695726E-7</v>
      </c>
      <c r="BF1361" s="13">
        <f t="shared" si="1727"/>
        <v>4.3926576432609914E-7</v>
      </c>
      <c r="BG1361" s="13">
        <f t="shared" si="1728"/>
        <v>1.0520066431987619E-6</v>
      </c>
      <c r="BH1361" s="13">
        <f t="shared" si="1729"/>
        <v>1.8896043134027334E-6</v>
      </c>
      <c r="BI1361" s="13">
        <f t="shared" si="1730"/>
        <v>2.7152714172019522E-6</v>
      </c>
      <c r="BJ1361" s="14">
        <f t="shared" si="1731"/>
        <v>0.41630209650148919</v>
      </c>
      <c r="BK1361" s="14">
        <f t="shared" si="1732"/>
        <v>5.0851175517503011E-2</v>
      </c>
      <c r="BL1361" s="14">
        <f t="shared" si="1733"/>
        <v>1.3918308313015661E-3</v>
      </c>
      <c r="BM1361" s="14">
        <f t="shared" si="1734"/>
        <v>0.40567192536124719</v>
      </c>
      <c r="BN1361" s="14">
        <f t="shared" si="1735"/>
        <v>1.6886985561752169E-2</v>
      </c>
    </row>
    <row r="1362" spans="1:66" x14ac:dyDescent="0.25">
      <c r="A1362" t="s">
        <v>13</v>
      </c>
      <c r="B1362" t="s">
        <v>14</v>
      </c>
      <c r="C1362" t="s">
        <v>48</v>
      </c>
      <c r="D1362" s="7" t="s">
        <v>510</v>
      </c>
      <c r="E1362" s="10">
        <f>VLOOKUP(A1362,home!$A$2:$E$405,3,FALSE)</f>
        <v>1.82539682539683</v>
      </c>
      <c r="F1362" s="10">
        <f>VLOOKUP(B1362,home!$B$2:$E$405,3,FALSE)</f>
        <v>0.55000000000000004</v>
      </c>
      <c r="G1362" s="10">
        <f>VLOOKUP(C1362,away!$B$2:$E$405,4,FALSE)</f>
        <v>0.91</v>
      </c>
      <c r="H1362" s="10">
        <f>VLOOKUP(A1362,away!$A$2:$E$405,3,FALSE)</f>
        <v>1.2222222222222201</v>
      </c>
      <c r="I1362" s="10">
        <f>VLOOKUP(C1362,away!$B$2:$E$405,3,FALSE)</f>
        <v>0.37</v>
      </c>
      <c r="J1362" s="10">
        <f>VLOOKUP(B1362,home!$B$2:$E$405,4,FALSE)</f>
        <v>0.41</v>
      </c>
      <c r="K1362" s="12">
        <f t="shared" si="1680"/>
        <v>0.91361111111111359</v>
      </c>
      <c r="L1362" s="12">
        <f t="shared" si="1681"/>
        <v>0.18541111111111078</v>
      </c>
      <c r="M1362" s="13">
        <f t="shared" si="1682"/>
        <v>0.33319671681905488</v>
      </c>
      <c r="N1362" s="13">
        <f t="shared" si="1683"/>
        <v>0.30441222267163176</v>
      </c>
      <c r="O1362" s="13">
        <f t="shared" si="1684"/>
        <v>6.1778373483995098E-2</v>
      </c>
      <c r="P1362" s="13">
        <f t="shared" si="1685"/>
        <v>5.6441408441350115E-2</v>
      </c>
      <c r="Q1362" s="13">
        <f t="shared" si="1686"/>
        <v>0.13905719449541662</v>
      </c>
      <c r="R1362" s="13">
        <f t="shared" si="1687"/>
        <v>5.727198435152357E-3</v>
      </c>
      <c r="S1362" s="13">
        <f t="shared" si="1688"/>
        <v>2.3902040641754665E-3</v>
      </c>
      <c r="T1362" s="13">
        <f t="shared" si="1689"/>
        <v>2.578274893938903E-2</v>
      </c>
      <c r="U1362" s="13">
        <f t="shared" si="1690"/>
        <v>5.232432125893376E-3</v>
      </c>
      <c r="V1362" s="13">
        <f t="shared" si="1691"/>
        <v>4.4987265958487365E-5</v>
      </c>
      <c r="W1362" s="13">
        <f t="shared" si="1692"/>
        <v>4.2348065990317277E-2</v>
      </c>
      <c r="X1362" s="13">
        <f t="shared" si="1693"/>
        <v>7.8518019686713673E-3</v>
      </c>
      <c r="Y1362" s="13">
        <f t="shared" si="1694"/>
        <v>7.279056636178827E-4</v>
      </c>
      <c r="Z1362" s="13">
        <f t="shared" si="1695"/>
        <v>3.5396207513847122E-4</v>
      </c>
      <c r="AA1362" s="13">
        <f t="shared" si="1696"/>
        <v>3.2338368475845415E-4</v>
      </c>
      <c r="AB1362" s="13">
        <f t="shared" si="1697"/>
        <v>1.4772346377368869E-4</v>
      </c>
      <c r="AC1362" s="13">
        <f t="shared" si="1698"/>
        <v>4.7628482748554767E-7</v>
      </c>
      <c r="AD1362" s="13">
        <f t="shared" si="1699"/>
        <v>9.6724159057051291E-3</v>
      </c>
      <c r="AE1362" s="13">
        <f t="shared" si="1700"/>
        <v>1.7933733802055689E-3</v>
      </c>
      <c r="AF1362" s="13">
        <f t="shared" si="1701"/>
        <v>1.6625567553050152E-4</v>
      </c>
      <c r="AG1362" s="13">
        <f t="shared" si="1702"/>
        <v>1.0275216509546202E-5</v>
      </c>
      <c r="AH1362" s="13">
        <f t="shared" si="1703"/>
        <v>1.6407125410654606E-5</v>
      </c>
      <c r="AI1362" s="13">
        <f t="shared" si="1704"/>
        <v>1.4989732076567541E-5</v>
      </c>
      <c r="AJ1362" s="13">
        <f t="shared" si="1705"/>
        <v>6.8473928888653851E-6</v>
      </c>
      <c r="AK1362" s="13">
        <f t="shared" si="1706"/>
        <v>2.0852847418035482E-6</v>
      </c>
      <c r="AL1362" s="13">
        <f t="shared" si="1707"/>
        <v>3.2271850382161293E-9</v>
      </c>
      <c r="AM1362" s="13">
        <f t="shared" si="1708"/>
        <v>1.7673653285480147E-3</v>
      </c>
      <c r="AN1362" s="13">
        <f t="shared" si="1709"/>
        <v>3.2768916930534073E-4</v>
      </c>
      <c r="AO1362" s="13">
        <f t="shared" si="1710"/>
        <v>3.0378606489990061E-5</v>
      </c>
      <c r="AP1362" s="13">
        <f t="shared" si="1711"/>
        <v>1.8775103944387529E-6</v>
      </c>
      <c r="AQ1362" s="13">
        <f t="shared" si="1712"/>
        <v>8.7027822088887273E-8</v>
      </c>
      <c r="AR1362" s="13">
        <f t="shared" si="1713"/>
        <v>6.0841267050576166E-7</v>
      </c>
      <c r="AS1362" s="13">
        <f t="shared" si="1714"/>
        <v>5.558525759148488E-7</v>
      </c>
      <c r="AT1362" s="13">
        <f t="shared" si="1715"/>
        <v>2.5391654474776979E-7</v>
      </c>
      <c r="AU1362" s="13">
        <f t="shared" si="1716"/>
        <v>7.732699219216827E-8</v>
      </c>
      <c r="AV1362" s="13">
        <f t="shared" si="1717"/>
        <v>1.766169981389181E-8</v>
      </c>
      <c r="AW1362" s="13">
        <f t="shared" si="1718"/>
        <v>1.5185129356472203E-11</v>
      </c>
      <c r="AX1362" s="13">
        <f t="shared" si="1719"/>
        <v>2.6911410025900161E-4</v>
      </c>
      <c r="AY1362" s="13">
        <f t="shared" si="1720"/>
        <v>4.9896744344688348E-5</v>
      </c>
      <c r="AZ1362" s="13">
        <f t="shared" si="1721"/>
        <v>4.6257054048878499E-6</v>
      </c>
      <c r="BA1362" s="13">
        <f t="shared" si="1722"/>
        <v>2.8588572626430899E-7</v>
      </c>
      <c r="BB1362" s="13">
        <f t="shared" si="1723"/>
        <v>1.3251597539368099E-8</v>
      </c>
      <c r="BC1362" s="13">
        <f t="shared" si="1724"/>
        <v>4.9139868475429976E-10</v>
      </c>
      <c r="BD1362" s="13">
        <f t="shared" si="1725"/>
        <v>1.8801078208758578E-8</v>
      </c>
      <c r="BE1362" s="13">
        <f t="shared" si="1726"/>
        <v>1.7176873952390867E-8</v>
      </c>
      <c r="BF1362" s="13">
        <f t="shared" si="1727"/>
        <v>7.8464914485296831E-9</v>
      </c>
      <c r="BG1362" s="13">
        <f t="shared" si="1728"/>
        <v>2.3895472568716853E-9</v>
      </c>
      <c r="BH1362" s="13">
        <f t="shared" si="1729"/>
        <v>5.457792311007634E-10</v>
      </c>
      <c r="BI1362" s="13">
        <f t="shared" si="1730"/>
        <v>9.9725993949467551E-11</v>
      </c>
      <c r="BJ1362" s="14">
        <f t="shared" si="1731"/>
        <v>0.53427359372828576</v>
      </c>
      <c r="BK1362" s="14">
        <f t="shared" si="1732"/>
        <v>0.39212369284689608</v>
      </c>
      <c r="BL1362" s="14">
        <f t="shared" si="1733"/>
        <v>7.325100075867011E-2</v>
      </c>
      <c r="BM1362" s="14">
        <f t="shared" si="1734"/>
        <v>9.9339238333229954E-2</v>
      </c>
      <c r="BN1362" s="14">
        <f t="shared" si="1735"/>
        <v>0.90061311434660085</v>
      </c>
    </row>
    <row r="1363" spans="1:66" x14ac:dyDescent="0.25">
      <c r="A1363" t="s">
        <v>13</v>
      </c>
      <c r="B1363" t="s">
        <v>54</v>
      </c>
      <c r="C1363" t="s">
        <v>43</v>
      </c>
      <c r="D1363" s="7" t="s">
        <v>510</v>
      </c>
      <c r="E1363" s="10">
        <f>VLOOKUP(A1363,home!$A$2:$E$405,3,FALSE)</f>
        <v>1.82539682539683</v>
      </c>
      <c r="F1363" s="10">
        <f>VLOOKUP(B1363,home!$B$2:$E$405,3,FALSE)</f>
        <v>0.91</v>
      </c>
      <c r="G1363" s="10">
        <f>VLOOKUP(C1363,away!$B$2:$E$405,4,FALSE)</f>
        <v>1.1000000000000001</v>
      </c>
      <c r="H1363" s="10">
        <f>VLOOKUP(A1363,away!$A$2:$E$405,3,FALSE)</f>
        <v>1.2222222222222201</v>
      </c>
      <c r="I1363" s="10">
        <f>VLOOKUP(C1363,away!$B$2:$E$405,3,FALSE)</f>
        <v>0.91</v>
      </c>
      <c r="J1363" s="10">
        <f>VLOOKUP(B1363,home!$B$2:$E$405,4,FALSE)</f>
        <v>0.55000000000000004</v>
      </c>
      <c r="K1363" s="12">
        <f t="shared" si="1680"/>
        <v>1.8272222222222272</v>
      </c>
      <c r="L1363" s="12">
        <f t="shared" si="1681"/>
        <v>0.61172222222222117</v>
      </c>
      <c r="M1363" s="13">
        <f t="shared" si="1682"/>
        <v>8.7252903157260808E-2</v>
      </c>
      <c r="N1363" s="13">
        <f t="shared" si="1683"/>
        <v>0.15943044360235087</v>
      </c>
      <c r="O1363" s="13">
        <f t="shared" si="1684"/>
        <v>5.3374539814699827E-2</v>
      </c>
      <c r="P1363" s="13">
        <f t="shared" si="1685"/>
        <v>9.7527145250304564E-2</v>
      </c>
      <c r="Q1363" s="13">
        <f t="shared" si="1686"/>
        <v>0.14565742472448151</v>
      </c>
      <c r="R1363" s="13">
        <f t="shared" si="1687"/>
        <v>1.63251960527683E-2</v>
      </c>
      <c r="S1363" s="13">
        <f t="shared" si="1688"/>
        <v>2.7252801100299252E-2</v>
      </c>
      <c r="T1363" s="13">
        <f t="shared" si="1689"/>
        <v>8.9101883535625717E-2</v>
      </c>
      <c r="U1363" s="13">
        <f t="shared" si="1690"/>
        <v>2.982976100975282E-2</v>
      </c>
      <c r="V1363" s="13">
        <f t="shared" si="1691"/>
        <v>3.3846538755100681E-3</v>
      </c>
      <c r="W1363" s="13">
        <f t="shared" si="1692"/>
        <v>8.8716161096077994E-2</v>
      </c>
      <c r="X1363" s="13">
        <f t="shared" si="1693"/>
        <v>5.4269647212717383E-2</v>
      </c>
      <c r="Y1363" s="13">
        <f t="shared" si="1694"/>
        <v>1.6598974596089722E-2</v>
      </c>
      <c r="Z1363" s="13">
        <f t="shared" si="1695"/>
        <v>3.3288284025376198E-3</v>
      </c>
      <c r="AA1363" s="13">
        <f t="shared" si="1696"/>
        <v>6.0825092310812564E-3</v>
      </c>
      <c r="AB1363" s="13">
        <f t="shared" si="1697"/>
        <v>5.5570480169517518E-3</v>
      </c>
      <c r="AC1363" s="13">
        <f t="shared" si="1698"/>
        <v>2.3645032012855106E-4</v>
      </c>
      <c r="AD1363" s="13">
        <f t="shared" si="1699"/>
        <v>4.0526035256250169E-2</v>
      </c>
      <c r="AE1363" s="13">
        <f t="shared" si="1700"/>
        <v>2.4790676344809432E-2</v>
      </c>
      <c r="AF1363" s="13">
        <f t="shared" si="1701"/>
        <v>7.582503812019338E-3</v>
      </c>
      <c r="AG1363" s="13">
        <f t="shared" si="1702"/>
        <v>1.5461286939656444E-3</v>
      </c>
      <c r="AH1363" s="13">
        <f t="shared" si="1703"/>
        <v>5.0907957694918966E-4</v>
      </c>
      <c r="AI1363" s="13">
        <f t="shared" si="1704"/>
        <v>9.3020151588104954E-4</v>
      </c>
      <c r="AJ1363" s="13">
        <f t="shared" si="1705"/>
        <v>8.4984244048132791E-4</v>
      </c>
      <c r="AK1363" s="13">
        <f t="shared" si="1706"/>
        <v>5.1761699754501777E-4</v>
      </c>
      <c r="AL1363" s="13">
        <f t="shared" si="1707"/>
        <v>1.0571716874151591E-5</v>
      </c>
      <c r="AM1363" s="13">
        <f t="shared" si="1708"/>
        <v>1.4810014439756347E-2</v>
      </c>
      <c r="AN1363" s="13">
        <f t="shared" si="1709"/>
        <v>9.0596149442309353E-3</v>
      </c>
      <c r="AO1363" s="13">
        <f t="shared" si="1710"/>
        <v>2.7709838930812958E-3</v>
      </c>
      <c r="AP1363" s="13">
        <f t="shared" si="1711"/>
        <v>5.6502414160589077E-4</v>
      </c>
      <c r="AQ1363" s="13">
        <f t="shared" si="1712"/>
        <v>8.6409455878089583E-5</v>
      </c>
      <c r="AR1363" s="13">
        <f t="shared" si="1713"/>
        <v>6.2283058019861335E-5</v>
      </c>
      <c r="AS1363" s="13">
        <f t="shared" si="1714"/>
        <v>1.1380498768184692E-4</v>
      </c>
      <c r="AT1363" s="13">
        <f t="shared" si="1715"/>
        <v>1.0397350124599877E-4</v>
      </c>
      <c r="AU1363" s="13">
        <f t="shared" si="1716"/>
        <v>6.3327563999646477E-5</v>
      </c>
      <c r="AV1363" s="13">
        <f t="shared" si="1717"/>
        <v>2.8928383054838579E-5</v>
      </c>
      <c r="AW1363" s="13">
        <f t="shared" si="1718"/>
        <v>3.2823784202222317E-7</v>
      </c>
      <c r="AX1363" s="13">
        <f t="shared" si="1719"/>
        <v>4.5101979159591493E-3</v>
      </c>
      <c r="AY1363" s="13">
        <f t="shared" si="1720"/>
        <v>2.7589882918125611E-3</v>
      </c>
      <c r="AZ1363" s="13">
        <f t="shared" si="1721"/>
        <v>8.4386722447633497E-4</v>
      </c>
      <c r="BA1363" s="13">
        <f t="shared" si="1722"/>
        <v>1.7207077793905388E-4</v>
      </c>
      <c r="BB1363" s="13">
        <f t="shared" si="1723"/>
        <v>2.6314879665096088E-5</v>
      </c>
      <c r="BC1363" s="13">
        <f t="shared" si="1724"/>
        <v>3.2194793332485848E-6</v>
      </c>
      <c r="BD1363" s="13">
        <f t="shared" si="1725"/>
        <v>6.3499884431175172E-6</v>
      </c>
      <c r="BE1363" s="13">
        <f t="shared" si="1726"/>
        <v>1.160283999411865E-5</v>
      </c>
      <c r="BF1363" s="13">
        <f t="shared" si="1727"/>
        <v>1.0600483539071207E-5</v>
      </c>
      <c r="BG1363" s="13">
        <f t="shared" si="1728"/>
        <v>6.4564796962972789E-6</v>
      </c>
      <c r="BH1363" s="13">
        <f t="shared" si="1729"/>
        <v>2.9493557946002499E-6</v>
      </c>
      <c r="BI1363" s="13">
        <f t="shared" si="1730"/>
        <v>1.077825689826694E-6</v>
      </c>
      <c r="BJ1363" s="14">
        <f t="shared" si="1731"/>
        <v>0.6638265843181258</v>
      </c>
      <c r="BK1363" s="14">
        <f t="shared" si="1732"/>
        <v>0.21842351371218999</v>
      </c>
      <c r="BL1363" s="14">
        <f t="shared" si="1733"/>
        <v>0.11438714912326975</v>
      </c>
      <c r="BM1363" s="14">
        <f t="shared" si="1734"/>
        <v>0.43763976290028639</v>
      </c>
      <c r="BN1363" s="14">
        <f t="shared" si="1735"/>
        <v>0.55956765260186581</v>
      </c>
    </row>
    <row r="1364" spans="1:66" x14ac:dyDescent="0.25">
      <c r="A1364" t="s">
        <v>16</v>
      </c>
      <c r="B1364" t="s">
        <v>449</v>
      </c>
      <c r="C1364" t="s">
        <v>58</v>
      </c>
      <c r="D1364" s="7" t="s">
        <v>510</v>
      </c>
      <c r="E1364" s="10">
        <f>VLOOKUP(A1364,home!$A$2:$E$405,3,FALSE)</f>
        <v>1.4567901234567899</v>
      </c>
      <c r="F1364" s="10">
        <f>VLOOKUP(B1364,home!$B$2:$E$405,3,FALSE)</f>
        <v>0.34</v>
      </c>
      <c r="G1364" s="10">
        <f>VLOOKUP(C1364,away!$B$2:$E$405,4,FALSE)</f>
        <v>0.82</v>
      </c>
      <c r="H1364" s="10">
        <f>VLOOKUP(A1364,away!$A$2:$E$405,3,FALSE)</f>
        <v>1.4074074074074101</v>
      </c>
      <c r="I1364" s="10">
        <f>VLOOKUP(C1364,away!$B$2:$E$405,3,FALSE)</f>
        <v>0.82</v>
      </c>
      <c r="J1364" s="10">
        <f>VLOOKUP(B1364,home!$B$2:$E$405,4,FALSE)</f>
        <v>1.24</v>
      </c>
      <c r="K1364" s="12">
        <f t="shared" si="1680"/>
        <v>0.40615308641975301</v>
      </c>
      <c r="L1364" s="12">
        <f t="shared" si="1681"/>
        <v>1.4310518518518545</v>
      </c>
      <c r="M1364" s="13">
        <f t="shared" si="1682"/>
        <v>0.15926195156508191</v>
      </c>
      <c r="N1364" s="13">
        <f t="shared" si="1683"/>
        <v>6.4684733177391249E-2</v>
      </c>
      <c r="O1364" s="13">
        <f t="shared" si="1684"/>
        <v>0.22791211071675083</v>
      </c>
      <c r="P1364" s="13">
        <f t="shared" si="1685"/>
        <v>9.2567207200048837E-2</v>
      </c>
      <c r="Q1364" s="13">
        <f t="shared" si="1686"/>
        <v>1.3135952012117822E-2</v>
      </c>
      <c r="R1364" s="13">
        <f t="shared" si="1687"/>
        <v>0.16307702405033558</v>
      </c>
      <c r="S1364" s="13">
        <f t="shared" si="1688"/>
        <v>1.3450619819441307E-2</v>
      </c>
      <c r="T1364" s="13">
        <f t="shared" si="1689"/>
        <v>1.8798228452778305E-2</v>
      </c>
      <c r="U1364" s="13">
        <f t="shared" si="1690"/>
        <v>6.6234236642192107E-2</v>
      </c>
      <c r="V1364" s="13">
        <f t="shared" si="1691"/>
        <v>8.6865018401007367E-4</v>
      </c>
      <c r="W1364" s="13">
        <f t="shared" si="1692"/>
        <v>1.7784024842611398E-3</v>
      </c>
      <c r="X1364" s="13">
        <f t="shared" si="1693"/>
        <v>2.5449861684398423E-3</v>
      </c>
      <c r="Y1364" s="13">
        <f t="shared" si="1694"/>
        <v>1.8210035846415963E-3</v>
      </c>
      <c r="Z1364" s="13">
        <f t="shared" si="1695"/>
        <v>7.7790559087240696E-2</v>
      </c>
      <c r="AA1364" s="13">
        <f t="shared" si="1696"/>
        <v>3.1594875667600983E-2</v>
      </c>
      <c r="AB1364" s="13">
        <f t="shared" si="1697"/>
        <v>6.4161781337222449E-3</v>
      </c>
      <c r="AC1364" s="13">
        <f t="shared" si="1698"/>
        <v>3.1555136356109813E-5</v>
      </c>
      <c r="AD1364" s="13">
        <f t="shared" si="1699"/>
        <v>1.8057591446980455E-4</v>
      </c>
      <c r="AE1364" s="13">
        <f t="shared" si="1700"/>
        <v>2.5841349680185587E-4</v>
      </c>
      <c r="AF1364" s="13">
        <f t="shared" si="1701"/>
        <v>1.8490155657090458E-4</v>
      </c>
      <c r="AG1364" s="13">
        <f t="shared" si="1702"/>
        <v>8.8201238313694453E-5</v>
      </c>
      <c r="AH1364" s="13">
        <f t="shared" si="1703"/>
        <v>2.7830580909596742E-2</v>
      </c>
      <c r="AI1364" s="13">
        <f t="shared" si="1704"/>
        <v>1.1303476333287377E-2</v>
      </c>
      <c r="AJ1364" s="13">
        <f t="shared" si="1705"/>
        <v>2.2954709000186499E-3</v>
      </c>
      <c r="AK1364" s="13">
        <f t="shared" si="1706"/>
        <v>3.1077086360976766E-4</v>
      </c>
      <c r="AL1364" s="13">
        <f t="shared" si="1707"/>
        <v>7.3362678696252517E-7</v>
      </c>
      <c r="AM1364" s="13">
        <f t="shared" si="1708"/>
        <v>1.4668292998996094E-5</v>
      </c>
      <c r="AN1364" s="13">
        <f t="shared" si="1709"/>
        <v>2.0991087859718954E-5</v>
      </c>
      <c r="AO1364" s="13">
        <f t="shared" si="1710"/>
        <v>1.5019667577017894E-5</v>
      </c>
      <c r="AP1364" s="13">
        <f t="shared" si="1711"/>
        <v>7.1646410334302369E-6</v>
      </c>
      <c r="AQ1364" s="13">
        <f t="shared" si="1712"/>
        <v>2.5632432046860326E-6</v>
      </c>
      <c r="AR1364" s="13">
        <f t="shared" si="1713"/>
        <v>7.9654008697582507E-3</v>
      </c>
      <c r="AS1364" s="13">
        <f t="shared" si="1714"/>
        <v>3.2351721478228995E-3</v>
      </c>
      <c r="AT1364" s="13">
        <f t="shared" si="1715"/>
        <v>6.5698757646874583E-4</v>
      </c>
      <c r="AU1364" s="13">
        <f t="shared" si="1716"/>
        <v>8.8945843974071547E-5</v>
      </c>
      <c r="AV1364" s="13">
        <f t="shared" si="1717"/>
        <v>9.0314072635697383E-6</v>
      </c>
      <c r="AW1364" s="13">
        <f t="shared" si="1718"/>
        <v>1.1844529323634289E-8</v>
      </c>
      <c r="AX1364" s="13">
        <f t="shared" si="1719"/>
        <v>9.9292874567525237E-7</v>
      </c>
      <c r="AY1364" s="13">
        <f t="shared" si="1720"/>
        <v>1.420932520255509E-6</v>
      </c>
      <c r="AZ1364" s="13">
        <f t="shared" si="1721"/>
        <v>1.0167140572340845E-6</v>
      </c>
      <c r="BA1364" s="13">
        <f t="shared" si="1722"/>
        <v>4.849901781362162E-7</v>
      </c>
      <c r="BB1364" s="13">
        <f t="shared" si="1723"/>
        <v>1.7351152313794836E-7</v>
      </c>
      <c r="BC1364" s="13">
        <f t="shared" si="1724"/>
        <v>4.9660797300839337E-8</v>
      </c>
      <c r="BD1364" s="13">
        <f t="shared" si="1725"/>
        <v>1.899816944234987E-3</v>
      </c>
      <c r="BE1364" s="13">
        <f t="shared" si="1726"/>
        <v>7.7161651553358385E-4</v>
      </c>
      <c r="BF1364" s="13">
        <f t="shared" si="1727"/>
        <v>1.5669721465821015E-4</v>
      </c>
      <c r="BG1364" s="13">
        <f t="shared" si="1728"/>
        <v>2.1214352455603542E-5</v>
      </c>
      <c r="BH1364" s="13">
        <f t="shared" si="1729"/>
        <v>2.1540686815599613E-6</v>
      </c>
      <c r="BI1364" s="13">
        <f t="shared" si="1730"/>
        <v>1.7497632867514134E-7</v>
      </c>
      <c r="BJ1364" s="14">
        <f t="shared" si="1731"/>
        <v>0.10353994375628182</v>
      </c>
      <c r="BK1364" s="14">
        <f t="shared" si="1732"/>
        <v>0.26618213846424543</v>
      </c>
      <c r="BL1364" s="14">
        <f t="shared" si="1733"/>
        <v>0.55178193613429438</v>
      </c>
      <c r="BM1364" s="14">
        <f t="shared" si="1734"/>
        <v>0.27865418963234517</v>
      </c>
      <c r="BN1364" s="14">
        <f t="shared" si="1735"/>
        <v>0.72063897872172622</v>
      </c>
    </row>
    <row r="1365" spans="1:66" x14ac:dyDescent="0.25">
      <c r="A1365" t="s">
        <v>16</v>
      </c>
      <c r="B1365" t="s">
        <v>234</v>
      </c>
      <c r="C1365" t="s">
        <v>60</v>
      </c>
      <c r="D1365" s="7" t="s">
        <v>510</v>
      </c>
      <c r="E1365" s="10">
        <f>VLOOKUP(A1365,home!$A$2:$E$405,3,FALSE)</f>
        <v>1.4567901234567899</v>
      </c>
      <c r="F1365" s="10">
        <f>VLOOKUP(B1365,home!$B$2:$E$405,3,FALSE)</f>
        <v>1.03</v>
      </c>
      <c r="G1365" s="10">
        <f>VLOOKUP(C1365,away!$B$2:$E$405,4,FALSE)</f>
        <v>0.86</v>
      </c>
      <c r="H1365" s="10">
        <f>VLOOKUP(A1365,away!$A$2:$E$405,3,FALSE)</f>
        <v>1.4074074074074101</v>
      </c>
      <c r="I1365" s="10">
        <f>VLOOKUP(C1365,away!$B$2:$E$405,3,FALSE)</f>
        <v>0.69</v>
      </c>
      <c r="J1365" s="10">
        <f>VLOOKUP(B1365,home!$B$2:$E$405,4,FALSE)</f>
        <v>0.89</v>
      </c>
      <c r="K1365" s="12">
        <f t="shared" si="1680"/>
        <v>1.2904246913580246</v>
      </c>
      <c r="L1365" s="12">
        <f t="shared" si="1681"/>
        <v>0.86428888888889055</v>
      </c>
      <c r="M1365" s="13">
        <f t="shared" si="1682"/>
        <v>0.11593639233070278</v>
      </c>
      <c r="N1365" s="13">
        <f t="shared" si="1683"/>
        <v>0.14960718329050998</v>
      </c>
      <c r="O1365" s="13">
        <f t="shared" si="1684"/>
        <v>0.10020253570928958</v>
      </c>
      <c r="P1365" s="13">
        <f t="shared" si="1685"/>
        <v>0.12930382621595146</v>
      </c>
      <c r="Q1365" s="13">
        <f t="shared" si="1686"/>
        <v>9.6528401661299904E-2</v>
      </c>
      <c r="R1365" s="13">
        <f t="shared" si="1687"/>
        <v>4.3301969126015638E-2</v>
      </c>
      <c r="S1365" s="13">
        <f t="shared" si="1688"/>
        <v>3.6053130380306934E-2</v>
      </c>
      <c r="T1365" s="13">
        <f t="shared" si="1689"/>
        <v>8.3428425018065411E-2</v>
      </c>
      <c r="U1365" s="13">
        <f t="shared" si="1690"/>
        <v>5.5877930144633436E-2</v>
      </c>
      <c r="V1365" s="13">
        <f t="shared" si="1691"/>
        <v>4.467782923912542E-3</v>
      </c>
      <c r="W1365" s="13">
        <f t="shared" si="1692"/>
        <v>4.1520877640355461E-2</v>
      </c>
      <c r="X1365" s="13">
        <f t="shared" si="1693"/>
        <v>3.588603320147439E-2</v>
      </c>
      <c r="Y1365" s="13">
        <f t="shared" si="1694"/>
        <v>1.5507949881166069E-2</v>
      </c>
      <c r="Z1365" s="13">
        <f t="shared" si="1695"/>
        <v>1.2475136927541701E-2</v>
      </c>
      <c r="AA1365" s="13">
        <f t="shared" si="1696"/>
        <v>1.6098224719372094E-2</v>
      </c>
      <c r="AB1365" s="13">
        <f t="shared" si="1697"/>
        <v>1.0386773332453931E-2</v>
      </c>
      <c r="AC1365" s="13">
        <f t="shared" si="1698"/>
        <v>3.1143231600453709E-4</v>
      </c>
      <c r="AD1365" s="13">
        <f t="shared" si="1699"/>
        <v>1.3394891428492497E-2</v>
      </c>
      <c r="AE1365" s="13">
        <f t="shared" si="1700"/>
        <v>1.1577055829519104E-2</v>
      </c>
      <c r="AF1365" s="13">
        <f t="shared" si="1701"/>
        <v>5.0029603597498591E-3</v>
      </c>
      <c r="AG1365" s="13">
        <f t="shared" si="1702"/>
        <v>1.4413343501611235E-3</v>
      </c>
      <c r="AH1365" s="13">
        <f t="shared" si="1703"/>
        <v>2.6955305584604457E-3</v>
      </c>
      <c r="AI1365" s="13">
        <f t="shared" si="1704"/>
        <v>3.4783791889474443E-3</v>
      </c>
      <c r="AJ1365" s="13">
        <f t="shared" si="1705"/>
        <v>2.2442931956618414E-3</v>
      </c>
      <c r="AK1365" s="13">
        <f t="shared" si="1706"/>
        <v>9.6536378477628227E-4</v>
      </c>
      <c r="AL1365" s="13">
        <f t="shared" si="1707"/>
        <v>1.3893615027045352E-5</v>
      </c>
      <c r="AM1365" s="13">
        <f t="shared" si="1708"/>
        <v>3.4570197274773344E-3</v>
      </c>
      <c r="AN1365" s="13">
        <f t="shared" si="1709"/>
        <v>2.9878637391283604E-3</v>
      </c>
      <c r="AO1365" s="13">
        <f t="shared" si="1710"/>
        <v>1.2911887156213282E-3</v>
      </c>
      <c r="AP1365" s="13">
        <f t="shared" si="1711"/>
        <v>3.7198668679007721E-4</v>
      </c>
      <c r="AQ1365" s="13">
        <f t="shared" si="1712"/>
        <v>8.0375990051813876E-5</v>
      </c>
      <c r="AR1365" s="13">
        <f t="shared" si="1713"/>
        <v>4.6594342226756599E-4</v>
      </c>
      <c r="AS1365" s="13">
        <f t="shared" si="1714"/>
        <v>6.0126489686992556E-4</v>
      </c>
      <c r="AT1365" s="13">
        <f t="shared" si="1715"/>
        <v>3.8794353448389418E-4</v>
      </c>
      <c r="AU1365" s="13">
        <f t="shared" si="1716"/>
        <v>1.6687063858357348E-4</v>
      </c>
      <c r="AV1365" s="13">
        <f t="shared" si="1717"/>
        <v>5.383349807273106E-5</v>
      </c>
      <c r="AW1365" s="13">
        <f t="shared" si="1718"/>
        <v>4.3043180518905723E-7</v>
      </c>
      <c r="AX1365" s="13">
        <f t="shared" si="1719"/>
        <v>7.4350393580808983E-4</v>
      </c>
      <c r="AY1365" s="13">
        <f t="shared" si="1720"/>
        <v>6.4260219056409091E-4</v>
      </c>
      <c r="AZ1365" s="13">
        <f t="shared" si="1721"/>
        <v>2.7769696664010262E-4</v>
      </c>
      <c r="BA1365" s="13">
        <f t="shared" si="1722"/>
        <v>8.0003467581729872E-5</v>
      </c>
      <c r="BB1365" s="13">
        <f t="shared" si="1723"/>
        <v>1.728652702586792E-5</v>
      </c>
      <c r="BC1365" s="13">
        <f t="shared" si="1724"/>
        <v>2.9881106471870334E-6</v>
      </c>
      <c r="BD1365" s="13">
        <f t="shared" si="1725"/>
        <v>6.7118287119453596E-5</v>
      </c>
      <c r="BE1365" s="13">
        <f t="shared" si="1726"/>
        <v>8.6611094940600183E-5</v>
      </c>
      <c r="BF1365" s="13">
        <f t="shared" si="1727"/>
        <v>5.5882547728452293E-5</v>
      </c>
      <c r="BG1365" s="13">
        <f t="shared" si="1728"/>
        <v>2.4037406468262711E-5</v>
      </c>
      <c r="BH1365" s="13">
        <f t="shared" si="1729"/>
        <v>7.7546157057138226E-6</v>
      </c>
      <c r="BI1365" s="13">
        <f t="shared" si="1730"/>
        <v>2.0013495157291691E-6</v>
      </c>
      <c r="BJ1365" s="14">
        <f t="shared" si="1731"/>
        <v>0.46384762871812979</v>
      </c>
      <c r="BK1365" s="14">
        <f t="shared" si="1732"/>
        <v>0.28672905997246945</v>
      </c>
      <c r="BL1365" s="14">
        <f t="shared" si="1733"/>
        <v>0.23717026105136654</v>
      </c>
      <c r="BM1365" s="14">
        <f t="shared" si="1734"/>
        <v>0.36469960657697936</v>
      </c>
      <c r="BN1365" s="14">
        <f t="shared" si="1735"/>
        <v>0.63488030833376952</v>
      </c>
    </row>
    <row r="1366" spans="1:66" x14ac:dyDescent="0.25">
      <c r="A1366" t="s">
        <v>16</v>
      </c>
      <c r="B1366" t="s">
        <v>18</v>
      </c>
      <c r="C1366" t="s">
        <v>233</v>
      </c>
      <c r="D1366" s="7" t="s">
        <v>510</v>
      </c>
      <c r="E1366" s="10">
        <f>VLOOKUP(A1366,home!$A$2:$E$405,3,FALSE)</f>
        <v>1.4567901234567899</v>
      </c>
      <c r="F1366" s="10">
        <f>VLOOKUP(B1366,home!$B$2:$E$405,3,FALSE)</f>
        <v>1.03</v>
      </c>
      <c r="G1366" s="10">
        <f>VLOOKUP(C1366,away!$B$2:$E$405,4,FALSE)</f>
        <v>1.37</v>
      </c>
      <c r="H1366" s="10">
        <f>VLOOKUP(A1366,away!$A$2:$E$405,3,FALSE)</f>
        <v>1.4074074074074101</v>
      </c>
      <c r="I1366" s="10">
        <f>VLOOKUP(C1366,away!$B$2:$E$405,3,FALSE)</f>
        <v>1.03</v>
      </c>
      <c r="J1366" s="10">
        <f>VLOOKUP(B1366,home!$B$2:$E$405,4,FALSE)</f>
        <v>1.07</v>
      </c>
      <c r="K1366" s="12">
        <f t="shared" si="1680"/>
        <v>2.0556765432098767</v>
      </c>
      <c r="L1366" s="12">
        <f t="shared" si="1681"/>
        <v>1.5511037037037068</v>
      </c>
      <c r="M1366" s="13">
        <f t="shared" si="1682"/>
        <v>2.7139087505082277E-2</v>
      </c>
      <c r="N1366" s="13">
        <f t="shared" si="1683"/>
        <v>5.5789185588317879E-2</v>
      </c>
      <c r="O1366" s="13">
        <f t="shared" si="1684"/>
        <v>4.2095539144272109E-2</v>
      </c>
      <c r="P1366" s="13">
        <f t="shared" si="1685"/>
        <v>8.6534812392653329E-2</v>
      </c>
      <c r="Q1366" s="13">
        <f t="shared" si="1686"/>
        <v>5.7342260089343802E-2</v>
      </c>
      <c r="R1366" s="13">
        <f t="shared" si="1687"/>
        <v>3.2647273338042425E-2</v>
      </c>
      <c r="S1366" s="13">
        <f t="shared" si="1688"/>
        <v>6.8980522598902791E-2</v>
      </c>
      <c r="T1366" s="13">
        <f t="shared" si="1689"/>
        <v>8.8943792003322419E-2</v>
      </c>
      <c r="U1366" s="13">
        <f t="shared" si="1690"/>
        <v>6.7112234000775012E-2</v>
      </c>
      <c r="V1366" s="13">
        <f t="shared" si="1691"/>
        <v>2.4438783608596488E-2</v>
      </c>
      <c r="W1366" s="13">
        <f t="shared" si="1692"/>
        <v>3.9292379666767976E-2</v>
      </c>
      <c r="X1366" s="13">
        <f t="shared" si="1693"/>
        <v>6.0946555628456037E-2</v>
      </c>
      <c r="Y1366" s="13">
        <f t="shared" si="1694"/>
        <v>4.7267214081641085E-2</v>
      </c>
      <c r="Z1366" s="13">
        <f t="shared" si="1695"/>
        <v>1.6879768863488288E-2</v>
      </c>
      <c r="AA1366" s="13">
        <f t="shared" si="1696"/>
        <v>3.4699344907477309E-2</v>
      </c>
      <c r="AB1366" s="13">
        <f t="shared" si="1697"/>
        <v>3.5665314695525106E-2</v>
      </c>
      <c r="AC1366" s="13">
        <f t="shared" si="1698"/>
        <v>4.8702944467977089E-3</v>
      </c>
      <c r="AD1366" s="13">
        <f t="shared" si="1699"/>
        <v>2.0193105801967912E-2</v>
      </c>
      <c r="AE1366" s="13">
        <f t="shared" si="1700"/>
        <v>3.1321601198713238E-2</v>
      </c>
      <c r="AF1366" s="13">
        <f t="shared" si="1701"/>
        <v>2.429152581262729E-2</v>
      </c>
      <c r="AG1366" s="13">
        <f t="shared" si="1702"/>
        <v>1.2559558552193458E-2</v>
      </c>
      <c r="AH1366" s="13">
        <f t="shared" si="1703"/>
        <v>6.5455680004547984E-3</v>
      </c>
      <c r="AI1366" s="13">
        <f t="shared" si="1704"/>
        <v>1.3455570600520102E-2</v>
      </c>
      <c r="AJ1366" s="13">
        <f t="shared" si="1705"/>
        <v>1.3830150429496809E-2</v>
      </c>
      <c r="AK1366" s="13">
        <f t="shared" si="1706"/>
        <v>9.4767719423268643E-3</v>
      </c>
      <c r="AL1366" s="13">
        <f t="shared" si="1707"/>
        <v>6.2117050349861183E-4</v>
      </c>
      <c r="AM1366" s="13">
        <f t="shared" si="1708"/>
        <v>8.3020987863321426E-3</v>
      </c>
      <c r="AN1366" s="13">
        <f t="shared" si="1709"/>
        <v>1.2877416175993835E-2</v>
      </c>
      <c r="AO1366" s="13">
        <f t="shared" si="1710"/>
        <v>9.9871039623590334E-3</v>
      </c>
      <c r="AP1366" s="13">
        <f t="shared" si="1711"/>
        <v>5.1636779817630192E-3</v>
      </c>
      <c r="AQ1366" s="13">
        <f t="shared" si="1712"/>
        <v>2.0023500105614753E-3</v>
      </c>
      <c r="AR1366" s="13">
        <f t="shared" si="1713"/>
        <v>2.03057095366998E-3</v>
      </c>
      <c r="AS1366" s="13">
        <f t="shared" si="1714"/>
        <v>4.1741970787826863E-3</v>
      </c>
      <c r="AT1366" s="13">
        <f t="shared" si="1715"/>
        <v>4.290399510794381E-3</v>
      </c>
      <c r="AU1366" s="13">
        <f t="shared" si="1716"/>
        <v>2.9398912117797127E-3</v>
      </c>
      <c r="AV1366" s="13">
        <f t="shared" si="1717"/>
        <v>1.5108663509111038E-3</v>
      </c>
      <c r="AW1366" s="13">
        <f t="shared" si="1718"/>
        <v>5.5017891091212807E-5</v>
      </c>
      <c r="AX1366" s="13">
        <f t="shared" si="1719"/>
        <v>2.8444049557456953E-3</v>
      </c>
      <c r="AY1366" s="13">
        <f t="shared" si="1720"/>
        <v>4.4119670616903266E-3</v>
      </c>
      <c r="AZ1366" s="13">
        <f t="shared" si="1721"/>
        <v>3.4217092250033135E-3</v>
      </c>
      <c r="BA1366" s="13">
        <f t="shared" si="1722"/>
        <v>1.7691419506332595E-3</v>
      </c>
      <c r="BB1366" s="13">
        <f t="shared" si="1723"/>
        <v>6.8603065800121224E-4</v>
      </c>
      <c r="BC1366" s="13">
        <f t="shared" si="1724"/>
        <v>2.1282093889599419E-4</v>
      </c>
      <c r="BD1366" s="13">
        <f t="shared" si="1725"/>
        <v>5.2493768781177905E-4</v>
      </c>
      <c r="BE1366" s="13">
        <f t="shared" si="1726"/>
        <v>1.0791020914815031E-3</v>
      </c>
      <c r="BF1366" s="13">
        <f t="shared" si="1727"/>
        <v>1.1091424285936226E-3</v>
      </c>
      <c r="BG1366" s="13">
        <f t="shared" si="1728"/>
        <v>7.6001269117958179E-4</v>
      </c>
      <c r="BH1366" s="13">
        <f t="shared" si="1729"/>
        <v>3.9058506544991961E-4</v>
      </c>
      <c r="BI1366" s="13">
        <f t="shared" si="1730"/>
        <v>1.6058331143469886E-4</v>
      </c>
      <c r="BJ1366" s="14">
        <f t="shared" si="1731"/>
        <v>0.48962590013033047</v>
      </c>
      <c r="BK1366" s="14">
        <f t="shared" si="1732"/>
        <v>0.21699663811722153</v>
      </c>
      <c r="BL1366" s="14">
        <f t="shared" si="1733"/>
        <v>0.27449805544077954</v>
      </c>
      <c r="BM1366" s="14">
        <f t="shared" si="1734"/>
        <v>0.69209525532350835</v>
      </c>
      <c r="BN1366" s="14">
        <f t="shared" si="1735"/>
        <v>0.30154815805771179</v>
      </c>
    </row>
    <row r="1367" spans="1:66" x14ac:dyDescent="0.25">
      <c r="A1367" t="s">
        <v>16</v>
      </c>
      <c r="B1367" t="s">
        <v>450</v>
      </c>
      <c r="C1367" t="s">
        <v>230</v>
      </c>
      <c r="D1367" s="7" t="s">
        <v>510</v>
      </c>
      <c r="E1367" s="10">
        <f>VLOOKUP(A1367,home!$A$2:$E$405,3,FALSE)</f>
        <v>1.4567901234567899</v>
      </c>
      <c r="F1367" s="10">
        <f>VLOOKUP(B1367,home!$B$2:$E$405,3,FALSE)</f>
        <v>0.69</v>
      </c>
      <c r="G1367" s="10">
        <f>VLOOKUP(C1367,away!$B$2:$E$405,4,FALSE)</f>
        <v>0.69</v>
      </c>
      <c r="H1367" s="10">
        <f>VLOOKUP(A1367,away!$A$2:$E$405,3,FALSE)</f>
        <v>1.4074074074074101</v>
      </c>
      <c r="I1367" s="10">
        <f>VLOOKUP(C1367,away!$B$2:$E$405,3,FALSE)</f>
        <v>1.2</v>
      </c>
      <c r="J1367" s="10">
        <f>VLOOKUP(B1367,home!$B$2:$E$405,4,FALSE)</f>
        <v>1.6</v>
      </c>
      <c r="K1367" s="12">
        <f t="shared" si="1680"/>
        <v>0.69357777777777752</v>
      </c>
      <c r="L1367" s="12">
        <f t="shared" si="1681"/>
        <v>2.7022222222222272</v>
      </c>
      <c r="M1367" s="13">
        <f t="shared" si="1682"/>
        <v>3.351373245892654E-2</v>
      </c>
      <c r="N1367" s="13">
        <f t="shared" si="1683"/>
        <v>2.3244380083901242E-2</v>
      </c>
      <c r="O1367" s="13">
        <f t="shared" si="1684"/>
        <v>9.056155260012165E-2</v>
      </c>
      <c r="P1367" s="13">
        <f t="shared" si="1685"/>
        <v>6.2811480404497688E-2</v>
      </c>
      <c r="Q1367" s="13">
        <f t="shared" si="1686"/>
        <v>8.0608927422071257E-3</v>
      </c>
      <c r="R1367" s="13">
        <f t="shared" si="1687"/>
        <v>0.12235871995749795</v>
      </c>
      <c r="S1367" s="13">
        <f t="shared" si="1688"/>
        <v>2.9430339305237196E-2</v>
      </c>
      <c r="T1367" s="13">
        <f t="shared" si="1689"/>
        <v>2.178232349894196E-2</v>
      </c>
      <c r="U1367" s="13">
        <f t="shared" si="1690"/>
        <v>8.4865289079854828E-2</v>
      </c>
      <c r="V1367" s="13">
        <f t="shared" si="1691"/>
        <v>6.1287088569975494E-3</v>
      </c>
      <c r="W1367" s="13">
        <f t="shared" si="1692"/>
        <v>1.8636186916816777E-3</v>
      </c>
      <c r="X1367" s="13">
        <f t="shared" si="1693"/>
        <v>5.0359118424109419E-3</v>
      </c>
      <c r="Y1367" s="13">
        <f t="shared" si="1694"/>
        <v>6.8040764448574643E-3</v>
      </c>
      <c r="Z1367" s="13">
        <f t="shared" si="1695"/>
        <v>0.11021348405060576</v>
      </c>
      <c r="AA1367" s="13">
        <f t="shared" si="1696"/>
        <v>7.6441623348965662E-2</v>
      </c>
      <c r="AB1367" s="13">
        <f t="shared" si="1697"/>
        <v>2.6509105626050737E-2</v>
      </c>
      <c r="AC1367" s="13">
        <f t="shared" si="1698"/>
        <v>7.179021255465215E-4</v>
      </c>
      <c r="AD1367" s="13">
        <f t="shared" si="1699"/>
        <v>3.2314112770042672E-4</v>
      </c>
      <c r="AE1367" s="13">
        <f t="shared" si="1700"/>
        <v>8.7319913618604352E-4</v>
      </c>
      <c r="AF1367" s="13">
        <f t="shared" si="1701"/>
        <v>1.17978905511359E-3</v>
      </c>
      <c r="AG1367" s="13">
        <f t="shared" si="1702"/>
        <v>1.0626840674208356E-3</v>
      </c>
      <c r="AH1367" s="13">
        <f t="shared" si="1703"/>
        <v>7.4455331447520479E-2</v>
      </c>
      <c r="AI1367" s="13">
        <f t="shared" si="1704"/>
        <v>5.1640563329079132E-2</v>
      </c>
      <c r="AJ1367" s="13">
        <f t="shared" si="1705"/>
        <v>1.7908373578487645E-2</v>
      </c>
      <c r="AK1367" s="13">
        <f t="shared" si="1706"/>
        <v>4.1402833167272415E-3</v>
      </c>
      <c r="AL1367" s="13">
        <f t="shared" si="1707"/>
        <v>5.3819723418006801E-5</v>
      </c>
      <c r="AM1367" s="13">
        <f t="shared" si="1708"/>
        <v>4.4824701051813419E-5</v>
      </c>
      <c r="AN1367" s="13">
        <f t="shared" si="1709"/>
        <v>1.2112630328667826E-4</v>
      </c>
      <c r="AO1367" s="13">
        <f t="shared" si="1710"/>
        <v>1.6365509421844562E-4</v>
      </c>
      <c r="AP1367" s="13">
        <f t="shared" si="1711"/>
        <v>1.474108107923187E-4</v>
      </c>
      <c r="AQ1367" s="13">
        <f t="shared" si="1712"/>
        <v>9.9584192179699943E-5</v>
      </c>
      <c r="AR1367" s="13">
        <f t="shared" si="1713"/>
        <v>4.0238970240082238E-2</v>
      </c>
      <c r="AS1367" s="13">
        <f t="shared" si="1714"/>
        <v>2.7908855559182363E-2</v>
      </c>
      <c r="AT1367" s="13">
        <f t="shared" si="1715"/>
        <v>9.6784810095293366E-3</v>
      </c>
      <c r="AU1367" s="13">
        <f t="shared" si="1716"/>
        <v>2.237593116951259E-3</v>
      </c>
      <c r="AV1367" s="13">
        <f t="shared" si="1717"/>
        <v>3.8798621540647618E-4</v>
      </c>
      <c r="AW1367" s="13">
        <f t="shared" si="1718"/>
        <v>2.8019165203304305E-6</v>
      </c>
      <c r="AX1367" s="13">
        <f t="shared" si="1719"/>
        <v>5.1815694241783222E-6</v>
      </c>
      <c r="AY1367" s="13">
        <f t="shared" si="1720"/>
        <v>1.400175204400189E-5</v>
      </c>
      <c r="AZ1367" s="13">
        <f t="shared" si="1721"/>
        <v>1.8917922761673704E-5</v>
      </c>
      <c r="BA1367" s="13">
        <f t="shared" si="1722"/>
        <v>1.7040143761626121E-5</v>
      </c>
      <c r="BB1367" s="13">
        <f t="shared" si="1723"/>
        <v>1.1511563785631892E-5</v>
      </c>
      <c r="BC1367" s="13">
        <f t="shared" si="1724"/>
        <v>6.2213606948126224E-6</v>
      </c>
      <c r="BD1367" s="13">
        <f t="shared" si="1725"/>
        <v>1.8122439930348181E-2</v>
      </c>
      <c r="BE1367" s="13">
        <f t="shared" si="1726"/>
        <v>1.2569321614802152E-2</v>
      </c>
      <c r="BF1367" s="13">
        <f t="shared" si="1727"/>
        <v>4.3589010768843306E-3</v>
      </c>
      <c r="BG1367" s="13">
        <f t="shared" si="1728"/>
        <v>1.0077456408195318E-3</v>
      </c>
      <c r="BH1367" s="13">
        <f t="shared" si="1729"/>
        <v>1.7473749553121326E-4</v>
      </c>
      <c r="BI1367" s="13">
        <f t="shared" si="1730"/>
        <v>2.4238808768998659E-5</v>
      </c>
      <c r="BJ1367" s="14">
        <f t="shared" si="1731"/>
        <v>7.0879492104422209E-2</v>
      </c>
      <c r="BK1367" s="14">
        <f t="shared" si="1732"/>
        <v>0.13266998462666746</v>
      </c>
      <c r="BL1367" s="14">
        <f t="shared" si="1733"/>
        <v>0.66559011299261128</v>
      </c>
      <c r="BM1367" s="14">
        <f t="shared" si="1734"/>
        <v>0.63879111569163094</v>
      </c>
      <c r="BN1367" s="14">
        <f t="shared" si="1735"/>
        <v>0.3405507582471522</v>
      </c>
    </row>
    <row r="1368" spans="1:66" x14ac:dyDescent="0.25">
      <c r="A1368" t="s">
        <v>61</v>
      </c>
      <c r="B1368" t="s">
        <v>69</v>
      </c>
      <c r="C1368" t="s">
        <v>241</v>
      </c>
      <c r="D1368" s="7" t="s">
        <v>510</v>
      </c>
      <c r="E1368" s="10">
        <f>VLOOKUP(A1368,home!$A$2:$E$405,3,FALSE)</f>
        <v>1.5</v>
      </c>
      <c r="F1368" s="10">
        <f>VLOOKUP(B1368,home!$B$2:$E$405,3,FALSE)</f>
        <v>1.5</v>
      </c>
      <c r="G1368" s="10">
        <f>VLOOKUP(C1368,away!$B$2:$E$405,4,FALSE)</f>
        <v>0.5</v>
      </c>
      <c r="H1368" s="10">
        <f>VLOOKUP(A1368,away!$A$2:$E$405,3,FALSE)</f>
        <v>1.1000000000000001</v>
      </c>
      <c r="I1368" s="10">
        <f>VLOOKUP(C1368,away!$B$2:$E$405,3,FALSE)</f>
        <v>0.67</v>
      </c>
      <c r="J1368" s="10">
        <f>VLOOKUP(B1368,home!$B$2:$E$405,4,FALSE)</f>
        <v>0.45</v>
      </c>
      <c r="K1368" s="12">
        <f t="shared" si="1680"/>
        <v>1.125</v>
      </c>
      <c r="L1368" s="12">
        <f t="shared" si="1681"/>
        <v>0.33165000000000006</v>
      </c>
      <c r="M1368" s="13">
        <f t="shared" si="1682"/>
        <v>0.23301557084228791</v>
      </c>
      <c r="N1368" s="13">
        <f t="shared" si="1683"/>
        <v>0.26214251719757387</v>
      </c>
      <c r="O1368" s="13">
        <f t="shared" si="1684"/>
        <v>7.7279614069844793E-2</v>
      </c>
      <c r="P1368" s="13">
        <f t="shared" si="1685"/>
        <v>8.6939565828575385E-2</v>
      </c>
      <c r="Q1368" s="13">
        <f t="shared" si="1686"/>
        <v>0.14745516592363536</v>
      </c>
      <c r="R1368" s="13">
        <f t="shared" si="1687"/>
        <v>1.2814892003132013E-2</v>
      </c>
      <c r="S1368" s="13">
        <f t="shared" si="1688"/>
        <v>8.1094238457319803E-3</v>
      </c>
      <c r="T1368" s="13">
        <f t="shared" si="1689"/>
        <v>4.8903505778573678E-2</v>
      </c>
      <c r="U1368" s="13">
        <f t="shared" si="1690"/>
        <v>1.4416753503523514E-2</v>
      </c>
      <c r="V1368" s="13">
        <f t="shared" si="1691"/>
        <v>3.3618630230462636E-4</v>
      </c>
      <c r="W1368" s="13">
        <f t="shared" si="1692"/>
        <v>5.529568722136325E-2</v>
      </c>
      <c r="X1368" s="13">
        <f t="shared" si="1693"/>
        <v>1.8338814666965124E-2</v>
      </c>
      <c r="Y1368" s="13">
        <f t="shared" si="1694"/>
        <v>3.0410339421494919E-3</v>
      </c>
      <c r="Z1368" s="13">
        <f t="shared" si="1695"/>
        <v>1.4166863109462443E-3</v>
      </c>
      <c r="AA1368" s="13">
        <f t="shared" si="1696"/>
        <v>1.5937720998145245E-3</v>
      </c>
      <c r="AB1368" s="13">
        <f t="shared" si="1697"/>
        <v>8.964968061456705E-4</v>
      </c>
      <c r="AC1368" s="13">
        <f t="shared" si="1698"/>
        <v>7.8395756596403452E-6</v>
      </c>
      <c r="AD1368" s="13">
        <f t="shared" si="1699"/>
        <v>1.5551912031008414E-2</v>
      </c>
      <c r="AE1368" s="13">
        <f t="shared" si="1700"/>
        <v>5.1577916250839413E-3</v>
      </c>
      <c r="AF1368" s="13">
        <f t="shared" si="1701"/>
        <v>8.5529079622954462E-4</v>
      </c>
      <c r="AG1368" s="13">
        <f t="shared" si="1702"/>
        <v>9.4552397523176173E-5</v>
      </c>
      <c r="AH1368" s="13">
        <f t="shared" si="1703"/>
        <v>1.174610037563305E-4</v>
      </c>
      <c r="AI1368" s="13">
        <f t="shared" si="1704"/>
        <v>1.321436292258718E-4</v>
      </c>
      <c r="AJ1368" s="13">
        <f t="shared" si="1705"/>
        <v>7.433079143955292E-5</v>
      </c>
      <c r="AK1368" s="13">
        <f t="shared" si="1706"/>
        <v>2.7874046789832338E-5</v>
      </c>
      <c r="AL1368" s="13">
        <f t="shared" si="1707"/>
        <v>1.1699978703838749E-7</v>
      </c>
      <c r="AM1368" s="13">
        <f t="shared" si="1708"/>
        <v>3.4991802069768933E-3</v>
      </c>
      <c r="AN1368" s="13">
        <f t="shared" si="1709"/>
        <v>1.1605031156438868E-3</v>
      </c>
      <c r="AO1368" s="13">
        <f t="shared" si="1710"/>
        <v>1.9244042915164756E-4</v>
      </c>
      <c r="AP1368" s="13">
        <f t="shared" si="1711"/>
        <v>2.1274289442714639E-5</v>
      </c>
      <c r="AQ1368" s="13">
        <f t="shared" si="1712"/>
        <v>1.763904523419078E-6</v>
      </c>
      <c r="AR1368" s="13">
        <f t="shared" si="1713"/>
        <v>7.791188379157407E-6</v>
      </c>
      <c r="AS1368" s="13">
        <f t="shared" si="1714"/>
        <v>8.7650869265520804E-6</v>
      </c>
      <c r="AT1368" s="13">
        <f t="shared" si="1715"/>
        <v>4.9303613961855481E-6</v>
      </c>
      <c r="AU1368" s="13">
        <f t="shared" si="1716"/>
        <v>1.84888552356958E-6</v>
      </c>
      <c r="AV1368" s="13">
        <f t="shared" si="1717"/>
        <v>5.1999905350394443E-7</v>
      </c>
      <c r="AW1368" s="13">
        <f t="shared" si="1718"/>
        <v>1.212593105352536E-9</v>
      </c>
      <c r="AX1368" s="13">
        <f t="shared" si="1719"/>
        <v>6.5609628880816694E-4</v>
      </c>
      <c r="AY1368" s="13">
        <f t="shared" si="1720"/>
        <v>2.1759433418322863E-4</v>
      </c>
      <c r="AZ1368" s="13">
        <f t="shared" si="1721"/>
        <v>3.6082580465933889E-5</v>
      </c>
      <c r="BA1368" s="13">
        <f t="shared" si="1722"/>
        <v>3.988929270508992E-6</v>
      </c>
      <c r="BB1368" s="13">
        <f t="shared" si="1723"/>
        <v>3.3073209814107682E-7</v>
      </c>
      <c r="BC1368" s="13">
        <f t="shared" si="1724"/>
        <v>2.1937460069697637E-8</v>
      </c>
      <c r="BD1368" s="13">
        <f t="shared" si="1725"/>
        <v>4.3065793765792532E-7</v>
      </c>
      <c r="BE1368" s="13">
        <f t="shared" si="1726"/>
        <v>4.8449017986516594E-7</v>
      </c>
      <c r="BF1368" s="13">
        <f t="shared" si="1727"/>
        <v>2.7252572617415598E-7</v>
      </c>
      <c r="BG1368" s="13">
        <f t="shared" si="1728"/>
        <v>1.0219714731530847E-7</v>
      </c>
      <c r="BH1368" s="13">
        <f t="shared" si="1729"/>
        <v>2.8742947682430505E-8</v>
      </c>
      <c r="BI1368" s="13">
        <f t="shared" si="1730"/>
        <v>6.4671632285468641E-9</v>
      </c>
      <c r="BJ1368" s="14">
        <f t="shared" si="1731"/>
        <v>0.56262554832813061</v>
      </c>
      <c r="BK1368" s="14">
        <f t="shared" si="1732"/>
        <v>0.3286262977285298</v>
      </c>
      <c r="BL1368" s="14">
        <f t="shared" si="1733"/>
        <v>0.107378518556053</v>
      </c>
      <c r="BM1368" s="14">
        <f t="shared" si="1734"/>
        <v>0.18018213193702007</v>
      </c>
      <c r="BN1368" s="14">
        <f t="shared" si="1735"/>
        <v>0.8196473258650494</v>
      </c>
    </row>
    <row r="1369" spans="1:66" x14ac:dyDescent="0.25">
      <c r="A1369" t="s">
        <v>61</v>
      </c>
      <c r="B1369" t="s">
        <v>240</v>
      </c>
      <c r="C1369" t="s">
        <v>311</v>
      </c>
      <c r="D1369" s="7" t="s">
        <v>510</v>
      </c>
      <c r="E1369" s="10">
        <f>VLOOKUP(A1369,home!$A$2:$E$405,3,FALSE)</f>
        <v>1.5</v>
      </c>
      <c r="F1369" s="10">
        <f>VLOOKUP(B1369,home!$B$2:$E$405,3,FALSE)</f>
        <v>1.67</v>
      </c>
      <c r="G1369" s="10">
        <f>VLOOKUP(C1369,away!$B$2:$E$405,4,FALSE)</f>
        <v>1.33</v>
      </c>
      <c r="H1369" s="10">
        <f>VLOOKUP(A1369,away!$A$2:$E$405,3,FALSE)</f>
        <v>1.1000000000000001</v>
      </c>
      <c r="I1369" s="10">
        <f>VLOOKUP(C1369,away!$B$2:$E$405,3,FALSE)</f>
        <v>0.67</v>
      </c>
      <c r="J1369" s="10">
        <f>VLOOKUP(B1369,home!$B$2:$E$405,4,FALSE)</f>
        <v>0.91</v>
      </c>
      <c r="K1369" s="12">
        <f t="shared" si="1680"/>
        <v>3.3316500000000002</v>
      </c>
      <c r="L1369" s="12">
        <f t="shared" si="1681"/>
        <v>0.6706700000000001</v>
      </c>
      <c r="M1369" s="13">
        <f t="shared" si="1682"/>
        <v>1.8273195859463378E-2</v>
      </c>
      <c r="N1369" s="13">
        <f t="shared" si="1683"/>
        <v>6.0879892985181164E-2</v>
      </c>
      <c r="O1369" s="13">
        <f t="shared" si="1684"/>
        <v>1.2255284267066307E-2</v>
      </c>
      <c r="P1369" s="13">
        <f t="shared" si="1685"/>
        <v>4.083031782837146E-2</v>
      </c>
      <c r="Q1369" s="13">
        <f t="shared" si="1686"/>
        <v>0.10141524773203944</v>
      </c>
      <c r="R1369" s="13">
        <f t="shared" si="1687"/>
        <v>4.1096257496966793E-3</v>
      </c>
      <c r="S1369" s="13">
        <f t="shared" si="1688"/>
        <v>2.2808200420815519E-2</v>
      </c>
      <c r="T1369" s="13">
        <f t="shared" si="1689"/>
        <v>6.8016164196446904E-2</v>
      </c>
      <c r="U1369" s="13">
        <f t="shared" si="1690"/>
        <v>1.3691834628976942E-2</v>
      </c>
      <c r="V1369" s="13">
        <f t="shared" si="1691"/>
        <v>5.6626114460967981E-3</v>
      </c>
      <c r="W1369" s="13">
        <f t="shared" si="1692"/>
        <v>0.1126267033688164</v>
      </c>
      <c r="X1369" s="13">
        <f t="shared" si="1693"/>
        <v>7.5535351148364113E-2</v>
      </c>
      <c r="Y1369" s="13">
        <f t="shared" si="1694"/>
        <v>2.5329646977336674E-2</v>
      </c>
      <c r="Z1369" s="13">
        <f t="shared" si="1695"/>
        <v>9.1873423384969085E-4</v>
      </c>
      <c r="AA1369" s="13">
        <f t="shared" si="1696"/>
        <v>3.0609009102053231E-3</v>
      </c>
      <c r="AB1369" s="13">
        <f t="shared" si="1697"/>
        <v>5.0989252587427831E-3</v>
      </c>
      <c r="AC1369" s="13">
        <f t="shared" si="1698"/>
        <v>7.9079703292216064E-4</v>
      </c>
      <c r="AD1369" s="13">
        <f t="shared" si="1699"/>
        <v>9.3808189069679318E-2</v>
      </c>
      <c r="AE1369" s="13">
        <f t="shared" si="1700"/>
        <v>6.2914338163361838E-2</v>
      </c>
      <c r="AF1369" s="13">
        <f t="shared" si="1701"/>
        <v>2.1097379588010938E-2</v>
      </c>
      <c r="AG1369" s="13">
        <f t="shared" si="1702"/>
        <v>4.7164598560971004E-3</v>
      </c>
      <c r="AH1369" s="13">
        <f t="shared" si="1703"/>
        <v>1.5404187215399304E-4</v>
      </c>
      <c r="AI1369" s="13">
        <f t="shared" si="1704"/>
        <v>5.1321360336185104E-4</v>
      </c>
      <c r="AJ1369" s="13">
        <f t="shared" si="1705"/>
        <v>8.5492405082025563E-4</v>
      </c>
      <c r="AK1369" s="13">
        <f t="shared" si="1706"/>
        <v>9.494359046384349E-4</v>
      </c>
      <c r="AL1369" s="13">
        <f t="shared" si="1707"/>
        <v>7.0679468310352024E-5</v>
      </c>
      <c r="AM1369" s="13">
        <f t="shared" si="1708"/>
        <v>6.2507210622799389E-2</v>
      </c>
      <c r="AN1369" s="13">
        <f t="shared" si="1709"/>
        <v>4.1921710948392879E-2</v>
      </c>
      <c r="AO1369" s="13">
        <f t="shared" si="1710"/>
        <v>1.4057816940879323E-2</v>
      </c>
      <c r="AP1369" s="13">
        <f t="shared" si="1711"/>
        <v>3.1427186959131796E-3</v>
      </c>
      <c r="AQ1369" s="13">
        <f t="shared" si="1712"/>
        <v>5.2693178694702308E-4</v>
      </c>
      <c r="AR1369" s="13">
        <f t="shared" si="1713"/>
        <v>2.0662252479503714E-5</v>
      </c>
      <c r="AS1369" s="13">
        <f t="shared" si="1714"/>
        <v>6.8839393473338556E-5</v>
      </c>
      <c r="AT1369" s="13">
        <f t="shared" si="1715"/>
        <v>1.1467438263272422E-4</v>
      </c>
      <c r="AU1369" s="13">
        <f t="shared" si="1716"/>
        <v>1.2735163563277189E-4</v>
      </c>
      <c r="AV1369" s="13">
        <f t="shared" si="1717"/>
        <v>1.0607276921398114E-4</v>
      </c>
      <c r="AW1369" s="13">
        <f t="shared" si="1718"/>
        <v>4.3869130277039685E-6</v>
      </c>
      <c r="AX1369" s="13">
        <f t="shared" si="1719"/>
        <v>3.4708691378574928E-2</v>
      </c>
      <c r="AY1369" s="13">
        <f t="shared" si="1720"/>
        <v>2.327807804686885E-2</v>
      </c>
      <c r="AZ1369" s="13">
        <f t="shared" si="1721"/>
        <v>7.805954301846765E-3</v>
      </c>
      <c r="BA1369" s="13">
        <f t="shared" si="1722"/>
        <v>1.7450731238731905E-3</v>
      </c>
      <c r="BB1369" s="13">
        <f t="shared" si="1723"/>
        <v>2.9259204799700816E-4</v>
      </c>
      <c r="BC1369" s="13">
        <f t="shared" si="1724"/>
        <v>3.9246541766030715E-5</v>
      </c>
      <c r="BD1369" s="13">
        <f t="shared" si="1725"/>
        <v>2.3095921450714587E-6</v>
      </c>
      <c r="BE1369" s="13">
        <f t="shared" si="1726"/>
        <v>7.694752670127326E-6</v>
      </c>
      <c r="BF1369" s="13">
        <f t="shared" si="1727"/>
        <v>1.2818111366714856E-5</v>
      </c>
      <c r="BG1369" s="13">
        <f t="shared" si="1728"/>
        <v>1.4235153578305182E-5</v>
      </c>
      <c r="BH1369" s="13">
        <f t="shared" si="1729"/>
        <v>1.1856637354790118E-5</v>
      </c>
      <c r="BI1369" s="13">
        <f t="shared" si="1730"/>
        <v>7.9004331686172971E-6</v>
      </c>
      <c r="BJ1369" s="14">
        <f t="shared" si="1731"/>
        <v>0.81636539752119264</v>
      </c>
      <c r="BK1369" s="14">
        <f t="shared" si="1732"/>
        <v>0.11171388010284852</v>
      </c>
      <c r="BL1369" s="14">
        <f t="shared" si="1733"/>
        <v>4.1182601359378519E-2</v>
      </c>
      <c r="BM1369" s="14">
        <f t="shared" si="1734"/>
        <v>0.70914335766160985</v>
      </c>
      <c r="BN1369" s="14">
        <f t="shared" si="1735"/>
        <v>0.23776356442181842</v>
      </c>
    </row>
    <row r="1370" spans="1:66" x14ac:dyDescent="0.25">
      <c r="A1370" t="s">
        <v>61</v>
      </c>
      <c r="B1370" t="s">
        <v>337</v>
      </c>
      <c r="C1370" t="s">
        <v>82</v>
      </c>
      <c r="D1370" s="7" t="s">
        <v>510</v>
      </c>
      <c r="E1370" s="10">
        <f>VLOOKUP(A1370,home!$A$2:$E$405,3,FALSE)</f>
        <v>1.5</v>
      </c>
      <c r="F1370" s="10">
        <f>VLOOKUP(B1370,home!$B$2:$E$405,3,FALSE)</f>
        <v>1.78</v>
      </c>
      <c r="G1370" s="10">
        <f>VLOOKUP(C1370,away!$B$2:$E$405,4,FALSE)</f>
        <v>1.33</v>
      </c>
      <c r="H1370" s="10">
        <f>VLOOKUP(A1370,away!$A$2:$E$405,3,FALSE)</f>
        <v>1.1000000000000001</v>
      </c>
      <c r="I1370" s="10">
        <f>VLOOKUP(C1370,away!$B$2:$E$405,3,FALSE)</f>
        <v>0</v>
      </c>
      <c r="J1370" s="10">
        <f>VLOOKUP(B1370,home!$B$2:$E$405,4,FALSE)</f>
        <v>0.61</v>
      </c>
      <c r="K1370" s="12">
        <f t="shared" si="1680"/>
        <v>3.5510999999999999</v>
      </c>
      <c r="L1370" s="12">
        <f t="shared" si="1681"/>
        <v>0</v>
      </c>
      <c r="M1370" s="13">
        <f t="shared" si="1682"/>
        <v>2.8693059922656427E-2</v>
      </c>
      <c r="N1370" s="13">
        <f t="shared" si="1683"/>
        <v>0.10189192509134525</v>
      </c>
      <c r="O1370" s="13">
        <f t="shared" si="1684"/>
        <v>0</v>
      </c>
      <c r="P1370" s="13">
        <f t="shared" si="1685"/>
        <v>0</v>
      </c>
      <c r="Q1370" s="13">
        <f t="shared" si="1686"/>
        <v>0.1809142075959381</v>
      </c>
      <c r="R1370" s="13">
        <f t="shared" si="1687"/>
        <v>0</v>
      </c>
      <c r="S1370" s="13">
        <f t="shared" si="1688"/>
        <v>0</v>
      </c>
      <c r="T1370" s="13">
        <f t="shared" si="1689"/>
        <v>0</v>
      </c>
      <c r="U1370" s="13">
        <f t="shared" si="1690"/>
        <v>0</v>
      </c>
      <c r="V1370" s="13">
        <f t="shared" si="1691"/>
        <v>0</v>
      </c>
      <c r="W1370" s="13">
        <f t="shared" si="1692"/>
        <v>0.21414814753131187</v>
      </c>
      <c r="X1370" s="13">
        <f t="shared" si="1693"/>
        <v>0</v>
      </c>
      <c r="Y1370" s="13">
        <f t="shared" si="1694"/>
        <v>0</v>
      </c>
      <c r="Z1370" s="13">
        <f t="shared" si="1695"/>
        <v>0</v>
      </c>
      <c r="AA1370" s="13">
        <f t="shared" si="1696"/>
        <v>0</v>
      </c>
      <c r="AB1370" s="13">
        <f t="shared" si="1697"/>
        <v>0</v>
      </c>
      <c r="AC1370" s="13">
        <f t="shared" si="1698"/>
        <v>0</v>
      </c>
      <c r="AD1370" s="13">
        <f t="shared" si="1699"/>
        <v>0.19011537167461043</v>
      </c>
      <c r="AE1370" s="13">
        <f t="shared" si="1700"/>
        <v>0</v>
      </c>
      <c r="AF1370" s="13">
        <f t="shared" si="1701"/>
        <v>0</v>
      </c>
      <c r="AG1370" s="13">
        <f t="shared" si="1702"/>
        <v>0</v>
      </c>
      <c r="AH1370" s="13">
        <f t="shared" si="1703"/>
        <v>0</v>
      </c>
      <c r="AI1370" s="13">
        <f t="shared" si="1704"/>
        <v>0</v>
      </c>
      <c r="AJ1370" s="13">
        <f t="shared" si="1705"/>
        <v>0</v>
      </c>
      <c r="AK1370" s="13">
        <f t="shared" si="1706"/>
        <v>0</v>
      </c>
      <c r="AL1370" s="13">
        <f t="shared" si="1707"/>
        <v>0</v>
      </c>
      <c r="AM1370" s="13">
        <f t="shared" si="1708"/>
        <v>0.13502373927074179</v>
      </c>
      <c r="AN1370" s="13">
        <f t="shared" si="1709"/>
        <v>0</v>
      </c>
      <c r="AO1370" s="13">
        <f t="shared" si="1710"/>
        <v>0</v>
      </c>
      <c r="AP1370" s="13">
        <f t="shared" si="1711"/>
        <v>0</v>
      </c>
      <c r="AQ1370" s="13">
        <f t="shared" si="1712"/>
        <v>0</v>
      </c>
      <c r="AR1370" s="13">
        <f t="shared" si="1713"/>
        <v>0</v>
      </c>
      <c r="AS1370" s="13">
        <f t="shared" si="1714"/>
        <v>0</v>
      </c>
      <c r="AT1370" s="13">
        <f t="shared" si="1715"/>
        <v>0</v>
      </c>
      <c r="AU1370" s="13">
        <f t="shared" si="1716"/>
        <v>0</v>
      </c>
      <c r="AV1370" s="13">
        <f t="shared" si="1717"/>
        <v>0</v>
      </c>
      <c r="AW1370" s="13">
        <f t="shared" si="1718"/>
        <v>0</v>
      </c>
      <c r="AX1370" s="13">
        <f t="shared" si="1719"/>
        <v>7.9913800087388492E-2</v>
      </c>
      <c r="AY1370" s="13">
        <f t="shared" si="1720"/>
        <v>0</v>
      </c>
      <c r="AZ1370" s="13">
        <f t="shared" si="1721"/>
        <v>0</v>
      </c>
      <c r="BA1370" s="13">
        <f t="shared" si="1722"/>
        <v>0</v>
      </c>
      <c r="BB1370" s="13">
        <f t="shared" si="1723"/>
        <v>0</v>
      </c>
      <c r="BC1370" s="13">
        <f t="shared" si="1724"/>
        <v>0</v>
      </c>
      <c r="BD1370" s="13">
        <f t="shared" si="1725"/>
        <v>0</v>
      </c>
      <c r="BE1370" s="13">
        <f t="shared" si="1726"/>
        <v>0</v>
      </c>
      <c r="BF1370" s="13">
        <f t="shared" si="1727"/>
        <v>0</v>
      </c>
      <c r="BG1370" s="13">
        <f t="shared" si="1728"/>
        <v>0</v>
      </c>
      <c r="BH1370" s="13">
        <f t="shared" si="1729"/>
        <v>0</v>
      </c>
      <c r="BI1370" s="13">
        <f t="shared" si="1730"/>
        <v>0</v>
      </c>
      <c r="BJ1370" s="14">
        <f t="shared" si="1731"/>
        <v>0.90200719125133588</v>
      </c>
      <c r="BK1370" s="14">
        <f t="shared" si="1732"/>
        <v>2.8693059922656427E-2</v>
      </c>
      <c r="BL1370" s="14">
        <f t="shared" si="1733"/>
        <v>0</v>
      </c>
      <c r="BM1370" s="14">
        <f t="shared" si="1734"/>
        <v>0.61920105856405261</v>
      </c>
      <c r="BN1370" s="14">
        <f t="shared" si="1735"/>
        <v>0.31149919260993975</v>
      </c>
    </row>
    <row r="1371" spans="1:66" x14ac:dyDescent="0.25">
      <c r="A1371" t="s">
        <v>61</v>
      </c>
      <c r="B1371" t="s">
        <v>64</v>
      </c>
      <c r="C1371" t="s">
        <v>66</v>
      </c>
      <c r="D1371" s="7" t="s">
        <v>510</v>
      </c>
      <c r="E1371" s="10">
        <f>VLOOKUP(A1371,home!$A$2:$E$405,3,FALSE)</f>
        <v>1.5</v>
      </c>
      <c r="F1371" s="10">
        <f>VLOOKUP(B1371,home!$B$2:$E$405,3,FALSE)</f>
        <v>0.67</v>
      </c>
      <c r="G1371" s="10">
        <f>VLOOKUP(C1371,away!$B$2:$E$405,4,FALSE)</f>
        <v>0.67</v>
      </c>
      <c r="H1371" s="10">
        <f>VLOOKUP(A1371,away!$A$2:$E$405,3,FALSE)</f>
        <v>1.1000000000000001</v>
      </c>
      <c r="I1371" s="10">
        <f>VLOOKUP(C1371,away!$B$2:$E$405,3,FALSE)</f>
        <v>1.33</v>
      </c>
      <c r="J1371" s="10">
        <f>VLOOKUP(B1371,home!$B$2:$E$405,4,FALSE)</f>
        <v>1.59</v>
      </c>
      <c r="K1371" s="12">
        <f t="shared" si="1680"/>
        <v>0.67335000000000012</v>
      </c>
      <c r="L1371" s="12">
        <f t="shared" si="1681"/>
        <v>2.3261700000000007</v>
      </c>
      <c r="M1371" s="13">
        <f t="shared" si="1682"/>
        <v>4.9810971897068533E-2</v>
      </c>
      <c r="N1371" s="13">
        <f t="shared" si="1683"/>
        <v>3.3540217926891103E-2</v>
      </c>
      <c r="O1371" s="13">
        <f t="shared" si="1684"/>
        <v>0.11586878849780395</v>
      </c>
      <c r="P1371" s="13">
        <f t="shared" si="1685"/>
        <v>7.8020248734996314E-2</v>
      </c>
      <c r="Q1371" s="13">
        <f t="shared" si="1686"/>
        <v>1.1292152870536063E-2</v>
      </c>
      <c r="R1371" s="13">
        <f t="shared" si="1687"/>
        <v>0.13476524986996838</v>
      </c>
      <c r="S1371" s="13">
        <f t="shared" si="1688"/>
        <v>3.0551297138155888E-2</v>
      </c>
      <c r="T1371" s="13">
        <f t="shared" si="1689"/>
        <v>2.6267467242854885E-2</v>
      </c>
      <c r="U1371" s="13">
        <f t="shared" si="1690"/>
        <v>9.0744180999943233E-2</v>
      </c>
      <c r="V1371" s="13">
        <f t="shared" si="1691"/>
        <v>5.3170342711314341E-3</v>
      </c>
      <c r="W1371" s="13">
        <f t="shared" si="1692"/>
        <v>2.5345237117918203E-3</v>
      </c>
      <c r="X1371" s="13">
        <f t="shared" si="1693"/>
        <v>5.8957330226587805E-3</v>
      </c>
      <c r="Y1371" s="13">
        <f t="shared" si="1694"/>
        <v>6.8572386426590916E-3</v>
      </c>
      <c r="Z1371" s="13">
        <f t="shared" si="1695"/>
        <v>0.10449562709667481</v>
      </c>
      <c r="AA1371" s="13">
        <f t="shared" si="1696"/>
        <v>7.0362130505546003E-2</v>
      </c>
      <c r="AB1371" s="13">
        <f t="shared" si="1697"/>
        <v>2.3689170287954701E-2</v>
      </c>
      <c r="AC1371" s="13">
        <f t="shared" si="1698"/>
        <v>5.2051325311345219E-4</v>
      </c>
      <c r="AD1371" s="13">
        <f t="shared" si="1699"/>
        <v>4.2665538533375559E-4</v>
      </c>
      <c r="AE1371" s="13">
        <f t="shared" si="1700"/>
        <v>9.9247295770182268E-4</v>
      </c>
      <c r="AF1371" s="13">
        <f t="shared" si="1701"/>
        <v>1.154330410008625E-3</v>
      </c>
      <c r="AG1371" s="13">
        <f t="shared" si="1702"/>
        <v>8.9505625661658798E-4</v>
      </c>
      <c r="AH1371" s="13">
        <f t="shared" si="1703"/>
        <v>6.0768648220868013E-2</v>
      </c>
      <c r="AI1371" s="13">
        <f t="shared" si="1704"/>
        <v>4.0918569279521484E-2</v>
      </c>
      <c r="AJ1371" s="13">
        <f t="shared" si="1705"/>
        <v>1.3776259312182897E-2</v>
      </c>
      <c r="AK1371" s="13">
        <f t="shared" si="1706"/>
        <v>3.0920814026194525E-3</v>
      </c>
      <c r="AL1371" s="13">
        <f t="shared" si="1707"/>
        <v>3.2611749525139203E-5</v>
      </c>
      <c r="AM1371" s="13">
        <f t="shared" si="1708"/>
        <v>5.7457680742896903E-5</v>
      </c>
      <c r="AN1371" s="13">
        <f t="shared" si="1709"/>
        <v>1.3365633321370452E-4</v>
      </c>
      <c r="AO1371" s="13">
        <f t="shared" si="1710"/>
        <v>1.5545367631586161E-4</v>
      </c>
      <c r="AP1371" s="13">
        <f t="shared" si="1711"/>
        <v>1.2053722607855597E-4</v>
      </c>
      <c r="AQ1371" s="13">
        <f t="shared" si="1712"/>
        <v>7.0097519796788636E-5</v>
      </c>
      <c r="AR1371" s="13">
        <f t="shared" si="1713"/>
        <v>2.8271641286387341E-2</v>
      </c>
      <c r="AS1371" s="13">
        <f t="shared" si="1714"/>
        <v>1.903670966018892E-2</v>
      </c>
      <c r="AT1371" s="13">
        <f t="shared" si="1715"/>
        <v>6.4091842248441052E-3</v>
      </c>
      <c r="AU1371" s="13">
        <f t="shared" si="1716"/>
        <v>1.43854139926626E-3</v>
      </c>
      <c r="AV1371" s="13">
        <f t="shared" si="1717"/>
        <v>2.4216046279898408E-4</v>
      </c>
      <c r="AW1371" s="13">
        <f t="shared" si="1718"/>
        <v>1.418906937752903E-6</v>
      </c>
      <c r="AX1371" s="13">
        <f t="shared" si="1719"/>
        <v>6.4481882213716009E-6</v>
      </c>
      <c r="AY1371" s="13">
        <f t="shared" si="1720"/>
        <v>1.4999581994907984E-5</v>
      </c>
      <c r="AZ1371" s="13">
        <f t="shared" si="1721"/>
        <v>1.7445788824547562E-5</v>
      </c>
      <c r="BA1371" s="13">
        <f t="shared" si="1722"/>
        <v>1.3527290196665937E-5</v>
      </c>
      <c r="BB1371" s="13">
        <f t="shared" si="1723"/>
        <v>7.8666941591946017E-6</v>
      </c>
      <c r="BC1371" s="13">
        <f t="shared" si="1724"/>
        <v>3.6598535904587453E-6</v>
      </c>
      <c r="BD1371" s="13">
        <f t="shared" si="1725"/>
        <v>1.096077396852594E-2</v>
      </c>
      <c r="BE1371" s="13">
        <f t="shared" si="1726"/>
        <v>7.3804371517069431E-3</v>
      </c>
      <c r="BF1371" s="13">
        <f t="shared" si="1727"/>
        <v>2.4848086780509351E-3</v>
      </c>
      <c r="BG1371" s="13">
        <f t="shared" si="1728"/>
        <v>5.5771530778853259E-4</v>
      </c>
      <c r="BH1371" s="13">
        <f t="shared" si="1729"/>
        <v>9.3884400624852124E-5</v>
      </c>
      <c r="BI1371" s="13">
        <f t="shared" si="1730"/>
        <v>1.2643412232148842E-5</v>
      </c>
      <c r="BJ1371" s="14">
        <f t="shared" si="1731"/>
        <v>9.0456998260187535E-2</v>
      </c>
      <c r="BK1371" s="14">
        <f t="shared" si="1732"/>
        <v>0.16426767662598565</v>
      </c>
      <c r="BL1371" s="14">
        <f t="shared" si="1733"/>
        <v>0.63087357832882318</v>
      </c>
      <c r="BM1371" s="14">
        <f t="shared" si="1734"/>
        <v>0.56678266983934966</v>
      </c>
      <c r="BN1371" s="14">
        <f t="shared" si="1735"/>
        <v>0.42329762979726437</v>
      </c>
    </row>
    <row r="1372" spans="1:66" x14ac:dyDescent="0.25">
      <c r="A1372" t="s">
        <v>61</v>
      </c>
      <c r="B1372" t="s">
        <v>70</v>
      </c>
      <c r="C1372" t="s">
        <v>67</v>
      </c>
      <c r="D1372" s="7" t="s">
        <v>510</v>
      </c>
      <c r="E1372" s="10">
        <f>VLOOKUP(A1372,home!$A$2:$E$405,3,FALSE)</f>
        <v>1.5</v>
      </c>
      <c r="F1372" s="10">
        <f>VLOOKUP(B1372,home!$B$2:$E$405,3,FALSE)</f>
        <v>0.67</v>
      </c>
      <c r="G1372" s="10">
        <f>VLOOKUP(C1372,away!$B$2:$E$405,4,FALSE)</f>
        <v>1.56</v>
      </c>
      <c r="H1372" s="10">
        <f>VLOOKUP(A1372,away!$A$2:$E$405,3,FALSE)</f>
        <v>1.1000000000000001</v>
      </c>
      <c r="I1372" s="10">
        <f>VLOOKUP(C1372,away!$B$2:$E$405,3,FALSE)</f>
        <v>0.67</v>
      </c>
      <c r="J1372" s="10">
        <f>VLOOKUP(B1372,home!$B$2:$E$405,4,FALSE)</f>
        <v>0.91</v>
      </c>
      <c r="K1372" s="12">
        <f t="shared" si="1680"/>
        <v>1.5678000000000003</v>
      </c>
      <c r="L1372" s="12">
        <f t="shared" si="1681"/>
        <v>0.6706700000000001</v>
      </c>
      <c r="M1372" s="13">
        <f t="shared" si="1682"/>
        <v>0.10662151055888203</v>
      </c>
      <c r="N1372" s="13">
        <f t="shared" si="1683"/>
        <v>0.16716120425421527</v>
      </c>
      <c r="O1372" s="13">
        <f t="shared" si="1684"/>
        <v>7.150784848652543E-2</v>
      </c>
      <c r="P1372" s="13">
        <f t="shared" si="1685"/>
        <v>0.11211000485717458</v>
      </c>
      <c r="Q1372" s="13">
        <f t="shared" si="1686"/>
        <v>0.1310376680148794</v>
      </c>
      <c r="R1372" s="13">
        <f t="shared" si="1687"/>
        <v>2.3979084372228999E-2</v>
      </c>
      <c r="S1372" s="13">
        <f t="shared" si="1688"/>
        <v>2.9470256806516149E-2</v>
      </c>
      <c r="T1372" s="13">
        <f t="shared" si="1689"/>
        <v>8.7883032807539188E-2</v>
      </c>
      <c r="U1372" s="13">
        <f t="shared" si="1690"/>
        <v>3.7594408478780629E-2</v>
      </c>
      <c r="V1372" s="13">
        <f t="shared" si="1691"/>
        <v>3.4430311444686437E-3</v>
      </c>
      <c r="W1372" s="13">
        <f t="shared" si="1692"/>
        <v>6.8480285304575991E-2</v>
      </c>
      <c r="X1372" s="13">
        <f t="shared" si="1693"/>
        <v>4.5927672945219995E-2</v>
      </c>
      <c r="Y1372" s="13">
        <f t="shared" si="1694"/>
        <v>1.5401156207085343E-2</v>
      </c>
      <c r="Z1372" s="13">
        <f t="shared" si="1695"/>
        <v>5.3606841719742761E-3</v>
      </c>
      <c r="AA1372" s="13">
        <f t="shared" si="1696"/>
        <v>8.4044806448212717E-3</v>
      </c>
      <c r="AB1372" s="13">
        <f t="shared" si="1697"/>
        <v>6.5882723774753973E-3</v>
      </c>
      <c r="AC1372" s="13">
        <f t="shared" si="1698"/>
        <v>2.2626663014953621E-4</v>
      </c>
      <c r="AD1372" s="13">
        <f t="shared" si="1699"/>
        <v>2.6840847825128564E-2</v>
      </c>
      <c r="AE1372" s="13">
        <f t="shared" si="1700"/>
        <v>1.8001351410878979E-2</v>
      </c>
      <c r="AF1372" s="13">
        <f t="shared" si="1701"/>
        <v>6.0364831753671007E-3</v>
      </c>
      <c r="AG1372" s="13">
        <f t="shared" si="1702"/>
        <v>1.3494960570744851E-3</v>
      </c>
      <c r="AH1372" s="13">
        <f t="shared" si="1703"/>
        <v>8.98812513404497E-4</v>
      </c>
      <c r="AI1372" s="13">
        <f t="shared" si="1704"/>
        <v>1.4091582585155705E-3</v>
      </c>
      <c r="AJ1372" s="13">
        <f t="shared" si="1705"/>
        <v>1.1046391588503562E-3</v>
      </c>
      <c r="AK1372" s="13">
        <f t="shared" si="1706"/>
        <v>5.772844244151963E-4</v>
      </c>
      <c r="AL1372" s="13">
        <f t="shared" si="1707"/>
        <v>9.5165611037079405E-6</v>
      </c>
      <c r="AM1372" s="13">
        <f t="shared" si="1708"/>
        <v>8.4162162440473195E-3</v>
      </c>
      <c r="AN1372" s="13">
        <f t="shared" si="1709"/>
        <v>5.6445037483952177E-3</v>
      </c>
      <c r="AO1372" s="13">
        <f t="shared" si="1710"/>
        <v>1.89279966446811E-3</v>
      </c>
      <c r="AP1372" s="13">
        <f t="shared" si="1711"/>
        <v>4.2314798365627592E-4</v>
      </c>
      <c r="AQ1372" s="13">
        <f t="shared" si="1712"/>
        <v>7.0948164549688639E-5</v>
      </c>
      <c r="AR1372" s="13">
        <f t="shared" si="1713"/>
        <v>1.2056131767299885E-4</v>
      </c>
      <c r="AS1372" s="13">
        <f t="shared" si="1714"/>
        <v>1.8901603384772762E-4</v>
      </c>
      <c r="AT1372" s="13">
        <f t="shared" si="1715"/>
        <v>1.4816966893323375E-4</v>
      </c>
      <c r="AU1372" s="13">
        <f t="shared" si="1716"/>
        <v>7.7433468984507983E-5</v>
      </c>
      <c r="AV1372" s="13">
        <f t="shared" si="1717"/>
        <v>3.0350048168477903E-5</v>
      </c>
      <c r="AW1372" s="13">
        <f t="shared" si="1718"/>
        <v>2.7795665714270645E-7</v>
      </c>
      <c r="AX1372" s="13">
        <f t="shared" si="1719"/>
        <v>2.1991573045695633E-3</v>
      </c>
      <c r="AY1372" s="13">
        <f t="shared" si="1720"/>
        <v>1.4749088294556695E-3</v>
      </c>
      <c r="AZ1372" s="13">
        <f t="shared" si="1721"/>
        <v>4.9458855232551683E-4</v>
      </c>
      <c r="BA1372" s="13">
        <f t="shared" si="1722"/>
        <v>1.1056856812938482E-4</v>
      </c>
      <c r="BB1372" s="13">
        <f t="shared" si="1723"/>
        <v>1.8538755396833631E-5</v>
      </c>
      <c r="BC1372" s="13">
        <f t="shared" si="1724"/>
        <v>2.4866774163988836E-6</v>
      </c>
      <c r="BD1372" s="13">
        <f t="shared" si="1725"/>
        <v>1.3476143153958352E-5</v>
      </c>
      <c r="BE1372" s="13">
        <f t="shared" si="1726"/>
        <v>2.1127897236775907E-5</v>
      </c>
      <c r="BF1372" s="13">
        <f t="shared" si="1727"/>
        <v>1.656215864390864E-5</v>
      </c>
      <c r="BG1372" s="13">
        <f t="shared" si="1728"/>
        <v>8.6553841073066583E-6</v>
      </c>
      <c r="BH1372" s="13">
        <f t="shared" si="1729"/>
        <v>3.3924778008588453E-6</v>
      </c>
      <c r="BI1372" s="13">
        <f t="shared" si="1730"/>
        <v>1.0637453392373004E-6</v>
      </c>
      <c r="BJ1372" s="14">
        <f t="shared" si="1731"/>
        <v>0.58886706249437426</v>
      </c>
      <c r="BK1372" s="14">
        <f t="shared" si="1732"/>
        <v>0.25335549538775032</v>
      </c>
      <c r="BL1372" s="14">
        <f t="shared" si="1733"/>
        <v>0.15269379705890626</v>
      </c>
      <c r="BM1372" s="14">
        <f t="shared" si="1734"/>
        <v>0.38638508769630092</v>
      </c>
      <c r="BN1372" s="14">
        <f t="shared" si="1735"/>
        <v>0.61241732054390563</v>
      </c>
    </row>
    <row r="1373" spans="1:66" x14ac:dyDescent="0.25">
      <c r="A1373" t="s">
        <v>61</v>
      </c>
      <c r="B1373" t="s">
        <v>87</v>
      </c>
      <c r="C1373" t="s">
        <v>289</v>
      </c>
      <c r="D1373" s="7" t="s">
        <v>510</v>
      </c>
      <c r="E1373" s="10">
        <f>VLOOKUP(A1373,home!$A$2:$E$405,3,FALSE)</f>
        <v>1.5</v>
      </c>
      <c r="F1373" s="10">
        <f>VLOOKUP(B1373,home!$B$2:$E$405,3,FALSE)</f>
        <v>0.89</v>
      </c>
      <c r="G1373" s="10">
        <f>VLOOKUP(C1373,away!$B$2:$E$405,4,FALSE)</f>
        <v>1.5</v>
      </c>
      <c r="H1373" s="10">
        <f>VLOOKUP(A1373,away!$A$2:$E$405,3,FALSE)</f>
        <v>1.1000000000000001</v>
      </c>
      <c r="I1373" s="10">
        <f>VLOOKUP(C1373,away!$B$2:$E$405,3,FALSE)</f>
        <v>0.5</v>
      </c>
      <c r="J1373" s="10">
        <f>VLOOKUP(B1373,home!$B$2:$E$405,4,FALSE)</f>
        <v>1.52</v>
      </c>
      <c r="K1373" s="12">
        <f t="shared" si="1680"/>
        <v>2.0024999999999999</v>
      </c>
      <c r="L1373" s="12">
        <f t="shared" si="1681"/>
        <v>0.83600000000000008</v>
      </c>
      <c r="M1373" s="13">
        <f t="shared" si="1682"/>
        <v>5.8513370225198542E-2</v>
      </c>
      <c r="N1373" s="13">
        <f t="shared" si="1683"/>
        <v>0.11717302387596007</v>
      </c>
      <c r="O1373" s="13">
        <f t="shared" si="1684"/>
        <v>4.8917177508265984E-2</v>
      </c>
      <c r="P1373" s="13">
        <f t="shared" si="1685"/>
        <v>9.7956647960302623E-2</v>
      </c>
      <c r="Q1373" s="13">
        <f t="shared" si="1686"/>
        <v>0.11731949015580506</v>
      </c>
      <c r="R1373" s="13">
        <f t="shared" si="1687"/>
        <v>2.0447380198455184E-2</v>
      </c>
      <c r="S1373" s="13">
        <f t="shared" si="1688"/>
        <v>4.0997061195965773E-2</v>
      </c>
      <c r="T1373" s="13">
        <f t="shared" si="1689"/>
        <v>9.8079093770253034E-2</v>
      </c>
      <c r="U1373" s="13">
        <f t="shared" si="1690"/>
        <v>4.0945878847406504E-2</v>
      </c>
      <c r="V1373" s="13">
        <f t="shared" si="1691"/>
        <v>7.6258633530615922E-3</v>
      </c>
      <c r="W1373" s="13">
        <f t="shared" si="1692"/>
        <v>7.8310759678999864E-2</v>
      </c>
      <c r="X1373" s="13">
        <f t="shared" si="1693"/>
        <v>6.5467795091643882E-2</v>
      </c>
      <c r="Y1373" s="13">
        <f t="shared" si="1694"/>
        <v>2.7365538348307149E-2</v>
      </c>
      <c r="Z1373" s="13">
        <f t="shared" si="1695"/>
        <v>5.6980032819695112E-3</v>
      </c>
      <c r="AA1373" s="13">
        <f t="shared" si="1696"/>
        <v>1.1410251572143945E-2</v>
      </c>
      <c r="AB1373" s="13">
        <f t="shared" si="1697"/>
        <v>1.1424514386609129E-2</v>
      </c>
      <c r="AC1373" s="13">
        <f t="shared" si="1698"/>
        <v>7.9789884879543011E-4</v>
      </c>
      <c r="AD1373" s="13">
        <f t="shared" si="1699"/>
        <v>3.9204324064299315E-2</v>
      </c>
      <c r="AE1373" s="13">
        <f t="shared" si="1700"/>
        <v>3.2774814917754226E-2</v>
      </c>
      <c r="AF1373" s="13">
        <f t="shared" si="1701"/>
        <v>1.3699872635621269E-2</v>
      </c>
      <c r="AG1373" s="13">
        <f t="shared" si="1702"/>
        <v>3.8176978411264603E-3</v>
      </c>
      <c r="AH1373" s="13">
        <f t="shared" si="1703"/>
        <v>1.1908826859316278E-3</v>
      </c>
      <c r="AI1373" s="13">
        <f t="shared" si="1704"/>
        <v>2.3847425785780843E-3</v>
      </c>
      <c r="AJ1373" s="13">
        <f t="shared" si="1705"/>
        <v>2.3877235068013075E-3</v>
      </c>
      <c r="AK1373" s="13">
        <f t="shared" si="1706"/>
        <v>1.5938054407898725E-3</v>
      </c>
      <c r="AL1373" s="13">
        <f t="shared" si="1707"/>
        <v>5.3430179351197707E-5</v>
      </c>
      <c r="AM1373" s="13">
        <f t="shared" si="1708"/>
        <v>1.570133178775188E-2</v>
      </c>
      <c r="AN1373" s="13">
        <f t="shared" si="1709"/>
        <v>1.3126313374560571E-2</v>
      </c>
      <c r="AO1373" s="13">
        <f t="shared" si="1710"/>
        <v>5.4867989905663193E-3</v>
      </c>
      <c r="AP1373" s="13">
        <f t="shared" si="1711"/>
        <v>1.5289879853711476E-3</v>
      </c>
      <c r="AQ1373" s="13">
        <f t="shared" si="1712"/>
        <v>3.1955848894256981E-4</v>
      </c>
      <c r="AR1373" s="13">
        <f t="shared" si="1713"/>
        <v>1.9911558508776825E-4</v>
      </c>
      <c r="AS1373" s="13">
        <f t="shared" si="1714"/>
        <v>3.987289591382559E-4</v>
      </c>
      <c r="AT1373" s="13">
        <f t="shared" si="1715"/>
        <v>3.9922737033717883E-4</v>
      </c>
      <c r="AU1373" s="13">
        <f t="shared" si="1716"/>
        <v>2.6648426970006685E-4</v>
      </c>
      <c r="AV1373" s="13">
        <f t="shared" si="1717"/>
        <v>1.3340868751859599E-4</v>
      </c>
      <c r="AW1373" s="13">
        <f t="shared" si="1718"/>
        <v>2.4846369152790674E-6</v>
      </c>
      <c r="AX1373" s="13">
        <f t="shared" si="1719"/>
        <v>5.2403194841621837E-3</v>
      </c>
      <c r="AY1373" s="13">
        <f t="shared" si="1720"/>
        <v>4.3809070887595855E-3</v>
      </c>
      <c r="AZ1373" s="13">
        <f t="shared" si="1721"/>
        <v>1.8312191631015069E-3</v>
      </c>
      <c r="BA1373" s="13">
        <f t="shared" si="1722"/>
        <v>5.1029974011761994E-4</v>
      </c>
      <c r="BB1373" s="13">
        <f t="shared" si="1723"/>
        <v>1.0665264568458255E-4</v>
      </c>
      <c r="BC1373" s="13">
        <f t="shared" si="1724"/>
        <v>1.7832322358462211E-5</v>
      </c>
      <c r="BD1373" s="13">
        <f t="shared" si="1725"/>
        <v>2.7743438188895699E-5</v>
      </c>
      <c r="BE1373" s="13">
        <f t="shared" si="1726"/>
        <v>5.5556234973263633E-5</v>
      </c>
      <c r="BF1373" s="13">
        <f t="shared" si="1727"/>
        <v>5.5625680266980228E-5</v>
      </c>
      <c r="BG1373" s="13">
        <f t="shared" si="1728"/>
        <v>3.7130141578209299E-5</v>
      </c>
      <c r="BH1373" s="13">
        <f t="shared" si="1729"/>
        <v>1.8588277127591033E-5</v>
      </c>
      <c r="BI1373" s="13">
        <f t="shared" si="1730"/>
        <v>7.4446049896002101E-6</v>
      </c>
      <c r="BJ1373" s="14">
        <f t="shared" si="1731"/>
        <v>0.64146263145114679</v>
      </c>
      <c r="BK1373" s="14">
        <f t="shared" si="1732"/>
        <v>0.21032517885143473</v>
      </c>
      <c r="BL1373" s="14">
        <f t="shared" si="1733"/>
        <v>0.14230140997388807</v>
      </c>
      <c r="BM1373" s="14">
        <f t="shared" si="1734"/>
        <v>0.53508171118260739</v>
      </c>
      <c r="BN1373" s="14">
        <f t="shared" si="1735"/>
        <v>0.46032708992398752</v>
      </c>
    </row>
    <row r="1374" spans="1:66" x14ac:dyDescent="0.25">
      <c r="A1374" t="s">
        <v>61</v>
      </c>
      <c r="B1374" t="s">
        <v>318</v>
      </c>
      <c r="C1374" t="s">
        <v>239</v>
      </c>
      <c r="D1374" s="7" t="s">
        <v>510</v>
      </c>
      <c r="E1374" s="10">
        <f>VLOOKUP(A1374,home!$A$2:$E$405,3,FALSE)</f>
        <v>1.5</v>
      </c>
      <c r="F1374" s="10">
        <f>VLOOKUP(B1374,home!$B$2:$E$405,3,FALSE)</f>
        <v>1.1100000000000001</v>
      </c>
      <c r="G1374" s="10">
        <f>VLOOKUP(C1374,away!$B$2:$E$405,4,FALSE)</f>
        <v>0.67</v>
      </c>
      <c r="H1374" s="10">
        <f>VLOOKUP(A1374,away!$A$2:$E$405,3,FALSE)</f>
        <v>1.1000000000000001</v>
      </c>
      <c r="I1374" s="10">
        <f>VLOOKUP(C1374,away!$B$2:$E$405,3,FALSE)</f>
        <v>2</v>
      </c>
      <c r="J1374" s="10">
        <f>VLOOKUP(B1374,home!$B$2:$E$405,4,FALSE)</f>
        <v>1.21</v>
      </c>
      <c r="K1374" s="12">
        <f t="shared" si="1680"/>
        <v>1.11555</v>
      </c>
      <c r="L1374" s="12">
        <f t="shared" si="1681"/>
        <v>2.6619999999999999</v>
      </c>
      <c r="M1374" s="13">
        <f t="shared" si="1682"/>
        <v>2.2878675571660265E-2</v>
      </c>
      <c r="N1374" s="13">
        <f t="shared" si="1683"/>
        <v>2.5522306533965609E-2</v>
      </c>
      <c r="O1374" s="13">
        <f t="shared" si="1684"/>
        <v>6.0903034371759618E-2</v>
      </c>
      <c r="P1374" s="13">
        <f t="shared" si="1685"/>
        <v>6.7940379993416442E-2</v>
      </c>
      <c r="Q1374" s="13">
        <f t="shared" si="1686"/>
        <v>1.4235704526982673E-2</v>
      </c>
      <c r="R1374" s="13">
        <f t="shared" si="1687"/>
        <v>8.1061938748812068E-2</v>
      </c>
      <c r="S1374" s="13">
        <f t="shared" si="1688"/>
        <v>5.0438837895051901E-2</v>
      </c>
      <c r="T1374" s="13">
        <f t="shared" si="1689"/>
        <v>3.7895445450827868E-2</v>
      </c>
      <c r="U1374" s="13">
        <f t="shared" si="1690"/>
        <v>9.0428645771237298E-2</v>
      </c>
      <c r="V1374" s="13">
        <f t="shared" si="1691"/>
        <v>1.6642541713778054E-2</v>
      </c>
      <c r="W1374" s="13">
        <f t="shared" si="1692"/>
        <v>5.2935467283585043E-3</v>
      </c>
      <c r="X1374" s="13">
        <f t="shared" si="1693"/>
        <v>1.4091421390890336E-2</v>
      </c>
      <c r="Y1374" s="13">
        <f t="shared" si="1694"/>
        <v>1.8755681871275041E-2</v>
      </c>
      <c r="Z1374" s="13">
        <f t="shared" si="1695"/>
        <v>7.1928960316445911E-2</v>
      </c>
      <c r="AA1374" s="13">
        <f t="shared" si="1696"/>
        <v>8.0240351681011235E-2</v>
      </c>
      <c r="AB1374" s="13">
        <f t="shared" si="1697"/>
        <v>4.4756062158876057E-2</v>
      </c>
      <c r="AC1374" s="13">
        <f t="shared" si="1698"/>
        <v>3.0888496051399519E-3</v>
      </c>
      <c r="AD1374" s="13">
        <f t="shared" si="1699"/>
        <v>1.4763040132050832E-3</v>
      </c>
      <c r="AE1374" s="13">
        <f t="shared" si="1700"/>
        <v>3.9299212831519301E-3</v>
      </c>
      <c r="AF1374" s="13">
        <f t="shared" si="1701"/>
        <v>5.2307252278752207E-3</v>
      </c>
      <c r="AG1374" s="13">
        <f t="shared" si="1702"/>
        <v>4.6413968522012791E-3</v>
      </c>
      <c r="AH1374" s="13">
        <f t="shared" si="1703"/>
        <v>4.7868723090594763E-2</v>
      </c>
      <c r="AI1374" s="13">
        <f t="shared" si="1704"/>
        <v>5.3399954043712984E-2</v>
      </c>
      <c r="AJ1374" s="13">
        <f t="shared" si="1705"/>
        <v>2.9785159366732022E-2</v>
      </c>
      <c r="AK1374" s="13">
        <f t="shared" si="1706"/>
        <v>1.1075611510519296E-2</v>
      </c>
      <c r="AL1374" s="13">
        <f t="shared" si="1707"/>
        <v>3.6690518252843757E-4</v>
      </c>
      <c r="AM1374" s="13">
        <f t="shared" si="1708"/>
        <v>3.2937818838618644E-4</v>
      </c>
      <c r="AN1374" s="13">
        <f t="shared" si="1709"/>
        <v>8.7680473748402807E-4</v>
      </c>
      <c r="AO1374" s="13">
        <f t="shared" si="1710"/>
        <v>1.1670271055912416E-3</v>
      </c>
      <c r="AP1374" s="13">
        <f t="shared" si="1711"/>
        <v>1.0355420516946284E-3</v>
      </c>
      <c r="AQ1374" s="13">
        <f t="shared" si="1712"/>
        <v>6.8915323540277536E-4</v>
      </c>
      <c r="AR1374" s="13">
        <f t="shared" si="1713"/>
        <v>2.5485308173432645E-2</v>
      </c>
      <c r="AS1374" s="13">
        <f t="shared" si="1714"/>
        <v>2.8430135532872786E-2</v>
      </c>
      <c r="AT1374" s="13">
        <f t="shared" si="1715"/>
        <v>1.5857618846848127E-2</v>
      </c>
      <c r="AU1374" s="13">
        <f t="shared" si="1716"/>
        <v>5.8966555682004726E-3</v>
      </c>
      <c r="AV1374" s="13">
        <f t="shared" si="1717"/>
        <v>1.6445035297765101E-3</v>
      </c>
      <c r="AW1374" s="13">
        <f t="shared" si="1718"/>
        <v>3.0265540702663025E-5</v>
      </c>
      <c r="AX1374" s="13">
        <f t="shared" si="1719"/>
        <v>6.1239639675701583E-5</v>
      </c>
      <c r="AY1374" s="13">
        <f t="shared" si="1720"/>
        <v>1.6301992081671759E-4</v>
      </c>
      <c r="AZ1374" s="13">
        <f t="shared" si="1721"/>
        <v>2.1697951460705113E-4</v>
      </c>
      <c r="BA1374" s="13">
        <f t="shared" si="1722"/>
        <v>1.9253315596132339E-4</v>
      </c>
      <c r="BB1374" s="13">
        <f t="shared" si="1723"/>
        <v>1.2813081529226074E-4</v>
      </c>
      <c r="BC1374" s="13">
        <f t="shared" si="1724"/>
        <v>6.8216846061599603E-5</v>
      </c>
      <c r="BD1374" s="13">
        <f t="shared" si="1725"/>
        <v>1.1306981726279617E-2</v>
      </c>
      <c r="BE1374" s="13">
        <f t="shared" si="1726"/>
        <v>1.2613503464751227E-2</v>
      </c>
      <c r="BF1374" s="13">
        <f t="shared" si="1727"/>
        <v>7.0354968950516183E-3</v>
      </c>
      <c r="BG1374" s="13">
        <f t="shared" si="1728"/>
        <v>2.6161495204249431E-3</v>
      </c>
      <c r="BH1374" s="13">
        <f t="shared" si="1729"/>
        <v>7.2961139937751166E-4</v>
      </c>
      <c r="BI1374" s="13">
        <f t="shared" si="1730"/>
        <v>1.627835993151168E-4</v>
      </c>
      <c r="BJ1374" s="14">
        <f t="shared" si="1731"/>
        <v>0.13600047908970705</v>
      </c>
      <c r="BK1374" s="14">
        <f t="shared" si="1732"/>
        <v>0.16151920988239174</v>
      </c>
      <c r="BL1374" s="14">
        <f t="shared" si="1733"/>
        <v>0.61129822899958608</v>
      </c>
      <c r="BM1374" s="14">
        <f t="shared" si="1734"/>
        <v>0.70807208416142009</v>
      </c>
      <c r="BN1374" s="14">
        <f t="shared" si="1735"/>
        <v>0.27254203974659663</v>
      </c>
    </row>
    <row r="1375" spans="1:66" x14ac:dyDescent="0.25">
      <c r="A1375" t="s">
        <v>72</v>
      </c>
      <c r="B1375" t="s">
        <v>367</v>
      </c>
      <c r="C1375" t="s">
        <v>73</v>
      </c>
      <c r="D1375" s="7" t="s">
        <v>510</v>
      </c>
      <c r="E1375" s="10">
        <f>VLOOKUP(A1375,home!$A$2:$E$405,3,FALSE)</f>
        <v>1.39393939393939</v>
      </c>
      <c r="F1375" s="10">
        <f>VLOOKUP(B1375,home!$B$2:$E$405,3,FALSE)</f>
        <v>1.58</v>
      </c>
      <c r="G1375" s="10">
        <f>VLOOKUP(C1375,away!$B$2:$E$405,4,FALSE)</f>
        <v>0.72</v>
      </c>
      <c r="H1375" s="10">
        <f>VLOOKUP(A1375,away!$A$2:$E$405,3,FALSE)</f>
        <v>1.15151515151515</v>
      </c>
      <c r="I1375" s="10">
        <f>VLOOKUP(C1375,away!$B$2:$E$405,3,FALSE)</f>
        <v>0.36</v>
      </c>
      <c r="J1375" s="10">
        <f>VLOOKUP(B1375,home!$B$2:$E$405,4,FALSE)</f>
        <v>1.39</v>
      </c>
      <c r="K1375" s="12">
        <f t="shared" si="1680"/>
        <v>1.5857454545454501</v>
      </c>
      <c r="L1375" s="12">
        <f t="shared" si="1681"/>
        <v>0.57621818181818096</v>
      </c>
      <c r="M1375" s="13">
        <f t="shared" si="1682"/>
        <v>0.11509888663050089</v>
      </c>
      <c r="N1375" s="13">
        <f t="shared" si="1683"/>
        <v>0.18251753629755885</v>
      </c>
      <c r="O1375" s="13">
        <f t="shared" si="1684"/>
        <v>6.6322071183524164E-2</v>
      </c>
      <c r="P1375" s="13">
        <f t="shared" si="1685"/>
        <v>0.1051699229153132</v>
      </c>
      <c r="Q1375" s="13">
        <f t="shared" si="1686"/>
        <v>0.14471317677934412</v>
      </c>
      <c r="R1375" s="13">
        <f t="shared" si="1687"/>
        <v>1.9107991635893128E-2</v>
      </c>
      <c r="S1375" s="13">
        <f t="shared" si="1688"/>
        <v>2.4024369413582724E-2</v>
      </c>
      <c r="T1375" s="13">
        <f t="shared" si="1689"/>
        <v>8.3386363608926678E-2</v>
      </c>
      <c r="U1375" s="13">
        <f t="shared" si="1690"/>
        <v>3.0300410882110003E-2</v>
      </c>
      <c r="V1375" s="13">
        <f t="shared" si="1691"/>
        <v>2.4391017664920477E-3</v>
      </c>
      <c r="W1375" s="13">
        <f t="shared" si="1692"/>
        <v>7.6492754096892379E-2</v>
      </c>
      <c r="X1375" s="13">
        <f t="shared" si="1693"/>
        <v>4.407651568797654E-2</v>
      </c>
      <c r="Y1375" s="13">
        <f t="shared" si="1694"/>
        <v>1.2698844865303182E-2</v>
      </c>
      <c r="Z1375" s="13">
        <f t="shared" si="1695"/>
        <v>3.6701240662104493E-3</v>
      </c>
      <c r="AA1375" s="13">
        <f t="shared" si="1696"/>
        <v>5.8198825556110842E-3</v>
      </c>
      <c r="AB1375" s="13">
        <f t="shared" si="1697"/>
        <v>4.6144261542743186E-3</v>
      </c>
      <c r="AC1375" s="13">
        <f t="shared" si="1698"/>
        <v>1.3929334607079718E-4</v>
      </c>
      <c r="AD1375" s="13">
        <f t="shared" si="1699"/>
        <v>3.0324509278702484E-2</v>
      </c>
      <c r="AE1375" s="13">
        <f t="shared" si="1700"/>
        <v>1.7473533601102504E-2</v>
      </c>
      <c r="AF1375" s="13">
        <f t="shared" si="1701"/>
        <v>5.0342838807830876E-3</v>
      </c>
      <c r="AG1375" s="13">
        <f t="shared" si="1702"/>
        <v>9.6694863484713561E-4</v>
      </c>
      <c r="AH1375" s="13">
        <f t="shared" si="1703"/>
        <v>5.2869805411973362E-4</v>
      </c>
      <c r="AI1375" s="13">
        <f t="shared" si="1704"/>
        <v>8.383805361473919E-4</v>
      </c>
      <c r="AJ1375" s="13">
        <f t="shared" si="1705"/>
        <v>6.6472906218755228E-4</v>
      </c>
      <c r="AK1375" s="13">
        <f t="shared" si="1706"/>
        <v>3.5136369628939034E-4</v>
      </c>
      <c r="AL1375" s="13">
        <f t="shared" si="1707"/>
        <v>5.0910902434393176E-6</v>
      </c>
      <c r="AM1375" s="13">
        <f t="shared" si="1708"/>
        <v>9.6173905500047483E-3</v>
      </c>
      <c r="AN1375" s="13">
        <f t="shared" si="1709"/>
        <v>5.5417152965590915E-3</v>
      </c>
      <c r="AO1375" s="13">
        <f t="shared" si="1710"/>
        <v>1.5966185561686404E-3</v>
      </c>
      <c r="AP1375" s="13">
        <f t="shared" si="1711"/>
        <v>3.0666688049755441E-4</v>
      </c>
      <c r="AQ1375" s="13">
        <f t="shared" si="1712"/>
        <v>4.4176758076038546E-5</v>
      </c>
      <c r="AR1375" s="13">
        <f t="shared" si="1713"/>
        <v>6.0929086295136658E-5</v>
      </c>
      <c r="AS1375" s="13">
        <f t="shared" si="1714"/>
        <v>9.6618021642120417E-5</v>
      </c>
      <c r="AT1375" s="13">
        <f t="shared" si="1715"/>
        <v>7.6605794323083223E-5</v>
      </c>
      <c r="AU1375" s="13">
        <f t="shared" si="1716"/>
        <v>4.0492430046557621E-5</v>
      </c>
      <c r="AV1375" s="13">
        <f t="shared" si="1717"/>
        <v>1.6052671722457088E-5</v>
      </c>
      <c r="AW1375" s="13">
        <f t="shared" si="1718"/>
        <v>1.292196997179314E-7</v>
      </c>
      <c r="AX1375" s="13">
        <f t="shared" si="1719"/>
        <v>2.5417888915430665E-3</v>
      </c>
      <c r="AY1375" s="13">
        <f t="shared" si="1720"/>
        <v>1.4646249736505954E-3</v>
      </c>
      <c r="AZ1375" s="13">
        <f t="shared" si="1721"/>
        <v>4.2197176968122358E-4</v>
      </c>
      <c r="BA1375" s="13">
        <f t="shared" si="1722"/>
        <v>8.104926863477163E-5</v>
      </c>
      <c r="BB1375" s="13">
        <f t="shared" si="1723"/>
        <v>1.1675515552605358E-5</v>
      </c>
      <c r="BC1375" s="13">
        <f t="shared" si="1724"/>
        <v>1.3455288687024313E-6</v>
      </c>
      <c r="BD1375" s="13">
        <f t="shared" si="1725"/>
        <v>5.851407887471112E-6</v>
      </c>
      <c r="BE1375" s="13">
        <f t="shared" si="1726"/>
        <v>9.2788434602487089E-6</v>
      </c>
      <c r="BF1375" s="13">
        <f t="shared" si="1727"/>
        <v>7.3569419202640865E-6</v>
      </c>
      <c r="BG1375" s="13">
        <f t="shared" si="1728"/>
        <v>3.8887457364712167E-6</v>
      </c>
      <c r="BH1375" s="13">
        <f t="shared" si="1729"/>
        <v>1.5416402188730576E-6</v>
      </c>
      <c r="BI1375" s="13">
        <f t="shared" si="1730"/>
        <v>4.8892979392448031E-7</v>
      </c>
      <c r="BJ1375" s="14">
        <f t="shared" si="1731"/>
        <v>0.61931349072067388</v>
      </c>
      <c r="BK1375" s="14">
        <f t="shared" si="1732"/>
        <v>0.24834129013585365</v>
      </c>
      <c r="BL1375" s="14">
        <f t="shared" si="1733"/>
        <v>0.12886705827320338</v>
      </c>
      <c r="BM1375" s="14">
        <f t="shared" si="1734"/>
        <v>0.36579788199985641</v>
      </c>
      <c r="BN1375" s="14">
        <f t="shared" si="1735"/>
        <v>0.6329295854421344</v>
      </c>
    </row>
    <row r="1376" spans="1:66" x14ac:dyDescent="0.25">
      <c r="A1376" t="s">
        <v>72</v>
      </c>
      <c r="B1376" t="s">
        <v>74</v>
      </c>
      <c r="C1376" t="s">
        <v>80</v>
      </c>
      <c r="D1376" s="7" t="s">
        <v>510</v>
      </c>
      <c r="E1376" s="10">
        <f>VLOOKUP(A1376,home!$A$2:$E$405,3,FALSE)</f>
        <v>1.39393939393939</v>
      </c>
      <c r="F1376" s="10">
        <f>VLOOKUP(B1376,home!$B$2:$E$405,3,FALSE)</f>
        <v>0.36</v>
      </c>
      <c r="G1376" s="10">
        <f>VLOOKUP(C1376,away!$B$2:$E$405,4,FALSE)</f>
        <v>0.96</v>
      </c>
      <c r="H1376" s="10">
        <f>VLOOKUP(A1376,away!$A$2:$E$405,3,FALSE)</f>
        <v>1.15151515151515</v>
      </c>
      <c r="I1376" s="10">
        <f>VLOOKUP(C1376,away!$B$2:$E$405,3,FALSE)</f>
        <v>0.6</v>
      </c>
      <c r="J1376" s="10">
        <f>VLOOKUP(B1376,home!$B$2:$E$405,4,FALSE)</f>
        <v>1.3</v>
      </c>
      <c r="K1376" s="12">
        <f t="shared" si="1680"/>
        <v>0.48174545454545314</v>
      </c>
      <c r="L1376" s="12">
        <f t="shared" si="1681"/>
        <v>0.89818181818181708</v>
      </c>
      <c r="M1376" s="13">
        <f t="shared" si="1682"/>
        <v>0.25159685034714568</v>
      </c>
      <c r="N1376" s="13">
        <f t="shared" si="1683"/>
        <v>0.12120563903269005</v>
      </c>
      <c r="O1376" s="13">
        <f t="shared" si="1684"/>
        <v>0.22597971649361784</v>
      </c>
      <c r="P1376" s="13">
        <f t="shared" si="1685"/>
        <v>0.10886470124027055</v>
      </c>
      <c r="Q1376" s="13">
        <f t="shared" si="1686"/>
        <v>2.9195132834637691E-2</v>
      </c>
      <c r="R1376" s="13">
        <f t="shared" si="1687"/>
        <v>0.10148543631622461</v>
      </c>
      <c r="S1376" s="13">
        <f t="shared" si="1688"/>
        <v>1.1776303200716737E-2</v>
      </c>
      <c r="T1376" s="13">
        <f t="shared" si="1689"/>
        <v>2.6222537491474546E-2</v>
      </c>
      <c r="U1376" s="13">
        <f t="shared" si="1690"/>
        <v>4.8890147647903261E-2</v>
      </c>
      <c r="V1376" s="13">
        <f t="shared" si="1691"/>
        <v>5.661719567509921E-4</v>
      </c>
      <c r="W1376" s="13">
        <f t="shared" si="1692"/>
        <v>4.6882075126458067E-3</v>
      </c>
      <c r="X1376" s="13">
        <f t="shared" si="1693"/>
        <v>4.2108627477218646E-3</v>
      </c>
      <c r="Y1376" s="13">
        <f t="shared" si="1694"/>
        <v>1.8910601794314532E-3</v>
      </c>
      <c r="Z1376" s="13">
        <f t="shared" si="1695"/>
        <v>3.0384124569827219E-2</v>
      </c>
      <c r="AA1376" s="13">
        <f t="shared" si="1696"/>
        <v>1.4637413901857082E-2</v>
      </c>
      <c r="AB1376" s="13">
        <f t="shared" si="1697"/>
        <v>3.5257538067600376E-3</v>
      </c>
      <c r="AC1376" s="13">
        <f t="shared" si="1698"/>
        <v>1.5311236219092277E-5</v>
      </c>
      <c r="AD1376" s="13">
        <f t="shared" si="1699"/>
        <v>5.6463066479574048E-4</v>
      </c>
      <c r="AE1376" s="13">
        <f t="shared" si="1700"/>
        <v>5.071409971074462E-4</v>
      </c>
      <c r="AF1376" s="13">
        <f t="shared" si="1701"/>
        <v>2.2775241142825283E-4</v>
      </c>
      <c r="AG1376" s="13">
        <f t="shared" si="1702"/>
        <v>6.8187691663973806E-5</v>
      </c>
      <c r="AH1376" s="13">
        <f t="shared" si="1703"/>
        <v>6.8226170624975562E-3</v>
      </c>
      <c r="AI1376" s="13">
        <f t="shared" si="1704"/>
        <v>3.2867647579624491E-3</v>
      </c>
      <c r="AJ1376" s="13">
        <f t="shared" si="1705"/>
        <v>7.9169199115429814E-4</v>
      </c>
      <c r="AK1376" s="13">
        <f t="shared" si="1706"/>
        <v>1.2713133937954077E-4</v>
      </c>
      <c r="AL1376" s="13">
        <f t="shared" si="1707"/>
        <v>2.6500381929437014E-7</v>
      </c>
      <c r="AM1376" s="13">
        <f t="shared" si="1708"/>
        <v>5.4401651252465106E-5</v>
      </c>
      <c r="AN1376" s="13">
        <f t="shared" si="1709"/>
        <v>4.886257403403223E-5</v>
      </c>
      <c r="AO1376" s="13">
        <f t="shared" si="1710"/>
        <v>2.1943737793465353E-5</v>
      </c>
      <c r="AP1376" s="13">
        <f t="shared" si="1711"/>
        <v>6.5698221030132573E-6</v>
      </c>
      <c r="AQ1376" s="13">
        <f t="shared" si="1712"/>
        <v>1.4752236904038838E-6</v>
      </c>
      <c r="AR1376" s="13">
        <f t="shared" si="1713"/>
        <v>1.2255901195904687E-3</v>
      </c>
      <c r="AS1376" s="13">
        <f t="shared" si="1714"/>
        <v>5.904224692485266E-4</v>
      </c>
      <c r="AT1376" s="13">
        <f t="shared" si="1715"/>
        <v>1.4221667041099015E-4</v>
      </c>
      <c r="AU1376" s="13">
        <f t="shared" si="1716"/>
        <v>2.2837411510361118E-5</v>
      </c>
      <c r="AV1376" s="13">
        <f t="shared" si="1717"/>
        <v>2.750454797175119E-6</v>
      </c>
      <c r="AW1376" s="13">
        <f t="shared" si="1718"/>
        <v>3.1851619383247534E-9</v>
      </c>
      <c r="AX1376" s="13">
        <f t="shared" si="1719"/>
        <v>4.3679580351070013E-6</v>
      </c>
      <c r="AY1376" s="13">
        <f t="shared" si="1720"/>
        <v>3.9232204897142835E-6</v>
      </c>
      <c r="AZ1376" s="13">
        <f t="shared" si="1721"/>
        <v>1.7618826562898667E-6</v>
      </c>
      <c r="BA1376" s="13">
        <f t="shared" si="1722"/>
        <v>5.2749698921648078E-7</v>
      </c>
      <c r="BB1376" s="13">
        <f t="shared" si="1723"/>
        <v>1.1844705121497324E-7</v>
      </c>
      <c r="BC1376" s="13">
        <f t="shared" si="1724"/>
        <v>2.1277397563707901E-8</v>
      </c>
      <c r="BD1376" s="13">
        <f t="shared" si="1725"/>
        <v>1.8346712699323958E-4</v>
      </c>
      <c r="BE1376" s="13">
        <f t="shared" si="1726"/>
        <v>8.8384454487506575E-5</v>
      </c>
      <c r="BF1376" s="13">
        <f t="shared" si="1727"/>
        <v>2.1289404600917886E-5</v>
      </c>
      <c r="BG1376" s="13">
        <f t="shared" si="1728"/>
        <v>3.4186912988237497E-6</v>
      </c>
      <c r="BH1376" s="13">
        <f t="shared" si="1729"/>
        <v>4.1173474842560808E-7</v>
      </c>
      <c r="BI1376" s="13">
        <f t="shared" si="1730"/>
        <v>3.9670268706490498E-8</v>
      </c>
      <c r="BJ1376" s="14">
        <f t="shared" si="1731"/>
        <v>0.18892512485508933</v>
      </c>
      <c r="BK1376" s="14">
        <f t="shared" si="1732"/>
        <v>0.37282352620541209</v>
      </c>
      <c r="BL1376" s="14">
        <f t="shared" si="1733"/>
        <v>0.40782750152531178</v>
      </c>
      <c r="BM1376" s="14">
        <f t="shared" si="1734"/>
        <v>0.16162888085572621</v>
      </c>
      <c r="BN1376" s="14">
        <f t="shared" si="1735"/>
        <v>0.83832747626458648</v>
      </c>
    </row>
    <row r="1377" spans="1:66" x14ac:dyDescent="0.25">
      <c r="A1377" t="s">
        <v>72</v>
      </c>
      <c r="B1377" t="s">
        <v>75</v>
      </c>
      <c r="C1377" t="s">
        <v>81</v>
      </c>
      <c r="D1377" s="7" t="s">
        <v>510</v>
      </c>
      <c r="E1377" s="10">
        <f>VLOOKUP(A1377,home!$A$2:$E$405,3,FALSE)</f>
        <v>1.39393939393939</v>
      </c>
      <c r="F1377" s="10">
        <f>VLOOKUP(B1377,home!$B$2:$E$405,3,FALSE)</f>
        <v>1.72</v>
      </c>
      <c r="G1377" s="10">
        <f>VLOOKUP(C1377,away!$B$2:$E$405,4,FALSE)</f>
        <v>1.29</v>
      </c>
      <c r="H1377" s="10">
        <f>VLOOKUP(A1377,away!$A$2:$E$405,3,FALSE)</f>
        <v>1.15151515151515</v>
      </c>
      <c r="I1377" s="10">
        <f>VLOOKUP(C1377,away!$B$2:$E$405,3,FALSE)</f>
        <v>1</v>
      </c>
      <c r="J1377" s="10">
        <f>VLOOKUP(B1377,home!$B$2:$E$405,4,FALSE)</f>
        <v>1.04</v>
      </c>
      <c r="K1377" s="12">
        <f t="shared" si="1680"/>
        <v>3.0928727272727188</v>
      </c>
      <c r="L1377" s="12">
        <f t="shared" si="1681"/>
        <v>1.1975757575757562</v>
      </c>
      <c r="M1377" s="13">
        <f t="shared" si="1682"/>
        <v>1.369878022410872E-2</v>
      </c>
      <c r="N1377" s="13">
        <f t="shared" si="1683"/>
        <v>4.2368583752048716E-2</v>
      </c>
      <c r="O1377" s="13">
        <f t="shared" si="1684"/>
        <v>1.6405327104750789E-2</v>
      </c>
      <c r="P1377" s="13">
        <f t="shared" si="1685"/>
        <v>5.0739588784271622E-2</v>
      </c>
      <c r="Q1377" s="13">
        <f t="shared" si="1686"/>
        <v>6.5520318589940785E-2</v>
      </c>
      <c r="R1377" s="13">
        <f t="shared" si="1687"/>
        <v>9.8233110178750048E-3</v>
      </c>
      <c r="S1377" s="13">
        <f t="shared" si="1688"/>
        <v>4.6984217351448303E-2</v>
      </c>
      <c r="T1377" s="13">
        <f t="shared" si="1689"/>
        <v>7.8465545171953227E-2</v>
      </c>
      <c r="U1377" s="13">
        <f t="shared" si="1690"/>
        <v>3.0382250738703213E-2</v>
      </c>
      <c r="V1377" s="13">
        <f t="shared" si="1691"/>
        <v>1.9336351515831029E-2</v>
      </c>
      <c r="W1377" s="13">
        <f t="shared" si="1692"/>
        <v>6.7548668816349189E-2</v>
      </c>
      <c r="X1377" s="13">
        <f t="shared" si="1693"/>
        <v>8.089464823097324E-2</v>
      </c>
      <c r="Y1377" s="13">
        <f t="shared" si="1694"/>
        <v>4.8438734819516036E-2</v>
      </c>
      <c r="Z1377" s="13">
        <f t="shared" si="1695"/>
        <v>3.9213863780446449E-3</v>
      </c>
      <c r="AA1377" s="13">
        <f t="shared" si="1696"/>
        <v>1.2128348981753027E-2</v>
      </c>
      <c r="AB1377" s="13">
        <f t="shared" si="1697"/>
        <v>1.8755719896254901E-2</v>
      </c>
      <c r="AC1377" s="13">
        <f t="shared" si="1698"/>
        <v>4.4763042240373403E-3</v>
      </c>
      <c r="AD1377" s="13">
        <f t="shared" si="1699"/>
        <v>5.2229858886415889E-2</v>
      </c>
      <c r="AE1377" s="13">
        <f t="shared" si="1700"/>
        <v>6.2549212823974354E-2</v>
      </c>
      <c r="AF1377" s="13">
        <f t="shared" si="1701"/>
        <v>3.7453710466719144E-2</v>
      </c>
      <c r="AG1377" s="13">
        <f t="shared" si="1702"/>
        <v>1.495121856206807E-2</v>
      </c>
      <c r="AH1377" s="13">
        <f t="shared" si="1703"/>
        <v>1.1740393156085154E-3</v>
      </c>
      <c r="AI1377" s="13">
        <f t="shared" si="1704"/>
        <v>3.6311541799915054E-3</v>
      </c>
      <c r="AJ1377" s="13">
        <f t="shared" si="1705"/>
        <v>5.6153488659090312E-3</v>
      </c>
      <c r="AK1377" s="13">
        <f t="shared" si="1706"/>
        <v>5.789186453830612E-3</v>
      </c>
      <c r="AL1377" s="13">
        <f t="shared" si="1707"/>
        <v>6.6320017369496907E-4</v>
      </c>
      <c r="AM1377" s="13">
        <f t="shared" si="1708"/>
        <v>3.2308061219819655E-2</v>
      </c>
      <c r="AN1377" s="13">
        <f t="shared" si="1709"/>
        <v>3.8691350891129433E-2</v>
      </c>
      <c r="AO1377" s="13">
        <f t="shared" si="1710"/>
        <v>2.316791192753687E-2</v>
      </c>
      <c r="AP1377" s="13">
        <f t="shared" si="1711"/>
        <v>9.2484432260227893E-3</v>
      </c>
      <c r="AQ1377" s="13">
        <f t="shared" si="1712"/>
        <v>2.768927850700151E-3</v>
      </c>
      <c r="AR1377" s="13">
        <f t="shared" si="1713"/>
        <v>2.8120020456271822E-4</v>
      </c>
      <c r="AS1377" s="13">
        <f t="shared" si="1714"/>
        <v>8.697164435955407E-4</v>
      </c>
      <c r="AT1377" s="13">
        <f t="shared" si="1715"/>
        <v>1.3449611344286351E-3</v>
      </c>
      <c r="AU1377" s="13">
        <f t="shared" si="1716"/>
        <v>1.3865978706387009E-3</v>
      </c>
      <c r="AV1377" s="13">
        <f t="shared" si="1717"/>
        <v>1.0721426844482159E-3</v>
      </c>
      <c r="AW1377" s="13">
        <f t="shared" si="1718"/>
        <v>6.8234996807554722E-5</v>
      </c>
      <c r="AX1377" s="13">
        <f t="shared" si="1719"/>
        <v>1.6654120236306268E-2</v>
      </c>
      <c r="AY1377" s="13">
        <f t="shared" si="1720"/>
        <v>1.9944570658752211E-2</v>
      </c>
      <c r="AZ1377" s="13">
        <f t="shared" si="1721"/>
        <v>1.1942567158089187E-2</v>
      </c>
      <c r="BA1377" s="13">
        <f t="shared" si="1722"/>
        <v>4.767376303916002E-3</v>
      </c>
      <c r="BB1377" s="13">
        <f t="shared" si="1723"/>
        <v>1.4273235722027276E-3</v>
      </c>
      <c r="BC1377" s="13">
        <f t="shared" si="1724"/>
        <v>3.4186562165728338E-4</v>
      </c>
      <c r="BD1377" s="13">
        <f t="shared" si="1725"/>
        <v>5.6126424668275857E-5</v>
      </c>
      <c r="BE1377" s="13">
        <f t="shared" si="1726"/>
        <v>1.7359188813583713E-4</v>
      </c>
      <c r="BF1377" s="13">
        <f t="shared" si="1727"/>
        <v>2.6844880824555373E-4</v>
      </c>
      <c r="BG1377" s="13">
        <f t="shared" si="1728"/>
        <v>2.7675933256384561E-4</v>
      </c>
      <c r="BH1377" s="13">
        <f t="shared" si="1729"/>
        <v>2.1399534792622966E-4</v>
      </c>
      <c r="BI1377" s="13">
        <f t="shared" si="1730"/>
        <v>1.3237207507285439E-4</v>
      </c>
      <c r="BJ1377" s="14">
        <f t="shared" si="1731"/>
        <v>0.7116830187860913</v>
      </c>
      <c r="BK1377" s="14">
        <f t="shared" si="1732"/>
        <v>0.1558430129321442</v>
      </c>
      <c r="BL1377" s="14">
        <f t="shared" si="1733"/>
        <v>0.10978059876896303</v>
      </c>
      <c r="BM1377" s="14">
        <f t="shared" si="1734"/>
        <v>0.76279577173030255</v>
      </c>
      <c r="BN1377" s="14">
        <f t="shared" si="1735"/>
        <v>0.19855590947299565</v>
      </c>
    </row>
    <row r="1378" spans="1:66" x14ac:dyDescent="0.25">
      <c r="A1378" t="s">
        <v>72</v>
      </c>
      <c r="B1378" t="s">
        <v>103</v>
      </c>
      <c r="C1378" t="s">
        <v>89</v>
      </c>
      <c r="D1378" s="7" t="s">
        <v>510</v>
      </c>
      <c r="E1378" s="10">
        <f>VLOOKUP(A1378,home!$A$2:$E$405,3,FALSE)</f>
        <v>1.39393939393939</v>
      </c>
      <c r="F1378" s="10">
        <f>VLOOKUP(B1378,home!$B$2:$E$405,3,FALSE)</f>
        <v>0.48</v>
      </c>
      <c r="G1378" s="10">
        <f>VLOOKUP(C1378,away!$B$2:$E$405,4,FALSE)</f>
        <v>1.1499999999999999</v>
      </c>
      <c r="H1378" s="10">
        <f>VLOOKUP(A1378,away!$A$2:$E$405,3,FALSE)</f>
        <v>1.15151515151515</v>
      </c>
      <c r="I1378" s="10">
        <f>VLOOKUP(C1378,away!$B$2:$E$405,3,FALSE)</f>
        <v>0.56999999999999995</v>
      </c>
      <c r="J1378" s="10">
        <f>VLOOKUP(B1378,home!$B$2:$E$405,4,FALSE)</f>
        <v>1.01</v>
      </c>
      <c r="K1378" s="12">
        <f t="shared" si="1680"/>
        <v>0.76945454545454317</v>
      </c>
      <c r="L1378" s="12">
        <f t="shared" si="1681"/>
        <v>0.66292727272727181</v>
      </c>
      <c r="M1378" s="13">
        <f t="shared" si="1682"/>
        <v>0.23873961016975329</v>
      </c>
      <c r="N1378" s="13">
        <f t="shared" si="1683"/>
        <v>0.18369927822516235</v>
      </c>
      <c r="O1378" s="13">
        <f t="shared" si="1684"/>
        <v>0.1582669986618066</v>
      </c>
      <c r="P1378" s="13">
        <f t="shared" si="1685"/>
        <v>0.1217792615157752</v>
      </c>
      <c r="Q1378" s="13">
        <f t="shared" si="1686"/>
        <v>7.0674122313534954E-2</v>
      </c>
      <c r="R1378" s="13">
        <f t="shared" si="1687"/>
        <v>5.2459754892801101E-2</v>
      </c>
      <c r="S1378" s="13">
        <f t="shared" si="1688"/>
        <v>1.5529669044846293E-2</v>
      </c>
      <c r="T1378" s="13">
        <f t="shared" si="1689"/>
        <v>4.6851803157705353E-2</v>
      </c>
      <c r="U1378" s="13">
        <f t="shared" si="1690"/>
        <v>4.0365396855697025E-2</v>
      </c>
      <c r="V1378" s="13">
        <f t="shared" si="1691"/>
        <v>8.8017402284767477E-4</v>
      </c>
      <c r="W1378" s="13">
        <f t="shared" si="1692"/>
        <v>1.8126841553386615E-2</v>
      </c>
      <c r="X1378" s="13">
        <f t="shared" si="1693"/>
        <v>1.2016777634145971E-2</v>
      </c>
      <c r="Y1378" s="13">
        <f t="shared" si="1694"/>
        <v>3.9831248119872329E-3</v>
      </c>
      <c r="Z1378" s="13">
        <f t="shared" si="1695"/>
        <v>1.1592334079675266E-2</v>
      </c>
      <c r="AA1378" s="13">
        <f t="shared" si="1696"/>
        <v>8.9197741500337425E-3</v>
      </c>
      <c r="AB1378" s="13">
        <f t="shared" si="1697"/>
        <v>3.4316803820856976E-3</v>
      </c>
      <c r="AC1378" s="13">
        <f t="shared" si="1698"/>
        <v>2.8060630165105579E-5</v>
      </c>
      <c r="AD1378" s="13">
        <f t="shared" si="1699"/>
        <v>3.486945156996905E-3</v>
      </c>
      <c r="AE1378" s="13">
        <f t="shared" si="1700"/>
        <v>2.3115910430775268E-3</v>
      </c>
      <c r="AF1378" s="13">
        <f t="shared" si="1701"/>
        <v>7.66208372924087E-4</v>
      </c>
      <c r="AG1378" s="13">
        <f t="shared" si="1702"/>
        <v>1.6931347566778853E-4</v>
      </c>
      <c r="AH1378" s="13">
        <f t="shared" si="1703"/>
        <v>1.9212186039956325E-3</v>
      </c>
      <c r="AI1378" s="13">
        <f t="shared" si="1704"/>
        <v>1.4782903876562716E-3</v>
      </c>
      <c r="AJ1378" s="13">
        <f t="shared" si="1705"/>
        <v>5.6873862914193815E-4</v>
      </c>
      <c r="AK1378" s="13">
        <f t="shared" si="1706"/>
        <v>1.4587284112295006E-4</v>
      </c>
      <c r="AL1378" s="13">
        <f t="shared" si="1707"/>
        <v>5.7254057116773849E-7</v>
      </c>
      <c r="AM1378" s="13">
        <f t="shared" si="1708"/>
        <v>5.366091601603951E-4</v>
      </c>
      <c r="AN1378" s="13">
        <f t="shared" si="1709"/>
        <v>3.5573284706560254E-4</v>
      </c>
      <c r="AO1378" s="13">
        <f t="shared" si="1710"/>
        <v>1.1791250306235376E-4</v>
      </c>
      <c r="AP1378" s="13">
        <f t="shared" si="1711"/>
        <v>2.6055804691857433E-5</v>
      </c>
      <c r="AQ1378" s="13">
        <f t="shared" si="1712"/>
        <v>4.3182758857718735E-6</v>
      </c>
      <c r="AR1378" s="13">
        <f t="shared" si="1713"/>
        <v>2.547256418919443E-4</v>
      </c>
      <c r="AS1378" s="13">
        <f t="shared" si="1714"/>
        <v>1.9599980299758274E-4</v>
      </c>
      <c r="AT1378" s="13">
        <f t="shared" si="1715"/>
        <v>7.5406469662342494E-5</v>
      </c>
      <c r="AU1378" s="13">
        <f t="shared" si="1716"/>
        <v>1.9340616946123184E-5</v>
      </c>
      <c r="AV1378" s="13">
        <f t="shared" si="1717"/>
        <v>3.720431405272412E-6</v>
      </c>
      <c r="AW1378" s="13">
        <f t="shared" si="1718"/>
        <v>8.1124609982504764E-9</v>
      </c>
      <c r="AX1378" s="13">
        <f t="shared" si="1719"/>
        <v>6.8816059569660131E-5</v>
      </c>
      <c r="AY1378" s="13">
        <f t="shared" si="1720"/>
        <v>4.5620042690352264E-5</v>
      </c>
      <c r="AZ1378" s="13">
        <f t="shared" si="1721"/>
        <v>1.5121385241208466E-5</v>
      </c>
      <c r="BA1378" s="13">
        <f t="shared" si="1722"/>
        <v>3.3414595592709172E-6</v>
      </c>
      <c r="BB1378" s="13">
        <f t="shared" si="1723"/>
        <v>5.5378616813898498E-7</v>
      </c>
      <c r="BC1378" s="13">
        <f t="shared" si="1724"/>
        <v>7.3423990823692756E-8</v>
      </c>
      <c r="BD1378" s="13">
        <f t="shared" si="1725"/>
        <v>2.8144095845521715E-5</v>
      </c>
      <c r="BE1378" s="13">
        <f t="shared" si="1726"/>
        <v>2.165560247604501E-5</v>
      </c>
      <c r="BF1378" s="13">
        <f t="shared" si="1727"/>
        <v>8.3315008798747437E-6</v>
      </c>
      <c r="BG1378" s="13">
        <f t="shared" si="1728"/>
        <v>2.1369037408260497E-6</v>
      </c>
      <c r="BH1378" s="13">
        <f t="shared" si="1729"/>
        <v>4.1106257414435516E-7</v>
      </c>
      <c r="BI1378" s="13">
        <f t="shared" si="1730"/>
        <v>6.3258793228323886E-8</v>
      </c>
      <c r="BJ1378" s="14">
        <f t="shared" si="1731"/>
        <v>0.34326016049267427</v>
      </c>
      <c r="BK1378" s="14">
        <f t="shared" si="1732"/>
        <v>0.37700296796664912</v>
      </c>
      <c r="BL1378" s="14">
        <f t="shared" si="1733"/>
        <v>0.26816766079155385</v>
      </c>
      <c r="BM1378" s="14">
        <f t="shared" si="1734"/>
        <v>0.17435848562148965</v>
      </c>
      <c r="BN1378" s="14">
        <f t="shared" si="1735"/>
        <v>0.8256190257788335</v>
      </c>
    </row>
    <row r="1379" spans="1:66" x14ac:dyDescent="0.25">
      <c r="A1379" t="s">
        <v>72</v>
      </c>
      <c r="B1379" t="s">
        <v>77</v>
      </c>
      <c r="C1379" t="s">
        <v>78</v>
      </c>
      <c r="D1379" s="7" t="s">
        <v>510</v>
      </c>
      <c r="E1379" s="10">
        <f>VLOOKUP(A1379,home!$A$2:$E$405,3,FALSE)</f>
        <v>1.39393939393939</v>
      </c>
      <c r="F1379" s="10">
        <f>VLOOKUP(B1379,home!$B$2:$E$405,3,FALSE)</f>
        <v>1.55</v>
      </c>
      <c r="G1379" s="10">
        <f>VLOOKUP(C1379,away!$B$2:$E$405,4,FALSE)</f>
        <v>1.1499999999999999</v>
      </c>
      <c r="H1379" s="10">
        <f>VLOOKUP(A1379,away!$A$2:$E$405,3,FALSE)</f>
        <v>1.15151515151515</v>
      </c>
      <c r="I1379" s="10">
        <f>VLOOKUP(C1379,away!$B$2:$E$405,3,FALSE)</f>
        <v>1</v>
      </c>
      <c r="J1379" s="10">
        <f>VLOOKUP(B1379,home!$B$2:$E$405,4,FALSE)</f>
        <v>1.01</v>
      </c>
      <c r="K1379" s="12">
        <f t="shared" si="1680"/>
        <v>2.4846969696969623</v>
      </c>
      <c r="L1379" s="12">
        <f t="shared" si="1681"/>
        <v>1.1630303030303015</v>
      </c>
      <c r="M1379" s="13">
        <f t="shared" si="1682"/>
        <v>2.6050266702710961E-2</v>
      </c>
      <c r="N1379" s="13">
        <f t="shared" si="1683"/>
        <v>6.47270187360236E-2</v>
      </c>
      <c r="O1379" s="13">
        <f t="shared" si="1684"/>
        <v>3.0297249577274098E-2</v>
      </c>
      <c r="P1379" s="13">
        <f t="shared" si="1685"/>
        <v>7.5279484214805528E-2</v>
      </c>
      <c r="Q1379" s="13">
        <f t="shared" si="1686"/>
        <v>8.0413513655458194E-2</v>
      </c>
      <c r="R1379" s="13">
        <f t="shared" si="1687"/>
        <v>1.7618309678420891E-2</v>
      </c>
      <c r="S1379" s="13">
        <f t="shared" si="1688"/>
        <v>5.438524687980846E-2</v>
      </c>
      <c r="T1379" s="13">
        <f t="shared" si="1689"/>
        <v>9.3523353154438812E-2</v>
      </c>
      <c r="U1379" s="13">
        <f t="shared" si="1690"/>
        <v>4.3776160669155052E-2</v>
      </c>
      <c r="V1379" s="13">
        <f t="shared" si="1691"/>
        <v>1.7462364762920207E-2</v>
      </c>
      <c r="W1379" s="13">
        <f t="shared" si="1692"/>
        <v>6.6601071234134071E-2</v>
      </c>
      <c r="X1379" s="13">
        <f t="shared" si="1693"/>
        <v>7.7459064059577643E-2</v>
      </c>
      <c r="Y1379" s="13">
        <f t="shared" si="1694"/>
        <v>4.5043619372827082E-2</v>
      </c>
      <c r="Z1379" s="13">
        <f t="shared" si="1695"/>
        <v>6.830209348058512E-3</v>
      </c>
      <c r="AA1379" s="13">
        <f t="shared" si="1696"/>
        <v>1.6971000469516849E-2</v>
      </c>
      <c r="AB1379" s="13">
        <f t="shared" si="1697"/>
        <v>2.1083896719667122E-2</v>
      </c>
      <c r="AC1379" s="13">
        <f t="shared" si="1698"/>
        <v>3.1538972026787051E-3</v>
      </c>
      <c r="AD1379" s="13">
        <f t="shared" si="1699"/>
        <v>4.1370869968506134E-2</v>
      </c>
      <c r="AE1379" s="13">
        <f t="shared" si="1700"/>
        <v>4.8115575436098887E-2</v>
      </c>
      <c r="AF1379" s="13">
        <f t="shared" si="1701"/>
        <v>2.797993613996172E-2</v>
      </c>
      <c r="AG1379" s="13">
        <f t="shared" si="1702"/>
        <v>1.0847171202542716E-2</v>
      </c>
      <c r="AH1379" s="13">
        <f t="shared" si="1703"/>
        <v>1.9859351119582229E-3</v>
      </c>
      <c r="AI1379" s="13">
        <f t="shared" si="1704"/>
        <v>4.9344469546973944E-3</v>
      </c>
      <c r="AJ1379" s="13">
        <f t="shared" si="1705"/>
        <v>6.1303026977335105E-3</v>
      </c>
      <c r="AK1379" s="13">
        <f t="shared" si="1706"/>
        <v>5.0773148454611883E-3</v>
      </c>
      <c r="AL1379" s="13">
        <f t="shared" si="1707"/>
        <v>3.6456249357241766E-4</v>
      </c>
      <c r="AM1379" s="13">
        <f t="shared" si="1708"/>
        <v>2.0558815048894851E-2</v>
      </c>
      <c r="AN1379" s="13">
        <f t="shared" si="1709"/>
        <v>2.39105248962601E-2</v>
      </c>
      <c r="AO1379" s="13">
        <f t="shared" si="1710"/>
        <v>1.3904332507855482E-2</v>
      </c>
      <c r="AP1379" s="13">
        <f t="shared" si="1711"/>
        <v>5.3903866833484096E-3</v>
      </c>
      <c r="AQ1379" s="13">
        <f t="shared" si="1712"/>
        <v>1.5672957644463012E-3</v>
      </c>
      <c r="AR1379" s="13">
        <f t="shared" si="1713"/>
        <v>4.619405430118572E-4</v>
      </c>
      <c r="AS1379" s="13">
        <f t="shared" si="1714"/>
        <v>1.1477822674017309E-3</v>
      </c>
      <c r="AT1379" s="13">
        <f t="shared" si="1715"/>
        <v>1.4259455608424949E-3</v>
      </c>
      <c r="AU1379" s="13">
        <f t="shared" si="1716"/>
        <v>1.181014204659394E-3</v>
      </c>
      <c r="AV1379" s="13">
        <f t="shared" si="1717"/>
        <v>7.3361560387156643E-4</v>
      </c>
      <c r="AW1379" s="13">
        <f t="shared" si="1718"/>
        <v>2.9264017389267655E-5</v>
      </c>
      <c r="AX1379" s="13">
        <f t="shared" si="1719"/>
        <v>8.5137375754248852E-3</v>
      </c>
      <c r="AY1379" s="13">
        <f t="shared" si="1720"/>
        <v>9.9017347922668673E-3</v>
      </c>
      <c r="AZ1379" s="13">
        <f t="shared" si="1721"/>
        <v>5.7580088079879094E-3</v>
      </c>
      <c r="BA1379" s="13">
        <f t="shared" si="1722"/>
        <v>2.2322462429351072E-3</v>
      </c>
      <c r="BB1379" s="13">
        <f t="shared" si="1723"/>
        <v>6.490425060897676E-4</v>
      </c>
      <c r="BC1379" s="13">
        <f t="shared" si="1724"/>
        <v>1.5097122050742565E-4</v>
      </c>
      <c r="BD1379" s="13">
        <f t="shared" si="1725"/>
        <v>8.9541808286843831E-5</v>
      </c>
      <c r="BE1379" s="13">
        <f t="shared" si="1726"/>
        <v>2.2248425971150722E-4</v>
      </c>
      <c r="BF1379" s="13">
        <f t="shared" si="1727"/>
        <v>2.7640298295522701E-4</v>
      </c>
      <c r="BG1379" s="13">
        <f t="shared" si="1728"/>
        <v>2.2892588472135119E-4</v>
      </c>
      <c r="BH1379" s="13">
        <f t="shared" si="1729"/>
        <v>1.4220286301308441E-4</v>
      </c>
      <c r="BI1379" s="13">
        <f t="shared" si="1730"/>
        <v>7.0666204562168627E-5</v>
      </c>
      <c r="BJ1379" s="14">
        <f t="shared" si="1731"/>
        <v>0.64861828900558605</v>
      </c>
      <c r="BK1379" s="14">
        <f t="shared" si="1732"/>
        <v>0.18659755704876313</v>
      </c>
      <c r="BL1379" s="14">
        <f t="shared" si="1733"/>
        <v>0.15385513890692151</v>
      </c>
      <c r="BM1379" s="14">
        <f t="shared" si="1734"/>
        <v>0.69164288096975823</v>
      </c>
      <c r="BN1379" s="14">
        <f t="shared" si="1735"/>
        <v>0.29438584256469325</v>
      </c>
    </row>
    <row r="1380" spans="1:66" x14ac:dyDescent="0.25">
      <c r="A1380" t="s">
        <v>72</v>
      </c>
      <c r="B1380" t="s">
        <v>79</v>
      </c>
      <c r="C1380" t="s">
        <v>68</v>
      </c>
      <c r="D1380" s="7" t="s">
        <v>510</v>
      </c>
      <c r="E1380" s="10">
        <f>VLOOKUP(A1380,home!$A$2:$E$405,3,FALSE)</f>
        <v>1.39393939393939</v>
      </c>
      <c r="F1380" s="10">
        <f>VLOOKUP(B1380,home!$B$2:$E$405,3,FALSE)</f>
        <v>0.43</v>
      </c>
      <c r="G1380" s="10">
        <f>VLOOKUP(C1380,away!$B$2:$E$405,4,FALSE)</f>
        <v>1.08</v>
      </c>
      <c r="H1380" s="10">
        <f>VLOOKUP(A1380,away!$A$2:$E$405,3,FALSE)</f>
        <v>1.15151515151515</v>
      </c>
      <c r="I1380" s="10">
        <f>VLOOKUP(C1380,away!$B$2:$E$405,3,FALSE)</f>
        <v>1.55</v>
      </c>
      <c r="J1380" s="10">
        <f>VLOOKUP(B1380,home!$B$2:$E$405,4,FALSE)</f>
        <v>0.69</v>
      </c>
      <c r="K1380" s="12">
        <f t="shared" si="1680"/>
        <v>0.64734545454545278</v>
      </c>
      <c r="L1380" s="12">
        <f t="shared" si="1681"/>
        <v>1.2315454545454529</v>
      </c>
      <c r="M1380" s="13">
        <f t="shared" si="1682"/>
        <v>0.15275943593992239</v>
      </c>
      <c r="N1380" s="13">
        <f t="shared" si="1683"/>
        <v>9.8888126494636033E-2</v>
      </c>
      <c r="O1380" s="13">
        <f t="shared" si="1684"/>
        <v>0.18813018897073869</v>
      </c>
      <c r="P1380" s="13">
        <f t="shared" si="1685"/>
        <v>0.12178522269298477</v>
      </c>
      <c r="Q1380" s="13">
        <f t="shared" si="1686"/>
        <v>3.2007389597409196E-2</v>
      </c>
      <c r="R1380" s="13">
        <f t="shared" si="1687"/>
        <v>0.11584543954484519</v>
      </c>
      <c r="S1380" s="13">
        <f t="shared" si="1688"/>
        <v>2.4272871222522911E-2</v>
      </c>
      <c r="T1380" s="13">
        <f t="shared" si="1689"/>
        <v>3.9418555170554703E-2</v>
      </c>
      <c r="U1380" s="13">
        <f t="shared" si="1690"/>
        <v>7.4992018719175588E-2</v>
      </c>
      <c r="V1380" s="13">
        <f t="shared" si="1691"/>
        <v>2.1501323371937186E-3</v>
      </c>
      <c r="W1380" s="13">
        <f t="shared" si="1692"/>
        <v>6.9066127225827518E-3</v>
      </c>
      <c r="X1380" s="13">
        <f t="shared" si="1693"/>
        <v>8.5058075048025823E-3</v>
      </c>
      <c r="Y1380" s="13">
        <f t="shared" si="1694"/>
        <v>5.2376442848891119E-3</v>
      </c>
      <c r="Z1380" s="13">
        <f t="shared" si="1695"/>
        <v>4.7556308167091395E-2</v>
      </c>
      <c r="AA1380" s="13">
        <f t="shared" si="1696"/>
        <v>3.0785359926929406E-2</v>
      </c>
      <c r="AB1380" s="13">
        <f t="shared" si="1697"/>
        <v>9.9643814076217415E-3</v>
      </c>
      <c r="AC1380" s="13">
        <f t="shared" si="1698"/>
        <v>1.071350944269604E-4</v>
      </c>
      <c r="AD1380" s="13">
        <f t="shared" si="1699"/>
        <v>1.1177410880674342E-3</v>
      </c>
      <c r="AE1380" s="13">
        <f t="shared" si="1700"/>
        <v>1.3765489563681373E-3</v>
      </c>
      <c r="AF1380" s="13">
        <f t="shared" si="1701"/>
        <v>8.4764130508723347E-4</v>
      </c>
      <c r="AG1380" s="13">
        <f t="shared" si="1702"/>
        <v>3.4796959878838601E-4</v>
      </c>
      <c r="AH1380" s="13">
        <f t="shared" si="1703"/>
        <v>1.4641938789536048E-2</v>
      </c>
      <c r="AI1380" s="13">
        <f t="shared" si="1704"/>
        <v>9.4783925211389102E-3</v>
      </c>
      <c r="AJ1380" s="13">
        <f t="shared" si="1705"/>
        <v>3.0678971574784435E-3</v>
      </c>
      <c r="AK1380" s="13">
        <f t="shared" si="1706"/>
        <v>6.6199642663552865E-4</v>
      </c>
      <c r="AL1380" s="13">
        <f t="shared" si="1707"/>
        <v>3.4164753889645608E-6</v>
      </c>
      <c r="AM1380" s="13">
        <f t="shared" si="1708"/>
        <v>1.4471292254382849E-4</v>
      </c>
      <c r="AN1380" s="13">
        <f t="shared" si="1709"/>
        <v>1.7822054197284015E-4</v>
      </c>
      <c r="AO1380" s="13">
        <f t="shared" si="1710"/>
        <v>1.0974334918663922E-4</v>
      </c>
      <c r="AP1380" s="13">
        <f t="shared" si="1711"/>
        <v>4.5051307619133325E-5</v>
      </c>
      <c r="AQ1380" s="13">
        <f t="shared" si="1712"/>
        <v>1.3870683279918142E-5</v>
      </c>
      <c r="AR1380" s="13">
        <f t="shared" si="1713"/>
        <v>3.6064426323971746E-3</v>
      </c>
      <c r="AS1380" s="13">
        <f t="shared" si="1714"/>
        <v>2.3346142451612481E-3</v>
      </c>
      <c r="AT1380" s="13">
        <f t="shared" si="1715"/>
        <v>7.5565095986109866E-4</v>
      </c>
      <c r="AU1380" s="13">
        <f t="shared" si="1716"/>
        <v>1.6305573802966356E-4</v>
      </c>
      <c r="AV1380" s="13">
        <f t="shared" si="1717"/>
        <v>2.63883477127642E-5</v>
      </c>
      <c r="AW1380" s="13">
        <f t="shared" si="1718"/>
        <v>7.5659304431843582E-8</v>
      </c>
      <c r="AX1380" s="13">
        <f t="shared" si="1719"/>
        <v>1.5613208770455924E-5</v>
      </c>
      <c r="AY1380" s="13">
        <f t="shared" si="1720"/>
        <v>1.9228376292124192E-5</v>
      </c>
      <c r="AZ1380" s="13">
        <f t="shared" si="1721"/>
        <v>1.1840309710427552E-5</v>
      </c>
      <c r="BA1380" s="13">
        <f t="shared" si="1722"/>
        <v>4.86062653476248E-6</v>
      </c>
      <c r="BB1380" s="13">
        <f t="shared" si="1723"/>
        <v>1.4965206287824368E-6</v>
      </c>
      <c r="BC1380" s="13">
        <f t="shared" si="1724"/>
        <v>3.6860663560210266E-7</v>
      </c>
      <c r="BD1380" s="13">
        <f t="shared" si="1725"/>
        <v>7.4024967183461269E-4</v>
      </c>
      <c r="BE1380" s="13">
        <f t="shared" si="1726"/>
        <v>4.7919726029089962E-4</v>
      </c>
      <c r="BF1380" s="13">
        <f t="shared" si="1727"/>
        <v>1.5510308413997404E-4</v>
      </c>
      <c r="BG1380" s="13">
        <f t="shared" si="1728"/>
        <v>3.3468425501331034E-5</v>
      </c>
      <c r="BH1380" s="13">
        <f t="shared" si="1729"/>
        <v>5.416408279769939E-6</v>
      </c>
      <c r="BI1380" s="13">
        <f t="shared" si="1730"/>
        <v>7.0125745597428525E-7</v>
      </c>
      <c r="BJ1380" s="14">
        <f t="shared" si="1731"/>
        <v>0.19519904317636011</v>
      </c>
      <c r="BK1380" s="14">
        <f t="shared" si="1732"/>
        <v>0.30109744213873191</v>
      </c>
      <c r="BL1380" s="14">
        <f t="shared" si="1733"/>
        <v>0.45586790149476414</v>
      </c>
      <c r="BM1380" s="14">
        <f t="shared" si="1734"/>
        <v>0.29028573901942345</v>
      </c>
      <c r="BN1380" s="14">
        <f t="shared" si="1735"/>
        <v>0.70941580324053632</v>
      </c>
    </row>
    <row r="1381" spans="1:66" x14ac:dyDescent="0.25">
      <c r="A1381" t="s">
        <v>72</v>
      </c>
      <c r="B1381" t="s">
        <v>85</v>
      </c>
      <c r="C1381" t="s">
        <v>86</v>
      </c>
      <c r="D1381" s="7" t="s">
        <v>510</v>
      </c>
      <c r="E1381" s="10">
        <f>VLOOKUP(A1381,home!$A$2:$E$405,3,FALSE)</f>
        <v>1.39393939393939</v>
      </c>
      <c r="F1381" s="10">
        <f>VLOOKUP(B1381,home!$B$2:$E$405,3,FALSE)</f>
        <v>0.56999999999999995</v>
      </c>
      <c r="G1381" s="10">
        <f>VLOOKUP(C1381,away!$B$2:$E$405,4,FALSE)</f>
        <v>0.72</v>
      </c>
      <c r="H1381" s="10">
        <f>VLOOKUP(A1381,away!$A$2:$E$405,3,FALSE)</f>
        <v>1.15151515151515</v>
      </c>
      <c r="I1381" s="10">
        <f>VLOOKUP(C1381,away!$B$2:$E$405,3,FALSE)</f>
        <v>0.6</v>
      </c>
      <c r="J1381" s="10">
        <f>VLOOKUP(B1381,home!$B$2:$E$405,4,FALSE)</f>
        <v>1.56</v>
      </c>
      <c r="K1381" s="12">
        <f t="shared" si="1680"/>
        <v>0.57207272727272562</v>
      </c>
      <c r="L1381" s="12">
        <f t="shared" si="1681"/>
        <v>1.0778181818181805</v>
      </c>
      <c r="M1381" s="13">
        <f t="shared" si="1682"/>
        <v>0.19207086066269483</v>
      </c>
      <c r="N1381" s="13">
        <f t="shared" si="1683"/>
        <v>0.10987850108892751</v>
      </c>
      <c r="O1381" s="13">
        <f t="shared" si="1684"/>
        <v>0.2070174658197188</v>
      </c>
      <c r="P1381" s="13">
        <f t="shared" si="1685"/>
        <v>0.11842904626457479</v>
      </c>
      <c r="Q1381" s="13">
        <f t="shared" si="1686"/>
        <v>3.1429246893290949E-2</v>
      </c>
      <c r="R1381" s="13">
        <f t="shared" si="1687"/>
        <v>0.11156359430720832</v>
      </c>
      <c r="S1381" s="13">
        <f t="shared" si="1688"/>
        <v>1.8255552860472112E-2</v>
      </c>
      <c r="T1381" s="13">
        <f t="shared" si="1689"/>
        <v>3.3875013742441548E-2</v>
      </c>
      <c r="U1381" s="13">
        <f t="shared" si="1690"/>
        <v>6.382248965967259E-2</v>
      </c>
      <c r="V1381" s="13">
        <f t="shared" si="1691"/>
        <v>1.2506887110070954E-3</v>
      </c>
      <c r="W1381" s="13">
        <f t="shared" si="1692"/>
        <v>5.9932716621242648E-3</v>
      </c>
      <c r="X1381" s="13">
        <f t="shared" si="1693"/>
        <v>6.4596571660131986E-3</v>
      </c>
      <c r="Y1381" s="13">
        <f t="shared" si="1694"/>
        <v>3.481167970920563E-3</v>
      </c>
      <c r="Z1381" s="13">
        <f t="shared" si="1695"/>
        <v>4.0081756791098801E-2</v>
      </c>
      <c r="AA1381" s="13">
        <f t="shared" si="1696"/>
        <v>2.2929679921365981E-2</v>
      </c>
      <c r="AB1381" s="13">
        <f t="shared" si="1697"/>
        <v>6.5587222640532458E-3</v>
      </c>
      <c r="AC1381" s="13">
        <f t="shared" si="1698"/>
        <v>4.8197664753582088E-5</v>
      </c>
      <c r="AD1381" s="13">
        <f t="shared" si="1699"/>
        <v>8.5714681625944234E-4</v>
      </c>
      <c r="AE1381" s="13">
        <f t="shared" si="1700"/>
        <v>9.2384842305199405E-4</v>
      </c>
      <c r="AF1381" s="13">
        <f t="shared" si="1701"/>
        <v>4.978703138047467E-4</v>
      </c>
      <c r="AG1381" s="13">
        <f t="shared" si="1702"/>
        <v>1.788712254687597E-4</v>
      </c>
      <c r="AH1381" s="13">
        <f t="shared" si="1703"/>
        <v>1.0800211557165151E-2</v>
      </c>
      <c r="AI1381" s="13">
        <f t="shared" si="1704"/>
        <v>6.1785064806298791E-3</v>
      </c>
      <c r="AJ1381" s="13">
        <f t="shared" si="1705"/>
        <v>1.7672775264230721E-3</v>
      </c>
      <c r="AK1381" s="13">
        <f t="shared" si="1706"/>
        <v>3.3700375812954775E-4</v>
      </c>
      <c r="AL1381" s="13">
        <f t="shared" si="1707"/>
        <v>1.1887286700860994E-6</v>
      </c>
      <c r="AM1381" s="13">
        <f t="shared" si="1708"/>
        <v>9.8070063370134621E-5</v>
      </c>
      <c r="AN1381" s="13">
        <f t="shared" si="1709"/>
        <v>1.0570169739239223E-4</v>
      </c>
      <c r="AO1381" s="13">
        <f t="shared" si="1710"/>
        <v>5.6963605649281842E-5</v>
      </c>
      <c r="AP1381" s="13">
        <f t="shared" si="1711"/>
        <v>2.04654699569056E-5</v>
      </c>
      <c r="AQ1381" s="13">
        <f t="shared" si="1712"/>
        <v>5.5145139047516468E-6</v>
      </c>
      <c r="AR1381" s="13">
        <f t="shared" si="1713"/>
        <v>2.3281328767590895E-3</v>
      </c>
      <c r="AS1381" s="13">
        <f t="shared" si="1714"/>
        <v>1.3318613242608687E-3</v>
      </c>
      <c r="AT1381" s="13">
        <f t="shared" si="1715"/>
        <v>3.8096077005948955E-4</v>
      </c>
      <c r="AU1381" s="13">
        <f t="shared" si="1716"/>
        <v>7.2645755570616632E-5</v>
      </c>
      <c r="AV1381" s="13">
        <f t="shared" si="1717"/>
        <v>1.0389663878517614E-5</v>
      </c>
      <c r="AW1381" s="13">
        <f t="shared" si="1718"/>
        <v>2.0359963068364615E-8</v>
      </c>
      <c r="AX1381" s="13">
        <f t="shared" si="1719"/>
        <v>9.3505347693269877E-6</v>
      </c>
      <c r="AY1381" s="13">
        <f t="shared" si="1720"/>
        <v>1.0078176384103692E-5</v>
      </c>
      <c r="AZ1381" s="13">
        <f t="shared" si="1721"/>
        <v>5.4312208731787828E-6</v>
      </c>
      <c r="BA1381" s="13">
        <f t="shared" si="1722"/>
        <v>1.9512895355275026E-6</v>
      </c>
      <c r="BB1381" s="13">
        <f t="shared" si="1723"/>
        <v>5.2578383484577354E-7</v>
      </c>
      <c r="BC1381" s="13">
        <f t="shared" si="1724"/>
        <v>1.1333987538057246E-7</v>
      </c>
      <c r="BD1381" s="13">
        <f t="shared" si="1725"/>
        <v>4.1821732404326837E-4</v>
      </c>
      <c r="BE1381" s="13">
        <f t="shared" si="1726"/>
        <v>2.3925072515813378E-4</v>
      </c>
      <c r="BF1381" s="13">
        <f t="shared" si="1727"/>
        <v>6.8434407421595446E-5</v>
      </c>
      <c r="BG1381" s="13">
        <f t="shared" si="1728"/>
        <v>1.3049819364321654E-5</v>
      </c>
      <c r="BH1381" s="13">
        <f t="shared" si="1729"/>
        <v>1.8663614385409787E-6</v>
      </c>
      <c r="BI1381" s="13">
        <f t="shared" si="1730"/>
        <v>2.1353889564455709E-7</v>
      </c>
      <c r="BJ1381" s="14">
        <f t="shared" si="1731"/>
        <v>0.19388876099784885</v>
      </c>
      <c r="BK1381" s="14">
        <f t="shared" si="1732"/>
        <v>0.33006561306855653</v>
      </c>
      <c r="BL1381" s="14">
        <f t="shared" si="1733"/>
        <v>0.43583997386121676</v>
      </c>
      <c r="BM1381" s="14">
        <f t="shared" si="1734"/>
        <v>0.22947733186588468</v>
      </c>
      <c r="BN1381" s="14">
        <f t="shared" si="1735"/>
        <v>0.77038871503641526</v>
      </c>
    </row>
    <row r="1382" spans="1:66" x14ac:dyDescent="0.25">
      <c r="A1382" t="s">
        <v>72</v>
      </c>
      <c r="B1382" t="s">
        <v>237</v>
      </c>
      <c r="C1382" t="s">
        <v>83</v>
      </c>
      <c r="D1382" s="7" t="s">
        <v>510</v>
      </c>
      <c r="E1382" s="10">
        <f>VLOOKUP(A1382,home!$A$2:$E$405,3,FALSE)</f>
        <v>1.39393939393939</v>
      </c>
      <c r="F1382" s="10">
        <f>VLOOKUP(B1382,home!$B$2:$E$405,3,FALSE)</f>
        <v>1.43</v>
      </c>
      <c r="G1382" s="10">
        <f>VLOOKUP(C1382,away!$B$2:$E$405,4,FALSE)</f>
        <v>0.72</v>
      </c>
      <c r="H1382" s="10">
        <f>VLOOKUP(A1382,away!$A$2:$E$405,3,FALSE)</f>
        <v>1.15151515151515</v>
      </c>
      <c r="I1382" s="10">
        <f>VLOOKUP(C1382,away!$B$2:$E$405,3,FALSE)</f>
        <v>0.28999999999999998</v>
      </c>
      <c r="J1382" s="10">
        <f>VLOOKUP(B1382,home!$B$2:$E$405,4,FALSE)</f>
        <v>1.22</v>
      </c>
      <c r="K1382" s="12">
        <f t="shared" si="1680"/>
        <v>1.4351999999999958</v>
      </c>
      <c r="L1382" s="12">
        <f t="shared" si="1681"/>
        <v>0.40740606060606005</v>
      </c>
      <c r="M1382" s="13">
        <f t="shared" si="1682"/>
        <v>0.15840407710939783</v>
      </c>
      <c r="N1382" s="13">
        <f t="shared" si="1683"/>
        <v>0.22734153146740713</v>
      </c>
      <c r="O1382" s="13">
        <f t="shared" si="1684"/>
        <v>6.4534781039078337E-2</v>
      </c>
      <c r="P1382" s="13">
        <f t="shared" si="1685"/>
        <v>9.2620317747284964E-2</v>
      </c>
      <c r="Q1382" s="13">
        <f t="shared" si="1686"/>
        <v>0.16314028298101088</v>
      </c>
      <c r="R1382" s="13">
        <f t="shared" si="1687"/>
        <v>1.3145930457602782E-2</v>
      </c>
      <c r="S1382" s="13">
        <f t="shared" si="1688"/>
        <v>1.3538987468238409E-2</v>
      </c>
      <c r="T1382" s="13">
        <f t="shared" si="1689"/>
        <v>6.6464340015451498E-2</v>
      </c>
      <c r="U1382" s="13">
        <f t="shared" si="1690"/>
        <v>1.8867039392751458E-2</v>
      </c>
      <c r="V1382" s="13">
        <f t="shared" si="1691"/>
        <v>8.795966928852873E-4</v>
      </c>
      <c r="W1382" s="13">
        <f t="shared" si="1692"/>
        <v>7.8046311378115393E-2</v>
      </c>
      <c r="X1382" s="13">
        <f t="shared" si="1693"/>
        <v>3.1796540263391911E-2</v>
      </c>
      <c r="Y1382" s="13">
        <f t="shared" si="1694"/>
        <v>6.4770516048052364E-3</v>
      </c>
      <c r="Z1382" s="13">
        <f t="shared" si="1695"/>
        <v>1.785243913577724E-3</v>
      </c>
      <c r="AA1382" s="13">
        <f t="shared" si="1696"/>
        <v>2.562182064766742E-3</v>
      </c>
      <c r="AB1382" s="13">
        <f t="shared" si="1697"/>
        <v>1.8386218496766087E-3</v>
      </c>
      <c r="AC1382" s="13">
        <f t="shared" si="1698"/>
        <v>3.2144266214274958E-5</v>
      </c>
      <c r="AD1382" s="13">
        <f t="shared" si="1699"/>
        <v>2.8003016522467734E-2</v>
      </c>
      <c r="AE1382" s="13">
        <f t="shared" si="1700"/>
        <v>1.1408598646504991E-2</v>
      </c>
      <c r="AF1382" s="13">
        <f t="shared" si="1701"/>
        <v>2.3239661158041135E-3</v>
      </c>
      <c r="AG1382" s="13">
        <f t="shared" si="1702"/>
        <v>3.1559929340724036E-4</v>
      </c>
      <c r="AH1382" s="13">
        <f t="shared" si="1703"/>
        <v>1.8182979751291145E-4</v>
      </c>
      <c r="AI1382" s="13">
        <f t="shared" si="1704"/>
        <v>2.6096212539052977E-4</v>
      </c>
      <c r="AJ1382" s="13">
        <f t="shared" si="1705"/>
        <v>1.8726642118024363E-4</v>
      </c>
      <c r="AK1382" s="13">
        <f t="shared" si="1706"/>
        <v>8.9588255892628305E-5</v>
      </c>
      <c r="AL1382" s="13">
        <f t="shared" si="1707"/>
        <v>7.518018992562488E-7</v>
      </c>
      <c r="AM1382" s="13">
        <f t="shared" si="1708"/>
        <v>8.037985862609117E-3</v>
      </c>
      <c r="AN1382" s="13">
        <f t="shared" si="1709"/>
        <v>3.2747241554927833E-3</v>
      </c>
      <c r="AO1382" s="13">
        <f t="shared" si="1710"/>
        <v>6.670712338804109E-4</v>
      </c>
      <c r="AP1382" s="13">
        <f t="shared" si="1711"/>
        <v>9.0589621179614009E-5</v>
      </c>
      <c r="AQ1382" s="13">
        <f t="shared" si="1712"/>
        <v>9.2266901741454578E-6</v>
      </c>
      <c r="AR1382" s="13">
        <f t="shared" si="1713"/>
        <v>1.4815712301106568E-5</v>
      </c>
      <c r="AS1382" s="13">
        <f t="shared" si="1714"/>
        <v>2.1263510294548085E-5</v>
      </c>
      <c r="AT1382" s="13">
        <f t="shared" si="1715"/>
        <v>1.5258694987367662E-5</v>
      </c>
      <c r="AU1382" s="13">
        <f t="shared" si="1716"/>
        <v>7.2997596819566692E-6</v>
      </c>
      <c r="AV1382" s="13">
        <f t="shared" si="1717"/>
        <v>2.619153773886047E-6</v>
      </c>
      <c r="AW1382" s="13">
        <f t="shared" si="1718"/>
        <v>1.221070751860137E-8</v>
      </c>
      <c r="AX1382" s="13">
        <f t="shared" si="1719"/>
        <v>1.9226862183360938E-3</v>
      </c>
      <c r="AY1382" s="13">
        <f t="shared" si="1720"/>
        <v>7.8331401799387106E-4</v>
      </c>
      <c r="AZ1382" s="13">
        <f t="shared" si="1721"/>
        <v>1.5956343914419371E-4</v>
      </c>
      <c r="BA1382" s="13">
        <f t="shared" si="1722"/>
        <v>2.1669037386163595E-5</v>
      </c>
      <c r="BB1382" s="13">
        <f t="shared" si="1723"/>
        <v>2.2070242896555858E-6</v>
      </c>
      <c r="BC1382" s="13">
        <f t="shared" si="1724"/>
        <v>1.7983101430209408E-7</v>
      </c>
      <c r="BD1382" s="13">
        <f t="shared" si="1725"/>
        <v>1.0060018306110956E-6</v>
      </c>
      <c r="BE1382" s="13">
        <f t="shared" si="1726"/>
        <v>1.4438138272930403E-6</v>
      </c>
      <c r="BF1382" s="13">
        <f t="shared" si="1727"/>
        <v>1.0360808024654827E-6</v>
      </c>
      <c r="BG1382" s="13">
        <f t="shared" si="1728"/>
        <v>4.9566105589948562E-7</v>
      </c>
      <c r="BH1382" s="13">
        <f t="shared" si="1729"/>
        <v>1.7784318685673502E-7</v>
      </c>
      <c r="BI1382" s="13">
        <f t="shared" si="1730"/>
        <v>5.1048108355357079E-8</v>
      </c>
      <c r="BJ1382" s="14">
        <f t="shared" si="1731"/>
        <v>0.6302864554198665</v>
      </c>
      <c r="BK1382" s="14">
        <f t="shared" si="1732"/>
        <v>0.26625918910391388</v>
      </c>
      <c r="BL1382" s="14">
        <f t="shared" si="1733"/>
        <v>0.10173366868370261</v>
      </c>
      <c r="BM1382" s="14">
        <f t="shared" si="1734"/>
        <v>0.28009433451199234</v>
      </c>
      <c r="BN1382" s="14">
        <f t="shared" si="1735"/>
        <v>0.71918692080178193</v>
      </c>
    </row>
    <row r="1383" spans="1:66" x14ac:dyDescent="0.25">
      <c r="A1383" t="s">
        <v>72</v>
      </c>
      <c r="B1383" t="s">
        <v>76</v>
      </c>
      <c r="C1383" t="s">
        <v>102</v>
      </c>
      <c r="D1383" s="7" t="s">
        <v>510</v>
      </c>
      <c r="E1383" s="10">
        <f>VLOOKUP(A1383,home!$A$2:$E$405,3,FALSE)</f>
        <v>1.39393939393939</v>
      </c>
      <c r="F1383" s="10">
        <f>VLOOKUP(B1383,home!$B$2:$E$405,3,FALSE)</f>
        <v>1.2</v>
      </c>
      <c r="G1383" s="10">
        <f>VLOOKUP(C1383,away!$B$2:$E$405,4,FALSE)</f>
        <v>1</v>
      </c>
      <c r="H1383" s="10">
        <f>VLOOKUP(A1383,away!$A$2:$E$405,3,FALSE)</f>
        <v>1.15151515151515</v>
      </c>
      <c r="I1383" s="10">
        <f>VLOOKUP(C1383,away!$B$2:$E$405,3,FALSE)</f>
        <v>0.56999999999999995</v>
      </c>
      <c r="J1383" s="10">
        <f>VLOOKUP(B1383,home!$B$2:$E$405,4,FALSE)</f>
        <v>0.57999999999999996</v>
      </c>
      <c r="K1383" s="12">
        <f t="shared" si="1680"/>
        <v>1.672727272727268</v>
      </c>
      <c r="L1383" s="12">
        <f t="shared" si="1681"/>
        <v>0.38069090909090858</v>
      </c>
      <c r="M1383" s="13">
        <f t="shared" si="1682"/>
        <v>0.12829561549200555</v>
      </c>
      <c r="N1383" s="13">
        <f t="shared" si="1683"/>
        <v>0.21460357500480864</v>
      </c>
      <c r="O1383" s="13">
        <f t="shared" si="1684"/>
        <v>4.884097449402925E-2</v>
      </c>
      <c r="P1383" s="13">
        <f t="shared" si="1685"/>
        <v>8.1697630062739598E-2</v>
      </c>
      <c r="Q1383" s="13">
        <f t="shared" si="1686"/>
        <v>0.17948662636765769</v>
      </c>
      <c r="R1383" s="13">
        <f t="shared" si="1687"/>
        <v>9.2966574905089371E-3</v>
      </c>
      <c r="S1383" s="13">
        <f t="shared" si="1688"/>
        <v>1.300610066110202E-2</v>
      </c>
      <c r="T1383" s="13">
        <f t="shared" si="1689"/>
        <v>6.8328926961563854E-2</v>
      </c>
      <c r="U1383" s="13">
        <f t="shared" si="1690"/>
        <v>1.555077252957854E-2</v>
      </c>
      <c r="V1383" s="13">
        <f t="shared" si="1691"/>
        <v>9.2024241245465858E-4</v>
      </c>
      <c r="W1383" s="13">
        <f t="shared" si="1692"/>
        <v>0.10007739167166341</v>
      </c>
      <c r="X1383" s="13">
        <f t="shared" si="1693"/>
        <v>3.8098553214932468E-2</v>
      </c>
      <c r="Y1383" s="13">
        <f t="shared" si="1694"/>
        <v>7.2518864292204993E-3</v>
      </c>
      <c r="Z1383" s="13">
        <f t="shared" si="1695"/>
        <v>1.1797176638562179E-3</v>
      </c>
      <c r="AA1383" s="13">
        <f t="shared" si="1696"/>
        <v>1.9733459104503948E-3</v>
      </c>
      <c r="AB1383" s="13">
        <f t="shared" si="1697"/>
        <v>1.6504347614675989E-3</v>
      </c>
      <c r="AC1383" s="13">
        <f t="shared" si="1698"/>
        <v>3.6625191697143608E-5</v>
      </c>
      <c r="AD1383" s="13">
        <f t="shared" si="1699"/>
        <v>4.185054560815004E-2</v>
      </c>
      <c r="AE1383" s="13">
        <f t="shared" si="1700"/>
        <v>1.5932122253517169E-2</v>
      </c>
      <c r="AF1383" s="13">
        <f t="shared" si="1701"/>
        <v>3.0326070522194732E-3</v>
      </c>
      <c r="AG1383" s="13">
        <f t="shared" si="1702"/>
        <v>3.8482864520831075E-4</v>
      </c>
      <c r="AH1383" s="13">
        <f t="shared" si="1703"/>
        <v>1.1227694748100654E-4</v>
      </c>
      <c r="AI1383" s="13">
        <f t="shared" si="1704"/>
        <v>1.8780871215004675E-4</v>
      </c>
      <c r="AJ1383" s="13">
        <f t="shared" si="1705"/>
        <v>1.5707637743458418E-4</v>
      </c>
      <c r="AK1383" s="13">
        <f t="shared" si="1706"/>
        <v>8.7581980145343659E-5</v>
      </c>
      <c r="AL1383" s="13">
        <f t="shared" si="1707"/>
        <v>9.3290525970830569E-7</v>
      </c>
      <c r="AM1383" s="13">
        <f t="shared" si="1708"/>
        <v>1.400090980345378E-2</v>
      </c>
      <c r="AN1383" s="13">
        <f t="shared" si="1709"/>
        <v>5.3300190811766341E-3</v>
      </c>
      <c r="AO1383" s="13">
        <f t="shared" si="1710"/>
        <v>1.014544904742511E-3</v>
      </c>
      <c r="AP1383" s="13">
        <f t="shared" si="1711"/>
        <v>1.287426740333253E-4</v>
      </c>
      <c r="AQ1383" s="13">
        <f t="shared" si="1712"/>
        <v>1.2252791404135273E-5</v>
      </c>
      <c r="AR1383" s="13">
        <f t="shared" si="1713"/>
        <v>8.5485626412993178E-6</v>
      </c>
      <c r="AS1383" s="13">
        <f t="shared" si="1714"/>
        <v>1.4299413872718818E-5</v>
      </c>
      <c r="AT1383" s="13">
        <f t="shared" si="1715"/>
        <v>1.1959509784455709E-5</v>
      </c>
      <c r="AU1383" s="13">
        <f t="shared" si="1716"/>
        <v>6.6683327283025579E-6</v>
      </c>
      <c r="AV1383" s="13">
        <f t="shared" si="1717"/>
        <v>2.7885755045628804E-6</v>
      </c>
      <c r="AW1383" s="13">
        <f t="shared" si="1718"/>
        <v>1.6501851883884879E-8</v>
      </c>
      <c r="AX1383" s="13">
        <f t="shared" si="1719"/>
        <v>3.9032839452052851E-3</v>
      </c>
      <c r="AY1383" s="13">
        <f t="shared" si="1720"/>
        <v>1.4859447135401481E-3</v>
      </c>
      <c r="AZ1383" s="13">
        <f t="shared" si="1721"/>
        <v>2.828428219282144E-4</v>
      </c>
      <c r="BA1383" s="13">
        <f t="shared" si="1722"/>
        <v>3.589189700322998E-5</v>
      </c>
      <c r="BB1383" s="13">
        <f t="shared" si="1723"/>
        <v>3.4159297247892175E-6</v>
      </c>
      <c r="BC1383" s="13">
        <f t="shared" si="1724"/>
        <v>2.6008267846413293E-7</v>
      </c>
      <c r="BD1383" s="13">
        <f t="shared" si="1725"/>
        <v>5.423933472228029E-7</v>
      </c>
      <c r="BE1383" s="13">
        <f t="shared" si="1726"/>
        <v>9.0727614444541307E-7</v>
      </c>
      <c r="BF1383" s="13">
        <f t="shared" si="1727"/>
        <v>7.5881277535434364E-7</v>
      </c>
      <c r="BG1383" s="13">
        <f t="shared" si="1728"/>
        <v>4.230956080763601E-7</v>
      </c>
      <c r="BH1383" s="13">
        <f t="shared" si="1729"/>
        <v>1.7693089065011373E-7</v>
      </c>
      <c r="BI1383" s="13">
        <f t="shared" si="1730"/>
        <v>5.9191425235674202E-8</v>
      </c>
      <c r="BJ1383" s="14">
        <f t="shared" si="1731"/>
        <v>0.69524517185383206</v>
      </c>
      <c r="BK1383" s="14">
        <f t="shared" si="1732"/>
        <v>0.22544309143879884</v>
      </c>
      <c r="BL1383" s="14">
        <f t="shared" si="1733"/>
        <v>7.790406129796805E-2</v>
      </c>
      <c r="BM1383" s="14">
        <f t="shared" si="1734"/>
        <v>0.3360650351310171</v>
      </c>
      <c r="BN1383" s="14">
        <f t="shared" si="1735"/>
        <v>0.66222107891174964</v>
      </c>
    </row>
    <row r="1384" spans="1:66" x14ac:dyDescent="0.25">
      <c r="A1384" t="s">
        <v>72</v>
      </c>
      <c r="B1384" t="s">
        <v>90</v>
      </c>
      <c r="C1384" t="s">
        <v>88</v>
      </c>
      <c r="D1384" s="7" t="s">
        <v>510</v>
      </c>
      <c r="E1384" s="10">
        <f>VLOOKUP(A1384,home!$A$2:$E$405,3,FALSE)</f>
        <v>1.39393939393939</v>
      </c>
      <c r="F1384" s="10">
        <f>VLOOKUP(B1384,home!$B$2:$E$405,3,FALSE)</f>
        <v>0.28999999999999998</v>
      </c>
      <c r="G1384" s="10">
        <f>VLOOKUP(C1384,away!$B$2:$E$405,4,FALSE)</f>
        <v>0.6</v>
      </c>
      <c r="H1384" s="10">
        <f>VLOOKUP(A1384,away!$A$2:$E$405,3,FALSE)</f>
        <v>1.15151515151515</v>
      </c>
      <c r="I1384" s="10">
        <f>VLOOKUP(C1384,away!$B$2:$E$405,3,FALSE)</f>
        <v>0.84</v>
      </c>
      <c r="J1384" s="10">
        <f>VLOOKUP(B1384,home!$B$2:$E$405,4,FALSE)</f>
        <v>0.52</v>
      </c>
      <c r="K1384" s="12">
        <f t="shared" si="1680"/>
        <v>0.24254545454545384</v>
      </c>
      <c r="L1384" s="12">
        <f t="shared" si="1681"/>
        <v>0.50298181818181753</v>
      </c>
      <c r="M1384" s="13">
        <f t="shared" si="1682"/>
        <v>0.47448405147124789</v>
      </c>
      <c r="N1384" s="13">
        <f t="shared" si="1683"/>
        <v>0.11508394993866233</v>
      </c>
      <c r="O1384" s="13">
        <f t="shared" si="1684"/>
        <v>0.23865685090728336</v>
      </c>
      <c r="P1384" s="13">
        <f t="shared" si="1685"/>
        <v>5.7885134383693644E-2</v>
      </c>
      <c r="Q1384" s="13">
        <f t="shared" si="1686"/>
        <v>1.3956544474379551E-2</v>
      </c>
      <c r="R1384" s="13">
        <f t="shared" si="1687"/>
        <v>6.0020028395446165E-2</v>
      </c>
      <c r="S1384" s="13">
        <f t="shared" si="1688"/>
        <v>1.7654380438229082E-3</v>
      </c>
      <c r="T1384" s="13">
        <f t="shared" si="1689"/>
        <v>7.0198881152588261E-3</v>
      </c>
      <c r="U1384" s="13">
        <f t="shared" si="1690"/>
        <v>1.4557585069004536E-2</v>
      </c>
      <c r="V1384" s="13">
        <f t="shared" si="1691"/>
        <v>2.3930699765332786E-5</v>
      </c>
      <c r="W1384" s="13">
        <f t="shared" si="1692"/>
        <v>1.1283654744740769E-3</v>
      </c>
      <c r="X1384" s="13">
        <f t="shared" si="1693"/>
        <v>5.6754731792456044E-4</v>
      </c>
      <c r="Y1384" s="13">
        <f t="shared" si="1694"/>
        <v>1.4273299093695471E-4</v>
      </c>
      <c r="Z1384" s="13">
        <f t="shared" si="1695"/>
        <v>1.0062994336555275E-2</v>
      </c>
      <c r="AA1384" s="13">
        <f t="shared" si="1696"/>
        <v>2.4407335354481269E-3</v>
      </c>
      <c r="AB1384" s="13">
        <f t="shared" si="1697"/>
        <v>2.9599441238979917E-4</v>
      </c>
      <c r="AC1384" s="13">
        <f t="shared" si="1698"/>
        <v>1.82465533814688E-7</v>
      </c>
      <c r="AD1384" s="13">
        <f t="shared" si="1699"/>
        <v>6.8419979224927907E-5</v>
      </c>
      <c r="AE1384" s="13">
        <f t="shared" si="1700"/>
        <v>3.4414005550516426E-5</v>
      </c>
      <c r="AF1384" s="13">
        <f t="shared" si="1701"/>
        <v>8.6548095413589551E-6</v>
      </c>
      <c r="AG1384" s="13">
        <f t="shared" si="1702"/>
        <v>1.4510706130433564E-6</v>
      </c>
      <c r="AH1384" s="13">
        <f t="shared" si="1703"/>
        <v>1.2653757969384762E-3</v>
      </c>
      <c r="AI1384" s="13">
        <f t="shared" si="1704"/>
        <v>3.0691114783925862E-4</v>
      </c>
      <c r="AJ1384" s="13">
        <f t="shared" si="1705"/>
        <v>3.7219951928869969E-5</v>
      </c>
      <c r="AK1384" s="13">
        <f t="shared" si="1706"/>
        <v>3.0091767195825696E-6</v>
      </c>
      <c r="AL1384" s="13">
        <f t="shared" si="1707"/>
        <v>8.9040227274282992E-10</v>
      </c>
      <c r="AM1384" s="13">
        <f t="shared" si="1708"/>
        <v>3.3189909922201314E-6</v>
      </c>
      <c r="AN1384" s="13">
        <f t="shared" si="1709"/>
        <v>1.6693921237959564E-6</v>
      </c>
      <c r="AO1384" s="13">
        <f t="shared" si="1710"/>
        <v>4.1983694284264797E-7</v>
      </c>
      <c r="AP1384" s="13">
        <f t="shared" si="1711"/>
        <v>7.0390116283630287E-8</v>
      </c>
      <c r="AQ1384" s="13">
        <f t="shared" si="1712"/>
        <v>8.8512371675924802E-9</v>
      </c>
      <c r="AR1384" s="13">
        <f t="shared" si="1713"/>
        <v>1.2729220380547631E-4</v>
      </c>
      <c r="AS1384" s="13">
        <f t="shared" si="1714"/>
        <v>3.0874145432091801E-5</v>
      </c>
      <c r="AT1384" s="13">
        <f t="shared" si="1715"/>
        <v>3.7441918187645758E-6</v>
      </c>
      <c r="AU1384" s="13">
        <f t="shared" si="1716"/>
        <v>3.0271223552920786E-7</v>
      </c>
      <c r="AV1384" s="13">
        <f t="shared" si="1717"/>
        <v>1.8355369190725548E-8</v>
      </c>
      <c r="AW1384" s="13">
        <f t="shared" si="1718"/>
        <v>3.0173742904675934E-12</v>
      </c>
      <c r="AX1384" s="13">
        <f t="shared" si="1719"/>
        <v>1.3416769647338294E-7</v>
      </c>
      <c r="AY1384" s="13">
        <f t="shared" si="1720"/>
        <v>6.7483911913448382E-8</v>
      </c>
      <c r="AZ1384" s="13">
        <f t="shared" si="1721"/>
        <v>1.6971590356123941E-8</v>
      </c>
      <c r="BA1384" s="13">
        <f t="shared" si="1722"/>
        <v>2.8454671249200733E-9</v>
      </c>
      <c r="BB1384" s="13">
        <f t="shared" si="1723"/>
        <v>3.5780455701722186E-10</v>
      </c>
      <c r="BC1384" s="13">
        <f t="shared" si="1724"/>
        <v>3.5993837328452433E-11</v>
      </c>
      <c r="BD1384" s="13">
        <f t="shared" si="1725"/>
        <v>1.0670944018408147E-5</v>
      </c>
      <c r="BE1384" s="13">
        <f t="shared" si="1726"/>
        <v>2.5881889673738955E-6</v>
      </c>
      <c r="BF1384" s="13">
        <f t="shared" si="1727"/>
        <v>3.1387673477061508E-7</v>
      </c>
      <c r="BG1384" s="13">
        <f t="shared" si="1728"/>
        <v>2.5376458435393896E-8</v>
      </c>
      <c r="BH1384" s="13">
        <f t="shared" si="1729"/>
        <v>1.5387361614916073E-9</v>
      </c>
      <c r="BI1384" s="13">
        <f t="shared" si="1730"/>
        <v>7.4642692342901781E-11</v>
      </c>
      <c r="BJ1384" s="14">
        <f t="shared" si="1731"/>
        <v>0.13801767750044269</v>
      </c>
      <c r="BK1384" s="14">
        <f t="shared" si="1732"/>
        <v>0.53415880543837779</v>
      </c>
      <c r="BL1384" s="14">
        <f t="shared" si="1733"/>
        <v>0.31775954000121698</v>
      </c>
      <c r="BM1384" s="14">
        <f t="shared" si="1734"/>
        <v>3.9912390224985349E-2</v>
      </c>
      <c r="BN1384" s="14">
        <f t="shared" si="1735"/>
        <v>0.96008655957071309</v>
      </c>
    </row>
    <row r="1385" spans="1:66" x14ac:dyDescent="0.25">
      <c r="A1385" t="s">
        <v>91</v>
      </c>
      <c r="B1385" t="s">
        <v>98</v>
      </c>
      <c r="C1385" t="s">
        <v>351</v>
      </c>
      <c r="D1385" s="7" t="s">
        <v>510</v>
      </c>
      <c r="E1385" s="10">
        <f>VLOOKUP(A1385,home!$A$2:$E$405,3,FALSE)</f>
        <v>1.515625</v>
      </c>
      <c r="F1385" s="10">
        <f>VLOOKUP(B1385,home!$B$2:$E$405,3,FALSE)</f>
        <v>0.88</v>
      </c>
      <c r="G1385" s="10">
        <f>VLOOKUP(C1385,away!$B$2:$E$405,4,FALSE)</f>
        <v>0.99</v>
      </c>
      <c r="H1385" s="10">
        <f>VLOOKUP(A1385,away!$A$2:$E$405,3,FALSE)</f>
        <v>1.203125</v>
      </c>
      <c r="I1385" s="10">
        <f>VLOOKUP(C1385,away!$B$2:$E$405,3,FALSE)</f>
        <v>0.99</v>
      </c>
      <c r="J1385" s="10">
        <f>VLOOKUP(B1385,home!$B$2:$E$405,4,FALSE)</f>
        <v>0.83</v>
      </c>
      <c r="K1385" s="12">
        <f t="shared" si="1680"/>
        <v>1.3204125</v>
      </c>
      <c r="L1385" s="12">
        <f t="shared" si="1681"/>
        <v>0.98860781249999996</v>
      </c>
      <c r="M1385" s="13">
        <f t="shared" si="1682"/>
        <v>9.9358544217451675E-2</v>
      </c>
      <c r="N1385" s="13">
        <f t="shared" si="1683"/>
        <v>0.13119426376652588</v>
      </c>
      <c r="O1385" s="13">
        <f t="shared" si="1684"/>
        <v>9.8226633051999412E-2</v>
      </c>
      <c r="P1385" s="13">
        <f t="shared" si="1685"/>
        <v>0.12969967411477315</v>
      </c>
      <c r="Q1385" s="13">
        <f t="shared" si="1686"/>
        <v>8.6615272902808946E-2</v>
      </c>
      <c r="R1385" s="13">
        <f t="shared" si="1687"/>
        <v>4.8553808415388672E-2</v>
      </c>
      <c r="S1385" s="13">
        <f t="shared" si="1688"/>
        <v>4.2326519571035774E-2</v>
      </c>
      <c r="T1385" s="13">
        <f t="shared" si="1689"/>
        <v>8.562853547353648E-2</v>
      </c>
      <c r="U1385" s="13">
        <f t="shared" si="1690"/>
        <v>6.4111055554284382E-2</v>
      </c>
      <c r="V1385" s="13">
        <f t="shared" si="1691"/>
        <v>6.1390859605293269E-3</v>
      </c>
      <c r="W1385" s="13">
        <f t="shared" si="1692"/>
        <v>3.8122629677260073E-2</v>
      </c>
      <c r="X1385" s="13">
        <f t="shared" si="1693"/>
        <v>3.7688329531983658E-2</v>
      </c>
      <c r="Y1385" s="13">
        <f t="shared" si="1694"/>
        <v>1.8629488507696756E-2</v>
      </c>
      <c r="Z1385" s="13">
        <f t="shared" si="1695"/>
        <v>1.6000224775360495E-2</v>
      </c>
      <c r="AA1385" s="13">
        <f t="shared" si="1696"/>
        <v>2.1126896796195688E-2</v>
      </c>
      <c r="AB1385" s="13">
        <f t="shared" si="1697"/>
        <v>1.3948109307953371E-2</v>
      </c>
      <c r="AC1385" s="13">
        <f t="shared" si="1698"/>
        <v>5.0086120846123668E-4</v>
      </c>
      <c r="AD1385" s="13">
        <f t="shared" si="1699"/>
        <v>1.2584399189681295E-2</v>
      </c>
      <c r="AE1385" s="13">
        <f t="shared" si="1700"/>
        <v>1.2441035354537597E-2</v>
      </c>
      <c r="AF1385" s="13">
        <f t="shared" si="1701"/>
        <v>6.1496523735422876E-3</v>
      </c>
      <c r="AG1385" s="13">
        <f t="shared" si="1702"/>
        <v>2.0265314602143582E-3</v>
      </c>
      <c r="AH1385" s="13">
        <f t="shared" si="1703"/>
        <v>3.9544868036693595E-3</v>
      </c>
      <c r="AI1385" s="13">
        <f t="shared" si="1704"/>
        <v>5.2215538066500682E-3</v>
      </c>
      <c r="AJ1385" s="13">
        <f t="shared" si="1705"/>
        <v>3.4473024578616672E-3</v>
      </c>
      <c r="AK1385" s="13">
        <f t="shared" si="1706"/>
        <v>1.5172870855470896E-3</v>
      </c>
      <c r="AL1385" s="13">
        <f t="shared" si="1707"/>
        <v>2.6152370095915262E-5</v>
      </c>
      <c r="AM1385" s="13">
        <f t="shared" si="1708"/>
        <v>3.323319599009012E-3</v>
      </c>
      <c r="AN1385" s="13">
        <f t="shared" si="1709"/>
        <v>3.2854597190146765E-3</v>
      </c>
      <c r="AO1385" s="13">
        <f t="shared" si="1710"/>
        <v>1.624015572935982E-3</v>
      </c>
      <c r="AP1385" s="13">
        <f t="shared" si="1711"/>
        <v>5.3517149434205847E-4</v>
      </c>
      <c r="AQ1385" s="13">
        <f t="shared" si="1712"/>
        <v>1.3226868008346462E-4</v>
      </c>
      <c r="AR1385" s="13">
        <f t="shared" si="1713"/>
        <v>7.8188730970713688E-4</v>
      </c>
      <c r="AS1385" s="13">
        <f t="shared" si="1714"/>
        <v>1.0324137773286748E-3</v>
      </c>
      <c r="AT1385" s="13">
        <f t="shared" si="1715"/>
        <v>6.8160602837849949E-4</v>
      </c>
      <c r="AU1385" s="13">
        <f t="shared" si="1716"/>
        <v>3.0000037331544185E-4</v>
      </c>
      <c r="AV1385" s="13">
        <f t="shared" si="1717"/>
        <v>9.9031060732593983E-5</v>
      </c>
      <c r="AW1385" s="13">
        <f t="shared" si="1718"/>
        <v>9.4829228647626806E-7</v>
      </c>
      <c r="AX1385" s="13">
        <f t="shared" si="1719"/>
        <v>7.3135879000441344E-4</v>
      </c>
      <c r="AY1385" s="13">
        <f t="shared" si="1720"/>
        <v>7.2302701353891001E-4</v>
      </c>
      <c r="AZ1385" s="13">
        <f t="shared" si="1721"/>
        <v>3.5739507711655488E-4</v>
      </c>
      <c r="BA1385" s="13">
        <f t="shared" si="1722"/>
        <v>1.1777452179548871E-4</v>
      </c>
      <c r="BB1385" s="13">
        <f t="shared" si="1723"/>
        <v>2.9108203090117911E-5</v>
      </c>
      <c r="BC1385" s="13">
        <f t="shared" si="1724"/>
        <v>5.7553193965454437E-6</v>
      </c>
      <c r="BD1385" s="13">
        <f t="shared" si="1725"/>
        <v>1.2882998381184705E-4</v>
      </c>
      <c r="BE1385" s="13">
        <f t="shared" si="1726"/>
        <v>1.7010872099996045E-4</v>
      </c>
      <c r="BF1385" s="13">
        <f t="shared" si="1727"/>
        <v>1.1230684078368016E-4</v>
      </c>
      <c r="BG1385" s="13">
        <f t="shared" si="1728"/>
        <v>4.9430452135427032E-5</v>
      </c>
      <c r="BH1385" s="13">
        <f t="shared" si="1729"/>
        <v>1.631714672006739E-5</v>
      </c>
      <c r="BI1385" s="13">
        <f t="shared" si="1730"/>
        <v>4.3090728987021985E-6</v>
      </c>
      <c r="BJ1385" s="14">
        <f t="shared" si="1731"/>
        <v>0.44194479222811467</v>
      </c>
      <c r="BK1385" s="14">
        <f t="shared" si="1732"/>
        <v>0.27877386445588598</v>
      </c>
      <c r="BL1385" s="14">
        <f t="shared" si="1733"/>
        <v>0.26348337404636185</v>
      </c>
      <c r="BM1385" s="14">
        <f t="shared" si="1734"/>
        <v>0.4058319803155227</v>
      </c>
      <c r="BN1385" s="14">
        <f t="shared" si="1735"/>
        <v>0.59364819646894773</v>
      </c>
    </row>
    <row r="1386" spans="1:66" x14ac:dyDescent="0.25">
      <c r="A1386" t="s">
        <v>91</v>
      </c>
      <c r="B1386" t="s">
        <v>122</v>
      </c>
      <c r="C1386" t="s">
        <v>100</v>
      </c>
      <c r="D1386" s="7" t="s">
        <v>510</v>
      </c>
      <c r="E1386" s="10">
        <f>VLOOKUP(A1386,home!$A$2:$E$405,3,FALSE)</f>
        <v>1.515625</v>
      </c>
      <c r="F1386" s="10">
        <f>VLOOKUP(B1386,home!$B$2:$E$405,3,FALSE)</f>
        <v>0.88</v>
      </c>
      <c r="G1386" s="10">
        <f>VLOOKUP(C1386,away!$B$2:$E$405,4,FALSE)</f>
        <v>1.21</v>
      </c>
      <c r="H1386" s="10">
        <f>VLOOKUP(A1386,away!$A$2:$E$405,3,FALSE)</f>
        <v>1.203125</v>
      </c>
      <c r="I1386" s="10">
        <f>VLOOKUP(C1386,away!$B$2:$E$405,3,FALSE)</f>
        <v>1.21</v>
      </c>
      <c r="J1386" s="10">
        <f>VLOOKUP(B1386,home!$B$2:$E$405,4,FALSE)</f>
        <v>1.39</v>
      </c>
      <c r="K1386" s="12">
        <f t="shared" si="1680"/>
        <v>1.6138375</v>
      </c>
      <c r="L1386" s="12">
        <f t="shared" si="1681"/>
        <v>2.0235359374999997</v>
      </c>
      <c r="M1386" s="13">
        <f t="shared" si="1682"/>
        <v>2.6321388022456926E-2</v>
      </c>
      <c r="N1386" s="13">
        <f t="shared" si="1683"/>
        <v>4.2478443042691827E-2</v>
      </c>
      <c r="O1386" s="13">
        <f t="shared" si="1684"/>
        <v>5.3262274588323638E-2</v>
      </c>
      <c r="P1386" s="13">
        <f t="shared" si="1685"/>
        <v>8.5956656065933737E-2</v>
      </c>
      <c r="Q1386" s="13">
        <f t="shared" si="1686"/>
        <v>3.4276652161955093E-2</v>
      </c>
      <c r="R1386" s="13">
        <f t="shared" si="1687"/>
        <v>5.3889063371232955E-2</v>
      </c>
      <c r="S1386" s="13">
        <f t="shared" si="1688"/>
        <v>7.0176264220312548E-2</v>
      </c>
      <c r="T1386" s="13">
        <f t="shared" si="1689"/>
        <v>6.9360037466903196E-2</v>
      </c>
      <c r="U1386" s="13">
        <f t="shared" si="1690"/>
        <v>8.6968191308372161E-2</v>
      </c>
      <c r="V1386" s="13">
        <f t="shared" si="1691"/>
        <v>2.5463521243345298E-2</v>
      </c>
      <c r="W1386" s="13">
        <f t="shared" si="1692"/>
        <v>1.8438982211139734E-2</v>
      </c>
      <c r="X1386" s="13">
        <f t="shared" si="1693"/>
        <v>3.7311943155164458E-2</v>
      </c>
      <c r="Y1386" s="13">
        <f t="shared" si="1694"/>
        <v>3.7751028936216215E-2</v>
      </c>
      <c r="Z1386" s="13">
        <f t="shared" si="1695"/>
        <v>3.6348818789968262E-2</v>
      </c>
      <c r="AA1386" s="13">
        <f t="shared" si="1696"/>
        <v>5.86610868439554E-2</v>
      </c>
      <c r="AB1386" s="13">
        <f t="shared" si="1697"/>
        <v>4.7334730869765945E-2</v>
      </c>
      <c r="AC1386" s="13">
        <f t="shared" si="1698"/>
        <v>5.1971972751646434E-3</v>
      </c>
      <c r="AD1386" s="13">
        <f t="shared" si="1699"/>
        <v>7.439380238542557E-3</v>
      </c>
      <c r="AE1386" s="13">
        <f t="shared" si="1700"/>
        <v>1.5053853265418183E-2</v>
      </c>
      <c r="AF1386" s="13">
        <f t="shared" si="1701"/>
        <v>1.523100654021271E-2</v>
      </c>
      <c r="AG1386" s="13">
        <f t="shared" si="1702"/>
        <v>1.0273496366139319E-2</v>
      </c>
      <c r="AH1386" s="13">
        <f t="shared" si="1703"/>
        <v>1.8388285276794012E-2</v>
      </c>
      <c r="AI1386" s="13">
        <f t="shared" si="1704"/>
        <v>2.9675704340388055E-2</v>
      </c>
      <c r="AJ1386" s="13">
        <f t="shared" si="1705"/>
        <v>2.3945882251715508E-2</v>
      </c>
      <c r="AK1386" s="13">
        <f t="shared" si="1706"/>
        <v>1.2881587582800976E-2</v>
      </c>
      <c r="AL1386" s="13">
        <f t="shared" si="1707"/>
        <v>6.788907914840811E-4</v>
      </c>
      <c r="AM1386" s="13">
        <f t="shared" si="1708"/>
        <v>2.4011901611437842E-3</v>
      </c>
      <c r="AN1386" s="13">
        <f t="shared" si="1709"/>
        <v>4.8588945838458622E-3</v>
      </c>
      <c r="AO1386" s="13">
        <f t="shared" si="1710"/>
        <v>4.916073903468105E-3</v>
      </c>
      <c r="AP1386" s="13">
        <f t="shared" si="1711"/>
        <v>3.315950738357872E-3</v>
      </c>
      <c r="AQ1386" s="13">
        <f t="shared" si="1712"/>
        <v>1.6774863715117037E-3</v>
      </c>
      <c r="AR1386" s="13">
        <f t="shared" si="1713"/>
        <v>7.4418712173189572E-3</v>
      </c>
      <c r="AS1386" s="13">
        <f t="shared" si="1714"/>
        <v>1.2009970840679982E-2</v>
      </c>
      <c r="AT1386" s="13">
        <f t="shared" si="1715"/>
        <v>9.6910706582979417E-3</v>
      </c>
      <c r="AU1386" s="13">
        <f t="shared" si="1716"/>
        <v>5.2132710811703016E-3</v>
      </c>
      <c r="AV1386" s="13">
        <f t="shared" si="1717"/>
        <v>2.1033430921145444E-3</v>
      </c>
      <c r="AW1386" s="13">
        <f t="shared" si="1718"/>
        <v>6.1584035153949913E-5</v>
      </c>
      <c r="AX1386" s="13">
        <f t="shared" si="1719"/>
        <v>6.4585512111414777E-4</v>
      </c>
      <c r="AY1386" s="13">
        <f t="shared" si="1720"/>
        <v>1.3069110479928927E-3</v>
      </c>
      <c r="AZ1386" s="13">
        <f t="shared" si="1721"/>
        <v>1.3222907363647028E-3</v>
      </c>
      <c r="BA1386" s="13">
        <f t="shared" si="1722"/>
        <v>8.9190094161910468E-4</v>
      </c>
      <c r="BB1386" s="13">
        <f t="shared" si="1723"/>
        <v>4.5119840201408699E-4</v>
      </c>
      <c r="BC1386" s="13">
        <f t="shared" si="1724"/>
        <v>1.8260323628361533E-4</v>
      </c>
      <c r="BD1386" s="13">
        <f t="shared" si="1725"/>
        <v>2.5098156417486298E-3</v>
      </c>
      <c r="BE1386" s="13">
        <f t="shared" si="1726"/>
        <v>4.0504346007405037E-3</v>
      </c>
      <c r="BF1386" s="13">
        <f t="shared" si="1727"/>
        <v>3.2683716249862775E-3</v>
      </c>
      <c r="BG1386" s="13">
        <f t="shared" si="1728"/>
        <v>1.7582068974462638E-3</v>
      </c>
      <c r="BH1386" s="13">
        <f t="shared" si="1729"/>
        <v>7.0936505596435879E-4</v>
      </c>
      <c r="BI1386" s="13">
        <f t="shared" si="1730"/>
        <v>2.2895998570097612E-4</v>
      </c>
      <c r="BJ1386" s="14">
        <f t="shared" si="1731"/>
        <v>0.3095851786280992</v>
      </c>
      <c r="BK1386" s="14">
        <f t="shared" si="1732"/>
        <v>0.21510082866669014</v>
      </c>
      <c r="BL1386" s="14">
        <f t="shared" si="1733"/>
        <v>0.43399148712951752</v>
      </c>
      <c r="BM1386" s="14">
        <f t="shared" si="1734"/>
        <v>0.69759650894884173</v>
      </c>
      <c r="BN1386" s="14">
        <f t="shared" si="1735"/>
        <v>0.29618447725259417</v>
      </c>
    </row>
    <row r="1387" spans="1:66" x14ac:dyDescent="0.25">
      <c r="A1387" t="s">
        <v>91</v>
      </c>
      <c r="B1387" t="s">
        <v>97</v>
      </c>
      <c r="C1387" t="s">
        <v>101</v>
      </c>
      <c r="D1387" s="7" t="s">
        <v>510</v>
      </c>
      <c r="E1387" s="10">
        <f>VLOOKUP(A1387,home!$A$2:$E$405,3,FALSE)</f>
        <v>1.515625</v>
      </c>
      <c r="F1387" s="10">
        <f>VLOOKUP(B1387,home!$B$2:$E$405,3,FALSE)</f>
        <v>0.66</v>
      </c>
      <c r="G1387" s="10">
        <f>VLOOKUP(C1387,away!$B$2:$E$405,4,FALSE)</f>
        <v>0.66</v>
      </c>
      <c r="H1387" s="10">
        <f>VLOOKUP(A1387,away!$A$2:$E$405,3,FALSE)</f>
        <v>1.203125</v>
      </c>
      <c r="I1387" s="10">
        <f>VLOOKUP(C1387,away!$B$2:$E$405,3,FALSE)</f>
        <v>0.44</v>
      </c>
      <c r="J1387" s="10">
        <f>VLOOKUP(B1387,home!$B$2:$E$405,4,FALSE)</f>
        <v>1.39</v>
      </c>
      <c r="K1387" s="12">
        <f t="shared" si="1680"/>
        <v>0.66020624999999999</v>
      </c>
      <c r="L1387" s="12">
        <f t="shared" si="1681"/>
        <v>0.73583125000000005</v>
      </c>
      <c r="M1387" s="13">
        <f t="shared" si="1682"/>
        <v>0.24757604293039556</v>
      </c>
      <c r="N1387" s="13">
        <f t="shared" si="1683"/>
        <v>0.16345125089291546</v>
      </c>
      <c r="O1387" s="13">
        <f t="shared" si="1684"/>
        <v>0.18217418913952663</v>
      </c>
      <c r="P1387" s="13">
        <f t="shared" si="1685"/>
        <v>0.1202725382585976</v>
      </c>
      <c r="Q1387" s="13">
        <f t="shared" si="1686"/>
        <v>5.3955768704910423E-2</v>
      </c>
      <c r="R1387" s="13">
        <f t="shared" si="1687"/>
        <v>6.7024730656137149E-2</v>
      </c>
      <c r="S1387" s="13">
        <f t="shared" si="1688"/>
        <v>1.4607111503951838E-2</v>
      </c>
      <c r="T1387" s="13">
        <f t="shared" si="1689"/>
        <v>3.9702340730845116E-2</v>
      </c>
      <c r="U1387" s="13">
        <f t="shared" si="1690"/>
        <v>4.4250146083748346E-2</v>
      </c>
      <c r="V1387" s="13">
        <f t="shared" si="1691"/>
        <v>7.8846005202736034E-4</v>
      </c>
      <c r="W1387" s="13">
        <f t="shared" si="1692"/>
        <v>1.1873978574178755E-2</v>
      </c>
      <c r="X1387" s="13">
        <f t="shared" si="1693"/>
        <v>8.7372444967111721E-3</v>
      </c>
      <c r="Y1387" s="13">
        <f t="shared" si="1694"/>
        <v>3.2145687697853012E-3</v>
      </c>
      <c r="Z1387" s="13">
        <f t="shared" si="1695"/>
        <v>1.643963044653958E-2</v>
      </c>
      <c r="AA1387" s="13">
        <f t="shared" si="1696"/>
        <v>1.0853546768495719E-2</v>
      </c>
      <c r="AB1387" s="13">
        <f t="shared" si="1697"/>
        <v>3.5827897056140878E-3</v>
      </c>
      <c r="AC1387" s="13">
        <f t="shared" si="1698"/>
        <v>2.3939637558019246E-5</v>
      </c>
      <c r="AD1387" s="13">
        <f t="shared" si="1699"/>
        <v>1.9598187167597257E-3</v>
      </c>
      <c r="AE1387" s="13">
        <f t="shared" si="1700"/>
        <v>1.4420958561267049E-3</v>
      </c>
      <c r="AF1387" s="13">
        <f t="shared" si="1701"/>
        <v>5.3056959821676675E-4</v>
      </c>
      <c r="AG1387" s="13">
        <f t="shared" si="1702"/>
        <v>1.3013656355594712E-4</v>
      </c>
      <c r="AH1387" s="13">
        <f t="shared" si="1703"/>
        <v>3.0241984552538182E-3</v>
      </c>
      <c r="AI1387" s="13">
        <f t="shared" si="1704"/>
        <v>1.9965947213989158E-3</v>
      </c>
      <c r="AJ1387" s="13">
        <f t="shared" si="1705"/>
        <v>6.5908215689228645E-4</v>
      </c>
      <c r="AK1387" s="13">
        <f t="shared" si="1706"/>
        <v>1.4504338641458937E-4</v>
      </c>
      <c r="AL1387" s="13">
        <f t="shared" si="1707"/>
        <v>4.6519541067280471E-7</v>
      </c>
      <c r="AM1387" s="13">
        <f t="shared" si="1708"/>
        <v>2.5877691313435026E-4</v>
      </c>
      <c r="AN1387" s="13">
        <f t="shared" si="1709"/>
        <v>1.9041613946279036E-4</v>
      </c>
      <c r="AO1387" s="13">
        <f t="shared" si="1710"/>
        <v>7.0057072960539679E-5</v>
      </c>
      <c r="AP1387" s="13">
        <f t="shared" si="1711"/>
        <v>1.7183394522631708E-5</v>
      </c>
      <c r="AQ1387" s="13">
        <f t="shared" si="1712"/>
        <v>3.1610196677078101E-6</v>
      </c>
      <c r="AR1387" s="13">
        <f t="shared" si="1713"/>
        <v>4.4505994591549744E-4</v>
      </c>
      <c r="AS1387" s="13">
        <f t="shared" si="1714"/>
        <v>2.9383135791807337E-4</v>
      </c>
      <c r="AT1387" s="13">
        <f t="shared" si="1715"/>
        <v>9.6994649471749493E-5</v>
      </c>
      <c r="AU1387" s="13">
        <f t="shared" si="1716"/>
        <v>2.1345491265936073E-5</v>
      </c>
      <c r="AV1387" s="13">
        <f t="shared" si="1717"/>
        <v>3.5231066857728517E-6</v>
      </c>
      <c r="AW1387" s="13">
        <f t="shared" si="1718"/>
        <v>6.2775586672754718E-9</v>
      </c>
      <c r="AX1387" s="13">
        <f t="shared" si="1719"/>
        <v>2.84743559011675E-5</v>
      </c>
      <c r="AY1387" s="13">
        <f t="shared" si="1720"/>
        <v>2.0952320895700961E-5</v>
      </c>
      <c r="AZ1387" s="13">
        <f t="shared" si="1721"/>
        <v>7.7086862375423784E-6</v>
      </c>
      <c r="BA1387" s="13">
        <f t="shared" si="1722"/>
        <v>1.8907640766762022E-6</v>
      </c>
      <c r="BB1387" s="13">
        <f t="shared" si="1723"/>
        <v>3.4782082349893631E-7</v>
      </c>
      <c r="BC1387" s="13">
        <f t="shared" si="1724"/>
        <v>5.1187486266250364E-8</v>
      </c>
      <c r="BD1387" s="13">
        <f t="shared" si="1725"/>
        <v>5.4581502721322136E-5</v>
      </c>
      <c r="BE1387" s="13">
        <f t="shared" si="1726"/>
        <v>3.6035049231008874E-5</v>
      </c>
      <c r="BF1387" s="13">
        <f t="shared" si="1727"/>
        <v>1.1895282360684876E-5</v>
      </c>
      <c r="BG1387" s="13">
        <f t="shared" si="1728"/>
        <v>2.6177799200129699E-6</v>
      </c>
      <c r="BH1387" s="13">
        <f t="shared" si="1729"/>
        <v>4.3206866607926567E-7</v>
      </c>
      <c r="BI1387" s="13">
        <f t="shared" si="1730"/>
        <v>5.7050886754938862E-8</v>
      </c>
      <c r="BJ1387" s="14">
        <f t="shared" si="1731"/>
        <v>0.2855967925791742</v>
      </c>
      <c r="BK1387" s="14">
        <f t="shared" si="1732"/>
        <v>0.38328950989883681</v>
      </c>
      <c r="BL1387" s="14">
        <f t="shared" si="1733"/>
        <v>0.3146766943585243</v>
      </c>
      <c r="BM1387" s="14">
        <f t="shared" si="1734"/>
        <v>0.16552716065725515</v>
      </c>
      <c r="BN1387" s="14">
        <f t="shared" si="1735"/>
        <v>0.83445452058248293</v>
      </c>
    </row>
    <row r="1388" spans="1:66" x14ac:dyDescent="0.25">
      <c r="A1388" t="s">
        <v>91</v>
      </c>
      <c r="B1388" t="s">
        <v>99</v>
      </c>
      <c r="C1388" t="s">
        <v>370</v>
      </c>
      <c r="D1388" s="7" t="s">
        <v>510</v>
      </c>
      <c r="E1388" s="10">
        <f>VLOOKUP(A1388,home!$A$2:$E$405,3,FALSE)</f>
        <v>1.515625</v>
      </c>
      <c r="F1388" s="10">
        <f>VLOOKUP(B1388,home!$B$2:$E$405,3,FALSE)</f>
        <v>1.65</v>
      </c>
      <c r="G1388" s="10">
        <f>VLOOKUP(C1388,away!$B$2:$E$405,4,FALSE)</f>
        <v>0.66</v>
      </c>
      <c r="H1388" s="10">
        <f>VLOOKUP(A1388,away!$A$2:$E$405,3,FALSE)</f>
        <v>1.203125</v>
      </c>
      <c r="I1388" s="10">
        <f>VLOOKUP(C1388,away!$B$2:$E$405,3,FALSE)</f>
        <v>0.55000000000000004</v>
      </c>
      <c r="J1388" s="10">
        <f>VLOOKUP(B1388,home!$B$2:$E$405,4,FALSE)</f>
        <v>1.66</v>
      </c>
      <c r="K1388" s="12">
        <f t="shared" si="1680"/>
        <v>1.6505156249999999</v>
      </c>
      <c r="L1388" s="12">
        <f t="shared" si="1681"/>
        <v>1.098453125</v>
      </c>
      <c r="M1388" s="13">
        <f t="shared" si="1682"/>
        <v>6.3993820818156105E-2</v>
      </c>
      <c r="N1388" s="13">
        <f t="shared" si="1683"/>
        <v>0.10562280116381693</v>
      </c>
      <c r="O1388" s="13">
        <f t="shared" si="1684"/>
        <v>7.0294212458393637E-2</v>
      </c>
      <c r="P1388" s="13">
        <f t="shared" si="1685"/>
        <v>0.11602169600964835</v>
      </c>
      <c r="Q1388" s="13">
        <f t="shared" si="1686"/>
        <v>8.7166041838574029E-2</v>
      </c>
      <c r="R1388" s="13">
        <f t="shared" si="1687"/>
        <v>3.8607448672168206E-2</v>
      </c>
      <c r="S1388" s="13">
        <f t="shared" si="1688"/>
        <v>5.2587241130694191E-2</v>
      </c>
      <c r="T1388" s="13">
        <f t="shared" si="1689"/>
        <v>9.5747811051462392E-2</v>
      </c>
      <c r="U1388" s="13">
        <f t="shared" si="1690"/>
        <v>6.3722197274799122E-2</v>
      </c>
      <c r="V1388" s="13">
        <f t="shared" si="1691"/>
        <v>1.0593489646426145E-2</v>
      </c>
      <c r="W1388" s="13">
        <f t="shared" si="1692"/>
        <v>4.7956304674656725E-2</v>
      </c>
      <c r="X1388" s="13">
        <f t="shared" si="1693"/>
        <v>5.2677752733328788E-2</v>
      </c>
      <c r="Y1388" s="13">
        <f t="shared" si="1694"/>
        <v>2.8932021053951141E-2</v>
      </c>
      <c r="Z1388" s="13">
        <f t="shared" si="1695"/>
        <v>1.4136157547406757E-2</v>
      </c>
      <c r="AA1388" s="13">
        <f t="shared" si="1696"/>
        <v>2.3331948909456529E-2</v>
      </c>
      <c r="AB1388" s="13">
        <f t="shared" si="1697"/>
        <v>1.925487311837986E-2</v>
      </c>
      <c r="AC1388" s="13">
        <f t="shared" si="1698"/>
        <v>1.2003840954147853E-3</v>
      </c>
      <c r="AD1388" s="13">
        <f t="shared" si="1699"/>
        <v>1.9788157545695361E-2</v>
      </c>
      <c r="AE1388" s="13">
        <f t="shared" si="1700"/>
        <v>2.1736363494061398E-2</v>
      </c>
      <c r="AF1388" s="13">
        <f t="shared" si="1701"/>
        <v>1.1938188203093829E-2</v>
      </c>
      <c r="AG1388" s="13">
        <f t="shared" si="1702"/>
        <v>4.371180046175518E-3</v>
      </c>
      <c r="AH1388" s="13">
        <f t="shared" si="1703"/>
        <v>3.8819766083603214E-3</v>
      </c>
      <c r="AI1388" s="13">
        <f t="shared" si="1704"/>
        <v>6.4072630479832162E-3</v>
      </c>
      <c r="AJ1388" s="13">
        <f t="shared" si="1705"/>
        <v>5.2876438870907124E-3</v>
      </c>
      <c r="AK1388" s="13">
        <f t="shared" si="1706"/>
        <v>2.9091129516929854E-3</v>
      </c>
      <c r="AL1388" s="13">
        <f t="shared" si="1707"/>
        <v>8.705252903012638E-5</v>
      </c>
      <c r="AM1388" s="13">
        <f t="shared" si="1708"/>
        <v>6.5321326438263685E-3</v>
      </c>
      <c r="AN1388" s="13">
        <f t="shared" si="1709"/>
        <v>7.1752415155255864E-3</v>
      </c>
      <c r="AO1388" s="13">
        <f t="shared" si="1710"/>
        <v>3.9408332326794073E-3</v>
      </c>
      <c r="AP1388" s="13">
        <f t="shared" si="1711"/>
        <v>1.4429401931801828E-3</v>
      </c>
      <c r="AQ1388" s="13">
        <f t="shared" si="1712"/>
        <v>3.9625054109671882E-4</v>
      </c>
      <c r="AR1388" s="13">
        <f t="shared" si="1713"/>
        <v>8.5283386732605971E-4</v>
      </c>
      <c r="AS1388" s="13">
        <f t="shared" si="1714"/>
        <v>1.4076156235508384E-3</v>
      </c>
      <c r="AT1388" s="13">
        <f t="shared" si="1715"/>
        <v>1.1616457903323885E-3</v>
      </c>
      <c r="AU1388" s="13">
        <f t="shared" si="1716"/>
        <v>6.3910484255302706E-4</v>
      </c>
      <c r="AV1388" s="13">
        <f t="shared" si="1717"/>
        <v>2.6371313216173398E-4</v>
      </c>
      <c r="AW1388" s="13">
        <f t="shared" si="1718"/>
        <v>4.384096052329266E-6</v>
      </c>
      <c r="AX1388" s="13">
        <f t="shared" si="1719"/>
        <v>1.7968978322013295E-3</v>
      </c>
      <c r="AY1388" s="13">
        <f t="shared" si="1720"/>
        <v>1.973808039087276E-3</v>
      </c>
      <c r="AZ1388" s="13">
        <f t="shared" si="1721"/>
        <v>1.0840678043427701E-3</v>
      </c>
      <c r="BA1388" s="13">
        <f t="shared" si="1722"/>
        <v>3.9693255579740155E-4</v>
      </c>
      <c r="BB1388" s="13">
        <f t="shared" si="1723"/>
        <v>1.0900295158247314E-4</v>
      </c>
      <c r="BC1388" s="13">
        <f t="shared" si="1724"/>
        <v>2.3946926559998273E-5</v>
      </c>
      <c r="BD1388" s="13">
        <f t="shared" si="1725"/>
        <v>1.5613300444502421E-4</v>
      </c>
      <c r="BE1388" s="13">
        <f t="shared" si="1726"/>
        <v>2.5769996341470691E-4</v>
      </c>
      <c r="BF1388" s="13">
        <f t="shared" si="1727"/>
        <v>2.1266890808895107E-4</v>
      </c>
      <c r="BG1388" s="13">
        <f t="shared" si="1728"/>
        <v>1.1700445191750088E-4</v>
      </c>
      <c r="BH1388" s="13">
        <f t="shared" si="1729"/>
        <v>4.8279419021099092E-5</v>
      </c>
      <c r="BI1388" s="13">
        <f t="shared" si="1730"/>
        <v>1.5937187092049251E-5</v>
      </c>
      <c r="BJ1388" s="14">
        <f t="shared" si="1731"/>
        <v>0.50080867604069568</v>
      </c>
      <c r="BK1388" s="14">
        <f t="shared" si="1732"/>
        <v>0.24645749226845698</v>
      </c>
      <c r="BL1388" s="14">
        <f t="shared" si="1733"/>
        <v>0.23882931311822808</v>
      </c>
      <c r="BM1388" s="14">
        <f t="shared" si="1734"/>
        <v>0.51655619407099518</v>
      </c>
      <c r="BN1388" s="14">
        <f t="shared" si="1735"/>
        <v>0.48170602096075721</v>
      </c>
    </row>
    <row r="1389" spans="1:66" x14ac:dyDescent="0.25">
      <c r="A1389" t="s">
        <v>91</v>
      </c>
      <c r="B1389" t="s">
        <v>107</v>
      </c>
      <c r="C1389" t="s">
        <v>389</v>
      </c>
      <c r="D1389" s="7" t="s">
        <v>510</v>
      </c>
      <c r="E1389" s="10">
        <f>VLOOKUP(A1389,home!$A$2:$E$405,3,FALSE)</f>
        <v>1.515625</v>
      </c>
      <c r="F1389" s="10">
        <f>VLOOKUP(B1389,home!$B$2:$E$405,3,FALSE)</f>
        <v>1.1000000000000001</v>
      </c>
      <c r="G1389" s="10">
        <f>VLOOKUP(C1389,away!$B$2:$E$405,4,FALSE)</f>
        <v>0.77</v>
      </c>
      <c r="H1389" s="10">
        <f>VLOOKUP(A1389,away!$A$2:$E$405,3,FALSE)</f>
        <v>1.203125</v>
      </c>
      <c r="I1389" s="10">
        <f>VLOOKUP(C1389,away!$B$2:$E$405,3,FALSE)</f>
        <v>0.77</v>
      </c>
      <c r="J1389" s="10">
        <f>VLOOKUP(B1389,home!$B$2:$E$405,4,FALSE)</f>
        <v>0.83</v>
      </c>
      <c r="K1389" s="12">
        <f t="shared" si="1680"/>
        <v>1.2837343750000001</v>
      </c>
      <c r="L1389" s="12">
        <f t="shared" si="1681"/>
        <v>0.76891718749999993</v>
      </c>
      <c r="M1389" s="13">
        <f t="shared" si="1682"/>
        <v>0.1283940070989136</v>
      </c>
      <c r="N1389" s="13">
        <f t="shared" si="1683"/>
        <v>0.16482380045686942</v>
      </c>
      <c r="O1389" s="13">
        <f t="shared" si="1684"/>
        <v>9.8724358830351661E-2</v>
      </c>
      <c r="P1389" s="13">
        <f t="shared" si="1685"/>
        <v>0.12673585308035723</v>
      </c>
      <c r="Q1389" s="13">
        <f t="shared" si="1686"/>
        <v>0.10579498923231202</v>
      </c>
      <c r="R1389" s="13">
        <f t="shared" si="1687"/>
        <v>3.7955428164787391E-2</v>
      </c>
      <c r="S1389" s="13">
        <f t="shared" si="1688"/>
        <v>3.1274778354008173E-2</v>
      </c>
      <c r="T1389" s="13">
        <f t="shared" si="1689"/>
        <v>8.134758557210213E-2</v>
      </c>
      <c r="U1389" s="13">
        <f t="shared" si="1690"/>
        <v>4.8724687852980744E-2</v>
      </c>
      <c r="V1389" s="13">
        <f t="shared" si="1691"/>
        <v>3.4300975430182979E-3</v>
      </c>
      <c r="W1389" s="13">
        <f t="shared" si="1692"/>
        <v>4.527088812675794E-2</v>
      </c>
      <c r="X1389" s="13">
        <f t="shared" si="1693"/>
        <v>3.4809563974053853E-2</v>
      </c>
      <c r="Y1389" s="13">
        <f t="shared" si="1694"/>
        <v>1.3382836014515405E-2</v>
      </c>
      <c r="Z1389" s="13">
        <f t="shared" si="1695"/>
        <v>9.7281936916088687E-3</v>
      </c>
      <c r="AA1389" s="13">
        <f t="shared" si="1696"/>
        <v>1.2488416648576455E-2</v>
      </c>
      <c r="AB1389" s="13">
        <f t="shared" si="1697"/>
        <v>8.0159048705499471E-3</v>
      </c>
      <c r="AC1389" s="13">
        <f t="shared" si="1698"/>
        <v>2.1161245571627417E-4</v>
      </c>
      <c r="AD1389" s="13">
        <f t="shared" si="1699"/>
        <v>1.4528948818774642E-2</v>
      </c>
      <c r="AE1389" s="13">
        <f t="shared" si="1700"/>
        <v>1.1171558463063641E-2</v>
      </c>
      <c r="AF1389" s="13">
        <f t="shared" si="1701"/>
        <v>4.295001656705359E-3</v>
      </c>
      <c r="AG1389" s="13">
        <f t="shared" si="1702"/>
        <v>1.1008335313939083E-3</v>
      </c>
      <c r="AH1389" s="13">
        <f t="shared" si="1703"/>
        <v>1.870043833201783E-3</v>
      </c>
      <c r="AI1389" s="13">
        <f t="shared" si="1704"/>
        <v>2.4006395514378953E-3</v>
      </c>
      <c r="AJ1389" s="13">
        <f t="shared" si="1705"/>
        <v>1.5408917570827038E-3</v>
      </c>
      <c r="AK1389" s="13">
        <f t="shared" si="1706"/>
        <v>6.5936523890707237E-4</v>
      </c>
      <c r="AL1389" s="13">
        <f t="shared" si="1707"/>
        <v>8.3551828324729456E-6</v>
      </c>
      <c r="AM1389" s="13">
        <f t="shared" si="1708"/>
        <v>3.7302622062553269E-3</v>
      </c>
      <c r="AN1389" s="13">
        <f t="shared" si="1709"/>
        <v>2.8682627242713902E-3</v>
      </c>
      <c r="AO1389" s="13">
        <f t="shared" si="1710"/>
        <v>1.1027282534789226E-3</v>
      </c>
      <c r="AP1389" s="13">
        <f t="shared" si="1711"/>
        <v>2.8263556908060007E-4</v>
      </c>
      <c r="AQ1389" s="13">
        <f t="shared" si="1712"/>
        <v>5.4330836716229231E-5</v>
      </c>
      <c r="AR1389" s="13">
        <f t="shared" si="1713"/>
        <v>2.8758176894544689E-4</v>
      </c>
      <c r="AS1389" s="13">
        <f t="shared" si="1714"/>
        <v>3.691786024185777E-4</v>
      </c>
      <c r="AT1389" s="13">
        <f t="shared" si="1715"/>
        <v>2.3696363121959322E-4</v>
      </c>
      <c r="AU1389" s="13">
        <f t="shared" si="1716"/>
        <v>1.0139945300713835E-4</v>
      </c>
      <c r="AV1389" s="13">
        <f t="shared" si="1717"/>
        <v>3.2542490857865172E-5</v>
      </c>
      <c r="AW1389" s="13">
        <f t="shared" si="1718"/>
        <v>2.2909108883789372E-7</v>
      </c>
      <c r="AX1389" s="13">
        <f t="shared" si="1719"/>
        <v>7.9811097032221699E-4</v>
      </c>
      <c r="AY1389" s="13">
        <f t="shared" si="1720"/>
        <v>6.136812426130549E-4</v>
      </c>
      <c r="AZ1389" s="13">
        <f t="shared" si="1721"/>
        <v>2.3593502754576767E-4</v>
      </c>
      <c r="BA1389" s="13">
        <f t="shared" si="1722"/>
        <v>6.0471499271075557E-5</v>
      </c>
      <c r="BB1389" s="13">
        <f t="shared" si="1723"/>
        <v>1.1624393785855927E-5</v>
      </c>
      <c r="BC1389" s="13">
        <f t="shared" si="1724"/>
        <v>1.7876392352425637E-6</v>
      </c>
      <c r="BD1389" s="13">
        <f t="shared" si="1725"/>
        <v>3.6854427492301293E-5</v>
      </c>
      <c r="BE1389" s="13">
        <f t="shared" si="1726"/>
        <v>4.7311295442812218E-5</v>
      </c>
      <c r="BF1389" s="13">
        <f t="shared" si="1727"/>
        <v>3.0367568142859455E-5</v>
      </c>
      <c r="BG1389" s="13">
        <f t="shared" si="1728"/>
        <v>1.2994630370047866E-5</v>
      </c>
      <c r="BH1389" s="13">
        <f t="shared" si="1729"/>
        <v>4.1704134241123567E-6</v>
      </c>
      <c r="BI1389" s="13">
        <f t="shared" si="1730"/>
        <v>1.0707406140988961E-6</v>
      </c>
      <c r="BJ1389" s="14">
        <f t="shared" si="1731"/>
        <v>0.48628583620912408</v>
      </c>
      <c r="BK1389" s="14">
        <f t="shared" si="1732"/>
        <v>0.29066838495745917</v>
      </c>
      <c r="BL1389" s="14">
        <f t="shared" si="1733"/>
        <v>0.21354017176981049</v>
      </c>
      <c r="BM1389" s="14">
        <f t="shared" si="1734"/>
        <v>0.33718069761288694</v>
      </c>
      <c r="BN1389" s="14">
        <f t="shared" si="1735"/>
        <v>0.66242843686359132</v>
      </c>
    </row>
    <row r="1390" spans="1:66" x14ac:dyDescent="0.25">
      <c r="A1390" t="s">
        <v>91</v>
      </c>
      <c r="B1390" t="s">
        <v>129</v>
      </c>
      <c r="C1390" t="s">
        <v>94</v>
      </c>
      <c r="D1390" s="7" t="s">
        <v>510</v>
      </c>
      <c r="E1390" s="10">
        <f>VLOOKUP(A1390,home!$A$2:$E$405,3,FALSE)</f>
        <v>1.515625</v>
      </c>
      <c r="F1390" s="10">
        <f>VLOOKUP(B1390,home!$B$2:$E$405,3,FALSE)</f>
        <v>1.21</v>
      </c>
      <c r="G1390" s="10">
        <f>VLOOKUP(C1390,away!$B$2:$E$405,4,FALSE)</f>
        <v>1.54</v>
      </c>
      <c r="H1390" s="10">
        <f>VLOOKUP(A1390,away!$A$2:$E$405,3,FALSE)</f>
        <v>1.203125</v>
      </c>
      <c r="I1390" s="10">
        <f>VLOOKUP(C1390,away!$B$2:$E$405,3,FALSE)</f>
        <v>0.77</v>
      </c>
      <c r="J1390" s="10">
        <f>VLOOKUP(B1390,home!$B$2:$E$405,4,FALSE)</f>
        <v>1.1100000000000001</v>
      </c>
      <c r="K1390" s="12">
        <f t="shared" si="1680"/>
        <v>2.8242156249999999</v>
      </c>
      <c r="L1390" s="12">
        <f t="shared" si="1681"/>
        <v>1.0283109375000001</v>
      </c>
      <c r="M1390" s="13">
        <f t="shared" si="1682"/>
        <v>2.1226039716907993E-2</v>
      </c>
      <c r="N1390" s="13">
        <f t="shared" si="1683"/>
        <v>5.9946913025362134E-2</v>
      </c>
      <c r="O1390" s="13">
        <f t="shared" si="1684"/>
        <v>2.1826968800705896E-2</v>
      </c>
      <c r="P1390" s="13">
        <f t="shared" si="1685"/>
        <v>6.1644066333341102E-2</v>
      </c>
      <c r="Q1390" s="13">
        <f t="shared" si="1686"/>
        <v>8.4651504218371879E-2</v>
      </c>
      <c r="R1390" s="13">
        <f t="shared" si="1687"/>
        <v>1.1222455375118567E-2</v>
      </c>
      <c r="S1390" s="13">
        <f t="shared" si="1688"/>
        <v>4.4756240033349291E-2</v>
      </c>
      <c r="T1390" s="13">
        <f t="shared" si="1689"/>
        <v>8.7048067663579198E-2</v>
      </c>
      <c r="U1390" s="13">
        <f t="shared" si="1690"/>
        <v>3.1694633821275089E-2</v>
      </c>
      <c r="V1390" s="13">
        <f t="shared" si="1691"/>
        <v>1.4442201215754935E-2</v>
      </c>
      <c r="W1390" s="13">
        <f t="shared" si="1692"/>
        <v>7.9691366964426441E-2</v>
      </c>
      <c r="X1390" s="13">
        <f t="shared" si="1693"/>
        <v>8.1947504273845881E-2</v>
      </c>
      <c r="Y1390" s="13">
        <f t="shared" si="1694"/>
        <v>4.2133757472811867E-2</v>
      </c>
      <c r="Z1390" s="13">
        <f t="shared" si="1695"/>
        <v>3.8467245359466965E-3</v>
      </c>
      <c r="AA1390" s="13">
        <f t="shared" si="1696"/>
        <v>1.0863979539491534E-2</v>
      </c>
      <c r="AB1390" s="13">
        <f t="shared" si="1697"/>
        <v>1.5341110382556148E-2</v>
      </c>
      <c r="AC1390" s="13">
        <f t="shared" si="1698"/>
        <v>2.6214146091813433E-3</v>
      </c>
      <c r="AD1390" s="13">
        <f t="shared" si="1699"/>
        <v>5.6266400939635489E-2</v>
      </c>
      <c r="AE1390" s="13">
        <f t="shared" si="1700"/>
        <v>5.7859355499987455E-2</v>
      </c>
      <c r="AF1390" s="13">
        <f t="shared" si="1701"/>
        <v>2.9748704048668945E-2</v>
      </c>
      <c r="AG1390" s="13">
        <f t="shared" si="1702"/>
        <v>1.019697258323227E-2</v>
      </c>
      <c r="AH1390" s="13">
        <f t="shared" si="1703"/>
        <v>9.8890722846590009E-4</v>
      </c>
      <c r="AI1390" s="13">
        <f t="shared" si="1704"/>
        <v>2.7928872463088392E-3</v>
      </c>
      <c r="AJ1390" s="13">
        <f t="shared" si="1705"/>
        <v>3.9438578999443242E-3</v>
      </c>
      <c r="AK1390" s="13">
        <f t="shared" si="1706"/>
        <v>3.7127683679341493E-3</v>
      </c>
      <c r="AL1390" s="13">
        <f t="shared" si="1707"/>
        <v>3.0452153715107393E-4</v>
      </c>
      <c r="AM1390" s="13">
        <f t="shared" si="1708"/>
        <v>3.1781689739246638E-2</v>
      </c>
      <c r="AN1390" s="13">
        <f t="shared" si="1709"/>
        <v>3.2681459171098846E-2</v>
      </c>
      <c r="AO1390" s="13">
        <f t="shared" si="1710"/>
        <v>1.6803350959550316E-2</v>
      </c>
      <c r="AP1390" s="13">
        <f t="shared" si="1711"/>
        <v>5.7596898594522369E-3</v>
      </c>
      <c r="AQ1390" s="13">
        <f t="shared" si="1712"/>
        <v>1.4806880197706434E-3</v>
      </c>
      <c r="AR1390" s="13">
        <f t="shared" si="1713"/>
        <v>2.0338082384085935E-4</v>
      </c>
      <c r="AS1390" s="13">
        <f t="shared" si="1714"/>
        <v>5.7439130051672744E-4</v>
      </c>
      <c r="AT1390" s="13">
        <f t="shared" si="1715"/>
        <v>8.1110244289170623E-4</v>
      </c>
      <c r="AU1390" s="13">
        <f t="shared" si="1716"/>
        <v>7.6357606423014244E-4</v>
      </c>
      <c r="AV1390" s="13">
        <f t="shared" si="1717"/>
        <v>5.3912586286869295E-4</v>
      </c>
      <c r="AW1390" s="13">
        <f t="shared" si="1718"/>
        <v>2.456619071882345E-5</v>
      </c>
      <c r="AX1390" s="13">
        <f t="shared" si="1719"/>
        <v>1.4959724125080424E-2</v>
      </c>
      <c r="AY1390" s="13">
        <f t="shared" si="1720"/>
        <v>1.5383247939802822E-2</v>
      </c>
      <c r="AZ1390" s="13">
        <f t="shared" si="1721"/>
        <v>7.9093810553867924E-3</v>
      </c>
      <c r="BA1390" s="13">
        <f t="shared" si="1722"/>
        <v>2.7111010160365107E-3</v>
      </c>
      <c r="BB1390" s="13">
        <f t="shared" si="1723"/>
        <v>6.9696370686442679E-4</v>
      </c>
      <c r="BC1390" s="13">
        <f t="shared" si="1724"/>
        <v>1.4333908056184686E-4</v>
      </c>
      <c r="BD1390" s="13">
        <f t="shared" si="1725"/>
        <v>3.4856454272219396E-5</v>
      </c>
      <c r="BE1390" s="13">
        <f t="shared" si="1726"/>
        <v>9.8442142787700003E-5</v>
      </c>
      <c r="BF1390" s="13">
        <f t="shared" si="1727"/>
        <v>1.3901091890975172E-4</v>
      </c>
      <c r="BG1390" s="13">
        <f t="shared" si="1728"/>
        <v>1.3086560307684294E-4</v>
      </c>
      <c r="BH1390" s="13">
        <f t="shared" si="1729"/>
        <v>9.2398170246166969E-5</v>
      </c>
      <c r="BI1390" s="13">
        <f t="shared" si="1730"/>
        <v>5.2190471226126967E-5</v>
      </c>
      <c r="BJ1390" s="14">
        <f t="shared" si="1731"/>
        <v>0.71980118136277316</v>
      </c>
      <c r="BK1390" s="14">
        <f t="shared" si="1732"/>
        <v>0.16037773138548855</v>
      </c>
      <c r="BL1390" s="14">
        <f t="shared" si="1733"/>
        <v>0.10582690891666736</v>
      </c>
      <c r="BM1390" s="14">
        <f t="shared" si="1734"/>
        <v>0.71397591698198426</v>
      </c>
      <c r="BN1390" s="14">
        <f t="shared" si="1735"/>
        <v>0.26051794746980755</v>
      </c>
    </row>
    <row r="1391" spans="1:66" x14ac:dyDescent="0.25">
      <c r="A1391" t="s">
        <v>91</v>
      </c>
      <c r="B1391" t="s">
        <v>105</v>
      </c>
      <c r="C1391" t="s">
        <v>95</v>
      </c>
      <c r="D1391" s="7" t="s">
        <v>510</v>
      </c>
      <c r="E1391" s="10">
        <f>VLOOKUP(A1391,home!$A$2:$E$405,3,FALSE)</f>
        <v>1.515625</v>
      </c>
      <c r="F1391" s="10">
        <f>VLOOKUP(B1391,home!$B$2:$E$405,3,FALSE)</f>
        <v>1.32</v>
      </c>
      <c r="G1391" s="10">
        <f>VLOOKUP(C1391,away!$B$2:$E$405,4,FALSE)</f>
        <v>0.66</v>
      </c>
      <c r="H1391" s="10">
        <f>VLOOKUP(A1391,away!$A$2:$E$405,3,FALSE)</f>
        <v>1.203125</v>
      </c>
      <c r="I1391" s="10">
        <f>VLOOKUP(C1391,away!$B$2:$E$405,3,FALSE)</f>
        <v>0.66</v>
      </c>
      <c r="J1391" s="10">
        <f>VLOOKUP(B1391,home!$B$2:$E$405,4,FALSE)</f>
        <v>0.55000000000000004</v>
      </c>
      <c r="K1391" s="12">
        <f t="shared" si="1680"/>
        <v>1.3204125</v>
      </c>
      <c r="L1391" s="12">
        <f t="shared" si="1681"/>
        <v>0.43673437500000006</v>
      </c>
      <c r="M1391" s="13">
        <f t="shared" si="1682"/>
        <v>0.17253643024190601</v>
      </c>
      <c r="N1391" s="13">
        <f t="shared" si="1683"/>
        <v>0.22781925919679072</v>
      </c>
      <c r="O1391" s="13">
        <f t="shared" si="1684"/>
        <v>7.5352590026429939E-2</v>
      </c>
      <c r="P1391" s="13">
        <f t="shared" si="1685"/>
        <v>9.9496501778273405E-2</v>
      </c>
      <c r="Q1391" s="13">
        <f t="shared" si="1686"/>
        <v>0.15040769879209123</v>
      </c>
      <c r="R1391" s="13">
        <f t="shared" si="1687"/>
        <v>1.6454533154912056E-2</v>
      </c>
      <c r="S1391" s="13">
        <f t="shared" si="1688"/>
        <v>1.4344150177783063E-2</v>
      </c>
      <c r="T1391" s="13">
        <f t="shared" si="1689"/>
        <v>6.5688212327152232E-2</v>
      </c>
      <c r="U1391" s="13">
        <f t="shared" si="1690"/>
        <v>2.1726771259410312E-2</v>
      </c>
      <c r="V1391" s="13">
        <f t="shared" si="1691"/>
        <v>9.190927012860783E-4</v>
      </c>
      <c r="W1391" s="13">
        <f t="shared" si="1692"/>
        <v>6.6200068527104056E-2</v>
      </c>
      <c r="X1391" s="13">
        <f t="shared" si="1693"/>
        <v>2.8911845553141965E-2</v>
      </c>
      <c r="Y1391" s="13">
        <f t="shared" si="1694"/>
        <v>6.3133983988739933E-3</v>
      </c>
      <c r="Z1391" s="13">
        <f t="shared" si="1695"/>
        <v>2.3954200844424323E-3</v>
      </c>
      <c r="AA1391" s="13">
        <f t="shared" si="1696"/>
        <v>3.1629426222488429E-3</v>
      </c>
      <c r="AB1391" s="13">
        <f t="shared" si="1697"/>
        <v>2.0881944876000756E-3</v>
      </c>
      <c r="AC1391" s="13">
        <f t="shared" si="1698"/>
        <v>3.3125797135891507E-5</v>
      </c>
      <c r="AD1391" s="13">
        <f t="shared" si="1699"/>
        <v>2.1852849496011201E-2</v>
      </c>
      <c r="AE1391" s="13">
        <f t="shared" si="1700"/>
        <v>9.543890566609519E-3</v>
      </c>
      <c r="AF1391" s="13">
        <f t="shared" si="1701"/>
        <v>2.0840725408383018E-3</v>
      </c>
      <c r="AG1391" s="13">
        <f t="shared" si="1702"/>
        <v>3.0339537285922606E-4</v>
      </c>
      <c r="AH1391" s="13">
        <f t="shared" si="1703"/>
        <v>2.6154057336035317E-4</v>
      </c>
      <c r="AI1391" s="13">
        <f t="shared" si="1704"/>
        <v>3.453414423221773E-4</v>
      </c>
      <c r="AJ1391" s="13">
        <f t="shared" si="1705"/>
        <v>2.27996578605116E-4</v>
      </c>
      <c r="AK1391" s="13">
        <f t="shared" si="1706"/>
        <v>1.0034984411580926E-4</v>
      </c>
      <c r="AL1391" s="13">
        <f t="shared" si="1707"/>
        <v>7.6410551186596614E-7</v>
      </c>
      <c r="AM1391" s="13">
        <f t="shared" si="1708"/>
        <v>5.7709551270303814E-3</v>
      </c>
      <c r="AN1391" s="13">
        <f t="shared" si="1709"/>
        <v>2.5203744805566593E-3</v>
      </c>
      <c r="AO1391" s="13">
        <f t="shared" si="1710"/>
        <v>5.503670867659312E-4</v>
      </c>
      <c r="AP1391" s="13">
        <f t="shared" si="1711"/>
        <v>8.0121408553096601E-5</v>
      </c>
      <c r="AQ1391" s="13">
        <f t="shared" si="1712"/>
        <v>8.7479433221390717E-6</v>
      </c>
      <c r="AR1391" s="13">
        <f t="shared" si="1713"/>
        <v>2.2844751768735096E-5</v>
      </c>
      <c r="AS1391" s="13">
        <f t="shared" si="1714"/>
        <v>3.0164495794834927E-5</v>
      </c>
      <c r="AT1391" s="13">
        <f t="shared" si="1715"/>
        <v>1.9914788651848738E-5</v>
      </c>
      <c r="AU1391" s="13">
        <f t="shared" si="1716"/>
        <v>8.7652452902530749E-6</v>
      </c>
      <c r="AV1391" s="13">
        <f t="shared" si="1717"/>
        <v>2.8934348617040727E-6</v>
      </c>
      <c r="AW1391" s="13">
        <f t="shared" si="1718"/>
        <v>1.2239899022672736E-8</v>
      </c>
      <c r="AX1391" s="13">
        <f t="shared" si="1719"/>
        <v>1.2700068811116654E-3</v>
      </c>
      <c r="AY1391" s="13">
        <f t="shared" si="1720"/>
        <v>5.5465566146800248E-4</v>
      </c>
      <c r="AZ1391" s="13">
        <f t="shared" si="1721"/>
        <v>1.2111859682571984E-4</v>
      </c>
      <c r="BA1391" s="13">
        <f t="shared" si="1722"/>
        <v>1.7632218228519253E-5</v>
      </c>
      <c r="BB1391" s="13">
        <f t="shared" si="1723"/>
        <v>1.9251489519739903E-6</v>
      </c>
      <c r="BC1391" s="13">
        <f t="shared" si="1724"/>
        <v>1.6815574486445309E-7</v>
      </c>
      <c r="BD1391" s="13">
        <f t="shared" si="1725"/>
        <v>1.662848064291445E-6</v>
      </c>
      <c r="BE1391" s="13">
        <f t="shared" si="1726"/>
        <v>2.1956453696912275E-6</v>
      </c>
      <c r="BF1391" s="13">
        <f t="shared" si="1727"/>
        <v>1.4495787958537092E-6</v>
      </c>
      <c r="BG1391" s="13">
        <f t="shared" si="1728"/>
        <v>6.3801398726006198E-7</v>
      </c>
      <c r="BH1391" s="13">
        <f t="shared" si="1729"/>
        <v>2.106104109882567E-7</v>
      </c>
      <c r="BI1391" s="13">
        <f t="shared" si="1730"/>
        <v>5.5618523859806323E-8</v>
      </c>
      <c r="BJ1391" s="14">
        <f t="shared" si="1731"/>
        <v>0.5900207634800313</v>
      </c>
      <c r="BK1391" s="14">
        <f t="shared" si="1732"/>
        <v>0.28788472046336433</v>
      </c>
      <c r="BL1391" s="14">
        <f t="shared" si="1733"/>
        <v>0.11981105502052397</v>
      </c>
      <c r="BM1391" s="14">
        <f t="shared" si="1734"/>
        <v>0.25749030243638993</v>
      </c>
      <c r="BN1391" s="14">
        <f t="shared" si="1735"/>
        <v>0.74206701319040336</v>
      </c>
    </row>
    <row r="1392" spans="1:66" x14ac:dyDescent="0.25">
      <c r="A1392" t="s">
        <v>91</v>
      </c>
      <c r="B1392" t="s">
        <v>108</v>
      </c>
      <c r="C1392" t="s">
        <v>113</v>
      </c>
      <c r="D1392" s="7" t="s">
        <v>510</v>
      </c>
      <c r="E1392" s="10">
        <f>VLOOKUP(A1392,home!$A$2:$E$405,3,FALSE)</f>
        <v>1.515625</v>
      </c>
      <c r="F1392" s="10">
        <f>VLOOKUP(B1392,home!$B$2:$E$405,3,FALSE)</f>
        <v>0.99</v>
      </c>
      <c r="G1392" s="10">
        <f>VLOOKUP(C1392,away!$B$2:$E$405,4,FALSE)</f>
        <v>1.65</v>
      </c>
      <c r="H1392" s="10">
        <f>VLOOKUP(A1392,away!$A$2:$E$405,3,FALSE)</f>
        <v>1.203125</v>
      </c>
      <c r="I1392" s="10">
        <f>VLOOKUP(C1392,away!$B$2:$E$405,3,FALSE)</f>
        <v>0.22</v>
      </c>
      <c r="J1392" s="10">
        <f>VLOOKUP(B1392,home!$B$2:$E$405,4,FALSE)</f>
        <v>0.55000000000000004</v>
      </c>
      <c r="K1392" s="12">
        <f t="shared" si="1680"/>
        <v>2.4757734375</v>
      </c>
      <c r="L1392" s="12">
        <f t="shared" si="1681"/>
        <v>0.14557812500000003</v>
      </c>
      <c r="M1392" s="13">
        <f t="shared" si="1682"/>
        <v>7.2704531673464162E-2</v>
      </c>
      <c r="N1392" s="13">
        <f t="shared" si="1683"/>
        <v>0.17999994830303997</v>
      </c>
      <c r="O1392" s="13">
        <f t="shared" si="1684"/>
        <v>1.0584189400026025E-2</v>
      </c>
      <c r="P1392" s="13">
        <f t="shared" si="1685"/>
        <v>2.6204054974053495E-2</v>
      </c>
      <c r="Q1392" s="13">
        <f t="shared" si="1686"/>
        <v>0.22281954538001988</v>
      </c>
      <c r="R1392" s="13">
        <f t="shared" si="1687"/>
        <v>7.7041322375033213E-4</v>
      </c>
      <c r="S1392" s="13">
        <f t="shared" si="1688"/>
        <v>2.3611062518329715E-3</v>
      </c>
      <c r="T1392" s="13">
        <f t="shared" si="1689"/>
        <v>3.2437651629775709E-2</v>
      </c>
      <c r="U1392" s="13">
        <f t="shared" si="1690"/>
        <v>1.9073685952598163E-3</v>
      </c>
      <c r="V1392" s="13">
        <f t="shared" si="1691"/>
        <v>9.4554029696969022E-5</v>
      </c>
      <c r="W1392" s="13">
        <f t="shared" si="1692"/>
        <v>0.18388357060255967</v>
      </c>
      <c r="X1392" s="13">
        <f t="shared" si="1693"/>
        <v>2.6769425426625758E-2</v>
      </c>
      <c r="Y1392" s="13">
        <f t="shared" si="1694"/>
        <v>1.9485213804677521E-3</v>
      </c>
      <c r="Z1392" s="13">
        <f t="shared" si="1695"/>
        <v>3.7385104196259614E-5</v>
      </c>
      <c r="AA1392" s="13">
        <f t="shared" si="1696"/>
        <v>9.2557047927269333E-5</v>
      </c>
      <c r="AB1392" s="13">
        <f t="shared" si="1697"/>
        <v>1.1457514035587397E-4</v>
      </c>
      <c r="AC1392" s="13">
        <f t="shared" si="1698"/>
        <v>2.1299385808281563E-6</v>
      </c>
      <c r="AD1392" s="13">
        <f t="shared" si="1699"/>
        <v>0.11381351492261829</v>
      </c>
      <c r="AE1392" s="13">
        <f t="shared" si="1700"/>
        <v>1.6568758102094294E-2</v>
      </c>
      <c r="AF1392" s="13">
        <f t="shared" si="1701"/>
        <v>1.2060243690407233E-3</v>
      </c>
      <c r="AG1392" s="13">
        <f t="shared" si="1702"/>
        <v>5.8523588783085528E-5</v>
      </c>
      <c r="AH1392" s="13">
        <f t="shared" si="1703"/>
        <v>1.3606133429552768E-6</v>
      </c>
      <c r="AI1392" s="13">
        <f t="shared" si="1704"/>
        <v>3.368570373196752E-6</v>
      </c>
      <c r="AJ1392" s="13">
        <f t="shared" si="1705"/>
        <v>4.1699085261549921E-6</v>
      </c>
      <c r="AK1392" s="13">
        <f t="shared" si="1706"/>
        <v>3.4412495886197673E-6</v>
      </c>
      <c r="AL1392" s="13">
        <f t="shared" si="1707"/>
        <v>3.070676689813503E-8</v>
      </c>
      <c r="AM1392" s="13">
        <f t="shared" si="1708"/>
        <v>5.6355295414785622E-2</v>
      </c>
      <c r="AN1392" s="13">
        <f t="shared" si="1709"/>
        <v>8.2040982403055896E-3</v>
      </c>
      <c r="AO1392" s="13">
        <f t="shared" si="1710"/>
        <v>5.9716861956974373E-4</v>
      </c>
      <c r="AP1392" s="13">
        <f t="shared" si="1711"/>
        <v>2.8978229315267207E-5</v>
      </c>
      <c r="AQ1392" s="13">
        <f t="shared" si="1712"/>
        <v>1.0546490723841586E-6</v>
      </c>
      <c r="AR1392" s="13">
        <f t="shared" si="1713"/>
        <v>3.9615107863482253E-8</v>
      </c>
      <c r="AS1392" s="13">
        <f t="shared" si="1714"/>
        <v>9.8078031772106722E-8</v>
      </c>
      <c r="AT1392" s="13">
        <f t="shared" si="1715"/>
        <v>1.2140949293183149E-7</v>
      </c>
      <c r="AU1392" s="13">
        <f t="shared" si="1716"/>
        <v>1.0019413255365745E-7</v>
      </c>
      <c r="AV1392" s="13">
        <f t="shared" si="1717"/>
        <v>6.2014492992424803E-8</v>
      </c>
      <c r="AW1392" s="13">
        <f t="shared" si="1718"/>
        <v>3.074245967255989E-10</v>
      </c>
      <c r="AX1392" s="13">
        <f t="shared" si="1719"/>
        <v>2.3253823908398651E-2</v>
      </c>
      <c r="AY1392" s="13">
        <f t="shared" si="1720"/>
        <v>3.3852480836648476E-3</v>
      </c>
      <c r="AZ1392" s="13">
        <f t="shared" si="1721"/>
        <v>2.4640903433988592E-4</v>
      </c>
      <c r="BA1392" s="13">
        <f t="shared" si="1722"/>
        <v>1.1957255067420404E-5</v>
      </c>
      <c r="BB1392" s="13">
        <f t="shared" si="1723"/>
        <v>4.3517869321545282E-7</v>
      </c>
      <c r="BC1392" s="13">
        <f t="shared" si="1724"/>
        <v>1.2670499639651173E-8</v>
      </c>
      <c r="BD1392" s="13">
        <f t="shared" si="1725"/>
        <v>9.6118218740641698E-10</v>
      </c>
      <c r="BE1392" s="13">
        <f t="shared" si="1726"/>
        <v>2.3796693281789541E-9</v>
      </c>
      <c r="BF1392" s="13">
        <f t="shared" si="1727"/>
        <v>2.9457610563694635E-9</v>
      </c>
      <c r="BG1392" s="13">
        <f t="shared" si="1728"/>
        <v>2.4310123255271525E-9</v>
      </c>
      <c r="BH1392" s="13">
        <f t="shared" si="1729"/>
        <v>1.504658935443807E-9</v>
      </c>
      <c r="BI1392" s="13">
        <f t="shared" si="1730"/>
        <v>7.450389249737606E-10</v>
      </c>
      <c r="BJ1392" s="14">
        <f t="shared" si="1731"/>
        <v>0.87158996498873731</v>
      </c>
      <c r="BK1392" s="14">
        <f t="shared" si="1732"/>
        <v>0.10475165565806016</v>
      </c>
      <c r="BL1392" s="14">
        <f t="shared" si="1733"/>
        <v>1.3481876027731116E-2</v>
      </c>
      <c r="BM1392" s="14">
        <f t="shared" si="1734"/>
        <v>0.47339295104813089</v>
      </c>
      <c r="BN1392" s="14">
        <f t="shared" si="1735"/>
        <v>0.51308268295435389</v>
      </c>
    </row>
    <row r="1393" spans="1:66" x14ac:dyDescent="0.25">
      <c r="A1393" t="s">
        <v>91</v>
      </c>
      <c r="B1393" t="s">
        <v>84</v>
      </c>
      <c r="C1393" t="s">
        <v>109</v>
      </c>
      <c r="D1393" s="7" t="s">
        <v>510</v>
      </c>
      <c r="E1393" s="10">
        <f>VLOOKUP(A1393,home!$A$2:$E$405,3,FALSE)</f>
        <v>1.515625</v>
      </c>
      <c r="F1393" s="10">
        <f>VLOOKUP(B1393,home!$B$2:$E$405,3,FALSE)</f>
        <v>1.1000000000000001</v>
      </c>
      <c r="G1393" s="10">
        <f>VLOOKUP(C1393,away!$B$2:$E$405,4,FALSE)</f>
        <v>0.88</v>
      </c>
      <c r="H1393" s="10">
        <f>VLOOKUP(A1393,away!$A$2:$E$405,3,FALSE)</f>
        <v>1.203125</v>
      </c>
      <c r="I1393" s="10">
        <f>VLOOKUP(C1393,away!$B$2:$E$405,3,FALSE)</f>
        <v>0.33</v>
      </c>
      <c r="J1393" s="10">
        <f>VLOOKUP(B1393,home!$B$2:$E$405,4,FALSE)</f>
        <v>0.97</v>
      </c>
      <c r="K1393" s="12">
        <f t="shared" si="1680"/>
        <v>1.467125</v>
      </c>
      <c r="L1393" s="12">
        <f t="shared" si="1681"/>
        <v>0.38512031250000001</v>
      </c>
      <c r="M1393" s="13">
        <f t="shared" si="1682"/>
        <v>0.15688451579210627</v>
      </c>
      <c r="N1393" s="13">
        <f t="shared" si="1683"/>
        <v>0.23016919523149393</v>
      </c>
      <c r="O1393" s="13">
        <f t="shared" si="1684"/>
        <v>6.0419413748267155E-2</v>
      </c>
      <c r="P1393" s="13">
        <f t="shared" si="1685"/>
        <v>8.8642832395426446E-2</v>
      </c>
      <c r="Q1393" s="13">
        <f t="shared" si="1686"/>
        <v>0.16884349027700279</v>
      </c>
      <c r="R1393" s="13">
        <f t="shared" si="1687"/>
        <v>1.1634371751899722E-2</v>
      </c>
      <c r="S1393" s="13">
        <f t="shared" si="1688"/>
        <v>1.2521235278400595E-2</v>
      </c>
      <c r="T1393" s="13">
        <f t="shared" si="1689"/>
        <v>6.5025057739070011E-2</v>
      </c>
      <c r="U1393" s="13">
        <f t="shared" si="1690"/>
        <v>1.7069077656505879E-2</v>
      </c>
      <c r="V1393" s="13">
        <f t="shared" si="1691"/>
        <v>7.8608264780909837E-4</v>
      </c>
      <c r="W1393" s="13">
        <f t="shared" si="1692"/>
        <v>8.2571501890882609E-2</v>
      </c>
      <c r="X1393" s="13">
        <f t="shared" si="1693"/>
        <v>3.1799962611811047E-2</v>
      </c>
      <c r="Y1393" s="13">
        <f t="shared" si="1694"/>
        <v>6.1234057692744941E-3</v>
      </c>
      <c r="Z1393" s="13">
        <f t="shared" si="1695"/>
        <v>1.493544294944264E-3</v>
      </c>
      <c r="AA1393" s="13">
        <f t="shared" si="1696"/>
        <v>2.1912161737201031E-3</v>
      </c>
      <c r="AB1393" s="13">
        <f t="shared" si="1697"/>
        <v>1.6073940144345532E-3</v>
      </c>
      <c r="AC1393" s="13">
        <f t="shared" si="1698"/>
        <v>2.7759508342362233E-5</v>
      </c>
      <c r="AD1393" s="13">
        <f t="shared" si="1699"/>
        <v>3.0285678677915272E-2</v>
      </c>
      <c r="AE1393" s="13">
        <f t="shared" si="1700"/>
        <v>1.1663630036713316E-2</v>
      </c>
      <c r="AF1393" s="13">
        <f t="shared" si="1701"/>
        <v>2.2459504223117095E-3</v>
      </c>
      <c r="AG1393" s="13">
        <f t="shared" si="1702"/>
        <v>2.8832037616673074E-4</v>
      </c>
      <c r="AH1393" s="13">
        <f t="shared" si="1703"/>
        <v>1.4379856140038182E-4</v>
      </c>
      <c r="AI1393" s="13">
        <f t="shared" si="1704"/>
        <v>2.1097046439453516E-4</v>
      </c>
      <c r="AJ1393" s="13">
        <f t="shared" si="1705"/>
        <v>1.5476002128741621E-4</v>
      </c>
      <c r="AK1393" s="13">
        <f t="shared" si="1706"/>
        <v>7.5684098743766882E-5</v>
      </c>
      <c r="AL1393" s="13">
        <f t="shared" si="1707"/>
        <v>6.2738669471554477E-7</v>
      </c>
      <c r="AM1393" s="13">
        <f t="shared" si="1708"/>
        <v>8.88657526606728E-3</v>
      </c>
      <c r="AN1393" s="13">
        <f t="shared" si="1709"/>
        <v>3.422400643522601E-3</v>
      </c>
      <c r="AO1393" s="13">
        <f t="shared" si="1710"/>
        <v>6.5901800266681266E-4</v>
      </c>
      <c r="AP1393" s="13">
        <f t="shared" si="1711"/>
        <v>8.4600406376722877E-5</v>
      </c>
      <c r="AQ1393" s="13">
        <f t="shared" si="1712"/>
        <v>8.1453337353576299E-6</v>
      </c>
      <c r="AR1393" s="13">
        <f t="shared" si="1713"/>
        <v>1.1075949380713099E-5</v>
      </c>
      <c r="AS1393" s="13">
        <f t="shared" si="1714"/>
        <v>1.6249802235178708E-5</v>
      </c>
      <c r="AT1393" s="13">
        <f t="shared" si="1715"/>
        <v>1.1920245552143281E-5</v>
      </c>
      <c r="AU1393" s="13">
        <f t="shared" si="1716"/>
        <v>5.8294967518960741E-6</v>
      </c>
      <c r="AV1393" s="13">
        <f t="shared" si="1717"/>
        <v>2.1381501055313809E-6</v>
      </c>
      <c r="AW1393" s="13">
        <f t="shared" si="1718"/>
        <v>9.8468278731439636E-9</v>
      </c>
      <c r="AX1393" s="13">
        <f t="shared" si="1719"/>
        <v>2.1729527895381628E-3</v>
      </c>
      <c r="AY1393" s="13">
        <f t="shared" si="1720"/>
        <v>8.3684825735468396E-4</v>
      </c>
      <c r="AZ1393" s="13">
        <f t="shared" si="1721"/>
        <v>1.6114363119375816E-4</v>
      </c>
      <c r="BA1393" s="13">
        <f t="shared" si="1722"/>
        <v>2.0686561867574956E-5</v>
      </c>
      <c r="BB1393" s="13">
        <f t="shared" si="1723"/>
        <v>1.9917037927477634E-6</v>
      </c>
      <c r="BC1393" s="13">
        <f t="shared" si="1724"/>
        <v>1.5340911741409082E-7</v>
      </c>
      <c r="BD1393" s="13">
        <f t="shared" si="1725"/>
        <v>7.109288477890676E-7</v>
      </c>
      <c r="BE1393" s="13">
        <f t="shared" si="1726"/>
        <v>1.0430214858125357E-6</v>
      </c>
      <c r="BF1393" s="13">
        <f t="shared" si="1727"/>
        <v>7.6512144868635839E-7</v>
      </c>
      <c r="BG1393" s="13">
        <f t="shared" si="1728"/>
        <v>3.7417626846799142E-7</v>
      </c>
      <c r="BH1393" s="13">
        <f t="shared" si="1729"/>
        <v>1.3724083946902541E-7</v>
      </c>
      <c r="BI1393" s="13">
        <f t="shared" si="1730"/>
        <v>4.0269893321198737E-8</v>
      </c>
      <c r="BJ1393" s="14">
        <f t="shared" si="1731"/>
        <v>0.64527070903787509</v>
      </c>
      <c r="BK1393" s="14">
        <f t="shared" si="1732"/>
        <v>0.25969990126613418</v>
      </c>
      <c r="BL1393" s="14">
        <f t="shared" si="1733"/>
        <v>9.3556970893462557E-2</v>
      </c>
      <c r="BM1393" s="14">
        <f t="shared" si="1734"/>
        <v>0.28259046788569275</v>
      </c>
      <c r="BN1393" s="14">
        <f t="shared" si="1735"/>
        <v>0.71659381919619636</v>
      </c>
    </row>
    <row r="1394" spans="1:66" x14ac:dyDescent="0.25">
      <c r="A1394" t="s">
        <v>91</v>
      </c>
      <c r="B1394" t="s">
        <v>371</v>
      </c>
      <c r="C1394" t="s">
        <v>92</v>
      </c>
      <c r="D1394" s="7" t="s">
        <v>510</v>
      </c>
      <c r="E1394" s="10">
        <f>VLOOKUP(A1394,home!$A$2:$E$405,3,FALSE)</f>
        <v>1.515625</v>
      </c>
      <c r="F1394" s="10">
        <f>VLOOKUP(B1394,home!$B$2:$E$405,3,FALSE)</f>
        <v>0.66</v>
      </c>
      <c r="G1394" s="10">
        <f>VLOOKUP(C1394,away!$B$2:$E$405,4,FALSE)</f>
        <v>1.32</v>
      </c>
      <c r="H1394" s="10">
        <f>VLOOKUP(A1394,away!$A$2:$E$405,3,FALSE)</f>
        <v>1.203125</v>
      </c>
      <c r="I1394" s="10">
        <f>VLOOKUP(C1394,away!$B$2:$E$405,3,FALSE)</f>
        <v>0.99</v>
      </c>
      <c r="J1394" s="10">
        <f>VLOOKUP(B1394,home!$B$2:$E$405,4,FALSE)</f>
        <v>1.25</v>
      </c>
      <c r="K1394" s="12">
        <f t="shared" si="1680"/>
        <v>1.3204125</v>
      </c>
      <c r="L1394" s="12">
        <f t="shared" si="1681"/>
        <v>1.4888671875000001</v>
      </c>
      <c r="M1394" s="13">
        <f t="shared" si="1682"/>
        <v>6.0248374423390053E-2</v>
      </c>
      <c r="N1394" s="13">
        <f t="shared" si="1683"/>
        <v>7.955270669332451E-2</v>
      </c>
      <c r="O1394" s="13">
        <f t="shared" si="1684"/>
        <v>8.9701827779199689E-2</v>
      </c>
      <c r="P1394" s="13">
        <f t="shared" si="1685"/>
        <v>0.11844341467250249</v>
      </c>
      <c r="Q1394" s="13">
        <f t="shared" si="1686"/>
        <v>5.2521194163349681E-2</v>
      </c>
      <c r="R1394" s="13">
        <f t="shared" si="1687"/>
        <v>6.6777054019613216E-2</v>
      </c>
      <c r="S1394" s="13">
        <f t="shared" si="1688"/>
        <v>5.8212535249067263E-2</v>
      </c>
      <c r="T1394" s="13">
        <f t="shared" si="1689"/>
        <v>7.8197082638127857E-2</v>
      </c>
      <c r="U1394" s="13">
        <f t="shared" si="1690"/>
        <v>8.8173256840672523E-2</v>
      </c>
      <c r="V1394" s="13">
        <f t="shared" si="1691"/>
        <v>1.2715680008208307E-2</v>
      </c>
      <c r="W1394" s="13">
        <f t="shared" si="1692"/>
        <v>2.3116547096071322E-2</v>
      </c>
      <c r="X1394" s="13">
        <f t="shared" si="1693"/>
        <v>3.4417468459639E-2</v>
      </c>
      <c r="Y1394" s="13">
        <f t="shared" si="1694"/>
        <v>2.5621519733186344E-2</v>
      </c>
      <c r="Z1394" s="13">
        <f t="shared" si="1695"/>
        <v>3.3140721535905714E-2</v>
      </c>
      <c r="AA1394" s="13">
        <f t="shared" si="1696"/>
        <v>4.3759422975029098E-2</v>
      </c>
      <c r="AB1394" s="13">
        <f t="shared" si="1697"/>
        <v>2.8890244544507809E-2</v>
      </c>
      <c r="AC1394" s="13">
        <f t="shared" si="1698"/>
        <v>1.5623746848661465E-3</v>
      </c>
      <c r="AD1394" s="13">
        <f t="shared" si="1699"/>
        <v>7.6308444356228203E-3</v>
      </c>
      <c r="AE1394" s="13">
        <f t="shared" si="1700"/>
        <v>1.1361313893115774E-2</v>
      </c>
      <c r="AF1394" s="13">
        <f t="shared" si="1701"/>
        <v>8.4577437311739809E-3</v>
      </c>
      <c r="AG1394" s="13">
        <f t="shared" si="1702"/>
        <v>4.1974857072095886E-3</v>
      </c>
      <c r="AH1394" s="13">
        <f t="shared" si="1703"/>
        <v>1.233553321622115E-2</v>
      </c>
      <c r="AI1394" s="13">
        <f t="shared" si="1704"/>
        <v>1.6287992252863606E-2</v>
      </c>
      <c r="AJ1394" s="13">
        <f t="shared" si="1705"/>
        <v>1.0753434285292136E-2</v>
      </c>
      <c r="AK1394" s="13">
        <f t="shared" si="1706"/>
        <v>4.7329896827427676E-3</v>
      </c>
      <c r="AL1394" s="13">
        <f t="shared" si="1707"/>
        <v>1.2286007345059844E-4</v>
      </c>
      <c r="AM1394" s="13">
        <f t="shared" si="1708"/>
        <v>2.0151724756703642E-3</v>
      </c>
      <c r="AN1394" s="13">
        <f t="shared" si="1709"/>
        <v>3.0003241761787478E-3</v>
      </c>
      <c r="AO1394" s="13">
        <f t="shared" si="1710"/>
        <v>2.2335421088877537E-3</v>
      </c>
      <c r="AP1394" s="13">
        <f t="shared" si="1711"/>
        <v>1.1084825192741767E-3</v>
      </c>
      <c r="AQ1394" s="13">
        <f t="shared" si="1712"/>
        <v>4.1259581271616436E-4</v>
      </c>
      <c r="AR1394" s="13">
        <f t="shared" si="1713"/>
        <v>3.673194129189602E-3</v>
      </c>
      <c r="AS1394" s="13">
        <f t="shared" si="1714"/>
        <v>4.8501314431085652E-3</v>
      </c>
      <c r="AT1394" s="13">
        <f t="shared" si="1715"/>
        <v>3.2020870920617945E-3</v>
      </c>
      <c r="AU1394" s="13">
        <f t="shared" si="1716"/>
        <v>1.4093586074823482E-3</v>
      </c>
      <c r="AV1394" s="13">
        <f t="shared" si="1717"/>
        <v>4.652336805755716E-4</v>
      </c>
      <c r="AW1394" s="13">
        <f t="shared" si="1718"/>
        <v>6.7092481589169797E-6</v>
      </c>
      <c r="AX1394" s="13">
        <f t="shared" si="1719"/>
        <v>4.4347648775518183E-4</v>
      </c>
      <c r="AY1394" s="13">
        <f t="shared" si="1720"/>
        <v>6.6027759104643588E-4</v>
      </c>
      <c r="AZ1394" s="13">
        <f t="shared" si="1721"/>
        <v>4.9153281997529115E-4</v>
      </c>
      <c r="BA1394" s="13">
        <f t="shared" si="1722"/>
        <v>2.4394236241351863E-4</v>
      </c>
      <c r="BB1394" s="13">
        <f t="shared" si="1723"/>
        <v>9.0799444759680266E-5</v>
      </c>
      <c r="BC1394" s="13">
        <f t="shared" si="1724"/>
        <v>2.7037662789181349E-5</v>
      </c>
      <c r="BD1394" s="13">
        <f t="shared" si="1725"/>
        <v>9.1148303537800666E-4</v>
      </c>
      <c r="BE1394" s="13">
        <f t="shared" si="1726"/>
        <v>1.2035335934510621E-3</v>
      </c>
      <c r="BF1394" s="13">
        <f t="shared" si="1727"/>
        <v>7.9458040048135037E-4</v>
      </c>
      <c r="BG1394" s="13">
        <f t="shared" si="1728"/>
        <v>3.4972463101686033E-4</v>
      </c>
      <c r="BH1394" s="13">
        <f t="shared" si="1729"/>
        <v>1.1544519358813756E-4</v>
      </c>
      <c r="BI1394" s="13">
        <f t="shared" si="1730"/>
        <v>3.0487055335739352E-5</v>
      </c>
      <c r="BJ1394" s="14">
        <f t="shared" si="1731"/>
        <v>0.33580109001228736</v>
      </c>
      <c r="BK1394" s="14">
        <f t="shared" si="1732"/>
        <v>0.25196551670253131</v>
      </c>
      <c r="BL1394" s="14">
        <f t="shared" si="1733"/>
        <v>0.37841701445781106</v>
      </c>
      <c r="BM1394" s="14">
        <f t="shared" si="1734"/>
        <v>0.53142620261426843</v>
      </c>
      <c r="BN1394" s="14">
        <f t="shared" si="1735"/>
        <v>0.46724457175137962</v>
      </c>
    </row>
    <row r="1395" spans="1:66" x14ac:dyDescent="0.25">
      <c r="A1395" t="s">
        <v>91</v>
      </c>
      <c r="B1395" t="s">
        <v>93</v>
      </c>
      <c r="C1395" t="s">
        <v>117</v>
      </c>
      <c r="D1395" s="7" t="s">
        <v>510</v>
      </c>
      <c r="E1395" s="10">
        <f>VLOOKUP(A1395,home!$A$2:$E$405,3,FALSE)</f>
        <v>1.515625</v>
      </c>
      <c r="F1395" s="10">
        <f>VLOOKUP(B1395,home!$B$2:$E$405,3,FALSE)</f>
        <v>1.54</v>
      </c>
      <c r="G1395" s="10">
        <f>VLOOKUP(C1395,away!$B$2:$E$405,4,FALSE)</f>
        <v>0.88</v>
      </c>
      <c r="H1395" s="10">
        <f>VLOOKUP(A1395,away!$A$2:$E$405,3,FALSE)</f>
        <v>1.203125</v>
      </c>
      <c r="I1395" s="10">
        <f>VLOOKUP(C1395,away!$B$2:$E$405,3,FALSE)</f>
        <v>1.43</v>
      </c>
      <c r="J1395" s="10">
        <f>VLOOKUP(B1395,home!$B$2:$E$405,4,FALSE)</f>
        <v>0.42</v>
      </c>
      <c r="K1395" s="12">
        <f t="shared" si="1680"/>
        <v>2.0539749999999999</v>
      </c>
      <c r="L1395" s="12">
        <f t="shared" si="1681"/>
        <v>0.72259687499999992</v>
      </c>
      <c r="M1395" s="13">
        <f t="shared" si="1682"/>
        <v>6.2251548091922577E-2</v>
      </c>
      <c r="N1395" s="13">
        <f t="shared" si="1683"/>
        <v>0.12786312349210666</v>
      </c>
      <c r="O1395" s="13">
        <f t="shared" si="1684"/>
        <v>4.498277411513546E-2</v>
      </c>
      <c r="P1395" s="13">
        <f t="shared" si="1685"/>
        <v>9.2393493463135329E-2</v>
      </c>
      <c r="Q1395" s="13">
        <f t="shared" si="1686"/>
        <v>0.13131382953734991</v>
      </c>
      <c r="R1395" s="13">
        <f t="shared" si="1687"/>
        <v>1.6252206002213884E-2</v>
      </c>
      <c r="S1395" s="13">
        <f t="shared" si="1688"/>
        <v>3.4282511423318694E-2</v>
      </c>
      <c r="T1395" s="13">
        <f t="shared" si="1689"/>
        <v>9.4886962867971728E-2</v>
      </c>
      <c r="U1395" s="13">
        <f t="shared" si="1690"/>
        <v>3.3381624823397252E-2</v>
      </c>
      <c r="V1395" s="13">
        <f t="shared" si="1691"/>
        <v>5.6535514951068788E-3</v>
      </c>
      <c r="W1395" s="13">
        <f t="shared" si="1692"/>
        <v>8.9905107674659424E-2</v>
      </c>
      <c r="X1395" s="13">
        <f t="shared" si="1693"/>
        <v>6.4965149852247411E-2</v>
      </c>
      <c r="Y1395" s="13">
        <f t="shared" si="1694"/>
        <v>2.347180713357034E-2</v>
      </c>
      <c r="Z1395" s="13">
        <f t="shared" si="1695"/>
        <v>3.9145977563519981E-3</v>
      </c>
      <c r="AA1395" s="13">
        <f t="shared" si="1696"/>
        <v>8.0404859266030946E-3</v>
      </c>
      <c r="AB1395" s="13">
        <f t="shared" si="1697"/>
        <v>8.2574785405472983E-3</v>
      </c>
      <c r="AC1395" s="13">
        <f t="shared" si="1698"/>
        <v>5.2443612761177453E-4</v>
      </c>
      <c r="AD1395" s="13">
        <f t="shared" si="1699"/>
        <v>4.6165710884014652E-2</v>
      </c>
      <c r="AE1395" s="13">
        <f t="shared" si="1700"/>
        <v>3.3359198416942466E-2</v>
      </c>
      <c r="AF1395" s="13">
        <f t="shared" si="1701"/>
        <v>1.2052626264293785E-2</v>
      </c>
      <c r="AG1395" s="13">
        <f t="shared" si="1702"/>
        <v>2.9030633580405378E-3</v>
      </c>
      <c r="AH1395" s="13">
        <f t="shared" si="1703"/>
        <v>7.0716902640549108E-4</v>
      </c>
      <c r="AI1395" s="13">
        <f t="shared" si="1704"/>
        <v>1.4525075010112182E-3</v>
      </c>
      <c r="AJ1395" s="13">
        <f t="shared" si="1705"/>
        <v>1.4917070471947588E-3</v>
      </c>
      <c r="AK1395" s="13">
        <f t="shared" si="1706"/>
        <v>1.0213096607539517E-3</v>
      </c>
      <c r="AL1395" s="13">
        <f t="shared" si="1707"/>
        <v>3.113463835905325E-5</v>
      </c>
      <c r="AM1395" s="13">
        <f t="shared" si="1708"/>
        <v>1.8964643202598795E-2</v>
      </c>
      <c r="AN1395" s="13">
        <f t="shared" si="1709"/>
        <v>1.3703791913687877E-2</v>
      </c>
      <c r="AO1395" s="13">
        <f t="shared" si="1710"/>
        <v>4.9511586062405645E-3</v>
      </c>
      <c r="AP1395" s="13">
        <f t="shared" si="1711"/>
        <v>1.1925639121662624E-3</v>
      </c>
      <c r="AQ1395" s="13">
        <f t="shared" si="1712"/>
        <v>2.1543573904227886E-4</v>
      </c>
      <c r="AR1395" s="13">
        <f t="shared" si="1713"/>
        <v>1.0219962571548012E-4</v>
      </c>
      <c r="AS1395" s="13">
        <f t="shared" si="1714"/>
        <v>2.0991547622895322E-4</v>
      </c>
      <c r="AT1395" s="13">
        <f t="shared" si="1715"/>
        <v>2.1558057014368218E-4</v>
      </c>
      <c r="AU1395" s="13">
        <f t="shared" si="1716"/>
        <v>1.4759903385362319E-4</v>
      </c>
      <c r="AV1395" s="13">
        <f t="shared" si="1717"/>
        <v>7.5791181389873926E-5</v>
      </c>
      <c r="AW1395" s="13">
        <f t="shared" si="1718"/>
        <v>1.2836084196905491E-6</v>
      </c>
      <c r="AX1395" s="13">
        <f t="shared" si="1719"/>
        <v>6.492150503676305E-3</v>
      </c>
      <c r="AY1395" s="13">
        <f t="shared" si="1720"/>
        <v>4.6912076659861735E-3</v>
      </c>
      <c r="AZ1395" s="13">
        <f t="shared" si="1721"/>
        <v>1.694925999708826E-3</v>
      </c>
      <c r="BA1395" s="13">
        <f t="shared" si="1722"/>
        <v>4.0824941024861623E-4</v>
      </c>
      <c r="BB1395" s="13">
        <f t="shared" si="1723"/>
        <v>7.3749937016560739E-5</v>
      </c>
      <c r="BC1395" s="13">
        <f t="shared" si="1724"/>
        <v>1.0658294803922727E-5</v>
      </c>
      <c r="BD1395" s="13">
        <f t="shared" si="1725"/>
        <v>1.2308188361362586E-5</v>
      </c>
      <c r="BE1395" s="13">
        <f t="shared" si="1726"/>
        <v>2.5280711189529711E-5</v>
      </c>
      <c r="BF1395" s="13">
        <f t="shared" si="1727"/>
        <v>2.5962974382757151E-5</v>
      </c>
      <c r="BG1395" s="13">
        <f t="shared" si="1728"/>
        <v>1.777576676927454E-5</v>
      </c>
      <c r="BH1395" s="13">
        <f t="shared" si="1729"/>
        <v>9.1277451374801682E-6</v>
      </c>
      <c r="BI1395" s="13">
        <f t="shared" si="1730"/>
        <v>3.7496320637511653E-6</v>
      </c>
      <c r="BJ1395" s="14">
        <f t="shared" si="1731"/>
        <v>0.6792851146663732</v>
      </c>
      <c r="BK1395" s="14">
        <f t="shared" si="1732"/>
        <v>0.19982788290544048</v>
      </c>
      <c r="BL1395" s="14">
        <f t="shared" si="1733"/>
        <v>0.11643255354849816</v>
      </c>
      <c r="BM1395" s="14">
        <f t="shared" si="1734"/>
        <v>0.51971325011723357</v>
      </c>
      <c r="BN1395" s="14">
        <f t="shared" si="1735"/>
        <v>0.47505697470186381</v>
      </c>
    </row>
    <row r="1396" spans="1:66" x14ac:dyDescent="0.25">
      <c r="A1396" t="s">
        <v>91</v>
      </c>
      <c r="B1396" t="s">
        <v>111</v>
      </c>
      <c r="C1396" t="s">
        <v>118</v>
      </c>
      <c r="D1396" s="7" t="s">
        <v>510</v>
      </c>
      <c r="E1396" s="10">
        <f>VLOOKUP(A1396,home!$A$2:$E$405,3,FALSE)</f>
        <v>1.515625</v>
      </c>
      <c r="F1396" s="10">
        <f>VLOOKUP(B1396,home!$B$2:$E$405,3,FALSE)</f>
        <v>0.88</v>
      </c>
      <c r="G1396" s="10">
        <f>VLOOKUP(C1396,away!$B$2:$E$405,4,FALSE)</f>
        <v>1.43</v>
      </c>
      <c r="H1396" s="10">
        <f>VLOOKUP(A1396,away!$A$2:$E$405,3,FALSE)</f>
        <v>1.203125</v>
      </c>
      <c r="I1396" s="10">
        <f>VLOOKUP(C1396,away!$B$2:$E$405,3,FALSE)</f>
        <v>0.66</v>
      </c>
      <c r="J1396" s="10">
        <f>VLOOKUP(B1396,home!$B$2:$E$405,4,FALSE)</f>
        <v>0.55000000000000004</v>
      </c>
      <c r="K1396" s="12">
        <f t="shared" si="1680"/>
        <v>1.9072624999999999</v>
      </c>
      <c r="L1396" s="12">
        <f t="shared" si="1681"/>
        <v>0.43673437500000006</v>
      </c>
      <c r="M1396" s="13">
        <f t="shared" si="1682"/>
        <v>9.5943397094856206E-2</v>
      </c>
      <c r="N1396" s="13">
        <f t="shared" si="1683"/>
        <v>0.18298924340162817</v>
      </c>
      <c r="O1396" s="13">
        <f t="shared" si="1684"/>
        <v>4.1901779565598846E-2</v>
      </c>
      <c r="P1396" s="13">
        <f t="shared" si="1685"/>
        <v>7.9917692848732957E-2</v>
      </c>
      <c r="Q1396" s="13">
        <f t="shared" si="1686"/>
        <v>0.17450426092164895</v>
      </c>
      <c r="R1396" s="13">
        <f t="shared" si="1687"/>
        <v>9.1499737549847922E-3</v>
      </c>
      <c r="S1396" s="13">
        <f t="shared" si="1688"/>
        <v>1.6642202130778109E-2</v>
      </c>
      <c r="T1396" s="13">
        <f t="shared" si="1689"/>
        <v>7.621200932845329E-2</v>
      </c>
      <c r="U1396" s="13">
        <f t="shared" si="1690"/>
        <v>1.7451401818866681E-2</v>
      </c>
      <c r="V1396" s="13">
        <f t="shared" si="1691"/>
        <v>1.5402674198032257E-3</v>
      </c>
      <c r="W1396" s="13">
        <f t="shared" si="1692"/>
        <v>0.11094181098202548</v>
      </c>
      <c r="X1396" s="13">
        <f t="shared" si="1693"/>
        <v>4.845210248060304E-2</v>
      </c>
      <c r="Y1396" s="13">
        <f t="shared" si="1694"/>
        <v>1.0580349347151059E-2</v>
      </c>
      <c r="Z1396" s="13">
        <f t="shared" si="1695"/>
        <v>1.3320360230498957E-3</v>
      </c>
      <c r="AA1396" s="13">
        <f t="shared" si="1696"/>
        <v>2.5405423554122016E-3</v>
      </c>
      <c r="AB1396" s="13">
        <f t="shared" si="1697"/>
        <v>2.4227405820696829E-3</v>
      </c>
      <c r="AC1396" s="13">
        <f t="shared" si="1698"/>
        <v>8.0187004973779523E-5</v>
      </c>
      <c r="AD1396" s="13">
        <f t="shared" si="1699"/>
        <v>5.2898788942026348E-2</v>
      </c>
      <c r="AE1396" s="13">
        <f t="shared" si="1700"/>
        <v>2.3102719526852791E-2</v>
      </c>
      <c r="AF1396" s="13">
        <f t="shared" si="1701"/>
        <v>5.0448758866801745E-3</v>
      </c>
      <c r="AG1396" s="13">
        <f t="shared" si="1702"/>
        <v>7.3442357244061249E-4</v>
      </c>
      <c r="AH1396" s="13">
        <f t="shared" si="1703"/>
        <v>1.4543648000104543E-4</v>
      </c>
      <c r="AI1396" s="13">
        <f t="shared" si="1704"/>
        <v>2.7738554443799388E-4</v>
      </c>
      <c r="AJ1396" s="13">
        <f t="shared" si="1705"/>
        <v>2.645235234743347E-4</v>
      </c>
      <c r="AK1396" s="13">
        <f t="shared" si="1706"/>
        <v>1.6817193223015608E-4</v>
      </c>
      <c r="AL1396" s="13">
        <f t="shared" si="1707"/>
        <v>2.671725466472107E-6</v>
      </c>
      <c r="AM1396" s="13">
        <f t="shared" si="1708"/>
        <v>2.0178375288908305E-2</v>
      </c>
      <c r="AN1396" s="13">
        <f t="shared" si="1709"/>
        <v>8.8125901203168142E-3</v>
      </c>
      <c r="AO1396" s="13">
        <f t="shared" si="1710"/>
        <v>1.9243805191638693E-3</v>
      </c>
      <c r="AP1396" s="13">
        <f t="shared" si="1711"/>
        <v>2.8014770776640279E-4</v>
      </c>
      <c r="AQ1396" s="13">
        <f t="shared" si="1712"/>
        <v>3.0587533514760633E-5</v>
      </c>
      <c r="AR1396" s="13">
        <f t="shared" si="1713"/>
        <v>1.2703422039091312E-5</v>
      </c>
      <c r="AS1396" s="13">
        <f t="shared" si="1714"/>
        <v>2.4228760476832391E-5</v>
      </c>
      <c r="AT1396" s="13">
        <f t="shared" si="1715"/>
        <v>2.3105303139472274E-5</v>
      </c>
      <c r="AU1396" s="13">
        <f t="shared" si="1716"/>
        <v>1.468929274301591E-5</v>
      </c>
      <c r="AV1396" s="13">
        <f t="shared" si="1717"/>
        <v>7.0040843000690965E-6</v>
      </c>
      <c r="AW1396" s="13">
        <f t="shared" si="1718"/>
        <v>6.1818316745699087E-8</v>
      </c>
      <c r="AX1396" s="13">
        <f t="shared" si="1719"/>
        <v>6.4142430832435701E-3</v>
      </c>
      <c r="AY1396" s="13">
        <f t="shared" si="1720"/>
        <v>2.801320444058454E-3</v>
      </c>
      <c r="AZ1396" s="13">
        <f t="shared" si="1721"/>
        <v>6.1171646665529567E-4</v>
      </c>
      <c r="BA1396" s="13">
        <f t="shared" si="1722"/>
        <v>8.9052536247303006E-5</v>
      </c>
      <c r="BB1396" s="13">
        <f t="shared" si="1723"/>
        <v>9.7230759400326774E-6</v>
      </c>
      <c r="BC1396" s="13">
        <f t="shared" si="1724"/>
        <v>8.4928029874954164E-7</v>
      </c>
      <c r="BD1396" s="13">
        <f t="shared" si="1725"/>
        <v>9.2467018076729543E-7</v>
      </c>
      <c r="BE1396" s="13">
        <f t="shared" si="1726"/>
        <v>1.7635887606456835E-6</v>
      </c>
      <c r="BF1396" s="13">
        <f t="shared" si="1727"/>
        <v>1.6818133543004943E-6</v>
      </c>
      <c r="BG1396" s="13">
        <f t="shared" si="1728"/>
        <v>1.069219847552182E-6</v>
      </c>
      <c r="BH1396" s="13">
        <f t="shared" si="1729"/>
        <v>5.0982072987299842E-7</v>
      </c>
      <c r="BI1396" s="13">
        <f t="shared" si="1730"/>
        <v>1.9447239196187993E-7</v>
      </c>
      <c r="BJ1396" s="14">
        <f t="shared" si="1731"/>
        <v>0.72661357044562347</v>
      </c>
      <c r="BK1396" s="14">
        <f t="shared" si="1732"/>
        <v>0.19692773866866922</v>
      </c>
      <c r="BL1396" s="14">
        <f t="shared" si="1733"/>
        <v>7.440983000503934E-2</v>
      </c>
      <c r="BM1396" s="14">
        <f t="shared" si="1734"/>
        <v>0.41207556892919028</v>
      </c>
      <c r="BN1396" s="14">
        <f t="shared" si="1735"/>
        <v>0.58440634758744991</v>
      </c>
    </row>
    <row r="1397" spans="1:66" x14ac:dyDescent="0.25">
      <c r="A1397" t="s">
        <v>114</v>
      </c>
      <c r="B1397" t="s">
        <v>120</v>
      </c>
      <c r="C1397" t="s">
        <v>119</v>
      </c>
      <c r="D1397" s="7" t="s">
        <v>510</v>
      </c>
      <c r="E1397" s="10">
        <f>VLOOKUP(A1397,home!$A$2:$E$405,3,FALSE)</f>
        <v>1.2436974789916</v>
      </c>
      <c r="F1397" s="10">
        <f>VLOOKUP(B1397,home!$B$2:$E$405,3,FALSE)</f>
        <v>1.29</v>
      </c>
      <c r="G1397" s="10">
        <f>VLOOKUP(C1397,away!$B$2:$E$405,4,FALSE)</f>
        <v>1.1299999999999999</v>
      </c>
      <c r="H1397" s="10">
        <f>VLOOKUP(A1397,away!$A$2:$E$405,3,FALSE)</f>
        <v>1.0588235294117601</v>
      </c>
      <c r="I1397" s="10">
        <f>VLOOKUP(C1397,away!$B$2:$E$405,3,FALSE)</f>
        <v>0.64</v>
      </c>
      <c r="J1397" s="10">
        <f>VLOOKUP(B1397,home!$B$2:$E$405,4,FALSE)</f>
        <v>0.94</v>
      </c>
      <c r="K1397" s="12">
        <f t="shared" si="1680"/>
        <v>1.8129378151260553</v>
      </c>
      <c r="L1397" s="12">
        <f t="shared" si="1681"/>
        <v>0.63698823529411486</v>
      </c>
      <c r="M1397" s="13">
        <f t="shared" si="1682"/>
        <v>8.6299968109789946E-2</v>
      </c>
      <c r="N1397" s="13">
        <f t="shared" si="1683"/>
        <v>0.15645647563041082</v>
      </c>
      <c r="O1397" s="13">
        <f t="shared" si="1684"/>
        <v>5.4972064392193487E-2</v>
      </c>
      <c r="P1397" s="13">
        <f t="shared" si="1685"/>
        <v>9.9660934312152075E-2</v>
      </c>
      <c r="Q1397" s="13">
        <f t="shared" si="1686"/>
        <v>0.14182293054586001</v>
      </c>
      <c r="R1397" s="13">
        <f t="shared" si="1687"/>
        <v>1.7508279143828888E-2</v>
      </c>
      <c r="S1397" s="13">
        <f t="shared" si="1688"/>
        <v>2.8772611524419452E-2</v>
      </c>
      <c r="T1397" s="13">
        <f t="shared" si="1689"/>
        <v>9.0339538252647178E-2</v>
      </c>
      <c r="U1397" s="13">
        <f t="shared" si="1690"/>
        <v>3.1741421337630221E-2</v>
      </c>
      <c r="V1397" s="13">
        <f t="shared" si="1691"/>
        <v>3.6919098837984708E-3</v>
      </c>
      <c r="W1397" s="13">
        <f t="shared" si="1692"/>
        <v>8.570538461286191E-2</v>
      </c>
      <c r="X1397" s="13">
        <f t="shared" si="1693"/>
        <v>5.4593321699750286E-2</v>
      </c>
      <c r="Y1397" s="13">
        <f t="shared" si="1694"/>
        <v>1.738765182418392E-2</v>
      </c>
      <c r="Z1397" s="13">
        <f t="shared" si="1695"/>
        <v>3.7175226116214397E-3</v>
      </c>
      <c r="AA1397" s="13">
        <f t="shared" si="1696"/>
        <v>6.7396373211946799E-3</v>
      </c>
      <c r="AB1397" s="13">
        <f t="shared" si="1697"/>
        <v>6.1092716799143534E-3</v>
      </c>
      <c r="AC1397" s="13">
        <f t="shared" si="1698"/>
        <v>2.6646822449251649E-4</v>
      </c>
      <c r="AD1397" s="13">
        <f t="shared" si="1699"/>
        <v>3.8844633181145026E-2</v>
      </c>
      <c r="AE1397" s="13">
        <f t="shared" si="1700"/>
        <v>2.4743574340704788E-2</v>
      </c>
      <c r="AF1397" s="13">
        <f t="shared" si="1701"/>
        <v>7.8806828770771418E-3</v>
      </c>
      <c r="AG1397" s="13">
        <f t="shared" si="1702"/>
        <v>1.6733007595939721E-3</v>
      </c>
      <c r="AH1397" s="13">
        <f t="shared" si="1703"/>
        <v>5.9200454201067748E-4</v>
      </c>
      <c r="AI1397" s="13">
        <f t="shared" si="1704"/>
        <v>1.0732674209375384E-3</v>
      </c>
      <c r="AJ1397" s="13">
        <f t="shared" si="1705"/>
        <v>9.7288354658023888E-4</v>
      </c>
      <c r="AK1397" s="13">
        <f t="shared" si="1706"/>
        <v>5.8792579043642204E-4</v>
      </c>
      <c r="AL1397" s="13">
        <f t="shared" si="1707"/>
        <v>1.2308914035119741E-5</v>
      </c>
      <c r="AM1397" s="13">
        <f t="shared" si="1708"/>
        <v>1.4084580881759628E-2</v>
      </c>
      <c r="AN1397" s="13">
        <f t="shared" si="1709"/>
        <v>8.9717123207292936E-3</v>
      </c>
      <c r="AO1397" s="13">
        <f t="shared" si="1710"/>
        <v>2.8574375993739099E-3</v>
      </c>
      <c r="AP1397" s="13">
        <f t="shared" si="1711"/>
        <v>6.0671804462941292E-4</v>
      </c>
      <c r="AQ1397" s="13">
        <f t="shared" si="1712"/>
        <v>9.6618064142396434E-5</v>
      </c>
      <c r="AR1397" s="13">
        <f t="shared" si="1713"/>
        <v>7.5419985700296427E-5</v>
      </c>
      <c r="AS1397" s="13">
        <f t="shared" si="1714"/>
        <v>1.3673174409233374E-4</v>
      </c>
      <c r="AT1397" s="13">
        <f t="shared" si="1715"/>
        <v>1.2394307469656526E-4</v>
      </c>
      <c r="AU1397" s="13">
        <f t="shared" si="1716"/>
        <v>7.4900362346798824E-5</v>
      </c>
      <c r="AV1397" s="13">
        <f t="shared" si="1717"/>
        <v>3.3947424816288828E-5</v>
      </c>
      <c r="AW1397" s="13">
        <f t="shared" si="1718"/>
        <v>3.9484946775266044E-7</v>
      </c>
      <c r="AX1397" s="13">
        <f t="shared" si="1719"/>
        <v>4.2557448817905899E-3</v>
      </c>
      <c r="AY1397" s="13">
        <f t="shared" si="1720"/>
        <v>2.7108594221137493E-3</v>
      </c>
      <c r="AZ1397" s="13">
        <f t="shared" si="1721"/>
        <v>8.6339277971133048E-4</v>
      </c>
      <c r="BA1397" s="13">
        <f t="shared" si="1722"/>
        <v>1.8332368103800029E-4</v>
      </c>
      <c r="BB1397" s="13">
        <f t="shared" si="1723"/>
        <v>2.9193757018004245E-5</v>
      </c>
      <c r="BC1397" s="13">
        <f t="shared" si="1724"/>
        <v>3.7192159529007414E-6</v>
      </c>
      <c r="BD1397" s="13">
        <f t="shared" si="1725"/>
        <v>8.0069405995231986E-6</v>
      </c>
      <c r="BE1397" s="13">
        <f t="shared" si="1726"/>
        <v>1.4516085396343694E-5</v>
      </c>
      <c r="BF1397" s="13">
        <f t="shared" si="1727"/>
        <v>1.3158380071315291E-5</v>
      </c>
      <c r="BG1397" s="13">
        <f t="shared" si="1728"/>
        <v>7.9517749390295238E-6</v>
      </c>
      <c r="BH1397" s="13">
        <f t="shared" si="1729"/>
        <v>3.6040183710845766E-6</v>
      </c>
      <c r="BI1397" s="13">
        <f t="shared" si="1730"/>
        <v>1.3067722382696477E-6</v>
      </c>
      <c r="BJ1397" s="14">
        <f t="shared" si="1731"/>
        <v>0.65411079437249442</v>
      </c>
      <c r="BK1397" s="14">
        <f t="shared" si="1732"/>
        <v>0.22141506039080133</v>
      </c>
      <c r="BL1397" s="14">
        <f t="shared" si="1733"/>
        <v>0.12079024173799434</v>
      </c>
      <c r="BM1397" s="14">
        <f t="shared" si="1734"/>
        <v>0.44060250240603016</v>
      </c>
      <c r="BN1397" s="14">
        <f t="shared" si="1735"/>
        <v>0.55672065213423527</v>
      </c>
    </row>
    <row r="1398" spans="1:66" x14ac:dyDescent="0.25">
      <c r="A1398" t="s">
        <v>114</v>
      </c>
      <c r="B1398" t="s">
        <v>123</v>
      </c>
      <c r="C1398" t="s">
        <v>133</v>
      </c>
      <c r="D1398" s="7" t="s">
        <v>510</v>
      </c>
      <c r="E1398" s="10">
        <f>VLOOKUP(A1398,home!$A$2:$E$405,3,FALSE)</f>
        <v>1.2436974789916</v>
      </c>
      <c r="F1398" s="10">
        <f>VLOOKUP(B1398,home!$B$2:$E$405,3,FALSE)</f>
        <v>1.45</v>
      </c>
      <c r="G1398" s="10">
        <f>VLOOKUP(C1398,away!$B$2:$E$405,4,FALSE)</f>
        <v>0.32</v>
      </c>
      <c r="H1398" s="10">
        <f>VLOOKUP(A1398,away!$A$2:$E$405,3,FALSE)</f>
        <v>1.0588235294117601</v>
      </c>
      <c r="I1398" s="10">
        <f>VLOOKUP(C1398,away!$B$2:$E$405,3,FALSE)</f>
        <v>0</v>
      </c>
      <c r="J1398" s="10">
        <f>VLOOKUP(B1398,home!$B$2:$E$405,4,FALSE)</f>
        <v>1.1299999999999999</v>
      </c>
      <c r="K1398" s="12">
        <f t="shared" ref="K1398:K1461" si="1736">E1398*F1398*G1398</f>
        <v>0.5770756302521024</v>
      </c>
      <c r="L1398" s="12">
        <f t="shared" ref="L1398:L1461" si="1737">H1398*I1398*J1398</f>
        <v>0</v>
      </c>
      <c r="M1398" s="13">
        <f t="shared" ref="M1398:M1461" si="1738">_xlfn.POISSON.DIST(0,K1398,FALSE) * _xlfn.POISSON.DIST(0,L1398,FALSE)</f>
        <v>0.5615381128541197</v>
      </c>
      <c r="N1398" s="13">
        <f t="shared" ref="N1398:N1461" si="1739">_xlfn.POISSON.DIST(1,K1398,FALSE) * _xlfn.POISSON.DIST(0,L1398,FALSE)</f>
        <v>0.32404996038586731</v>
      </c>
      <c r="O1398" s="13">
        <f t="shared" ref="O1398:O1461" si="1740">_xlfn.POISSON.DIST(0,K1398,FALSE) * _xlfn.POISSON.DIST(1,L1398,FALSE)</f>
        <v>0</v>
      </c>
      <c r="P1398" s="13">
        <f t="shared" ref="P1398:P1461" si="1741">_xlfn.POISSON.DIST(1,K1398,FALSE) * _xlfn.POISSON.DIST(1,L1398,FALSE)</f>
        <v>0</v>
      </c>
      <c r="Q1398" s="13">
        <f t="shared" ref="Q1398:Q1461" si="1742">_xlfn.POISSON.DIST(2,K1398,FALSE) * _xlfn.POISSON.DIST(0,L1398,FALSE)</f>
        <v>9.3500667561421572E-2</v>
      </c>
      <c r="R1398" s="13">
        <f t="shared" ref="R1398:R1461" si="1743">_xlfn.POISSON.DIST(0,K1398,FALSE) * _xlfn.POISSON.DIST(2,L1398,FALSE)</f>
        <v>0</v>
      </c>
      <c r="S1398" s="13">
        <f t="shared" ref="S1398:S1461" si="1744">_xlfn.POISSON.DIST(2,K1398,FALSE) * _xlfn.POISSON.DIST(2,L1398,FALSE)</f>
        <v>0</v>
      </c>
      <c r="T1398" s="13">
        <f t="shared" ref="T1398:T1461" si="1745">_xlfn.POISSON.DIST(2,K1398,FALSE) * _xlfn.POISSON.DIST(1,L1398,FALSE)</f>
        <v>0</v>
      </c>
      <c r="U1398" s="13">
        <f t="shared" ref="U1398:U1461" si="1746">_xlfn.POISSON.DIST(1,K1398,FALSE) * _xlfn.POISSON.DIST(2,L1398,FALSE)</f>
        <v>0</v>
      </c>
      <c r="V1398" s="13">
        <f t="shared" ref="V1398:V1461" si="1747">_xlfn.POISSON.DIST(3,K1398,FALSE) * _xlfn.POISSON.DIST(3,L1398,FALSE)</f>
        <v>0</v>
      </c>
      <c r="W1398" s="13">
        <f t="shared" ref="W1398:W1461" si="1748">_xlfn.POISSON.DIST(3,K1398,FALSE) * _xlfn.POISSON.DIST(0,L1398,FALSE)</f>
        <v>1.7985652220666556E-2</v>
      </c>
      <c r="X1398" s="13">
        <f t="shared" ref="X1398:X1461" si="1749">_xlfn.POISSON.DIST(3,K1398,FALSE) * _xlfn.POISSON.DIST(1,L1398,FALSE)</f>
        <v>0</v>
      </c>
      <c r="Y1398" s="13">
        <f t="shared" ref="Y1398:Y1461" si="1750">_xlfn.POISSON.DIST(3,K1398,FALSE) * _xlfn.POISSON.DIST(2,L1398,FALSE)</f>
        <v>0</v>
      </c>
      <c r="Z1398" s="13">
        <f t="shared" ref="Z1398:Z1461" si="1751">_xlfn.POISSON.DIST(0,K1398,FALSE) * _xlfn.POISSON.DIST(3,L1398,FALSE)</f>
        <v>0</v>
      </c>
      <c r="AA1398" s="13">
        <f t="shared" ref="AA1398:AA1461" si="1752">_xlfn.POISSON.DIST(1,K1398,FALSE) * _xlfn.POISSON.DIST(3,L1398,FALSE)</f>
        <v>0</v>
      </c>
      <c r="AB1398" s="13">
        <f t="shared" ref="AB1398:AB1461" si="1753">_xlfn.POISSON.DIST(2,K1398,FALSE) * _xlfn.POISSON.DIST(3,L1398,FALSE)</f>
        <v>0</v>
      </c>
      <c r="AC1398" s="13">
        <f t="shared" ref="AC1398:AC1461" si="1754">_xlfn.POISSON.DIST(4,K1398,FALSE) * _xlfn.POISSON.DIST(4,L1398,FALSE)</f>
        <v>0</v>
      </c>
      <c r="AD1398" s="13">
        <f t="shared" ref="AD1398:AD1461" si="1755">_xlfn.POISSON.DIST(4,K1398,FALSE) * _xlfn.POISSON.DIST(0,L1398,FALSE)</f>
        <v>2.594770397684069E-3</v>
      </c>
      <c r="AE1398" s="13">
        <f t="shared" ref="AE1398:AE1461" si="1756">_xlfn.POISSON.DIST(4,K1398,FALSE) * _xlfn.POISSON.DIST(1,L1398,FALSE)</f>
        <v>0</v>
      </c>
      <c r="AF1398" s="13">
        <f t="shared" ref="AF1398:AF1461" si="1757">_xlfn.POISSON.DIST(4,K1398,FALSE) * _xlfn.POISSON.DIST(2,L1398,FALSE)</f>
        <v>0</v>
      </c>
      <c r="AG1398" s="13">
        <f t="shared" ref="AG1398:AG1461" si="1758">_xlfn.POISSON.DIST(4,K1398,FALSE) * _xlfn.POISSON.DIST(3,L1398,FALSE)</f>
        <v>0</v>
      </c>
      <c r="AH1398" s="13">
        <f t="shared" ref="AH1398:AH1461" si="1759">_xlfn.POISSON.DIST(0,K1398,FALSE) * _xlfn.POISSON.DIST(4,L1398,FALSE)</f>
        <v>0</v>
      </c>
      <c r="AI1398" s="13">
        <f t="shared" ref="AI1398:AI1461" si="1760">_xlfn.POISSON.DIST(1,K1398,FALSE) * _xlfn.POISSON.DIST(4,L1398,FALSE)</f>
        <v>0</v>
      </c>
      <c r="AJ1398" s="13">
        <f t="shared" ref="AJ1398:AJ1461" si="1761">_xlfn.POISSON.DIST(2,K1398,FALSE) * _xlfn.POISSON.DIST(4,L1398,FALSE)</f>
        <v>0</v>
      </c>
      <c r="AK1398" s="13">
        <f t="shared" ref="AK1398:AK1461" si="1762">_xlfn.POISSON.DIST(3,K1398,FALSE) * _xlfn.POISSON.DIST(4,L1398,FALSE)</f>
        <v>0</v>
      </c>
      <c r="AL1398" s="13">
        <f t="shared" ref="AL1398:AL1461" si="1763">_xlfn.POISSON.DIST(5,K1398,FALSE) * _xlfn.POISSON.DIST(5,L1398,FALSE)</f>
        <v>0</v>
      </c>
      <c r="AM1398" s="13">
        <f t="shared" ref="AM1398:AM1461" si="1764">_xlfn.POISSON.DIST(5,K1398,FALSE) * _xlfn.POISSON.DIST(0,L1398,FALSE)</f>
        <v>2.9947575252060665E-4</v>
      </c>
      <c r="AN1398" s="13">
        <f t="shared" ref="AN1398:AN1461" si="1765">_xlfn.POISSON.DIST(5,K1398,FALSE) * _xlfn.POISSON.DIST(1,L1398,FALSE)</f>
        <v>0</v>
      </c>
      <c r="AO1398" s="13">
        <f t="shared" ref="AO1398:AO1461" si="1766">_xlfn.POISSON.DIST(5,K1398,FALSE) * _xlfn.POISSON.DIST(2,L1398,FALSE)</f>
        <v>0</v>
      </c>
      <c r="AP1398" s="13">
        <f t="shared" ref="AP1398:AP1461" si="1767">_xlfn.POISSON.DIST(5,K1398,FALSE) * _xlfn.POISSON.DIST(3,L1398,FALSE)</f>
        <v>0</v>
      </c>
      <c r="AQ1398" s="13">
        <f t="shared" ref="AQ1398:AQ1461" si="1768">_xlfn.POISSON.DIST(5,K1398,FALSE) * _xlfn.POISSON.DIST(4,L1398,FALSE)</f>
        <v>0</v>
      </c>
      <c r="AR1398" s="13">
        <f t="shared" ref="AR1398:AR1461" si="1769">_xlfn.POISSON.DIST(0,K1398,FALSE) * _xlfn.POISSON.DIST(5,L1398,FALSE)</f>
        <v>0</v>
      </c>
      <c r="AS1398" s="13">
        <f t="shared" ref="AS1398:AS1461" si="1770">_xlfn.POISSON.DIST(1,K1398,FALSE) * _xlfn.POISSON.DIST(5,L1398,FALSE)</f>
        <v>0</v>
      </c>
      <c r="AT1398" s="13">
        <f t="shared" ref="AT1398:AT1461" si="1771">_xlfn.POISSON.DIST(2,K1398,FALSE) * _xlfn.POISSON.DIST(5,L1398,FALSE)</f>
        <v>0</v>
      </c>
      <c r="AU1398" s="13">
        <f t="shared" ref="AU1398:AU1461" si="1772">_xlfn.POISSON.DIST(3,K1398,FALSE) * _xlfn.POISSON.DIST(5,L1398,FALSE)</f>
        <v>0</v>
      </c>
      <c r="AV1398" s="13">
        <f t="shared" ref="AV1398:AV1461" si="1773">_xlfn.POISSON.DIST(4,K1398,FALSE) * _xlfn.POISSON.DIST(5,L1398,FALSE)</f>
        <v>0</v>
      </c>
      <c r="AW1398" s="13">
        <f t="shared" ref="AW1398:AW1461" si="1774">_xlfn.POISSON.DIST(6,K1398,FALSE) * _xlfn.POISSON.DIST(6,L1398,FALSE)</f>
        <v>0</v>
      </c>
      <c r="AX1398" s="13">
        <f t="shared" ref="AX1398:AX1461" si="1775">_xlfn.POISSON.DIST(6,K1398,FALSE) * _xlfn.POISSON.DIST(0,L1398,FALSE)</f>
        <v>2.8803359771841931E-5</v>
      </c>
      <c r="AY1398" s="13">
        <f t="shared" ref="AY1398:AY1461" si="1776">_xlfn.POISSON.DIST(6,K1398,FALSE) * _xlfn.POISSON.DIST(1,L1398,FALSE)</f>
        <v>0</v>
      </c>
      <c r="AZ1398" s="13">
        <f t="shared" ref="AZ1398:AZ1461" si="1777">_xlfn.POISSON.DIST(6,K1398,FALSE) * _xlfn.POISSON.DIST(2,L1398,FALSE)</f>
        <v>0</v>
      </c>
      <c r="BA1398" s="13">
        <f t="shared" ref="BA1398:BA1461" si="1778">_xlfn.POISSON.DIST(6,K1398,FALSE) * _xlfn.POISSON.DIST(3,L1398,FALSE)</f>
        <v>0</v>
      </c>
      <c r="BB1398" s="13">
        <f t="shared" ref="BB1398:BB1461" si="1779">_xlfn.POISSON.DIST(6,K1398,FALSE) * _xlfn.POISSON.DIST(4,L1398,FALSE)</f>
        <v>0</v>
      </c>
      <c r="BC1398" s="13">
        <f t="shared" ref="BC1398:BC1461" si="1780">_xlfn.POISSON.DIST(6,K1398,FALSE) * _xlfn.POISSON.DIST(5,L1398,FALSE)</f>
        <v>0</v>
      </c>
      <c r="BD1398" s="13">
        <f t="shared" ref="BD1398:BD1461" si="1781">_xlfn.POISSON.DIST(0,K1398,FALSE) * _xlfn.POISSON.DIST(6,L1398,FALSE)</f>
        <v>0</v>
      </c>
      <c r="BE1398" s="13">
        <f t="shared" ref="BE1398:BE1461" si="1782">_xlfn.POISSON.DIST(1,K1398,FALSE) * _xlfn.POISSON.DIST(6,L1398,FALSE)</f>
        <v>0</v>
      </c>
      <c r="BF1398" s="13">
        <f t="shared" ref="BF1398:BF1461" si="1783">_xlfn.POISSON.DIST(2,K1398,FALSE) * _xlfn.POISSON.DIST(6,L1398,FALSE)</f>
        <v>0</v>
      </c>
      <c r="BG1398" s="13">
        <f t="shared" ref="BG1398:BG1461" si="1784">_xlfn.POISSON.DIST(3,K1398,FALSE) * _xlfn.POISSON.DIST(6,L1398,FALSE)</f>
        <v>0</v>
      </c>
      <c r="BH1398" s="13">
        <f t="shared" ref="BH1398:BH1461" si="1785">_xlfn.POISSON.DIST(4,K1398,FALSE) * _xlfn.POISSON.DIST(6,L1398,FALSE)</f>
        <v>0</v>
      </c>
      <c r="BI1398" s="13">
        <f t="shared" ref="BI1398:BI1461" si="1786">_xlfn.POISSON.DIST(5,K1398,FALSE) * _xlfn.POISSON.DIST(6,L1398,FALSE)</f>
        <v>0</v>
      </c>
      <c r="BJ1398" s="14">
        <f t="shared" ref="BJ1398:BJ1461" si="1787">SUM(N1398,Q1398,T1398,W1398,X1398,Y1398,AD1398,AE1398,AF1398,AG1398,AM1398,AN1398,AO1398,AP1398,AQ1398,AX1398,AY1398,AZ1398,BA1398,BB1398,BC1398)</f>
        <v>0.43845932967793194</v>
      </c>
      <c r="BK1398" s="14">
        <f t="shared" ref="BK1398:BK1461" si="1788">SUM(M1398,P1398,S1398,V1398,AC1398,AL1398,AY1398)</f>
        <v>0.5615381128541197</v>
      </c>
      <c r="BL1398" s="14">
        <f t="shared" ref="BL1398:BL1461" si="1789">SUM(O1398,R1398,U1398,AA1398,AB1398,AH1398,AI1398,AJ1398,AK1398,AR1398,AS1398,AT1398,AU1398,AV1398,BD1398,BE1398,BF1398,BG1398,BH1398,BI1398)</f>
        <v>0</v>
      </c>
      <c r="BM1398" s="14">
        <f t="shared" ref="BM1398:BM1461" si="1790">SUM(S1398:BI1398)</f>
        <v>2.0908701730643072E-2</v>
      </c>
      <c r="BN1398" s="14">
        <f t="shared" ref="BN1398:BN1461" si="1791">SUM(M1398:R1398)</f>
        <v>0.97908874080140862</v>
      </c>
    </row>
    <row r="1399" spans="1:66" x14ac:dyDescent="0.25">
      <c r="A1399" t="s">
        <v>114</v>
      </c>
      <c r="B1399" t="s">
        <v>126</v>
      </c>
      <c r="C1399" t="s">
        <v>132</v>
      </c>
      <c r="D1399" s="7" t="s">
        <v>510</v>
      </c>
      <c r="E1399" s="10">
        <f>VLOOKUP(A1399,home!$A$2:$E$405,3,FALSE)</f>
        <v>1.2436974789916</v>
      </c>
      <c r="F1399" s="10">
        <f>VLOOKUP(B1399,home!$B$2:$E$405,3,FALSE)</f>
        <v>1.29</v>
      </c>
      <c r="G1399" s="10">
        <f>VLOOKUP(C1399,away!$B$2:$E$405,4,FALSE)</f>
        <v>1.1299999999999999</v>
      </c>
      <c r="H1399" s="10">
        <f>VLOOKUP(A1399,away!$A$2:$E$405,3,FALSE)</f>
        <v>1.0588235294117601</v>
      </c>
      <c r="I1399" s="10">
        <f>VLOOKUP(C1399,away!$B$2:$E$405,3,FALSE)</f>
        <v>0.64</v>
      </c>
      <c r="J1399" s="10">
        <f>VLOOKUP(B1399,home!$B$2:$E$405,4,FALSE)</f>
        <v>1.1299999999999999</v>
      </c>
      <c r="K1399" s="12">
        <f t="shared" si="1736"/>
        <v>1.8129378151260553</v>
      </c>
      <c r="L1399" s="12">
        <f t="shared" si="1737"/>
        <v>0.76574117647058482</v>
      </c>
      <c r="M1399" s="13">
        <f t="shared" si="1738"/>
        <v>7.5874168263251454E-2</v>
      </c>
      <c r="N1399" s="13">
        <f t="shared" si="1739"/>
        <v>0.13755514883568579</v>
      </c>
      <c r="O1399" s="13">
        <f t="shared" si="1740"/>
        <v>5.8099974869629277E-2</v>
      </c>
      <c r="P1399" s="13">
        <f t="shared" si="1741"/>
        <v>0.10533164149902441</v>
      </c>
      <c r="Q1399" s="13">
        <f t="shared" si="1742"/>
        <v>0.12468946549475379</v>
      </c>
      <c r="R1399" s="13">
        <f t="shared" si="1743"/>
        <v>2.2244771554790665E-2</v>
      </c>
      <c r="S1399" s="13">
        <f t="shared" si="1744"/>
        <v>3.6556429397633962E-2</v>
      </c>
      <c r="T1399" s="13">
        <f t="shared" si="1745"/>
        <v>9.5479858001441154E-2</v>
      </c>
      <c r="U1399" s="13">
        <f t="shared" si="1746"/>
        <v>4.0328387540520413E-2</v>
      </c>
      <c r="V1399" s="13">
        <f t="shared" si="1747"/>
        <v>5.6387932282187603E-3</v>
      </c>
      <c r="W1399" s="13">
        <f t="shared" si="1748"/>
        <v>7.5351415714431533E-2</v>
      </c>
      <c r="X1399" s="13">
        <f t="shared" si="1749"/>
        <v>5.7699681717892908E-2</v>
      </c>
      <c r="Y1399" s="13">
        <f t="shared" si="1750"/>
        <v>2.2091511080318805E-2</v>
      </c>
      <c r="Z1399" s="13">
        <f t="shared" si="1751"/>
        <v>5.6779125135616015E-3</v>
      </c>
      <c r="AA1399" s="13">
        <f t="shared" si="1752"/>
        <v>1.0293702306813259E-2</v>
      </c>
      <c r="AB1399" s="13">
        <f t="shared" si="1753"/>
        <v>9.3309210848360347E-3</v>
      </c>
      <c r="AC1399" s="13">
        <f t="shared" si="1754"/>
        <v>4.8925029459724308E-4</v>
      </c>
      <c r="AD1399" s="13">
        <f t="shared" si="1755"/>
        <v>3.4151857742994153E-2</v>
      </c>
      <c r="AE1399" s="13">
        <f t="shared" si="1756"/>
        <v>2.6151483726776389E-2</v>
      </c>
      <c r="AF1399" s="13">
        <f t="shared" si="1757"/>
        <v>1.0012633957696552E-2</v>
      </c>
      <c r="AG1399" s="13">
        <f t="shared" si="1758"/>
        <v>2.5556953687786289E-3</v>
      </c>
      <c r="AH1399" s="13">
        <f t="shared" si="1759"/>
        <v>1.0869528520079292E-3</v>
      </c>
      <c r="AI1399" s="13">
        <f t="shared" si="1760"/>
        <v>1.9705779286642894E-3</v>
      </c>
      <c r="AJ1399" s="13">
        <f t="shared" si="1761"/>
        <v>1.7862676222641328E-3</v>
      </c>
      <c r="AK1399" s="13">
        <f t="shared" si="1762"/>
        <v>1.0794640401126502E-3</v>
      </c>
      <c r="AL1399" s="13">
        <f t="shared" si="1763"/>
        <v>2.7167895379101472E-5</v>
      </c>
      <c r="AM1399" s="13">
        <f t="shared" si="1764"/>
        <v>1.2383038871815936E-2</v>
      </c>
      <c r="AN1399" s="13">
        <f t="shared" si="1765"/>
        <v>9.4822027539853172E-3</v>
      </c>
      <c r="AO1399" s="13">
        <f t="shared" si="1766"/>
        <v>3.630456546184668E-3</v>
      </c>
      <c r="AP1399" s="13">
        <f t="shared" si="1767"/>
        <v>9.2666335560026125E-4</v>
      </c>
      <c r="AQ1399" s="13">
        <f t="shared" si="1768"/>
        <v>1.7739607202738099E-4</v>
      </c>
      <c r="AR1399" s="13">
        <f t="shared" si="1769"/>
        <v>1.6646491113292186E-4</v>
      </c>
      <c r="AS1399" s="13">
        <f t="shared" si="1770"/>
        <v>3.0179053228447233E-4</v>
      </c>
      <c r="AT1399" s="13">
        <f t="shared" si="1771"/>
        <v>2.735637341127703E-4</v>
      </c>
      <c r="AU1399" s="13">
        <f t="shared" si="1772"/>
        <v>1.653180128067103E-4</v>
      </c>
      <c r="AV1399" s="13">
        <f t="shared" si="1773"/>
        <v>7.4927819234694645E-5</v>
      </c>
      <c r="AW1399" s="13">
        <f t="shared" si="1774"/>
        <v>1.0476552757813132E-6</v>
      </c>
      <c r="AX1399" s="13">
        <f t="shared" si="1775"/>
        <v>3.7416132394818371E-3</v>
      </c>
      <c r="AY1399" s="13">
        <f t="shared" si="1776"/>
        <v>2.8651073238987377E-3</v>
      </c>
      <c r="AZ1399" s="13">
        <f t="shared" si="1777"/>
        <v>1.0969653264583541E-3</v>
      </c>
      <c r="BA1399" s="13">
        <f t="shared" si="1778"/>
        <v>2.7999717320988641E-4</v>
      </c>
      <c r="BB1399" s="13">
        <f t="shared" si="1779"/>
        <v>5.3601341205544136E-5</v>
      </c>
      <c r="BC1399" s="13">
        <f t="shared" si="1780"/>
        <v>8.2089508150269234E-6</v>
      </c>
      <c r="BD1399" s="13">
        <f t="shared" si="1781"/>
        <v>2.1244839481999149E-5</v>
      </c>
      <c r="BE1399" s="13">
        <f t="shared" si="1782"/>
        <v>3.851557287319929E-5</v>
      </c>
      <c r="BF1399" s="13">
        <f t="shared" si="1783"/>
        <v>3.4913169266533152E-5</v>
      </c>
      <c r="BG1399" s="13">
        <f t="shared" si="1784"/>
        <v>2.1098468269731581E-5</v>
      </c>
      <c r="BH1399" s="13">
        <f t="shared" si="1785"/>
        <v>9.5625527418583952E-6</v>
      </c>
      <c r="BI1399" s="13">
        <f t="shared" si="1786"/>
        <v>3.4672626949704861E-6</v>
      </c>
      <c r="BJ1399" s="14">
        <f t="shared" si="1787"/>
        <v>0.62038400259545257</v>
      </c>
      <c r="BK1399" s="14">
        <f t="shared" si="1788"/>
        <v>0.22678255790200363</v>
      </c>
      <c r="BL1399" s="14">
        <f t="shared" si="1789"/>
        <v>0.14733188667453853</v>
      </c>
      <c r="BM1399" s="14">
        <f t="shared" si="1790"/>
        <v>0.47351712949979802</v>
      </c>
      <c r="BN1399" s="14">
        <f t="shared" si="1791"/>
        <v>0.52379517051713531</v>
      </c>
    </row>
    <row r="1400" spans="1:66" x14ac:dyDescent="0.25">
      <c r="A1400" t="s">
        <v>114</v>
      </c>
      <c r="B1400" t="s">
        <v>345</v>
      </c>
      <c r="C1400" t="s">
        <v>127</v>
      </c>
      <c r="D1400" s="7" t="s">
        <v>510</v>
      </c>
      <c r="E1400" s="10">
        <f>VLOOKUP(A1400,home!$A$2:$E$405,3,FALSE)</f>
        <v>1.2436974789916</v>
      </c>
      <c r="F1400" s="10">
        <f>VLOOKUP(B1400,home!$B$2:$E$405,3,FALSE)</f>
        <v>1.1299999999999999</v>
      </c>
      <c r="G1400" s="10">
        <f>VLOOKUP(C1400,away!$B$2:$E$405,4,FALSE)</f>
        <v>0.8</v>
      </c>
      <c r="H1400" s="10">
        <f>VLOOKUP(A1400,away!$A$2:$E$405,3,FALSE)</f>
        <v>1.0588235294117601</v>
      </c>
      <c r="I1400" s="10">
        <f>VLOOKUP(C1400,away!$B$2:$E$405,3,FALSE)</f>
        <v>0.96</v>
      </c>
      <c r="J1400" s="10">
        <f>VLOOKUP(B1400,home!$B$2:$E$405,4,FALSE)</f>
        <v>0.38</v>
      </c>
      <c r="K1400" s="12">
        <f t="shared" si="1736"/>
        <v>1.1243025210084063</v>
      </c>
      <c r="L1400" s="12">
        <f t="shared" si="1737"/>
        <v>0.38625882352941004</v>
      </c>
      <c r="M1400" s="13">
        <f t="shared" si="1738"/>
        <v>0.22078600614860636</v>
      </c>
      <c r="N1400" s="13">
        <f t="shared" si="1739"/>
        <v>0.24823026331625561</v>
      </c>
      <c r="O1400" s="13">
        <f t="shared" si="1740"/>
        <v>8.5280542986717778E-2</v>
      </c>
      <c r="P1400" s="13">
        <f t="shared" si="1741"/>
        <v>9.5881129472932564E-2</v>
      </c>
      <c r="Q1400" s="13">
        <f t="shared" si="1742"/>
        <v>0.13954295541852338</v>
      </c>
      <c r="R1400" s="13">
        <f t="shared" si="1743"/>
        <v>1.6470181101999444E-2</v>
      </c>
      <c r="S1400" s="13">
        <f t="shared" si="1744"/>
        <v>1.0409616928821022E-2</v>
      </c>
      <c r="T1400" s="13">
        <f t="shared" si="1745"/>
        <v>5.3899697791775759E-2</v>
      </c>
      <c r="U1400" s="13">
        <f t="shared" si="1746"/>
        <v>1.8517466134442984E-2</v>
      </c>
      <c r="V1400" s="13">
        <f t="shared" si="1747"/>
        <v>5.0228919543032237E-4</v>
      </c>
      <c r="W1400" s="13">
        <f t="shared" si="1748"/>
        <v>5.2296165522003182E-2</v>
      </c>
      <c r="X1400" s="13">
        <f t="shared" si="1749"/>
        <v>2.0199855369628244E-2</v>
      </c>
      <c r="Y1400" s="13">
        <f t="shared" si="1750"/>
        <v>3.9011861852684205E-3</v>
      </c>
      <c r="Z1400" s="13">
        <f t="shared" si="1751"/>
        <v>2.1205842585915427E-3</v>
      </c>
      <c r="AA1400" s="13">
        <f t="shared" si="1752"/>
        <v>2.3841782279452133E-3</v>
      </c>
      <c r="AB1400" s="13">
        <f t="shared" si="1753"/>
        <v>1.3402687961060794E-3</v>
      </c>
      <c r="AC1400" s="13">
        <f t="shared" si="1754"/>
        <v>1.3633126092323064E-5</v>
      </c>
      <c r="AD1400" s="13">
        <f t="shared" si="1755"/>
        <v>1.4699177683865266E-2</v>
      </c>
      <c r="AE1400" s="13">
        <f t="shared" si="1756"/>
        <v>5.6776870790195555E-3</v>
      </c>
      <c r="AF1400" s="13">
        <f t="shared" si="1757"/>
        <v>1.0965283657551129E-3</v>
      </c>
      <c r="AG1400" s="13">
        <f t="shared" si="1758"/>
        <v>1.4118125217439886E-4</v>
      </c>
      <c r="AH1400" s="13">
        <f t="shared" si="1759"/>
        <v>2.0477359522963882E-4</v>
      </c>
      <c r="AI1400" s="13">
        <f t="shared" si="1760"/>
        <v>2.3022746935263789E-4</v>
      </c>
      <c r="AJ1400" s="13">
        <f t="shared" si="1761"/>
        <v>1.2942266209927823E-4</v>
      </c>
      <c r="AK1400" s="13">
        <f t="shared" si="1762"/>
        <v>4.8503408424612557E-5</v>
      </c>
      <c r="AL1400" s="13">
        <f t="shared" si="1763"/>
        <v>2.3681927143498784E-7</v>
      </c>
      <c r="AM1400" s="13">
        <f t="shared" si="1764"/>
        <v>3.3052645053440444E-3</v>
      </c>
      <c r="AN1400" s="13">
        <f t="shared" si="1765"/>
        <v>1.276687579287708E-3</v>
      </c>
      <c r="AO1400" s="13">
        <f t="shared" si="1766"/>
        <v>2.4656592119514021E-4</v>
      </c>
      <c r="AP1400" s="13">
        <f t="shared" si="1767"/>
        <v>3.1746087547760034E-5</v>
      </c>
      <c r="AQ1400" s="13">
        <f t="shared" si="1768"/>
        <v>3.0655516069648602E-6</v>
      </c>
      <c r="AR1400" s="13">
        <f t="shared" si="1769"/>
        <v>1.5819121596657577E-5</v>
      </c>
      <c r="AS1400" s="13">
        <f t="shared" si="1770"/>
        <v>1.7785478291260638E-5</v>
      </c>
      <c r="AT1400" s="13">
        <f t="shared" si="1771"/>
        <v>9.9981290401023135E-6</v>
      </c>
      <c r="AU1400" s="13">
        <f t="shared" si="1772"/>
        <v>3.7469738950514633E-6</v>
      </c>
      <c r="AV1400" s="13">
        <f t="shared" si="1773"/>
        <v>1.0531830490897617E-6</v>
      </c>
      <c r="AW1400" s="13">
        <f t="shared" si="1774"/>
        <v>2.8567756653497594E-9</v>
      </c>
      <c r="AX1400" s="13">
        <f t="shared" si="1775"/>
        <v>6.1935286932631882E-4</v>
      </c>
      <c r="AY1400" s="13">
        <f t="shared" si="1776"/>
        <v>2.3923051065554834E-4</v>
      </c>
      <c r="AZ1400" s="13">
        <f t="shared" si="1777"/>
        <v>4.6202447799076041E-5</v>
      </c>
      <c r="BA1400" s="13">
        <f t="shared" si="1778"/>
        <v>5.9487010436833641E-6</v>
      </c>
      <c r="BB1400" s="13">
        <f t="shared" si="1779"/>
        <v>5.7443456666532732E-7</v>
      </c>
      <c r="BC1400" s="13">
        <f t="shared" si="1780"/>
        <v>4.4376083982955149E-8</v>
      </c>
      <c r="BD1400" s="13">
        <f t="shared" si="1781"/>
        <v>1.0183792161989399E-6</v>
      </c>
      <c r="BE1400" s="13">
        <f t="shared" si="1782"/>
        <v>1.1449663201150329E-6</v>
      </c>
      <c r="BF1400" s="13">
        <f t="shared" si="1783"/>
        <v>6.4364426008752498E-7</v>
      </c>
      <c r="BG1400" s="13">
        <f t="shared" si="1784"/>
        <v>2.4121695474966492E-7</v>
      </c>
      <c r="BH1400" s="13">
        <f t="shared" si="1785"/>
        <v>6.780020758375472E-8</v>
      </c>
      <c r="BI1400" s="13">
        <f t="shared" si="1786"/>
        <v>1.524558886226174E-8</v>
      </c>
      <c r="BJ1400" s="14">
        <f t="shared" si="1787"/>
        <v>0.54545938096872593</v>
      </c>
      <c r="BK1400" s="14">
        <f t="shared" si="1788"/>
        <v>0.32783214220180956</v>
      </c>
      <c r="BL1400" s="14">
        <f t="shared" si="1789"/>
        <v>0.12465709852073743</v>
      </c>
      <c r="BM1400" s="14">
        <f t="shared" si="1790"/>
        <v>0.19363889985094931</v>
      </c>
      <c r="BN1400" s="14">
        <f t="shared" si="1791"/>
        <v>0.80619107844503513</v>
      </c>
    </row>
    <row r="1401" spans="1:66" x14ac:dyDescent="0.25">
      <c r="A1401" t="s">
        <v>114</v>
      </c>
      <c r="B1401" t="s">
        <v>128</v>
      </c>
      <c r="C1401" t="s">
        <v>356</v>
      </c>
      <c r="D1401" s="7" t="s">
        <v>510</v>
      </c>
      <c r="E1401" s="10">
        <f>VLOOKUP(A1401,home!$A$2:$E$405,3,FALSE)</f>
        <v>1.2436974789916</v>
      </c>
      <c r="F1401" s="10">
        <f>VLOOKUP(B1401,home!$B$2:$E$405,3,FALSE)</f>
        <v>1.45</v>
      </c>
      <c r="G1401" s="10">
        <f>VLOOKUP(C1401,away!$B$2:$E$405,4,FALSE)</f>
        <v>1.01</v>
      </c>
      <c r="H1401" s="10">
        <f>VLOOKUP(A1401,away!$A$2:$E$405,3,FALSE)</f>
        <v>1.0588235294117601</v>
      </c>
      <c r="I1401" s="10">
        <f>VLOOKUP(C1401,away!$B$2:$E$405,3,FALSE)</f>
        <v>0.4</v>
      </c>
      <c r="J1401" s="10">
        <f>VLOOKUP(B1401,home!$B$2:$E$405,4,FALSE)</f>
        <v>0.38</v>
      </c>
      <c r="K1401" s="12">
        <f t="shared" si="1736"/>
        <v>1.8213949579831983</v>
      </c>
      <c r="L1401" s="12">
        <f t="shared" si="1737"/>
        <v>0.16094117647058753</v>
      </c>
      <c r="M1401" s="13">
        <f t="shared" si="1738"/>
        <v>0.13774706547348931</v>
      </c>
      <c r="N1401" s="13">
        <f t="shared" si="1739"/>
        <v>0.25089181053039494</v>
      </c>
      <c r="O1401" s="13">
        <f t="shared" si="1740"/>
        <v>2.2169174772674421E-2</v>
      </c>
      <c r="P1401" s="13">
        <f t="shared" si="1741"/>
        <v>4.0378823153597504E-2</v>
      </c>
      <c r="Q1401" s="13">
        <f t="shared" si="1742"/>
        <v>0.22848653934966862</v>
      </c>
      <c r="R1401" s="13">
        <f t="shared" si="1743"/>
        <v>1.7839665346481451E-3</v>
      </c>
      <c r="S1401" s="13">
        <f t="shared" si="1744"/>
        <v>2.9591362866152973E-3</v>
      </c>
      <c r="T1401" s="13">
        <f t="shared" si="1745"/>
        <v>3.6772892450628869E-2</v>
      </c>
      <c r="U1401" s="13">
        <f t="shared" si="1746"/>
        <v>3.2493076514188901E-3</v>
      </c>
      <c r="V1401" s="13">
        <f t="shared" si="1747"/>
        <v>9.6381517492798001E-5</v>
      </c>
      <c r="W1401" s="13">
        <f t="shared" si="1748"/>
        <v>0.13872141024617199</v>
      </c>
      <c r="X1401" s="13">
        <f t="shared" si="1749"/>
        <v>2.2325986966677942E-2</v>
      </c>
      <c r="Y1401" s="13">
        <f t="shared" si="1750"/>
        <v>1.7965853041420753E-3</v>
      </c>
      <c r="Z1401" s="13">
        <f t="shared" si="1751"/>
        <v>9.5704557623476559E-5</v>
      </c>
      <c r="AA1401" s="13">
        <f t="shared" si="1752"/>
        <v>1.7431579871141268E-4</v>
      </c>
      <c r="AB1401" s="13">
        <f t="shared" si="1753"/>
        <v>1.5874895843489059E-4</v>
      </c>
      <c r="AC1401" s="13">
        <f t="shared" si="1754"/>
        <v>1.7658145006299892E-6</v>
      </c>
      <c r="AD1401" s="13">
        <f t="shared" si="1755"/>
        <v>6.3166619296674151E-2</v>
      </c>
      <c r="AE1401" s="13">
        <f t="shared" si="1756"/>
        <v>1.0166110023276454E-2</v>
      </c>
      <c r="AF1401" s="13">
        <f t="shared" si="1757"/>
        <v>8.1807285363777211E-4</v>
      </c>
      <c r="AG1401" s="13">
        <f t="shared" si="1758"/>
        <v>4.3887202501037946E-5</v>
      </c>
      <c r="AH1401" s="13">
        <f t="shared" si="1759"/>
        <v>3.8507010243798627E-6</v>
      </c>
      <c r="AI1401" s="13">
        <f t="shared" si="1760"/>
        <v>7.0136474305062195E-6</v>
      </c>
      <c r="AJ1401" s="13">
        <f t="shared" si="1761"/>
        <v>6.3873110334979219E-6</v>
      </c>
      <c r="AK1401" s="13">
        <f t="shared" si="1762"/>
        <v>3.8779387038278545E-6</v>
      </c>
      <c r="AL1401" s="13">
        <f t="shared" si="1763"/>
        <v>2.0705054208713858E-8</v>
      </c>
      <c r="AM1401" s="13">
        <f t="shared" si="1764"/>
        <v>2.3010272379961283E-2</v>
      </c>
      <c r="AN1401" s="13">
        <f t="shared" si="1765"/>
        <v>3.7033003077396355E-3</v>
      </c>
      <c r="AO1401" s="13">
        <f t="shared" si="1766"/>
        <v>2.9800675417575279E-4</v>
      </c>
      <c r="AP1401" s="13">
        <f t="shared" si="1767"/>
        <v>1.5987185871075616E-5</v>
      </c>
      <c r="AQ1401" s="13">
        <f t="shared" si="1768"/>
        <v>6.4324912563621592E-7</v>
      </c>
      <c r="AR1401" s="13">
        <f t="shared" si="1769"/>
        <v>1.2394727062003827E-7</v>
      </c>
      <c r="AS1401" s="13">
        <f t="shared" si="1770"/>
        <v>2.2575693376311673E-7</v>
      </c>
      <c r="AT1401" s="13">
        <f t="shared" si="1771"/>
        <v>2.0559627044294385E-7</v>
      </c>
      <c r="AU1401" s="13">
        <f t="shared" si="1772"/>
        <v>1.2482400345497598E-7</v>
      </c>
      <c r="AV1401" s="13">
        <f t="shared" si="1773"/>
        <v>5.6838452632042665E-8</v>
      </c>
      <c r="AW1401" s="13">
        <f t="shared" si="1774"/>
        <v>1.6859518716938372E-10</v>
      </c>
      <c r="AX1401" s="13">
        <f t="shared" si="1775"/>
        <v>6.9851323491135833E-3</v>
      </c>
      <c r="AY1401" s="13">
        <f t="shared" si="1776"/>
        <v>1.124195418069099E-3</v>
      </c>
      <c r="AZ1401" s="13">
        <f t="shared" si="1777"/>
        <v>9.0464666583442367E-5</v>
      </c>
      <c r="BA1401" s="13">
        <f t="shared" si="1778"/>
        <v>4.8531632896528884E-6</v>
      </c>
      <c r="BB1401" s="13">
        <f t="shared" si="1779"/>
        <v>1.9526845236015062E-7</v>
      </c>
      <c r="BC1401" s="13">
        <f t="shared" si="1780"/>
        <v>6.2853468900866997E-9</v>
      </c>
      <c r="BD1401" s="13">
        <f t="shared" si="1781"/>
        <v>3.3247032589845427E-9</v>
      </c>
      <c r="BE1401" s="13">
        <f t="shared" si="1782"/>
        <v>6.0555977527047538E-9</v>
      </c>
      <c r="BF1401" s="13">
        <f t="shared" si="1783"/>
        <v>5.5148176071754128E-9</v>
      </c>
      <c r="BG1401" s="13">
        <f t="shared" si="1784"/>
        <v>3.3482203279687536E-9</v>
      </c>
      <c r="BH1401" s="13">
        <f t="shared" si="1785"/>
        <v>1.5246079058947853E-9</v>
      </c>
      <c r="BI1401" s="13">
        <f t="shared" si="1786"/>
        <v>5.5538263053961658E-10</v>
      </c>
      <c r="BJ1401" s="14">
        <f t="shared" si="1787"/>
        <v>0.7884229712515024</v>
      </c>
      <c r="BK1401" s="14">
        <f t="shared" si="1788"/>
        <v>0.18230738836881882</v>
      </c>
      <c r="BL1401" s="14">
        <f t="shared" si="1789"/>
        <v>2.7557400600340374E-2</v>
      </c>
      <c r="BM1401" s="14">
        <f t="shared" si="1790"/>
        <v>0.31580188971433798</v>
      </c>
      <c r="BN1401" s="14">
        <f t="shared" si="1791"/>
        <v>0.68145737981447296</v>
      </c>
    </row>
    <row r="1402" spans="1:66" x14ac:dyDescent="0.25">
      <c r="A1402" t="s">
        <v>114</v>
      </c>
      <c r="B1402" t="s">
        <v>110</v>
      </c>
      <c r="C1402" t="s">
        <v>135</v>
      </c>
      <c r="D1402" s="7" t="s">
        <v>510</v>
      </c>
      <c r="E1402" s="10">
        <f>VLOOKUP(A1402,home!$A$2:$E$405,3,FALSE)</f>
        <v>1.2436974789916</v>
      </c>
      <c r="F1402" s="10">
        <f>VLOOKUP(B1402,home!$B$2:$E$405,3,FALSE)</f>
        <v>0.48</v>
      </c>
      <c r="G1402" s="10">
        <f>VLOOKUP(C1402,away!$B$2:$E$405,4,FALSE)</f>
        <v>1.29</v>
      </c>
      <c r="H1402" s="10">
        <f>VLOOKUP(A1402,away!$A$2:$E$405,3,FALSE)</f>
        <v>1.0588235294117601</v>
      </c>
      <c r="I1402" s="10">
        <f>VLOOKUP(C1402,away!$B$2:$E$405,3,FALSE)</f>
        <v>0.64</v>
      </c>
      <c r="J1402" s="10">
        <f>VLOOKUP(B1402,home!$B$2:$E$405,4,FALSE)</f>
        <v>0.76</v>
      </c>
      <c r="K1402" s="12">
        <f t="shared" si="1736"/>
        <v>0.77009747899159875</v>
      </c>
      <c r="L1402" s="12">
        <f t="shared" si="1737"/>
        <v>0.51501176470588017</v>
      </c>
      <c r="M1402" s="13">
        <f t="shared" si="1738"/>
        <v>0.27662036295004733</v>
      </c>
      <c r="N1402" s="13">
        <f t="shared" si="1739"/>
        <v>0.21302464414557246</v>
      </c>
      <c r="O1402" s="13">
        <f t="shared" si="1740"/>
        <v>0.14246274127648492</v>
      </c>
      <c r="P1402" s="13">
        <f t="shared" si="1741"/>
        <v>0.10971019790725341</v>
      </c>
      <c r="Q1402" s="13">
        <f t="shared" si="1742"/>
        <v>8.2024870709793904E-2</v>
      </c>
      <c r="R1402" s="13">
        <f t="shared" si="1743"/>
        <v>3.6684993894819863E-2</v>
      </c>
      <c r="S1402" s="13">
        <f t="shared" si="1744"/>
        <v>1.0878020146895564E-2</v>
      </c>
      <c r="T1402" s="13">
        <f t="shared" si="1745"/>
        <v>4.2243773414022613E-2</v>
      </c>
      <c r="U1402" s="13">
        <f t="shared" si="1746"/>
        <v>2.8251021315222963E-2</v>
      </c>
      <c r="V1402" s="13">
        <f t="shared" si="1747"/>
        <v>4.7936928207612108E-4</v>
      </c>
      <c r="W1402" s="13">
        <f t="shared" si="1748"/>
        <v>2.1055715382741369E-2</v>
      </c>
      <c r="X1402" s="13">
        <f t="shared" si="1749"/>
        <v>1.0843941136410377E-2</v>
      </c>
      <c r="Y1402" s="13">
        <f t="shared" si="1750"/>
        <v>2.7923786305146976E-3</v>
      </c>
      <c r="Z1402" s="13">
        <f t="shared" si="1751"/>
        <v>6.2977344813318721E-3</v>
      </c>
      <c r="AA1402" s="13">
        <f t="shared" si="1752"/>
        <v>4.8498694474321379E-3</v>
      </c>
      <c r="AB1402" s="13">
        <f t="shared" si="1753"/>
        <v>1.8674361174529338E-3</v>
      </c>
      <c r="AC1402" s="13">
        <f t="shared" si="1754"/>
        <v>1.1882643563899152E-5</v>
      </c>
      <c r="AD1402" s="13">
        <f t="shared" si="1755"/>
        <v>4.0537383336534385E-3</v>
      </c>
      <c r="AE1402" s="13">
        <f t="shared" si="1756"/>
        <v>2.0877229328707309E-3</v>
      </c>
      <c r="AF1402" s="13">
        <f t="shared" si="1757"/>
        <v>5.3760093593734537E-4</v>
      </c>
      <c r="AG1402" s="13">
        <f t="shared" si="1758"/>
        <v>9.2290268908208362E-5</v>
      </c>
      <c r="AH1402" s="13">
        <f t="shared" si="1759"/>
        <v>8.1085183721994953E-4</v>
      </c>
      <c r="AI1402" s="13">
        <f t="shared" si="1760"/>
        <v>6.2443495567878924E-4</v>
      </c>
      <c r="AJ1402" s="13">
        <f t="shared" si="1761"/>
        <v>2.4043789258123318E-4</v>
      </c>
      <c r="AK1402" s="13">
        <f t="shared" si="1762"/>
        <v>6.1720204976953487E-5</v>
      </c>
      <c r="AL1402" s="13">
        <f t="shared" si="1763"/>
        <v>1.8851065961360818E-7</v>
      </c>
      <c r="AM1402" s="13">
        <f t="shared" si="1764"/>
        <v>6.2435473424762356E-4</v>
      </c>
      <c r="AN1402" s="13">
        <f t="shared" si="1765"/>
        <v>3.215500334873394E-4</v>
      </c>
      <c r="AO1402" s="13">
        <f t="shared" si="1766"/>
        <v>8.2801025093774751E-5</v>
      </c>
      <c r="AP1402" s="13">
        <f t="shared" si="1767"/>
        <v>1.4214500684333599E-5</v>
      </c>
      <c r="AQ1402" s="13">
        <f t="shared" si="1768"/>
        <v>1.830158770462897E-6</v>
      </c>
      <c r="AR1402" s="13">
        <f t="shared" si="1769"/>
        <v>8.3519647120330288E-5</v>
      </c>
      <c r="AS1402" s="13">
        <f t="shared" si="1770"/>
        <v>6.431826969363429E-5</v>
      </c>
      <c r="AT1402" s="13">
        <f t="shared" si="1771"/>
        <v>2.4765668672084762E-5</v>
      </c>
      <c r="AU1402" s="13">
        <f t="shared" si="1772"/>
        <v>6.3573263366378954E-6</v>
      </c>
      <c r="AV1402" s="13">
        <f t="shared" si="1773"/>
        <v>1.2239402462429347E-6</v>
      </c>
      <c r="AW1402" s="13">
        <f t="shared" si="1774"/>
        <v>2.0768075978527339E-9</v>
      </c>
      <c r="AX1402" s="13">
        <f t="shared" si="1775"/>
        <v>8.0135667806760714E-5</v>
      </c>
      <c r="AY1402" s="13">
        <f t="shared" si="1776"/>
        <v>4.1270811693044012E-5</v>
      </c>
      <c r="AZ1402" s="13">
        <f t="shared" si="1777"/>
        <v>1.0627476780439334E-5</v>
      </c>
      <c r="BA1402" s="13">
        <f t="shared" si="1778"/>
        <v>1.8244251903549423E-6</v>
      </c>
      <c r="BB1402" s="13">
        <f t="shared" si="1779"/>
        <v>2.3490010921464005E-7</v>
      </c>
      <c r="BC1402" s="13">
        <f t="shared" si="1780"/>
        <v>2.4195263955247161E-8</v>
      </c>
      <c r="BD1402" s="13">
        <f t="shared" si="1781"/>
        <v>7.1689334751756082E-6</v>
      </c>
      <c r="BE1402" s="13">
        <f t="shared" si="1782"/>
        <v>5.5207775962912169E-6</v>
      </c>
      <c r="BF1402" s="13">
        <f t="shared" si="1783"/>
        <v>2.1257684544885823E-6</v>
      </c>
      <c r="BG1402" s="13">
        <f t="shared" si="1784"/>
        <v>5.4568297590717471E-7</v>
      </c>
      <c r="BH1402" s="13">
        <f t="shared" si="1785"/>
        <v>1.0505727101868714E-7</v>
      </c>
      <c r="BI1402" s="13">
        <f t="shared" si="1786"/>
        <v>1.6180867912245625E-8</v>
      </c>
      <c r="BJ1402" s="14">
        <f t="shared" si="1787"/>
        <v>0.37993554381955236</v>
      </c>
      <c r="BK1402" s="14">
        <f t="shared" si="1788"/>
        <v>0.39774129225218896</v>
      </c>
      <c r="BL1402" s="14">
        <f t="shared" si="1789"/>
        <v>0.21604917419457953</v>
      </c>
      <c r="BM1402" s="14">
        <f t="shared" si="1790"/>
        <v>0.13945466512879551</v>
      </c>
      <c r="BN1402" s="14">
        <f t="shared" si="1791"/>
        <v>0.8605278108839719</v>
      </c>
    </row>
    <row r="1403" spans="1:66" x14ac:dyDescent="0.25">
      <c r="A1403" t="s">
        <v>114</v>
      </c>
      <c r="B1403" t="s">
        <v>131</v>
      </c>
      <c r="C1403" t="s">
        <v>104</v>
      </c>
      <c r="D1403" s="7" t="s">
        <v>510</v>
      </c>
      <c r="E1403" s="10">
        <f>VLOOKUP(A1403,home!$A$2:$E$405,3,FALSE)</f>
        <v>1.2436974789916</v>
      </c>
      <c r="F1403" s="10">
        <f>VLOOKUP(B1403,home!$B$2:$E$405,3,FALSE)</f>
        <v>0.94</v>
      </c>
      <c r="G1403" s="10">
        <f>VLOOKUP(C1403,away!$B$2:$E$405,4,FALSE)</f>
        <v>0.48</v>
      </c>
      <c r="H1403" s="10">
        <f>VLOOKUP(A1403,away!$A$2:$E$405,3,FALSE)</f>
        <v>1.0588235294117601</v>
      </c>
      <c r="I1403" s="10">
        <f>VLOOKUP(C1403,away!$B$2:$E$405,3,FALSE)</f>
        <v>0.64</v>
      </c>
      <c r="J1403" s="10">
        <f>VLOOKUP(B1403,home!$B$2:$E$405,4,FALSE)</f>
        <v>0.63</v>
      </c>
      <c r="K1403" s="12">
        <f t="shared" si="1736"/>
        <v>0.5611563025210099</v>
      </c>
      <c r="L1403" s="12">
        <f t="shared" si="1737"/>
        <v>0.42691764705882168</v>
      </c>
      <c r="M1403" s="13">
        <f t="shared" si="1738"/>
        <v>0.37229305612010605</v>
      </c>
      <c r="N1403" s="13">
        <f t="shared" si="1739"/>
        <v>0.20891459482660552</v>
      </c>
      <c r="O1403" s="13">
        <f t="shared" si="1740"/>
        <v>0.15893847553513352</v>
      </c>
      <c r="P1403" s="13">
        <f t="shared" si="1741"/>
        <v>8.9189327259621504E-2</v>
      </c>
      <c r="Q1403" s="13">
        <f t="shared" si="1742"/>
        <v>5.8616870787786428E-2</v>
      </c>
      <c r="R1403" s="13">
        <f t="shared" si="1743"/>
        <v>3.392682000128764E-2</v>
      </c>
      <c r="S1403" s="13">
        <f t="shared" si="1744"/>
        <v>5.3417166706821242E-3</v>
      </c>
      <c r="T1403" s="13">
        <f t="shared" si="1745"/>
        <v>2.5024576554672759E-2</v>
      </c>
      <c r="U1403" s="13">
        <f t="shared" si="1746"/>
        <v>1.9038248868218418E-2</v>
      </c>
      <c r="V1403" s="13">
        <f t="shared" si="1747"/>
        <v>1.4218909552202755E-4</v>
      </c>
      <c r="W1403" s="13">
        <f t="shared" si="1748"/>
        <v>1.0964408825542012E-2</v>
      </c>
      <c r="X1403" s="13">
        <f t="shared" si="1749"/>
        <v>4.6808996171913732E-3</v>
      </c>
      <c r="Y1403" s="13">
        <f t="shared" si="1750"/>
        <v>9.9917932534494E-4</v>
      </c>
      <c r="Z1403" s="13">
        <f t="shared" si="1751"/>
        <v>4.8279860557126292E-3</v>
      </c>
      <c r="AA1403" s="13">
        <f t="shared" si="1752"/>
        <v>2.7092548036466934E-3</v>
      </c>
      <c r="AB1403" s="13">
        <f t="shared" si="1753"/>
        <v>7.6015770410083159E-4</v>
      </c>
      <c r="AC1403" s="13">
        <f t="shared" si="1754"/>
        <v>2.1289931353790172E-6</v>
      </c>
      <c r="AD1403" s="13">
        <f t="shared" si="1755"/>
        <v>1.5381867789674708E-3</v>
      </c>
      <c r="AE1403" s="13">
        <f t="shared" si="1756"/>
        <v>6.5667908041378042E-4</v>
      </c>
      <c r="AF1403" s="13">
        <f t="shared" si="1757"/>
        <v>1.4017394394150092E-4</v>
      </c>
      <c r="AG1403" s="13">
        <f t="shared" si="1758"/>
        <v>1.9947576775486913E-5</v>
      </c>
      <c r="AH1403" s="13">
        <f t="shared" si="1759"/>
        <v>5.1528811173440919E-4</v>
      </c>
      <c r="AI1403" s="13">
        <f t="shared" si="1760"/>
        <v>2.8915717151391408E-4</v>
      </c>
      <c r="AJ1403" s="13">
        <f t="shared" si="1761"/>
        <v>8.1131184607090756E-5</v>
      </c>
      <c r="AK1403" s="13">
        <f t="shared" si="1762"/>
        <v>1.5175758524421508E-5</v>
      </c>
      <c r="AL1403" s="13">
        <f t="shared" si="1763"/>
        <v>2.0401504928799784E-8</v>
      </c>
      <c r="AM1403" s="13">
        <f t="shared" si="1764"/>
        <v>1.7263264109441763E-4</v>
      </c>
      <c r="AN1403" s="13">
        <f t="shared" si="1765"/>
        <v>7.3699920941578816E-5</v>
      </c>
      <c r="AO1403" s="13">
        <f t="shared" si="1766"/>
        <v>1.57318984184E-5</v>
      </c>
      <c r="AP1403" s="13">
        <f t="shared" si="1767"/>
        <v>2.2387416855172421E-6</v>
      </c>
      <c r="AQ1403" s="13">
        <f t="shared" si="1768"/>
        <v>2.3893958318838036E-7</v>
      </c>
      <c r="AR1403" s="13">
        <f t="shared" si="1769"/>
        <v>4.3997117643807435E-5</v>
      </c>
      <c r="AS1403" s="13">
        <f t="shared" si="1770"/>
        <v>2.4689259858580868E-5</v>
      </c>
      <c r="AT1403" s="13">
        <f t="shared" si="1771"/>
        <v>6.9272668871108152E-6</v>
      </c>
      <c r="AU1403" s="13">
        <f t="shared" si="1772"/>
        <v>1.2957598243157772E-6</v>
      </c>
      <c r="AV1403" s="13">
        <f t="shared" si="1773"/>
        <v>1.8178094799207871E-7</v>
      </c>
      <c r="AW1403" s="13">
        <f t="shared" si="1774"/>
        <v>1.357649474856831E-10</v>
      </c>
      <c r="AX1403" s="13">
        <f t="shared" si="1775"/>
        <v>1.6145649095163319E-5</v>
      </c>
      <c r="AY1403" s="13">
        <f t="shared" si="1776"/>
        <v>6.8928625219445167E-6</v>
      </c>
      <c r="AZ1403" s="13">
        <f t="shared" si="1777"/>
        <v>1.471342324684244E-6</v>
      </c>
      <c r="BA1403" s="13">
        <f t="shared" si="1778"/>
        <v>2.093806677574181E-7</v>
      </c>
      <c r="BB1403" s="13">
        <f t="shared" si="1779"/>
        <v>2.2347075504650453E-8</v>
      </c>
      <c r="BC1403" s="13">
        <f t="shared" si="1780"/>
        <v>1.9080721786182405E-9</v>
      </c>
      <c r="BD1403" s="13">
        <f t="shared" si="1781"/>
        <v>3.1305243236440717E-6</v>
      </c>
      <c r="BE1403" s="13">
        <f t="shared" si="1782"/>
        <v>1.7567134544081925E-6</v>
      </c>
      <c r="BF1403" s="13">
        <f t="shared" si="1783"/>
        <v>4.9289541333230602E-7</v>
      </c>
      <c r="BG1403" s="13">
        <f t="shared" si="1784"/>
        <v>9.219712255837392E-8</v>
      </c>
      <c r="BH1403" s="13">
        <f t="shared" si="1785"/>
        <v>1.2934249099483375E-8</v>
      </c>
      <c r="BI1403" s="13">
        <f t="shared" si="1786"/>
        <v>1.451627080110359E-9</v>
      </c>
      <c r="BJ1403" s="14">
        <f t="shared" si="1787"/>
        <v>0.31184480294872169</v>
      </c>
      <c r="BK1403" s="14">
        <f t="shared" si="1788"/>
        <v>0.466975331403094</v>
      </c>
      <c r="BL1403" s="14">
        <f t="shared" si="1789"/>
        <v>0.21635628704011886</v>
      </c>
      <c r="BM1403" s="14">
        <f t="shared" si="1790"/>
        <v>7.8118370190349423E-2</v>
      </c>
      <c r="BN1403" s="14">
        <f t="shared" si="1791"/>
        <v>0.92187914453054065</v>
      </c>
    </row>
    <row r="1404" spans="1:66" x14ac:dyDescent="0.25">
      <c r="A1404" t="s">
        <v>114</v>
      </c>
      <c r="B1404" t="s">
        <v>116</v>
      </c>
      <c r="C1404" t="s">
        <v>124</v>
      </c>
      <c r="D1404" s="7" t="s">
        <v>510</v>
      </c>
      <c r="E1404" s="10">
        <f>VLOOKUP(A1404,home!$A$2:$E$405,3,FALSE)</f>
        <v>1.2436974789916</v>
      </c>
      <c r="F1404" s="10">
        <f>VLOOKUP(B1404,home!$B$2:$E$405,3,FALSE)</f>
        <v>0.48</v>
      </c>
      <c r="G1404" s="10">
        <f>VLOOKUP(C1404,away!$B$2:$E$405,4,FALSE)</f>
        <v>0.48</v>
      </c>
      <c r="H1404" s="10">
        <f>VLOOKUP(A1404,away!$A$2:$E$405,3,FALSE)</f>
        <v>1.0588235294117601</v>
      </c>
      <c r="I1404" s="10">
        <f>VLOOKUP(C1404,away!$B$2:$E$405,3,FALSE)</f>
        <v>0.96</v>
      </c>
      <c r="J1404" s="10">
        <f>VLOOKUP(B1404,home!$B$2:$E$405,4,FALSE)</f>
        <v>1.7</v>
      </c>
      <c r="K1404" s="12">
        <f t="shared" si="1736"/>
        <v>0.28654789915966461</v>
      </c>
      <c r="L1404" s="12">
        <f t="shared" si="1737"/>
        <v>1.7279999999999922</v>
      </c>
      <c r="M1404" s="13">
        <f t="shared" si="1738"/>
        <v>0.13338069125942278</v>
      </c>
      <c r="N1404" s="13">
        <f t="shared" si="1739"/>
        <v>3.8219956868851442E-2</v>
      </c>
      <c r="O1404" s="13">
        <f t="shared" si="1740"/>
        <v>0.23048183449628151</v>
      </c>
      <c r="P1404" s="13">
        <f t="shared" si="1741"/>
        <v>6.6044085469374986E-2</v>
      </c>
      <c r="Q1404" s="13">
        <f t="shared" si="1742"/>
        <v>5.4759241733711855E-3</v>
      </c>
      <c r="R1404" s="13">
        <f t="shared" si="1743"/>
        <v>0.19913630500478638</v>
      </c>
      <c r="S1404" s="13">
        <f t="shared" si="1744"/>
        <v>8.1755109834497196E-3</v>
      </c>
      <c r="T1404" s="13">
        <f t="shared" si="1745"/>
        <v>9.4623969715853639E-3</v>
      </c>
      <c r="U1404" s="13">
        <f t="shared" si="1746"/>
        <v>5.7062089845539739E-2</v>
      </c>
      <c r="V1404" s="13">
        <f t="shared" si="1747"/>
        <v>4.4979369539793995E-4</v>
      </c>
      <c r="W1404" s="13">
        <f t="shared" si="1748"/>
        <v>5.2303818927904543E-4</v>
      </c>
      <c r="X1404" s="13">
        <f t="shared" si="1749"/>
        <v>9.0380999107418636E-4</v>
      </c>
      <c r="Y1404" s="13">
        <f t="shared" si="1750"/>
        <v>7.8089183228809372E-4</v>
      </c>
      <c r="Z1404" s="13">
        <f t="shared" si="1751"/>
        <v>0.11470251168275644</v>
      </c>
      <c r="AA1404" s="13">
        <f t="shared" si="1752"/>
        <v>3.2867763751030739E-2</v>
      </c>
      <c r="AB1404" s="13">
        <f t="shared" si="1753"/>
        <v>4.709094326467018E-3</v>
      </c>
      <c r="AC1404" s="13">
        <f t="shared" si="1754"/>
        <v>1.391984335492645E-5</v>
      </c>
      <c r="AD1404" s="13">
        <f t="shared" si="1755"/>
        <v>3.7468873579546362E-5</v>
      </c>
      <c r="AE1404" s="13">
        <f t="shared" si="1756"/>
        <v>6.474621354545582E-5</v>
      </c>
      <c r="AF1404" s="13">
        <f t="shared" si="1757"/>
        <v>5.5940728503273585E-5</v>
      </c>
      <c r="AG1404" s="13">
        <f t="shared" si="1758"/>
        <v>3.2221859617885441E-5</v>
      </c>
      <c r="AH1404" s="13">
        <f t="shared" si="1759"/>
        <v>4.9551485046950568E-2</v>
      </c>
      <c r="AI1404" s="13">
        <f t="shared" si="1760"/>
        <v>1.4198873940445219E-2</v>
      </c>
      <c r="AJ1404" s="13">
        <f t="shared" si="1761"/>
        <v>2.0343287490337428E-3</v>
      </c>
      <c r="AK1404" s="13">
        <f t="shared" si="1762"/>
        <v>1.9431087641190922E-4</v>
      </c>
      <c r="AL1404" s="13">
        <f t="shared" si="1763"/>
        <v>2.7569907325341673E-7</v>
      </c>
      <c r="AM1404" s="13">
        <f t="shared" si="1764"/>
        <v>2.1473254016196151E-6</v>
      </c>
      <c r="AN1404" s="13">
        <f t="shared" si="1765"/>
        <v>3.7105782939986781E-6</v>
      </c>
      <c r="AO1404" s="13">
        <f t="shared" si="1766"/>
        <v>3.2059396460148439E-6</v>
      </c>
      <c r="AP1404" s="13">
        <f t="shared" si="1767"/>
        <v>1.8466212361045419E-6</v>
      </c>
      <c r="AQ1404" s="13">
        <f t="shared" si="1768"/>
        <v>7.9774037399715866E-7</v>
      </c>
      <c r="AR1404" s="13">
        <f t="shared" si="1769"/>
        <v>1.7124993232226035E-2</v>
      </c>
      <c r="AS1404" s="13">
        <f t="shared" si="1770"/>
        <v>4.9071308338178446E-3</v>
      </c>
      <c r="AT1404" s="13">
        <f t="shared" si="1771"/>
        <v>7.0306401566605818E-4</v>
      </c>
      <c r="AU1404" s="13">
        <f t="shared" si="1772"/>
        <v>6.7153838887955506E-5</v>
      </c>
      <c r="AV1404" s="13">
        <f t="shared" si="1773"/>
        <v>4.8106978634625587E-6</v>
      </c>
      <c r="AW1404" s="13">
        <f t="shared" si="1774"/>
        <v>3.792047531569566E-9</v>
      </c>
      <c r="AX1404" s="13">
        <f t="shared" si="1775"/>
        <v>1.0255193044104725E-7</v>
      </c>
      <c r="AY1404" s="13">
        <f t="shared" si="1776"/>
        <v>1.7720973580212885E-7</v>
      </c>
      <c r="AZ1404" s="13">
        <f t="shared" si="1777"/>
        <v>1.5310921173303867E-7</v>
      </c>
      <c r="BA1404" s="13">
        <f t="shared" si="1778"/>
        <v>8.8190905958229869E-8</v>
      </c>
      <c r="BB1404" s="13">
        <f t="shared" si="1779"/>
        <v>3.8098471373955136E-8</v>
      </c>
      <c r="BC1404" s="13">
        <f t="shared" si="1780"/>
        <v>1.3166831706838834E-8</v>
      </c>
      <c r="BD1404" s="13">
        <f t="shared" si="1781"/>
        <v>4.9319980508810745E-3</v>
      </c>
      <c r="BE1404" s="13">
        <f t="shared" si="1782"/>
        <v>1.4132536801395325E-3</v>
      </c>
      <c r="BF1404" s="13">
        <f t="shared" si="1783"/>
        <v>2.0248243651182379E-4</v>
      </c>
      <c r="BG1404" s="13">
        <f t="shared" si="1784"/>
        <v>1.9340305599731093E-5</v>
      </c>
      <c r="BH1404" s="13">
        <f t="shared" si="1785"/>
        <v>1.3854809846772102E-6</v>
      </c>
      <c r="BI1404" s="13">
        <f t="shared" si="1786"/>
        <v>7.9401333096983632E-8</v>
      </c>
      <c r="BJ1404" s="14">
        <f t="shared" si="1787"/>
        <v>5.5568676233734224E-2</v>
      </c>
      <c r="BK1404" s="14">
        <f t="shared" si="1788"/>
        <v>0.2080644541598094</v>
      </c>
      <c r="BL1404" s="14">
        <f t="shared" si="1789"/>
        <v>0.61961177801085821</v>
      </c>
      <c r="BM1404" s="14">
        <f t="shared" si="1790"/>
        <v>0.32520844939738158</v>
      </c>
      <c r="BN1404" s="14">
        <f t="shared" si="1791"/>
        <v>0.6727387972720883</v>
      </c>
    </row>
    <row r="1405" spans="1:66" x14ac:dyDescent="0.25">
      <c r="A1405" t="s">
        <v>114</v>
      </c>
      <c r="B1405" t="s">
        <v>379</v>
      </c>
      <c r="C1405" t="s">
        <v>320</v>
      </c>
      <c r="D1405" s="7" t="s">
        <v>510</v>
      </c>
      <c r="E1405" s="10">
        <f>VLOOKUP(A1405,home!$A$2:$E$405,3,FALSE)</f>
        <v>1.2436974789916</v>
      </c>
      <c r="F1405" s="10">
        <f>VLOOKUP(B1405,home!$B$2:$E$405,3,FALSE)</f>
        <v>1.61</v>
      </c>
      <c r="G1405" s="10">
        <f>VLOOKUP(C1405,away!$B$2:$E$405,4,FALSE)</f>
        <v>1.45</v>
      </c>
      <c r="H1405" s="10">
        <f>VLOOKUP(A1405,away!$A$2:$E$405,3,FALSE)</f>
        <v>1.0588235294117601</v>
      </c>
      <c r="I1405" s="10">
        <f>VLOOKUP(C1405,away!$B$2:$E$405,3,FALSE)</f>
        <v>0.64</v>
      </c>
      <c r="J1405" s="10">
        <f>VLOOKUP(B1405,home!$B$2:$E$405,4,FALSE)</f>
        <v>0.71</v>
      </c>
      <c r="K1405" s="12">
        <f t="shared" si="1736"/>
        <v>2.9034117647058899</v>
      </c>
      <c r="L1405" s="12">
        <f t="shared" si="1737"/>
        <v>0.48112941176470381</v>
      </c>
      <c r="M1405" s="13">
        <f t="shared" si="1738"/>
        <v>3.3893189771592988E-2</v>
      </c>
      <c r="N1405" s="13">
        <f t="shared" si="1739"/>
        <v>9.840588592625242E-2</v>
      </c>
      <c r="O1405" s="13">
        <f t="shared" si="1740"/>
        <v>1.6307010457636013E-2</v>
      </c>
      <c r="P1405" s="13">
        <f t="shared" si="1741"/>
        <v>4.7345966009882383E-2</v>
      </c>
      <c r="Q1405" s="13">
        <f t="shared" si="1742"/>
        <v>0.14285640345729353</v>
      </c>
      <c r="R1405" s="13">
        <f t="shared" si="1743"/>
        <v>3.9228911745616433E-3</v>
      </c>
      <c r="S1405" s="13">
        <f t="shared" si="1744"/>
        <v>1.6534593767327636E-2</v>
      </c>
      <c r="T1405" s="13">
        <f t="shared" si="1745"/>
        <v>6.8732417362228848E-2</v>
      </c>
      <c r="U1405" s="13">
        <f t="shared" si="1746"/>
        <v>1.1389768387883182E-2</v>
      </c>
      <c r="V1405" s="13">
        <f t="shared" si="1747"/>
        <v>2.56638352480158E-3</v>
      </c>
      <c r="W1405" s="13">
        <f t="shared" si="1748"/>
        <v>0.13825698748715906</v>
      </c>
      <c r="X1405" s="13">
        <f t="shared" si="1749"/>
        <v>6.6519503062056867E-2</v>
      </c>
      <c r="Y1405" s="13">
        <f t="shared" si="1750"/>
        <v>1.6002244689563912E-2</v>
      </c>
      <c r="Z1405" s="13">
        <f t="shared" si="1751"/>
        <v>6.2913944107793039E-4</v>
      </c>
      <c r="AA1405" s="13">
        <f t="shared" si="1752"/>
        <v>1.8266508548661511E-3</v>
      </c>
      <c r="AB1405" s="13">
        <f t="shared" si="1753"/>
        <v>2.6517597910142273E-3</v>
      </c>
      <c r="AC1405" s="13">
        <f t="shared" si="1754"/>
        <v>2.2406401542688663E-4</v>
      </c>
      <c r="AD1405" s="13">
        <f t="shared" si="1755"/>
        <v>0.10035424100575316</v>
      </c>
      <c r="AE1405" s="13">
        <f t="shared" si="1756"/>
        <v>4.828337694319134E-2</v>
      </c>
      <c r="AF1405" s="13">
        <f t="shared" si="1757"/>
        <v>1.1615276373345555E-2</v>
      </c>
      <c r="AG1405" s="13">
        <f t="shared" si="1758"/>
        <v>1.8628170296640693E-3</v>
      </c>
      <c r="AH1405" s="13">
        <f t="shared" si="1759"/>
        <v>7.5674372300949802E-5</v>
      </c>
      <c r="AI1405" s="13">
        <f t="shared" si="1760"/>
        <v>2.1971386282531119E-4</v>
      </c>
      <c r="AJ1405" s="13">
        <f t="shared" si="1761"/>
        <v>3.1895990709799232E-4</v>
      </c>
      <c r="AK1405" s="13">
        <f t="shared" si="1762"/>
        <v>3.0869064891260282E-4</v>
      </c>
      <c r="AL1405" s="13">
        <f t="shared" si="1763"/>
        <v>1.2519951447391362E-5</v>
      </c>
      <c r="AM1405" s="13">
        <f t="shared" si="1764"/>
        <v>5.8273936794846812E-2</v>
      </c>
      <c r="AN1405" s="13">
        <f t="shared" si="1765"/>
        <v>2.8037304931318178E-2</v>
      </c>
      <c r="AO1405" s="13">
        <f t="shared" si="1766"/>
        <v>6.7447860145363712E-3</v>
      </c>
      <c r="AP1405" s="13">
        <f t="shared" si="1767"/>
        <v>1.0817049758842282E-3</v>
      </c>
      <c r="AQ1405" s="13">
        <f t="shared" si="1768"/>
        <v>1.3011001968753298E-4</v>
      </c>
      <c r="AR1405" s="13">
        <f t="shared" si="1769"/>
        <v>7.281833246163839E-6</v>
      </c>
      <c r="AS1405" s="13">
        <f t="shared" si="1770"/>
        <v>2.1142160315538573E-5</v>
      </c>
      <c r="AT1405" s="13">
        <f t="shared" si="1771"/>
        <v>3.0692198495716341E-5</v>
      </c>
      <c r="AU1405" s="13">
        <f t="shared" si="1772"/>
        <v>2.9704030065717083E-5</v>
      </c>
      <c r="AV1405" s="13">
        <f t="shared" si="1773"/>
        <v>2.1560757587995111E-5</v>
      </c>
      <c r="AW1405" s="13">
        <f t="shared" si="1774"/>
        <v>4.8581473452029565E-7</v>
      </c>
      <c r="AX1405" s="13">
        <f t="shared" si="1775"/>
        <v>2.8198872277647606E-2</v>
      </c>
      <c r="AY1405" s="13">
        <f t="shared" si="1776"/>
        <v>1.3567306831372609E-2</v>
      </c>
      <c r="AZ1405" s="13">
        <f t="shared" si="1777"/>
        <v>3.2638151775047745E-3</v>
      </c>
      <c r="BA1405" s="13">
        <f t="shared" si="1778"/>
        <v>5.2343915882052813E-4</v>
      </c>
      <c r="BB1405" s="13">
        <f t="shared" si="1779"/>
        <v>6.2960493644483018E-5</v>
      </c>
      <c r="BC1405" s="13">
        <f t="shared" si="1780"/>
        <v>6.0584290543171012E-6</v>
      </c>
      <c r="BD1405" s="13">
        <f t="shared" si="1781"/>
        <v>5.8391735771591119E-7</v>
      </c>
      <c r="BE1405" s="13">
        <f t="shared" si="1782"/>
        <v>1.6953525260083541E-6</v>
      </c>
      <c r="BF1405" s="13">
        <f t="shared" si="1783"/>
        <v>2.461153234668252E-6</v>
      </c>
      <c r="BG1405" s="13">
        <f t="shared" si="1784"/>
        <v>2.3819137520932527E-6</v>
      </c>
      <c r="BH1405" s="13">
        <f t="shared" si="1785"/>
        <v>1.7289191025855748E-6</v>
      </c>
      <c r="BI1405" s="13">
        <f t="shared" si="1786"/>
        <v>1.0039528125343418E-6</v>
      </c>
      <c r="BJ1405" s="14">
        <f t="shared" si="1787"/>
        <v>0.8327794484408263</v>
      </c>
      <c r="BK1405" s="14">
        <f t="shared" si="1788"/>
        <v>0.11414402387185148</v>
      </c>
      <c r="BL1405" s="14">
        <f t="shared" si="1789"/>
        <v>3.7141355645594835E-2</v>
      </c>
      <c r="BM1405" s="14">
        <f t="shared" si="1790"/>
        <v>0.62839579958549352</v>
      </c>
      <c r="BN1405" s="14">
        <f t="shared" si="1791"/>
        <v>0.34273134679721901</v>
      </c>
    </row>
    <row r="1406" spans="1:66" x14ac:dyDescent="0.25">
      <c r="A1406" t="s">
        <v>114</v>
      </c>
      <c r="B1406" t="s">
        <v>112</v>
      </c>
      <c r="C1406" t="s">
        <v>121</v>
      </c>
      <c r="D1406" s="7" t="s">
        <v>510</v>
      </c>
      <c r="E1406" s="10">
        <f>VLOOKUP(A1406,home!$A$2:$E$405,3,FALSE)</f>
        <v>1.2436974789916</v>
      </c>
      <c r="F1406" s="10">
        <f>VLOOKUP(B1406,home!$B$2:$E$405,3,FALSE)</f>
        <v>0.48</v>
      </c>
      <c r="G1406" s="10">
        <f>VLOOKUP(C1406,away!$B$2:$E$405,4,FALSE)</f>
        <v>0.64</v>
      </c>
      <c r="H1406" s="10">
        <f>VLOOKUP(A1406,away!$A$2:$E$405,3,FALSE)</f>
        <v>1.0588235294117601</v>
      </c>
      <c r="I1406" s="10">
        <f>VLOOKUP(C1406,away!$B$2:$E$405,3,FALSE)</f>
        <v>0.96</v>
      </c>
      <c r="J1406" s="10">
        <f>VLOOKUP(B1406,home!$B$2:$E$405,4,FALSE)</f>
        <v>0.76</v>
      </c>
      <c r="K1406" s="12">
        <f t="shared" si="1736"/>
        <v>0.38206386554621952</v>
      </c>
      <c r="L1406" s="12">
        <f t="shared" si="1737"/>
        <v>0.77251764705882009</v>
      </c>
      <c r="M1406" s="13">
        <f t="shared" si="1738"/>
        <v>0.31518941210342449</v>
      </c>
      <c r="N1406" s="13">
        <f t="shared" si="1739"/>
        <v>0.12042248516747477</v>
      </c>
      <c r="O1406" s="13">
        <f t="shared" si="1740"/>
        <v>0.24348938301599027</v>
      </c>
      <c r="P1406" s="13">
        <f t="shared" si="1741"/>
        <v>9.3028494894553268E-2</v>
      </c>
      <c r="Q1406" s="13">
        <f t="shared" si="1742"/>
        <v>2.3004540090883846E-2</v>
      </c>
      <c r="R1406" s="13">
        <f t="shared" si="1743"/>
        <v>9.4049922625658311E-2</v>
      </c>
      <c r="S1406" s="13">
        <f t="shared" si="1744"/>
        <v>6.8643651483969795E-3</v>
      </c>
      <c r="T1406" s="13">
        <f t="shared" si="1745"/>
        <v>1.7771413182679881E-2</v>
      </c>
      <c r="U1406" s="13">
        <f t="shared" si="1746"/>
        <v>3.5933076992681869E-2</v>
      </c>
      <c r="V1406" s="13">
        <f t="shared" si="1747"/>
        <v>2.2511386403792618E-4</v>
      </c>
      <c r="W1406" s="13">
        <f t="shared" si="1748"/>
        <v>2.929734504078687E-3</v>
      </c>
      <c r="X1406" s="13">
        <f t="shared" si="1749"/>
        <v>2.2632716055979063E-3</v>
      </c>
      <c r="Y1406" s="13">
        <f t="shared" si="1750"/>
        <v>8.7420862770576607E-4</v>
      </c>
      <c r="Z1406" s="13">
        <f t="shared" si="1751"/>
        <v>2.4218408310945884E-2</v>
      </c>
      <c r="AA1406" s="13">
        <f t="shared" si="1752"/>
        <v>9.2529786966566736E-3</v>
      </c>
      <c r="AB1406" s="13">
        <f t="shared" si="1753"/>
        <v>1.7676144043307343E-3</v>
      </c>
      <c r="AC1406" s="13">
        <f t="shared" si="1754"/>
        <v>4.1526624838831788E-6</v>
      </c>
      <c r="AD1406" s="13">
        <f t="shared" si="1755"/>
        <v>2.7983642241310991E-4</v>
      </c>
      <c r="AE1406" s="13">
        <f t="shared" si="1756"/>
        <v>2.1617857460393375E-4</v>
      </c>
      <c r="AF1406" s="13">
        <f t="shared" si="1757"/>
        <v>8.3500881898780237E-5</v>
      </c>
      <c r="AG1406" s="13">
        <f t="shared" si="1758"/>
        <v>2.1501968270594044E-5</v>
      </c>
      <c r="AH1406" s="13">
        <f t="shared" si="1759"/>
        <v>4.6772869509704215E-3</v>
      </c>
      <c r="AI1406" s="13">
        <f t="shared" si="1760"/>
        <v>1.7870223327566504E-3</v>
      </c>
      <c r="AJ1406" s="13">
        <f t="shared" si="1761"/>
        <v>3.4137833013521418E-4</v>
      </c>
      <c r="AK1406" s="13">
        <f t="shared" si="1762"/>
        <v>4.3476108141724466E-5</v>
      </c>
      <c r="AL1406" s="13">
        <f t="shared" si="1763"/>
        <v>4.9026512420279639E-8</v>
      </c>
      <c r="AM1406" s="13">
        <f t="shared" si="1764"/>
        <v>2.1383077053555514E-5</v>
      </c>
      <c r="AN1406" s="13">
        <f t="shared" si="1765"/>
        <v>1.6518804372290153E-5</v>
      </c>
      <c r="AO1406" s="13">
        <f t="shared" si="1766"/>
        <v>6.3805339429532685E-6</v>
      </c>
      <c r="AP1406" s="13">
        <f t="shared" si="1767"/>
        <v>1.6430250228630651E-6</v>
      </c>
      <c r="AQ1406" s="13">
        <f t="shared" si="1768"/>
        <v>3.1731645618023473E-7</v>
      </c>
      <c r="AR1406" s="13">
        <f t="shared" si="1769"/>
        <v>7.226573419965187E-4</v>
      </c>
      <c r="AS1406" s="13">
        <f t="shared" si="1770"/>
        <v>2.7610125754854635E-4</v>
      </c>
      <c r="AT1406" s="13">
        <f t="shared" si="1771"/>
        <v>5.2744156870584965E-5</v>
      </c>
      <c r="AU1406" s="13">
        <f t="shared" si="1772"/>
        <v>6.7172121529839599E-6</v>
      </c>
      <c r="AV1406" s="13">
        <f t="shared" si="1773"/>
        <v>6.4160101021577401E-7</v>
      </c>
      <c r="AW1406" s="13">
        <f t="shared" si="1774"/>
        <v>4.0195077813604729E-10</v>
      </c>
      <c r="AX1406" s="13">
        <f t="shared" si="1775"/>
        <v>1.3616168460590133E-6</v>
      </c>
      <c r="AY1406" s="13">
        <f t="shared" si="1776"/>
        <v>1.0518730421131605E-6</v>
      </c>
      <c r="AZ1406" s="13">
        <f t="shared" si="1777"/>
        <v>4.0629524374893095E-7</v>
      </c>
      <c r="BA1406" s="13">
        <f t="shared" si="1778"/>
        <v>1.046234152373713E-7</v>
      </c>
      <c r="BB1406" s="13">
        <f t="shared" si="1779"/>
        <v>2.0205858641607996E-8</v>
      </c>
      <c r="BC1406" s="13">
        <f t="shared" si="1780"/>
        <v>3.1218764749236277E-9</v>
      </c>
      <c r="BD1406" s="13">
        <f t="shared" si="1781"/>
        <v>9.3044258244821915E-5</v>
      </c>
      <c r="BE1406" s="13">
        <f t="shared" si="1782"/>
        <v>3.5548848971897373E-5</v>
      </c>
      <c r="BF1406" s="13">
        <f t="shared" si="1783"/>
        <v>6.7909653269609297E-6</v>
      </c>
      <c r="BG1406" s="13">
        <f t="shared" si="1784"/>
        <v>8.6486082120301298E-7</v>
      </c>
      <c r="BH1406" s="13">
        <f t="shared" si="1785"/>
        <v>8.2608017127075247E-8</v>
      </c>
      <c r="BI1406" s="13">
        <f t="shared" si="1786"/>
        <v>6.3123076697357388E-9</v>
      </c>
      <c r="BJ1406" s="14">
        <f t="shared" si="1787"/>
        <v>0.16791586151873736</v>
      </c>
      <c r="BK1406" s="14">
        <f t="shared" si="1788"/>
        <v>0.41531263957245113</v>
      </c>
      <c r="BL1406" s="14">
        <f t="shared" si="1789"/>
        <v>0.39253733888059034</v>
      </c>
      <c r="BM1406" s="14">
        <f t="shared" si="1790"/>
        <v>0.11079895891364847</v>
      </c>
      <c r="BN1406" s="14">
        <f t="shared" si="1791"/>
        <v>0.88918423789798484</v>
      </c>
    </row>
    <row r="1407" spans="1:66" x14ac:dyDescent="0.25">
      <c r="A1407" t="s">
        <v>114</v>
      </c>
      <c r="B1407" t="s">
        <v>134</v>
      </c>
      <c r="C1407" t="s">
        <v>96</v>
      </c>
      <c r="D1407" s="7" t="s">
        <v>510</v>
      </c>
      <c r="E1407" s="10">
        <f>VLOOKUP(A1407,home!$A$2:$E$405,3,FALSE)</f>
        <v>1.2436974789916</v>
      </c>
      <c r="F1407" s="10">
        <f>VLOOKUP(B1407,home!$B$2:$E$405,3,FALSE)</f>
        <v>1.1299999999999999</v>
      </c>
      <c r="G1407" s="10">
        <f>VLOOKUP(C1407,away!$B$2:$E$405,4,FALSE)</f>
        <v>1.45</v>
      </c>
      <c r="H1407" s="10">
        <f>VLOOKUP(A1407,away!$A$2:$E$405,3,FALSE)</f>
        <v>1.0588235294117601</v>
      </c>
      <c r="I1407" s="10">
        <f>VLOOKUP(C1407,away!$B$2:$E$405,3,FALSE)</f>
        <v>0.8</v>
      </c>
      <c r="J1407" s="10">
        <f>VLOOKUP(B1407,home!$B$2:$E$405,4,FALSE)</f>
        <v>1.32</v>
      </c>
      <c r="K1407" s="12">
        <f t="shared" si="1736"/>
        <v>2.0377983193277363</v>
      </c>
      <c r="L1407" s="12">
        <f t="shared" si="1737"/>
        <v>1.1181176470588188</v>
      </c>
      <c r="M1407" s="13">
        <f t="shared" si="1738"/>
        <v>4.2599363531797607E-2</v>
      </c>
      <c r="N1407" s="13">
        <f t="shared" si="1739"/>
        <v>8.6808911409528428E-2</v>
      </c>
      <c r="O1407" s="13">
        <f t="shared" si="1740"/>
        <v>4.7631100118376797E-2</v>
      </c>
      <c r="P1407" s="13">
        <f t="shared" si="1741"/>
        <v>9.706257576895938E-2</v>
      </c>
      <c r="Q1407" s="13">
        <f t="shared" si="1742"/>
        <v>8.844952688650369E-2</v>
      </c>
      <c r="R1407" s="13">
        <f t="shared" si="1743"/>
        <v>2.6628586795591248E-2</v>
      </c>
      <c r="S1407" s="13">
        <f t="shared" si="1744"/>
        <v>5.5289227548392363E-2</v>
      </c>
      <c r="T1407" s="13">
        <f t="shared" si="1745"/>
        <v>9.8896976885803248E-2</v>
      </c>
      <c r="U1407" s="13">
        <f t="shared" si="1746"/>
        <v>5.4263689418128598E-2</v>
      </c>
      <c r="V1407" s="13">
        <f t="shared" si="1747"/>
        <v>1.3997378763958193E-2</v>
      </c>
      <c r="W1407" s="13">
        <f t="shared" si="1748"/>
        <v>6.0080765744883559E-2</v>
      </c>
      <c r="X1407" s="13">
        <f t="shared" si="1749"/>
        <v>6.7177364428161288E-2</v>
      </c>
      <c r="Y1407" s="13">
        <f t="shared" si="1750"/>
        <v>3.7556098325014255E-2</v>
      </c>
      <c r="Z1407" s="13">
        <f t="shared" si="1751"/>
        <v>9.924630937462672E-3</v>
      </c>
      <c r="AA1407" s="13">
        <f t="shared" si="1752"/>
        <v>2.0224396244309491E-2</v>
      </c>
      <c r="AB1407" s="13">
        <f t="shared" si="1753"/>
        <v>2.0606620338036032E-2</v>
      </c>
      <c r="AC1407" s="13">
        <f t="shared" si="1754"/>
        <v>1.9933126991284063E-3</v>
      </c>
      <c r="AD1407" s="13">
        <f t="shared" si="1755"/>
        <v>3.060812086471178E-2</v>
      </c>
      <c r="AE1407" s="13">
        <f t="shared" si="1756"/>
        <v>3.422348008214348E-2</v>
      </c>
      <c r="AF1407" s="13">
        <f t="shared" si="1757"/>
        <v>1.9132938511805309E-2</v>
      </c>
      <c r="AG1407" s="13">
        <f t="shared" si="1758"/>
        <v>7.1309587300469367E-3</v>
      </c>
      <c r="AH1407" s="13">
        <f t="shared" si="1759"/>
        <v>2.7742262479307309E-3</v>
      </c>
      <c r="AI1407" s="13">
        <f t="shared" si="1760"/>
        <v>5.6533135854681359E-3</v>
      </c>
      <c r="AJ1407" s="13">
        <f t="shared" si="1761"/>
        <v>5.7601564615498138E-3</v>
      </c>
      <c r="AK1407" s="13">
        <f t="shared" si="1762"/>
        <v>3.9126790521370044E-3</v>
      </c>
      <c r="AL1407" s="13">
        <f t="shared" si="1763"/>
        <v>1.8167038082243895E-4</v>
      </c>
      <c r="AM1407" s="13">
        <f t="shared" si="1764"/>
        <v>1.2474635451177975E-2</v>
      </c>
      <c r="AN1407" s="13">
        <f t="shared" si="1765"/>
        <v>1.3948110038587645E-2</v>
      </c>
      <c r="AO1407" s="13">
        <f t="shared" si="1766"/>
        <v>7.7978139886315549E-3</v>
      </c>
      <c r="AP1407" s="13">
        <f t="shared" si="1767"/>
        <v>2.906291143057019E-3</v>
      </c>
      <c r="AQ1407" s="13">
        <f t="shared" si="1768"/>
        <v>8.123938536356999E-4</v>
      </c>
      <c r="AR1407" s="13">
        <f t="shared" si="1769"/>
        <v>6.2038226494902458E-4</v>
      </c>
      <c r="AS1407" s="13">
        <f t="shared" si="1770"/>
        <v>1.2642139368538568E-3</v>
      </c>
      <c r="AT1407" s="13">
        <f t="shared" si="1771"/>
        <v>1.2881065178957452E-3</v>
      </c>
      <c r="AU1407" s="13">
        <f t="shared" si="1772"/>
        <v>8.7496709909435082E-4</v>
      </c>
      <c r="AV1407" s="13">
        <f t="shared" si="1773"/>
        <v>4.4575162100038315E-4</v>
      </c>
      <c r="AW1407" s="13">
        <f t="shared" si="1774"/>
        <v>1.1498212415513028E-5</v>
      </c>
      <c r="AX1407" s="13">
        <f t="shared" si="1775"/>
        <v>4.2367985261061074E-3</v>
      </c>
      <c r="AY1407" s="13">
        <f t="shared" si="1776"/>
        <v>4.737239199072033E-3</v>
      </c>
      <c r="AZ1407" s="13">
        <f t="shared" si="1777"/>
        <v>2.6483953734106123E-3</v>
      </c>
      <c r="BA1407" s="13">
        <f t="shared" si="1778"/>
        <v>9.8707253446644536E-4</v>
      </c>
      <c r="BB1407" s="13">
        <f t="shared" si="1779"/>
        <v>2.7591580492850168E-4</v>
      </c>
      <c r="BC1407" s="13">
        <f t="shared" si="1780"/>
        <v>6.1701266118599241E-5</v>
      </c>
      <c r="BD1407" s="13">
        <f t="shared" si="1781"/>
        <v>1.1561005972697062E-4</v>
      </c>
      <c r="BE1407" s="13">
        <f t="shared" si="1782"/>
        <v>2.3558998540899995E-4</v>
      </c>
      <c r="BF1407" s="13">
        <f t="shared" si="1783"/>
        <v>2.40042438158453E-4</v>
      </c>
      <c r="BG1407" s="13">
        <f t="shared" si="1784"/>
        <v>1.6305269234887589E-4</v>
      </c>
      <c r="BH1407" s="13">
        <f t="shared" si="1785"/>
        <v>8.3067125607600421E-5</v>
      </c>
      <c r="BI1407" s="13">
        <f t="shared" si="1786"/>
        <v>3.3854809790910812E-5</v>
      </c>
      <c r="BJ1407" s="14">
        <f t="shared" si="1787"/>
        <v>0.58095150904779425</v>
      </c>
      <c r="BK1407" s="14">
        <f t="shared" si="1788"/>
        <v>0.21586076789213046</v>
      </c>
      <c r="BL1407" s="14">
        <f t="shared" si="1789"/>
        <v>0.19281940681236301</v>
      </c>
      <c r="BM1407" s="14">
        <f t="shared" si="1790"/>
        <v>0.60565050919233654</v>
      </c>
      <c r="BN1407" s="14">
        <f t="shared" si="1791"/>
        <v>0.38918006451075715</v>
      </c>
    </row>
    <row r="1408" spans="1:66" x14ac:dyDescent="0.25">
      <c r="A1408" t="s">
        <v>136</v>
      </c>
      <c r="B1408" t="s">
        <v>307</v>
      </c>
      <c r="C1408" t="s">
        <v>344</v>
      </c>
      <c r="D1408" s="7" t="s">
        <v>510</v>
      </c>
      <c r="E1408" s="10">
        <f>VLOOKUP(A1408,home!$A$2:$E$405,3,FALSE)</f>
        <v>1.6168224299065399</v>
      </c>
      <c r="F1408" s="10">
        <f>VLOOKUP(B1408,home!$B$2:$E$405,3,FALSE)</f>
        <v>0.31</v>
      </c>
      <c r="G1408" s="10">
        <f>VLOOKUP(C1408,away!$B$2:$E$405,4,FALSE)</f>
        <v>0.62</v>
      </c>
      <c r="H1408" s="10">
        <f>VLOOKUP(A1408,away!$A$2:$E$405,3,FALSE)</f>
        <v>1.36448598130841</v>
      </c>
      <c r="I1408" s="10">
        <f>VLOOKUP(C1408,away!$B$2:$E$405,3,FALSE)</f>
        <v>0.74</v>
      </c>
      <c r="J1408" s="10">
        <f>VLOOKUP(B1408,home!$B$2:$E$405,4,FALSE)</f>
        <v>1.28</v>
      </c>
      <c r="K1408" s="12">
        <f t="shared" si="1736"/>
        <v>0.31075327102803696</v>
      </c>
      <c r="L1408" s="12">
        <f t="shared" si="1737"/>
        <v>1.2924411214953258</v>
      </c>
      <c r="M1408" s="13">
        <f t="shared" si="1738"/>
        <v>0.20125261026164817</v>
      </c>
      <c r="N1408" s="13">
        <f t="shared" si="1739"/>
        <v>6.2539906941737847E-2</v>
      </c>
      <c r="O1408" s="13">
        <f t="shared" si="1740"/>
        <v>0.26010714931042622</v>
      </c>
      <c r="P1408" s="13">
        <f t="shared" si="1741"/>
        <v>8.082914746599297E-2</v>
      </c>
      <c r="Q1408" s="13">
        <f t="shared" si="1742"/>
        <v>9.7172403259670349E-3</v>
      </c>
      <c r="R1408" s="13">
        <f t="shared" si="1743"/>
        <v>0.16808658788185973</v>
      </c>
      <c r="S1408" s="13">
        <f t="shared" si="1744"/>
        <v>8.1158588099618182E-3</v>
      </c>
      <c r="T1408" s="13">
        <f t="shared" si="1745"/>
        <v>1.2558960984732439E-2</v>
      </c>
      <c r="U1408" s="13">
        <f t="shared" si="1746"/>
        <v>5.2233457000229515E-2</v>
      </c>
      <c r="V1408" s="13">
        <f t="shared" si="1747"/>
        <v>3.6217498424863517E-4</v>
      </c>
      <c r="W1408" s="13">
        <f t="shared" si="1748"/>
        <v>1.0065547388866016E-3</v>
      </c>
      <c r="X1408" s="13">
        <f t="shared" si="1749"/>
        <v>1.3009127355730341E-3</v>
      </c>
      <c r="Y1408" s="13">
        <f t="shared" si="1750"/>
        <v>8.4067655746578225E-4</v>
      </c>
      <c r="Z1408" s="13">
        <f t="shared" si="1751"/>
        <v>7.241400605011783E-2</v>
      </c>
      <c r="AA1408" s="13">
        <f t="shared" si="1752"/>
        <v>2.2502889248318177E-2</v>
      </c>
      <c r="AB1408" s="13">
        <f t="shared" si="1753"/>
        <v>3.496423220748258E-3</v>
      </c>
      <c r="AC1408" s="13">
        <f t="shared" si="1754"/>
        <v>9.0912781119544083E-6</v>
      </c>
      <c r="AD1408" s="13">
        <f t="shared" si="1755"/>
        <v>7.8197544394445766E-5</v>
      </c>
      <c r="AE1408" s="13">
        <f t="shared" si="1756"/>
        <v>1.01065721975338E-4</v>
      </c>
      <c r="AF1408" s="13">
        <f t="shared" si="1757"/>
        <v>6.5310747527270318E-5</v>
      </c>
      <c r="AG1408" s="13">
        <f t="shared" si="1758"/>
        <v>2.8136765259947783E-5</v>
      </c>
      <c r="AH1408" s="13">
        <f t="shared" si="1759"/>
        <v>2.3397709797845896E-2</v>
      </c>
      <c r="AI1408" s="13">
        <f t="shared" si="1760"/>
        <v>7.2709148542453627E-3</v>
      </c>
      <c r="AJ1408" s="13">
        <f t="shared" si="1761"/>
        <v>1.1297302871615443E-3</v>
      </c>
      <c r="AK1408" s="13">
        <f t="shared" si="1762"/>
        <v>1.170224607049645E-4</v>
      </c>
      <c r="AL1408" s="13">
        <f t="shared" si="1763"/>
        <v>1.46053312443531E-7</v>
      </c>
      <c r="AM1408" s="13">
        <f t="shared" si="1764"/>
        <v>4.8600285413868291E-6</v>
      </c>
      <c r="AN1408" s="13">
        <f t="shared" si="1765"/>
        <v>6.2813007385292857E-6</v>
      </c>
      <c r="AO1408" s="13">
        <f t="shared" si="1766"/>
        <v>4.059105685477104E-6</v>
      </c>
      <c r="AP1408" s="13">
        <f t="shared" si="1767"/>
        <v>1.7487183681353612E-6</v>
      </c>
      <c r="AQ1408" s="13">
        <f t="shared" si="1768"/>
        <v>5.6502888222308544E-7</v>
      </c>
      <c r="AR1408" s="13">
        <f t="shared" si="1769"/>
        <v>6.0480324583100254E-3</v>
      </c>
      <c r="AS1408" s="13">
        <f t="shared" si="1770"/>
        <v>1.8794458697035802E-3</v>
      </c>
      <c r="AT1408" s="13">
        <f t="shared" si="1771"/>
        <v>2.9202197586526062E-4</v>
      </c>
      <c r="AU1408" s="13">
        <f t="shared" si="1772"/>
        <v>3.0248928070733405E-5</v>
      </c>
      <c r="AV1408" s="13">
        <f t="shared" si="1773"/>
        <v>2.3499883357680531E-6</v>
      </c>
      <c r="AW1408" s="13">
        <f t="shared" si="1774"/>
        <v>1.6294287940534545E-9</v>
      </c>
      <c r="AX1408" s="13">
        <f t="shared" si="1775"/>
        <v>2.5171162775426282E-7</v>
      </c>
      <c r="AY1408" s="13">
        <f t="shared" si="1776"/>
        <v>3.2532245846813338E-7</v>
      </c>
      <c r="AZ1408" s="13">
        <f t="shared" si="1777"/>
        <v>2.1023006153508546E-7</v>
      </c>
      <c r="BA1408" s="13">
        <f t="shared" si="1778"/>
        <v>9.056999216747908E-8</v>
      </c>
      <c r="BB1408" s="13">
        <f t="shared" si="1779"/>
        <v>2.9264095562689883E-8</v>
      </c>
      <c r="BC1408" s="13">
        <f t="shared" si="1780"/>
        <v>7.5644240977178619E-9</v>
      </c>
      <c r="BD1408" s="13">
        <f t="shared" si="1781"/>
        <v>1.3027876422097217E-3</v>
      </c>
      <c r="BE1408" s="13">
        <f t="shared" si="1782"/>
        <v>4.0484552127157493E-4</v>
      </c>
      <c r="BF1408" s="13">
        <f t="shared" si="1783"/>
        <v>6.2903534998096311E-5</v>
      </c>
      <c r="BG1408" s="13">
        <f t="shared" si="1784"/>
        <v>6.5158264199616778E-6</v>
      </c>
      <c r="BH1408" s="13">
        <f t="shared" si="1785"/>
        <v>5.0620359336349871E-7</v>
      </c>
      <c r="BI1408" s="13">
        <f t="shared" si="1786"/>
        <v>3.1460884488770696E-8</v>
      </c>
      <c r="BJ1408" s="14">
        <f t="shared" si="1787"/>
        <v>8.8255391908395098E-2</v>
      </c>
      <c r="BK1408" s="14">
        <f t="shared" si="1788"/>
        <v>0.29056935417573443</v>
      </c>
      <c r="BL1408" s="14">
        <f t="shared" si="1789"/>
        <v>0.54837157347120236</v>
      </c>
      <c r="BM1408" s="14">
        <f t="shared" si="1790"/>
        <v>0.21707735972478798</v>
      </c>
      <c r="BN1408" s="14">
        <f t="shared" si="1791"/>
        <v>0.78253264218763197</v>
      </c>
    </row>
    <row r="1409" spans="1:66" x14ac:dyDescent="0.25">
      <c r="A1409" t="s">
        <v>136</v>
      </c>
      <c r="B1409" t="s">
        <v>309</v>
      </c>
      <c r="C1409" t="s">
        <v>359</v>
      </c>
      <c r="D1409" s="7" t="s">
        <v>510</v>
      </c>
      <c r="E1409" s="10">
        <f>VLOOKUP(A1409,home!$A$2:$E$405,3,FALSE)</f>
        <v>1.6168224299065399</v>
      </c>
      <c r="F1409" s="10">
        <f>VLOOKUP(B1409,home!$B$2:$E$405,3,FALSE)</f>
        <v>1.55</v>
      </c>
      <c r="G1409" s="10">
        <f>VLOOKUP(C1409,away!$B$2:$E$405,4,FALSE)</f>
        <v>0.74</v>
      </c>
      <c r="H1409" s="10">
        <f>VLOOKUP(A1409,away!$A$2:$E$405,3,FALSE)</f>
        <v>1.36448598130841</v>
      </c>
      <c r="I1409" s="10">
        <f>VLOOKUP(C1409,away!$B$2:$E$405,3,FALSE)</f>
        <v>1.1100000000000001</v>
      </c>
      <c r="J1409" s="10">
        <f>VLOOKUP(B1409,home!$B$2:$E$405,4,FALSE)</f>
        <v>1.1000000000000001</v>
      </c>
      <c r="K1409" s="12">
        <f t="shared" si="1736"/>
        <v>1.8544953271028013</v>
      </c>
      <c r="L1409" s="12">
        <f t="shared" si="1737"/>
        <v>1.666037383177569</v>
      </c>
      <c r="M1409" s="13">
        <f t="shared" si="1738"/>
        <v>2.9583671443606688E-2</v>
      </c>
      <c r="N1409" s="13">
        <f t="shared" si="1739"/>
        <v>5.4862780450713182E-2</v>
      </c>
      <c r="O1409" s="13">
        <f t="shared" si="1740"/>
        <v>4.9287502556691454E-2</v>
      </c>
      <c r="P1409" s="13">
        <f t="shared" si="1741"/>
        <v>9.1403443175951671E-2</v>
      </c>
      <c r="Q1409" s="13">
        <f t="shared" si="1742"/>
        <v>5.0871384988857273E-2</v>
      </c>
      <c r="R1409" s="13">
        <f t="shared" si="1743"/>
        <v>4.1057410891453996E-2</v>
      </c>
      <c r="S1409" s="13">
        <f t="shared" si="1744"/>
        <v>7.0601357241487167E-2</v>
      </c>
      <c r="T1409" s="13">
        <f t="shared" si="1745"/>
        <v>8.4753629125454422E-2</v>
      </c>
      <c r="U1409" s="13">
        <f t="shared" si="1746"/>
        <v>7.6140776641141092E-2</v>
      </c>
      <c r="V1409" s="13">
        <f t="shared" si="1747"/>
        <v>2.4237120718842192E-2</v>
      </c>
      <c r="W1409" s="13">
        <f t="shared" si="1748"/>
        <v>3.1446915248361136E-2</v>
      </c>
      <c r="X1409" s="13">
        <f t="shared" si="1749"/>
        <v>5.2391736389386372E-2</v>
      </c>
      <c r="Y1409" s="13">
        <f t="shared" si="1750"/>
        <v>4.3643295697151155E-2</v>
      </c>
      <c r="Z1409" s="13">
        <f t="shared" si="1751"/>
        <v>2.2801060467214748E-2</v>
      </c>
      <c r="AA1409" s="13">
        <f t="shared" si="1752"/>
        <v>4.2284460089438161E-2</v>
      </c>
      <c r="AB1409" s="13">
        <f t="shared" si="1753"/>
        <v>3.9208166822463995E-2</v>
      </c>
      <c r="AC1409" s="13">
        <f t="shared" si="1754"/>
        <v>4.6802766912238105E-3</v>
      </c>
      <c r="AD1409" s="13">
        <f t="shared" si="1755"/>
        <v>1.4579539344970893E-2</v>
      </c>
      <c r="AE1409" s="13">
        <f t="shared" si="1756"/>
        <v>2.4290057578229714E-2</v>
      </c>
      <c r="AF1409" s="13">
        <f t="shared" si="1757"/>
        <v>2.0234071982433158E-2</v>
      </c>
      <c r="AG1409" s="13">
        <f t="shared" si="1758"/>
        <v>1.1236906778879837E-2</v>
      </c>
      <c r="AH1409" s="13">
        <f t="shared" si="1759"/>
        <v>9.4968547786179903E-3</v>
      </c>
      <c r="AI1409" s="13">
        <f t="shared" si="1760"/>
        <v>1.7611872809120972E-2</v>
      </c>
      <c r="AJ1409" s="13">
        <f t="shared" si="1761"/>
        <v>1.6330567913021871E-2</v>
      </c>
      <c r="AK1409" s="13">
        <f t="shared" si="1762"/>
        <v>1.0094987294544668E-2</v>
      </c>
      <c r="AL1409" s="13">
        <f t="shared" si="1763"/>
        <v>5.7841827429631855E-4</v>
      </c>
      <c r="AM1409" s="13">
        <f t="shared" si="1764"/>
        <v>5.4075375173119854E-3</v>
      </c>
      <c r="AN1409" s="13">
        <f t="shared" si="1765"/>
        <v>9.0091596547769888E-3</v>
      </c>
      <c r="AO1409" s="13">
        <f t="shared" si="1766"/>
        <v>7.5047983879367938E-3</v>
      </c>
      <c r="AP1409" s="13">
        <f t="shared" si="1767"/>
        <v>4.167758222504485E-3</v>
      </c>
      <c r="AQ1409" s="13">
        <f t="shared" si="1768"/>
        <v>1.7359102506845415E-3</v>
      </c>
      <c r="AR1409" s="13">
        <f t="shared" si="1769"/>
        <v>3.1644230167572232E-3</v>
      </c>
      <c r="AS1409" s="13">
        <f t="shared" si="1770"/>
        <v>5.8684076975528193E-3</v>
      </c>
      <c r="AT1409" s="13">
        <f t="shared" si="1771"/>
        <v>5.4414673263229081E-3</v>
      </c>
      <c r="AU1409" s="13">
        <f t="shared" si="1772"/>
        <v>3.3637252430828023E-3</v>
      </c>
      <c r="AV1409" s="13">
        <f t="shared" si="1773"/>
        <v>1.5595031862386984E-3</v>
      </c>
      <c r="AW1409" s="13">
        <f t="shared" si="1774"/>
        <v>4.9642082276664157E-5</v>
      </c>
      <c r="AX1409" s="13">
        <f t="shared" si="1775"/>
        <v>1.6713755094980274E-3</v>
      </c>
      <c r="AY1409" s="13">
        <f t="shared" si="1776"/>
        <v>2.7845740801511693E-3</v>
      </c>
      <c r="AZ1409" s="13">
        <f t="shared" si="1777"/>
        <v>2.319602256879571E-3</v>
      </c>
      <c r="BA1409" s="13">
        <f t="shared" si="1778"/>
        <v>1.2881813580214745E-3</v>
      </c>
      <c r="BB1409" s="13">
        <f t="shared" si="1779"/>
        <v>5.3653957469405596E-4</v>
      </c>
      <c r="BC1409" s="13">
        <f t="shared" si="1780"/>
        <v>1.7877899779889824E-4</v>
      </c>
      <c r="BD1409" s="13">
        <f t="shared" si="1781"/>
        <v>8.7867450701751247E-4</v>
      </c>
      <c r="BE1409" s="13">
        <f t="shared" si="1782"/>
        <v>1.6294977673083344E-3</v>
      </c>
      <c r="BF1409" s="13">
        <f t="shared" si="1783"/>
        <v>1.5109479974988774E-3</v>
      </c>
      <c r="BG1409" s="13">
        <f t="shared" si="1784"/>
        <v>9.3401533361900109E-4</v>
      </c>
      <c r="BH1409" s="13">
        <f t="shared" si="1785"/>
        <v>4.3303176790970052E-4</v>
      </c>
      <c r="BI1409" s="13">
        <f t="shared" si="1786"/>
        <v>1.6061107801512071E-4</v>
      </c>
      <c r="BJ1409" s="14">
        <f t="shared" si="1787"/>
        <v>0.42491453339469509</v>
      </c>
      <c r="BK1409" s="14">
        <f t="shared" si="1788"/>
        <v>0.223868861625559</v>
      </c>
      <c r="BL1409" s="14">
        <f t="shared" si="1789"/>
        <v>0.32645690471781719</v>
      </c>
      <c r="BM1409" s="14">
        <f t="shared" si="1790"/>
        <v>0.67824023470013717</v>
      </c>
      <c r="BN1409" s="14">
        <f t="shared" si="1791"/>
        <v>0.31706619350727427</v>
      </c>
    </row>
    <row r="1410" spans="1:66" x14ac:dyDescent="0.25">
      <c r="A1410" t="s">
        <v>136</v>
      </c>
      <c r="B1410" t="s">
        <v>315</v>
      </c>
      <c r="C1410" t="s">
        <v>387</v>
      </c>
      <c r="D1410" s="7" t="s">
        <v>510</v>
      </c>
      <c r="E1410" s="10">
        <f>VLOOKUP(A1410,home!$A$2:$E$405,3,FALSE)</f>
        <v>1.6168224299065399</v>
      </c>
      <c r="F1410" s="10">
        <f>VLOOKUP(B1410,home!$B$2:$E$405,3,FALSE)</f>
        <v>0.49</v>
      </c>
      <c r="G1410" s="10">
        <f>VLOOKUP(C1410,away!$B$2:$E$405,4,FALSE)</f>
        <v>1.73</v>
      </c>
      <c r="H1410" s="10">
        <f>VLOOKUP(A1410,away!$A$2:$E$405,3,FALSE)</f>
        <v>1.36448598130841</v>
      </c>
      <c r="I1410" s="10">
        <f>VLOOKUP(C1410,away!$B$2:$E$405,3,FALSE)</f>
        <v>0.87</v>
      </c>
      <c r="J1410" s="10">
        <f>VLOOKUP(B1410,home!$B$2:$E$405,4,FALSE)</f>
        <v>1.32</v>
      </c>
      <c r="K1410" s="12">
        <f t="shared" si="1736"/>
        <v>1.3705803738317739</v>
      </c>
      <c r="L1410" s="12">
        <f t="shared" si="1737"/>
        <v>1.5669757009345782</v>
      </c>
      <c r="M1410" s="13">
        <f t="shared" si="1738"/>
        <v>5.2995086632935166E-2</v>
      </c>
      <c r="N1410" s="13">
        <f t="shared" si="1739"/>
        <v>7.2634025648615527E-2</v>
      </c>
      <c r="O1410" s="13">
        <f t="shared" si="1740"/>
        <v>8.3042013022732258E-2</v>
      </c>
      <c r="P1410" s="13">
        <f t="shared" si="1741"/>
        <v>0.11381575325243942</v>
      </c>
      <c r="Q1410" s="13">
        <f t="shared" si="1742"/>
        <v>4.9775385013193077E-2</v>
      </c>
      <c r="R1410" s="13">
        <f t="shared" si="1743"/>
        <v>6.5062408281657144E-2</v>
      </c>
      <c r="S1410" s="13">
        <f t="shared" si="1744"/>
        <v>6.1109559920832224E-2</v>
      </c>
      <c r="T1410" s="13">
        <f t="shared" si="1745"/>
        <v>7.7996818820336711E-2</v>
      </c>
      <c r="U1410" s="13">
        <f t="shared" si="1746"/>
        <v>8.917325986506916E-2</v>
      </c>
      <c r="V1410" s="13">
        <f t="shared" si="1747"/>
        <v>1.4582548088088215E-2</v>
      </c>
      <c r="W1410" s="13">
        <f t="shared" si="1748"/>
        <v>2.2740388599667549E-2</v>
      </c>
      <c r="X1410" s="13">
        <f t="shared" si="1749"/>
        <v>3.563363636548874E-2</v>
      </c>
      <c r="Y1410" s="13">
        <f t="shared" si="1750"/>
        <v>2.7918521160329807E-2</v>
      </c>
      <c r="Z1410" s="13">
        <f t="shared" si="1751"/>
        <v>3.39837376072138E-2</v>
      </c>
      <c r="AA1410" s="13">
        <f t="shared" si="1752"/>
        <v>4.6577443793896001E-2</v>
      </c>
      <c r="AB1410" s="13">
        <f t="shared" si="1753"/>
        <v>3.191906516358322E-2</v>
      </c>
      <c r="AC1410" s="13">
        <f t="shared" si="1754"/>
        <v>1.9574027995293004E-3</v>
      </c>
      <c r="AD1410" s="13">
        <f t="shared" si="1755"/>
        <v>7.7918825770030408E-3</v>
      </c>
      <c r="AE1410" s="13">
        <f t="shared" si="1756"/>
        <v>1.2209690662699266E-2</v>
      </c>
      <c r="AF1410" s="13">
        <f t="shared" si="1757"/>
        <v>9.5661442921887805E-3</v>
      </c>
      <c r="AG1410" s="13">
        <f t="shared" si="1758"/>
        <v>4.9966385524979418E-3</v>
      </c>
      <c r="AH1410" s="13">
        <f t="shared" si="1759"/>
        <v>1.3312922764360162E-2</v>
      </c>
      <c r="AI1410" s="13">
        <f t="shared" si="1760"/>
        <v>1.8246430659170282E-2</v>
      </c>
      <c r="AJ1410" s="13">
        <f t="shared" si="1761"/>
        <v>1.2504099876970577E-2</v>
      </c>
      <c r="AK1410" s="13">
        <f t="shared" si="1762"/>
        <v>5.7126246279360577E-3</v>
      </c>
      <c r="AL1410" s="13">
        <f t="shared" si="1763"/>
        <v>1.6815390875002837E-4</v>
      </c>
      <c r="AM1410" s="13">
        <f t="shared" si="1764"/>
        <v>2.1358802670484204E-3</v>
      </c>
      <c r="AN1410" s="13">
        <f t="shared" si="1765"/>
        <v>3.3468724785705325E-3</v>
      </c>
      <c r="AO1410" s="13">
        <f t="shared" si="1766"/>
        <v>2.6222339240233551E-3</v>
      </c>
      <c r="AP1410" s="13">
        <f t="shared" si="1767"/>
        <v>1.3696589470369753E-3</v>
      </c>
      <c r="AQ1410" s="13">
        <f t="shared" si="1768"/>
        <v>5.3655557214364526E-4</v>
      </c>
      <c r="AR1410" s="13">
        <f t="shared" si="1769"/>
        <v>4.172205296034231E-3</v>
      </c>
      <c r="AS1410" s="13">
        <f t="shared" si="1770"/>
        <v>5.7183426943415031E-3</v>
      </c>
      <c r="AT1410" s="13">
        <f t="shared" si="1771"/>
        <v>3.9187241338543861E-3</v>
      </c>
      <c r="AU1410" s="13">
        <f t="shared" si="1772"/>
        <v>1.7903087961072465E-3</v>
      </c>
      <c r="AV1410" s="13">
        <f t="shared" si="1773"/>
        <v>6.1344052476074585E-4</v>
      </c>
      <c r="AW1410" s="13">
        <f t="shared" si="1774"/>
        <v>1.0031623790631197E-5</v>
      </c>
      <c r="AX1410" s="13">
        <f t="shared" si="1775"/>
        <v>4.8789926247852299E-4</v>
      </c>
      <c r="AY1410" s="13">
        <f t="shared" si="1776"/>
        <v>7.6452628880774721E-4</v>
      </c>
      <c r="AZ1410" s="13">
        <f t="shared" si="1777"/>
        <v>5.9899705864371595E-4</v>
      </c>
      <c r="BA1410" s="13">
        <f t="shared" si="1778"/>
        <v>3.1287127860866239E-4</v>
      </c>
      <c r="BB1410" s="13">
        <f t="shared" si="1779"/>
        <v>1.2256542277502665E-4</v>
      </c>
      <c r="BC1410" s="13">
        <f t="shared" si="1780"/>
        <v>3.8411407852648039E-5</v>
      </c>
      <c r="BD1410" s="13">
        <f t="shared" si="1781"/>
        <v>1.0896240530327008E-3</v>
      </c>
      <c r="BE1410" s="13">
        <f t="shared" si="1782"/>
        <v>1.4934173419416518E-3</v>
      </c>
      <c r="BF1410" s="13">
        <f t="shared" si="1783"/>
        <v>1.023424249402622E-3</v>
      </c>
      <c r="BG1410" s="13">
        <f t="shared" si="1784"/>
        <v>4.6756173011158276E-4</v>
      </c>
      <c r="BH1410" s="13">
        <f t="shared" si="1785"/>
        <v>1.6020773271144105E-4</v>
      </c>
      <c r="BI1410" s="13">
        <f t="shared" si="1786"/>
        <v>4.3915514838077513E-5</v>
      </c>
      <c r="BJ1410" s="14">
        <f t="shared" si="1787"/>
        <v>0.33359960360000956</v>
      </c>
      <c r="BK1410" s="14">
        <f t="shared" si="1788"/>
        <v>0.24539303089138209</v>
      </c>
      <c r="BL1410" s="14">
        <f t="shared" si="1789"/>
        <v>0.38604144012251101</v>
      </c>
      <c r="BM1410" s="14">
        <f t="shared" si="1790"/>
        <v>0.56093864570452678</v>
      </c>
      <c r="BN1410" s="14">
        <f t="shared" si="1791"/>
        <v>0.43732467185157259</v>
      </c>
    </row>
    <row r="1411" spans="1:66" x14ac:dyDescent="0.25">
      <c r="A1411" t="s">
        <v>136</v>
      </c>
      <c r="B1411" t="s">
        <v>317</v>
      </c>
      <c r="C1411" t="s">
        <v>483</v>
      </c>
      <c r="D1411" s="7" t="s">
        <v>510</v>
      </c>
      <c r="E1411" s="10">
        <f>VLOOKUP(A1411,home!$A$2:$E$405,3,FALSE)</f>
        <v>1.6168224299065399</v>
      </c>
      <c r="F1411" s="10">
        <f>VLOOKUP(B1411,home!$B$2:$E$405,3,FALSE)</f>
        <v>0.87</v>
      </c>
      <c r="G1411" s="10">
        <f>VLOOKUP(C1411,away!$B$2:$E$405,4,FALSE)</f>
        <v>0.62</v>
      </c>
      <c r="H1411" s="10">
        <f>VLOOKUP(A1411,away!$A$2:$E$405,3,FALSE)</f>
        <v>1.36448598130841</v>
      </c>
      <c r="I1411" s="10">
        <f>VLOOKUP(C1411,away!$B$2:$E$405,3,FALSE)</f>
        <v>1.24</v>
      </c>
      <c r="J1411" s="10">
        <f>VLOOKUP(B1411,home!$B$2:$E$405,4,FALSE)</f>
        <v>0.44</v>
      </c>
      <c r="K1411" s="12">
        <f t="shared" si="1736"/>
        <v>0.87211401869158756</v>
      </c>
      <c r="L1411" s="12">
        <f t="shared" si="1737"/>
        <v>0.74446355140186848</v>
      </c>
      <c r="M1411" s="13">
        <f t="shared" si="1738"/>
        <v>0.19857715382950114</v>
      </c>
      <c r="N1411" s="13">
        <f t="shared" si="1739"/>
        <v>0.1731819196465838</v>
      </c>
      <c r="O1411" s="13">
        <f t="shared" si="1740"/>
        <v>0.14783345316718555</v>
      </c>
      <c r="P1411" s="13">
        <f t="shared" si="1741"/>
        <v>0.12892762693868878</v>
      </c>
      <c r="Q1411" s="13">
        <f t="shared" si="1742"/>
        <v>7.5517189953852898E-2</v>
      </c>
      <c r="R1411" s="13">
        <f t="shared" si="1743"/>
        <v>5.5028308780422377E-2</v>
      </c>
      <c r="S1411" s="13">
        <f t="shared" si="1744"/>
        <v>2.0926794280566749E-2</v>
      </c>
      <c r="T1411" s="13">
        <f t="shared" si="1745"/>
        <v>5.6219795424934826E-2</v>
      </c>
      <c r="U1411" s="13">
        <f t="shared" si="1746"/>
        <v>4.7990959512295726E-2</v>
      </c>
      <c r="V1411" s="13">
        <f t="shared" si="1747"/>
        <v>1.5096521953511458E-3</v>
      </c>
      <c r="W1411" s="13">
        <f t="shared" si="1748"/>
        <v>2.1953200003650215E-2</v>
      </c>
      <c r="X1411" s="13">
        <f t="shared" si="1749"/>
        <v>1.634335723935295E-2</v>
      </c>
      <c r="Y1411" s="13">
        <f t="shared" si="1750"/>
        <v>6.0835168861190659E-3</v>
      </c>
      <c r="Z1411" s="13">
        <f t="shared" si="1751"/>
        <v>1.3655523394103959E-2</v>
      </c>
      <c r="AA1411" s="13">
        <f t="shared" si="1752"/>
        <v>1.190917338456899E-2</v>
      </c>
      <c r="AB1411" s="13">
        <f t="shared" si="1753"/>
        <v>5.1930785298556778E-3</v>
      </c>
      <c r="AC1411" s="13">
        <f t="shared" si="1754"/>
        <v>6.1259525358251901E-5</v>
      </c>
      <c r="AD1411" s="13">
        <f t="shared" si="1755"/>
        <v>4.7864233695808899E-3</v>
      </c>
      <c r="AE1411" s="13">
        <f t="shared" si="1756"/>
        <v>3.5633177402310872E-3</v>
      </c>
      <c r="AF1411" s="13">
        <f t="shared" si="1757"/>
        <v>1.3263800898328578E-3</v>
      </c>
      <c r="AG1411" s="13">
        <f t="shared" si="1758"/>
        <v>3.2914721072856628E-4</v>
      </c>
      <c r="AH1411" s="13">
        <f t="shared" si="1759"/>
        <v>2.5415098605564819E-3</v>
      </c>
      <c r="AI1411" s="13">
        <f t="shared" si="1760"/>
        <v>2.21648637803421E-3</v>
      </c>
      <c r="AJ1411" s="13">
        <f t="shared" si="1761"/>
        <v>9.6651442126128792E-4</v>
      </c>
      <c r="AK1411" s="13">
        <f t="shared" si="1762"/>
        <v>2.8097025868318529E-4</v>
      </c>
      <c r="AL1411" s="13">
        <f t="shared" si="1763"/>
        <v>1.5909272702359577E-6</v>
      </c>
      <c r="AM1411" s="13">
        <f t="shared" si="1764"/>
        <v>8.3486138400090421E-4</v>
      </c>
      <c r="AN1411" s="13">
        <f t="shared" si="1765"/>
        <v>6.2152387086159217E-4</v>
      </c>
      <c r="AO1411" s="13">
        <f t="shared" si="1766"/>
        <v>2.3135093409132855E-4</v>
      </c>
      <c r="AP1411" s="13">
        <f t="shared" si="1767"/>
        <v>5.7410779337923373E-5</v>
      </c>
      <c r="AQ1411" s="13">
        <f t="shared" si="1768"/>
        <v>1.068505816866486E-5</v>
      </c>
      <c r="AR1411" s="13">
        <f t="shared" si="1769"/>
        <v>3.7841229134254932E-4</v>
      </c>
      <c r="AS1411" s="13">
        <f t="shared" si="1770"/>
        <v>3.3001866412504251E-4</v>
      </c>
      <c r="AT1411" s="13">
        <f t="shared" si="1771"/>
        <v>1.4390695170666003E-4</v>
      </c>
      <c r="AU1411" s="13">
        <f t="shared" si="1772"/>
        <v>4.183442332351717E-5</v>
      </c>
      <c r="AV1411" s="13">
        <f t="shared" si="1773"/>
        <v>9.1210967610794087E-6</v>
      </c>
      <c r="AW1411" s="13">
        <f t="shared" si="1774"/>
        <v>2.8692245142224808E-8</v>
      </c>
      <c r="AX1411" s="13">
        <f t="shared" si="1775"/>
        <v>1.2134905277524149E-4</v>
      </c>
      <c r="AY1411" s="13">
        <f t="shared" si="1776"/>
        <v>9.0339946788309039E-5</v>
      </c>
      <c r="AZ1411" s="13">
        <f t="shared" si="1777"/>
        <v>3.3627398809740178E-5</v>
      </c>
      <c r="BA1411" s="13">
        <f t="shared" si="1778"/>
        <v>8.3447909141020488E-6</v>
      </c>
      <c r="BB1411" s="13">
        <f t="shared" si="1779"/>
        <v>1.5530981699046136E-6</v>
      </c>
      <c r="BC1411" s="13">
        <f t="shared" si="1780"/>
        <v>2.3124499584858629E-7</v>
      </c>
      <c r="BD1411" s="13">
        <f t="shared" si="1781"/>
        <v>4.6952359717832121E-5</v>
      </c>
      <c r="BE1411" s="13">
        <f t="shared" si="1782"/>
        <v>4.0947811120571587E-5</v>
      </c>
      <c r="BF1411" s="13">
        <f t="shared" si="1783"/>
        <v>1.785558005649288E-5</v>
      </c>
      <c r="BG1411" s="13">
        <f t="shared" si="1784"/>
        <v>5.1907005597124573E-6</v>
      </c>
      <c r="BH1411" s="13">
        <f t="shared" si="1785"/>
        <v>1.1317206812388758E-6</v>
      </c>
      <c r="BI1411" s="13">
        <f t="shared" si="1786"/>
        <v>1.9739789427032349E-7</v>
      </c>
      <c r="BJ1411" s="14">
        <f t="shared" si="1787"/>
        <v>0.36131552512378079</v>
      </c>
      <c r="BK1411" s="14">
        <f t="shared" si="1788"/>
        <v>0.35009441764352461</v>
      </c>
      <c r="BL1411" s="14">
        <f t="shared" si="1789"/>
        <v>0.27497602329015242</v>
      </c>
      <c r="BM1411" s="14">
        <f t="shared" si="1790"/>
        <v>0.22088552588078403</v>
      </c>
      <c r="BN1411" s="14">
        <f t="shared" si="1791"/>
        <v>0.77906565231623459</v>
      </c>
    </row>
    <row r="1412" spans="1:66" x14ac:dyDescent="0.25">
      <c r="A1412" t="s">
        <v>136</v>
      </c>
      <c r="B1412" t="s">
        <v>328</v>
      </c>
      <c r="C1412" t="s">
        <v>373</v>
      </c>
      <c r="D1412" s="7" t="s">
        <v>510</v>
      </c>
      <c r="E1412" s="10">
        <f>VLOOKUP(A1412,home!$A$2:$E$405,3,FALSE)</f>
        <v>1.6168224299065399</v>
      </c>
      <c r="F1412" s="10">
        <f>VLOOKUP(B1412,home!$B$2:$E$405,3,FALSE)</f>
        <v>2.1</v>
      </c>
      <c r="G1412" s="10">
        <f>VLOOKUP(C1412,away!$B$2:$E$405,4,FALSE)</f>
        <v>0.93</v>
      </c>
      <c r="H1412" s="10">
        <f>VLOOKUP(A1412,away!$A$2:$E$405,3,FALSE)</f>
        <v>1.36448598130841</v>
      </c>
      <c r="I1412" s="10">
        <f>VLOOKUP(C1412,away!$B$2:$E$405,3,FALSE)</f>
        <v>0.46</v>
      </c>
      <c r="J1412" s="10">
        <f>VLOOKUP(B1412,home!$B$2:$E$405,4,FALSE)</f>
        <v>1.47</v>
      </c>
      <c r="K1412" s="12">
        <f t="shared" si="1736"/>
        <v>3.1576542056074728</v>
      </c>
      <c r="L1412" s="12">
        <f t="shared" si="1737"/>
        <v>0.92266542056074696</v>
      </c>
      <c r="M1412" s="13">
        <f t="shared" si="1738"/>
        <v>1.6902062447793235E-2</v>
      </c>
      <c r="N1412" s="13">
        <f t="shared" si="1739"/>
        <v>5.3370868571714442E-2</v>
      </c>
      <c r="O1412" s="13">
        <f t="shared" si="1740"/>
        <v>1.5594948556737155E-2</v>
      </c>
      <c r="P1412" s="13">
        <f t="shared" si="1741"/>
        <v>4.9243454896413262E-2</v>
      </c>
      <c r="Q1412" s="13">
        <f t="shared" si="1742"/>
        <v>8.4263373801198929E-2</v>
      </c>
      <c r="R1412" s="13">
        <f t="shared" si="1743"/>
        <v>7.1944598843625496E-3</v>
      </c>
      <c r="S1412" s="13">
        <f t="shared" si="1744"/>
        <v>3.5867188658560561E-2</v>
      </c>
      <c r="T1412" s="13">
        <f t="shared" si="1745"/>
        <v>7.7746901226150647E-2</v>
      </c>
      <c r="U1412" s="13">
        <f t="shared" si="1746"/>
        <v>2.2717616510931658E-2</v>
      </c>
      <c r="V1412" s="13">
        <f t="shared" si="1747"/>
        <v>1.1610840014508106E-2</v>
      </c>
      <c r="W1412" s="13">
        <f t="shared" si="1748"/>
        <v>8.8691532220676772E-2</v>
      </c>
      <c r="X1412" s="13">
        <f t="shared" si="1749"/>
        <v>8.1832609876567777E-2</v>
      </c>
      <c r="Y1412" s="13">
        <f t="shared" si="1750"/>
        <v>3.7752059703673471E-2</v>
      </c>
      <c r="Z1412" s="13">
        <f t="shared" si="1751"/>
        <v>2.2126931183042652E-3</v>
      </c>
      <c r="AA1412" s="13">
        <f t="shared" si="1752"/>
        <v>6.9869197307321756E-3</v>
      </c>
      <c r="AB1412" s="13">
        <f t="shared" si="1753"/>
        <v>1.1031138235994147E-2</v>
      </c>
      <c r="AC1412" s="13">
        <f t="shared" si="1754"/>
        <v>2.1142311712325597E-3</v>
      </c>
      <c r="AD1412" s="13">
        <f t="shared" si="1755"/>
        <v>7.001429742959768E-2</v>
      </c>
      <c r="AE1412" s="13">
        <f t="shared" si="1756"/>
        <v>6.4599771183144972E-2</v>
      </c>
      <c r="AF1412" s="13">
        <f t="shared" si="1757"/>
        <v>2.9801987523412239E-2</v>
      </c>
      <c r="AG1412" s="13">
        <f t="shared" si="1758"/>
        <v>9.1657544506117631E-3</v>
      </c>
      <c r="AH1412" s="13">
        <f t="shared" si="1759"/>
        <v>5.1039385664301883E-4</v>
      </c>
      <c r="AI1412" s="13">
        <f t="shared" si="1760"/>
        <v>1.6116473079450457E-3</v>
      </c>
      <c r="AJ1412" s="13">
        <f t="shared" si="1761"/>
        <v>2.5445124499443184E-3</v>
      </c>
      <c r="AK1412" s="13">
        <f t="shared" si="1762"/>
        <v>2.6782301462624169E-3</v>
      </c>
      <c r="AL1412" s="13">
        <f t="shared" si="1763"/>
        <v>2.4638897801439522E-4</v>
      </c>
      <c r="AM1412" s="13">
        <f t="shared" si="1764"/>
        <v>4.4216188146244319E-2</v>
      </c>
      <c r="AN1412" s="13">
        <f t="shared" si="1765"/>
        <v>4.0796747831547631E-2</v>
      </c>
      <c r="AO1412" s="13">
        <f t="shared" si="1766"/>
        <v>1.8820874247752816E-2</v>
      </c>
      <c r="AP1412" s="13">
        <f t="shared" si="1767"/>
        <v>5.7884566177079291E-3</v>
      </c>
      <c r="AQ1412" s="13">
        <f t="shared" si="1768"/>
        <v>1.335202189893781E-3</v>
      </c>
      <c r="AR1412" s="13">
        <f t="shared" si="1769"/>
        <v>9.4184552478230528E-5</v>
      </c>
      <c r="AS1412" s="13">
        <f t="shared" si="1770"/>
        <v>2.974022482361423E-4</v>
      </c>
      <c r="AT1412" s="13">
        <f t="shared" si="1771"/>
        <v>4.6954672994998635E-4</v>
      </c>
      <c r="AU1412" s="13">
        <f t="shared" si="1772"/>
        <v>4.9422206885193685E-4</v>
      </c>
      <c r="AV1412" s="13">
        <f t="shared" si="1773"/>
        <v>3.901455985535862E-4</v>
      </c>
      <c r="AW1412" s="13">
        <f t="shared" si="1774"/>
        <v>1.9940111785012323E-5</v>
      </c>
      <c r="AX1412" s="13">
        <f t="shared" si="1775"/>
        <v>2.3269905409319933E-2</v>
      </c>
      <c r="AY1412" s="13">
        <f t="shared" si="1776"/>
        <v>2.1470337060898979E-2</v>
      </c>
      <c r="AZ1412" s="13">
        <f t="shared" si="1777"/>
        <v>9.9049687869376731E-3</v>
      </c>
      <c r="BA1412" s="13">
        <f t="shared" si="1778"/>
        <v>3.0463240638136401E-3</v>
      </c>
      <c r="BB1412" s="13">
        <f t="shared" si="1779"/>
        <v>7.0268446837573389E-4</v>
      </c>
      <c r="BC1412" s="13">
        <f t="shared" si="1780"/>
        <v>1.2966853210708031E-4</v>
      </c>
      <c r="BD1412" s="13">
        <f t="shared" si="1781"/>
        <v>1.4483471620442047E-5</v>
      </c>
      <c r="BE1412" s="13">
        <f t="shared" si="1782"/>
        <v>4.5733795074085309E-5</v>
      </c>
      <c r="BF1412" s="13">
        <f t="shared" si="1783"/>
        <v>7.2205755177037919E-5</v>
      </c>
      <c r="BG1412" s="13">
        <f t="shared" si="1784"/>
        <v>7.600026883461244E-5</v>
      </c>
      <c r="BH1412" s="13">
        <f t="shared" si="1785"/>
        <v>5.9995642128228137E-5</v>
      </c>
      <c r="BI1412" s="13">
        <f t="shared" si="1786"/>
        <v>3.7889098336864092E-5</v>
      </c>
      <c r="BJ1412" s="14">
        <f t="shared" si="1787"/>
        <v>0.76672051334134816</v>
      </c>
      <c r="BK1412" s="14">
        <f t="shared" si="1788"/>
        <v>0.13745450322742109</v>
      </c>
      <c r="BL1412" s="14">
        <f t="shared" si="1789"/>
        <v>7.2921675908793671E-2</v>
      </c>
      <c r="BM1412" s="14">
        <f t="shared" si="1790"/>
        <v>0.73128982048853375</v>
      </c>
      <c r="BN1412" s="14">
        <f t="shared" si="1791"/>
        <v>0.22656916815821956</v>
      </c>
    </row>
    <row r="1413" spans="1:66" x14ac:dyDescent="0.25">
      <c r="A1413" t="s">
        <v>136</v>
      </c>
      <c r="B1413" t="s">
        <v>482</v>
      </c>
      <c r="C1413" t="s">
        <v>480</v>
      </c>
      <c r="D1413" s="7" t="s">
        <v>510</v>
      </c>
      <c r="E1413" s="10">
        <f>VLOOKUP(A1413,home!$A$2:$E$405,3,FALSE)</f>
        <v>1.6168224299065399</v>
      </c>
      <c r="F1413" s="10">
        <f>VLOOKUP(B1413,home!$B$2:$E$405,3,FALSE)</f>
        <v>0.12</v>
      </c>
      <c r="G1413" s="10">
        <f>VLOOKUP(C1413,away!$B$2:$E$405,4,FALSE)</f>
        <v>1.24</v>
      </c>
      <c r="H1413" s="10">
        <f>VLOOKUP(A1413,away!$A$2:$E$405,3,FALSE)</f>
        <v>1.36448598130841</v>
      </c>
      <c r="I1413" s="10">
        <f>VLOOKUP(C1413,away!$B$2:$E$405,3,FALSE)</f>
        <v>1.03</v>
      </c>
      <c r="J1413" s="10">
        <f>VLOOKUP(B1413,home!$B$2:$E$405,4,FALSE)</f>
        <v>0.59</v>
      </c>
      <c r="K1413" s="12">
        <f t="shared" si="1736"/>
        <v>0.24058317757009315</v>
      </c>
      <c r="L1413" s="12">
        <f t="shared" si="1737"/>
        <v>0.82919813084112082</v>
      </c>
      <c r="M1413" s="13">
        <f t="shared" si="1738"/>
        <v>0.34308353869931063</v>
      </c>
      <c r="N1413" s="13">
        <f t="shared" si="1739"/>
        <v>8.2540127912272165E-2</v>
      </c>
      <c r="O1413" s="13">
        <f t="shared" si="1740"/>
        <v>0.28448422901182574</v>
      </c>
      <c r="P1413" s="13">
        <f t="shared" si="1741"/>
        <v>6.8442119784243111E-2</v>
      </c>
      <c r="Q1413" s="13">
        <f t="shared" si="1742"/>
        <v>9.9288831250881893E-3</v>
      </c>
      <c r="R1413" s="13">
        <f t="shared" si="1743"/>
        <v>0.11794689547519159</v>
      </c>
      <c r="S1413" s="13">
        <f t="shared" si="1744"/>
        <v>3.413398802460596E-3</v>
      </c>
      <c r="T1413" s="13">
        <f t="shared" si="1745"/>
        <v>8.2330113286630743E-3</v>
      </c>
      <c r="U1413" s="13">
        <f t="shared" si="1746"/>
        <v>2.8376038897949235E-2</v>
      </c>
      <c r="V1413" s="13">
        <f t="shared" si="1747"/>
        <v>7.5660306004995869E-5</v>
      </c>
      <c r="W1413" s="13">
        <f t="shared" si="1748"/>
        <v>7.9624075065193116E-4</v>
      </c>
      <c r="X1413" s="13">
        <f t="shared" si="1749"/>
        <v>6.6024134214011246E-4</v>
      </c>
      <c r="Y1413" s="13">
        <f t="shared" si="1750"/>
        <v>2.7373544340330701E-4</v>
      </c>
      <c r="Z1413" s="13">
        <f t="shared" si="1751"/>
        <v>3.2600448422180649E-2</v>
      </c>
      <c r="AA1413" s="13">
        <f t="shared" si="1752"/>
        <v>7.8431194716181499E-3</v>
      </c>
      <c r="AB1413" s="13">
        <f t="shared" si="1753"/>
        <v>9.4346130227188226E-4</v>
      </c>
      <c r="AC1413" s="13">
        <f t="shared" si="1754"/>
        <v>9.4334745448193995E-7</v>
      </c>
      <c r="AD1413" s="13">
        <f t="shared" si="1755"/>
        <v>4.7890532475659448E-5</v>
      </c>
      <c r="AE1413" s="13">
        <f t="shared" si="1756"/>
        <v>3.971074001380281E-5</v>
      </c>
      <c r="AF1413" s="13">
        <f t="shared" si="1757"/>
        <v>1.6464035696881493E-5</v>
      </c>
      <c r="AG1413" s="13">
        <f t="shared" si="1758"/>
        <v>4.5506492086518756E-6</v>
      </c>
      <c r="AH1413" s="13">
        <f t="shared" si="1759"/>
        <v>6.7580577240636376E-3</v>
      </c>
      <c r="AI1413" s="13">
        <f t="shared" si="1760"/>
        <v>1.6258750014573418E-3</v>
      </c>
      <c r="AJ1413" s="13">
        <f t="shared" si="1761"/>
        <v>1.9557908709119356E-4</v>
      </c>
      <c r="AK1413" s="13">
        <f t="shared" si="1762"/>
        <v>1.5684346079552447E-5</v>
      </c>
      <c r="AL1413" s="13">
        <f t="shared" si="1763"/>
        <v>7.5275776532549241E-9</v>
      </c>
      <c r="AM1413" s="13">
        <f t="shared" si="1764"/>
        <v>2.3043312957035788E-6</v>
      </c>
      <c r="AN1413" s="13">
        <f t="shared" si="1765"/>
        <v>1.9107472032361058E-6</v>
      </c>
      <c r="AO1413" s="13">
        <f t="shared" si="1766"/>
        <v>7.9219400471663886E-7</v>
      </c>
      <c r="AP1413" s="13">
        <f t="shared" si="1767"/>
        <v>2.1896192932485969E-7</v>
      </c>
      <c r="AQ1413" s="13">
        <f t="shared" si="1768"/>
        <v>4.5390705630384804E-8</v>
      </c>
      <c r="AR1413" s="13">
        <f t="shared" si="1769"/>
        <v>1.1207537665819936E-3</v>
      </c>
      <c r="AS1413" s="13">
        <f t="shared" si="1770"/>
        <v>2.6963450243794649E-4</v>
      </c>
      <c r="AT1413" s="13">
        <f t="shared" si="1771"/>
        <v>3.2434762689526099E-5</v>
      </c>
      <c r="AU1413" s="13">
        <f t="shared" si="1772"/>
        <v>2.6010860905260304E-6</v>
      </c>
      <c r="AV1413" s="13">
        <f t="shared" si="1773"/>
        <v>1.564443891980308E-7</v>
      </c>
      <c r="AW1413" s="13">
        <f t="shared" si="1774"/>
        <v>4.1713469600378652E-11</v>
      </c>
      <c r="AX1413" s="13">
        <f t="shared" si="1775"/>
        <v>9.2397224215762792E-8</v>
      </c>
      <c r="AY1413" s="13">
        <f t="shared" si="1776"/>
        <v>7.6615605614618461E-8</v>
      </c>
      <c r="AZ1413" s="13">
        <f t="shared" si="1777"/>
        <v>3.1764758484451047E-8</v>
      </c>
      <c r="BA1413" s="13">
        <f t="shared" si="1778"/>
        <v>8.7797594539754831E-9</v>
      </c>
      <c r="BB1413" s="13">
        <f t="shared" si="1779"/>
        <v>1.8200400321177819E-9</v>
      </c>
      <c r="BC1413" s="13">
        <f t="shared" si="1780"/>
        <v>3.018347585376157E-10</v>
      </c>
      <c r="BD1413" s="13">
        <f t="shared" si="1781"/>
        <v>1.5488782139715579E-4</v>
      </c>
      <c r="BE1413" s="13">
        <f t="shared" si="1782"/>
        <v>3.7263404238636805E-5</v>
      </c>
      <c r="BF1413" s="13">
        <f t="shared" si="1783"/>
        <v>4.4824740994050605E-6</v>
      </c>
      <c r="BG1413" s="13">
        <f t="shared" si="1784"/>
        <v>3.5946928740350372E-7</v>
      </c>
      <c r="BH1413" s="13">
        <f t="shared" si="1785"/>
        <v>2.1620565850597992E-8</v>
      </c>
      <c r="BI1413" s="13">
        <f t="shared" si="1786"/>
        <v>1.0403088866400622E-9</v>
      </c>
      <c r="BJ1413" s="14">
        <f t="shared" si="1787"/>
        <v>0.10254633916397494</v>
      </c>
      <c r="BK1413" s="14">
        <f t="shared" si="1788"/>
        <v>0.41501574508265709</v>
      </c>
      <c r="BL1413" s="14">
        <f t="shared" si="1789"/>
        <v>0.44981153670963492</v>
      </c>
      <c r="BM1413" s="14">
        <f t="shared" si="1790"/>
        <v>9.3548198796623933E-2</v>
      </c>
      <c r="BN1413" s="14">
        <f t="shared" si="1791"/>
        <v>0.90642579400793144</v>
      </c>
    </row>
    <row r="1414" spans="1:66" x14ac:dyDescent="0.25">
      <c r="A1414" t="s">
        <v>136</v>
      </c>
      <c r="B1414" t="s">
        <v>481</v>
      </c>
      <c r="C1414" t="s">
        <v>388</v>
      </c>
      <c r="D1414" s="7" t="s">
        <v>510</v>
      </c>
      <c r="E1414" s="10">
        <f>VLOOKUP(A1414,home!$A$2:$E$405,3,FALSE)</f>
        <v>1.6168224299065399</v>
      </c>
      <c r="F1414" s="10">
        <f>VLOOKUP(B1414,home!$B$2:$E$405,3,FALSE)</f>
        <v>1.36</v>
      </c>
      <c r="G1414" s="10">
        <f>VLOOKUP(C1414,away!$B$2:$E$405,4,FALSE)</f>
        <v>0.74</v>
      </c>
      <c r="H1414" s="10">
        <f>VLOOKUP(A1414,away!$A$2:$E$405,3,FALSE)</f>
        <v>1.36448598130841</v>
      </c>
      <c r="I1414" s="10">
        <f>VLOOKUP(C1414,away!$B$2:$E$405,3,FALSE)</f>
        <v>1.48</v>
      </c>
      <c r="J1414" s="10">
        <f>VLOOKUP(B1414,home!$B$2:$E$405,4,FALSE)</f>
        <v>1.32</v>
      </c>
      <c r="K1414" s="12">
        <f t="shared" si="1736"/>
        <v>1.6271700934579418</v>
      </c>
      <c r="L1414" s="12">
        <f t="shared" si="1737"/>
        <v>2.6656598130841096</v>
      </c>
      <c r="M1414" s="13">
        <f t="shared" si="1738"/>
        <v>1.3666196464941962E-2</v>
      </c>
      <c r="N1414" s="13">
        <f t="shared" si="1739"/>
        <v>2.2237226179074202E-2</v>
      </c>
      <c r="O1414" s="13">
        <f t="shared" si="1740"/>
        <v>3.6429430714307903E-2</v>
      </c>
      <c r="P1414" s="13">
        <f t="shared" si="1741"/>
        <v>5.9276880180020003E-2</v>
      </c>
      <c r="Q1414" s="13">
        <f t="shared" si="1742"/>
        <v>1.8091874700024786E-2</v>
      </c>
      <c r="R1414" s="13">
        <f t="shared" si="1743"/>
        <v>4.8554234734331278E-2</v>
      </c>
      <c r="S1414" s="13">
        <f t="shared" si="1744"/>
        <v>6.4278099120159499E-2</v>
      </c>
      <c r="T1414" s="13">
        <f t="shared" si="1745"/>
        <v>4.8226783331209194E-2</v>
      </c>
      <c r="U1414" s="13">
        <f t="shared" si="1746"/>
        <v>7.9005998670440669E-2</v>
      </c>
      <c r="V1414" s="13">
        <f t="shared" si="1747"/>
        <v>3.0978343694153223E-2</v>
      </c>
      <c r="W1414" s="13">
        <f t="shared" si="1748"/>
        <v>9.8128524821562355E-3</v>
      </c>
      <c r="X1414" s="13">
        <f t="shared" si="1749"/>
        <v>2.6157726513406528E-2</v>
      </c>
      <c r="Y1414" s="13">
        <f t="shared" si="1750"/>
        <v>3.4863800184216261E-2</v>
      </c>
      <c r="Z1414" s="13">
        <f t="shared" si="1751"/>
        <v>4.3143024095453168E-2</v>
      </c>
      <c r="AA1414" s="13">
        <f t="shared" si="1752"/>
        <v>7.0201038549456765E-2</v>
      </c>
      <c r="AB1414" s="13">
        <f t="shared" si="1753"/>
        <v>5.7114515228682078E-2</v>
      </c>
      <c r="AC1414" s="13">
        <f t="shared" si="1754"/>
        <v>8.3980003692161066E-3</v>
      </c>
      <c r="AD1414" s="13">
        <f t="shared" si="1755"/>
        <v>3.9917950226197891E-3</v>
      </c>
      <c r="AE1414" s="13">
        <f t="shared" si="1756"/>
        <v>1.0640767573866745E-2</v>
      </c>
      <c r="AF1414" s="13">
        <f t="shared" si="1757"/>
        <v>1.4182333251012546E-2</v>
      </c>
      <c r="AG1414" s="13">
        <f t="shared" si="1758"/>
        <v>1.2601758600996885E-2</v>
      </c>
      <c r="AH1414" s="13">
        <f t="shared" si="1759"/>
        <v>2.8751156386542232E-2</v>
      </c>
      <c r="AI1414" s="13">
        <f t="shared" si="1760"/>
        <v>4.6783021824513819E-2</v>
      </c>
      <c r="AJ1414" s="13">
        <f t="shared" si="1761"/>
        <v>3.8061966997219546E-2</v>
      </c>
      <c r="AK1414" s="13">
        <f t="shared" si="1762"/>
        <v>2.0644431465352945E-2</v>
      </c>
      <c r="AL1414" s="13">
        <f t="shared" si="1763"/>
        <v>1.4570469930380908E-3</v>
      </c>
      <c r="AM1414" s="13">
        <f t="shared" si="1764"/>
        <v>1.2990658960042377E-3</v>
      </c>
      <c r="AN1414" s="13">
        <f t="shared" si="1765"/>
        <v>3.4628677535265976E-3</v>
      </c>
      <c r="AO1414" s="13">
        <f t="shared" si="1766"/>
        <v>4.615413704300352E-3</v>
      </c>
      <c r="AP1414" s="13">
        <f t="shared" si="1767"/>
        <v>4.1010409441037043E-3</v>
      </c>
      <c r="AQ1414" s="13">
        <f t="shared" si="1768"/>
        <v>2.7329950091274403E-3</v>
      </c>
      <c r="AR1414" s="13">
        <f t="shared" si="1769"/>
        <v>1.5328160431860428E-2</v>
      </c>
      <c r="AS1414" s="13">
        <f t="shared" si="1770"/>
        <v>2.4941524242448658E-2</v>
      </c>
      <c r="AT1414" s="13">
        <f t="shared" si="1771"/>
        <v>2.0292051166284356E-2</v>
      </c>
      <c r="AU1414" s="13">
        <f t="shared" si="1772"/>
        <v>1.1006206264232085E-2</v>
      </c>
      <c r="AV1414" s="13">
        <f t="shared" si="1773"/>
        <v>4.4772424188969763E-3</v>
      </c>
      <c r="AW1414" s="13">
        <f t="shared" si="1774"/>
        <v>1.7555319442664658E-4</v>
      </c>
      <c r="AX1414" s="13">
        <f t="shared" si="1775"/>
        <v>3.5230019590154038E-4</v>
      </c>
      <c r="AY1414" s="13">
        <f t="shared" si="1776"/>
        <v>9.3911247435639529E-4</v>
      </c>
      <c r="AZ1414" s="13">
        <f t="shared" si="1777"/>
        <v>1.2516771914289125E-3</v>
      </c>
      <c r="BA1414" s="13">
        <f t="shared" si="1778"/>
        <v>1.1121818627153461E-3</v>
      </c>
      <c r="BB1414" s="13">
        <f t="shared" si="1779"/>
        <v>7.4117462407033159E-4</v>
      </c>
      <c r="BC1414" s="13">
        <f t="shared" si="1780"/>
        <v>3.9514388197240091E-4</v>
      </c>
      <c r="BD1414" s="13">
        <f t="shared" si="1781"/>
        <v>6.8099435452860504E-3</v>
      </c>
      <c r="BE1414" s="13">
        <f t="shared" si="1782"/>
        <v>1.108093647502641E-2</v>
      </c>
      <c r="BF1414" s="13">
        <f t="shared" si="1783"/>
        <v>9.0152842198351225E-3</v>
      </c>
      <c r="BG1414" s="13">
        <f t="shared" si="1784"/>
        <v>4.8898002888463415E-3</v>
      </c>
      <c r="BH1414" s="13">
        <f t="shared" si="1785"/>
        <v>1.9891341982481931E-3</v>
      </c>
      <c r="BI1414" s="13">
        <f t="shared" si="1786"/>
        <v>6.4733193585278005E-4</v>
      </c>
      <c r="BJ1414" s="14">
        <f t="shared" si="1787"/>
        <v>0.22180989137609045</v>
      </c>
      <c r="BK1414" s="14">
        <f t="shared" si="1788"/>
        <v>0.17899367929588531</v>
      </c>
      <c r="BL1414" s="14">
        <f t="shared" si="1789"/>
        <v>0.5360234097576646</v>
      </c>
      <c r="BM1414" s="14">
        <f t="shared" si="1790"/>
        <v>0.7809506022724636</v>
      </c>
      <c r="BN1414" s="14">
        <f t="shared" si="1791"/>
        <v>0.19825584297270016</v>
      </c>
    </row>
    <row r="1415" spans="1:66" x14ac:dyDescent="0.25">
      <c r="A1415" t="s">
        <v>136</v>
      </c>
      <c r="B1415" t="s">
        <v>347</v>
      </c>
      <c r="C1415" t="s">
        <v>386</v>
      </c>
      <c r="D1415" s="7" t="s">
        <v>510</v>
      </c>
      <c r="E1415" s="10">
        <f>VLOOKUP(A1415,home!$A$2:$E$405,3,FALSE)</f>
        <v>1.6168224299065399</v>
      </c>
      <c r="F1415" s="10">
        <f>VLOOKUP(B1415,home!$B$2:$E$405,3,FALSE)</f>
        <v>0.25</v>
      </c>
      <c r="G1415" s="10">
        <f>VLOOKUP(C1415,away!$B$2:$E$405,4,FALSE)</f>
        <v>1.48</v>
      </c>
      <c r="H1415" s="10">
        <f>VLOOKUP(A1415,away!$A$2:$E$405,3,FALSE)</f>
        <v>1.36448598130841</v>
      </c>
      <c r="I1415" s="10">
        <f>VLOOKUP(C1415,away!$B$2:$E$405,3,FALSE)</f>
        <v>0.62</v>
      </c>
      <c r="J1415" s="10">
        <f>VLOOKUP(B1415,home!$B$2:$E$405,4,FALSE)</f>
        <v>1.03</v>
      </c>
      <c r="K1415" s="12">
        <f t="shared" si="1736"/>
        <v>0.59822429906541974</v>
      </c>
      <c r="L1415" s="12">
        <f t="shared" si="1737"/>
        <v>0.87136074766355065</v>
      </c>
      <c r="M1415" s="13">
        <f t="shared" si="1738"/>
        <v>0.23002091331663319</v>
      </c>
      <c r="N1415" s="13">
        <f t="shared" si="1739"/>
        <v>0.13760409963923056</v>
      </c>
      <c r="O1415" s="13">
        <f t="shared" si="1740"/>
        <v>0.20043119500583428</v>
      </c>
      <c r="P1415" s="13">
        <f t="shared" si="1741"/>
        <v>0.11990281114320965</v>
      </c>
      <c r="Q1415" s="13">
        <f t="shared" si="1742"/>
        <v>4.1159058027603439E-2</v>
      </c>
      <c r="R1415" s="13">
        <f t="shared" si="1743"/>
        <v>8.732393796769132E-2</v>
      </c>
      <c r="S1415" s="13">
        <f t="shared" si="1744"/>
        <v>1.5625409786385495E-2</v>
      </c>
      <c r="T1415" s="13">
        <f t="shared" si="1745"/>
        <v>3.5864387576059996E-2</v>
      </c>
      <c r="U1415" s="13">
        <f t="shared" si="1746"/>
        <v>5.2239301582354333E-2</v>
      </c>
      <c r="V1415" s="13">
        <f t="shared" si="1747"/>
        <v>9.0500493659859788E-4</v>
      </c>
      <c r="W1415" s="13">
        <f t="shared" si="1748"/>
        <v>8.2074495462520023E-3</v>
      </c>
      <c r="X1415" s="13">
        <f t="shared" si="1749"/>
        <v>7.1516493730330146E-3</v>
      </c>
      <c r="Y1415" s="13">
        <f t="shared" si="1750"/>
        <v>3.1158332723568048E-3</v>
      </c>
      <c r="Z1415" s="13">
        <f t="shared" si="1751"/>
        <v>2.5363550625484347E-2</v>
      </c>
      <c r="AA1415" s="13">
        <f t="shared" si="1752"/>
        <v>1.5173092294740662E-2</v>
      </c>
      <c r="AB1415" s="13">
        <f t="shared" si="1753"/>
        <v>4.538456251338076E-3</v>
      </c>
      <c r="AC1415" s="13">
        <f t="shared" si="1754"/>
        <v>2.9484448400807476E-5</v>
      </c>
      <c r="AD1415" s="13">
        <f t="shared" si="1755"/>
        <v>1.2274739379803503E-3</v>
      </c>
      <c r="AE1415" s="13">
        <f t="shared" si="1756"/>
        <v>1.0695726083360807E-3</v>
      </c>
      <c r="AF1415" s="13">
        <f t="shared" si="1757"/>
        <v>4.6599179384009063E-4</v>
      </c>
      <c r="AG1415" s="13">
        <f t="shared" si="1758"/>
        <v>1.353489859618602E-4</v>
      </c>
      <c r="AH1415" s="13">
        <f t="shared" si="1759"/>
        <v>5.5252006091060886E-3</v>
      </c>
      <c r="AI1415" s="13">
        <f t="shared" si="1760"/>
        <v>3.30530926157832E-3</v>
      </c>
      <c r="AJ1415" s="13">
        <f t="shared" si="1761"/>
        <v>9.8865815810106512E-4</v>
      </c>
      <c r="AK1415" s="13">
        <f t="shared" si="1762"/>
        <v>1.9714644454843958E-4</v>
      </c>
      <c r="AL1415" s="13">
        <f t="shared" si="1763"/>
        <v>6.1477336078520659E-7</v>
      </c>
      <c r="AM1415" s="13">
        <f t="shared" si="1764"/>
        <v>1.4686094723387317E-4</v>
      </c>
      <c r="AN1415" s="13">
        <f t="shared" si="1765"/>
        <v>1.2796886478428499E-4</v>
      </c>
      <c r="AO1415" s="13">
        <f t="shared" si="1766"/>
        <v>5.5753522848045186E-5</v>
      </c>
      <c r="AP1415" s="13">
        <f t="shared" si="1767"/>
        <v>1.6193810451249838E-5</v>
      </c>
      <c r="AQ1415" s="13">
        <f t="shared" si="1768"/>
        <v>3.527662695580719E-6</v>
      </c>
      <c r="AR1415" s="13">
        <f t="shared" si="1769"/>
        <v>9.6288858674835765E-4</v>
      </c>
      <c r="AS1415" s="13">
        <f t="shared" si="1770"/>
        <v>5.7602334988562888E-4</v>
      </c>
      <c r="AT1415" s="13">
        <f t="shared" si="1771"/>
        <v>1.7229558236532265E-4</v>
      </c>
      <c r="AU1415" s="13">
        <f t="shared" si="1772"/>
        <v>3.4357134664187817E-5</v>
      </c>
      <c r="AV1415" s="13">
        <f t="shared" si="1773"/>
        <v>5.1383182005949978E-6</v>
      </c>
      <c r="AW1415" s="13">
        <f t="shared" si="1774"/>
        <v>8.9017333626138371E-9</v>
      </c>
      <c r="AX1415" s="13">
        <f t="shared" si="1775"/>
        <v>1.4642631203177885E-5</v>
      </c>
      <c r="AY1415" s="13">
        <f t="shared" si="1776"/>
        <v>1.2759014072962718E-5</v>
      </c>
      <c r="AZ1415" s="13">
        <f t="shared" si="1777"/>
        <v>5.5588520210332788E-6</v>
      </c>
      <c r="BA1415" s="13">
        <f t="shared" si="1778"/>
        <v>1.6145884843995326E-6</v>
      </c>
      <c r="BB1415" s="13">
        <f t="shared" si="1779"/>
        <v>3.5172225723383394E-7</v>
      </c>
      <c r="BC1415" s="13">
        <f t="shared" si="1780"/>
        <v>6.1295393806637063E-8</v>
      </c>
      <c r="BD1415" s="13">
        <f t="shared" si="1781"/>
        <v>1.3983721981095803E-4</v>
      </c>
      <c r="BE1415" s="13">
        <f t="shared" si="1782"/>
        <v>8.3654022804667398E-5</v>
      </c>
      <c r="BF1415" s="13">
        <f t="shared" si="1783"/>
        <v>2.5021934578162394E-5</v>
      </c>
      <c r="BG1415" s="13">
        <f t="shared" si="1784"/>
        <v>4.9895764247606632E-6</v>
      </c>
      <c r="BH1415" s="13">
        <f t="shared" si="1785"/>
        <v>7.4622146483394765E-7</v>
      </c>
      <c r="BI1415" s="13">
        <f t="shared" si="1786"/>
        <v>8.9281562549571855E-8</v>
      </c>
      <c r="BJ1415" s="14">
        <f t="shared" si="1787"/>
        <v>0.23638615767209983</v>
      </c>
      <c r="BK1415" s="14">
        <f t="shared" si="1788"/>
        <v>0.36649699741866143</v>
      </c>
      <c r="BL1415" s="14">
        <f t="shared" si="1789"/>
        <v>0.37172733880380265</v>
      </c>
      <c r="BM1415" s="14">
        <f t="shared" si="1790"/>
        <v>0.18351927930750622</v>
      </c>
      <c r="BN1415" s="14">
        <f t="shared" si="1791"/>
        <v>0.81644201510020242</v>
      </c>
    </row>
    <row r="1416" spans="1:66" x14ac:dyDescent="0.25">
      <c r="A1416" t="s">
        <v>136</v>
      </c>
      <c r="B1416" t="s">
        <v>137</v>
      </c>
      <c r="C1416" t="s">
        <v>484</v>
      </c>
      <c r="D1416" s="7" t="s">
        <v>510</v>
      </c>
      <c r="E1416" s="10">
        <f>VLOOKUP(A1416,home!$A$2:$E$405,3,FALSE)</f>
        <v>1.6168224299065399</v>
      </c>
      <c r="F1416" s="10">
        <f>VLOOKUP(B1416,home!$B$2:$E$405,3,FALSE)</f>
        <v>0.99</v>
      </c>
      <c r="G1416" s="10">
        <f>VLOOKUP(C1416,away!$B$2:$E$405,4,FALSE)</f>
        <v>0.87</v>
      </c>
      <c r="H1416" s="10">
        <f>VLOOKUP(A1416,away!$A$2:$E$405,3,FALSE)</f>
        <v>1.36448598130841</v>
      </c>
      <c r="I1416" s="10">
        <f>VLOOKUP(C1416,away!$B$2:$E$405,3,FALSE)</f>
        <v>0.99</v>
      </c>
      <c r="J1416" s="10">
        <f>VLOOKUP(B1416,home!$B$2:$E$405,4,FALSE)</f>
        <v>1.47</v>
      </c>
      <c r="K1416" s="12">
        <f t="shared" si="1736"/>
        <v>1.3925691588785027</v>
      </c>
      <c r="L1416" s="12">
        <f t="shared" si="1737"/>
        <v>1.9857364485981293</v>
      </c>
      <c r="M1416" s="13">
        <f t="shared" si="1738"/>
        <v>3.4105193389500132E-2</v>
      </c>
      <c r="N1416" s="13">
        <f t="shared" si="1739"/>
        <v>4.7493840471804868E-2</v>
      </c>
      <c r="O1416" s="13">
        <f t="shared" si="1740"/>
        <v>6.77239256000184E-2</v>
      </c>
      <c r="P1416" s="13">
        <f t="shared" si="1741"/>
        <v>9.431025010876791E-2</v>
      </c>
      <c r="Q1416" s="13">
        <f t="shared" si="1742"/>
        <v>3.3069228738865558E-2</v>
      </c>
      <c r="R1416" s="13">
        <f t="shared" si="1743"/>
        <v>6.7240933753052248E-2</v>
      </c>
      <c r="S1416" s="13">
        <f t="shared" si="1744"/>
        <v>6.5198452138939211E-2</v>
      </c>
      <c r="T1416" s="13">
        <f t="shared" si="1745"/>
        <v>6.5666772833794101E-2</v>
      </c>
      <c r="U1416" s="13">
        <f t="shared" si="1746"/>
        <v>9.3637650558693081E-2</v>
      </c>
      <c r="V1416" s="13">
        <f t="shared" si="1747"/>
        <v>2.0032407960421682E-2</v>
      </c>
      <c r="W1416" s="13">
        <f t="shared" si="1748"/>
        <v>1.5350396016547609E-2</v>
      </c>
      <c r="X1416" s="13">
        <f t="shared" si="1749"/>
        <v>3.0481840870474126E-2</v>
      </c>
      <c r="Y1416" s="13">
        <f t="shared" si="1750"/>
        <v>3.0264451218434303E-2</v>
      </c>
      <c r="Z1416" s="13">
        <f t="shared" si="1751"/>
        <v>4.4507590997069336E-2</v>
      </c>
      <c r="AA1416" s="13">
        <f t="shared" si="1752"/>
        <v>6.1979898558497261E-2</v>
      </c>
      <c r="AB1416" s="13">
        <f t="shared" si="1753"/>
        <v>4.3155647601490738E-2</v>
      </c>
      <c r="AC1416" s="13">
        <f t="shared" si="1754"/>
        <v>3.4621952283260681E-3</v>
      </c>
      <c r="AD1416" s="13">
        <f t="shared" si="1755"/>
        <v>5.3441220173039063E-3</v>
      </c>
      <c r="AE1416" s="13">
        <f t="shared" si="1756"/>
        <v>1.061201787551613E-2</v>
      </c>
      <c r="AF1416" s="13">
        <f t="shared" si="1757"/>
        <v>1.0536335344293634E-2</v>
      </c>
      <c r="AG1416" s="13">
        <f t="shared" si="1758"/>
        <v>6.9741283759388612E-3</v>
      </c>
      <c r="AH1416" s="13">
        <f t="shared" si="1759"/>
        <v>2.2095086420544634E-2</v>
      </c>
      <c r="AI1416" s="13">
        <f t="shared" si="1760"/>
        <v>3.0768935912005663E-2</v>
      </c>
      <c r="AJ1416" s="13">
        <f t="shared" si="1761"/>
        <v>2.1423935601284146E-2</v>
      </c>
      <c r="AK1416" s="13">
        <f t="shared" si="1762"/>
        <v>9.9447706600491598E-3</v>
      </c>
      <c r="AL1416" s="13">
        <f t="shared" si="1763"/>
        <v>3.8295692292932601E-4</v>
      </c>
      <c r="AM1416" s="13">
        <f t="shared" si="1764"/>
        <v>1.4884119005161974E-3</v>
      </c>
      <c r="AN1416" s="13">
        <f t="shared" si="1765"/>
        <v>2.9555937613822266E-3</v>
      </c>
      <c r="AO1416" s="13">
        <f t="shared" si="1766"/>
        <v>2.9345151296129648E-3</v>
      </c>
      <c r="AP1416" s="13">
        <f t="shared" si="1767"/>
        <v>1.9423912172783755E-3</v>
      </c>
      <c r="AQ1416" s="13">
        <f t="shared" si="1768"/>
        <v>9.642692593966396E-4</v>
      </c>
      <c r="AR1416" s="13">
        <f t="shared" si="1769"/>
        <v>8.7750036880402046E-3</v>
      </c>
      <c r="AS1416" s="13">
        <f t="shared" si="1770"/>
        <v>1.2219799505009905E-2</v>
      </c>
      <c r="AT1416" s="13">
        <f t="shared" si="1771"/>
        <v>8.508457959177795E-3</v>
      </c>
      <c r="AU1416" s="13">
        <f t="shared" si="1772"/>
        <v>3.9495387145217758E-3</v>
      </c>
      <c r="AV1416" s="13">
        <f t="shared" si="1773"/>
        <v>1.3750014514099182E-3</v>
      </c>
      <c r="AW1416" s="13">
        <f t="shared" si="1774"/>
        <v>2.9416148158854262E-5</v>
      </c>
      <c r="AX1416" s="13">
        <f t="shared" si="1775"/>
        <v>3.454527513944323E-4</v>
      </c>
      <c r="AY1416" s="13">
        <f t="shared" si="1776"/>
        <v>6.8597811971243252E-4</v>
      </c>
      <c r="AZ1416" s="13">
        <f t="shared" si="1777"/>
        <v>6.8108587762689412E-4</v>
      </c>
      <c r="BA1416" s="13">
        <f t="shared" si="1778"/>
        <v>4.508190172763895E-4</v>
      </c>
      <c r="BB1416" s="13">
        <f t="shared" si="1779"/>
        <v>2.2380193858172908E-4</v>
      </c>
      <c r="BC1416" s="13">
        <f t="shared" si="1780"/>
        <v>8.8882333341731802E-5</v>
      </c>
      <c r="BD1416" s="13">
        <f t="shared" si="1781"/>
        <v>2.904140776654073E-3</v>
      </c>
      <c r="BE1416" s="13">
        <f t="shared" si="1782"/>
        <v>4.0442168786099233E-3</v>
      </c>
      <c r="BF1416" s="13">
        <f t="shared" si="1783"/>
        <v>2.8159258484840334E-3</v>
      </c>
      <c r="BG1416" s="13">
        <f t="shared" si="1784"/>
        <v>1.3071238300958817E-3</v>
      </c>
      <c r="BH1416" s="13">
        <f t="shared" si="1785"/>
        <v>4.5506508315666726E-4</v>
      </c>
      <c r="BI1416" s="13">
        <f t="shared" si="1786"/>
        <v>1.267419200172912E-4</v>
      </c>
      <c r="BJ1416" s="14">
        <f t="shared" si="1787"/>
        <v>0.2685543350690931</v>
      </c>
      <c r="BK1416" s="14">
        <f t="shared" si="1788"/>
        <v>0.21817743386859681</v>
      </c>
      <c r="BL1416" s="14">
        <f t="shared" si="1789"/>
        <v>0.46445180032081279</v>
      </c>
      <c r="BM1416" s="14">
        <f t="shared" si="1790"/>
        <v>0.65109122622200921</v>
      </c>
      <c r="BN1416" s="14">
        <f t="shared" si="1791"/>
        <v>0.34394337206200915</v>
      </c>
    </row>
    <row r="1417" spans="1:66" x14ac:dyDescent="0.25">
      <c r="A1417" t="s">
        <v>136</v>
      </c>
      <c r="B1417" t="s">
        <v>377</v>
      </c>
      <c r="C1417" t="s">
        <v>138</v>
      </c>
      <c r="D1417" s="7" t="s">
        <v>510</v>
      </c>
      <c r="E1417" s="10">
        <f>VLOOKUP(A1417,home!$A$2:$E$405,3,FALSE)</f>
        <v>1.6168224299065399</v>
      </c>
      <c r="F1417" s="10">
        <f>VLOOKUP(B1417,home!$B$2:$E$405,3,FALSE)</f>
        <v>0.46</v>
      </c>
      <c r="G1417" s="10">
        <f>VLOOKUP(C1417,away!$B$2:$E$405,4,FALSE)</f>
        <v>1.1100000000000001</v>
      </c>
      <c r="H1417" s="10">
        <f>VLOOKUP(A1417,away!$A$2:$E$405,3,FALSE)</f>
        <v>1.36448598130841</v>
      </c>
      <c r="I1417" s="10">
        <f>VLOOKUP(C1417,away!$B$2:$E$405,3,FALSE)</f>
        <v>0.99</v>
      </c>
      <c r="J1417" s="10">
        <f>VLOOKUP(B1417,home!$B$2:$E$405,4,FALSE)</f>
        <v>1.28</v>
      </c>
      <c r="K1417" s="12">
        <f t="shared" si="1736"/>
        <v>0.82554953271027942</v>
      </c>
      <c r="L1417" s="12">
        <f t="shared" si="1737"/>
        <v>1.7290766355140172</v>
      </c>
      <c r="M1417" s="13">
        <f t="shared" si="1738"/>
        <v>7.7721281321803351E-2</v>
      </c>
      <c r="N1417" s="13">
        <f t="shared" si="1739"/>
        <v>6.4162767476858909E-2</v>
      </c>
      <c r="O1417" s="13">
        <f t="shared" si="1740"/>
        <v>0.13438605161574213</v>
      </c>
      <c r="P1417" s="13">
        <f t="shared" si="1741"/>
        <v>0.11094234211415539</v>
      </c>
      <c r="Q1417" s="13">
        <f t="shared" si="1742"/>
        <v>2.6484771353959598E-2</v>
      </c>
      <c r="R1417" s="13">
        <f t="shared" si="1743"/>
        <v>0.11618189099388027</v>
      </c>
      <c r="S1417" s="13">
        <f t="shared" si="1744"/>
        <v>3.9590840064809431E-2</v>
      </c>
      <c r="T1417" s="13">
        <f t="shared" si="1745"/>
        <v>4.5794199345062479E-2</v>
      </c>
      <c r="U1417" s="13">
        <f t="shared" si="1746"/>
        <v>9.5913905819394463E-2</v>
      </c>
      <c r="V1417" s="13">
        <f t="shared" si="1747"/>
        <v>6.2792761924507466E-3</v>
      </c>
      <c r="W1417" s="13">
        <f t="shared" si="1748"/>
        <v>7.2881635383999803E-3</v>
      </c>
      <c r="X1417" s="13">
        <f t="shared" si="1749"/>
        <v>1.2601793290052571E-2</v>
      </c>
      <c r="Y1417" s="13">
        <f t="shared" si="1750"/>
        <v>1.0894733171703612E-2</v>
      </c>
      <c r="Z1417" s="13">
        <f t="shared" si="1751"/>
        <v>6.6962464395784932E-2</v>
      </c>
      <c r="AA1417" s="13">
        <f t="shared" si="1752"/>
        <v>5.5280831191068969E-2</v>
      </c>
      <c r="AB1417" s="13">
        <f t="shared" si="1753"/>
        <v>2.2818532178811416E-2</v>
      </c>
      <c r="AC1417" s="13">
        <f t="shared" si="1754"/>
        <v>5.6020500090551799E-4</v>
      </c>
      <c r="AD1417" s="13">
        <f t="shared" si="1755"/>
        <v>1.50418500086055E-3</v>
      </c>
      <c r="AE1417" s="13">
        <f t="shared" si="1756"/>
        <v>2.6008511404786087E-3</v>
      </c>
      <c r="AF1417" s="13">
        <f t="shared" si="1757"/>
        <v>2.2485354697257742E-3</v>
      </c>
      <c r="AG1417" s="13">
        <f t="shared" si="1758"/>
        <v>1.2959633816091241E-3</v>
      </c>
      <c r="AH1417" s="13">
        <f t="shared" si="1759"/>
        <v>2.894580816079774E-2</v>
      </c>
      <c r="AI1417" s="13">
        <f t="shared" si="1760"/>
        <v>2.3896198401067964E-2</v>
      </c>
      <c r="AJ1417" s="13">
        <f t="shared" si="1761"/>
        <v>9.8637477117768935E-3</v>
      </c>
      <c r="AK1417" s="13">
        <f t="shared" si="1762"/>
        <v>2.7143374380765007E-3</v>
      </c>
      <c r="AL1417" s="13">
        <f t="shared" si="1763"/>
        <v>3.1986325396354726E-5</v>
      </c>
      <c r="AM1417" s="13">
        <f t="shared" si="1764"/>
        <v>2.4835584491404776E-4</v>
      </c>
      <c r="AN1417" s="13">
        <f t="shared" si="1765"/>
        <v>4.2942628873422268E-4</v>
      </c>
      <c r="AO1417" s="13">
        <f t="shared" si="1766"/>
        <v>3.7125548126292043E-4</v>
      </c>
      <c r="AP1417" s="13">
        <f t="shared" si="1767"/>
        <v>2.1397639281940924E-4</v>
      </c>
      <c r="AQ1417" s="13">
        <f t="shared" si="1768"/>
        <v>9.2495395343902446E-5</v>
      </c>
      <c r="AR1417" s="13">
        <f t="shared" si="1769"/>
        <v>1.0009904117381261E-2</v>
      </c>
      <c r="AS1417" s="13">
        <f t="shared" si="1770"/>
        <v>8.263671666578801E-3</v>
      </c>
      <c r="AT1417" s="13">
        <f t="shared" si="1771"/>
        <v>3.4110351414076527E-3</v>
      </c>
      <c r="AU1417" s="13">
        <f t="shared" si="1772"/>
        <v>9.3865948901580994E-4</v>
      </c>
      <c r="AV1417" s="13">
        <f t="shared" si="1773"/>
        <v>1.9372747563276788E-4</v>
      </c>
      <c r="AW1417" s="13">
        <f t="shared" si="1774"/>
        <v>1.2682919282372117E-6</v>
      </c>
      <c r="AX1417" s="13">
        <f t="shared" si="1775"/>
        <v>3.4171675285776443E-5</v>
      </c>
      <c r="AY1417" s="13">
        <f t="shared" si="1776"/>
        <v>5.9085445333007817E-5</v>
      </c>
      <c r="AZ1417" s="13">
        <f t="shared" si="1777"/>
        <v>5.1081631512122287E-5</v>
      </c>
      <c r="BA1417" s="13">
        <f t="shared" si="1778"/>
        <v>2.9441351850515735E-5</v>
      </c>
      <c r="BB1417" s="13">
        <f t="shared" si="1779"/>
        <v>1.2726588400668531E-5</v>
      </c>
      <c r="BC1417" s="13">
        <f t="shared" si="1780"/>
        <v>4.4010493306799293E-6</v>
      </c>
      <c r="BD1417" s="13">
        <f t="shared" si="1781"/>
        <v>2.8846485555165833E-3</v>
      </c>
      <c r="BE1417" s="13">
        <f t="shared" si="1782"/>
        <v>2.3814202670400975E-3</v>
      </c>
      <c r="BF1417" s="13">
        <f t="shared" si="1783"/>
        <v>9.829901943208708E-4</v>
      </c>
      <c r="BG1417" s="13">
        <f t="shared" si="1784"/>
        <v>2.7050236519346053E-4</v>
      </c>
      <c r="BH1417" s="13">
        <f t="shared" si="1785"/>
        <v>5.5828275295621675E-5</v>
      </c>
      <c r="BI1417" s="13">
        <f t="shared" si="1786"/>
        <v>9.2178013164642649E-6</v>
      </c>
      <c r="BJ1417" s="14">
        <f t="shared" si="1787"/>
        <v>0.17642238031349852</v>
      </c>
      <c r="BK1417" s="14">
        <f t="shared" si="1788"/>
        <v>0.23518501646485379</v>
      </c>
      <c r="BL1417" s="14">
        <f t="shared" si="1789"/>
        <v>0.51940290885931573</v>
      </c>
      <c r="BM1417" s="14">
        <f t="shared" si="1790"/>
        <v>0.4680358480036485</v>
      </c>
      <c r="BN1417" s="14">
        <f t="shared" si="1791"/>
        <v>0.52987910487639955</v>
      </c>
    </row>
    <row r="1418" spans="1:66" x14ac:dyDescent="0.25">
      <c r="A1418" t="s">
        <v>136</v>
      </c>
      <c r="B1418" t="s">
        <v>323</v>
      </c>
      <c r="C1418" t="s">
        <v>381</v>
      </c>
      <c r="D1418" s="7" t="s">
        <v>510</v>
      </c>
      <c r="E1418" s="10">
        <f>VLOOKUP(A1418,home!$A$2:$E$405,3,FALSE)</f>
        <v>1.6168224299065399</v>
      </c>
      <c r="F1418" s="10">
        <f>VLOOKUP(B1418,home!$B$2:$E$405,3,FALSE)</f>
        <v>1.55</v>
      </c>
      <c r="G1418" s="10">
        <f>VLOOKUP(C1418,away!$B$2:$E$405,4,FALSE)</f>
        <v>1.24</v>
      </c>
      <c r="H1418" s="10">
        <f>VLOOKUP(A1418,away!$A$2:$E$405,3,FALSE)</f>
        <v>1.36448598130841</v>
      </c>
      <c r="I1418" s="10">
        <f>VLOOKUP(C1418,away!$B$2:$E$405,3,FALSE)</f>
        <v>0.99</v>
      </c>
      <c r="J1418" s="10">
        <f>VLOOKUP(B1418,home!$B$2:$E$405,4,FALSE)</f>
        <v>1.1000000000000001</v>
      </c>
      <c r="K1418" s="12">
        <f t="shared" si="1736"/>
        <v>3.10753271028037</v>
      </c>
      <c r="L1418" s="12">
        <f t="shared" si="1737"/>
        <v>1.4859252336448587</v>
      </c>
      <c r="M1418" s="13">
        <f t="shared" si="1738"/>
        <v>1.0117810989301167E-2</v>
      </c>
      <c r="N1418" s="13">
        <f t="shared" si="1739"/>
        <v>3.1441428605687563E-2</v>
      </c>
      <c r="O1418" s="13">
        <f t="shared" si="1740"/>
        <v>1.5034310658251854E-2</v>
      </c>
      <c r="P1418" s="13">
        <f t="shared" si="1741"/>
        <v>4.6719612147034434E-2</v>
      </c>
      <c r="Q1418" s="13">
        <f t="shared" si="1742"/>
        <v>4.8852633925059522E-2</v>
      </c>
      <c r="R1418" s="13">
        <f t="shared" si="1743"/>
        <v>1.1169930788776141E-2</v>
      </c>
      <c r="S1418" s="13">
        <f t="shared" si="1744"/>
        <v>5.3932667883334527E-2</v>
      </c>
      <c r="T1418" s="13">
        <f t="shared" si="1745"/>
        <v>7.2591361479260819E-2</v>
      </c>
      <c r="U1418" s="13">
        <f t="shared" si="1746"/>
        <v>3.4710925297689675E-2</v>
      </c>
      <c r="V1418" s="13">
        <f t="shared" si="1747"/>
        <v>2.7670822036600387E-2</v>
      </c>
      <c r="W1418" s="13">
        <f t="shared" si="1748"/>
        <v>5.0603719301824994E-2</v>
      </c>
      <c r="X1418" s="13">
        <f t="shared" si="1749"/>
        <v>7.5193343426863138E-2</v>
      </c>
      <c r="Y1418" s="13">
        <f t="shared" si="1750"/>
        <v>5.5865843200049878E-2</v>
      </c>
      <c r="Z1418" s="13">
        <f t="shared" si="1751"/>
        <v>5.5325606723696961E-3</v>
      </c>
      <c r="AA1418" s="13">
        <f t="shared" si="1752"/>
        <v>1.7192613260999589E-2</v>
      </c>
      <c r="AB1418" s="13">
        <f t="shared" si="1753"/>
        <v>2.6713304041878144E-2</v>
      </c>
      <c r="AC1418" s="13">
        <f t="shared" si="1754"/>
        <v>7.9857322566276451E-3</v>
      </c>
      <c r="AD1418" s="13">
        <f t="shared" si="1755"/>
        <v>3.9313178248066821E-2</v>
      </c>
      <c r="AE1418" s="13">
        <f t="shared" si="1756"/>
        <v>5.8416443573580668E-2</v>
      </c>
      <c r="AF1418" s="13">
        <f t="shared" si="1757"/>
        <v>4.3401233782887294E-2</v>
      </c>
      <c r="AG1418" s="13">
        <f t="shared" si="1758"/>
        <v>2.1496996149770645E-2</v>
      </c>
      <c r="AH1418" s="13">
        <f t="shared" si="1759"/>
        <v>2.0552428774363246E-3</v>
      </c>
      <c r="AI1418" s="13">
        <f t="shared" si="1760"/>
        <v>6.3867344692041276E-3</v>
      </c>
      <c r="AJ1418" s="13">
        <f t="shared" si="1761"/>
        <v>9.9234931374634835E-3</v>
      </c>
      <c r="AK1418" s="13">
        <f t="shared" si="1762"/>
        <v>1.0279193174970185E-2</v>
      </c>
      <c r="AL1418" s="13">
        <f t="shared" si="1763"/>
        <v>1.4749843187789168E-3</v>
      </c>
      <c r="AM1418" s="13">
        <f t="shared" si="1764"/>
        <v>2.443339747019007E-2</v>
      </c>
      <c r="AN1418" s="13">
        <f t="shared" si="1765"/>
        <v>3.6306201844629876E-2</v>
      </c>
      <c r="AO1418" s="13">
        <f t="shared" si="1766"/>
        <v>2.6974150729369532E-2</v>
      </c>
      <c r="AP1418" s="13">
        <f t="shared" si="1767"/>
        <v>1.3360523741636687E-2</v>
      </c>
      <c r="AQ1418" s="13">
        <f t="shared" si="1768"/>
        <v>4.9631848406022942E-3</v>
      </c>
      <c r="AR1418" s="13">
        <f t="shared" si="1769"/>
        <v>6.1078745057030037E-4</v>
      </c>
      <c r="AS1418" s="13">
        <f t="shared" si="1770"/>
        <v>1.898041981675963E-3</v>
      </c>
      <c r="AT1418" s="13">
        <f t="shared" si="1771"/>
        <v>2.9491137717717153E-3</v>
      </c>
      <c r="AU1418" s="13">
        <f t="shared" si="1772"/>
        <v>3.0548225040396412E-3</v>
      </c>
      <c r="AV1418" s="13">
        <f t="shared" si="1773"/>
        <v>2.373240213850943E-3</v>
      </c>
      <c r="AW1418" s="13">
        <f t="shared" si="1774"/>
        <v>1.8918973505999774E-4</v>
      </c>
      <c r="AX1418" s="13">
        <f t="shared" si="1775"/>
        <v>1.2654596976982881E-2</v>
      </c>
      <c r="AY1418" s="13">
        <f t="shared" si="1776"/>
        <v>1.8803784969704807E-2</v>
      </c>
      <c r="AZ1418" s="13">
        <f t="shared" si="1777"/>
        <v>1.3970509287258154E-2</v>
      </c>
      <c r="BA1418" s="13">
        <f t="shared" si="1778"/>
        <v>6.9197107589355801E-3</v>
      </c>
      <c r="BB1418" s="13">
        <f t="shared" si="1779"/>
        <v>2.570543206556549E-3</v>
      </c>
      <c r="BC1418" s="13">
        <f t="shared" si="1780"/>
        <v>7.6392700295934866E-4</v>
      </c>
      <c r="BD1418" s="13">
        <f t="shared" si="1781"/>
        <v>1.5126408086600348E-4</v>
      </c>
      <c r="BE1418" s="13">
        <f t="shared" si="1782"/>
        <v>4.7005807918160082E-4</v>
      </c>
      <c r="BF1418" s="13">
        <f t="shared" si="1783"/>
        <v>7.303604283941924E-4</v>
      </c>
      <c r="BG1418" s="13">
        <f t="shared" si="1784"/>
        <v>7.5653964050977909E-4</v>
      </c>
      <c r="BH1418" s="13">
        <f t="shared" si="1785"/>
        <v>5.8774291987697259E-4</v>
      </c>
      <c r="BI1418" s="13">
        <f t="shared" si="1786"/>
        <v>3.6528606975067728E-4</v>
      </c>
      <c r="BJ1418" s="14">
        <f t="shared" si="1787"/>
        <v>0.65889671252187709</v>
      </c>
      <c r="BK1418" s="14">
        <f t="shared" si="1788"/>
        <v>0.16670541460138188</v>
      </c>
      <c r="BL1418" s="14">
        <f t="shared" si="1789"/>
        <v>0.1474130048471573</v>
      </c>
      <c r="BM1418" s="14">
        <f t="shared" si="1790"/>
        <v>0.79659737029403044</v>
      </c>
      <c r="BN1418" s="14">
        <f t="shared" si="1791"/>
        <v>0.16333572711411071</v>
      </c>
    </row>
    <row r="1419" spans="1:66" x14ac:dyDescent="0.25">
      <c r="A1419" t="s">
        <v>19</v>
      </c>
      <c r="B1419" t="s">
        <v>250</v>
      </c>
      <c r="C1419" t="s">
        <v>247</v>
      </c>
      <c r="D1419" s="7" t="s">
        <v>510</v>
      </c>
      <c r="E1419" s="10">
        <f>VLOOKUP(A1419,home!$A$2:$E$405,3,FALSE)</f>
        <v>1.61797752808989</v>
      </c>
      <c r="F1419" s="10">
        <f>VLOOKUP(B1419,home!$B$2:$E$405,3,FALSE)</f>
        <v>0.49</v>
      </c>
      <c r="G1419" s="10">
        <f>VLOOKUP(C1419,away!$B$2:$E$405,4,FALSE)</f>
        <v>0.15</v>
      </c>
      <c r="H1419" s="10">
        <f>VLOOKUP(A1419,away!$A$2:$E$405,3,FALSE)</f>
        <v>1.28089887640449</v>
      </c>
      <c r="I1419" s="10">
        <f>VLOOKUP(C1419,away!$B$2:$E$405,3,FALSE)</f>
        <v>1.39</v>
      </c>
      <c r="J1419" s="10">
        <f>VLOOKUP(B1419,home!$B$2:$E$405,4,FALSE)</f>
        <v>1.25</v>
      </c>
      <c r="K1419" s="12">
        <f t="shared" si="1736"/>
        <v>0.11892134831460692</v>
      </c>
      <c r="L1419" s="12">
        <f t="shared" si="1737"/>
        <v>2.2255617977528011</v>
      </c>
      <c r="M1419" s="13">
        <f t="shared" si="1738"/>
        <v>9.5896753938268006E-2</v>
      </c>
      <c r="N1419" s="13">
        <f t="shared" si="1739"/>
        <v>1.1404171277332923E-2</v>
      </c>
      <c r="O1419" s="13">
        <f t="shared" si="1740"/>
        <v>0.21342415209350976</v>
      </c>
      <c r="P1419" s="13">
        <f t="shared" si="1741"/>
        <v>2.5380687929861919E-2</v>
      </c>
      <c r="Q1419" s="13">
        <f t="shared" si="1742"/>
        <v>6.7809971235557203E-4</v>
      </c>
      <c r="R1419" s="13">
        <f t="shared" si="1743"/>
        <v>0.23749431980854946</v>
      </c>
      <c r="S1419" s="13">
        <f t="shared" si="1744"/>
        <v>1.6793564258903867E-3</v>
      </c>
      <c r="T1419" s="13">
        <f t="shared" si="1745"/>
        <v>1.5091528148857244E-3</v>
      </c>
      <c r="U1419" s="13">
        <f t="shared" si="1746"/>
        <v>2.8243144728693159E-2</v>
      </c>
      <c r="V1419" s="13">
        <f t="shared" si="1747"/>
        <v>4.9385545296362537E-5</v>
      </c>
      <c r="W1419" s="13">
        <f t="shared" si="1748"/>
        <v>2.6880177361690595E-5</v>
      </c>
      <c r="X1419" s="13">
        <f t="shared" si="1749"/>
        <v>5.9823495852998269E-5</v>
      </c>
      <c r="Y1419" s="13">
        <f t="shared" si="1750"/>
        <v>6.6570443489228043E-5</v>
      </c>
      <c r="Z1419" s="13">
        <f t="shared" si="1751"/>
        <v>0.17618609511639799</v>
      </c>
      <c r="AA1419" s="13">
        <f t="shared" si="1752"/>
        <v>2.0952287985527632E-2</v>
      </c>
      <c r="AB1419" s="13">
        <f t="shared" si="1753"/>
        <v>1.2458371687574426E-3</v>
      </c>
      <c r="AC1419" s="13">
        <f t="shared" si="1754"/>
        <v>8.1691967007292981E-7</v>
      </c>
      <c r="AD1419" s="13">
        <f t="shared" si="1755"/>
        <v>7.9915673369700422E-7</v>
      </c>
      <c r="AE1419" s="13">
        <f t="shared" si="1756"/>
        <v>1.7785726969329615E-6</v>
      </c>
      <c r="AF1419" s="13">
        <f t="shared" si="1757"/>
        <v>1.9791617244100852E-6</v>
      </c>
      <c r="AG1419" s="13">
        <f t="shared" si="1758"/>
        <v>1.4682489084738808E-6</v>
      </c>
      <c r="AH1419" s="13">
        <f t="shared" si="1759"/>
        <v>9.8028260646574217E-2</v>
      </c>
      <c r="AI1419" s="13">
        <f t="shared" si="1760"/>
        <v>1.1657652929026326E-2</v>
      </c>
      <c r="AJ1419" s="13">
        <f t="shared" si="1761"/>
        <v>6.9317190225176865E-4</v>
      </c>
      <c r="AK1419" s="13">
        <f t="shared" si="1762"/>
        <v>2.7477645743193758E-5</v>
      </c>
      <c r="AL1419" s="13">
        <f t="shared" si="1763"/>
        <v>8.6484609158862456E-9</v>
      </c>
      <c r="AM1419" s="13">
        <f t="shared" si="1764"/>
        <v>1.9007359257188996E-8</v>
      </c>
      <c r="AN1419" s="13">
        <f t="shared" si="1765"/>
        <v>4.2302052638962891E-8</v>
      </c>
      <c r="AO1419" s="13">
        <f t="shared" si="1766"/>
        <v>4.7072916159901947E-8</v>
      </c>
      <c r="AP1419" s="13">
        <f t="shared" si="1767"/>
        <v>3.4921227971432747E-8</v>
      </c>
      <c r="AQ1419" s="13">
        <f t="shared" si="1768"/>
        <v>1.9429837725959325E-8</v>
      </c>
      <c r="AR1419" s="13">
        <f t="shared" si="1769"/>
        <v>4.3633590399033972E-2</v>
      </c>
      <c r="AS1419" s="13">
        <f t="shared" si="1770"/>
        <v>5.1889654020604078E-3</v>
      </c>
      <c r="AT1419" s="13">
        <f t="shared" si="1771"/>
        <v>3.0853938098543502E-4</v>
      </c>
      <c r="AU1419" s="13">
        <f t="shared" si="1772"/>
        <v>1.2230639731647379E-5</v>
      </c>
      <c r="AV1419" s="13">
        <f t="shared" si="1773"/>
        <v>3.6362104190942697E-7</v>
      </c>
      <c r="AW1419" s="13">
        <f t="shared" si="1774"/>
        <v>6.3582237772852457E-11</v>
      </c>
      <c r="AX1419" s="13">
        <f t="shared" si="1775"/>
        <v>3.7673013179417389E-10</v>
      </c>
      <c r="AY1419" s="13">
        <f t="shared" si="1776"/>
        <v>8.3843618938349137E-10</v>
      </c>
      <c r="AZ1419" s="13">
        <f t="shared" si="1777"/>
        <v>9.3299577647266571E-10</v>
      </c>
      <c r="BA1419" s="13">
        <f t="shared" si="1778"/>
        <v>6.9214658586075879E-10</v>
      </c>
      <c r="BB1419" s="13">
        <f t="shared" si="1779"/>
        <v>3.8510374998418353E-10</v>
      </c>
      <c r="BC1419" s="13">
        <f t="shared" si="1780"/>
        <v>1.7141443882722897E-10</v>
      </c>
      <c r="BD1419" s="13">
        <f t="shared" si="1781"/>
        <v>1.6184875315147215E-2</v>
      </c>
      <c r="BE1419" s="13">
        <f t="shared" si="1782"/>
        <v>1.9247271947811055E-3</v>
      </c>
      <c r="BF1419" s="13">
        <f t="shared" si="1783"/>
        <v>1.1444557657058005E-4</v>
      </c>
      <c r="BG1419" s="13">
        <f t="shared" si="1784"/>
        <v>4.5366740914719907E-6</v>
      </c>
      <c r="BH1419" s="13">
        <f t="shared" si="1785"/>
        <v>1.3487684995544833E-7</v>
      </c>
      <c r="BI1419" s="13">
        <f t="shared" si="1786"/>
        <v>3.2079473706257679E-9</v>
      </c>
      <c r="BJ1419" s="14">
        <f t="shared" si="1787"/>
        <v>1.3750889191562277E-2</v>
      </c>
      <c r="BK1419" s="14">
        <f t="shared" si="1788"/>
        <v>0.12300701024588387</v>
      </c>
      <c r="BL1419" s="14">
        <f t="shared" si="1789"/>
        <v>0.67913871719687402</v>
      </c>
      <c r="BM1419" s="14">
        <f t="shared" si="1790"/>
        <v>0.40780452621598656</v>
      </c>
      <c r="BN1419" s="14">
        <f t="shared" si="1791"/>
        <v>0.58427818475987769</v>
      </c>
    </row>
    <row r="1420" spans="1:66" x14ac:dyDescent="0.25">
      <c r="A1420" t="s">
        <v>19</v>
      </c>
      <c r="B1420" t="s">
        <v>249</v>
      </c>
      <c r="C1420" t="s">
        <v>251</v>
      </c>
      <c r="D1420" s="7" t="s">
        <v>510</v>
      </c>
      <c r="E1420" s="10">
        <f>VLOOKUP(A1420,home!$A$2:$E$405,3,FALSE)</f>
        <v>1.61797752808989</v>
      </c>
      <c r="F1420" s="10">
        <f>VLOOKUP(B1420,home!$B$2:$E$405,3,FALSE)</f>
        <v>0.99</v>
      </c>
      <c r="G1420" s="10">
        <f>VLOOKUP(C1420,away!$B$2:$E$405,4,FALSE)</f>
        <v>0.99</v>
      </c>
      <c r="H1420" s="10">
        <f>VLOOKUP(A1420,away!$A$2:$E$405,3,FALSE)</f>
        <v>1.28089887640449</v>
      </c>
      <c r="I1420" s="10">
        <f>VLOOKUP(C1420,away!$B$2:$E$405,3,FALSE)</f>
        <v>0.87</v>
      </c>
      <c r="J1420" s="10">
        <f>VLOOKUP(B1420,home!$B$2:$E$405,4,FALSE)</f>
        <v>0.94</v>
      </c>
      <c r="K1420" s="12">
        <f t="shared" si="1736"/>
        <v>1.5857797752809011</v>
      </c>
      <c r="L1420" s="12">
        <f t="shared" si="1737"/>
        <v>1.0475191011235918</v>
      </c>
      <c r="M1420" s="13">
        <f t="shared" si="1738"/>
        <v>7.1841076069511983E-2</v>
      </c>
      <c r="N1420" s="13">
        <f t="shared" si="1739"/>
        <v>0.11392412546544882</v>
      </c>
      <c r="O1420" s="13">
        <f t="shared" si="1740"/>
        <v>7.5254899428086774E-2</v>
      </c>
      <c r="P1420" s="13">
        <f t="shared" si="1741"/>
        <v>0.11933769750385824</v>
      </c>
      <c r="Q1420" s="13">
        <f t="shared" si="1742"/>
        <v>9.0329287039836337E-2</v>
      </c>
      <c r="R1420" s="13">
        <f t="shared" si="1743"/>
        <v>3.9415472302027882E-2</v>
      </c>
      <c r="S1420" s="13">
        <f t="shared" si="1744"/>
        <v>4.9558994744672964E-2</v>
      </c>
      <c r="T1420" s="13">
        <f t="shared" si="1745"/>
        <v>9.4621653565104255E-2</v>
      </c>
      <c r="U1420" s="13">
        <f t="shared" si="1746"/>
        <v>6.2504258809700342E-2</v>
      </c>
      <c r="V1420" s="13">
        <f t="shared" si="1747"/>
        <v>9.1471290165107202E-3</v>
      </c>
      <c r="W1420" s="13">
        <f t="shared" si="1748"/>
        <v>4.7747452167771882E-2</v>
      </c>
      <c r="X1420" s="13">
        <f t="shared" si="1749"/>
        <v>5.0016368175726092E-2</v>
      </c>
      <c r="Y1420" s="13">
        <f t="shared" si="1750"/>
        <v>2.6196550516451613E-2</v>
      </c>
      <c r="Z1420" s="13">
        <f t="shared" si="1751"/>
        <v>1.376282003872736E-2</v>
      </c>
      <c r="AA1420" s="13">
        <f t="shared" si="1752"/>
        <v>2.1824801668244555E-2</v>
      </c>
      <c r="AB1420" s="13">
        <f t="shared" si="1753"/>
        <v>1.7304664542509545E-2</v>
      </c>
      <c r="AC1420" s="13">
        <f t="shared" si="1754"/>
        <v>9.4966328398334498E-4</v>
      </c>
      <c r="AD1420" s="13">
        <f t="shared" si="1755"/>
        <v>1.8929235992211219E-2</v>
      </c>
      <c r="AE1420" s="13">
        <f t="shared" si="1756"/>
        <v>1.9828736271517437E-2</v>
      </c>
      <c r="AF1420" s="13">
        <f t="shared" si="1757"/>
        <v>1.0385489997778354E-2</v>
      </c>
      <c r="AG1420" s="13">
        <f t="shared" si="1758"/>
        <v>3.6263330490669456E-3</v>
      </c>
      <c r="AH1420" s="13">
        <f t="shared" si="1759"/>
        <v>3.60420421897336E-3</v>
      </c>
      <c r="AI1420" s="13">
        <f t="shared" si="1760"/>
        <v>5.7154741564300494E-3</v>
      </c>
      <c r="AJ1420" s="13">
        <f t="shared" si="1761"/>
        <v>4.5317416617037219E-3</v>
      </c>
      <c r="AK1420" s="13">
        <f t="shared" si="1762"/>
        <v>2.3954480913092081E-3</v>
      </c>
      <c r="AL1420" s="13">
        <f t="shared" si="1763"/>
        <v>6.3100741756634416E-5</v>
      </c>
      <c r="AM1420" s="13">
        <f t="shared" si="1764"/>
        <v>6.0035199195935711E-3</v>
      </c>
      <c r="AN1420" s="13">
        <f t="shared" si="1765"/>
        <v>6.2888017897502349E-3</v>
      </c>
      <c r="AO1420" s="13">
        <f t="shared" si="1766"/>
        <v>3.293819998971801E-3</v>
      </c>
      <c r="AP1420" s="13">
        <f t="shared" si="1767"/>
        <v>1.1501131215286172E-3</v>
      </c>
      <c r="AQ1420" s="13">
        <f t="shared" si="1768"/>
        <v>3.011913658135263E-4</v>
      </c>
      <c r="AR1420" s="13">
        <f t="shared" si="1769"/>
        <v>7.5509455274496643E-4</v>
      </c>
      <c r="AS1420" s="13">
        <f t="shared" si="1770"/>
        <v>1.1974136701677453E-3</v>
      </c>
      <c r="AT1420" s="13">
        <f t="shared" si="1771"/>
        <v>9.4941719039844325E-4</v>
      </c>
      <c r="AU1420" s="13">
        <f t="shared" si="1772"/>
        <v>5.0185552627928919E-4</v>
      </c>
      <c r="AV1420" s="13">
        <f t="shared" si="1773"/>
        <v>1.9895808592166242E-4</v>
      </c>
      <c r="AW1420" s="13">
        <f t="shared" si="1774"/>
        <v>2.9116340477603283E-6</v>
      </c>
      <c r="AX1420" s="13">
        <f t="shared" si="1775"/>
        <v>1.586710078164584E-3</v>
      </c>
      <c r="AY1420" s="13">
        <f t="shared" si="1776"/>
        <v>1.662109114822709E-3</v>
      </c>
      <c r="AZ1420" s="13">
        <f t="shared" si="1777"/>
        <v>8.7054552296420657E-4</v>
      </c>
      <c r="BA1420" s="13">
        <f t="shared" si="1778"/>
        <v>3.03971021234211E-4</v>
      </c>
      <c r="BB1420" s="13">
        <f t="shared" si="1779"/>
        <v>7.9603862732720215E-5</v>
      </c>
      <c r="BC1420" s="13">
        <f t="shared" si="1780"/>
        <v>1.6677313347148978E-5</v>
      </c>
      <c r="BD1420" s="13">
        <f t="shared" si="1781"/>
        <v>1.3182932785912125E-4</v>
      </c>
      <c r="BE1420" s="13">
        <f t="shared" si="1782"/>
        <v>2.0905228190786949E-4</v>
      </c>
      <c r="BF1420" s="13">
        <f t="shared" si="1783"/>
        <v>1.657554403129105E-4</v>
      </c>
      <c r="BG1420" s="13">
        <f t="shared" si="1784"/>
        <v>8.7617208296997989E-5</v>
      </c>
      <c r="BH1420" s="13">
        <f t="shared" si="1785"/>
        <v>3.4735399220988345E-5</v>
      </c>
      <c r="BI1420" s="13">
        <f t="shared" si="1786"/>
        <v>1.1016538714190259E-5</v>
      </c>
      <c r="BJ1420" s="14">
        <f t="shared" si="1787"/>
        <v>0.49716229534983625</v>
      </c>
      <c r="BK1420" s="14">
        <f t="shared" si="1788"/>
        <v>0.25255977047511657</v>
      </c>
      <c r="BL1420" s="14">
        <f t="shared" si="1789"/>
        <v>0.23679371010080966</v>
      </c>
      <c r="BM1420" s="14">
        <f t="shared" si="1790"/>
        <v>0.48851684067494483</v>
      </c>
      <c r="BN1420" s="14">
        <f t="shared" si="1791"/>
        <v>0.51010255780877001</v>
      </c>
    </row>
    <row r="1421" spans="1:66" x14ac:dyDescent="0.25">
      <c r="A1421" t="s">
        <v>19</v>
      </c>
      <c r="B1421" t="s">
        <v>253</v>
      </c>
      <c r="C1421" t="s">
        <v>352</v>
      </c>
      <c r="D1421" s="7" t="s">
        <v>510</v>
      </c>
      <c r="E1421" s="10">
        <f>VLOOKUP(A1421,home!$A$2:$E$405,3,FALSE)</f>
        <v>1.61797752808989</v>
      </c>
      <c r="F1421" s="10">
        <f>VLOOKUP(B1421,home!$B$2:$E$405,3,FALSE)</f>
        <v>1.36</v>
      </c>
      <c r="G1421" s="10">
        <f>VLOOKUP(C1421,away!$B$2:$E$405,4,FALSE)</f>
        <v>0.87</v>
      </c>
      <c r="H1421" s="10">
        <f>VLOOKUP(A1421,away!$A$2:$E$405,3,FALSE)</f>
        <v>1.28089887640449</v>
      </c>
      <c r="I1421" s="10">
        <f>VLOOKUP(C1421,away!$B$2:$E$405,3,FALSE)</f>
        <v>0.62</v>
      </c>
      <c r="J1421" s="10">
        <f>VLOOKUP(B1421,home!$B$2:$E$405,4,FALSE)</f>
        <v>1.0900000000000001</v>
      </c>
      <c r="K1421" s="12">
        <f t="shared" si="1736"/>
        <v>1.9143910112359581</v>
      </c>
      <c r="L1421" s="12">
        <f t="shared" si="1737"/>
        <v>0.86563146067415431</v>
      </c>
      <c r="M1421" s="13">
        <f t="shared" si="1738"/>
        <v>6.2037113269261208E-2</v>
      </c>
      <c r="N1421" s="13">
        <f t="shared" si="1739"/>
        <v>0.11876329200570061</v>
      </c>
      <c r="O1421" s="13">
        <f t="shared" si="1740"/>
        <v>5.3701276975278538E-2</v>
      </c>
      <c r="P1421" s="13">
        <f t="shared" si="1741"/>
        <v>0.10280524193336572</v>
      </c>
      <c r="Q1421" s="13">
        <f t="shared" si="1742"/>
        <v>0.11367968934025233</v>
      </c>
      <c r="R1421" s="13">
        <f t="shared" si="1743"/>
        <v>2.3242757414088846E-2</v>
      </c>
      <c r="S1421" s="13">
        <f t="shared" si="1744"/>
        <v>4.2591108821848835E-2</v>
      </c>
      <c r="T1421" s="13">
        <f t="shared" si="1745"/>
        <v>9.8404715532586701E-2</v>
      </c>
      <c r="U1421" s="13">
        <f t="shared" si="1746"/>
        <v>4.44957258698696E-2</v>
      </c>
      <c r="V1421" s="13">
        <f t="shared" si="1747"/>
        <v>7.8422397602830995E-3</v>
      </c>
      <c r="W1421" s="13">
        <f t="shared" si="1748"/>
        <v>7.2542458477691737E-2</v>
      </c>
      <c r="X1421" s="13">
        <f t="shared" si="1749"/>
        <v>6.2795034292938479E-2</v>
      </c>
      <c r="Y1421" s="13">
        <f t="shared" si="1750"/>
        <v>2.7178678629039974E-2</v>
      </c>
      <c r="Z1421" s="13">
        <f t="shared" si="1751"/>
        <v>6.7065540168175864E-3</v>
      </c>
      <c r="AA1421" s="13">
        <f t="shared" si="1752"/>
        <v>1.2838966726163994E-2</v>
      </c>
      <c r="AB1421" s="13">
        <f t="shared" si="1753"/>
        <v>1.2289401247062957E-2</v>
      </c>
      <c r="AC1421" s="13">
        <f t="shared" si="1754"/>
        <v>8.122389499694453E-4</v>
      </c>
      <c r="AD1421" s="13">
        <f t="shared" si="1755"/>
        <v>3.4718657610662694E-2</v>
      </c>
      <c r="AE1421" s="13">
        <f t="shared" si="1756"/>
        <v>3.0053562300163789E-2</v>
      </c>
      <c r="AF1421" s="13">
        <f t="shared" si="1757"/>
        <v>1.3007654516176239E-2</v>
      </c>
      <c r="AG1421" s="13">
        <f t="shared" si="1758"/>
        <v>3.7532783262607997E-3</v>
      </c>
      <c r="AH1421" s="13">
        <f t="shared" si="1759"/>
        <v>1.451351037416981E-3</v>
      </c>
      <c r="AI1421" s="13">
        <f t="shared" si="1760"/>
        <v>2.7784533801790503E-3</v>
      </c>
      <c r="AJ1421" s="13">
        <f t="shared" si="1761"/>
        <v>2.6595230880764702E-3</v>
      </c>
      <c r="AK1421" s="13">
        <f t="shared" si="1762"/>
        <v>1.6971223646626971E-3</v>
      </c>
      <c r="AL1421" s="13">
        <f t="shared" si="1763"/>
        <v>5.3840301302792211E-5</v>
      </c>
      <c r="AM1421" s="13">
        <f t="shared" si="1764"/>
        <v>1.3293017210406311E-2</v>
      </c>
      <c r="AN1421" s="13">
        <f t="shared" si="1765"/>
        <v>1.1506853904610686E-2</v>
      </c>
      <c r="AO1421" s="13">
        <f t="shared" si="1766"/>
        <v>4.9803473766061226E-3</v>
      </c>
      <c r="AP1421" s="13">
        <f t="shared" si="1767"/>
        <v>1.4370484580920836E-3</v>
      </c>
      <c r="AQ1421" s="13">
        <f t="shared" si="1768"/>
        <v>3.1098858895944783E-4</v>
      </c>
      <c r="AR1421" s="13">
        <f t="shared" si="1769"/>
        <v>2.5126702369404212E-4</v>
      </c>
      <c r="AS1421" s="13">
        <f t="shared" si="1770"/>
        <v>4.8102333157988667E-4</v>
      </c>
      <c r="AT1421" s="13">
        <f t="shared" si="1771"/>
        <v>4.6043337108565456E-4</v>
      </c>
      <c r="AU1421" s="13">
        <f t="shared" si="1772"/>
        <v>2.938165022931491E-4</v>
      </c>
      <c r="AV1421" s="13">
        <f t="shared" si="1773"/>
        <v>1.4061991773569847E-4</v>
      </c>
      <c r="AW1421" s="13">
        <f t="shared" si="1774"/>
        <v>2.4783843580387103E-6</v>
      </c>
      <c r="AX1421" s="13">
        <f t="shared" si="1775"/>
        <v>4.2413387766344545E-3</v>
      </c>
      <c r="AY1421" s="13">
        <f t="shared" si="1776"/>
        <v>3.6714362804320128E-3</v>
      </c>
      <c r="AZ1421" s="13">
        <f t="shared" si="1777"/>
        <v>1.5890553751012238E-3</v>
      </c>
      <c r="BA1421" s="13">
        <f t="shared" si="1778"/>
        <v>4.5851210848032954E-4</v>
      </c>
      <c r="BB1421" s="13">
        <f t="shared" si="1779"/>
        <v>9.9225626550153488E-5</v>
      </c>
      <c r="BC1421" s="13">
        <f t="shared" si="1780"/>
        <v>1.7178564809383505E-5</v>
      </c>
      <c r="BD1421" s="13">
        <f t="shared" si="1781"/>
        <v>3.6250773456586823E-5</v>
      </c>
      <c r="BE1421" s="13">
        <f t="shared" si="1782"/>
        <v>6.9398154855640858E-5</v>
      </c>
      <c r="BF1421" s="13">
        <f t="shared" si="1783"/>
        <v>6.6427601925999976E-5</v>
      </c>
      <c r="BG1421" s="13">
        <f t="shared" si="1784"/>
        <v>4.2389468008364922E-5</v>
      </c>
      <c r="BH1421" s="13">
        <f t="shared" si="1785"/>
        <v>2.0287504131572006E-5</v>
      </c>
      <c r="BI1421" s="13">
        <f t="shared" si="1786"/>
        <v>7.7676431099787622E-6</v>
      </c>
      <c r="BJ1421" s="14">
        <f t="shared" si="1787"/>
        <v>0.61650202330215575</v>
      </c>
      <c r="BK1421" s="14">
        <f t="shared" si="1788"/>
        <v>0.21981321931646311</v>
      </c>
      <c r="BL1421" s="14">
        <f t="shared" si="1789"/>
        <v>0.15702425939467568</v>
      </c>
      <c r="BM1421" s="14">
        <f t="shared" si="1790"/>
        <v>0.52214772719609082</v>
      </c>
      <c r="BN1421" s="14">
        <f t="shared" si="1791"/>
        <v>0.4742293709379472</v>
      </c>
    </row>
    <row r="1422" spans="1:66" x14ac:dyDescent="0.25">
      <c r="A1422" t="s">
        <v>19</v>
      </c>
      <c r="B1422" t="s">
        <v>142</v>
      </c>
      <c r="C1422" t="s">
        <v>20</v>
      </c>
      <c r="D1422" s="7" t="s">
        <v>510</v>
      </c>
      <c r="E1422" s="10">
        <f>VLOOKUP(A1422,home!$A$2:$E$405,3,FALSE)</f>
        <v>1.61797752808989</v>
      </c>
      <c r="F1422" s="10">
        <f>VLOOKUP(B1422,home!$B$2:$E$405,3,FALSE)</f>
        <v>1.85</v>
      </c>
      <c r="G1422" s="10">
        <f>VLOOKUP(C1422,away!$B$2:$E$405,4,FALSE)</f>
        <v>1.24</v>
      </c>
      <c r="H1422" s="10">
        <f>VLOOKUP(A1422,away!$A$2:$E$405,3,FALSE)</f>
        <v>1.28089887640449</v>
      </c>
      <c r="I1422" s="10">
        <f>VLOOKUP(C1422,away!$B$2:$E$405,3,FALSE)</f>
        <v>0.77</v>
      </c>
      <c r="J1422" s="10">
        <f>VLOOKUP(B1422,home!$B$2:$E$405,4,FALSE)</f>
        <v>0.59</v>
      </c>
      <c r="K1422" s="12">
        <f t="shared" si="1736"/>
        <v>3.7116404494382076</v>
      </c>
      <c r="L1422" s="12">
        <f t="shared" si="1737"/>
        <v>0.58191235955055975</v>
      </c>
      <c r="M1422" s="13">
        <f t="shared" si="1738"/>
        <v>1.3656320708114619E-2</v>
      </c>
      <c r="N1422" s="13">
        <f t="shared" si="1739"/>
        <v>5.0687352330738844E-2</v>
      </c>
      <c r="O1422" s="13">
        <f t="shared" si="1740"/>
        <v>7.9467818060381494E-3</v>
      </c>
      <c r="P1422" s="13">
        <f t="shared" si="1741"/>
        <v>2.949559679415081E-2</v>
      </c>
      <c r="Q1422" s="13">
        <f t="shared" si="1742"/>
        <v>9.4066613592848139E-2</v>
      </c>
      <c r="R1422" s="13">
        <f t="shared" si="1743"/>
        <v>2.3121652757925591E-3</v>
      </c>
      <c r="S1422" s="13">
        <f t="shared" si="1744"/>
        <v>1.5926512141117354E-2</v>
      </c>
      <c r="T1422" s="13">
        <f t="shared" si="1745"/>
        <v>5.4738525070745024E-2</v>
      </c>
      <c r="U1422" s="13">
        <f t="shared" si="1746"/>
        <v>8.5819261634181108E-3</v>
      </c>
      <c r="V1422" s="13">
        <f t="shared" si="1747"/>
        <v>3.822096501784143E-3</v>
      </c>
      <c r="W1422" s="13">
        <f t="shared" si="1748"/>
        <v>0.11638048265096307</v>
      </c>
      <c r="X1422" s="13">
        <f t="shared" si="1749"/>
        <v>6.7723241265054912E-2</v>
      </c>
      <c r="Y1422" s="13">
        <f t="shared" si="1750"/>
        <v>1.9704495560479967E-2</v>
      </c>
      <c r="Z1422" s="13">
        <f t="shared" si="1751"/>
        <v>4.4849251710243969E-4</v>
      </c>
      <c r="AA1422" s="13">
        <f t="shared" si="1752"/>
        <v>1.6646429677477721E-3</v>
      </c>
      <c r="AB1422" s="13">
        <f t="shared" si="1753"/>
        <v>3.0892780864827459E-3</v>
      </c>
      <c r="AC1422" s="13">
        <f t="shared" si="1754"/>
        <v>5.1594706461625831E-4</v>
      </c>
      <c r="AD1422" s="13">
        <f t="shared" si="1755"/>
        <v>0.10799062673311401</v>
      </c>
      <c r="AE1422" s="13">
        <f t="shared" si="1756"/>
        <v>6.2841080411610142E-2</v>
      </c>
      <c r="AF1422" s="13">
        <f t="shared" si="1757"/>
        <v>1.8284000689513257E-2</v>
      </c>
      <c r="AG1422" s="13">
        <f t="shared" si="1758"/>
        <v>3.5465619944195742E-3</v>
      </c>
      <c r="AH1422" s="13">
        <f t="shared" si="1759"/>
        <v>6.5245834716962599E-5</v>
      </c>
      <c r="AI1422" s="13">
        <f t="shared" si="1760"/>
        <v>2.4216907929283806E-4</v>
      </c>
      <c r="AJ1422" s="13">
        <f t="shared" si="1761"/>
        <v>4.4942227515325315E-4</v>
      </c>
      <c r="AK1422" s="13">
        <f t="shared" si="1762"/>
        <v>5.5603129844578763E-4</v>
      </c>
      <c r="AL1422" s="13">
        <f t="shared" si="1763"/>
        <v>4.4574719385446636E-5</v>
      </c>
      <c r="AM1422" s="13">
        <f t="shared" si="1764"/>
        <v>8.0164475668561774E-2</v>
      </c>
      <c r="AN1422" s="13">
        <f t="shared" si="1765"/>
        <v>4.6648699188426221E-2</v>
      </c>
      <c r="AO1422" s="13">
        <f t="shared" si="1766"/>
        <v>1.3572727307350691E-2</v>
      </c>
      <c r="AP1422" s="13">
        <f t="shared" si="1767"/>
        <v>2.6327125909855857E-3</v>
      </c>
      <c r="AQ1422" s="13">
        <f t="shared" si="1768"/>
        <v>3.830019989597224E-4</v>
      </c>
      <c r="AR1422" s="13">
        <f t="shared" si="1769"/>
        <v>7.5934715261987085E-6</v>
      </c>
      <c r="AS1422" s="13">
        <f t="shared" si="1770"/>
        <v>2.8184236068296408E-5</v>
      </c>
      <c r="AT1422" s="13">
        <f t="shared" si="1771"/>
        <v>5.2304875313802105E-5</v>
      </c>
      <c r="AU1422" s="13">
        <f t="shared" si="1772"/>
        <v>6.4712296972509965E-5</v>
      </c>
      <c r="AV1422" s="13">
        <f t="shared" si="1773"/>
        <v>6.0047194754806415E-5</v>
      </c>
      <c r="AW1422" s="13">
        <f t="shared" si="1774"/>
        <v>2.6742967562760544E-6</v>
      </c>
      <c r="AX1422" s="13">
        <f t="shared" si="1775"/>
        <v>4.959028508323983E-2</v>
      </c>
      <c r="AY1422" s="13">
        <f t="shared" si="1776"/>
        <v>2.8857199803573021E-2</v>
      </c>
      <c r="AZ1422" s="13">
        <f t="shared" si="1777"/>
        <v>8.3961806138595618E-3</v>
      </c>
      <c r="BA1422" s="13">
        <f t="shared" si="1778"/>
        <v>1.6286137574078952E-3</v>
      </c>
      <c r="BB1422" s="13">
        <f t="shared" si="1779"/>
        <v>2.3692761859243276E-4</v>
      </c>
      <c r="BC1422" s="13">
        <f t="shared" si="1780"/>
        <v>2.7574221915563532E-5</v>
      </c>
      <c r="BD1422" s="13">
        <f t="shared" si="1781"/>
        <v>7.364558221650466E-7</v>
      </c>
      <c r="BE1422" s="13">
        <f t="shared" si="1782"/>
        <v>2.7334592187720581E-6</v>
      </c>
      <c r="BF1422" s="13">
        <f t="shared" si="1783"/>
        <v>5.0728089016420662E-6</v>
      </c>
      <c r="BG1422" s="13">
        <f t="shared" si="1784"/>
        <v>6.2761475705349686E-6</v>
      </c>
      <c r="BH1422" s="13">
        <f t="shared" si="1785"/>
        <v>5.8237007973602305E-6</v>
      </c>
      <c r="BI1422" s="13">
        <f t="shared" si="1786"/>
        <v>4.3230966889815536E-6</v>
      </c>
      <c r="BJ1422" s="14">
        <f t="shared" si="1787"/>
        <v>0.8281013781523594</v>
      </c>
      <c r="BK1422" s="14">
        <f t="shared" si="1788"/>
        <v>9.2318247732741637E-2</v>
      </c>
      <c r="BL1422" s="14">
        <f t="shared" si="1789"/>
        <v>2.514547053072325E-2</v>
      </c>
      <c r="BM1422" s="14">
        <f t="shared" si="1790"/>
        <v>0.71899423291842679</v>
      </c>
      <c r="BN1422" s="14">
        <f t="shared" si="1791"/>
        <v>0.19816483050768313</v>
      </c>
    </row>
    <row r="1423" spans="1:66" x14ac:dyDescent="0.25">
      <c r="A1423" t="s">
        <v>143</v>
      </c>
      <c r="B1423" t="s">
        <v>451</v>
      </c>
      <c r="C1423" t="s">
        <v>148</v>
      </c>
      <c r="D1423" s="7" t="s">
        <v>510</v>
      </c>
      <c r="E1423" s="10">
        <f>VLOOKUP(A1423,home!$A$2:$E$405,3,FALSE)</f>
        <v>1.1454545454545499</v>
      </c>
      <c r="F1423" s="10">
        <f>VLOOKUP(B1423,home!$B$2:$E$405,3,FALSE)</f>
        <v>0.87</v>
      </c>
      <c r="G1423" s="10">
        <f>VLOOKUP(C1423,away!$B$2:$E$405,4,FALSE)</f>
        <v>0.87</v>
      </c>
      <c r="H1423" s="10">
        <f>VLOOKUP(A1423,away!$A$2:$E$405,3,FALSE)</f>
        <v>1.0363636363636399</v>
      </c>
      <c r="I1423" s="10">
        <f>VLOOKUP(C1423,away!$B$2:$E$405,3,FALSE)</f>
        <v>0.87</v>
      </c>
      <c r="J1423" s="10">
        <f>VLOOKUP(B1423,home!$B$2:$E$405,4,FALSE)</f>
        <v>0.57999999999999996</v>
      </c>
      <c r="K1423" s="12">
        <f t="shared" si="1736"/>
        <v>0.86699454545454879</v>
      </c>
      <c r="L1423" s="12">
        <f t="shared" si="1737"/>
        <v>0.52294909090909258</v>
      </c>
      <c r="M1423" s="13">
        <f t="shared" si="1738"/>
        <v>0.24908934381721043</v>
      </c>
      <c r="N1423" s="13">
        <f t="shared" si="1739"/>
        <v>0.21595910242037414</v>
      </c>
      <c r="O1423" s="13">
        <f t="shared" si="1740"/>
        <v>0.13026104590435258</v>
      </c>
      <c r="P1423" s="13">
        <f t="shared" si="1741"/>
        <v>0.11293561628427826</v>
      </c>
      <c r="Q1423" s="13">
        <f t="shared" si="1742"/>
        <v>9.3617681919862306E-2</v>
      </c>
      <c r="R1423" s="13">
        <f t="shared" si="1743"/>
        <v>3.4059947768274375E-2</v>
      </c>
      <c r="S1423" s="13">
        <f t="shared" si="1744"/>
        <v>1.2801082966910616E-2</v>
      </c>
      <c r="T1423" s="13">
        <f t="shared" si="1745"/>
        <v>4.8957281653008583E-2</v>
      </c>
      <c r="U1423" s="13">
        <f t="shared" si="1746"/>
        <v>2.9529788933560713E-2</v>
      </c>
      <c r="V1423" s="13">
        <f t="shared" si="1747"/>
        <v>6.4488159229196399E-4</v>
      </c>
      <c r="W1423" s="13">
        <f t="shared" si="1748"/>
        <v>2.7055339860873186E-2</v>
      </c>
      <c r="X1423" s="13">
        <f t="shared" si="1749"/>
        <v>1.4148565384480167E-2</v>
      </c>
      <c r="Y1423" s="13">
        <f t="shared" si="1750"/>
        <v>3.6994897027408792E-3</v>
      </c>
      <c r="Z1423" s="13">
        <f t="shared" si="1751"/>
        <v>5.9372062406100878E-3</v>
      </c>
      <c r="AA1423" s="13">
        <f t="shared" si="1752"/>
        <v>5.1475254258476532E-3</v>
      </c>
      <c r="AB1423" s="13">
        <f t="shared" si="1753"/>
        <v>2.2314382333992592E-3</v>
      </c>
      <c r="AC1423" s="13">
        <f t="shared" si="1754"/>
        <v>1.8274090668578702E-5</v>
      </c>
      <c r="AD1423" s="13">
        <f t="shared" si="1755"/>
        <v>5.8642080211990201E-3</v>
      </c>
      <c r="AE1423" s="13">
        <f t="shared" si="1756"/>
        <v>3.0666822535878363E-3</v>
      </c>
      <c r="AF1423" s="13">
        <f t="shared" si="1757"/>
        <v>8.0185934831040302E-4</v>
      </c>
      <c r="AG1423" s="13">
        <f t="shared" si="1758"/>
        <v>1.3977720574529426E-4</v>
      </c>
      <c r="AH1423" s="13">
        <f t="shared" si="1759"/>
        <v>7.7621415151670902E-4</v>
      </c>
      <c r="AI1423" s="13">
        <f t="shared" si="1760"/>
        <v>6.7297343546961728E-4</v>
      </c>
      <c r="AJ1423" s="13">
        <f t="shared" si="1761"/>
        <v>2.9173214889398346E-4</v>
      </c>
      <c r="AK1423" s="13">
        <f t="shared" si="1762"/>
        <v>8.4310060608272657E-5</v>
      </c>
      <c r="AL1423" s="13">
        <f t="shared" si="1763"/>
        <v>3.3141452943168758E-7</v>
      </c>
      <c r="AM1423" s="13">
        <f t="shared" si="1764"/>
        <v>1.0168472735580729E-3</v>
      </c>
      <c r="AN1423" s="13">
        <f t="shared" si="1765"/>
        <v>5.3175935730058357E-4</v>
      </c>
      <c r="AO1423" s="13">
        <f t="shared" si="1766"/>
        <v>1.3904153624137174E-4</v>
      </c>
      <c r="AP1423" s="13">
        <f t="shared" si="1767"/>
        <v>2.4237214992009671E-5</v>
      </c>
      <c r="AQ1423" s="13">
        <f t="shared" si="1768"/>
        <v>3.1687073865599211E-6</v>
      </c>
      <c r="AR1423" s="13">
        <f t="shared" si="1769"/>
        <v>8.118409697728715E-5</v>
      </c>
      <c r="AS1423" s="13">
        <f t="shared" si="1770"/>
        <v>7.0386169256961067E-5</v>
      </c>
      <c r="AT1423" s="13">
        <f t="shared" si="1771"/>
        <v>3.0512212410612948E-5</v>
      </c>
      <c r="AU1423" s="13">
        <f t="shared" si="1772"/>
        <v>8.8179739099173394E-6</v>
      </c>
      <c r="AV1423" s="13">
        <f t="shared" si="1773"/>
        <v>1.9112838204647132E-6</v>
      </c>
      <c r="AW1423" s="13">
        <f t="shared" si="1774"/>
        <v>4.1739267295011116E-9</v>
      </c>
      <c r="AX1423" s="13">
        <f t="shared" si="1775"/>
        <v>1.4693350662252973E-4</v>
      </c>
      <c r="AY1423" s="13">
        <f t="shared" si="1776"/>
        <v>7.6838743712337047E-5</v>
      </c>
      <c r="AZ1423" s="13">
        <f t="shared" si="1777"/>
        <v>2.0091375585481706E-5</v>
      </c>
      <c r="BA1423" s="13">
        <f t="shared" si="1778"/>
        <v>3.5022555325135988E-6</v>
      </c>
      <c r="BB1423" s="13">
        <f t="shared" si="1779"/>
        <v>4.5787533671483153E-7</v>
      </c>
      <c r="BC1423" s="13">
        <f t="shared" si="1780"/>
        <v>4.7889098216943175E-8</v>
      </c>
      <c r="BD1423" s="13">
        <f t="shared" si="1781"/>
        <v>7.0758582850913183E-6</v>
      </c>
      <c r="BE1423" s="13">
        <f t="shared" si="1782"/>
        <v>6.1347305375835498E-6</v>
      </c>
      <c r="BF1423" s="13">
        <f t="shared" si="1783"/>
        <v>2.6593889569591946E-6</v>
      </c>
      <c r="BG1423" s="13">
        <f t="shared" si="1784"/>
        <v>7.6855857330856119E-7</v>
      </c>
      <c r="BH1423" s="13">
        <f t="shared" si="1785"/>
        <v>1.6658402273021313E-7</v>
      </c>
      <c r="BI1423" s="13">
        <f t="shared" si="1786"/>
        <v>2.8885487813394274E-8</v>
      </c>
      <c r="BJ1423" s="14">
        <f t="shared" si="1787"/>
        <v>0.41527291350554824</v>
      </c>
      <c r="BK1423" s="14">
        <f t="shared" si="1788"/>
        <v>0.3755663689096016</v>
      </c>
      <c r="BL1423" s="14">
        <f t="shared" si="1789"/>
        <v>0.20326462180416191</v>
      </c>
      <c r="BM1423" s="14">
        <f t="shared" si="1790"/>
        <v>0.16404153777578406</v>
      </c>
      <c r="BN1423" s="14">
        <f t="shared" si="1791"/>
        <v>0.83592273811435214</v>
      </c>
    </row>
    <row r="1424" spans="1:66" x14ac:dyDescent="0.25">
      <c r="A1424" t="s">
        <v>22</v>
      </c>
      <c r="B1424" t="s">
        <v>165</v>
      </c>
      <c r="C1424" t="s">
        <v>291</v>
      </c>
      <c r="D1424" s="7" t="s">
        <v>510</v>
      </c>
      <c r="E1424" s="10">
        <f>VLOOKUP(A1424,home!$A$2:$E$405,3,FALSE)</f>
        <v>1.7</v>
      </c>
      <c r="F1424" s="10">
        <f>VLOOKUP(B1424,home!$B$2:$E$405,3,FALSE)</f>
        <v>0.59</v>
      </c>
      <c r="G1424" s="10">
        <f>VLOOKUP(C1424,away!$B$2:$E$405,4,FALSE)</f>
        <v>0.59</v>
      </c>
      <c r="H1424" s="10">
        <f>VLOOKUP(A1424,away!$A$2:$E$405,3,FALSE)</f>
        <v>1.5</v>
      </c>
      <c r="I1424" s="10">
        <f>VLOOKUP(C1424,away!$B$2:$E$405,3,FALSE)</f>
        <v>1.03</v>
      </c>
      <c r="J1424" s="10">
        <f>VLOOKUP(B1424,home!$B$2:$E$405,4,FALSE)</f>
        <v>1.33</v>
      </c>
      <c r="K1424" s="12">
        <f t="shared" si="1736"/>
        <v>0.59176999999999991</v>
      </c>
      <c r="L1424" s="12">
        <f t="shared" si="1737"/>
        <v>2.0548500000000001</v>
      </c>
      <c r="M1424" s="13">
        <f t="shared" si="1738"/>
        <v>7.0890418189510779E-2</v>
      </c>
      <c r="N1424" s="13">
        <f t="shared" si="1739"/>
        <v>4.1950822772006784E-2</v>
      </c>
      <c r="O1424" s="13">
        <f t="shared" si="1740"/>
        <v>0.14566917581671623</v>
      </c>
      <c r="P1424" s="13">
        <f t="shared" si="1741"/>
        <v>8.6202648173058158E-2</v>
      </c>
      <c r="Q1424" s="13">
        <f t="shared" si="1742"/>
        <v>1.2412619195895225E-2</v>
      </c>
      <c r="R1424" s="13">
        <f t="shared" si="1743"/>
        <v>0.14966415296348973</v>
      </c>
      <c r="S1424" s="13">
        <f t="shared" si="1744"/>
        <v>2.6205574539647558E-2</v>
      </c>
      <c r="T1424" s="13">
        <f t="shared" si="1745"/>
        <v>2.5506070554685307E-2</v>
      </c>
      <c r="U1424" s="13">
        <f t="shared" si="1746"/>
        <v>8.8566755799204297E-2</v>
      </c>
      <c r="V1424" s="13">
        <f t="shared" si="1747"/>
        <v>3.5406601718022956E-3</v>
      </c>
      <c r="W1424" s="13">
        <f t="shared" si="1748"/>
        <v>2.448471887184972E-3</v>
      </c>
      <c r="X1424" s="13">
        <f t="shared" si="1749"/>
        <v>5.0312424573820402E-3</v>
      </c>
      <c r="Y1424" s="13">
        <f t="shared" si="1750"/>
        <v>5.1692242817757434E-3</v>
      </c>
      <c r="Z1424" s="13">
        <f t="shared" si="1751"/>
        <v>0.10251246157234228</v>
      </c>
      <c r="AA1424" s="13">
        <f t="shared" si="1752"/>
        <v>6.0663799384664985E-2</v>
      </c>
      <c r="AB1424" s="13">
        <f t="shared" si="1753"/>
        <v>1.7949508280931597E-2</v>
      </c>
      <c r="AC1424" s="13">
        <f t="shared" si="1754"/>
        <v>2.6908985981919493E-4</v>
      </c>
      <c r="AD1424" s="13">
        <f t="shared" si="1755"/>
        <v>3.6223305216986267E-4</v>
      </c>
      <c r="AE1424" s="13">
        <f t="shared" si="1756"/>
        <v>7.4433458725124235E-4</v>
      </c>
      <c r="AF1424" s="13">
        <f t="shared" si="1757"/>
        <v>7.6474796330660785E-4</v>
      </c>
      <c r="AG1424" s="13">
        <f t="shared" si="1758"/>
        <v>5.2381411746686105E-4</v>
      </c>
      <c r="AH1424" s="13">
        <f t="shared" si="1759"/>
        <v>5.26619329154819E-2</v>
      </c>
      <c r="AI1424" s="13">
        <f t="shared" si="1760"/>
        <v>3.116375204139472E-2</v>
      </c>
      <c r="AJ1424" s="13">
        <f t="shared" si="1761"/>
        <v>9.2208867727680745E-3</v>
      </c>
      <c r="AK1424" s="13">
        <f t="shared" si="1762"/>
        <v>1.8188813885069873E-3</v>
      </c>
      <c r="AL1424" s="13">
        <f t="shared" si="1763"/>
        <v>1.3088515545737771E-5</v>
      </c>
      <c r="AM1424" s="13">
        <f t="shared" si="1764"/>
        <v>4.2871730656511934E-5</v>
      </c>
      <c r="AN1424" s="13">
        <f t="shared" si="1765"/>
        <v>8.8094975739533551E-5</v>
      </c>
      <c r="AO1424" s="13">
        <f t="shared" si="1766"/>
        <v>9.0510980449190273E-5</v>
      </c>
      <c r="AP1424" s="13">
        <f t="shared" si="1767"/>
        <v>6.199549605867289E-5</v>
      </c>
      <c r="AQ1424" s="13">
        <f t="shared" si="1768"/>
        <v>3.1847861269041005E-5</v>
      </c>
      <c r="AR1424" s="13">
        <f t="shared" si="1769"/>
        <v>2.1642474570275579E-2</v>
      </c>
      <c r="AS1424" s="13">
        <f t="shared" si="1770"/>
        <v>1.2807367176451978E-2</v>
      </c>
      <c r="AT1424" s="13">
        <f t="shared" si="1771"/>
        <v>3.7895078370044927E-3</v>
      </c>
      <c r="AU1424" s="13">
        <f t="shared" si="1772"/>
        <v>7.4750568423471596E-4</v>
      </c>
      <c r="AV1424" s="13">
        <f t="shared" si="1773"/>
        <v>1.1058785968989446E-4</v>
      </c>
      <c r="AW1424" s="13">
        <f t="shared" si="1774"/>
        <v>4.4210045491176059E-7</v>
      </c>
      <c r="AX1424" s="13">
        <f t="shared" si="1775"/>
        <v>4.2283673417673407E-6</v>
      </c>
      <c r="AY1424" s="13">
        <f t="shared" si="1776"/>
        <v>8.6886606322306223E-6</v>
      </c>
      <c r="AZ1424" s="13">
        <f t="shared" si="1777"/>
        <v>8.9269471500695484E-6</v>
      </c>
      <c r="BA1424" s="13">
        <f t="shared" si="1778"/>
        <v>6.1145124504401375E-6</v>
      </c>
      <c r="BB1424" s="13">
        <f t="shared" si="1779"/>
        <v>3.1411014771967302E-6</v>
      </c>
      <c r="BC1424" s="13">
        <f t="shared" si="1780"/>
        <v>1.290898474083539E-6</v>
      </c>
      <c r="BD1424" s="13">
        <f t="shared" si="1781"/>
        <v>7.4120064784551389E-3</v>
      </c>
      <c r="BE1424" s="13">
        <f t="shared" si="1782"/>
        <v>4.3862030737553967E-3</v>
      </c>
      <c r="BF1424" s="13">
        <f t="shared" si="1783"/>
        <v>1.2978116964781153E-3</v>
      </c>
      <c r="BG1424" s="13">
        <f t="shared" si="1784"/>
        <v>2.5600200920828465E-4</v>
      </c>
      <c r="BH1424" s="13">
        <f t="shared" si="1785"/>
        <v>3.7873577247296649E-5</v>
      </c>
      <c r="BI1424" s="13">
        <f t="shared" si="1786"/>
        <v>4.4824893615265484E-6</v>
      </c>
      <c r="BJ1424" s="14">
        <f t="shared" si="1787"/>
        <v>9.5261292400823414E-2</v>
      </c>
      <c r="BK1424" s="14">
        <f t="shared" si="1788"/>
        <v>0.18713016811001593</v>
      </c>
      <c r="BL1424" s="14">
        <f t="shared" si="1789"/>
        <v>0.60987066781532107</v>
      </c>
      <c r="BM1424" s="14">
        <f t="shared" si="1790"/>
        <v>0.48797650622764832</v>
      </c>
      <c r="BN1424" s="14">
        <f t="shared" si="1791"/>
        <v>0.50678983711067693</v>
      </c>
    </row>
    <row r="1425" spans="1:66" x14ac:dyDescent="0.25">
      <c r="A1425" t="s">
        <v>22</v>
      </c>
      <c r="B1425" t="s">
        <v>263</v>
      </c>
      <c r="C1425" t="s">
        <v>261</v>
      </c>
      <c r="D1425" s="7" t="s">
        <v>510</v>
      </c>
      <c r="E1425" s="10">
        <f>VLOOKUP(A1425,home!$A$2:$E$405,3,FALSE)</f>
        <v>1.7</v>
      </c>
      <c r="F1425" s="10">
        <f>VLOOKUP(B1425,home!$B$2:$E$405,3,FALSE)</f>
        <v>2.35</v>
      </c>
      <c r="G1425" s="10">
        <f>VLOOKUP(C1425,away!$B$2:$E$405,4,FALSE)</f>
        <v>0.59</v>
      </c>
      <c r="H1425" s="10">
        <f>VLOOKUP(A1425,away!$A$2:$E$405,3,FALSE)</f>
        <v>1.5</v>
      </c>
      <c r="I1425" s="10">
        <f>VLOOKUP(C1425,away!$B$2:$E$405,3,FALSE)</f>
        <v>0.98</v>
      </c>
      <c r="J1425" s="10">
        <f>VLOOKUP(B1425,home!$B$2:$E$405,4,FALSE)</f>
        <v>0.67</v>
      </c>
      <c r="K1425" s="12">
        <f t="shared" si="1736"/>
        <v>2.3570500000000001</v>
      </c>
      <c r="L1425" s="12">
        <f t="shared" si="1737"/>
        <v>0.9849</v>
      </c>
      <c r="M1425" s="13">
        <f t="shared" si="1738"/>
        <v>3.5367922984785284E-2</v>
      </c>
      <c r="N1425" s="13">
        <f t="shared" si="1739"/>
        <v>8.3363962871288153E-2</v>
      </c>
      <c r="O1425" s="13">
        <f t="shared" si="1740"/>
        <v>3.4833867347715028E-2</v>
      </c>
      <c r="P1425" s="13">
        <f t="shared" si="1741"/>
        <v>8.2105167031931714E-2</v>
      </c>
      <c r="Q1425" s="13">
        <f t="shared" si="1742"/>
        <v>9.8246514342884894E-2</v>
      </c>
      <c r="R1425" s="13">
        <f t="shared" si="1743"/>
        <v>1.7153937975382266E-2</v>
      </c>
      <c r="S1425" s="13">
        <f t="shared" si="1744"/>
        <v>4.7650935398732552E-2</v>
      </c>
      <c r="T1425" s="13">
        <f t="shared" si="1745"/>
        <v>9.6762991976307347E-2</v>
      </c>
      <c r="U1425" s="13">
        <f t="shared" si="1746"/>
        <v>4.0432689504874775E-2</v>
      </c>
      <c r="V1425" s="13">
        <f t="shared" si="1747"/>
        <v>1.2291074573181184E-2</v>
      </c>
      <c r="W1425" s="13">
        <f t="shared" si="1748"/>
        <v>7.7190648877298956E-2</v>
      </c>
      <c r="X1425" s="13">
        <f t="shared" si="1749"/>
        <v>7.6025070079251744E-2</v>
      </c>
      <c r="Y1425" s="13">
        <f t="shared" si="1750"/>
        <v>3.743854576052752E-2</v>
      </c>
      <c r="Z1425" s="13">
        <f t="shared" si="1751"/>
        <v>5.631637837317998E-3</v>
      </c>
      <c r="AA1425" s="13">
        <f t="shared" si="1752"/>
        <v>1.3274051964450386E-2</v>
      </c>
      <c r="AB1425" s="13">
        <f t="shared" si="1753"/>
        <v>1.5643802091403893E-2</v>
      </c>
      <c r="AC1425" s="13">
        <f t="shared" si="1754"/>
        <v>1.7833262559464804E-3</v>
      </c>
      <c r="AD1425" s="13">
        <f t="shared" si="1755"/>
        <v>4.548555473405938E-2</v>
      </c>
      <c r="AE1425" s="13">
        <f t="shared" si="1756"/>
        <v>4.4798722857575086E-2</v>
      </c>
      <c r="AF1425" s="13">
        <f t="shared" si="1757"/>
        <v>2.2061131071212849E-2</v>
      </c>
      <c r="AG1425" s="13">
        <f t="shared" si="1758"/>
        <v>7.2426693306791778E-3</v>
      </c>
      <c r="AH1425" s="13">
        <f t="shared" si="1759"/>
        <v>1.3866500264936238E-3</v>
      </c>
      <c r="AI1425" s="13">
        <f t="shared" si="1760"/>
        <v>3.268403444946796E-3</v>
      </c>
      <c r="AJ1425" s="13">
        <f t="shared" si="1761"/>
        <v>3.8518951699559236E-3</v>
      </c>
      <c r="AK1425" s="13">
        <f t="shared" si="1762"/>
        <v>3.0263698367815365E-3</v>
      </c>
      <c r="AL1425" s="13">
        <f t="shared" si="1763"/>
        <v>1.6559671901559265E-4</v>
      </c>
      <c r="AM1425" s="13">
        <f t="shared" si="1764"/>
        <v>2.1442345357182934E-2</v>
      </c>
      <c r="AN1425" s="13">
        <f t="shared" si="1765"/>
        <v>2.1118565942289474E-2</v>
      </c>
      <c r="AO1425" s="13">
        <f t="shared" si="1766"/>
        <v>1.0399837798280451E-2</v>
      </c>
      <c r="AP1425" s="13">
        <f t="shared" si="1767"/>
        <v>3.4142667491754721E-3</v>
      </c>
      <c r="AQ1425" s="13">
        <f t="shared" si="1768"/>
        <v>8.4067783031573041E-4</v>
      </c>
      <c r="AR1425" s="13">
        <f t="shared" si="1769"/>
        <v>2.7314232221871415E-4</v>
      </c>
      <c r="AS1425" s="13">
        <f t="shared" si="1770"/>
        <v>6.4381011058562017E-4</v>
      </c>
      <c r="AT1425" s="13">
        <f t="shared" si="1771"/>
        <v>7.5874631057791812E-4</v>
      </c>
      <c r="AU1425" s="13">
        <f t="shared" si="1772"/>
        <v>5.9613433044922734E-4</v>
      </c>
      <c r="AV1425" s="13">
        <f t="shared" si="1773"/>
        <v>3.5127960589633784E-4</v>
      </c>
      <c r="AW1425" s="13">
        <f t="shared" si="1774"/>
        <v>1.067849773285309E-5</v>
      </c>
      <c r="AX1425" s="13">
        <f t="shared" si="1775"/>
        <v>8.4234466873580049E-3</v>
      </c>
      <c r="AY1425" s="13">
        <f t="shared" si="1776"/>
        <v>8.2962526423788988E-3</v>
      </c>
      <c r="AZ1425" s="13">
        <f t="shared" si="1777"/>
        <v>4.0854896137394892E-3</v>
      </c>
      <c r="BA1425" s="13">
        <f t="shared" si="1778"/>
        <v>1.341266240190674E-3</v>
      </c>
      <c r="BB1425" s="13">
        <f t="shared" si="1779"/>
        <v>3.3025327999094869E-4</v>
      </c>
      <c r="BC1425" s="13">
        <f t="shared" si="1780"/>
        <v>6.5053291092617095E-5</v>
      </c>
      <c r="BD1425" s="13">
        <f t="shared" si="1781"/>
        <v>4.4836312192201902E-5</v>
      </c>
      <c r="BE1425" s="13">
        <f t="shared" si="1782"/>
        <v>1.0568142965262949E-4</v>
      </c>
      <c r="BF1425" s="13">
        <f t="shared" si="1783"/>
        <v>1.2454820688136519E-4</v>
      </c>
      <c r="BG1425" s="13">
        <f t="shared" si="1784"/>
        <v>9.7855450343240608E-5</v>
      </c>
      <c r="BH1425" s="13">
        <f t="shared" si="1785"/>
        <v>5.7662547307883826E-5</v>
      </c>
      <c r="BI1425" s="13">
        <f t="shared" si="1786"/>
        <v>2.7182701426409521E-5</v>
      </c>
      <c r="BJ1425" s="14">
        <f t="shared" si="1787"/>
        <v>0.66837326733307967</v>
      </c>
      <c r="BK1425" s="14">
        <f t="shared" si="1788"/>
        <v>0.1876602756059717</v>
      </c>
      <c r="BL1425" s="14">
        <f t="shared" si="1789"/>
        <v>0.13595254668953585</v>
      </c>
      <c r="BM1425" s="14">
        <f t="shared" si="1790"/>
        <v>0.63826078076727177</v>
      </c>
      <c r="BN1425" s="14">
        <f t="shared" si="1791"/>
        <v>0.35107137255398735</v>
      </c>
    </row>
    <row r="1426" spans="1:66" x14ac:dyDescent="0.25">
      <c r="A1426" t="s">
        <v>22</v>
      </c>
      <c r="B1426" t="s">
        <v>262</v>
      </c>
      <c r="C1426" t="s">
        <v>163</v>
      </c>
      <c r="D1426" s="7" t="s">
        <v>510</v>
      </c>
      <c r="E1426" s="10">
        <f>VLOOKUP(A1426,home!$A$2:$E$405,3,FALSE)</f>
        <v>1.7</v>
      </c>
      <c r="F1426" s="10">
        <f>VLOOKUP(B1426,home!$B$2:$E$405,3,FALSE)</f>
        <v>0.98</v>
      </c>
      <c r="G1426" s="10">
        <f>VLOOKUP(C1426,away!$B$2:$E$405,4,FALSE)</f>
        <v>1.18</v>
      </c>
      <c r="H1426" s="10">
        <f>VLOOKUP(A1426,away!$A$2:$E$405,3,FALSE)</f>
        <v>1.5</v>
      </c>
      <c r="I1426" s="10">
        <f>VLOOKUP(C1426,away!$B$2:$E$405,3,FALSE)</f>
        <v>0.98</v>
      </c>
      <c r="J1426" s="10">
        <f>VLOOKUP(B1426,home!$B$2:$E$405,4,FALSE)</f>
        <v>1.56</v>
      </c>
      <c r="K1426" s="12">
        <f t="shared" si="1736"/>
        <v>1.9658799999999998</v>
      </c>
      <c r="L1426" s="12">
        <f t="shared" si="1737"/>
        <v>2.2932000000000001</v>
      </c>
      <c r="M1426" s="13">
        <f t="shared" si="1738"/>
        <v>1.4135300906772921E-2</v>
      </c>
      <c r="N1426" s="13">
        <f t="shared" si="1739"/>
        <v>2.7788305346606753E-2</v>
      </c>
      <c r="O1426" s="13">
        <f t="shared" si="1740"/>
        <v>3.2415072039411665E-2</v>
      </c>
      <c r="P1426" s="13">
        <f t="shared" si="1741"/>
        <v>6.3724141820838603E-2</v>
      </c>
      <c r="Q1426" s="13">
        <f t="shared" si="1742"/>
        <v>2.7314236857393637E-2</v>
      </c>
      <c r="R1426" s="13">
        <f t="shared" si="1743"/>
        <v>3.7167121600389423E-2</v>
      </c>
      <c r="S1426" s="13">
        <f t="shared" si="1744"/>
        <v>7.1819593328512704E-2</v>
      </c>
      <c r="T1426" s="13">
        <f t="shared" si="1745"/>
        <v>6.2637007961375099E-2</v>
      </c>
      <c r="U1426" s="13">
        <f t="shared" si="1746"/>
        <v>7.3066101011773563E-2</v>
      </c>
      <c r="V1426" s="13">
        <f t="shared" si="1747"/>
        <v>3.5974881303400895E-2</v>
      </c>
      <c r="W1426" s="13">
        <f t="shared" si="1748"/>
        <v>1.789883731773767E-2</v>
      </c>
      <c r="X1426" s="13">
        <f t="shared" si="1749"/>
        <v>4.1045613737036031E-2</v>
      </c>
      <c r="Y1426" s="13">
        <f t="shared" si="1750"/>
        <v>4.7062900710885522E-2</v>
      </c>
      <c r="Z1426" s="13">
        <f t="shared" si="1751"/>
        <v>2.8410547751337674E-2</v>
      </c>
      <c r="AA1426" s="13">
        <f t="shared" si="1752"/>
        <v>5.585172761339971E-2</v>
      </c>
      <c r="AB1426" s="13">
        <f t="shared" si="1753"/>
        <v>5.4898897140315109E-2</v>
      </c>
      <c r="AC1426" s="13">
        <f t="shared" si="1754"/>
        <v>1.0136273598300796E-2</v>
      </c>
      <c r="AD1426" s="13">
        <f t="shared" si="1755"/>
        <v>8.7967415765485349E-3</v>
      </c>
      <c r="AE1426" s="13">
        <f t="shared" si="1756"/>
        <v>2.0172687783341102E-2</v>
      </c>
      <c r="AF1426" s="13">
        <f t="shared" si="1757"/>
        <v>2.313000381237891E-2</v>
      </c>
      <c r="AG1426" s="13">
        <f t="shared" si="1758"/>
        <v>1.7680574914182439E-2</v>
      </c>
      <c r="AH1426" s="13">
        <f t="shared" si="1759"/>
        <v>1.6287767025841893E-2</v>
      </c>
      <c r="AI1426" s="13">
        <f t="shared" si="1760"/>
        <v>3.2019795440762062E-2</v>
      </c>
      <c r="AJ1426" s="13">
        <f t="shared" si="1761"/>
        <v>3.1473537730542657E-2</v>
      </c>
      <c r="AK1426" s="13">
        <f t="shared" si="1762"/>
        <v>2.0624399451239735E-2</v>
      </c>
      <c r="AL1426" s="13">
        <f t="shared" si="1763"/>
        <v>1.8278361120800674E-3</v>
      </c>
      <c r="AM1426" s="13">
        <f t="shared" si="1764"/>
        <v>3.4586676661010453E-3</v>
      </c>
      <c r="AN1426" s="13">
        <f t="shared" si="1765"/>
        <v>7.9314166919029171E-3</v>
      </c>
      <c r="AO1426" s="13">
        <f t="shared" si="1766"/>
        <v>9.0941623789358873E-3</v>
      </c>
      <c r="AP1426" s="13">
        <f t="shared" si="1767"/>
        <v>6.9515777224585917E-3</v>
      </c>
      <c r="AQ1426" s="13">
        <f t="shared" si="1768"/>
        <v>3.9853395082855118E-3</v>
      </c>
      <c r="AR1426" s="13">
        <f t="shared" si="1769"/>
        <v>7.4702214687321269E-3</v>
      </c>
      <c r="AS1426" s="13">
        <f t="shared" si="1770"/>
        <v>1.4685558980951115E-2</v>
      </c>
      <c r="AT1426" s="13">
        <f t="shared" si="1771"/>
        <v>1.4435023344736089E-2</v>
      </c>
      <c r="AU1426" s="13">
        <f t="shared" si="1772"/>
        <v>9.4591745643165942E-3</v>
      </c>
      <c r="AV1426" s="13">
        <f t="shared" si="1773"/>
        <v>4.6489005231246782E-3</v>
      </c>
      <c r="AW1426" s="13">
        <f t="shared" si="1774"/>
        <v>2.2889362124821653E-4</v>
      </c>
      <c r="AX1426" s="13">
        <f t="shared" si="1775"/>
        <v>1.1332209319057864E-3</v>
      </c>
      <c r="AY1426" s="13">
        <f t="shared" si="1776"/>
        <v>2.5987022410463496E-3</v>
      </c>
      <c r="AZ1426" s="13">
        <f t="shared" si="1777"/>
        <v>2.979671989583745E-3</v>
      </c>
      <c r="BA1426" s="13">
        <f t="shared" si="1778"/>
        <v>2.2776612688378147E-3</v>
      </c>
      <c r="BB1426" s="13">
        <f t="shared" si="1779"/>
        <v>1.3057832054247194E-3</v>
      </c>
      <c r="BC1426" s="13">
        <f t="shared" si="1780"/>
        <v>5.9888440933599343E-4</v>
      </c>
      <c r="BD1426" s="13">
        <f t="shared" si="1781"/>
        <v>2.8551186453494169E-3</v>
      </c>
      <c r="BE1426" s="13">
        <f t="shared" si="1782"/>
        <v>5.6128206425195126E-3</v>
      </c>
      <c r="BF1426" s="13">
        <f t="shared" si="1783"/>
        <v>5.5170659223581289E-3</v>
      </c>
      <c r="BG1426" s="13">
        <f t="shared" si="1784"/>
        <v>3.6152965184817996E-3</v>
      </c>
      <c r="BH1426" s="13">
        <f t="shared" si="1785"/>
        <v>1.7768097799382506E-3</v>
      </c>
      <c r="BI1426" s="13">
        <f t="shared" si="1786"/>
        <v>6.9859896203700131E-4</v>
      </c>
      <c r="BJ1426" s="14">
        <f t="shared" si="1787"/>
        <v>0.33584199803130399</v>
      </c>
      <c r="BK1426" s="14">
        <f t="shared" si="1788"/>
        <v>0.20021672931095236</v>
      </c>
      <c r="BL1426" s="14">
        <f t="shared" si="1789"/>
        <v>0.42457900840622054</v>
      </c>
      <c r="BM1426" s="14">
        <f t="shared" si="1790"/>
        <v>0.78413429630860332</v>
      </c>
      <c r="BN1426" s="14">
        <f t="shared" si="1791"/>
        <v>0.20254417857141302</v>
      </c>
    </row>
    <row r="1427" spans="1:66" x14ac:dyDescent="0.25">
      <c r="A1427" t="s">
        <v>25</v>
      </c>
      <c r="B1427" t="s">
        <v>169</v>
      </c>
      <c r="C1427" t="s">
        <v>173</v>
      </c>
      <c r="D1427" s="7" t="s">
        <v>510</v>
      </c>
      <c r="E1427" s="10">
        <f>VLOOKUP(A1427,home!$A$2:$E$405,3,FALSE)</f>
        <v>1.47142857142857</v>
      </c>
      <c r="F1427" s="10">
        <f>VLOOKUP(B1427,home!$B$2:$E$405,3,FALSE)</f>
        <v>0.68</v>
      </c>
      <c r="G1427" s="10">
        <f>VLOOKUP(C1427,away!$B$2:$E$405,4,FALSE)</f>
        <v>0.85</v>
      </c>
      <c r="H1427" s="10">
        <f>VLOOKUP(A1427,away!$A$2:$E$405,3,FALSE)</f>
        <v>1.3142857142857101</v>
      </c>
      <c r="I1427" s="10">
        <f>VLOOKUP(C1427,away!$B$2:$E$405,3,FALSE)</f>
        <v>1.7</v>
      </c>
      <c r="J1427" s="10">
        <f>VLOOKUP(B1427,home!$B$2:$E$405,4,FALSE)</f>
        <v>1.27</v>
      </c>
      <c r="K1427" s="12">
        <f t="shared" si="1736"/>
        <v>0.8504857142857134</v>
      </c>
      <c r="L1427" s="12">
        <f t="shared" si="1737"/>
        <v>2.8375428571428478</v>
      </c>
      <c r="M1427" s="13">
        <f t="shared" si="1738"/>
        <v>2.5021281119718561E-2</v>
      </c>
      <c r="N1427" s="13">
        <f t="shared" si="1739"/>
        <v>2.1280242145447471E-2</v>
      </c>
      <c r="O1427" s="13">
        <f t="shared" si="1740"/>
        <v>7.0998957517820593E-2</v>
      </c>
      <c r="P1427" s="13">
        <f t="shared" si="1741"/>
        <v>6.0383599098084668E-2</v>
      </c>
      <c r="Q1427" s="13">
        <f t="shared" si="1742"/>
        <v>9.0492709706219195E-3</v>
      </c>
      <c r="R1427" s="13">
        <f t="shared" si="1743"/>
        <v>0.10073129238464018</v>
      </c>
      <c r="S1427" s="13">
        <f t="shared" si="1744"/>
        <v>3.6430778889702448E-2</v>
      </c>
      <c r="T1427" s="13">
        <f t="shared" si="1745"/>
        <v>2.5677694205038352E-2</v>
      </c>
      <c r="U1427" s="13">
        <f t="shared" si="1746"/>
        <v>8.5670525154673743E-2</v>
      </c>
      <c r="V1427" s="13">
        <f t="shared" si="1747"/>
        <v>9.7686691260102376E-3</v>
      </c>
      <c r="W1427" s="13">
        <f t="shared" si="1748"/>
        <v>2.5654252284047848E-3</v>
      </c>
      <c r="X1427" s="13">
        <f t="shared" si="1749"/>
        <v>7.2795040323940553E-3</v>
      </c>
      <c r="Y1427" s="13">
        <f t="shared" si="1750"/>
        <v>1.0327952335331157E-2</v>
      </c>
      <c r="Z1427" s="13">
        <f t="shared" si="1751"/>
        <v>9.527645306560116E-2</v>
      </c>
      <c r="AA1427" s="13">
        <f t="shared" si="1752"/>
        <v>8.1031262240107038E-2</v>
      </c>
      <c r="AB1427" s="13">
        <f t="shared" si="1753"/>
        <v>3.4457965472875204E-2</v>
      </c>
      <c r="AC1427" s="13">
        <f t="shared" si="1754"/>
        <v>1.4734142643529089E-3</v>
      </c>
      <c r="AD1427" s="13">
        <f t="shared" si="1755"/>
        <v>5.4546437695660792E-4</v>
      </c>
      <c r="AE1427" s="13">
        <f t="shared" si="1756"/>
        <v>1.5477785466590968E-3</v>
      </c>
      <c r="AF1427" s="13">
        <f t="shared" si="1757"/>
        <v>2.1959439797557294E-3</v>
      </c>
      <c r="AG1427" s="13">
        <f t="shared" si="1758"/>
        <v>2.0770283848139024E-3</v>
      </c>
      <c r="AH1427" s="13">
        <f t="shared" si="1759"/>
        <v>6.7587754712550588E-2</v>
      </c>
      <c r="AI1427" s="13">
        <f t="shared" si="1760"/>
        <v>5.7482419843671174E-2</v>
      </c>
      <c r="AJ1427" s="13">
        <f t="shared" si="1761"/>
        <v>2.4443988449807975E-2</v>
      </c>
      <c r="AK1427" s="13">
        <f t="shared" si="1762"/>
        <v>6.9297543255755541E-3</v>
      </c>
      <c r="AL1427" s="13">
        <f t="shared" si="1763"/>
        <v>1.4223101657887647E-4</v>
      </c>
      <c r="AM1427" s="13">
        <f t="shared" si="1764"/>
        <v>9.2781932050670535E-5</v>
      </c>
      <c r="AN1427" s="13">
        <f t="shared" si="1765"/>
        <v>2.632727085622932E-4</v>
      </c>
      <c r="AO1427" s="13">
        <f t="shared" si="1766"/>
        <v>3.7352379683079298E-4</v>
      </c>
      <c r="AP1427" s="13">
        <f t="shared" si="1767"/>
        <v>3.5329659389003092E-4</v>
      </c>
      <c r="AQ1427" s="13">
        <f t="shared" si="1768"/>
        <v>2.5062355661138871E-4</v>
      </c>
      <c r="AR1427" s="13">
        <f t="shared" si="1769"/>
        <v>3.8356630122984167E-2</v>
      </c>
      <c r="AS1427" s="13">
        <f t="shared" si="1770"/>
        <v>3.2621765967739094E-2</v>
      </c>
      <c r="AT1427" s="13">
        <f t="shared" si="1771"/>
        <v>1.3872172965166983E-2</v>
      </c>
      <c r="AU1427" s="13">
        <f t="shared" si="1772"/>
        <v>3.932694977658335E-3</v>
      </c>
      <c r="AV1427" s="13">
        <f t="shared" si="1773"/>
        <v>8.3617522428539634E-4</v>
      </c>
      <c r="AW1427" s="13">
        <f t="shared" si="1774"/>
        <v>9.5345733934325159E-6</v>
      </c>
      <c r="AX1427" s="13">
        <f t="shared" si="1775"/>
        <v>1.3151617958820503E-5</v>
      </c>
      <c r="AY1427" s="13">
        <f t="shared" si="1776"/>
        <v>3.7318279598922713E-5</v>
      </c>
      <c r="AZ1427" s="13">
        <f t="shared" si="1777"/>
        <v>5.2946108858391415E-5</v>
      </c>
      <c r="BA1427" s="13">
        <f t="shared" si="1778"/>
        <v>5.00789510015454E-5</v>
      </c>
      <c r="BB1427" s="13">
        <f t="shared" si="1779"/>
        <v>3.5525292426910455E-5</v>
      </c>
      <c r="BC1427" s="13">
        <f t="shared" si="1780"/>
        <v>2.0160907954778141E-5</v>
      </c>
      <c r="BD1427" s="13">
        <f t="shared" si="1781"/>
        <v>1.8139763638257308E-2</v>
      </c>
      <c r="BE1427" s="13">
        <f t="shared" si="1782"/>
        <v>1.5427609834857275E-2</v>
      </c>
      <c r="BF1427" s="13">
        <f t="shared" si="1783"/>
        <v>6.5604808850599451E-3</v>
      </c>
      <c r="BG1427" s="13">
        <f t="shared" si="1784"/>
        <v>1.8598650905293254E-3</v>
      </c>
      <c r="BH1427" s="13">
        <f t="shared" si="1785"/>
        <v>3.9544717249847394E-4</v>
      </c>
      <c r="BI1427" s="13">
        <f t="shared" si="1786"/>
        <v>6.7264434192926105E-5</v>
      </c>
      <c r="BJ1427" s="14">
        <f t="shared" si="1787"/>
        <v>8.4088983951167623E-2</v>
      </c>
      <c r="BK1427" s="14">
        <f t="shared" si="1788"/>
        <v>0.13325729179404663</v>
      </c>
      <c r="BL1427" s="14">
        <f t="shared" si="1789"/>
        <v>0.66140379041495134</v>
      </c>
      <c r="BM1427" s="14">
        <f t="shared" si="1790"/>
        <v>0.68653409228322781</v>
      </c>
      <c r="BN1427" s="14">
        <f t="shared" si="1791"/>
        <v>0.28746464323633336</v>
      </c>
    </row>
    <row r="1428" spans="1:66" x14ac:dyDescent="0.25">
      <c r="A1428" t="s">
        <v>25</v>
      </c>
      <c r="B1428" t="s">
        <v>168</v>
      </c>
      <c r="C1428" t="s">
        <v>177</v>
      </c>
      <c r="D1428" s="7" t="s">
        <v>510</v>
      </c>
      <c r="E1428" s="10">
        <f>VLOOKUP(A1428,home!$A$2:$E$405,3,FALSE)</f>
        <v>1.47142857142857</v>
      </c>
      <c r="F1428" s="10">
        <f>VLOOKUP(B1428,home!$B$2:$E$405,3,FALSE)</f>
        <v>1.19</v>
      </c>
      <c r="G1428" s="10">
        <f>VLOOKUP(C1428,away!$B$2:$E$405,4,FALSE)</f>
        <v>0.68</v>
      </c>
      <c r="H1428" s="10">
        <f>VLOOKUP(A1428,away!$A$2:$E$405,3,FALSE)</f>
        <v>1.3142857142857101</v>
      </c>
      <c r="I1428" s="10">
        <f>VLOOKUP(C1428,away!$B$2:$E$405,3,FALSE)</f>
        <v>0.85</v>
      </c>
      <c r="J1428" s="10">
        <f>VLOOKUP(B1428,home!$B$2:$E$405,4,FALSE)</f>
        <v>0.76</v>
      </c>
      <c r="K1428" s="12">
        <f t="shared" si="1736"/>
        <v>1.1906799999999989</v>
      </c>
      <c r="L1428" s="12">
        <f t="shared" si="1737"/>
        <v>0.84902857142856858</v>
      </c>
      <c r="M1428" s="13">
        <f t="shared" si="1738"/>
        <v>0.13006661048212789</v>
      </c>
      <c r="N1428" s="13">
        <f t="shared" si="1739"/>
        <v>0.15486771176885986</v>
      </c>
      <c r="O1428" s="13">
        <f t="shared" si="1740"/>
        <v>0.11043026848819713</v>
      </c>
      <c r="P1428" s="13">
        <f t="shared" si="1741"/>
        <v>0.13148711208352643</v>
      </c>
      <c r="Q1428" s="13">
        <f t="shared" si="1742"/>
        <v>9.219894352447297E-2</v>
      </c>
      <c r="R1428" s="13">
        <f t="shared" si="1743"/>
        <v>4.6879226548503634E-2</v>
      </c>
      <c r="S1428" s="13">
        <f t="shared" si="1744"/>
        <v>3.3230781866268169E-2</v>
      </c>
      <c r="T1428" s="13">
        <f t="shared" si="1745"/>
        <v>7.8279537307806568E-2</v>
      </c>
      <c r="U1428" s="13">
        <f t="shared" si="1746"/>
        <v>5.5818157466772246E-2</v>
      </c>
      <c r="V1428" s="13">
        <f t="shared" si="1747"/>
        <v>3.7326340571673718E-3</v>
      </c>
      <c r="W1428" s="13">
        <f t="shared" si="1748"/>
        <v>3.6593146025239782E-2</v>
      </c>
      <c r="X1428" s="13">
        <f t="shared" si="1749"/>
        <v>3.106862649388634E-2</v>
      </c>
      <c r="Y1428" s="13">
        <f t="shared" si="1750"/>
        <v>1.3189075784176047E-2</v>
      </c>
      <c r="Z1428" s="13">
        <f t="shared" si="1751"/>
        <v>1.3267267582050754E-2</v>
      </c>
      <c r="AA1428" s="13">
        <f t="shared" si="1752"/>
        <v>1.5797070164596173E-2</v>
      </c>
      <c r="AB1428" s="13">
        <f t="shared" si="1753"/>
        <v>9.4046277517906805E-3</v>
      </c>
      <c r="AC1428" s="13">
        <f t="shared" si="1754"/>
        <v>2.3583746379177037E-4</v>
      </c>
      <c r="AD1428" s="13">
        <f t="shared" si="1755"/>
        <v>1.0892681777333116E-2</v>
      </c>
      <c r="AE1428" s="13">
        <f t="shared" si="1756"/>
        <v>9.2481980484351387E-3</v>
      </c>
      <c r="AF1428" s="13">
        <f t="shared" si="1757"/>
        <v>3.9259921886756798E-3</v>
      </c>
      <c r="AG1428" s="13">
        <f t="shared" si="1758"/>
        <v>1.1110931797970105E-3</v>
      </c>
      <c r="AH1428" s="13">
        <f t="shared" si="1759"/>
        <v>2.8160723104872776E-3</v>
      </c>
      <c r="AI1428" s="13">
        <f t="shared" si="1760"/>
        <v>3.3530409786509882E-3</v>
      </c>
      <c r="AJ1428" s="13">
        <f t="shared" si="1761"/>
        <v>1.9961994162300779E-3</v>
      </c>
      <c r="AK1428" s="13">
        <f t="shared" si="1762"/>
        <v>7.9227824030560895E-4</v>
      </c>
      <c r="AL1428" s="13">
        <f t="shared" si="1763"/>
        <v>9.5365249913525112E-6</v>
      </c>
      <c r="AM1428" s="13">
        <f t="shared" si="1764"/>
        <v>2.5939396677269965E-3</v>
      </c>
      <c r="AN1428" s="13">
        <f t="shared" si="1765"/>
        <v>2.202328890462148E-3</v>
      </c>
      <c r="AO1428" s="13">
        <f t="shared" si="1766"/>
        <v>9.3492007584247087E-4</v>
      </c>
      <c r="AP1428" s="13">
        <f t="shared" si="1767"/>
        <v>2.6459128546414066E-4</v>
      </c>
      <c r="AQ1428" s="13">
        <f t="shared" si="1768"/>
        <v>5.6161390277516976E-5</v>
      </c>
      <c r="AR1428" s="13">
        <f t="shared" si="1769"/>
        <v>4.781851701625125E-4</v>
      </c>
      <c r="AS1428" s="13">
        <f t="shared" si="1770"/>
        <v>5.6936551840909978E-4</v>
      </c>
      <c r="AT1428" s="13">
        <f t="shared" si="1771"/>
        <v>3.3896606772967322E-4</v>
      </c>
      <c r="AU1428" s="13">
        <f t="shared" si="1772"/>
        <v>1.345333725081223E-4</v>
      </c>
      <c r="AV1428" s="13">
        <f t="shared" si="1773"/>
        <v>4.0046548994492725E-5</v>
      </c>
      <c r="AW1428" s="13">
        <f t="shared" si="1774"/>
        <v>2.6779657271533532E-7</v>
      </c>
      <c r="AX1428" s="13">
        <f t="shared" si="1775"/>
        <v>5.147586805948624E-4</v>
      </c>
      <c r="AY1428" s="13">
        <f t="shared" si="1776"/>
        <v>4.3704482721591088E-4</v>
      </c>
      <c r="AZ1428" s="13">
        <f t="shared" si="1777"/>
        <v>1.8553177265068517E-4</v>
      </c>
      <c r="BA1428" s="13">
        <f t="shared" si="1778"/>
        <v>5.2507258629407066E-5</v>
      </c>
      <c r="BB1428" s="13">
        <f t="shared" si="1779"/>
        <v>1.1145040695938965E-5</v>
      </c>
      <c r="BC1428" s="13">
        <f t="shared" si="1780"/>
        <v>1.8924915961172644E-6</v>
      </c>
      <c r="BD1428" s="13">
        <f t="shared" si="1781"/>
        <v>6.7665478650234137E-5</v>
      </c>
      <c r="BE1428" s="13">
        <f t="shared" si="1782"/>
        <v>8.05679321192607E-5</v>
      </c>
      <c r="BF1428" s="13">
        <f t="shared" si="1783"/>
        <v>4.7965312707880632E-5</v>
      </c>
      <c r="BG1428" s="13">
        <f t="shared" si="1784"/>
        <v>1.9037112845006418E-5</v>
      </c>
      <c r="BH1428" s="13">
        <f t="shared" si="1785"/>
        <v>5.6667773805730544E-6</v>
      </c>
      <c r="BI1428" s="13">
        <f t="shared" si="1786"/>
        <v>1.3494636983001438E-6</v>
      </c>
      <c r="BJ1428" s="14">
        <f t="shared" si="1787"/>
        <v>0.43862982747983864</v>
      </c>
      <c r="BK1428" s="14">
        <f t="shared" si="1788"/>
        <v>0.2991995573050889</v>
      </c>
      <c r="BL1428" s="14">
        <f t="shared" si="1789"/>
        <v>0.24907029012073903</v>
      </c>
      <c r="BM1428" s="14">
        <f t="shared" si="1790"/>
        <v>0.33380029256138599</v>
      </c>
      <c r="BN1428" s="14">
        <f t="shared" si="1791"/>
        <v>0.66592987289568795</v>
      </c>
    </row>
    <row r="1429" spans="1:66" x14ac:dyDescent="0.25">
      <c r="A1429" t="s">
        <v>25</v>
      </c>
      <c r="B1429" t="s">
        <v>479</v>
      </c>
      <c r="C1429" t="s">
        <v>258</v>
      </c>
      <c r="D1429" s="7" t="s">
        <v>510</v>
      </c>
      <c r="E1429" s="10">
        <f>VLOOKUP(A1429,home!$A$2:$E$405,3,FALSE)</f>
        <v>1.47142857142857</v>
      </c>
      <c r="F1429" s="10">
        <f>VLOOKUP(B1429,home!$B$2:$E$405,3,FALSE)</f>
        <v>0.23</v>
      </c>
      <c r="G1429" s="10">
        <f>VLOOKUP(C1429,away!$B$2:$E$405,4,FALSE)</f>
        <v>0.45</v>
      </c>
      <c r="H1429" s="10">
        <f>VLOOKUP(A1429,away!$A$2:$E$405,3,FALSE)</f>
        <v>1.3142857142857101</v>
      </c>
      <c r="I1429" s="10">
        <f>VLOOKUP(C1429,away!$B$2:$E$405,3,FALSE)</f>
        <v>0.68</v>
      </c>
      <c r="J1429" s="10">
        <f>VLOOKUP(B1429,home!$B$2:$E$405,4,FALSE)</f>
        <v>1.01</v>
      </c>
      <c r="K1429" s="12">
        <f t="shared" si="1736"/>
        <v>0.15229285714285701</v>
      </c>
      <c r="L1429" s="12">
        <f t="shared" si="1737"/>
        <v>0.90265142857142577</v>
      </c>
      <c r="M1429" s="13">
        <f t="shared" si="1738"/>
        <v>0.34821182713899596</v>
      </c>
      <c r="N1429" s="13">
        <f t="shared" si="1739"/>
        <v>5.3030174045932334E-2</v>
      </c>
      <c r="O1429" s="13">
        <f t="shared" si="1740"/>
        <v>0.31431390321248104</v>
      </c>
      <c r="P1429" s="13">
        <f t="shared" si="1741"/>
        <v>4.7867762359952166E-2</v>
      </c>
      <c r="Q1429" s="13">
        <f t="shared" si="1742"/>
        <v>4.0380583601190073E-3</v>
      </c>
      <c r="R1429" s="13">
        <f t="shared" si="1743"/>
        <v>0.14185794687730341</v>
      </c>
      <c r="S1429" s="13">
        <f t="shared" si="1744"/>
        <v>1.6450637907498642E-3</v>
      </c>
      <c r="T1429" s="13">
        <f t="shared" si="1745"/>
        <v>3.6449591474162109E-3</v>
      </c>
      <c r="U1429" s="13">
        <f t="shared" si="1746"/>
        <v>2.1603952038364172E-2</v>
      </c>
      <c r="V1429" s="13">
        <f t="shared" si="1747"/>
        <v>2.5126953852445837E-5</v>
      </c>
      <c r="W1429" s="13">
        <f t="shared" si="1748"/>
        <v>2.0498914832404113E-4</v>
      </c>
      <c r="X1429" s="13">
        <f t="shared" si="1749"/>
        <v>1.8503374757633561E-4</v>
      </c>
      <c r="Y1429" s="13">
        <f t="shared" si="1750"/>
        <v>8.3510488291851958E-5</v>
      </c>
      <c r="Z1429" s="13">
        <f t="shared" si="1751"/>
        <v>4.2682759467669133E-2</v>
      </c>
      <c r="AA1429" s="13">
        <f t="shared" si="1752"/>
        <v>6.5002793900726628E-3</v>
      </c>
      <c r="AB1429" s="13">
        <f t="shared" si="1753"/>
        <v>4.9497306027049682E-4</v>
      </c>
      <c r="AC1429" s="13">
        <f t="shared" si="1754"/>
        <v>2.1588350863191868E-7</v>
      </c>
      <c r="AD1429" s="13">
        <f t="shared" si="1755"/>
        <v>7.8045957703872799E-6</v>
      </c>
      <c r="AE1429" s="13">
        <f t="shared" si="1756"/>
        <v>7.0448295215625854E-6</v>
      </c>
      <c r="AF1429" s="13">
        <f t="shared" si="1757"/>
        <v>3.1795127158403108E-6</v>
      </c>
      <c r="AG1429" s="13">
        <f t="shared" si="1758"/>
        <v>9.5666389837142352E-7</v>
      </c>
      <c r="AH1429" s="13">
        <f t="shared" si="1759"/>
        <v>9.6319134522155226E-3</v>
      </c>
      <c r="AI1429" s="13">
        <f t="shared" si="1760"/>
        <v>1.4668716193906213E-3</v>
      </c>
      <c r="AJ1429" s="13">
        <f t="shared" si="1761"/>
        <v>1.1169703498938358E-4</v>
      </c>
      <c r="AK1429" s="13">
        <f t="shared" si="1762"/>
        <v>5.6702201976396308E-6</v>
      </c>
      <c r="AL1429" s="13">
        <f t="shared" si="1763"/>
        <v>1.1870774836720753E-9</v>
      </c>
      <c r="AM1429" s="13">
        <f t="shared" si="1764"/>
        <v>2.3771683774346742E-7</v>
      </c>
      <c r="AN1429" s="13">
        <f t="shared" si="1765"/>
        <v>2.1457544318462268E-7</v>
      </c>
      <c r="AO1429" s="13">
        <f t="shared" si="1766"/>
        <v>9.6843415163473229E-8</v>
      </c>
      <c r="AP1429" s="13">
        <f t="shared" si="1767"/>
        <v>2.9138615681681604E-8</v>
      </c>
      <c r="AQ1429" s="13">
        <f t="shared" si="1768"/>
        <v>6.5755032679159116E-9</v>
      </c>
      <c r="AR1429" s="13">
        <f t="shared" si="1769"/>
        <v>1.7388520875037349E-3</v>
      </c>
      <c r="AS1429" s="13">
        <f t="shared" si="1770"/>
        <v>2.6481475255476502E-4</v>
      </c>
      <c r="AT1429" s="13">
        <f t="shared" si="1771"/>
        <v>2.0164697640071924E-5</v>
      </c>
      <c r="AU1429" s="13">
        <f t="shared" si="1772"/>
        <v>1.023646472342793E-6</v>
      </c>
      <c r="AV1429" s="13">
        <f t="shared" si="1773"/>
        <v>3.8973511494322626E-8</v>
      </c>
      <c r="AW1429" s="13">
        <f t="shared" si="1774"/>
        <v>4.5329003834418879E-12</v>
      </c>
      <c r="AX1429" s="13">
        <f t="shared" si="1775"/>
        <v>6.0337627351529245E-9</v>
      </c>
      <c r="AY1429" s="13">
        <f t="shared" si="1776"/>
        <v>5.4463845525468202E-9</v>
      </c>
      <c r="AZ1429" s="13">
        <f t="shared" si="1777"/>
        <v>2.4580933984528662E-9</v>
      </c>
      <c r="BA1429" s="13">
        <f t="shared" si="1778"/>
        <v>7.3960050589182373E-10</v>
      </c>
      <c r="BB1429" s="13">
        <f t="shared" si="1779"/>
        <v>1.6690036330385096E-10</v>
      </c>
      <c r="BC1429" s="13">
        <f t="shared" si="1780"/>
        <v>3.0130570273062211E-11</v>
      </c>
      <c r="BD1429" s="13">
        <f t="shared" si="1781"/>
        <v>2.6159622014327531E-4</v>
      </c>
      <c r="BE1429" s="13">
        <f t="shared" si="1782"/>
        <v>3.98392357833912E-5</v>
      </c>
      <c r="BF1429" s="13">
        <f t="shared" si="1783"/>
        <v>3.0336155219202961E-6</v>
      </c>
      <c r="BG1429" s="13">
        <f t="shared" si="1784"/>
        <v>1.5399932510205372E-7</v>
      </c>
      <c r="BH1429" s="13">
        <f t="shared" si="1785"/>
        <v>5.8632493044658656E-9</v>
      </c>
      <c r="BI1429" s="13">
        <f t="shared" si="1786"/>
        <v>1.785861977435953E-10</v>
      </c>
      <c r="BJ1429" s="14">
        <f t="shared" si="1787"/>
        <v>6.1206310264253092E-2</v>
      </c>
      <c r="BK1429" s="14">
        <f t="shared" si="1788"/>
        <v>0.39775000276052108</v>
      </c>
      <c r="BL1429" s="14">
        <f t="shared" si="1789"/>
        <v>0.49831673017557654</v>
      </c>
      <c r="BM1429" s="14">
        <f t="shared" si="1790"/>
        <v>9.0636125231384326E-2</v>
      </c>
      <c r="BN1429" s="14">
        <f t="shared" si="1791"/>
        <v>0.90931967199478403</v>
      </c>
    </row>
    <row r="1430" spans="1:66" x14ac:dyDescent="0.25">
      <c r="A1430" t="s">
        <v>25</v>
      </c>
      <c r="B1430" t="s">
        <v>170</v>
      </c>
      <c r="C1430" t="s">
        <v>174</v>
      </c>
      <c r="D1430" s="7" t="s">
        <v>510</v>
      </c>
      <c r="E1430" s="10">
        <f>VLOOKUP(A1430,home!$A$2:$E$405,3,FALSE)</f>
        <v>1.47142857142857</v>
      </c>
      <c r="F1430" s="10">
        <f>VLOOKUP(B1430,home!$B$2:$E$405,3,FALSE)</f>
        <v>1.1299999999999999</v>
      </c>
      <c r="G1430" s="10">
        <f>VLOOKUP(C1430,away!$B$2:$E$405,4,FALSE)</f>
        <v>2.04</v>
      </c>
      <c r="H1430" s="10">
        <f>VLOOKUP(A1430,away!$A$2:$E$405,3,FALSE)</f>
        <v>1.3142857142857101</v>
      </c>
      <c r="I1430" s="10">
        <f>VLOOKUP(C1430,away!$B$2:$E$405,3,FALSE)</f>
        <v>0.23</v>
      </c>
      <c r="J1430" s="10">
        <f>VLOOKUP(B1430,home!$B$2:$E$405,4,FALSE)</f>
        <v>0.51</v>
      </c>
      <c r="K1430" s="12">
        <f t="shared" si="1736"/>
        <v>3.391937142857139</v>
      </c>
      <c r="L1430" s="12">
        <f t="shared" si="1737"/>
        <v>0.1541657142857138</v>
      </c>
      <c r="M1430" s="13">
        <f t="shared" si="1738"/>
        <v>2.8836802093058091E-2</v>
      </c>
      <c r="N1430" s="13">
        <f t="shared" si="1739"/>
        <v>9.7812620100664216E-2</v>
      </c>
      <c r="O1430" s="13">
        <f t="shared" si="1740"/>
        <v>4.4456461923920677E-3</v>
      </c>
      <c r="P1430" s="13">
        <f t="shared" si="1741"/>
        <v>1.5079352443976067E-2</v>
      </c>
      <c r="Q1430" s="13">
        <f t="shared" si="1742"/>
        <v>0.16588712957980889</v>
      </c>
      <c r="R1430" s="13">
        <f t="shared" si="1743"/>
        <v>3.4268311035584343E-4</v>
      </c>
      <c r="S1430" s="13">
        <f t="shared" si="1744"/>
        <v>1.9713252998360908E-3</v>
      </c>
      <c r="T1430" s="13">
        <f t="shared" si="1745"/>
        <v>2.5574107822478001E-2</v>
      </c>
      <c r="U1430" s="13">
        <f t="shared" si="1746"/>
        <v>1.1623595702457969E-3</v>
      </c>
      <c r="V1430" s="13">
        <f t="shared" si="1747"/>
        <v>1.1453847098281114E-4</v>
      </c>
      <c r="W1430" s="13">
        <f t="shared" si="1748"/>
        <v>0.18755957211456964</v>
      </c>
      <c r="X1430" s="13">
        <f t="shared" si="1749"/>
        <v>2.8915255406165481E-2</v>
      </c>
      <c r="Y1430" s="13">
        <f t="shared" si="1750"/>
        <v>2.2288705017226742E-3</v>
      </c>
      <c r="Z1430" s="13">
        <f t="shared" si="1751"/>
        <v>1.7609995493886235E-5</v>
      </c>
      <c r="AA1430" s="13">
        <f t="shared" si="1752"/>
        <v>5.9731997801259553E-5</v>
      </c>
      <c r="AB1430" s="13">
        <f t="shared" si="1753"/>
        <v>1.0130359097957664E-4</v>
      </c>
      <c r="AC1430" s="13">
        <f t="shared" si="1754"/>
        <v>3.7434065304169877E-6</v>
      </c>
      <c r="AD1430" s="13">
        <f t="shared" si="1755"/>
        <v>0.15904756978845025</v>
      </c>
      <c r="AE1430" s="13">
        <f t="shared" si="1756"/>
        <v>2.4519682201843345E-2</v>
      </c>
      <c r="AF1430" s="13">
        <f t="shared" si="1757"/>
        <v>1.8900471603529414E-3</v>
      </c>
      <c r="AG1430" s="13">
        <f t="shared" si="1758"/>
        <v>9.7126823503165444E-5</v>
      </c>
      <c r="AH1430" s="13">
        <f t="shared" si="1759"/>
        <v>6.7871438347079291E-7</v>
      </c>
      <c r="AI1430" s="13">
        <f t="shared" si="1760"/>
        <v>2.3021565266859656E-6</v>
      </c>
      <c r="AJ1430" s="13">
        <f t="shared" si="1761"/>
        <v>3.9043851157685551E-6</v>
      </c>
      <c r="AK1430" s="13">
        <f t="shared" si="1762"/>
        <v>4.4144762980646447E-6</v>
      </c>
      <c r="AL1430" s="13">
        <f t="shared" si="1763"/>
        <v>7.8300147472771608E-8</v>
      </c>
      <c r="AM1430" s="13">
        <f t="shared" si="1764"/>
        <v>0.10789587188932147</v>
      </c>
      <c r="AN1430" s="13">
        <f t="shared" si="1765"/>
        <v>1.6633844158297113E-2</v>
      </c>
      <c r="AO1430" s="13">
        <f t="shared" si="1766"/>
        <v>1.2821842329905611E-3</v>
      </c>
      <c r="AP1430" s="13">
        <f t="shared" si="1767"/>
        <v>6.5889616041623318E-5</v>
      </c>
      <c r="AQ1430" s="13">
        <f t="shared" si="1768"/>
        <v>2.539479930267071E-6</v>
      </c>
      <c r="AR1430" s="13">
        <f t="shared" si="1769"/>
        <v>2.092689754475255E-8</v>
      </c>
      <c r="AS1430" s="13">
        <f t="shared" si="1770"/>
        <v>7.0982721066812041E-8</v>
      </c>
      <c r="AT1430" s="13">
        <f t="shared" si="1771"/>
        <v>1.2038446404379384E-7</v>
      </c>
      <c r="AU1430" s="13">
        <f t="shared" si="1772"/>
        <v>1.3611217833769804E-7</v>
      </c>
      <c r="AV1430" s="13">
        <f t="shared" si="1773"/>
        <v>1.1542098832470822E-7</v>
      </c>
      <c r="AW1430" s="13">
        <f t="shared" si="1774"/>
        <v>1.1373540391843962E-9</v>
      </c>
      <c r="AX1430" s="13">
        <f t="shared" si="1775"/>
        <v>6.0996002570390818E-2</v>
      </c>
      <c r="AY1430" s="13">
        <f t="shared" si="1776"/>
        <v>9.4034923048375366E-3</v>
      </c>
      <c r="AZ1430" s="13">
        <f t="shared" si="1777"/>
        <v>7.2484805397774583E-4</v>
      </c>
      <c r="BA1430" s="13">
        <f t="shared" si="1778"/>
        <v>3.7248905996696285E-5</v>
      </c>
      <c r="BB1430" s="13">
        <f t="shared" si="1779"/>
        <v>1.4356260498355222E-6</v>
      </c>
      <c r="BC1430" s="13">
        <f t="shared" si="1780"/>
        <v>4.4264863084014252E-8</v>
      </c>
      <c r="BD1430" s="13">
        <f t="shared" si="1781"/>
        <v>5.3770168462845433E-10</v>
      </c>
      <c r="BE1430" s="13">
        <f t="shared" si="1782"/>
        <v>1.8238503158681094E-9</v>
      </c>
      <c r="BF1430" s="13">
        <f t="shared" si="1783"/>
        <v>3.0931928147023833E-9</v>
      </c>
      <c r="BG1430" s="13">
        <f t="shared" si="1784"/>
        <v>3.4973051994026113E-9</v>
      </c>
      <c r="BH1430" s="13">
        <f t="shared" si="1785"/>
        <v>2.9656598514402776E-9</v>
      </c>
      <c r="BI1430" s="13">
        <f t="shared" si="1786"/>
        <v>2.0118663606360927E-9</v>
      </c>
      <c r="BJ1430" s="14">
        <f t="shared" si="1787"/>
        <v>0.89057538260225522</v>
      </c>
      <c r="BK1430" s="14">
        <f t="shared" si="1788"/>
        <v>5.5409332319368482E-2</v>
      </c>
      <c r="BL1430" s="14">
        <f t="shared" si="1789"/>
        <v>6.1235019509240773E-3</v>
      </c>
      <c r="BM1430" s="14">
        <f t="shared" si="1790"/>
        <v>0.63031810218030293</v>
      </c>
      <c r="BN1430" s="14">
        <f t="shared" si="1791"/>
        <v>0.3124042335202552</v>
      </c>
    </row>
    <row r="1431" spans="1:66" x14ac:dyDescent="0.25">
      <c r="A1431" t="s">
        <v>25</v>
      </c>
      <c r="B1431" t="s">
        <v>176</v>
      </c>
      <c r="C1431" t="s">
        <v>27</v>
      </c>
      <c r="D1431" s="7" t="s">
        <v>510</v>
      </c>
      <c r="E1431" s="10">
        <f>VLOOKUP(A1431,home!$A$2:$E$405,3,FALSE)</f>
        <v>1.47142857142857</v>
      </c>
      <c r="F1431" s="10">
        <f>VLOOKUP(B1431,home!$B$2:$E$405,3,FALSE)</f>
        <v>0.85</v>
      </c>
      <c r="G1431" s="10">
        <f>VLOOKUP(C1431,away!$B$2:$E$405,4,FALSE)</f>
        <v>0</v>
      </c>
      <c r="H1431" s="10">
        <f>VLOOKUP(A1431,away!$A$2:$E$405,3,FALSE)</f>
        <v>1.3142857142857101</v>
      </c>
      <c r="I1431" s="10">
        <f>VLOOKUP(C1431,away!$B$2:$E$405,3,FALSE)</f>
        <v>0.91</v>
      </c>
      <c r="J1431" s="10">
        <f>VLOOKUP(B1431,home!$B$2:$E$405,4,FALSE)</f>
        <v>0.56999999999999995</v>
      </c>
      <c r="K1431" s="12">
        <f t="shared" si="1736"/>
        <v>0</v>
      </c>
      <c r="L1431" s="12">
        <f t="shared" si="1737"/>
        <v>0.68171999999999777</v>
      </c>
      <c r="M1431" s="13">
        <f t="shared" si="1738"/>
        <v>0.50574636009711271</v>
      </c>
      <c r="N1431" s="13">
        <f t="shared" si="1739"/>
        <v>0</v>
      </c>
      <c r="O1431" s="13">
        <f t="shared" si="1740"/>
        <v>0.34477740860540251</v>
      </c>
      <c r="P1431" s="13">
        <f t="shared" si="1741"/>
        <v>0</v>
      </c>
      <c r="Q1431" s="13">
        <f t="shared" si="1742"/>
        <v>0</v>
      </c>
      <c r="R1431" s="13">
        <f t="shared" si="1743"/>
        <v>0.11752082749723712</v>
      </c>
      <c r="S1431" s="13">
        <f t="shared" si="1744"/>
        <v>0</v>
      </c>
      <c r="T1431" s="13">
        <f t="shared" si="1745"/>
        <v>0</v>
      </c>
      <c r="U1431" s="13">
        <f t="shared" si="1746"/>
        <v>0</v>
      </c>
      <c r="V1431" s="13">
        <f t="shared" si="1747"/>
        <v>0</v>
      </c>
      <c r="W1431" s="13">
        <f t="shared" si="1748"/>
        <v>0</v>
      </c>
      <c r="X1431" s="13">
        <f t="shared" si="1749"/>
        <v>0</v>
      </c>
      <c r="Y1431" s="13">
        <f t="shared" si="1750"/>
        <v>0</v>
      </c>
      <c r="Z1431" s="13">
        <f t="shared" si="1751"/>
        <v>2.6705432840472075E-2</v>
      </c>
      <c r="AA1431" s="13">
        <f t="shared" si="1752"/>
        <v>0</v>
      </c>
      <c r="AB1431" s="13">
        <f t="shared" si="1753"/>
        <v>0</v>
      </c>
      <c r="AC1431" s="13">
        <f t="shared" si="1754"/>
        <v>0</v>
      </c>
      <c r="AD1431" s="13">
        <f t="shared" si="1755"/>
        <v>0</v>
      </c>
      <c r="AE1431" s="13">
        <f t="shared" si="1756"/>
        <v>0</v>
      </c>
      <c r="AF1431" s="13">
        <f t="shared" si="1757"/>
        <v>0</v>
      </c>
      <c r="AG1431" s="13">
        <f t="shared" si="1758"/>
        <v>0</v>
      </c>
      <c r="AH1431" s="13">
        <f t="shared" si="1759"/>
        <v>4.5514069190016404E-3</v>
      </c>
      <c r="AI1431" s="13">
        <f t="shared" si="1760"/>
        <v>0</v>
      </c>
      <c r="AJ1431" s="13">
        <f t="shared" si="1761"/>
        <v>0</v>
      </c>
      <c r="AK1431" s="13">
        <f t="shared" si="1762"/>
        <v>0</v>
      </c>
      <c r="AL1431" s="13">
        <f t="shared" si="1763"/>
        <v>0</v>
      </c>
      <c r="AM1431" s="13">
        <f t="shared" si="1764"/>
        <v>0</v>
      </c>
      <c r="AN1431" s="13">
        <f t="shared" si="1765"/>
        <v>0</v>
      </c>
      <c r="AO1431" s="13">
        <f t="shared" si="1766"/>
        <v>0</v>
      </c>
      <c r="AP1431" s="13">
        <f t="shared" si="1767"/>
        <v>0</v>
      </c>
      <c r="AQ1431" s="13">
        <f t="shared" si="1768"/>
        <v>0</v>
      </c>
      <c r="AR1431" s="13">
        <f t="shared" si="1769"/>
        <v>6.2055702496435783E-4</v>
      </c>
      <c r="AS1431" s="13">
        <f t="shared" si="1770"/>
        <v>0</v>
      </c>
      <c r="AT1431" s="13">
        <f t="shared" si="1771"/>
        <v>0</v>
      </c>
      <c r="AU1431" s="13">
        <f t="shared" si="1772"/>
        <v>0</v>
      </c>
      <c r="AV1431" s="13">
        <f t="shared" si="1773"/>
        <v>0</v>
      </c>
      <c r="AW1431" s="13">
        <f t="shared" si="1774"/>
        <v>0</v>
      </c>
      <c r="AX1431" s="13">
        <f t="shared" si="1775"/>
        <v>0</v>
      </c>
      <c r="AY1431" s="13">
        <f t="shared" si="1776"/>
        <v>0</v>
      </c>
      <c r="AZ1431" s="13">
        <f t="shared" si="1777"/>
        <v>0</v>
      </c>
      <c r="BA1431" s="13">
        <f t="shared" si="1778"/>
        <v>0</v>
      </c>
      <c r="BB1431" s="13">
        <f t="shared" si="1779"/>
        <v>0</v>
      </c>
      <c r="BC1431" s="13">
        <f t="shared" si="1780"/>
        <v>0</v>
      </c>
      <c r="BD1431" s="13">
        <f t="shared" si="1781"/>
        <v>7.0507689176450088E-5</v>
      </c>
      <c r="BE1431" s="13">
        <f t="shared" si="1782"/>
        <v>0</v>
      </c>
      <c r="BF1431" s="13">
        <f t="shared" si="1783"/>
        <v>0</v>
      </c>
      <c r="BG1431" s="13">
        <f t="shared" si="1784"/>
        <v>0</v>
      </c>
      <c r="BH1431" s="13">
        <f t="shared" si="1785"/>
        <v>0</v>
      </c>
      <c r="BI1431" s="13">
        <f t="shared" si="1786"/>
        <v>0</v>
      </c>
      <c r="BJ1431" s="14">
        <f t="shared" si="1787"/>
        <v>0</v>
      </c>
      <c r="BK1431" s="14">
        <f t="shared" si="1788"/>
        <v>0.50574636009711271</v>
      </c>
      <c r="BL1431" s="14">
        <f t="shared" si="1789"/>
        <v>0.4675407077357821</v>
      </c>
      <c r="BM1431" s="14">
        <f t="shared" si="1790"/>
        <v>3.1947904473614522E-2</v>
      </c>
      <c r="BN1431" s="14">
        <f t="shared" si="1791"/>
        <v>0.96804459619975236</v>
      </c>
    </row>
    <row r="1432" spans="1:66" x14ac:dyDescent="0.25">
      <c r="A1432" t="s">
        <v>25</v>
      </c>
      <c r="B1432" t="s">
        <v>171</v>
      </c>
      <c r="C1432" t="s">
        <v>257</v>
      </c>
      <c r="D1432" s="7" t="s">
        <v>510</v>
      </c>
      <c r="E1432" s="10">
        <f>VLOOKUP(A1432,home!$A$2:$E$405,3,FALSE)</f>
        <v>1.47142857142857</v>
      </c>
      <c r="F1432" s="10">
        <f>VLOOKUP(B1432,home!$B$2:$E$405,3,FALSE)</f>
        <v>1.1299999999999999</v>
      </c>
      <c r="G1432" s="10">
        <f>VLOOKUP(C1432,away!$B$2:$E$405,4,FALSE)</f>
        <v>1.59</v>
      </c>
      <c r="H1432" s="10">
        <f>VLOOKUP(A1432,away!$A$2:$E$405,3,FALSE)</f>
        <v>1.3142857142857101</v>
      </c>
      <c r="I1432" s="10">
        <f>VLOOKUP(C1432,away!$B$2:$E$405,3,FALSE)</f>
        <v>0.91</v>
      </c>
      <c r="J1432" s="10">
        <f>VLOOKUP(B1432,home!$B$2:$E$405,4,FALSE)</f>
        <v>0.25</v>
      </c>
      <c r="K1432" s="12">
        <f t="shared" si="1736"/>
        <v>2.6437157142857113</v>
      </c>
      <c r="L1432" s="12">
        <f t="shared" si="1737"/>
        <v>0.29899999999999904</v>
      </c>
      <c r="M1432" s="13">
        <f t="shared" si="1738"/>
        <v>5.2722355292365027E-2</v>
      </c>
      <c r="N1432" s="13">
        <f t="shared" si="1739"/>
        <v>0.13938291918057988</v>
      </c>
      <c r="O1432" s="13">
        <f t="shared" si="1740"/>
        <v>1.5763984232417094E-2</v>
      </c>
      <c r="P1432" s="13">
        <f t="shared" si="1741"/>
        <v>4.167549283499325E-2</v>
      </c>
      <c r="Q1432" s="13">
        <f t="shared" si="1742"/>
        <v>0.18424440687035715</v>
      </c>
      <c r="R1432" s="13">
        <f t="shared" si="1743"/>
        <v>2.356715642746348E-3</v>
      </c>
      <c r="S1432" s="13">
        <f t="shared" si="1744"/>
        <v>8.2358171093083483E-3</v>
      </c>
      <c r="T1432" s="13">
        <f t="shared" si="1745"/>
        <v>5.5089077654236616E-2</v>
      </c>
      <c r="U1432" s="13">
        <f t="shared" si="1746"/>
        <v>6.2304861788314708E-3</v>
      </c>
      <c r="V1432" s="13">
        <f t="shared" si="1747"/>
        <v>7.2335273049406641E-4</v>
      </c>
      <c r="W1432" s="13">
        <f t="shared" si="1748"/>
        <v>0.16236327790413782</v>
      </c>
      <c r="X1432" s="13">
        <f t="shared" si="1749"/>
        <v>4.8546620093337059E-2</v>
      </c>
      <c r="Y1432" s="13">
        <f t="shared" si="1750"/>
        <v>7.2577197039538667E-3</v>
      </c>
      <c r="Z1432" s="13">
        <f t="shared" si="1751"/>
        <v>2.3488599239371861E-4</v>
      </c>
      <c r="AA1432" s="13">
        <f t="shared" si="1752"/>
        <v>6.20971789156868E-4</v>
      </c>
      <c r="AB1432" s="13">
        <f t="shared" si="1753"/>
        <v>8.2083643856106271E-4</v>
      </c>
      <c r="AC1432" s="13">
        <f t="shared" si="1754"/>
        <v>3.5736834699563237E-5</v>
      </c>
      <c r="AD1432" s="13">
        <f t="shared" si="1755"/>
        <v>0.10731058730452679</v>
      </c>
      <c r="AE1432" s="13">
        <f t="shared" si="1756"/>
        <v>3.208586560405341E-2</v>
      </c>
      <c r="AF1432" s="13">
        <f t="shared" si="1757"/>
        <v>4.7968369078059698E-3</v>
      </c>
      <c r="AG1432" s="13">
        <f t="shared" si="1758"/>
        <v>4.780847451446601E-4</v>
      </c>
      <c r="AH1432" s="13">
        <f t="shared" si="1759"/>
        <v>1.7557727931430412E-5</v>
      </c>
      <c r="AI1432" s="13">
        <f t="shared" si="1760"/>
        <v>4.6417641239475743E-5</v>
      </c>
      <c r="AJ1432" s="13">
        <f t="shared" si="1761"/>
        <v>6.1357523782439258E-5</v>
      </c>
      <c r="AK1432" s="13">
        <f t="shared" si="1762"/>
        <v>5.4070616604431307E-5</v>
      </c>
      <c r="AL1432" s="13">
        <f t="shared" si="1763"/>
        <v>1.1299572564298287E-6</v>
      </c>
      <c r="AM1432" s="13">
        <f t="shared" si="1764"/>
        <v>5.6739737193241234E-2</v>
      </c>
      <c r="AN1432" s="13">
        <f t="shared" si="1765"/>
        <v>1.6965181420779078E-2</v>
      </c>
      <c r="AO1432" s="13">
        <f t="shared" si="1766"/>
        <v>2.5362946224064637E-3</v>
      </c>
      <c r="AP1432" s="13">
        <f t="shared" si="1767"/>
        <v>2.5278403069984342E-4</v>
      </c>
      <c r="AQ1432" s="13">
        <f t="shared" si="1768"/>
        <v>1.8895606294813242E-5</v>
      </c>
      <c r="AR1432" s="13">
        <f t="shared" si="1769"/>
        <v>1.0499521302995359E-6</v>
      </c>
      <c r="AS1432" s="13">
        <f t="shared" si="1770"/>
        <v>2.7757749461206418E-6</v>
      </c>
      <c r="AT1432" s="13">
        <f t="shared" si="1771"/>
        <v>3.669179922189858E-6</v>
      </c>
      <c r="AU1432" s="13">
        <f t="shared" si="1772"/>
        <v>3.2334228729449832E-6</v>
      </c>
      <c r="AV1432" s="13">
        <f t="shared" si="1773"/>
        <v>2.1370627150338756E-6</v>
      </c>
      <c r="AW1432" s="13">
        <f t="shared" si="1774"/>
        <v>2.4811067800919853E-8</v>
      </c>
      <c r="AX1432" s="13">
        <f t="shared" si="1775"/>
        <v>2.5000622473702241E-2</v>
      </c>
      <c r="AY1432" s="13">
        <f t="shared" si="1776"/>
        <v>7.4751861196369462E-3</v>
      </c>
      <c r="AZ1432" s="13">
        <f t="shared" si="1777"/>
        <v>1.1175403248857199E-3</v>
      </c>
      <c r="BA1432" s="13">
        <f t="shared" si="1778"/>
        <v>1.1138151904694306E-4</v>
      </c>
      <c r="BB1432" s="13">
        <f t="shared" si="1779"/>
        <v>8.3257685487589701E-6</v>
      </c>
      <c r="BC1432" s="13">
        <f t="shared" si="1780"/>
        <v>4.9788095921578502E-7</v>
      </c>
      <c r="BD1432" s="13">
        <f t="shared" si="1781"/>
        <v>5.2322614493259989E-8</v>
      </c>
      <c r="BE1432" s="13">
        <f t="shared" si="1782"/>
        <v>1.3832611814834477E-7</v>
      </c>
      <c r="BF1432" s="13">
        <f t="shared" si="1783"/>
        <v>1.828474661224605E-7</v>
      </c>
      <c r="BG1432" s="13">
        <f t="shared" si="1784"/>
        <v>1.6113223983509101E-7</v>
      </c>
      <c r="BH1432" s="13">
        <f t="shared" si="1785"/>
        <v>1.0649695863252104E-7</v>
      </c>
      <c r="BI1432" s="13">
        <f t="shared" si="1786"/>
        <v>5.6309536612086234E-8</v>
      </c>
      <c r="BJ1432" s="14">
        <f t="shared" si="1787"/>
        <v>0.85178184292833459</v>
      </c>
      <c r="BK1432" s="14">
        <f t="shared" si="1788"/>
        <v>0.11086907087875363</v>
      </c>
      <c r="BL1432" s="14">
        <f t="shared" si="1789"/>
        <v>2.5985960618791059E-2</v>
      </c>
      <c r="BM1432" s="14">
        <f t="shared" si="1790"/>
        <v>0.54525072505624517</v>
      </c>
      <c r="BN1432" s="14">
        <f t="shared" si="1791"/>
        <v>0.43614587405345878</v>
      </c>
    </row>
    <row r="1433" spans="1:66" x14ac:dyDescent="0.25">
      <c r="A1433" t="s">
        <v>178</v>
      </c>
      <c r="B1433" t="s">
        <v>269</v>
      </c>
      <c r="C1433" t="s">
        <v>181</v>
      </c>
      <c r="D1433" s="7" t="s">
        <v>510</v>
      </c>
      <c r="E1433" s="10">
        <f>VLOOKUP(A1433,home!$A$2:$E$405,3,FALSE)</f>
        <v>1.77142857142857</v>
      </c>
      <c r="F1433" s="10">
        <f>VLOOKUP(B1433,home!$B$2:$E$405,3,FALSE)</f>
        <v>0.71</v>
      </c>
      <c r="G1433" s="10">
        <f>VLOOKUP(C1433,away!$B$2:$E$405,4,FALSE)</f>
        <v>0.42</v>
      </c>
      <c r="H1433" s="10">
        <f>VLOOKUP(A1433,away!$A$2:$E$405,3,FALSE)</f>
        <v>1.3857142857142899</v>
      </c>
      <c r="I1433" s="10">
        <f>VLOOKUP(C1433,away!$B$2:$E$405,3,FALSE)</f>
        <v>1.1299999999999999</v>
      </c>
      <c r="J1433" s="10">
        <f>VLOOKUP(B1433,home!$B$2:$E$405,4,FALSE)</f>
        <v>1.08</v>
      </c>
      <c r="K1433" s="12">
        <f t="shared" si="1736"/>
        <v>0.5282399999999996</v>
      </c>
      <c r="L1433" s="12">
        <f t="shared" si="1737"/>
        <v>1.6911257142857195</v>
      </c>
      <c r="M1433" s="13">
        <f t="shared" si="1738"/>
        <v>0.10867801988346608</v>
      </c>
      <c r="N1433" s="13">
        <f t="shared" si="1739"/>
        <v>5.7408077223242079E-2</v>
      </c>
      <c r="O1433" s="13">
        <f t="shared" si="1740"/>
        <v>0.18378819400258417</v>
      </c>
      <c r="P1433" s="13">
        <f t="shared" si="1741"/>
        <v>9.7084275599924996E-2</v>
      </c>
      <c r="Q1433" s="13">
        <f t="shared" si="1742"/>
        <v>1.5162621356202685E-2</v>
      </c>
      <c r="R1433" s="13">
        <f t="shared" si="1743"/>
        <v>0.15540447042995131</v>
      </c>
      <c r="S1433" s="13">
        <f t="shared" si="1744"/>
        <v>2.1681837272313372E-2</v>
      </c>
      <c r="T1433" s="13">
        <f t="shared" si="1745"/>
        <v>2.5641898871452171E-2</v>
      </c>
      <c r="U1433" s="13">
        <f t="shared" si="1746"/>
        <v>8.2090857459917427E-2</v>
      </c>
      <c r="V1433" s="13">
        <f t="shared" si="1747"/>
        <v>2.1520915815923468E-3</v>
      </c>
      <c r="W1433" s="13">
        <f t="shared" si="1748"/>
        <v>2.669834368400167E-3</v>
      </c>
      <c r="X1433" s="13">
        <f t="shared" si="1749"/>
        <v>4.515025553285295E-3</v>
      </c>
      <c r="Y1433" s="13">
        <f t="shared" si="1750"/>
        <v>3.8177379069089358E-3</v>
      </c>
      <c r="Z1433" s="13">
        <f t="shared" si="1751"/>
        <v>8.7602832019681776E-2</v>
      </c>
      <c r="AA1433" s="13">
        <f t="shared" si="1752"/>
        <v>4.6275319986076667E-2</v>
      </c>
      <c r="AB1433" s="13">
        <f t="shared" si="1753"/>
        <v>1.222223751472256E-2</v>
      </c>
      <c r="AC1433" s="13">
        <f t="shared" si="1754"/>
        <v>1.2015668649444207E-4</v>
      </c>
      <c r="AD1433" s="13">
        <f t="shared" si="1755"/>
        <v>3.5257832669092571E-4</v>
      </c>
      <c r="AE1433" s="13">
        <f t="shared" si="1756"/>
        <v>5.9625427456685542E-4</v>
      </c>
      <c r="AF1433" s="13">
        <f t="shared" si="1757"/>
        <v>5.0417046798639353E-4</v>
      </c>
      <c r="AG1433" s="13">
        <f t="shared" si="1758"/>
        <v>2.8420521426508505E-4</v>
      </c>
      <c r="AH1433" s="13">
        <f t="shared" si="1759"/>
        <v>3.7036850468184092E-2</v>
      </c>
      <c r="AI1433" s="13">
        <f t="shared" si="1760"/>
        <v>1.9564345891313551E-2</v>
      </c>
      <c r="AJ1433" s="13">
        <f t="shared" si="1761"/>
        <v>5.1673350368137303E-3</v>
      </c>
      <c r="AK1433" s="13">
        <f t="shared" si="1762"/>
        <v>9.0986435328216104E-4</v>
      </c>
      <c r="AL1433" s="13">
        <f t="shared" si="1763"/>
        <v>4.2935360358272082E-6</v>
      </c>
      <c r="AM1433" s="13">
        <f t="shared" si="1764"/>
        <v>3.7249195058242896E-5</v>
      </c>
      <c r="AN1433" s="13">
        <f t="shared" si="1765"/>
        <v>6.2993071599439104E-5</v>
      </c>
      <c r="AO1433" s="13">
        <f t="shared" si="1766"/>
        <v>5.3264601601826478E-5</v>
      </c>
      <c r="AP1433" s="13">
        <f t="shared" si="1767"/>
        <v>3.002571247667769E-5</v>
      </c>
      <c r="AQ1433" s="13">
        <f t="shared" si="1768"/>
        <v>1.2694313614764809E-5</v>
      </c>
      <c r="AR1433" s="13">
        <f t="shared" si="1769"/>
        <v>1.2526794040580224E-2</v>
      </c>
      <c r="AS1433" s="13">
        <f t="shared" si="1770"/>
        <v>6.617153683996093E-3</v>
      </c>
      <c r="AT1433" s="13">
        <f t="shared" si="1771"/>
        <v>1.7477226310170467E-3</v>
      </c>
      <c r="AU1433" s="13">
        <f t="shared" si="1772"/>
        <v>3.0773900086948137E-4</v>
      </c>
      <c r="AV1433" s="13">
        <f t="shared" si="1773"/>
        <v>4.0640012454823669E-5</v>
      </c>
      <c r="AW1433" s="13">
        <f t="shared" si="1774"/>
        <v>1.0654174092716574E-7</v>
      </c>
      <c r="AX1433" s="13">
        <f t="shared" si="1775"/>
        <v>3.2794191329277021E-6</v>
      </c>
      <c r="AY1433" s="13">
        <f t="shared" si="1776"/>
        <v>5.5459100236146141E-6</v>
      </c>
      <c r="AZ1433" s="13">
        <f t="shared" si="1777"/>
        <v>4.6894155250247993E-6</v>
      </c>
      <c r="BA1433" s="13">
        <f t="shared" si="1778"/>
        <v>2.6434637264467016E-6</v>
      </c>
      <c r="BB1433" s="13">
        <f t="shared" si="1779"/>
        <v>1.1176073706438928E-6</v>
      </c>
      <c r="BC1433" s="13">
        <f t="shared" si="1780"/>
        <v>3.7800291259422712E-7</v>
      </c>
      <c r="BD1433" s="13">
        <f t="shared" si="1781"/>
        <v>3.5307305865977198E-3</v>
      </c>
      <c r="BE1433" s="13">
        <f t="shared" si="1782"/>
        <v>1.865073125064378E-3</v>
      </c>
      <c r="BF1433" s="13">
        <f t="shared" si="1783"/>
        <v>4.9260311379200315E-4</v>
      </c>
      <c r="BG1433" s="13">
        <f t="shared" si="1784"/>
        <v>8.6737556276495848E-5</v>
      </c>
      <c r="BH1433" s="13">
        <f t="shared" si="1785"/>
        <v>1.145456168187403E-5</v>
      </c>
      <c r="BI1433" s="13">
        <f t="shared" si="1786"/>
        <v>1.2101515325666269E-6</v>
      </c>
      <c r="BJ1433" s="14">
        <f t="shared" si="1787"/>
        <v>0.1111662842760428</v>
      </c>
      <c r="BK1433" s="14">
        <f t="shared" si="1788"/>
        <v>0.22972622046985069</v>
      </c>
      <c r="BL1433" s="14">
        <f t="shared" si="1789"/>
        <v>0.56968733360670809</v>
      </c>
      <c r="BM1433" s="14">
        <f t="shared" si="1790"/>
        <v>0.38065157250862963</v>
      </c>
      <c r="BN1433" s="14">
        <f t="shared" si="1791"/>
        <v>0.61752565849537133</v>
      </c>
    </row>
    <row r="1434" spans="1:66" x14ac:dyDescent="0.25">
      <c r="A1434" t="s">
        <v>178</v>
      </c>
      <c r="B1434" t="s">
        <v>273</v>
      </c>
      <c r="C1434" t="s">
        <v>270</v>
      </c>
      <c r="D1434" s="7" t="s">
        <v>510</v>
      </c>
      <c r="E1434" s="10">
        <f>VLOOKUP(A1434,home!$A$2:$E$405,3,FALSE)</f>
        <v>1.77142857142857</v>
      </c>
      <c r="F1434" s="10">
        <f>VLOOKUP(B1434,home!$B$2:$E$405,3,FALSE)</f>
        <v>2.48</v>
      </c>
      <c r="G1434" s="10">
        <f>VLOOKUP(C1434,away!$B$2:$E$405,4,FALSE)</f>
        <v>1.55</v>
      </c>
      <c r="H1434" s="10">
        <f>VLOOKUP(A1434,away!$A$2:$E$405,3,FALSE)</f>
        <v>1.3857142857142899</v>
      </c>
      <c r="I1434" s="10">
        <f>VLOOKUP(C1434,away!$B$2:$E$405,3,FALSE)</f>
        <v>0.71</v>
      </c>
      <c r="J1434" s="10">
        <f>VLOOKUP(B1434,home!$B$2:$E$405,4,FALSE)</f>
        <v>0.14000000000000001</v>
      </c>
      <c r="K1434" s="12">
        <f t="shared" si="1736"/>
        <v>6.8093714285714233</v>
      </c>
      <c r="L1434" s="12">
        <f t="shared" si="1737"/>
        <v>0.13774000000000042</v>
      </c>
      <c r="M1434" s="13">
        <f t="shared" si="1738"/>
        <v>9.614082430145143E-4</v>
      </c>
      <c r="N1434" s="13">
        <f t="shared" si="1739"/>
        <v>6.5465858211760843E-3</v>
      </c>
      <c r="O1434" s="13">
        <f t="shared" si="1740"/>
        <v>1.3242437139281959E-4</v>
      </c>
      <c r="P1434" s="13">
        <f t="shared" si="1741"/>
        <v>9.0172673100879651E-4</v>
      </c>
      <c r="Q1434" s="13">
        <f t="shared" si="1742"/>
        <v>2.2289067222703619E-2</v>
      </c>
      <c r="R1434" s="13">
        <f t="shared" si="1743"/>
        <v>9.1200664578235116E-6</v>
      </c>
      <c r="S1434" s="13">
        <f t="shared" si="1744"/>
        <v>2.1143751973310662E-4</v>
      </c>
      <c r="T1434" s="13">
        <f t="shared" si="1745"/>
        <v>3.0700961192552056E-3</v>
      </c>
      <c r="U1434" s="13">
        <f t="shared" si="1746"/>
        <v>6.2101919964576002E-5</v>
      </c>
      <c r="V1434" s="13">
        <f t="shared" si="1747"/>
        <v>2.2034674986966998E-5</v>
      </c>
      <c r="W1434" s="13">
        <f t="shared" si="1748"/>
        <v>5.0591512505261935E-2</v>
      </c>
      <c r="X1434" s="13">
        <f t="shared" si="1749"/>
        <v>6.9684749324747993E-3</v>
      </c>
      <c r="Y1434" s="13">
        <f t="shared" si="1750"/>
        <v>4.7991886859954084E-4</v>
      </c>
      <c r="Z1434" s="13">
        <f t="shared" si="1751"/>
        <v>4.1873265130020502E-7</v>
      </c>
      <c r="AA1434" s="13">
        <f t="shared" si="1752"/>
        <v>2.8513061519735764E-6</v>
      </c>
      <c r="AB1434" s="13">
        <f t="shared" si="1753"/>
        <v>9.7078013226794034E-6</v>
      </c>
      <c r="AC1434" s="13">
        <f t="shared" si="1754"/>
        <v>1.2916765321344274E-6</v>
      </c>
      <c r="AD1434" s="13">
        <f t="shared" si="1755"/>
        <v>8.6124099945386168E-2</v>
      </c>
      <c r="AE1434" s="13">
        <f t="shared" si="1756"/>
        <v>1.1862733526477525E-2</v>
      </c>
      <c r="AF1434" s="13">
        <f t="shared" si="1757"/>
        <v>8.1698645796850959E-4</v>
      </c>
      <c r="AG1434" s="13">
        <f t="shared" si="1758"/>
        <v>3.7510571573527642E-5</v>
      </c>
      <c r="AH1434" s="13">
        <f t="shared" si="1759"/>
        <v>1.4419058847522595E-8</v>
      </c>
      <c r="AI1434" s="13">
        <f t="shared" si="1760"/>
        <v>9.818472734321033E-8</v>
      </c>
      <c r="AJ1434" s="13">
        <f t="shared" si="1761"/>
        <v>3.3428813854646609E-7</v>
      </c>
      <c r="AK1434" s="13">
        <f t="shared" si="1762"/>
        <v>7.587640331762104E-7</v>
      </c>
      <c r="AL1434" s="13">
        <f t="shared" si="1763"/>
        <v>4.8459715851417802E-8</v>
      </c>
      <c r="AM1434" s="13">
        <f t="shared" si="1764"/>
        <v>0.11729019709590834</v>
      </c>
      <c r="AN1434" s="13">
        <f t="shared" si="1765"/>
        <v>1.6155551747990462E-2</v>
      </c>
      <c r="AO1434" s="13">
        <f t="shared" si="1766"/>
        <v>1.1126328488841066E-3</v>
      </c>
      <c r="AP1434" s="13">
        <f t="shared" si="1767"/>
        <v>5.1084682868432462E-5</v>
      </c>
      <c r="AQ1434" s="13">
        <f t="shared" si="1768"/>
        <v>1.759101054574476E-6</v>
      </c>
      <c r="AR1434" s="13">
        <f t="shared" si="1769"/>
        <v>3.9721623313155355E-10</v>
      </c>
      <c r="AS1434" s="13">
        <f t="shared" si="1770"/>
        <v>2.704792868850766E-9</v>
      </c>
      <c r="AT1434" s="13">
        <f t="shared" si="1771"/>
        <v>9.2089696406780742E-9</v>
      </c>
      <c r="AU1434" s="13">
        <f t="shared" si="1772"/>
        <v>2.0902431585938303E-8</v>
      </c>
      <c r="AV1434" s="13">
        <f t="shared" si="1773"/>
        <v>3.5583105107239307E-8</v>
      </c>
      <c r="AW1434" s="13">
        <f t="shared" si="1774"/>
        <v>1.2625409270958862E-9</v>
      </c>
      <c r="AX1434" s="13">
        <f t="shared" si="1775"/>
        <v>0.13311208615939821</v>
      </c>
      <c r="AY1434" s="13">
        <f t="shared" si="1776"/>
        <v>1.8334858747595564E-2</v>
      </c>
      <c r="AZ1434" s="13">
        <f t="shared" si="1777"/>
        <v>1.2627217219469103E-3</v>
      </c>
      <c r="BA1434" s="13">
        <f t="shared" si="1778"/>
        <v>5.7975763326989351E-5</v>
      </c>
      <c r="BB1434" s="13">
        <f t="shared" si="1779"/>
        <v>1.9963954101648832E-6</v>
      </c>
      <c r="BC1434" s="13">
        <f t="shared" si="1780"/>
        <v>5.4996700759222355E-8</v>
      </c>
      <c r="BD1434" s="13">
        <f t="shared" si="1781"/>
        <v>9.1187606585900689E-12</v>
      </c>
      <c r="BE1434" s="13">
        <f t="shared" si="1782"/>
        <v>6.2093028292584335E-11</v>
      </c>
      <c r="BF1434" s="13">
        <f t="shared" si="1783"/>
        <v>2.1140724638450051E-10</v>
      </c>
      <c r="BG1434" s="13">
        <f t="shared" si="1784"/>
        <v>4.7985015444119226E-10</v>
      </c>
      <c r="BH1434" s="13">
        <f t="shared" si="1785"/>
        <v>8.1686948291186038E-10</v>
      </c>
      <c r="BI1434" s="13">
        <f t="shared" si="1786"/>
        <v>1.1124735435623859E-9</v>
      </c>
      <c r="BJ1434" s="14">
        <f t="shared" si="1787"/>
        <v>0.4761679052319614</v>
      </c>
      <c r="BK1434" s="14">
        <f t="shared" si="1788"/>
        <v>2.0432806052586936E-2</v>
      </c>
      <c r="BL1434" s="14">
        <f t="shared" si="1789"/>
        <v>2.1748260957543753E-4</v>
      </c>
      <c r="BM1434" s="14">
        <f t="shared" si="1790"/>
        <v>0.4476434226859668</v>
      </c>
      <c r="BN1434" s="14">
        <f t="shared" si="1791"/>
        <v>3.0840332455753659E-2</v>
      </c>
    </row>
    <row r="1435" spans="1:66" x14ac:dyDescent="0.25">
      <c r="A1435" t="s">
        <v>178</v>
      </c>
      <c r="B1435" t="s">
        <v>179</v>
      </c>
      <c r="C1435" t="s">
        <v>185</v>
      </c>
      <c r="D1435" s="7" t="s">
        <v>510</v>
      </c>
      <c r="E1435" s="10">
        <f>VLOOKUP(A1435,home!$A$2:$E$405,3,FALSE)</f>
        <v>1.77142857142857</v>
      </c>
      <c r="F1435" s="10">
        <f>VLOOKUP(B1435,home!$B$2:$E$405,3,FALSE)</f>
        <v>0.56000000000000005</v>
      </c>
      <c r="G1435" s="10">
        <f>VLOOKUP(C1435,away!$B$2:$E$405,4,FALSE)</f>
        <v>0.94</v>
      </c>
      <c r="H1435" s="10">
        <f>VLOOKUP(A1435,away!$A$2:$E$405,3,FALSE)</f>
        <v>1.3857142857142899</v>
      </c>
      <c r="I1435" s="10">
        <f>VLOOKUP(C1435,away!$B$2:$E$405,3,FALSE)</f>
        <v>0.38</v>
      </c>
      <c r="J1435" s="10">
        <f>VLOOKUP(B1435,home!$B$2:$E$405,4,FALSE)</f>
        <v>1.62</v>
      </c>
      <c r="K1435" s="12">
        <f t="shared" si="1736"/>
        <v>0.93247999999999931</v>
      </c>
      <c r="L1435" s="12">
        <f t="shared" si="1737"/>
        <v>0.85304571428571685</v>
      </c>
      <c r="M1435" s="13">
        <f t="shared" si="1738"/>
        <v>0.16770887087155328</v>
      </c>
      <c r="N1435" s="13">
        <f t="shared" si="1739"/>
        <v>0.15638516791030588</v>
      </c>
      <c r="O1435" s="13">
        <f t="shared" si="1740"/>
        <v>0.14306333354467518</v>
      </c>
      <c r="P1435" s="13">
        <f t="shared" si="1741"/>
        <v>0.13340369726373863</v>
      </c>
      <c r="Q1435" s="13">
        <f t="shared" si="1742"/>
        <v>7.2913020686500948E-2</v>
      </c>
      <c r="R1435" s="13">
        <f t="shared" si="1743"/>
        <v>6.1019781775856596E-2</v>
      </c>
      <c r="S1435" s="13">
        <f t="shared" si="1744"/>
        <v>2.6528928301689896E-2</v>
      </c>
      <c r="T1435" s="13">
        <f t="shared" si="1745"/>
        <v>6.2198139812245444E-2</v>
      </c>
      <c r="U1435" s="13">
        <f t="shared" si="1746"/>
        <v>5.6899726110350719E-2</v>
      </c>
      <c r="V1435" s="13">
        <f t="shared" si="1747"/>
        <v>2.3447094171771305E-3</v>
      </c>
      <c r="W1435" s="13">
        <f t="shared" si="1748"/>
        <v>2.2663311176582789E-2</v>
      </c>
      <c r="X1435" s="13">
        <f t="shared" si="1749"/>
        <v>1.9332840470707532E-2</v>
      </c>
      <c r="Y1435" s="13">
        <f t="shared" si="1750"/>
        <v>8.2458983542532602E-3</v>
      </c>
      <c r="Z1435" s="13">
        <f t="shared" si="1751"/>
        <v>1.7350887776848057E-2</v>
      </c>
      <c r="AA1435" s="13">
        <f t="shared" si="1752"/>
        <v>1.6179355834155265E-2</v>
      </c>
      <c r="AB1435" s="13">
        <f t="shared" si="1753"/>
        <v>7.5434628641165447E-3</v>
      </c>
      <c r="AC1435" s="13">
        <f t="shared" si="1754"/>
        <v>1.1656841094444111E-4</v>
      </c>
      <c r="AD1435" s="13">
        <f t="shared" si="1755"/>
        <v>5.2832711014849758E-3</v>
      </c>
      <c r="AE1435" s="13">
        <f t="shared" si="1756"/>
        <v>4.5068717705313366E-3</v>
      </c>
      <c r="AF1435" s="13">
        <f t="shared" si="1757"/>
        <v>1.9222838243435185E-3</v>
      </c>
      <c r="AG1435" s="13">
        <f t="shared" si="1758"/>
        <v>5.4659865933233214E-4</v>
      </c>
      <c r="AH1435" s="13">
        <f t="shared" si="1759"/>
        <v>3.7002751142731658E-3</v>
      </c>
      <c r="AI1435" s="13">
        <f t="shared" si="1760"/>
        <v>3.4504325385574389E-3</v>
      </c>
      <c r="AJ1435" s="13">
        <f t="shared" si="1761"/>
        <v>1.6087296667770189E-3</v>
      </c>
      <c r="AK1435" s="13">
        <f t="shared" si="1762"/>
        <v>5.0003607989207791E-4</v>
      </c>
      <c r="AL1435" s="13">
        <f t="shared" si="1763"/>
        <v>3.7089646894247876E-6</v>
      </c>
      <c r="AM1435" s="13">
        <f t="shared" si="1764"/>
        <v>9.8530892734254158E-4</v>
      </c>
      <c r="AN1435" s="13">
        <f t="shared" si="1765"/>
        <v>8.4051355771701177E-4</v>
      </c>
      <c r="AO1435" s="13">
        <f t="shared" si="1766"/>
        <v>3.5849824410476863E-4</v>
      </c>
      <c r="AP1435" s="13">
        <f t="shared" si="1767"/>
        <v>1.0193846357084257E-4</v>
      </c>
      <c r="AQ1435" s="13">
        <f t="shared" si="1768"/>
        <v>2.1739542367494479E-5</v>
      </c>
      <c r="AR1435" s="13">
        <f t="shared" si="1769"/>
        <v>6.3130076558176324E-4</v>
      </c>
      <c r="AS1435" s="13">
        <f t="shared" si="1770"/>
        <v>5.8867533788968215E-4</v>
      </c>
      <c r="AT1435" s="13">
        <f t="shared" si="1771"/>
        <v>2.7446398953768515E-4</v>
      </c>
      <c r="AU1435" s="13">
        <f t="shared" si="1772"/>
        <v>8.5310726988033502E-5</v>
      </c>
      <c r="AV1435" s="13">
        <f t="shared" si="1773"/>
        <v>1.9887636675450355E-5</v>
      </c>
      <c r="AW1435" s="13">
        <f t="shared" si="1774"/>
        <v>8.1952466533653522E-8</v>
      </c>
      <c r="AX1435" s="13">
        <f t="shared" si="1775"/>
        <v>1.5313014476139533E-4</v>
      </c>
      <c r="AY1435" s="13">
        <f t="shared" si="1776"/>
        <v>1.3062701371665969E-4</v>
      </c>
      <c r="AZ1435" s="13">
        <f t="shared" si="1777"/>
        <v>5.5715407110469045E-5</v>
      </c>
      <c r="BA1435" s="13">
        <f t="shared" si="1778"/>
        <v>1.5842596418423196E-5</v>
      </c>
      <c r="BB1435" s="13">
        <f t="shared" si="1779"/>
        <v>3.3786147444735378E-6</v>
      </c>
      <c r="BC1435" s="13">
        <f t="shared" si="1780"/>
        <v>5.7642256559913691E-7</v>
      </c>
      <c r="BD1435" s="13">
        <f t="shared" si="1781"/>
        <v>8.9754735417469159E-5</v>
      </c>
      <c r="BE1435" s="13">
        <f t="shared" si="1782"/>
        <v>8.3694495682081578E-5</v>
      </c>
      <c r="BF1435" s="13">
        <f t="shared" si="1783"/>
        <v>3.9021721666813681E-5</v>
      </c>
      <c r="BG1435" s="13">
        <f t="shared" si="1784"/>
        <v>1.2128991673290134E-5</v>
      </c>
      <c r="BH1435" s="13">
        <f t="shared" si="1785"/>
        <v>2.8275105388773935E-6</v>
      </c>
      <c r="BI1435" s="13">
        <f t="shared" si="1786"/>
        <v>5.2731940545847818E-7</v>
      </c>
      <c r="BJ1435" s="14">
        <f t="shared" si="1787"/>
        <v>0.35666467270070762</v>
      </c>
      <c r="BK1435" s="14">
        <f t="shared" si="1788"/>
        <v>0.33023711024350944</v>
      </c>
      <c r="BL1435" s="14">
        <f t="shared" si="1789"/>
        <v>0.29579272675971058</v>
      </c>
      <c r="BM1435" s="14">
        <f t="shared" si="1790"/>
        <v>0.2654209803668951</v>
      </c>
      <c r="BN1435" s="14">
        <f t="shared" si="1791"/>
        <v>0.73449387205263061</v>
      </c>
    </row>
    <row r="1436" spans="1:66" x14ac:dyDescent="0.25">
      <c r="A1436" t="s">
        <v>178</v>
      </c>
      <c r="B1436" t="s">
        <v>274</v>
      </c>
      <c r="C1436" t="s">
        <v>468</v>
      </c>
      <c r="D1436" s="7" t="s">
        <v>510</v>
      </c>
      <c r="E1436" s="10">
        <f>VLOOKUP(A1436,home!$A$2:$E$405,3,FALSE)</f>
        <v>1.77142857142857</v>
      </c>
      <c r="F1436" s="10">
        <f>VLOOKUP(B1436,home!$B$2:$E$405,3,FALSE)</f>
        <v>1.88</v>
      </c>
      <c r="G1436" s="10">
        <f>VLOOKUP(C1436,away!$B$2:$E$405,4,FALSE)</f>
        <v>1.35</v>
      </c>
      <c r="H1436" s="10">
        <f>VLOOKUP(A1436,away!$A$2:$E$405,3,FALSE)</f>
        <v>1.3857142857142899</v>
      </c>
      <c r="I1436" s="10">
        <f>VLOOKUP(C1436,away!$B$2:$E$405,3,FALSE)</f>
        <v>0.9</v>
      </c>
      <c r="J1436" s="10">
        <f>VLOOKUP(B1436,home!$B$2:$E$405,4,FALSE)</f>
        <v>0.96</v>
      </c>
      <c r="K1436" s="12">
        <f t="shared" si="1736"/>
        <v>4.4958857142857109</v>
      </c>
      <c r="L1436" s="12">
        <f t="shared" si="1737"/>
        <v>1.1972571428571464</v>
      </c>
      <c r="M1436" s="13">
        <f t="shared" si="1738"/>
        <v>3.3689880650518166E-3</v>
      </c>
      <c r="N1436" s="13">
        <f t="shared" si="1739"/>
        <v>1.5146585313265522E-2</v>
      </c>
      <c r="O1436" s="13">
        <f t="shared" si="1740"/>
        <v>4.0335450250837636E-3</v>
      </c>
      <c r="P1436" s="13">
        <f t="shared" si="1741"/>
        <v>1.8134357456202291E-2</v>
      </c>
      <c r="Q1436" s="13">
        <f t="shared" si="1742"/>
        <v>3.4048658265060108E-2</v>
      </c>
      <c r="R1436" s="13">
        <f t="shared" si="1743"/>
        <v>2.4145952961587228E-3</v>
      </c>
      <c r="S1436" s="13">
        <f t="shared" si="1744"/>
        <v>2.4403093302755727E-2</v>
      </c>
      <c r="T1436" s="13">
        <f t="shared" si="1745"/>
        <v>4.0764999312545229E-2</v>
      </c>
      <c r="U1436" s="13">
        <f t="shared" si="1746"/>
        <v>1.0855744497781478E-2</v>
      </c>
      <c r="V1436" s="13">
        <f t="shared" si="1747"/>
        <v>1.4595032641003043E-2</v>
      </c>
      <c r="W1436" s="13">
        <f t="shared" si="1748"/>
        <v>5.1026292094826627E-2</v>
      </c>
      <c r="X1436" s="13">
        <f t="shared" si="1749"/>
        <v>6.1091592684046313E-2</v>
      </c>
      <c r="Y1436" s="13">
        <f t="shared" si="1750"/>
        <v>3.6571172854746932E-2</v>
      </c>
      <c r="Z1436" s="13">
        <f t="shared" si="1751"/>
        <v>9.6363048847843222E-4</v>
      </c>
      <c r="AA1436" s="13">
        <f t="shared" si="1752"/>
        <v>4.3323725470003453E-3</v>
      </c>
      <c r="AB1436" s="13">
        <f t="shared" si="1753"/>
        <v>9.7389259215112257E-3</v>
      </c>
      <c r="AC1436" s="13">
        <f t="shared" si="1754"/>
        <v>4.9100711750521388E-3</v>
      </c>
      <c r="AD1436" s="13">
        <f t="shared" si="1755"/>
        <v>5.7352094420525239E-2</v>
      </c>
      <c r="AE1436" s="13">
        <f t="shared" si="1756"/>
        <v>6.8665204702791319E-2</v>
      </c>
      <c r="AF1436" s="13">
        <f t="shared" si="1757"/>
        <v>4.1104953398082532E-2</v>
      </c>
      <c r="AG1436" s="13">
        <f t="shared" si="1758"/>
        <v>1.6404399687554808E-2</v>
      </c>
      <c r="AH1436" s="13">
        <f t="shared" si="1759"/>
        <v>2.8842837135143135E-4</v>
      </c>
      <c r="AI1436" s="13">
        <f t="shared" si="1760"/>
        <v>1.296740994353594E-3</v>
      </c>
      <c r="AJ1436" s="13">
        <f t="shared" si="1761"/>
        <v>2.9149996558214858E-3</v>
      </c>
      <c r="AK1436" s="13">
        <f t="shared" si="1762"/>
        <v>4.3685017699185277E-3</v>
      </c>
      <c r="AL1436" s="13">
        <f t="shared" si="1763"/>
        <v>1.0571837490011542E-3</v>
      </c>
      <c r="AM1436" s="13">
        <f t="shared" si="1764"/>
        <v>5.1569692397920919E-2</v>
      </c>
      <c r="AN1436" s="13">
        <f t="shared" si="1765"/>
        <v>6.1742182578356695E-2</v>
      </c>
      <c r="AO1436" s="13">
        <f t="shared" si="1766"/>
        <v>3.6960634553763819E-2</v>
      </c>
      <c r="AP1436" s="13">
        <f t="shared" si="1767"/>
        <v>1.4750461241342126E-2</v>
      </c>
      <c r="AQ1436" s="13">
        <f t="shared" si="1768"/>
        <v>4.4150237704085925E-3</v>
      </c>
      <c r="AR1436" s="13">
        <f t="shared" si="1769"/>
        <v>6.9064585560630855E-5</v>
      </c>
      <c r="AS1436" s="13">
        <f t="shared" si="1770"/>
        <v>3.1050648358510349E-4</v>
      </c>
      <c r="AT1436" s="13">
        <f t="shared" si="1771"/>
        <v>6.9800083187167858E-4</v>
      </c>
      <c r="AU1436" s="13">
        <f t="shared" si="1772"/>
        <v>1.0460439895238075E-3</v>
      </c>
      <c r="AV1436" s="13">
        <f t="shared" si="1773"/>
        <v>1.1757235572536298E-3</v>
      </c>
      <c r="AW1436" s="13">
        <f t="shared" si="1774"/>
        <v>1.5807044554539543E-4</v>
      </c>
      <c r="AX1436" s="13">
        <f t="shared" si="1775"/>
        <v>3.8641907223653509E-2</v>
      </c>
      <c r="AY1436" s="13">
        <f t="shared" si="1776"/>
        <v>4.6264299437142324E-2</v>
      </c>
      <c r="AZ1436" s="13">
        <f t="shared" si="1777"/>
        <v>2.7695131480200263E-2</v>
      </c>
      <c r="BA1436" s="13">
        <f t="shared" si="1778"/>
        <v>1.1052731329012523E-2</v>
      </c>
      <c r="BB1436" s="13">
        <f t="shared" si="1779"/>
        <v>3.3082403829353042E-3</v>
      </c>
      <c r="BC1436" s="13">
        <f t="shared" si="1780"/>
        <v>7.9216288575154991E-4</v>
      </c>
      <c r="BD1436" s="13">
        <f t="shared" si="1781"/>
        <v>1.3781344730155636E-5</v>
      </c>
      <c r="BE1436" s="13">
        <f t="shared" si="1782"/>
        <v>6.1959350895953388E-5</v>
      </c>
      <c r="BF1436" s="13">
        <f t="shared" si="1783"/>
        <v>1.392810802797662E-4</v>
      </c>
      <c r="BG1436" s="13">
        <f t="shared" si="1784"/>
        <v>2.0873060636669407E-4</v>
      </c>
      <c r="BH1436" s="13">
        <f t="shared" si="1785"/>
        <v>2.3460723782455352E-4</v>
      </c>
      <c r="BI1436" s="13">
        <f t="shared" si="1786"/>
        <v>2.1095346580068806E-4</v>
      </c>
      <c r="BJ1436" s="14">
        <f t="shared" si="1787"/>
        <v>0.71936842001393231</v>
      </c>
      <c r="BK1436" s="14">
        <f t="shared" si="1788"/>
        <v>0.1127330258262085</v>
      </c>
      <c r="BL1436" s="14">
        <f t="shared" si="1789"/>
        <v>4.441250661267325E-2</v>
      </c>
      <c r="BM1436" s="14">
        <f t="shared" si="1790"/>
        <v>0.75422462452887329</v>
      </c>
      <c r="BN1436" s="14">
        <f t="shared" si="1791"/>
        <v>7.7146729420822235E-2</v>
      </c>
    </row>
    <row r="1437" spans="1:66" x14ac:dyDescent="0.25">
      <c r="A1437" t="s">
        <v>178</v>
      </c>
      <c r="B1437" t="s">
        <v>182</v>
      </c>
      <c r="C1437" t="s">
        <v>184</v>
      </c>
      <c r="D1437" s="7" t="s">
        <v>510</v>
      </c>
      <c r="E1437" s="10">
        <f>VLOOKUP(A1437,home!$A$2:$E$405,3,FALSE)</f>
        <v>1.77142857142857</v>
      </c>
      <c r="F1437" s="10">
        <f>VLOOKUP(B1437,home!$B$2:$E$405,3,FALSE)</f>
        <v>1.98</v>
      </c>
      <c r="G1437" s="10">
        <f>VLOOKUP(C1437,away!$B$2:$E$405,4,FALSE)</f>
        <v>1.27</v>
      </c>
      <c r="H1437" s="10">
        <f>VLOOKUP(A1437,away!$A$2:$E$405,3,FALSE)</f>
        <v>1.3857142857142899</v>
      </c>
      <c r="I1437" s="10">
        <f>VLOOKUP(C1437,away!$B$2:$E$405,3,FALSE)</f>
        <v>0.14000000000000001</v>
      </c>
      <c r="J1437" s="10">
        <f>VLOOKUP(B1437,home!$B$2:$E$405,4,FALSE)</f>
        <v>0.72</v>
      </c>
      <c r="K1437" s="12">
        <f t="shared" si="1736"/>
        <v>4.4544342857142816</v>
      </c>
      <c r="L1437" s="12">
        <f t="shared" si="1737"/>
        <v>0.13968000000000044</v>
      </c>
      <c r="M1437" s="13">
        <f t="shared" si="1738"/>
        <v>1.0111172425956733E-2</v>
      </c>
      <c r="N1437" s="13">
        <f t="shared" si="1739"/>
        <v>4.5039553122950521E-2</v>
      </c>
      <c r="O1437" s="13">
        <f t="shared" si="1740"/>
        <v>1.412328564457641E-3</v>
      </c>
      <c r="P1437" s="13">
        <f t="shared" si="1741"/>
        <v>6.291124780213749E-3</v>
      </c>
      <c r="Q1437" s="13">
        <f t="shared" si="1742"/>
        <v>0.10031286482206028</v>
      </c>
      <c r="R1437" s="13">
        <f t="shared" si="1743"/>
        <v>9.8637026941721949E-5</v>
      </c>
      <c r="S1437" s="13">
        <f t="shared" si="1744"/>
        <v>9.7857719493084751E-4</v>
      </c>
      <c r="T1437" s="13">
        <f t="shared" si="1745"/>
        <v>1.4011700958345424E-2</v>
      </c>
      <c r="U1437" s="13">
        <f t="shared" si="1746"/>
        <v>4.3937215465012956E-4</v>
      </c>
      <c r="V1437" s="13">
        <f t="shared" si="1747"/>
        <v>6.7651801185096748E-5</v>
      </c>
      <c r="W1437" s="13">
        <f t="shared" si="1748"/>
        <v>0.14894568812053582</v>
      </c>
      <c r="X1437" s="13">
        <f t="shared" si="1749"/>
        <v>2.0804733716676512E-2</v>
      </c>
      <c r="Y1437" s="13">
        <f t="shared" si="1750"/>
        <v>1.4530026027726919E-3</v>
      </c>
      <c r="Z1437" s="13">
        <f t="shared" si="1751"/>
        <v>4.5925399744065885E-6</v>
      </c>
      <c r="AA1437" s="13">
        <f t="shared" si="1752"/>
        <v>2.0457167520510099E-5</v>
      </c>
      <c r="AB1437" s="13">
        <f t="shared" si="1753"/>
        <v>4.5562554195980402E-5</v>
      </c>
      <c r="AC1437" s="13">
        <f t="shared" si="1754"/>
        <v>2.630789888476908E-6</v>
      </c>
      <c r="AD1437" s="13">
        <f t="shared" si="1755"/>
        <v>0.16586719496835528</v>
      </c>
      <c r="AE1437" s="13">
        <f t="shared" si="1756"/>
        <v>2.316832979317994E-2</v>
      </c>
      <c r="AF1437" s="13">
        <f t="shared" si="1757"/>
        <v>1.618076152755692E-3</v>
      </c>
      <c r="AG1437" s="13">
        <f t="shared" si="1758"/>
        <v>7.5337625672305253E-5</v>
      </c>
      <c r="AH1437" s="13">
        <f t="shared" si="1759"/>
        <v>1.6037149590627858E-7</v>
      </c>
      <c r="AI1437" s="13">
        <f t="shared" si="1760"/>
        <v>7.1436428981621497E-7</v>
      </c>
      <c r="AJ1437" s="13">
        <f t="shared" si="1761"/>
        <v>1.5910443925236408E-6</v>
      </c>
      <c r="AK1437" s="13">
        <f t="shared" si="1762"/>
        <v>2.3624008973835863E-6</v>
      </c>
      <c r="AL1437" s="13">
        <f t="shared" si="1763"/>
        <v>6.5474612682680277E-8</v>
      </c>
      <c r="AM1437" s="13">
        <f t="shared" si="1764"/>
        <v>0.14776890402845938</v>
      </c>
      <c r="AN1437" s="13">
        <f t="shared" si="1765"/>
        <v>2.0640360514695269E-2</v>
      </c>
      <c r="AO1437" s="13">
        <f t="shared" si="1766"/>
        <v>1.4415227783463221E-3</v>
      </c>
      <c r="AP1437" s="13">
        <f t="shared" si="1767"/>
        <v>6.7117300559804978E-5</v>
      </c>
      <c r="AQ1437" s="13">
        <f t="shared" si="1768"/>
        <v>2.3437361355483971E-6</v>
      </c>
      <c r="AR1437" s="13">
        <f t="shared" si="1769"/>
        <v>4.4801381096378159E-9</v>
      </c>
      <c r="AS1437" s="13">
        <f t="shared" si="1770"/>
        <v>1.9956480800305856E-8</v>
      </c>
      <c r="AT1437" s="13">
        <f t="shared" si="1771"/>
        <v>4.4447416149540597E-8</v>
      </c>
      <c r="AU1437" s="13">
        <f t="shared" si="1772"/>
        <v>6.5996031469308118E-8</v>
      </c>
      <c r="AV1437" s="13">
        <f t="shared" si="1773"/>
        <v>7.349374632449119E-8</v>
      </c>
      <c r="AW1437" s="13">
        <f t="shared" si="1774"/>
        <v>1.1316111551610676E-9</v>
      </c>
      <c r="AX1437" s="13">
        <f t="shared" si="1775"/>
        <v>0.10970447874446543</v>
      </c>
      <c r="AY1437" s="13">
        <f t="shared" si="1776"/>
        <v>1.532352159102698E-2</v>
      </c>
      <c r="AZ1437" s="13">
        <f t="shared" si="1777"/>
        <v>1.0701947479173277E-3</v>
      </c>
      <c r="BA1437" s="13">
        <f t="shared" si="1778"/>
        <v>4.9828267463030935E-5</v>
      </c>
      <c r="BB1437" s="13">
        <f t="shared" si="1779"/>
        <v>1.7400030998090458E-6</v>
      </c>
      <c r="BC1437" s="13">
        <f t="shared" si="1780"/>
        <v>4.8608726596265687E-8</v>
      </c>
      <c r="BD1437" s="13">
        <f t="shared" si="1781"/>
        <v>1.0429761519236858E-10</v>
      </c>
      <c r="BE1437" s="13">
        <f t="shared" si="1782"/>
        <v>4.6458687303112132E-10</v>
      </c>
      <c r="BF1437" s="13">
        <f t="shared" si="1783"/>
        <v>1.0347358479613073E-9</v>
      </c>
      <c r="BG1437" s="13">
        <f t="shared" si="1784"/>
        <v>1.5363876126054963E-9</v>
      </c>
      <c r="BH1437" s="13">
        <f t="shared" si="1785"/>
        <v>1.7109344144341583E-9</v>
      </c>
      <c r="BI1437" s="13">
        <f t="shared" si="1786"/>
        <v>1.5242489832528001E-9</v>
      </c>
      <c r="BJ1437" s="14">
        <f t="shared" si="1787"/>
        <v>0.81736654220420013</v>
      </c>
      <c r="BK1437" s="14">
        <f t="shared" si="1788"/>
        <v>3.2774744057814567E-2</v>
      </c>
      <c r="BL1437" s="14">
        <f t="shared" si="1789"/>
        <v>2.0214003978458119E-3</v>
      </c>
      <c r="BM1437" s="14">
        <f t="shared" si="1790"/>
        <v>0.67357807799783831</v>
      </c>
      <c r="BN1437" s="14">
        <f t="shared" si="1791"/>
        <v>0.16326568074258063</v>
      </c>
    </row>
    <row r="1438" spans="1:66" x14ac:dyDescent="0.25">
      <c r="A1438" t="s">
        <v>28</v>
      </c>
      <c r="B1438" t="s">
        <v>275</v>
      </c>
      <c r="C1438" t="s">
        <v>463</v>
      </c>
      <c r="D1438" s="7" t="s">
        <v>510</v>
      </c>
      <c r="E1438" s="10">
        <f>VLOOKUP(A1438,home!$A$2:$E$405,3,FALSE)</f>
        <v>1.3611111111111101</v>
      </c>
      <c r="F1438" s="10">
        <f>VLOOKUP(B1438,home!$B$2:$E$405,3,FALSE)</f>
        <v>1.29</v>
      </c>
      <c r="G1438" s="10">
        <f>VLOOKUP(C1438,away!$B$2:$E$405,4,FALSE)</f>
        <v>1.65</v>
      </c>
      <c r="H1438" s="10">
        <f>VLOOKUP(A1438,away!$A$2:$E$405,3,FALSE)</f>
        <v>1.1666666666666701</v>
      </c>
      <c r="I1438" s="10">
        <f>VLOOKUP(C1438,away!$B$2:$E$405,3,FALSE)</f>
        <v>0.55000000000000004</v>
      </c>
      <c r="J1438" s="10">
        <f>VLOOKUP(B1438,home!$B$2:$E$405,4,FALSE)</f>
        <v>1.71</v>
      </c>
      <c r="K1438" s="12">
        <f t="shared" si="1736"/>
        <v>2.8971249999999977</v>
      </c>
      <c r="L1438" s="12">
        <f t="shared" si="1737"/>
        <v>1.0972500000000034</v>
      </c>
      <c r="M1438" s="13">
        <f t="shared" si="1738"/>
        <v>1.8418954660677389E-2</v>
      </c>
      <c r="N1438" s="13">
        <f t="shared" si="1739"/>
        <v>5.3362014021314942E-2</v>
      </c>
      <c r="O1438" s="13">
        <f t="shared" si="1740"/>
        <v>2.0210198001428328E-2</v>
      </c>
      <c r="P1438" s="13">
        <f t="shared" si="1741"/>
        <v>5.8551469884888005E-2</v>
      </c>
      <c r="Q1438" s="13">
        <f t="shared" si="1742"/>
        <v>7.7298212435750982E-2</v>
      </c>
      <c r="R1438" s="13">
        <f t="shared" si="1743"/>
        <v>1.1087819878533651E-2</v>
      </c>
      <c r="S1438" s="13">
        <f t="shared" si="1744"/>
        <v>4.6531883714877258E-2</v>
      </c>
      <c r="T1438" s="13">
        <f t="shared" si="1745"/>
        <v>8.4815463595128024E-2</v>
      </c>
      <c r="U1438" s="13">
        <f t="shared" si="1746"/>
        <v>3.2122800165596779E-2</v>
      </c>
      <c r="V1438" s="13">
        <f t="shared" si="1747"/>
        <v>1.6435425343143326E-2</v>
      </c>
      <c r="W1438" s="13">
        <f t="shared" si="1748"/>
        <v>7.4647527900974953E-2</v>
      </c>
      <c r="X1438" s="13">
        <f t="shared" si="1749"/>
        <v>8.1906999989345031E-2</v>
      </c>
      <c r="Y1438" s="13">
        <f t="shared" si="1750"/>
        <v>4.4936227869154549E-2</v>
      </c>
      <c r="Z1438" s="13">
        <f t="shared" si="1751"/>
        <v>4.0553701205736951E-3</v>
      </c>
      <c r="AA1438" s="13">
        <f t="shared" si="1752"/>
        <v>1.1748914160567057E-2</v>
      </c>
      <c r="AB1438" s="13">
        <f t="shared" si="1753"/>
        <v>1.7019036468716407E-2</v>
      </c>
      <c r="AC1438" s="13">
        <f t="shared" si="1754"/>
        <v>3.2653804523406064E-3</v>
      </c>
      <c r="AD1438" s="13">
        <f t="shared" si="1755"/>
        <v>5.4065804817527985E-2</v>
      </c>
      <c r="AE1438" s="13">
        <f t="shared" si="1756"/>
        <v>5.9323704336032769E-2</v>
      </c>
      <c r="AF1438" s="13">
        <f t="shared" si="1757"/>
        <v>3.2546467291356081E-2</v>
      </c>
      <c r="AG1438" s="13">
        <f t="shared" si="1758"/>
        <v>1.1903870411813521E-2</v>
      </c>
      <c r="AH1438" s="13">
        <f t="shared" si="1759"/>
        <v>1.1124387161998751E-3</v>
      </c>
      <c r="AI1438" s="13">
        <f t="shared" si="1760"/>
        <v>3.2228740156705605E-3</v>
      </c>
      <c r="AJ1438" s="13">
        <f t="shared" si="1761"/>
        <v>4.6685344413247834E-3</v>
      </c>
      <c r="AK1438" s="13">
        <f t="shared" si="1762"/>
        <v>4.5084426144410177E-3</v>
      </c>
      <c r="AL1438" s="13">
        <f t="shared" si="1763"/>
        <v>4.1520885140371237E-4</v>
      </c>
      <c r="AM1438" s="13">
        <f t="shared" si="1764"/>
        <v>3.1327078956396102E-2</v>
      </c>
      <c r="AN1438" s="13">
        <f t="shared" si="1765"/>
        <v>3.4373637384905731E-2</v>
      </c>
      <c r="AO1438" s="13">
        <f t="shared" si="1766"/>
        <v>1.8858236810293964E-2</v>
      </c>
      <c r="AP1438" s="13">
        <f t="shared" si="1767"/>
        <v>6.8974001133650376E-3</v>
      </c>
      <c r="AQ1438" s="13">
        <f t="shared" si="1768"/>
        <v>1.8920430685974525E-3</v>
      </c>
      <c r="AR1438" s="13">
        <f t="shared" si="1769"/>
        <v>2.4412467627006341E-4</v>
      </c>
      <c r="AS1438" s="13">
        <f t="shared" si="1770"/>
        <v>7.072597027389069E-4</v>
      </c>
      <c r="AT1438" s="13">
        <f t="shared" si="1771"/>
        <v>1.0245098831487272E-3</v>
      </c>
      <c r="AU1438" s="13">
        <f t="shared" si="1772"/>
        <v>9.8937773173908474E-4</v>
      </c>
      <c r="AV1438" s="13">
        <f t="shared" si="1773"/>
        <v>7.1658774026614849E-4</v>
      </c>
      <c r="AW1438" s="13">
        <f t="shared" si="1774"/>
        <v>3.6663753615008842E-5</v>
      </c>
      <c r="AX1438" s="13">
        <f t="shared" si="1775"/>
        <v>1.5126410603591506E-2</v>
      </c>
      <c r="AY1438" s="13">
        <f t="shared" si="1776"/>
        <v>1.6597454034790831E-2</v>
      </c>
      <c r="AZ1438" s="13">
        <f t="shared" si="1777"/>
        <v>9.1057782198371486E-3</v>
      </c>
      <c r="BA1438" s="13">
        <f t="shared" si="1778"/>
        <v>3.3304383839054467E-3</v>
      </c>
      <c r="BB1438" s="13">
        <f t="shared" si="1779"/>
        <v>9.1358087918506567E-4</v>
      </c>
      <c r="BC1438" s="13">
        <f t="shared" si="1780"/>
        <v>2.0048532393716334E-4</v>
      </c>
      <c r="BD1438" s="13">
        <f t="shared" si="1781"/>
        <v>4.4644300172887965E-5</v>
      </c>
      <c r="BE1438" s="13">
        <f t="shared" si="1782"/>
        <v>1.2934011813837794E-4</v>
      </c>
      <c r="BF1438" s="13">
        <f t="shared" si="1783"/>
        <v>1.8735724488082398E-4</v>
      </c>
      <c r="BG1438" s="13">
        <f t="shared" si="1784"/>
        <v>1.8093245269178558E-4</v>
      </c>
      <c r="BH1438" s="13">
        <f t="shared" si="1785"/>
        <v>1.3104598300117226E-4</v>
      </c>
      <c r="BI1438" s="13">
        <f t="shared" si="1786"/>
        <v>7.5931318700454104E-5</v>
      </c>
      <c r="BJ1438" s="14">
        <f t="shared" si="1787"/>
        <v>0.71342883644720434</v>
      </c>
      <c r="BK1438" s="14">
        <f t="shared" si="1788"/>
        <v>0.16021577694212111</v>
      </c>
      <c r="BL1438" s="14">
        <f t="shared" si="1789"/>
        <v>0.11013216961422688</v>
      </c>
      <c r="BM1438" s="14">
        <f t="shared" si="1790"/>
        <v>0.73234269396035701</v>
      </c>
      <c r="BN1438" s="14">
        <f t="shared" si="1791"/>
        <v>0.23892866888259331</v>
      </c>
    </row>
    <row r="1439" spans="1:66" x14ac:dyDescent="0.25">
      <c r="A1439" t="s">
        <v>28</v>
      </c>
      <c r="B1439" t="s">
        <v>189</v>
      </c>
      <c r="C1439" t="s">
        <v>31</v>
      </c>
      <c r="D1439" s="7" t="s">
        <v>510</v>
      </c>
      <c r="E1439" s="10">
        <f>VLOOKUP(A1439,home!$A$2:$E$405,3,FALSE)</f>
        <v>1.3611111111111101</v>
      </c>
      <c r="F1439" s="10">
        <f>VLOOKUP(B1439,home!$B$2:$E$405,3,FALSE)</f>
        <v>0.92</v>
      </c>
      <c r="G1439" s="10">
        <f>VLOOKUP(C1439,away!$B$2:$E$405,4,FALSE)</f>
        <v>0.37</v>
      </c>
      <c r="H1439" s="10">
        <f>VLOOKUP(A1439,away!$A$2:$E$405,3,FALSE)</f>
        <v>1.1666666666666701</v>
      </c>
      <c r="I1439" s="10">
        <f>VLOOKUP(C1439,away!$B$2:$E$405,3,FALSE)</f>
        <v>2.2000000000000002</v>
      </c>
      <c r="J1439" s="10">
        <f>VLOOKUP(B1439,home!$B$2:$E$405,4,FALSE)</f>
        <v>0.86</v>
      </c>
      <c r="K1439" s="12">
        <f t="shared" si="1736"/>
        <v>0.46332222222222186</v>
      </c>
      <c r="L1439" s="12">
        <f t="shared" si="1737"/>
        <v>2.2073333333333398</v>
      </c>
      <c r="M1439" s="13">
        <f t="shared" si="1738"/>
        <v>6.9206841505737055E-2</v>
      </c>
      <c r="N1439" s="13">
        <f t="shared" si="1739"/>
        <v>3.2065067599419191E-2</v>
      </c>
      <c r="O1439" s="13">
        <f t="shared" si="1740"/>
        <v>0.15276256815033068</v>
      </c>
      <c r="P1439" s="13">
        <f t="shared" si="1741"/>
        <v>7.0778292547784838E-2</v>
      </c>
      <c r="Q1439" s="13">
        <f t="shared" si="1742"/>
        <v>7.4282291879343302E-3</v>
      </c>
      <c r="R1439" s="13">
        <f t="shared" si="1743"/>
        <v>0.16859895438191549</v>
      </c>
      <c r="S1439" s="13">
        <f t="shared" si="1744"/>
        <v>1.8096356469195805E-2</v>
      </c>
      <c r="T1439" s="13">
        <f t="shared" si="1745"/>
        <v>1.6396577894167094E-2</v>
      </c>
      <c r="U1439" s="13">
        <f t="shared" si="1746"/>
        <v>7.8115642208572103E-2</v>
      </c>
      <c r="V1439" s="13">
        <f t="shared" si="1747"/>
        <v>2.0563625476561248E-3</v>
      </c>
      <c r="W1439" s="13">
        <f t="shared" si="1748"/>
        <v>1.1472212181765685E-3</v>
      </c>
      <c r="X1439" s="13">
        <f t="shared" si="1749"/>
        <v>2.5322996355884196E-3</v>
      </c>
      <c r="Y1439" s="13">
        <f t="shared" si="1750"/>
        <v>2.7948146978110946E-3</v>
      </c>
      <c r="Z1439" s="13">
        <f t="shared" si="1751"/>
        <v>0.12405136399078308</v>
      </c>
      <c r="AA1439" s="13">
        <f t="shared" si="1752"/>
        <v>5.7475753633907334E-2</v>
      </c>
      <c r="AB1439" s="13">
        <f t="shared" si="1753"/>
        <v>1.331489694877944E-2</v>
      </c>
      <c r="AC1439" s="13">
        <f t="shared" si="1754"/>
        <v>1.3144096993850671E-4</v>
      </c>
      <c r="AD1439" s="13">
        <f t="shared" si="1755"/>
        <v>1.3288327104651299E-4</v>
      </c>
      <c r="AE1439" s="13">
        <f t="shared" si="1756"/>
        <v>2.933176736233372E-4</v>
      </c>
      <c r="AF1439" s="13">
        <f t="shared" si="1757"/>
        <v>3.2372493912229084E-4</v>
      </c>
      <c r="AG1439" s="13">
        <f t="shared" si="1758"/>
        <v>2.3818961631864624E-4</v>
      </c>
      <c r="AH1439" s="13">
        <f t="shared" si="1759"/>
        <v>6.8455677695580683E-2</v>
      </c>
      <c r="AI1439" s="13">
        <f t="shared" si="1760"/>
        <v>3.1717036713644634E-2</v>
      </c>
      <c r="AJ1439" s="13">
        <f t="shared" si="1761"/>
        <v>7.3476039662348121E-3</v>
      </c>
      <c r="AK1439" s="13">
        <f t="shared" si="1762"/>
        <v>1.1347693992149084E-3</v>
      </c>
      <c r="AL1439" s="13">
        <f t="shared" si="1763"/>
        <v>5.3770218207695619E-6</v>
      </c>
      <c r="AM1439" s="13">
        <f t="shared" si="1764"/>
        <v>1.2313554487485653E-5</v>
      </c>
      <c r="AN1439" s="13">
        <f t="shared" si="1765"/>
        <v>2.7180119272043411E-5</v>
      </c>
      <c r="AO1439" s="13">
        <f t="shared" si="1766"/>
        <v>2.9997791636578672E-5</v>
      </c>
      <c r="AP1439" s="13">
        <f t="shared" si="1767"/>
        <v>2.2071708468602726E-5</v>
      </c>
      <c r="AQ1439" s="13">
        <f t="shared" si="1768"/>
        <v>1.2179904456590645E-5</v>
      </c>
      <c r="AR1439" s="13">
        <f t="shared" si="1769"/>
        <v>3.0220899846675756E-2</v>
      </c>
      <c r="AS1439" s="13">
        <f t="shared" si="1770"/>
        <v>1.4002014474517016E-2</v>
      </c>
      <c r="AT1439" s="13">
        <f t="shared" si="1771"/>
        <v>3.2437222309604692E-3</v>
      </c>
      <c r="AU1439" s="13">
        <f t="shared" si="1772"/>
        <v>5.0096286410674274E-4</v>
      </c>
      <c r="AV1439" s="13">
        <f t="shared" si="1773"/>
        <v>5.8026806862186232E-5</v>
      </c>
      <c r="AW1439" s="13">
        <f t="shared" si="1774"/>
        <v>1.5275321179959647E-7</v>
      </c>
      <c r="AX1439" s="13">
        <f t="shared" si="1775"/>
        <v>9.5085723809937715E-7</v>
      </c>
      <c r="AY1439" s="13">
        <f t="shared" si="1776"/>
        <v>2.0988588768980314E-6</v>
      </c>
      <c r="AZ1439" s="13">
        <f t="shared" si="1777"/>
        <v>2.3164405804698011E-6</v>
      </c>
      <c r="BA1439" s="13">
        <f t="shared" si="1778"/>
        <v>1.704385502652341E-6</v>
      </c>
      <c r="BB1439" s="13">
        <f t="shared" si="1779"/>
        <v>9.4053673321365325E-7</v>
      </c>
      <c r="BC1439" s="13">
        <f t="shared" si="1780"/>
        <v>4.1521561648938839E-7</v>
      </c>
      <c r="BD1439" s="13">
        <f t="shared" si="1781"/>
        <v>1.1117933265815963E-2</v>
      </c>
      <c r="BE1439" s="13">
        <f t="shared" si="1782"/>
        <v>5.1511855472362172E-3</v>
      </c>
      <c r="BF1439" s="13">
        <f t="shared" si="1783"/>
        <v>1.1933293674122377E-3</v>
      </c>
      <c r="BG1439" s="13">
        <f t="shared" si="1784"/>
        <v>1.8429867145082547E-4</v>
      </c>
      <c r="BH1439" s="13">
        <f t="shared" si="1785"/>
        <v>2.1347417502299897E-5</v>
      </c>
      <c r="BI1439" s="13">
        <f t="shared" si="1786"/>
        <v>1.9781465831742294E-6</v>
      </c>
      <c r="BJ1439" s="14">
        <f t="shared" si="1787"/>
        <v>6.3464495106076588E-2</v>
      </c>
      <c r="BK1439" s="14">
        <f t="shared" si="1788"/>
        <v>0.16027676992100998</v>
      </c>
      <c r="BL1439" s="14">
        <f t="shared" si="1789"/>
        <v>0.64461860173730301</v>
      </c>
      <c r="BM1439" s="14">
        <f t="shared" si="1790"/>
        <v>0.49156933127638602</v>
      </c>
      <c r="BN1439" s="14">
        <f t="shared" si="1791"/>
        <v>0.50083995337312159</v>
      </c>
    </row>
    <row r="1440" spans="1:66" x14ac:dyDescent="0.25">
      <c r="A1440" t="s">
        <v>28</v>
      </c>
      <c r="B1440" t="s">
        <v>190</v>
      </c>
      <c r="C1440" t="s">
        <v>277</v>
      </c>
      <c r="D1440" s="7" t="s">
        <v>510</v>
      </c>
      <c r="E1440" s="10">
        <f>VLOOKUP(A1440,home!$A$2:$E$405,3,FALSE)</f>
        <v>1.3611111111111101</v>
      </c>
      <c r="F1440" s="10">
        <f>VLOOKUP(B1440,home!$B$2:$E$405,3,FALSE)</f>
        <v>1.29</v>
      </c>
      <c r="G1440" s="10">
        <f>VLOOKUP(C1440,away!$B$2:$E$405,4,FALSE)</f>
        <v>1.65</v>
      </c>
      <c r="H1440" s="10">
        <f>VLOOKUP(A1440,away!$A$2:$E$405,3,FALSE)</f>
        <v>1.1666666666666701</v>
      </c>
      <c r="I1440" s="10">
        <f>VLOOKUP(C1440,away!$B$2:$E$405,3,FALSE)</f>
        <v>0.92</v>
      </c>
      <c r="J1440" s="10">
        <f>VLOOKUP(B1440,home!$B$2:$E$405,4,FALSE)</f>
        <v>1.5</v>
      </c>
      <c r="K1440" s="12">
        <f t="shared" si="1736"/>
        <v>2.8971249999999977</v>
      </c>
      <c r="L1440" s="12">
        <f t="shared" si="1737"/>
        <v>1.6100000000000048</v>
      </c>
      <c r="M1440" s="13">
        <f t="shared" si="1738"/>
        <v>1.1030126246977951E-2</v>
      </c>
      <c r="N1440" s="13">
        <f t="shared" si="1739"/>
        <v>3.1955654503275976E-2</v>
      </c>
      <c r="O1440" s="13">
        <f t="shared" si="1740"/>
        <v>1.7758503257634558E-2</v>
      </c>
      <c r="P1440" s="13">
        <f t="shared" si="1741"/>
        <v>5.1448603750274477E-2</v>
      </c>
      <c r="Q1440" s="13">
        <f t="shared" si="1742"/>
        <v>4.628976277640167E-2</v>
      </c>
      <c r="R1440" s="13">
        <f t="shared" si="1743"/>
        <v>1.4295595122395864E-2</v>
      </c>
      <c r="S1440" s="13">
        <f t="shared" si="1744"/>
        <v>5.9993847046355762E-2</v>
      </c>
      <c r="T1440" s="13">
        <f t="shared" si="1745"/>
        <v>7.4526518070006917E-2</v>
      </c>
      <c r="U1440" s="13">
        <f t="shared" si="1746"/>
        <v>4.1416126018971079E-2</v>
      </c>
      <c r="V1440" s="13">
        <f t="shared" si="1747"/>
        <v>3.1092619482213323E-2</v>
      </c>
      <c r="W1440" s="13">
        <f t="shared" si="1748"/>
        <v>4.4702409661194195E-2</v>
      </c>
      <c r="X1440" s="13">
        <f t="shared" si="1749"/>
        <v>7.1970879554522874E-2</v>
      </c>
      <c r="Y1440" s="13">
        <f t="shared" si="1750"/>
        <v>5.7936558041391098E-2</v>
      </c>
      <c r="Z1440" s="13">
        <f t="shared" si="1751"/>
        <v>7.6719693823524716E-3</v>
      </c>
      <c r="AA1440" s="13">
        <f t="shared" si="1752"/>
        <v>2.2226654296847885E-2</v>
      </c>
      <c r="AB1440" s="13">
        <f t="shared" si="1753"/>
        <v>3.2196697914877698E-2</v>
      </c>
      <c r="AC1440" s="13">
        <f t="shared" si="1754"/>
        <v>9.0642200250016271E-3</v>
      </c>
      <c r="AD1440" s="13">
        <f t="shared" si="1755"/>
        <v>3.2377117147421794E-2</v>
      </c>
      <c r="AE1440" s="13">
        <f t="shared" si="1756"/>
        <v>5.2127158607349247E-2</v>
      </c>
      <c r="AF1440" s="13">
        <f t="shared" si="1757"/>
        <v>4.1962362678916273E-2</v>
      </c>
      <c r="AG1440" s="13">
        <f t="shared" si="1758"/>
        <v>2.2519801304351807E-2</v>
      </c>
      <c r="AH1440" s="13">
        <f t="shared" si="1759"/>
        <v>3.0879676763968778E-3</v>
      </c>
      <c r="AI1440" s="13">
        <f t="shared" si="1760"/>
        <v>8.946228354481299E-3</v>
      </c>
      <c r="AJ1440" s="13">
        <f t="shared" si="1761"/>
        <v>1.2959170910738307E-2</v>
      </c>
      <c r="AK1440" s="13">
        <f t="shared" si="1762"/>
        <v>1.2514779341590896E-2</v>
      </c>
      <c r="AL1440" s="13">
        <f t="shared" si="1763"/>
        <v>1.691155491531676E-3</v>
      </c>
      <c r="AM1440" s="13">
        <f t="shared" si="1764"/>
        <v>1.8760111103144839E-2</v>
      </c>
      <c r="AN1440" s="13">
        <f t="shared" si="1765"/>
        <v>3.0203778876063282E-2</v>
      </c>
      <c r="AO1440" s="13">
        <f t="shared" si="1766"/>
        <v>2.4314041995231021E-2</v>
      </c>
      <c r="AP1440" s="13">
        <f t="shared" si="1767"/>
        <v>1.3048535870774022E-2</v>
      </c>
      <c r="AQ1440" s="13">
        <f t="shared" si="1768"/>
        <v>5.2520356879865587E-3</v>
      </c>
      <c r="AR1440" s="13">
        <f t="shared" si="1769"/>
        <v>9.9432559179979721E-4</v>
      </c>
      <c r="AS1440" s="13">
        <f t="shared" si="1770"/>
        <v>2.8806855301429855E-3</v>
      </c>
      <c r="AT1440" s="13">
        <f t="shared" si="1771"/>
        <v>4.1728530332577453E-3</v>
      </c>
      <c r="AU1440" s="13">
        <f t="shared" si="1772"/>
        <v>4.0297589479922789E-3</v>
      </c>
      <c r="AV1440" s="13">
        <f t="shared" si="1773"/>
        <v>2.9186788480505313E-3</v>
      </c>
      <c r="AW1440" s="13">
        <f t="shared" si="1774"/>
        <v>2.1911602927722224E-4</v>
      </c>
      <c r="AX1440" s="13">
        <f t="shared" si="1775"/>
        <v>9.0583978132830808E-3</v>
      </c>
      <c r="AY1440" s="13">
        <f t="shared" si="1776"/>
        <v>1.4584020479385803E-2</v>
      </c>
      <c r="AZ1440" s="13">
        <f t="shared" si="1777"/>
        <v>1.1740136485905609E-2</v>
      </c>
      <c r="BA1440" s="13">
        <f t="shared" si="1778"/>
        <v>6.3005399141026971E-3</v>
      </c>
      <c r="BB1440" s="13">
        <f t="shared" si="1779"/>
        <v>2.5359673154263427E-3</v>
      </c>
      <c r="BC1440" s="13">
        <f t="shared" si="1780"/>
        <v>8.1658147556728437E-4</v>
      </c>
      <c r="BD1440" s="13">
        <f t="shared" si="1781"/>
        <v>2.6681070046628006E-4</v>
      </c>
      <c r="BE1440" s="13">
        <f t="shared" si="1782"/>
        <v>7.7298395058837102E-4</v>
      </c>
      <c r="BF1440" s="13">
        <f t="shared" si="1783"/>
        <v>1.1197155639241666E-3</v>
      </c>
      <c r="BG1440" s="13">
        <f t="shared" si="1784"/>
        <v>1.0813186510445995E-3</v>
      </c>
      <c r="BH1440" s="13">
        <f t="shared" si="1785"/>
        <v>7.8317882422689587E-4</v>
      </c>
      <c r="BI1440" s="13">
        <f t="shared" si="1786"/>
        <v>4.5379339022766835E-4</v>
      </c>
      <c r="BJ1440" s="14">
        <f t="shared" si="1787"/>
        <v>0.61298236936170258</v>
      </c>
      <c r="BK1440" s="14">
        <f t="shared" si="1788"/>
        <v>0.17890459252174062</v>
      </c>
      <c r="BL1440" s="14">
        <f t="shared" si="1789"/>
        <v>0.1848758259256558</v>
      </c>
      <c r="BM1440" s="14">
        <f t="shared" si="1790"/>
        <v>0.79729160708438218</v>
      </c>
      <c r="BN1440" s="14">
        <f t="shared" si="1791"/>
        <v>0.17277824565696051</v>
      </c>
    </row>
    <row r="1441" spans="1:66" x14ac:dyDescent="0.25">
      <c r="A1441" t="s">
        <v>192</v>
      </c>
      <c r="B1441" t="s">
        <v>205</v>
      </c>
      <c r="C1441" t="s">
        <v>281</v>
      </c>
      <c r="D1441" s="7" t="s">
        <v>510</v>
      </c>
      <c r="E1441" s="10">
        <f>VLOOKUP(A1441,home!$A$2:$E$405,3,FALSE)</f>
        <v>1.5208333333333299</v>
      </c>
      <c r="F1441" s="10">
        <f>VLOOKUP(B1441,home!$B$2:$E$405,3,FALSE)</f>
        <v>0.66</v>
      </c>
      <c r="G1441" s="10">
        <f>VLOOKUP(C1441,away!$B$2:$E$405,4,FALSE)</f>
        <v>0.66</v>
      </c>
      <c r="H1441" s="10">
        <f>VLOOKUP(A1441,away!$A$2:$E$405,3,FALSE)</f>
        <v>0.875</v>
      </c>
      <c r="I1441" s="10">
        <f>VLOOKUP(C1441,away!$B$2:$E$405,3,FALSE)</f>
        <v>1.1499999999999999</v>
      </c>
      <c r="J1441" s="10">
        <f>VLOOKUP(B1441,home!$B$2:$E$405,4,FALSE)</f>
        <v>1.43</v>
      </c>
      <c r="K1441" s="12">
        <f t="shared" si="1736"/>
        <v>0.66247499999999848</v>
      </c>
      <c r="L1441" s="12">
        <f t="shared" si="1737"/>
        <v>1.4389374999999998</v>
      </c>
      <c r="M1441" s="13">
        <f t="shared" si="1738"/>
        <v>0.12228358065043225</v>
      </c>
      <c r="N1441" s="13">
        <f t="shared" si="1739"/>
        <v>8.1009815091394918E-2</v>
      </c>
      <c r="O1441" s="13">
        <f t="shared" si="1740"/>
        <v>0.1759584298321813</v>
      </c>
      <c r="P1441" s="13">
        <f t="shared" si="1741"/>
        <v>0.11656806080307403</v>
      </c>
      <c r="Q1441" s="13">
        <f t="shared" si="1742"/>
        <v>2.6833488626335864E-2</v>
      </c>
      <c r="R1441" s="13">
        <f t="shared" si="1743"/>
        <v>0.12659659156332223</v>
      </c>
      <c r="S1441" s="13">
        <f t="shared" si="1744"/>
        <v>2.7779920916433238E-2</v>
      </c>
      <c r="T1441" s="13">
        <f t="shared" si="1745"/>
        <v>3.861171304025815E-2</v>
      </c>
      <c r="U1441" s="13">
        <f t="shared" si="1746"/>
        <v>8.3867076995911685E-2</v>
      </c>
      <c r="V1441" s="13">
        <f t="shared" si="1747"/>
        <v>2.9423878616745354E-3</v>
      </c>
      <c r="W1441" s="13">
        <f t="shared" si="1748"/>
        <v>5.9255051259106042E-3</v>
      </c>
      <c r="X1441" s="13">
        <f t="shared" si="1749"/>
        <v>8.5264315321149867E-3</v>
      </c>
      <c r="Y1441" s="13">
        <f t="shared" si="1750"/>
        <v>6.1345010363713561E-3</v>
      </c>
      <c r="Z1441" s="13">
        <f t="shared" si="1751"/>
        <v>6.0721527657549311E-2</v>
      </c>
      <c r="AA1441" s="13">
        <f t="shared" si="1752"/>
        <v>4.0226494034934883E-2</v>
      </c>
      <c r="AB1441" s="13">
        <f t="shared" si="1753"/>
        <v>1.3324523317896714E-2</v>
      </c>
      <c r="AC1441" s="13">
        <f t="shared" si="1754"/>
        <v>1.7530381293911869E-4</v>
      </c>
      <c r="AD1441" s="13">
        <f t="shared" si="1755"/>
        <v>9.8137475207190445E-4</v>
      </c>
      <c r="AE1441" s="13">
        <f t="shared" si="1756"/>
        <v>1.4121369323094656E-3</v>
      </c>
      <c r="AF1441" s="13">
        <f t="shared" si="1757"/>
        <v>1.0159883935175261E-3</v>
      </c>
      <c r="AG1441" s="13">
        <f t="shared" si="1758"/>
        <v>4.8731459966570823E-4</v>
      </c>
      <c r="AH1441" s="13">
        <f t="shared" si="1759"/>
        <v>2.1843620800933706E-2</v>
      </c>
      <c r="AI1441" s="13">
        <f t="shared" si="1760"/>
        <v>1.4470852690098523E-2</v>
      </c>
      <c r="AJ1441" s="13">
        <f t="shared" si="1761"/>
        <v>4.7932890679364985E-3</v>
      </c>
      <c r="AK1441" s="13">
        <f t="shared" si="1762"/>
        <v>1.0584780584270751E-3</v>
      </c>
      <c r="AL1441" s="13">
        <f t="shared" si="1763"/>
        <v>6.6844053525433545E-6</v>
      </c>
      <c r="AM1441" s="13">
        <f t="shared" si="1764"/>
        <v>1.3002724777576674E-4</v>
      </c>
      <c r="AN1441" s="13">
        <f t="shared" si="1765"/>
        <v>1.8710108284634229E-4</v>
      </c>
      <c r="AO1441" s="13">
        <f t="shared" si="1766"/>
        <v>1.3461338219910435E-4</v>
      </c>
      <c r="AP1441" s="13">
        <f t="shared" si="1767"/>
        <v>6.4566747882707889E-5</v>
      </c>
      <c r="AQ1441" s="13">
        <f t="shared" si="1768"/>
        <v>2.3226878695368489E-5</v>
      </c>
      <c r="AR1441" s="13">
        <f t="shared" si="1769"/>
        <v>6.2863210212487043E-3</v>
      </c>
      <c r="AS1441" s="13">
        <f t="shared" si="1770"/>
        <v>4.1645305185517255E-3</v>
      </c>
      <c r="AT1441" s="13">
        <f t="shared" si="1771"/>
        <v>1.3794486776387742E-3</v>
      </c>
      <c r="AU1441" s="13">
        <f t="shared" si="1772"/>
        <v>3.0461675423958161E-4</v>
      </c>
      <c r="AV1441" s="13">
        <f t="shared" si="1773"/>
        <v>5.0450246066216583E-5</v>
      </c>
      <c r="AW1441" s="13">
        <f t="shared" si="1774"/>
        <v>1.7699936251619363E-7</v>
      </c>
      <c r="AX1441" s="13">
        <f t="shared" si="1775"/>
        <v>1.4356633495041805E-5</v>
      </c>
      <c r="AY1441" s="13">
        <f t="shared" si="1776"/>
        <v>2.0658298309771709E-5</v>
      </c>
      <c r="AZ1441" s="13">
        <f t="shared" si="1777"/>
        <v>1.4863000062058568E-5</v>
      </c>
      <c r="BA1441" s="13">
        <f t="shared" si="1778"/>
        <v>7.1289760505994655E-6</v>
      </c>
      <c r="BB1441" s="13">
        <f t="shared" si="1779"/>
        <v>2.5645377439523661E-6</v>
      </c>
      <c r="BC1441" s="13">
        <f t="shared" si="1780"/>
        <v>7.3804190598769106E-7</v>
      </c>
      <c r="BD1441" s="13">
        <f t="shared" si="1781"/>
        <v>1.507603842418841E-3</v>
      </c>
      <c r="BE1441" s="13">
        <f t="shared" si="1782"/>
        <v>9.9874985550641934E-4</v>
      </c>
      <c r="BF1441" s="13">
        <f t="shared" si="1783"/>
        <v>3.3082340526330685E-4</v>
      </c>
      <c r="BG1441" s="13">
        <f t="shared" si="1784"/>
        <v>7.305407846726957E-5</v>
      </c>
      <c r="BH1441" s="13">
        <f t="shared" si="1785"/>
        <v>1.2099125158151072E-5</v>
      </c>
      <c r="BI1441" s="13">
        <f t="shared" si="1786"/>
        <v>1.6030735878292234E-6</v>
      </c>
      <c r="BJ1441" s="14">
        <f t="shared" si="1787"/>
        <v>0.17153811395691723</v>
      </c>
      <c r="BK1441" s="14">
        <f t="shared" si="1788"/>
        <v>0.26977659674821552</v>
      </c>
      <c r="BL1441" s="14">
        <f t="shared" si="1789"/>
        <v>0.49724865695978937</v>
      </c>
      <c r="BM1441" s="14">
        <f t="shared" si="1790"/>
        <v>0.35001444745678351</v>
      </c>
      <c r="BN1441" s="14">
        <f t="shared" si="1791"/>
        <v>0.64924996656674061</v>
      </c>
    </row>
    <row r="1442" spans="1:66" x14ac:dyDescent="0.25">
      <c r="A1442" t="s">
        <v>192</v>
      </c>
      <c r="B1442" t="s">
        <v>204</v>
      </c>
      <c r="C1442" t="s">
        <v>194</v>
      </c>
      <c r="D1442" s="7" t="s">
        <v>510</v>
      </c>
      <c r="E1442" s="10">
        <f>VLOOKUP(A1442,home!$A$2:$E$405,3,FALSE)</f>
        <v>1.5208333333333299</v>
      </c>
      <c r="F1442" s="10">
        <f>VLOOKUP(B1442,home!$B$2:$E$405,3,FALSE)</f>
        <v>1.05</v>
      </c>
      <c r="G1442" s="10">
        <f>VLOOKUP(C1442,away!$B$2:$E$405,4,FALSE)</f>
        <v>1.32</v>
      </c>
      <c r="H1442" s="10">
        <f>VLOOKUP(A1442,away!$A$2:$E$405,3,FALSE)</f>
        <v>0.875</v>
      </c>
      <c r="I1442" s="10">
        <f>VLOOKUP(C1442,away!$B$2:$E$405,3,FALSE)</f>
        <v>0</v>
      </c>
      <c r="J1442" s="10">
        <f>VLOOKUP(B1442,home!$B$2:$E$405,4,FALSE)</f>
        <v>0.46</v>
      </c>
      <c r="K1442" s="12">
        <f t="shared" si="1736"/>
        <v>2.1078749999999955</v>
      </c>
      <c r="L1442" s="12">
        <f t="shared" si="1737"/>
        <v>0</v>
      </c>
      <c r="M1442" s="13">
        <f t="shared" si="1738"/>
        <v>0.1214958710386462</v>
      </c>
      <c r="N1442" s="13">
        <f t="shared" si="1739"/>
        <v>0.25609810916558579</v>
      </c>
      <c r="O1442" s="13">
        <f t="shared" si="1740"/>
        <v>0</v>
      </c>
      <c r="P1442" s="13">
        <f t="shared" si="1741"/>
        <v>0</v>
      </c>
      <c r="Q1442" s="13">
        <f t="shared" si="1742"/>
        <v>0.26991140092870408</v>
      </c>
      <c r="R1442" s="13">
        <f t="shared" si="1743"/>
        <v>0</v>
      </c>
      <c r="S1442" s="13">
        <f t="shared" si="1744"/>
        <v>0</v>
      </c>
      <c r="T1442" s="13">
        <f t="shared" si="1745"/>
        <v>0</v>
      </c>
      <c r="U1442" s="13">
        <f t="shared" si="1746"/>
        <v>0</v>
      </c>
      <c r="V1442" s="13">
        <f t="shared" si="1747"/>
        <v>0</v>
      </c>
      <c r="W1442" s="13">
        <f t="shared" si="1748"/>
        <v>0.18964649807753028</v>
      </c>
      <c r="X1442" s="13">
        <f t="shared" si="1749"/>
        <v>0</v>
      </c>
      <c r="Y1442" s="13">
        <f t="shared" si="1750"/>
        <v>0</v>
      </c>
      <c r="Z1442" s="13">
        <f t="shared" si="1751"/>
        <v>0</v>
      </c>
      <c r="AA1442" s="13">
        <f t="shared" si="1752"/>
        <v>0</v>
      </c>
      <c r="AB1442" s="13">
        <f t="shared" si="1753"/>
        <v>0</v>
      </c>
      <c r="AC1442" s="13">
        <f t="shared" si="1754"/>
        <v>0</v>
      </c>
      <c r="AD1442" s="13">
        <f t="shared" si="1755"/>
        <v>9.9937778033793348E-2</v>
      </c>
      <c r="AE1442" s="13">
        <f t="shared" si="1756"/>
        <v>0</v>
      </c>
      <c r="AF1442" s="13">
        <f t="shared" si="1757"/>
        <v>0</v>
      </c>
      <c r="AG1442" s="13">
        <f t="shared" si="1758"/>
        <v>0</v>
      </c>
      <c r="AH1442" s="13">
        <f t="shared" si="1759"/>
        <v>0</v>
      </c>
      <c r="AI1442" s="13">
        <f t="shared" si="1760"/>
        <v>0</v>
      </c>
      <c r="AJ1442" s="13">
        <f t="shared" si="1761"/>
        <v>0</v>
      </c>
      <c r="AK1442" s="13">
        <f t="shared" si="1762"/>
        <v>0</v>
      </c>
      <c r="AL1442" s="13">
        <f t="shared" si="1763"/>
        <v>0</v>
      </c>
      <c r="AM1442" s="13">
        <f t="shared" si="1764"/>
        <v>4.2131268774596345E-2</v>
      </c>
      <c r="AN1442" s="13">
        <f t="shared" si="1765"/>
        <v>0</v>
      </c>
      <c r="AO1442" s="13">
        <f t="shared" si="1766"/>
        <v>0</v>
      </c>
      <c r="AP1442" s="13">
        <f t="shared" si="1767"/>
        <v>0</v>
      </c>
      <c r="AQ1442" s="13">
        <f t="shared" si="1768"/>
        <v>0</v>
      </c>
      <c r="AR1442" s="13">
        <f t="shared" si="1769"/>
        <v>0</v>
      </c>
      <c r="AS1442" s="13">
        <f t="shared" si="1770"/>
        <v>0</v>
      </c>
      <c r="AT1442" s="13">
        <f t="shared" si="1771"/>
        <v>0</v>
      </c>
      <c r="AU1442" s="13">
        <f t="shared" si="1772"/>
        <v>0</v>
      </c>
      <c r="AV1442" s="13">
        <f t="shared" si="1773"/>
        <v>0</v>
      </c>
      <c r="AW1442" s="13">
        <f t="shared" si="1774"/>
        <v>0</v>
      </c>
      <c r="AX1442" s="13">
        <f t="shared" si="1775"/>
        <v>1.4801241361375346E-2</v>
      </c>
      <c r="AY1442" s="13">
        <f t="shared" si="1776"/>
        <v>0</v>
      </c>
      <c r="AZ1442" s="13">
        <f t="shared" si="1777"/>
        <v>0</v>
      </c>
      <c r="BA1442" s="13">
        <f t="shared" si="1778"/>
        <v>0</v>
      </c>
      <c r="BB1442" s="13">
        <f t="shared" si="1779"/>
        <v>0</v>
      </c>
      <c r="BC1442" s="13">
        <f t="shared" si="1780"/>
        <v>0</v>
      </c>
      <c r="BD1442" s="13">
        <f t="shared" si="1781"/>
        <v>0</v>
      </c>
      <c r="BE1442" s="13">
        <f t="shared" si="1782"/>
        <v>0</v>
      </c>
      <c r="BF1442" s="13">
        <f t="shared" si="1783"/>
        <v>0</v>
      </c>
      <c r="BG1442" s="13">
        <f t="shared" si="1784"/>
        <v>0</v>
      </c>
      <c r="BH1442" s="13">
        <f t="shared" si="1785"/>
        <v>0</v>
      </c>
      <c r="BI1442" s="13">
        <f t="shared" si="1786"/>
        <v>0</v>
      </c>
      <c r="BJ1442" s="14">
        <f t="shared" si="1787"/>
        <v>0.87252629634158529</v>
      </c>
      <c r="BK1442" s="14">
        <f t="shared" si="1788"/>
        <v>0.1214958710386462</v>
      </c>
      <c r="BL1442" s="14">
        <f t="shared" si="1789"/>
        <v>0</v>
      </c>
      <c r="BM1442" s="14">
        <f t="shared" si="1790"/>
        <v>0.34651678624729532</v>
      </c>
      <c r="BN1442" s="14">
        <f t="shared" si="1791"/>
        <v>0.6475053811329361</v>
      </c>
    </row>
    <row r="1443" spans="1:66" x14ac:dyDescent="0.25">
      <c r="A1443" t="s">
        <v>192</v>
      </c>
      <c r="B1443" t="s">
        <v>280</v>
      </c>
      <c r="C1443" t="s">
        <v>199</v>
      </c>
      <c r="D1443" s="7" t="s">
        <v>510</v>
      </c>
      <c r="E1443" s="10">
        <f>VLOOKUP(A1443,home!$A$2:$E$405,3,FALSE)</f>
        <v>1.5208333333333299</v>
      </c>
      <c r="F1443" s="10">
        <f>VLOOKUP(B1443,home!$B$2:$E$405,3,FALSE)</f>
        <v>1.1499999999999999</v>
      </c>
      <c r="G1443" s="10">
        <f>VLOOKUP(C1443,away!$B$2:$E$405,4,FALSE)</f>
        <v>1.32</v>
      </c>
      <c r="H1443" s="10">
        <f>VLOOKUP(A1443,away!$A$2:$E$405,3,FALSE)</f>
        <v>0.875</v>
      </c>
      <c r="I1443" s="10">
        <f>VLOOKUP(C1443,away!$B$2:$E$405,3,FALSE)</f>
        <v>0.26</v>
      </c>
      <c r="J1443" s="10">
        <f>VLOOKUP(B1443,home!$B$2:$E$405,4,FALSE)</f>
        <v>1.1399999999999999</v>
      </c>
      <c r="K1443" s="12">
        <f t="shared" si="1736"/>
        <v>2.3086249999999948</v>
      </c>
      <c r="L1443" s="12">
        <f t="shared" si="1737"/>
        <v>0.25934999999999997</v>
      </c>
      <c r="M1443" s="13">
        <f t="shared" si="1738"/>
        <v>7.6690686931156646E-2</v>
      </c>
      <c r="N1443" s="13">
        <f t="shared" si="1739"/>
        <v>0.1770500371164411</v>
      </c>
      <c r="O1443" s="13">
        <f t="shared" si="1740"/>
        <v>1.9889729655595479E-2</v>
      </c>
      <c r="P1443" s="13">
        <f t="shared" si="1741"/>
        <v>4.5917927126149005E-2</v>
      </c>
      <c r="Q1443" s="13">
        <f t="shared" si="1742"/>
        <v>0.20437107096897153</v>
      </c>
      <c r="R1443" s="13">
        <f t="shared" si="1743"/>
        <v>2.5792006930893431E-3</v>
      </c>
      <c r="S1443" s="13">
        <f t="shared" si="1744"/>
        <v>6.8732466611462224E-3</v>
      </c>
      <c r="T1443" s="13">
        <f t="shared" si="1745"/>
        <v>5.300363725580276E-2</v>
      </c>
      <c r="U1443" s="13">
        <f t="shared" si="1746"/>
        <v>5.954407200083371E-3</v>
      </c>
      <c r="V1443" s="13">
        <f t="shared" si="1747"/>
        <v>4.5725563578950508E-4</v>
      </c>
      <c r="W1443" s="13">
        <f t="shared" si="1748"/>
        <v>0.15727205457191359</v>
      </c>
      <c r="X1443" s="13">
        <f t="shared" si="1749"/>
        <v>4.0788507353225791E-2</v>
      </c>
      <c r="Y1443" s="13">
        <f t="shared" si="1750"/>
        <v>5.2892496910295532E-3</v>
      </c>
      <c r="Z1443" s="13">
        <f t="shared" si="1751"/>
        <v>2.2297189991757379E-4</v>
      </c>
      <c r="AA1443" s="13">
        <f t="shared" si="1752"/>
        <v>5.1475850244720757E-4</v>
      </c>
      <c r="AB1443" s="13">
        <f t="shared" si="1753"/>
        <v>5.941921738560911E-4</v>
      </c>
      <c r="AC1443" s="13">
        <f t="shared" si="1754"/>
        <v>1.7111131581279238E-5</v>
      </c>
      <c r="AD1443" s="13">
        <f t="shared" si="1755"/>
        <v>9.077054924652081E-2</v>
      </c>
      <c r="AE1443" s="13">
        <f t="shared" si="1756"/>
        <v>2.3541341947085171E-2</v>
      </c>
      <c r="AF1443" s="13">
        <f t="shared" si="1757"/>
        <v>3.0527235169882693E-3</v>
      </c>
      <c r="AG1443" s="13">
        <f t="shared" si="1758"/>
        <v>2.6390794804363597E-4</v>
      </c>
      <c r="AH1443" s="13">
        <f t="shared" si="1759"/>
        <v>1.4456940560905683E-5</v>
      </c>
      <c r="AI1443" s="13">
        <f t="shared" si="1760"/>
        <v>3.3375654402420807E-5</v>
      </c>
      <c r="AJ1443" s="13">
        <f t="shared" si="1761"/>
        <v>3.8525935072394292E-5</v>
      </c>
      <c r="AK1443" s="13">
        <f t="shared" si="1762"/>
        <v>2.9647312285502022E-5</v>
      </c>
      <c r="AL1443" s="13">
        <f t="shared" si="1763"/>
        <v>4.0980605308722175E-7</v>
      </c>
      <c r="AM1443" s="13">
        <f t="shared" si="1764"/>
        <v>4.1911031850849739E-2</v>
      </c>
      <c r="AN1443" s="13">
        <f t="shared" si="1765"/>
        <v>1.086962611051788E-2</v>
      </c>
      <c r="AO1443" s="13">
        <f t="shared" si="1766"/>
        <v>1.4095187658814058E-3</v>
      </c>
      <c r="AP1443" s="13">
        <f t="shared" si="1767"/>
        <v>1.2185289731044757E-4</v>
      </c>
      <c r="AQ1443" s="13">
        <f t="shared" si="1768"/>
        <v>7.9006372293661406E-6</v>
      </c>
      <c r="AR1443" s="13">
        <f t="shared" si="1769"/>
        <v>7.498815068941779E-7</v>
      </c>
      <c r="AS1443" s="13">
        <f t="shared" si="1770"/>
        <v>1.7311951938535672E-6</v>
      </c>
      <c r="AT1443" s="13">
        <f t="shared" si="1771"/>
        <v>1.998340252205092E-6</v>
      </c>
      <c r="AU1443" s="13">
        <f t="shared" si="1772"/>
        <v>1.5378060882489898E-6</v>
      </c>
      <c r="AV1443" s="13">
        <f t="shared" si="1773"/>
        <v>8.8755439512095412E-7</v>
      </c>
      <c r="AW1443" s="13">
        <f t="shared" si="1774"/>
        <v>6.8157792304348835E-9</v>
      </c>
      <c r="AX1443" s="13">
        <f t="shared" si="1775"/>
        <v>1.61261426511113E-2</v>
      </c>
      <c r="AY1443" s="13">
        <f t="shared" si="1776"/>
        <v>4.1823150965657153E-3</v>
      </c>
      <c r="AZ1443" s="13">
        <f t="shared" si="1777"/>
        <v>5.4234171014715907E-4</v>
      </c>
      <c r="BA1443" s="13">
        <f t="shared" si="1778"/>
        <v>4.6885440842221922E-5</v>
      </c>
      <c r="BB1443" s="13">
        <f t="shared" si="1779"/>
        <v>3.0399347706075624E-6</v>
      </c>
      <c r="BC1443" s="13">
        <f t="shared" si="1780"/>
        <v>1.5768141655141426E-7</v>
      </c>
      <c r="BD1443" s="13">
        <f t="shared" si="1781"/>
        <v>3.2413628135500849E-8</v>
      </c>
      <c r="BE1443" s="13">
        <f t="shared" si="1782"/>
        <v>7.4830912254320466E-8</v>
      </c>
      <c r="BF1443" s="13">
        <f t="shared" si="1783"/>
        <v>8.6378257401565125E-8</v>
      </c>
      <c r="BG1443" s="13">
        <f t="shared" si="1784"/>
        <v>6.6471668164562608E-8</v>
      </c>
      <c r="BH1443" s="13">
        <f t="shared" si="1785"/>
        <v>3.8364538729103255E-8</v>
      </c>
      <c r="BI1443" s="13">
        <f t="shared" si="1786"/>
        <v>1.7713866644695165E-8</v>
      </c>
      <c r="BJ1443" s="14">
        <f t="shared" si="1787"/>
        <v>0.83062389239266454</v>
      </c>
      <c r="BK1443" s="14">
        <f t="shared" si="1788"/>
        <v>0.13413895238844148</v>
      </c>
      <c r="BL1443" s="14">
        <f t="shared" si="1789"/>
        <v>2.9655515017700366E-2</v>
      </c>
      <c r="BM1443" s="14">
        <f t="shared" si="1790"/>
        <v>0.46396037092653447</v>
      </c>
      <c r="BN1443" s="14">
        <f t="shared" si="1791"/>
        <v>0.52649865249140315</v>
      </c>
    </row>
    <row r="1444" spans="1:66" x14ac:dyDescent="0.25">
      <c r="A1444" t="s">
        <v>32</v>
      </c>
      <c r="B1444" t="s">
        <v>206</v>
      </c>
      <c r="C1444" t="s">
        <v>33</v>
      </c>
      <c r="D1444" s="7" t="s">
        <v>510</v>
      </c>
      <c r="E1444" s="10">
        <f>VLOOKUP(A1444,home!$A$2:$E$405,3,FALSE)</f>
        <v>1.2749999999999999</v>
      </c>
      <c r="F1444" s="10">
        <f>VLOOKUP(B1444,home!$B$2:$E$405,3,FALSE)</f>
        <v>0.98</v>
      </c>
      <c r="G1444" s="10">
        <f>VLOOKUP(C1444,away!$B$2:$E$405,4,FALSE)</f>
        <v>0.78</v>
      </c>
      <c r="H1444" s="10">
        <f>VLOOKUP(A1444,away!$A$2:$E$405,3,FALSE)</f>
        <v>1.25</v>
      </c>
      <c r="I1444" s="10">
        <f>VLOOKUP(C1444,away!$B$2:$E$405,3,FALSE)</f>
        <v>0.2</v>
      </c>
      <c r="J1444" s="10">
        <f>VLOOKUP(B1444,home!$B$2:$E$405,4,FALSE)</f>
        <v>1</v>
      </c>
      <c r="K1444" s="12">
        <f t="shared" si="1736"/>
        <v>0.97460999999999987</v>
      </c>
      <c r="L1444" s="12">
        <f t="shared" si="1737"/>
        <v>0.25</v>
      </c>
      <c r="M1444" s="13">
        <f t="shared" si="1738"/>
        <v>0.29387228816983668</v>
      </c>
      <c r="N1444" s="13">
        <f t="shared" si="1739"/>
        <v>0.28641087077320448</v>
      </c>
      <c r="O1444" s="13">
        <f t="shared" si="1740"/>
        <v>7.346807204245917E-2</v>
      </c>
      <c r="P1444" s="13">
        <f t="shared" si="1741"/>
        <v>7.1602717693301121E-2</v>
      </c>
      <c r="Q1444" s="13">
        <f t="shared" si="1742"/>
        <v>0.13956944938213639</v>
      </c>
      <c r="R1444" s="13">
        <f t="shared" si="1743"/>
        <v>9.1835090053073963E-3</v>
      </c>
      <c r="S1444" s="13">
        <f t="shared" si="1744"/>
        <v>4.3615452931917622E-3</v>
      </c>
      <c r="T1444" s="13">
        <f t="shared" si="1745"/>
        <v>3.4892362345534098E-2</v>
      </c>
      <c r="U1444" s="13">
        <f t="shared" si="1746"/>
        <v>8.9503397116626401E-3</v>
      </c>
      <c r="V1444" s="13">
        <f t="shared" si="1747"/>
        <v>1.1807793494993402E-4</v>
      </c>
      <c r="W1444" s="13">
        <f t="shared" si="1748"/>
        <v>4.5341927020774643E-2</v>
      </c>
      <c r="X1444" s="13">
        <f t="shared" si="1749"/>
        <v>1.1335481755193661E-2</v>
      </c>
      <c r="Y1444" s="13">
        <f t="shared" si="1750"/>
        <v>1.4169352193992076E-3</v>
      </c>
      <c r="Z1444" s="13">
        <f t="shared" si="1751"/>
        <v>7.6529241710895002E-4</v>
      </c>
      <c r="AA1444" s="13">
        <f t="shared" si="1752"/>
        <v>7.458616426385536E-4</v>
      </c>
      <c r="AB1444" s="13">
        <f t="shared" si="1753"/>
        <v>3.6346210776598033E-4</v>
      </c>
      <c r="AC1444" s="13">
        <f t="shared" si="1754"/>
        <v>1.7981240028367983E-6</v>
      </c>
      <c r="AD1444" s="13">
        <f t="shared" si="1755"/>
        <v>1.1047673873429288E-2</v>
      </c>
      <c r="AE1444" s="13">
        <f t="shared" si="1756"/>
        <v>2.761918468357322E-3</v>
      </c>
      <c r="AF1444" s="13">
        <f t="shared" si="1757"/>
        <v>3.4523980854466525E-4</v>
      </c>
      <c r="AG1444" s="13">
        <f t="shared" si="1758"/>
        <v>2.8769984045388786E-5</v>
      </c>
      <c r="AH1444" s="13">
        <f t="shared" si="1759"/>
        <v>4.7830776069309356E-5</v>
      </c>
      <c r="AI1444" s="13">
        <f t="shared" si="1760"/>
        <v>4.661635266490958E-5</v>
      </c>
      <c r="AJ1444" s="13">
        <f t="shared" si="1761"/>
        <v>2.271638173537376E-5</v>
      </c>
      <c r="AK1444" s="13">
        <f t="shared" si="1762"/>
        <v>7.3798709343708726E-6</v>
      </c>
      <c r="AL1444" s="13">
        <f t="shared" si="1763"/>
        <v>1.7524696344047729E-8</v>
      </c>
      <c r="AM1444" s="13">
        <f t="shared" si="1764"/>
        <v>2.1534346867565844E-3</v>
      </c>
      <c r="AN1444" s="13">
        <f t="shared" si="1765"/>
        <v>5.383586716891461E-4</v>
      </c>
      <c r="AO1444" s="13">
        <f t="shared" si="1766"/>
        <v>6.7294833961143263E-5</v>
      </c>
      <c r="AP1444" s="13">
        <f t="shared" si="1767"/>
        <v>5.6079028300952747E-6</v>
      </c>
      <c r="AQ1444" s="13">
        <f t="shared" si="1768"/>
        <v>3.5049392688095451E-7</v>
      </c>
      <c r="AR1444" s="13">
        <f t="shared" si="1769"/>
        <v>2.391538803465468E-6</v>
      </c>
      <c r="AS1444" s="13">
        <f t="shared" si="1770"/>
        <v>2.3308176332454796E-6</v>
      </c>
      <c r="AT1444" s="13">
        <f t="shared" si="1771"/>
        <v>1.1358190867686883E-6</v>
      </c>
      <c r="AU1444" s="13">
        <f t="shared" si="1772"/>
        <v>3.6899354671854374E-7</v>
      </c>
      <c r="AV1444" s="13">
        <f t="shared" si="1773"/>
        <v>8.9906200141839924E-8</v>
      </c>
      <c r="AW1444" s="13">
        <f t="shared" si="1774"/>
        <v>1.18609335443558E-10</v>
      </c>
      <c r="AX1444" s="13">
        <f t="shared" si="1775"/>
        <v>3.4979316334330561E-4</v>
      </c>
      <c r="AY1444" s="13">
        <f t="shared" si="1776"/>
        <v>8.7448290835826403E-5</v>
      </c>
      <c r="AZ1444" s="13">
        <f t="shared" si="1777"/>
        <v>1.09310363544783E-5</v>
      </c>
      <c r="BA1444" s="13">
        <f t="shared" si="1778"/>
        <v>9.1091969620652549E-7</v>
      </c>
      <c r="BB1444" s="13">
        <f t="shared" si="1779"/>
        <v>5.6932481012907817E-8</v>
      </c>
      <c r="BC1444" s="13">
        <f t="shared" si="1780"/>
        <v>2.8466240506453914E-9</v>
      </c>
      <c r="BD1444" s="13">
        <f t="shared" si="1781"/>
        <v>9.9647450144394537E-8</v>
      </c>
      <c r="BE1444" s="13">
        <f t="shared" si="1782"/>
        <v>9.7117401385228342E-8</v>
      </c>
      <c r="BF1444" s="13">
        <f t="shared" si="1783"/>
        <v>4.7325795282028693E-8</v>
      </c>
      <c r="BG1444" s="13">
        <f t="shared" si="1784"/>
        <v>1.5374731113272661E-8</v>
      </c>
      <c r="BH1444" s="13">
        <f t="shared" si="1785"/>
        <v>3.7460916725766652E-9</v>
      </c>
      <c r="BI1444" s="13">
        <f t="shared" si="1786"/>
        <v>7.3019568100198891E-10</v>
      </c>
      <c r="BJ1444" s="14">
        <f t="shared" si="1787"/>
        <v>0.53636481840911798</v>
      </c>
      <c r="BK1444" s="14">
        <f t="shared" si="1788"/>
        <v>0.37004389303081459</v>
      </c>
      <c r="BL1444" s="14">
        <f t="shared" si="1789"/>
        <v>9.2842368908173323E-2</v>
      </c>
      <c r="BM1444" s="14">
        <f t="shared" si="1790"/>
        <v>0.12582201752674291</v>
      </c>
      <c r="BN1444" s="14">
        <f t="shared" si="1791"/>
        <v>0.87410690706624528</v>
      </c>
    </row>
    <row r="1445" spans="1:66" x14ac:dyDescent="0.25">
      <c r="A1445" t="s">
        <v>32</v>
      </c>
      <c r="B1445" t="s">
        <v>34</v>
      </c>
      <c r="C1445" t="s">
        <v>195</v>
      </c>
      <c r="D1445" s="7" t="s">
        <v>510</v>
      </c>
      <c r="E1445" s="10">
        <f>VLOOKUP(A1445,home!$A$2:$E$405,3,FALSE)</f>
        <v>1.2749999999999999</v>
      </c>
      <c r="F1445" s="10">
        <f>VLOOKUP(B1445,home!$B$2:$E$405,3,FALSE)</f>
        <v>0</v>
      </c>
      <c r="G1445" s="10">
        <f>VLOOKUP(C1445,away!$B$2:$E$405,4,FALSE)</f>
        <v>1.76</v>
      </c>
      <c r="H1445" s="10">
        <f>VLOOKUP(A1445,away!$A$2:$E$405,3,FALSE)</f>
        <v>1.25</v>
      </c>
      <c r="I1445" s="10">
        <f>VLOOKUP(C1445,away!$B$2:$E$405,3,FALSE)</f>
        <v>1.18</v>
      </c>
      <c r="J1445" s="10">
        <f>VLOOKUP(B1445,home!$B$2:$E$405,4,FALSE)</f>
        <v>1.2</v>
      </c>
      <c r="K1445" s="12">
        <f t="shared" si="1736"/>
        <v>0</v>
      </c>
      <c r="L1445" s="12">
        <f t="shared" si="1737"/>
        <v>1.7699999999999998</v>
      </c>
      <c r="M1445" s="13">
        <f t="shared" si="1738"/>
        <v>0.17033298882540948</v>
      </c>
      <c r="N1445" s="13">
        <f t="shared" si="1739"/>
        <v>0</v>
      </c>
      <c r="O1445" s="13">
        <f t="shared" si="1740"/>
        <v>0.30148939022097471</v>
      </c>
      <c r="P1445" s="13">
        <f t="shared" si="1741"/>
        <v>0</v>
      </c>
      <c r="Q1445" s="13">
        <f t="shared" si="1742"/>
        <v>0</v>
      </c>
      <c r="R1445" s="13">
        <f t="shared" si="1743"/>
        <v>0.26681811034556263</v>
      </c>
      <c r="S1445" s="13">
        <f t="shared" si="1744"/>
        <v>0</v>
      </c>
      <c r="T1445" s="13">
        <f t="shared" si="1745"/>
        <v>0</v>
      </c>
      <c r="U1445" s="13">
        <f t="shared" si="1746"/>
        <v>0</v>
      </c>
      <c r="V1445" s="13">
        <f t="shared" si="1747"/>
        <v>0</v>
      </c>
      <c r="W1445" s="13">
        <f t="shared" si="1748"/>
        <v>0</v>
      </c>
      <c r="X1445" s="13">
        <f t="shared" si="1749"/>
        <v>0</v>
      </c>
      <c r="Y1445" s="13">
        <f t="shared" si="1750"/>
        <v>0</v>
      </c>
      <c r="Z1445" s="13">
        <f t="shared" si="1751"/>
        <v>0.15742268510388197</v>
      </c>
      <c r="AA1445" s="13">
        <f t="shared" si="1752"/>
        <v>0</v>
      </c>
      <c r="AB1445" s="13">
        <f t="shared" si="1753"/>
        <v>0</v>
      </c>
      <c r="AC1445" s="13">
        <f t="shared" si="1754"/>
        <v>0</v>
      </c>
      <c r="AD1445" s="13">
        <f t="shared" si="1755"/>
        <v>0</v>
      </c>
      <c r="AE1445" s="13">
        <f t="shared" si="1756"/>
        <v>0</v>
      </c>
      <c r="AF1445" s="13">
        <f t="shared" si="1757"/>
        <v>0</v>
      </c>
      <c r="AG1445" s="13">
        <f t="shared" si="1758"/>
        <v>0</v>
      </c>
      <c r="AH1445" s="13">
        <f t="shared" si="1759"/>
        <v>6.9659538158467788E-2</v>
      </c>
      <c r="AI1445" s="13">
        <f t="shared" si="1760"/>
        <v>0</v>
      </c>
      <c r="AJ1445" s="13">
        <f t="shared" si="1761"/>
        <v>0</v>
      </c>
      <c r="AK1445" s="13">
        <f t="shared" si="1762"/>
        <v>0</v>
      </c>
      <c r="AL1445" s="13">
        <f t="shared" si="1763"/>
        <v>0</v>
      </c>
      <c r="AM1445" s="13">
        <f t="shared" si="1764"/>
        <v>0</v>
      </c>
      <c r="AN1445" s="13">
        <f t="shared" si="1765"/>
        <v>0</v>
      </c>
      <c r="AO1445" s="13">
        <f t="shared" si="1766"/>
        <v>0</v>
      </c>
      <c r="AP1445" s="13">
        <f t="shared" si="1767"/>
        <v>0</v>
      </c>
      <c r="AQ1445" s="13">
        <f t="shared" si="1768"/>
        <v>0</v>
      </c>
      <c r="AR1445" s="13">
        <f t="shared" si="1769"/>
        <v>2.4659476508097598E-2</v>
      </c>
      <c r="AS1445" s="13">
        <f t="shared" si="1770"/>
        <v>0</v>
      </c>
      <c r="AT1445" s="13">
        <f t="shared" si="1771"/>
        <v>0</v>
      </c>
      <c r="AU1445" s="13">
        <f t="shared" si="1772"/>
        <v>0</v>
      </c>
      <c r="AV1445" s="13">
        <f t="shared" si="1773"/>
        <v>0</v>
      </c>
      <c r="AW1445" s="13">
        <f t="shared" si="1774"/>
        <v>0</v>
      </c>
      <c r="AX1445" s="13">
        <f t="shared" si="1775"/>
        <v>0</v>
      </c>
      <c r="AY1445" s="13">
        <f t="shared" si="1776"/>
        <v>0</v>
      </c>
      <c r="AZ1445" s="13">
        <f t="shared" si="1777"/>
        <v>0</v>
      </c>
      <c r="BA1445" s="13">
        <f t="shared" si="1778"/>
        <v>0</v>
      </c>
      <c r="BB1445" s="13">
        <f t="shared" si="1779"/>
        <v>0</v>
      </c>
      <c r="BC1445" s="13">
        <f t="shared" si="1780"/>
        <v>0</v>
      </c>
      <c r="BD1445" s="13">
        <f t="shared" si="1781"/>
        <v>7.2745455698887927E-3</v>
      </c>
      <c r="BE1445" s="13">
        <f t="shared" si="1782"/>
        <v>0</v>
      </c>
      <c r="BF1445" s="13">
        <f t="shared" si="1783"/>
        <v>0</v>
      </c>
      <c r="BG1445" s="13">
        <f t="shared" si="1784"/>
        <v>0</v>
      </c>
      <c r="BH1445" s="13">
        <f t="shared" si="1785"/>
        <v>0</v>
      </c>
      <c r="BI1445" s="13">
        <f t="shared" si="1786"/>
        <v>0</v>
      </c>
      <c r="BJ1445" s="14">
        <f t="shared" si="1787"/>
        <v>0</v>
      </c>
      <c r="BK1445" s="14">
        <f t="shared" si="1788"/>
        <v>0.17033298882540948</v>
      </c>
      <c r="BL1445" s="14">
        <f t="shared" si="1789"/>
        <v>0.66990106080299161</v>
      </c>
      <c r="BM1445" s="14">
        <f t="shared" si="1790"/>
        <v>0.25901624534033613</v>
      </c>
      <c r="BN1445" s="14">
        <f t="shared" si="1791"/>
        <v>0.73864048939194682</v>
      </c>
    </row>
    <row r="1446" spans="1:66" x14ac:dyDescent="0.25">
      <c r="A1446" t="s">
        <v>32</v>
      </c>
      <c r="B1446" t="s">
        <v>210</v>
      </c>
      <c r="C1446" t="s">
        <v>207</v>
      </c>
      <c r="D1446" s="7" t="s">
        <v>510</v>
      </c>
      <c r="E1446" s="10">
        <f>VLOOKUP(A1446,home!$A$2:$E$405,3,FALSE)</f>
        <v>1.2749999999999999</v>
      </c>
      <c r="F1446" s="10">
        <f>VLOOKUP(B1446,home!$B$2:$E$405,3,FALSE)</f>
        <v>1.37</v>
      </c>
      <c r="G1446" s="10">
        <f>VLOOKUP(C1446,away!$B$2:$E$405,4,FALSE)</f>
        <v>1.37</v>
      </c>
      <c r="H1446" s="10">
        <f>VLOOKUP(A1446,away!$A$2:$E$405,3,FALSE)</f>
        <v>1.25</v>
      </c>
      <c r="I1446" s="10">
        <f>VLOOKUP(C1446,away!$B$2:$E$405,3,FALSE)</f>
        <v>1.37</v>
      </c>
      <c r="J1446" s="10">
        <f>VLOOKUP(B1446,home!$B$2:$E$405,4,FALSE)</f>
        <v>0.4</v>
      </c>
      <c r="K1446" s="12">
        <f t="shared" si="1736"/>
        <v>2.3930475000000002</v>
      </c>
      <c r="L1446" s="12">
        <f t="shared" si="1737"/>
        <v>0.68500000000000005</v>
      </c>
      <c r="M1446" s="13">
        <f t="shared" si="1738"/>
        <v>4.6049079758926754E-2</v>
      </c>
      <c r="N1446" s="13">
        <f t="shared" si="1739"/>
        <v>0.11019763519440029</v>
      </c>
      <c r="O1446" s="13">
        <f t="shared" si="1740"/>
        <v>3.1543619634864822E-2</v>
      </c>
      <c r="P1446" s="13">
        <f t="shared" si="1741"/>
        <v>7.5485380108164191E-2</v>
      </c>
      <c r="Q1446" s="13">
        <f t="shared" si="1742"/>
        <v>0.13185408770393583</v>
      </c>
      <c r="R1446" s="13">
        <f t="shared" si="1743"/>
        <v>1.0803689724941204E-2</v>
      </c>
      <c r="S1446" s="13">
        <f t="shared" si="1744"/>
        <v>3.093461715143965E-2</v>
      </c>
      <c r="T1446" s="13">
        <f t="shared" si="1745"/>
        <v>9.0320050077196054E-2</v>
      </c>
      <c r="U1446" s="13">
        <f t="shared" si="1746"/>
        <v>2.5853742687046238E-2</v>
      </c>
      <c r="V1446" s="13">
        <f t="shared" si="1747"/>
        <v>5.6343539603145795E-3</v>
      </c>
      <c r="W1446" s="13">
        <f t="shared" si="1748"/>
        <v>0.10517769831489483</v>
      </c>
      <c r="X1446" s="13">
        <f t="shared" si="1749"/>
        <v>7.2046723345702959E-2</v>
      </c>
      <c r="Y1446" s="13">
        <f t="shared" si="1750"/>
        <v>2.4676002745903265E-2</v>
      </c>
      <c r="Z1446" s="13">
        <f t="shared" si="1751"/>
        <v>2.4668424871949085E-3</v>
      </c>
      <c r="AA1446" s="13">
        <f t="shared" si="1752"/>
        <v>5.9032712468755589E-3</v>
      </c>
      <c r="AB1446" s="13">
        <f t="shared" si="1753"/>
        <v>7.0634042495787211E-3</v>
      </c>
      <c r="AC1446" s="13">
        <f t="shared" si="1754"/>
        <v>5.772527819568402E-4</v>
      </c>
      <c r="AD1446" s="13">
        <f t="shared" si="1755"/>
        <v>6.2923807002053314E-2</v>
      </c>
      <c r="AE1446" s="13">
        <f t="shared" si="1756"/>
        <v>4.3102807796406517E-2</v>
      </c>
      <c r="AF1446" s="13">
        <f t="shared" si="1757"/>
        <v>1.4762711670269234E-2</v>
      </c>
      <c r="AG1446" s="13">
        <f t="shared" si="1758"/>
        <v>3.3708191647114755E-3</v>
      </c>
      <c r="AH1446" s="13">
        <f t="shared" si="1759"/>
        <v>4.2244677593212811E-4</v>
      </c>
      <c r="AI1446" s="13">
        <f t="shared" si="1760"/>
        <v>1.0109352010274394E-3</v>
      </c>
      <c r="AJ1446" s="13">
        <f t="shared" si="1761"/>
        <v>1.209607977740356E-3</v>
      </c>
      <c r="AK1446" s="13">
        <f t="shared" si="1762"/>
        <v>9.6488311570387176E-4</v>
      </c>
      <c r="AL1446" s="13">
        <f t="shared" si="1763"/>
        <v>3.7850177152398204E-5</v>
      </c>
      <c r="AM1446" s="13">
        <f t="shared" si="1764"/>
        <v>3.0115931807349228E-2</v>
      </c>
      <c r="AN1446" s="13">
        <f t="shared" si="1765"/>
        <v>2.0629413288034221E-2</v>
      </c>
      <c r="AO1446" s="13">
        <f t="shared" si="1766"/>
        <v>7.0655740511517207E-3</v>
      </c>
      <c r="AP1446" s="13">
        <f t="shared" si="1767"/>
        <v>1.6133060750129766E-3</v>
      </c>
      <c r="AQ1446" s="13">
        <f t="shared" si="1768"/>
        <v>2.7627866534597225E-4</v>
      </c>
      <c r="AR1446" s="13">
        <f t="shared" si="1769"/>
        <v>5.7875208302701569E-5</v>
      </c>
      <c r="AS1446" s="13">
        <f t="shared" si="1770"/>
        <v>1.3849812254075925E-4</v>
      </c>
      <c r="AT1446" s="13">
        <f t="shared" si="1771"/>
        <v>1.6571629295042883E-4</v>
      </c>
      <c r="AU1446" s="13">
        <f t="shared" si="1772"/>
        <v>1.3218898685143048E-4</v>
      </c>
      <c r="AV1446" s="13">
        <f t="shared" si="1773"/>
        <v>7.9083631128087131E-5</v>
      </c>
      <c r="AW1446" s="13">
        <f t="shared" si="1774"/>
        <v>1.7234841997010003E-6</v>
      </c>
      <c r="AX1446" s="13">
        <f t="shared" si="1775"/>
        <v>1.201147588695793E-2</v>
      </c>
      <c r="AY1446" s="13">
        <f t="shared" si="1776"/>
        <v>8.2278609825661812E-3</v>
      </c>
      <c r="AZ1446" s="13">
        <f t="shared" si="1777"/>
        <v>2.8180423865289176E-3</v>
      </c>
      <c r="BA1446" s="13">
        <f t="shared" si="1778"/>
        <v>6.4345301159076957E-4</v>
      </c>
      <c r="BB1446" s="13">
        <f t="shared" si="1779"/>
        <v>1.101913282349193E-4</v>
      </c>
      <c r="BC1446" s="13">
        <f t="shared" si="1780"/>
        <v>1.5096211968183947E-5</v>
      </c>
      <c r="BD1446" s="13">
        <f t="shared" si="1781"/>
        <v>6.6074196145584275E-6</v>
      </c>
      <c r="BE1446" s="13">
        <f t="shared" si="1782"/>
        <v>1.5811868990070011E-5</v>
      </c>
      <c r="BF1446" s="13">
        <f t="shared" si="1783"/>
        <v>1.8919276778507285E-5</v>
      </c>
      <c r="BG1446" s="13">
        <f t="shared" si="1784"/>
        <v>1.5091575998871643E-5</v>
      </c>
      <c r="BH1446" s="13">
        <f t="shared" si="1785"/>
        <v>9.0287145537899448E-6</v>
      </c>
      <c r="BI1446" s="13">
        <f t="shared" si="1786"/>
        <v>4.3212285582321275E-6</v>
      </c>
      <c r="BJ1446" s="14">
        <f t="shared" si="1787"/>
        <v>0.74195896671021488</v>
      </c>
      <c r="BK1446" s="14">
        <f t="shared" si="1788"/>
        <v>0.16694639492052057</v>
      </c>
      <c r="BL1446" s="14">
        <f t="shared" si="1789"/>
        <v>8.5418742939977754E-2</v>
      </c>
      <c r="BM1446" s="14">
        <f t="shared" si="1790"/>
        <v>0.5826313174343084</v>
      </c>
      <c r="BN1446" s="14">
        <f t="shared" si="1791"/>
        <v>0.40593349212523305</v>
      </c>
    </row>
    <row r="1447" spans="1:66" x14ac:dyDescent="0.25">
      <c r="A1447" t="s">
        <v>298</v>
      </c>
      <c r="B1447" t="s">
        <v>325</v>
      </c>
      <c r="C1447" t="s">
        <v>299</v>
      </c>
      <c r="D1447" s="7" t="s">
        <v>510</v>
      </c>
      <c r="E1447" s="10">
        <f>VLOOKUP(A1447,home!$A$2:$E$405,3,FALSE)</f>
        <v>1.7111111111111099</v>
      </c>
      <c r="F1447" s="10">
        <f>VLOOKUP(B1447,home!$B$2:$E$405,3,FALSE)</f>
        <v>1.17</v>
      </c>
      <c r="G1447" s="10">
        <f>VLOOKUP(C1447,away!$B$2:$E$405,4,FALSE)</f>
        <v>0.73</v>
      </c>
      <c r="H1447" s="10">
        <f>VLOOKUP(A1447,away!$A$2:$E$405,3,FALSE)</f>
        <v>1.24444444444444</v>
      </c>
      <c r="I1447" s="10">
        <f>VLOOKUP(C1447,away!$B$2:$E$405,3,FALSE)</f>
        <v>0.73</v>
      </c>
      <c r="J1447" s="10">
        <f>VLOOKUP(B1447,home!$B$2:$E$405,4,FALSE)</f>
        <v>0.8</v>
      </c>
      <c r="K1447" s="12">
        <f t="shared" si="1736"/>
        <v>1.4614599999999989</v>
      </c>
      <c r="L1447" s="12">
        <f t="shared" si="1737"/>
        <v>0.72675555555555293</v>
      </c>
      <c r="M1447" s="13">
        <f t="shared" si="1738"/>
        <v>0.11211663612867849</v>
      </c>
      <c r="N1447" s="13">
        <f t="shared" si="1739"/>
        <v>0.16385397903661833</v>
      </c>
      <c r="O1447" s="13">
        <f t="shared" si="1740"/>
        <v>8.1481388176717517E-2</v>
      </c>
      <c r="P1447" s="13">
        <f t="shared" si="1741"/>
        <v>0.11908178956474548</v>
      </c>
      <c r="Q1447" s="13">
        <f t="shared" si="1742"/>
        <v>0.11973301810142804</v>
      </c>
      <c r="R1447" s="13">
        <f t="shared" si="1743"/>
        <v>2.9608525765903997E-2</v>
      </c>
      <c r="S1447" s="13">
        <f t="shared" si="1744"/>
        <v>3.1619911851589799E-2</v>
      </c>
      <c r="T1447" s="13">
        <f t="shared" si="1745"/>
        <v>8.7016636088646418E-2</v>
      </c>
      <c r="U1447" s="13">
        <f t="shared" si="1746"/>
        <v>4.3271676065838018E-2</v>
      </c>
      <c r="V1447" s="13">
        <f t="shared" si="1747"/>
        <v>3.7315858627054569E-3</v>
      </c>
      <c r="W1447" s="13">
        <f t="shared" si="1748"/>
        <v>5.8328338878170946E-2</v>
      </c>
      <c r="X1447" s="13">
        <f t="shared" si="1749"/>
        <v>4.2390444326037682E-2</v>
      </c>
      <c r="Y1447" s="13">
        <f t="shared" si="1750"/>
        <v>1.5403745458208124E-2</v>
      </c>
      <c r="Z1447" s="13">
        <f t="shared" si="1751"/>
        <v>7.1727201973934875E-3</v>
      </c>
      <c r="AA1447" s="13">
        <f t="shared" si="1752"/>
        <v>1.0482643659682678E-2</v>
      </c>
      <c r="AB1447" s="13">
        <f t="shared" si="1753"/>
        <v>7.6599822014399186E-3</v>
      </c>
      <c r="AC1447" s="13">
        <f t="shared" si="1754"/>
        <v>2.4771297206033341E-4</v>
      </c>
      <c r="AD1447" s="13">
        <f t="shared" si="1755"/>
        <v>2.1311133534222915E-2</v>
      </c>
      <c r="AE1447" s="13">
        <f t="shared" si="1756"/>
        <v>1.5487984691182748E-2</v>
      </c>
      <c r="AF1447" s="13">
        <f t="shared" si="1757"/>
        <v>5.627989459338208E-3</v>
      </c>
      <c r="AG1447" s="13">
        <f t="shared" si="1758"/>
        <v>1.3633908687273784E-3</v>
      </c>
      <c r="AH1447" s="13">
        <f t="shared" si="1759"/>
        <v>1.3032035629753096E-3</v>
      </c>
      <c r="AI1447" s="13">
        <f t="shared" si="1760"/>
        <v>1.9045798791458943E-3</v>
      </c>
      <c r="AJ1447" s="13">
        <f t="shared" si="1761"/>
        <v>1.3917336550882786E-3</v>
      </c>
      <c r="AK1447" s="13">
        <f t="shared" si="1762"/>
        <v>6.7798768918843778E-4</v>
      </c>
      <c r="AL1447" s="13">
        <f t="shared" si="1763"/>
        <v>1.0524077435748519E-5</v>
      </c>
      <c r="AM1447" s="13">
        <f t="shared" si="1764"/>
        <v>6.2290738429850783E-3</v>
      </c>
      <c r="AN1447" s="13">
        <f t="shared" si="1765"/>
        <v>4.5270140213551835E-3</v>
      </c>
      <c r="AO1447" s="13">
        <f t="shared" si="1766"/>
        <v>1.645016295048882E-3</v>
      </c>
      <c r="AP1447" s="13">
        <f t="shared" si="1767"/>
        <v>3.9850824380206252E-4</v>
      </c>
      <c r="AQ1447" s="13">
        <f t="shared" si="1768"/>
        <v>7.2404520029458914E-5</v>
      </c>
      <c r="AR1447" s="13">
        <f t="shared" si="1769"/>
        <v>1.8942208588241952E-4</v>
      </c>
      <c r="AS1447" s="13">
        <f t="shared" si="1770"/>
        <v>2.7683280163372058E-4</v>
      </c>
      <c r="AT1447" s="13">
        <f t="shared" si="1771"/>
        <v>2.0229003313780854E-4</v>
      </c>
      <c r="AU1447" s="13">
        <f t="shared" si="1772"/>
        <v>9.8546263943193773E-5</v>
      </c>
      <c r="AV1447" s="13">
        <f t="shared" si="1773"/>
        <v>3.600535572560497E-5</v>
      </c>
      <c r="AW1447" s="13">
        <f t="shared" si="1774"/>
        <v>3.1049658488597384E-7</v>
      </c>
      <c r="AX1447" s="13">
        <f t="shared" si="1775"/>
        <v>1.5172570430948271E-3</v>
      </c>
      <c r="AY1447" s="13">
        <f t="shared" si="1776"/>
        <v>1.1026749852749566E-3</v>
      </c>
      <c r="AZ1447" s="13">
        <f t="shared" si="1777"/>
        <v>4.0068758576035607E-4</v>
      </c>
      <c r="BA1447" s="13">
        <f t="shared" si="1778"/>
        <v>9.7067309664493616E-5</v>
      </c>
      <c r="BB1447" s="13">
        <f t="shared" si="1779"/>
        <v>1.7636051640375483E-5</v>
      </c>
      <c r="BC1447" s="13">
        <f t="shared" si="1780"/>
        <v>2.5634197015415023E-6</v>
      </c>
      <c r="BD1447" s="13">
        <f t="shared" si="1781"/>
        <v>2.2943925543328228E-5</v>
      </c>
      <c r="BE1447" s="13">
        <f t="shared" si="1782"/>
        <v>3.3531629424552444E-5</v>
      </c>
      <c r="BF1447" s="13">
        <f t="shared" si="1783"/>
        <v>2.4502567569403196E-5</v>
      </c>
      <c r="BG1447" s="13">
        <f t="shared" si="1784"/>
        <v>1.1936507466659984E-5</v>
      </c>
      <c r="BH1447" s="13">
        <f t="shared" si="1785"/>
        <v>4.3611820505562226E-6</v>
      </c>
      <c r="BI1447" s="13">
        <f t="shared" si="1786"/>
        <v>1.2747386239211783E-6</v>
      </c>
      <c r="BJ1447" s="14">
        <f t="shared" si="1787"/>
        <v>0.54652656376093789</v>
      </c>
      <c r="BK1447" s="14">
        <f t="shared" si="1788"/>
        <v>0.26791083544249022</v>
      </c>
      <c r="BL1447" s="14">
        <f t="shared" si="1789"/>
        <v>0.17868336774698118</v>
      </c>
      <c r="BM1447" s="14">
        <f t="shared" si="1790"/>
        <v>0.37331578588502096</v>
      </c>
      <c r="BN1447" s="14">
        <f t="shared" si="1791"/>
        <v>0.6258753367740918</v>
      </c>
    </row>
    <row r="1448" spans="1:66" x14ac:dyDescent="0.25">
      <c r="A1448" t="s">
        <v>298</v>
      </c>
      <c r="B1448" t="s">
        <v>330</v>
      </c>
      <c r="C1448" t="s">
        <v>203</v>
      </c>
      <c r="D1448" s="7" t="s">
        <v>510</v>
      </c>
      <c r="E1448" s="10">
        <f>VLOOKUP(A1448,home!$A$2:$E$405,3,FALSE)</f>
        <v>1.7111111111111099</v>
      </c>
      <c r="F1448" s="10">
        <f>VLOOKUP(B1448,home!$B$2:$E$405,3,FALSE)</f>
        <v>1.31</v>
      </c>
      <c r="G1448" s="10">
        <f>VLOOKUP(C1448,away!$B$2:$E$405,4,FALSE)</f>
        <v>0.82</v>
      </c>
      <c r="H1448" s="10">
        <f>VLOOKUP(A1448,away!$A$2:$E$405,3,FALSE)</f>
        <v>1.24444444444444</v>
      </c>
      <c r="I1448" s="10">
        <f>VLOOKUP(C1448,away!$B$2:$E$405,3,FALSE)</f>
        <v>0.57999999999999996</v>
      </c>
      <c r="J1448" s="10">
        <f>VLOOKUP(B1448,home!$B$2:$E$405,4,FALSE)</f>
        <v>1.21</v>
      </c>
      <c r="K1448" s="12">
        <f t="shared" si="1736"/>
        <v>1.8380755555555541</v>
      </c>
      <c r="L1448" s="12">
        <f t="shared" si="1737"/>
        <v>0.87335111111110797</v>
      </c>
      <c r="M1448" s="13">
        <f t="shared" si="1738"/>
        <v>6.6441948552349112E-2</v>
      </c>
      <c r="N1448" s="13">
        <f t="shared" si="1739"/>
        <v>0.12212532149755263</v>
      </c>
      <c r="O1448" s="13">
        <f t="shared" si="1740"/>
        <v>5.8027149592581179E-2</v>
      </c>
      <c r="P1448" s="13">
        <f t="shared" si="1741"/>
        <v>0.10665828522468888</v>
      </c>
      <c r="Q1448" s="13">
        <f t="shared" si="1742"/>
        <v>0.11223778407950739</v>
      </c>
      <c r="R1448" s="13">
        <f t="shared" si="1743"/>
        <v>2.533903778564562E-2</v>
      </c>
      <c r="S1448" s="13">
        <f t="shared" si="1744"/>
        <v>4.2804245115222773E-2</v>
      </c>
      <c r="T1448" s="13">
        <f t="shared" si="1745"/>
        <v>9.8022993434486408E-2</v>
      </c>
      <c r="U1448" s="13">
        <f t="shared" si="1746"/>
        <v>4.6575065955093753E-2</v>
      </c>
      <c r="V1448" s="13">
        <f t="shared" si="1747"/>
        <v>7.6347807435235664E-3</v>
      </c>
      <c r="W1448" s="13">
        <f t="shared" si="1748"/>
        <v>6.8767175775421616E-2</v>
      </c>
      <c r="X1448" s="13">
        <f t="shared" si="1749"/>
        <v>6.0057889371437349E-2</v>
      </c>
      <c r="Y1448" s="13">
        <f t="shared" si="1750"/>
        <v>2.62258122067664E-2</v>
      </c>
      <c r="Z1448" s="13">
        <f t="shared" si="1751"/>
        <v>7.3766256015266518E-3</v>
      </c>
      <c r="AA1448" s="13">
        <f t="shared" si="1752"/>
        <v>1.3558795200651423E-2</v>
      </c>
      <c r="AB1448" s="13">
        <f t="shared" si="1753"/>
        <v>1.2461045010550675E-2</v>
      </c>
      <c r="AC1448" s="13">
        <f t="shared" si="1754"/>
        <v>7.660000947378781E-4</v>
      </c>
      <c r="AD1448" s="13">
        <f t="shared" si="1755"/>
        <v>3.1599816204348631E-2</v>
      </c>
      <c r="AE1448" s="13">
        <f t="shared" si="1756"/>
        <v>2.7597734592974675E-2</v>
      </c>
      <c r="AF1448" s="13">
        <f t="shared" si="1757"/>
        <v>1.2051256085461945E-2</v>
      </c>
      <c r="AG1448" s="13">
        <f t="shared" si="1758"/>
        <v>3.508325964174231E-3</v>
      </c>
      <c r="AH1448" s="13">
        <f t="shared" si="1759"/>
        <v>1.610596041335986E-3</v>
      </c>
      <c r="AI1448" s="13">
        <f t="shared" si="1760"/>
        <v>2.9603972134542187E-3</v>
      </c>
      <c r="AJ1448" s="13">
        <f t="shared" si="1761"/>
        <v>2.7207168763924892E-3</v>
      </c>
      <c r="AK1448" s="13">
        <f t="shared" si="1762"/>
        <v>1.6669610613614988E-3</v>
      </c>
      <c r="AL1448" s="13">
        <f t="shared" si="1763"/>
        <v>4.9185948556171717E-5</v>
      </c>
      <c r="AM1448" s="13">
        <f t="shared" si="1764"/>
        <v>1.1616569945052294E-2</v>
      </c>
      <c r="AN1448" s="13">
        <f t="shared" si="1765"/>
        <v>1.0145344268811324E-2</v>
      </c>
      <c r="AO1448" s="13">
        <f t="shared" si="1766"/>
        <v>4.4302238448855396E-3</v>
      </c>
      <c r="AP1448" s="13">
        <f t="shared" si="1767"/>
        <v>1.2897136391339038E-3</v>
      </c>
      <c r="AQ1448" s="13">
        <f t="shared" si="1768"/>
        <v>2.8159320993818626E-4</v>
      </c>
      <c r="AR1448" s="13">
        <f t="shared" si="1769"/>
        <v>2.813231684503872E-4</v>
      </c>
      <c r="AS1448" s="13">
        <f t="shared" si="1770"/>
        <v>5.1709323914009417E-4</v>
      </c>
      <c r="AT1448" s="13">
        <f t="shared" si="1771"/>
        <v>4.7522822140322492E-4</v>
      </c>
      <c r="AU1448" s="13">
        <f t="shared" si="1772"/>
        <v>2.9116845902380352E-4</v>
      </c>
      <c r="AV1448" s="13">
        <f t="shared" si="1773"/>
        <v>1.3379740677010803E-4</v>
      </c>
      <c r="AW1448" s="13">
        <f t="shared" si="1774"/>
        <v>2.1932633777195768E-6</v>
      </c>
      <c r="AX1448" s="13">
        <f t="shared" si="1775"/>
        <v>3.5586888759003279E-3</v>
      </c>
      <c r="AY1448" s="13">
        <f t="shared" si="1776"/>
        <v>3.1079848838662916E-3</v>
      </c>
      <c r="AZ1448" s="13">
        <f t="shared" si="1777"/>
        <v>1.3571810258205766E-3</v>
      </c>
      <c r="BA1448" s="13">
        <f t="shared" si="1778"/>
        <v>3.950985189597714E-4</v>
      </c>
      <c r="BB1448" s="13">
        <f t="shared" si="1779"/>
        <v>8.6264932632967341E-5</v>
      </c>
      <c r="BC1448" s="13">
        <f t="shared" si="1780"/>
        <v>1.5067914952985388E-5</v>
      </c>
      <c r="BD1448" s="13">
        <f t="shared" si="1781"/>
        <v>4.0948983624573829E-5</v>
      </c>
      <c r="BE1448" s="13">
        <f t="shared" si="1782"/>
        <v>7.5267325825173817E-5</v>
      </c>
      <c r="BF1448" s="13">
        <f t="shared" si="1783"/>
        <v>6.9173515865643656E-5</v>
      </c>
      <c r="BG1448" s="13">
        <f t="shared" si="1784"/>
        <v>4.2382049534824635E-5</v>
      </c>
      <c r="BH1448" s="13">
        <f t="shared" si="1785"/>
        <v>1.9475352311076447E-5</v>
      </c>
      <c r="BI1448" s="13">
        <f t="shared" si="1786"/>
        <v>7.1594338037643917E-6</v>
      </c>
      <c r="BJ1448" s="14">
        <f t="shared" si="1787"/>
        <v>0.5984778402720855</v>
      </c>
      <c r="BK1448" s="14">
        <f t="shared" si="1788"/>
        <v>0.22746243056294466</v>
      </c>
      <c r="BL1448" s="14">
        <f t="shared" si="1789"/>
        <v>0.16687278189281954</v>
      </c>
      <c r="BM1448" s="14">
        <f t="shared" si="1790"/>
        <v>0.50625435997656287</v>
      </c>
      <c r="BN1448" s="14">
        <f t="shared" si="1791"/>
        <v>0.49082952673232483</v>
      </c>
    </row>
    <row r="1449" spans="1:66" x14ac:dyDescent="0.25">
      <c r="A1449" t="s">
        <v>298</v>
      </c>
      <c r="B1449" t="s">
        <v>331</v>
      </c>
      <c r="C1449" t="s">
        <v>324</v>
      </c>
      <c r="D1449" s="7" t="s">
        <v>510</v>
      </c>
      <c r="E1449" s="10">
        <f>VLOOKUP(A1449,home!$A$2:$E$405,3,FALSE)</f>
        <v>1.7111111111111099</v>
      </c>
      <c r="F1449" s="10">
        <f>VLOOKUP(B1449,home!$B$2:$E$405,3,FALSE)</f>
        <v>0.57999999999999996</v>
      </c>
      <c r="G1449" s="10">
        <f>VLOOKUP(C1449,away!$B$2:$E$405,4,FALSE)</f>
        <v>1.17</v>
      </c>
      <c r="H1449" s="10">
        <f>VLOOKUP(A1449,away!$A$2:$E$405,3,FALSE)</f>
        <v>1.24444444444444</v>
      </c>
      <c r="I1449" s="10">
        <f>VLOOKUP(C1449,away!$B$2:$E$405,3,FALSE)</f>
        <v>0.82</v>
      </c>
      <c r="J1449" s="10">
        <f>VLOOKUP(B1449,home!$B$2:$E$405,4,FALSE)</f>
        <v>1</v>
      </c>
      <c r="K1449" s="12">
        <f t="shared" si="1736"/>
        <v>1.1611599999999991</v>
      </c>
      <c r="L1449" s="12">
        <f t="shared" si="1737"/>
        <v>1.0204444444444407</v>
      </c>
      <c r="M1449" s="13">
        <f t="shared" si="1738"/>
        <v>0.11286030720496602</v>
      </c>
      <c r="N1449" s="13">
        <f t="shared" si="1739"/>
        <v>0.13104887431411827</v>
      </c>
      <c r="O1449" s="13">
        <f t="shared" si="1740"/>
        <v>0.11516767348560046</v>
      </c>
      <c r="P1449" s="13">
        <f t="shared" si="1741"/>
        <v>0.13372809574453975</v>
      </c>
      <c r="Q1449" s="13">
        <f t="shared" si="1742"/>
        <v>7.6084355449290736E-2</v>
      </c>
      <c r="R1449" s="13">
        <f t="shared" si="1743"/>
        <v>5.8761106293986155E-2</v>
      </c>
      <c r="S1449" s="13">
        <f t="shared" si="1744"/>
        <v>3.9613580793695334E-2</v>
      </c>
      <c r="T1449" s="13">
        <f t="shared" si="1745"/>
        <v>7.7639857827364836E-2</v>
      </c>
      <c r="U1449" s="13">
        <f t="shared" si="1746"/>
        <v>6.823104618432492E-2</v>
      </c>
      <c r="V1449" s="13">
        <f t="shared" si="1747"/>
        <v>5.2153447787278342E-3</v>
      </c>
      <c r="W1449" s="13">
        <f t="shared" si="1748"/>
        <v>2.944870339116612E-2</v>
      </c>
      <c r="X1449" s="13">
        <f t="shared" si="1749"/>
        <v>3.0050765771607629E-2</v>
      </c>
      <c r="Y1449" s="13">
        <f t="shared" si="1750"/>
        <v>1.533256849146908E-2</v>
      </c>
      <c r="Z1449" s="13">
        <f t="shared" si="1751"/>
        <v>1.998748148903581E-2</v>
      </c>
      <c r="AA1449" s="13">
        <f t="shared" si="1752"/>
        <v>2.3208664005808809E-2</v>
      </c>
      <c r="AB1449" s="13">
        <f t="shared" si="1753"/>
        <v>1.3474486148492469E-2</v>
      </c>
      <c r="AC1449" s="13">
        <f t="shared" si="1754"/>
        <v>3.8622863918173289E-4</v>
      </c>
      <c r="AD1449" s="13">
        <f t="shared" si="1755"/>
        <v>8.5486641074216125E-3</v>
      </c>
      <c r="AE1449" s="13">
        <f t="shared" si="1756"/>
        <v>8.7234367958399766E-3</v>
      </c>
      <c r="AF1449" s="13">
        <f t="shared" si="1757"/>
        <v>4.4508913073885584E-3</v>
      </c>
      <c r="AG1449" s="13">
        <f t="shared" si="1758"/>
        <v>1.5139624358169027E-3</v>
      </c>
      <c r="AH1449" s="13">
        <f t="shared" si="1759"/>
        <v>5.0990286109806725E-3</v>
      </c>
      <c r="AI1449" s="13">
        <f t="shared" si="1760"/>
        <v>5.9207880619263136E-3</v>
      </c>
      <c r="AJ1449" s="13">
        <f t="shared" si="1761"/>
        <v>3.4374911329931772E-3</v>
      </c>
      <c r="AK1449" s="13">
        <f t="shared" si="1762"/>
        <v>1.3304924013287848E-3</v>
      </c>
      <c r="AL1449" s="13">
        <f t="shared" si="1763"/>
        <v>1.8305681321946769E-5</v>
      </c>
      <c r="AM1449" s="13">
        <f t="shared" si="1764"/>
        <v>1.9852733629947324E-3</v>
      </c>
      <c r="AN1449" s="13">
        <f t="shared" si="1765"/>
        <v>2.0258611739715059E-3</v>
      </c>
      <c r="AO1449" s="13">
        <f t="shared" si="1766"/>
        <v>1.0336393900974579E-3</v>
      </c>
      <c r="AP1449" s="13">
        <f t="shared" si="1767"/>
        <v>3.5159052439463035E-4</v>
      </c>
      <c r="AQ1449" s="13">
        <f t="shared" si="1768"/>
        <v>8.9694649334452037E-5</v>
      </c>
      <c r="AR1449" s="13">
        <f t="shared" si="1769"/>
        <v>1.0406550836276963E-3</v>
      </c>
      <c r="AS1449" s="13">
        <f t="shared" si="1770"/>
        <v>1.208367056905135E-3</v>
      </c>
      <c r="AT1449" s="13">
        <f t="shared" si="1771"/>
        <v>7.0155374589798286E-4</v>
      </c>
      <c r="AU1449" s="13">
        <f t="shared" si="1772"/>
        <v>2.7153871586230036E-4</v>
      </c>
      <c r="AV1449" s="13">
        <f t="shared" si="1773"/>
        <v>7.8824973827667163E-5</v>
      </c>
      <c r="AW1449" s="13">
        <f t="shared" si="1774"/>
        <v>6.0251079043241457E-7</v>
      </c>
      <c r="AX1449" s="13">
        <f t="shared" si="1775"/>
        <v>3.8420333636249396E-4</v>
      </c>
      <c r="AY1449" s="13">
        <f t="shared" si="1776"/>
        <v>3.9205816012812574E-4</v>
      </c>
      <c r="AZ1449" s="13">
        <f t="shared" si="1777"/>
        <v>2.0003678570092742E-4</v>
      </c>
      <c r="BA1449" s="13">
        <f t="shared" si="1778"/>
        <v>6.8042142217678182E-5</v>
      </c>
      <c r="BB1449" s="13">
        <f t="shared" si="1779"/>
        <v>1.7358306503532057E-5</v>
      </c>
      <c r="BC1449" s="13">
        <f t="shared" si="1780"/>
        <v>3.5426374872986188E-6</v>
      </c>
      <c r="BD1449" s="13">
        <f t="shared" si="1781"/>
        <v>1.7698844977845785E-4</v>
      </c>
      <c r="BE1449" s="13">
        <f t="shared" si="1782"/>
        <v>2.0551190834475398E-4</v>
      </c>
      <c r="BF1449" s="13">
        <f t="shared" si="1783"/>
        <v>1.193161037467972E-4</v>
      </c>
      <c r="BG1449" s="13">
        <f t="shared" si="1784"/>
        <v>4.6181695675543644E-5</v>
      </c>
      <c r="BH1449" s="13">
        <f t="shared" si="1785"/>
        <v>1.3406084437653562E-5</v>
      </c>
      <c r="BI1449" s="13">
        <f t="shared" si="1786"/>
        <v>3.1133218011251564E-6</v>
      </c>
      <c r="BJ1449" s="14">
        <f t="shared" si="1787"/>
        <v>0.38939338036067667</v>
      </c>
      <c r="BK1449" s="14">
        <f t="shared" si="1788"/>
        <v>0.29221392100256072</v>
      </c>
      <c r="BL1449" s="14">
        <f t="shared" si="1789"/>
        <v>0.29849623346534693</v>
      </c>
      <c r="BM1449" s="14">
        <f t="shared" si="1790"/>
        <v>0.372049148175781</v>
      </c>
      <c r="BN1449" s="14">
        <f t="shared" si="1791"/>
        <v>0.62765041249250142</v>
      </c>
    </row>
    <row r="1450" spans="1:66" x14ac:dyDescent="0.25">
      <c r="A1450" t="s">
        <v>298</v>
      </c>
      <c r="B1450" t="s">
        <v>358</v>
      </c>
      <c r="C1450" t="s">
        <v>338</v>
      </c>
      <c r="D1450" s="7" t="s">
        <v>510</v>
      </c>
      <c r="E1450" s="10">
        <f>VLOOKUP(A1450,home!$A$2:$E$405,3,FALSE)</f>
        <v>1.7111111111111099</v>
      </c>
      <c r="F1450" s="10">
        <f>VLOOKUP(B1450,home!$B$2:$E$405,3,FALSE)</f>
        <v>0.7</v>
      </c>
      <c r="G1450" s="10">
        <f>VLOOKUP(C1450,away!$B$2:$E$405,4,FALSE)</f>
        <v>0.88</v>
      </c>
      <c r="H1450" s="10">
        <f>VLOOKUP(A1450,away!$A$2:$E$405,3,FALSE)</f>
        <v>1.24444444444444</v>
      </c>
      <c r="I1450" s="10">
        <f>VLOOKUP(C1450,away!$B$2:$E$405,3,FALSE)</f>
        <v>0.73</v>
      </c>
      <c r="J1450" s="10">
        <f>VLOOKUP(B1450,home!$B$2:$E$405,4,FALSE)</f>
        <v>1.29</v>
      </c>
      <c r="K1450" s="12">
        <f t="shared" si="1736"/>
        <v>1.0540444444444437</v>
      </c>
      <c r="L1450" s="12">
        <f t="shared" si="1737"/>
        <v>1.1718933333333292</v>
      </c>
      <c r="M1450" s="13">
        <f t="shared" si="1738"/>
        <v>0.10796612291499329</v>
      </c>
      <c r="N1450" s="13">
        <f t="shared" si="1739"/>
        <v>0.11380109204675462</v>
      </c>
      <c r="O1450" s="13">
        <f t="shared" si="1740"/>
        <v>0.12652477966992742</v>
      </c>
      <c r="P1450" s="13">
        <f t="shared" si="1741"/>
        <v>0.13336274109564428</v>
      </c>
      <c r="Q1450" s="13">
        <f t="shared" si="1742"/>
        <v>5.9975704421796242E-2</v>
      </c>
      <c r="R1450" s="13">
        <f t="shared" si="1743"/>
        <v>7.4136772898328165E-2</v>
      </c>
      <c r="S1450" s="13">
        <f t="shared" si="1744"/>
        <v>4.1183336569720341E-2</v>
      </c>
      <c r="T1450" s="13">
        <f t="shared" si="1745"/>
        <v>7.0285128173873279E-2</v>
      </c>
      <c r="U1450" s="13">
        <f t="shared" si="1746"/>
        <v>7.81434536025222E-2</v>
      </c>
      <c r="V1450" s="13">
        <f t="shared" si="1747"/>
        <v>5.6523107064763182E-3</v>
      </c>
      <c r="W1450" s="13">
        <f t="shared" si="1748"/>
        <v>2.1072352682478795E-2</v>
      </c>
      <c r="X1450" s="13">
        <f t="shared" si="1749"/>
        <v>2.4694549626245593E-2</v>
      </c>
      <c r="Y1450" s="13">
        <f t="shared" si="1750"/>
        <v>1.446968903833314E-2</v>
      </c>
      <c r="Z1450" s="13">
        <f t="shared" si="1751"/>
        <v>2.8960129971465937E-2</v>
      </c>
      <c r="AA1450" s="13">
        <f t="shared" si="1752"/>
        <v>3.0525264106812694E-2</v>
      </c>
      <c r="AB1450" s="13">
        <f t="shared" si="1753"/>
        <v>1.608749252349265E-2</v>
      </c>
      <c r="AC1450" s="13">
        <f t="shared" si="1754"/>
        <v>4.3636815708238813E-4</v>
      </c>
      <c r="AD1450" s="13">
        <f t="shared" si="1755"/>
        <v>5.5527990690851852E-3</v>
      </c>
      <c r="AE1450" s="13">
        <f t="shared" si="1756"/>
        <v>6.5072882104004444E-3</v>
      </c>
      <c r="AF1450" s="13">
        <f t="shared" si="1757"/>
        <v>3.8129238359234274E-3</v>
      </c>
      <c r="AG1450" s="13">
        <f t="shared" si="1758"/>
        <v>1.4894466746088028E-3</v>
      </c>
      <c r="AH1450" s="13">
        <f t="shared" si="1759"/>
        <v>8.4845458115069168E-3</v>
      </c>
      <c r="AI1450" s="13">
        <f t="shared" si="1760"/>
        <v>8.9430883762532404E-3</v>
      </c>
      <c r="AJ1450" s="13">
        <f t="shared" si="1761"/>
        <v>4.7132063095827043E-3</v>
      </c>
      <c r="AK1450" s="13">
        <f t="shared" si="1762"/>
        <v>1.6559763087120494E-3</v>
      </c>
      <c r="AL1450" s="13">
        <f t="shared" si="1763"/>
        <v>2.156056065889549E-5</v>
      </c>
      <c r="AM1450" s="13">
        <f t="shared" si="1764"/>
        <v>1.1705794019771039E-3</v>
      </c>
      <c r="AN1450" s="13">
        <f t="shared" si="1765"/>
        <v>1.3717941973142834E-3</v>
      </c>
      <c r="AO1450" s="13">
        <f t="shared" si="1766"/>
        <v>8.0379823726897735E-4</v>
      </c>
      <c r="AP1450" s="13">
        <f t="shared" si="1767"/>
        <v>3.13988598533532E-4</v>
      </c>
      <c r="AQ1450" s="13">
        <f t="shared" si="1768"/>
        <v>9.1990286341030333E-5</v>
      </c>
      <c r="AR1450" s="13">
        <f t="shared" si="1769"/>
        <v>1.9885965345732355E-3</v>
      </c>
      <c r="AS1450" s="13">
        <f t="shared" si="1770"/>
        <v>2.0960691295083917E-3</v>
      </c>
      <c r="AT1450" s="13">
        <f t="shared" si="1771"/>
        <v>1.1046750105649108E-3</v>
      </c>
      <c r="AU1450" s="13">
        <f t="shared" si="1772"/>
        <v>3.8812551926751713E-4</v>
      </c>
      <c r="AV1450" s="13">
        <f t="shared" si="1773"/>
        <v>1.0227538683276032E-4</v>
      </c>
      <c r="AW1450" s="13">
        <f t="shared" si="1774"/>
        <v>7.3978335657429794E-7</v>
      </c>
      <c r="AX1450" s="13">
        <f t="shared" si="1775"/>
        <v>2.0564045257251084E-4</v>
      </c>
      <c r="AY1450" s="13">
        <f t="shared" si="1776"/>
        <v>2.4098867543337408E-4</v>
      </c>
      <c r="AZ1450" s="13">
        <f t="shared" si="1777"/>
        <v>1.4120651107460031E-4</v>
      </c>
      <c r="BA1450" s="13">
        <f t="shared" si="1778"/>
        <v>5.5159656317194336E-5</v>
      </c>
      <c r="BB1450" s="13">
        <f t="shared" si="1779"/>
        <v>1.6160308376769427E-5</v>
      </c>
      <c r="BC1450" s="13">
        <f t="shared" si="1780"/>
        <v>3.787631530269369E-6</v>
      </c>
      <c r="BD1450" s="13">
        <f t="shared" si="1781"/>
        <v>3.8840383692602252E-4</v>
      </c>
      <c r="BE1450" s="13">
        <f t="shared" si="1782"/>
        <v>4.0939490651277965E-4</v>
      </c>
      <c r="BF1450" s="13">
        <f t="shared" si="1783"/>
        <v>2.157602133968239E-4</v>
      </c>
      <c r="BG1450" s="13">
        <f t="shared" si="1784"/>
        <v>7.580695142102329E-5</v>
      </c>
      <c r="BH1450" s="13">
        <f t="shared" si="1785"/>
        <v>1.9975973998899855E-5</v>
      </c>
      <c r="BI1450" s="13">
        <f t="shared" si="1786"/>
        <v>4.2111128831814112E-6</v>
      </c>
      <c r="BJ1450" s="14">
        <f t="shared" si="1787"/>
        <v>0.32607606773623909</v>
      </c>
      <c r="BK1450" s="14">
        <f t="shared" si="1788"/>
        <v>0.28886342868000886</v>
      </c>
      <c r="BL1450" s="14">
        <f t="shared" si="1789"/>
        <v>0.35600787418302354</v>
      </c>
      <c r="BM1450" s="14">
        <f t="shared" si="1790"/>
        <v>0.38390003863121669</v>
      </c>
      <c r="BN1450" s="14">
        <f t="shared" si="1791"/>
        <v>0.61576721304744408</v>
      </c>
    </row>
    <row r="1451" spans="1:66" x14ac:dyDescent="0.25">
      <c r="A1451" t="s">
        <v>298</v>
      </c>
      <c r="B1451" t="s">
        <v>366</v>
      </c>
      <c r="C1451" t="s">
        <v>363</v>
      </c>
      <c r="D1451" s="7" t="s">
        <v>510</v>
      </c>
      <c r="E1451" s="10">
        <f>VLOOKUP(A1451,home!$A$2:$E$405,3,FALSE)</f>
        <v>1.7111111111111099</v>
      </c>
      <c r="F1451" s="10">
        <f>VLOOKUP(B1451,home!$B$2:$E$405,3,FALSE)</f>
        <v>1.05</v>
      </c>
      <c r="G1451" s="10">
        <f>VLOOKUP(C1451,away!$B$2:$E$405,4,FALSE)</f>
        <v>1.31</v>
      </c>
      <c r="H1451" s="10">
        <f>VLOOKUP(A1451,away!$A$2:$E$405,3,FALSE)</f>
        <v>1.24444444444444</v>
      </c>
      <c r="I1451" s="10">
        <f>VLOOKUP(C1451,away!$B$2:$E$405,3,FALSE)</f>
        <v>0.44</v>
      </c>
      <c r="J1451" s="10">
        <f>VLOOKUP(B1451,home!$B$2:$E$405,4,FALSE)</f>
        <v>0.48</v>
      </c>
      <c r="K1451" s="12">
        <f t="shared" si="1736"/>
        <v>2.3536333333333319</v>
      </c>
      <c r="L1451" s="12">
        <f t="shared" si="1737"/>
        <v>0.26282666666666571</v>
      </c>
      <c r="M1451" s="13">
        <f t="shared" si="1738"/>
        <v>7.3061041668777957E-2</v>
      </c>
      <c r="N1451" s="13">
        <f t="shared" si="1739"/>
        <v>0.1719589030396913</v>
      </c>
      <c r="O1451" s="13">
        <f t="shared" si="1740"/>
        <v>1.9202390044999278E-2</v>
      </c>
      <c r="P1451" s="13">
        <f t="shared" si="1741"/>
        <v>4.5195385289578442E-2</v>
      </c>
      <c r="Q1451" s="13">
        <f t="shared" si="1742"/>
        <v>0.20236410307882602</v>
      </c>
      <c r="R1451" s="13">
        <f t="shared" si="1743"/>
        <v>2.5234500837801625E-3</v>
      </c>
      <c r="S1451" s="13">
        <f t="shared" si="1744"/>
        <v>6.9894392579757806E-3</v>
      </c>
      <c r="T1451" s="13">
        <f t="shared" si="1745"/>
        <v>5.3186682665197389E-2</v>
      </c>
      <c r="U1451" s="13">
        <f t="shared" si="1746"/>
        <v>5.9392762321877797E-3</v>
      </c>
      <c r="V1451" s="13">
        <f t="shared" si="1747"/>
        <v>4.8040559724232454E-4</v>
      </c>
      <c r="W1451" s="13">
        <f t="shared" si="1748"/>
        <v>0.15876363282547573</v>
      </c>
      <c r="X1451" s="13">
        <f t="shared" si="1749"/>
        <v>4.1727316403410222E-2</v>
      </c>
      <c r="Y1451" s="13">
        <f t="shared" si="1750"/>
        <v>5.4835257396267951E-3</v>
      </c>
      <c r="Z1451" s="13">
        <f t="shared" si="1751"/>
        <v>2.210766580065529E-4</v>
      </c>
      <c r="AA1451" s="13">
        <f t="shared" si="1752"/>
        <v>5.2033339150615605E-4</v>
      </c>
      <c r="AB1451" s="13">
        <f t="shared" si="1753"/>
        <v>6.1233700734763608E-4</v>
      </c>
      <c r="AC1451" s="13">
        <f t="shared" si="1754"/>
        <v>1.8573609449298502E-5</v>
      </c>
      <c r="AD1451" s="13">
        <f t="shared" si="1755"/>
        <v>9.3417844584783402E-2</v>
      </c>
      <c r="AE1451" s="13">
        <f t="shared" si="1756"/>
        <v>2.4552700699403251E-2</v>
      </c>
      <c r="AF1451" s="13">
        <f t="shared" si="1757"/>
        <v>3.2265522412442339E-3</v>
      </c>
      <c r="AG1451" s="13">
        <f t="shared" si="1758"/>
        <v>2.826746567973606E-4</v>
      </c>
      <c r="AH1451" s="13">
        <f t="shared" si="1759"/>
        <v>1.4526210275417182E-5</v>
      </c>
      <c r="AI1451" s="13">
        <f t="shared" si="1760"/>
        <v>3.418937271123104E-5</v>
      </c>
      <c r="AJ1451" s="13">
        <f t="shared" si="1761"/>
        <v>4.0234623629455193E-5</v>
      </c>
      <c r="AK1451" s="13">
        <f t="shared" si="1762"/>
        <v>3.156585044280222E-5</v>
      </c>
      <c r="AL1451" s="13">
        <f t="shared" si="1763"/>
        <v>4.5958361178851347E-7</v>
      </c>
      <c r="AM1451" s="13">
        <f t="shared" si="1764"/>
        <v>4.3974270588579813E-2</v>
      </c>
      <c r="AN1451" s="13">
        <f t="shared" si="1765"/>
        <v>1.155761095789443E-2</v>
      </c>
      <c r="AO1451" s="13">
        <f t="shared" si="1766"/>
        <v>1.518824181346761E-3</v>
      </c>
      <c r="AP1451" s="13">
        <f t="shared" si="1767"/>
        <v>1.3306249894536558E-4</v>
      </c>
      <c r="AQ1451" s="13">
        <f t="shared" si="1768"/>
        <v>8.7430932640367887E-6</v>
      </c>
      <c r="AR1451" s="13">
        <f t="shared" si="1769"/>
        <v>7.6357508519739322E-7</v>
      </c>
      <c r="AS1451" s="13">
        <f t="shared" si="1770"/>
        <v>1.7971757730234234E-6</v>
      </c>
      <c r="AT1451" s="13">
        <f t="shared" si="1771"/>
        <v>2.1149464026235143E-6</v>
      </c>
      <c r="AU1451" s="13">
        <f t="shared" si="1772"/>
        <v>1.6592694504760404E-6</v>
      </c>
      <c r="AV1451" s="13">
        <f t="shared" si="1773"/>
        <v>9.7632797190552206E-7</v>
      </c>
      <c r="AW1451" s="13">
        <f t="shared" si="1774"/>
        <v>7.8971478023827784E-9</v>
      </c>
      <c r="AX1451" s="13">
        <f t="shared" si="1775"/>
        <v>1.7249884844383497E-2</v>
      </c>
      <c r="AY1451" s="13">
        <f t="shared" si="1776"/>
        <v>4.5337297340331505E-3</v>
      </c>
      <c r="AZ1451" s="13">
        <f t="shared" si="1777"/>
        <v>5.9579253678174095E-4</v>
      </c>
      <c r="BA1451" s="13">
        <f t="shared" si="1778"/>
        <v>5.2196722155740615E-5</v>
      </c>
      <c r="BB1451" s="13">
        <f t="shared" si="1779"/>
        <v>3.4296726237798508E-6</v>
      </c>
      <c r="BC1451" s="13">
        <f t="shared" si="1780"/>
        <v>1.8028188469319512E-7</v>
      </c>
      <c r="BD1451" s="13">
        <f t="shared" si="1781"/>
        <v>3.3447982398691033E-8</v>
      </c>
      <c r="BE1451" s="13">
        <f t="shared" si="1782"/>
        <v>7.8724286306305791E-8</v>
      </c>
      <c r="BF1451" s="13">
        <f t="shared" si="1783"/>
        <v>9.2644052196699072E-8</v>
      </c>
      <c r="BG1451" s="13">
        <f t="shared" si="1784"/>
        <v>7.2683376461741327E-8</v>
      </c>
      <c r="BH1451" s="13">
        <f t="shared" si="1785"/>
        <v>4.276750440489242E-8</v>
      </c>
      <c r="BI1451" s="13">
        <f t="shared" si="1786"/>
        <v>2.0131804790166995E-8</v>
      </c>
      <c r="BJ1451" s="14">
        <f t="shared" si="1787"/>
        <v>0.83459166104634874</v>
      </c>
      <c r="BK1451" s="14">
        <f t="shared" si="1788"/>
        <v>0.13027903474066874</v>
      </c>
      <c r="BL1451" s="14">
        <f t="shared" si="1789"/>
        <v>2.8925954510569705E-2</v>
      </c>
      <c r="BM1451" s="14">
        <f t="shared" si="1790"/>
        <v>0.47517873191305521</v>
      </c>
      <c r="BN1451" s="14">
        <f t="shared" si="1791"/>
        <v>0.51430527320565322</v>
      </c>
    </row>
    <row r="1452" spans="1:66" x14ac:dyDescent="0.25">
      <c r="A1452" t="s">
        <v>304</v>
      </c>
      <c r="B1452" t="s">
        <v>310</v>
      </c>
      <c r="C1452" t="s">
        <v>332</v>
      </c>
      <c r="D1452" s="7" t="s">
        <v>510</v>
      </c>
      <c r="E1452" s="10">
        <f>VLOOKUP(A1452,home!$A$2:$E$405,3,FALSE)</f>
        <v>1.2888888888888901</v>
      </c>
      <c r="F1452" s="10">
        <f>VLOOKUP(B1452,home!$B$2:$E$405,3,FALSE)</f>
        <v>0.97</v>
      </c>
      <c r="G1452" s="10">
        <f>VLOOKUP(C1452,away!$B$2:$E$405,4,FALSE)</f>
        <v>0.93</v>
      </c>
      <c r="H1452" s="10">
        <f>VLOOKUP(A1452,away!$A$2:$E$405,3,FALSE)</f>
        <v>1.2666666666666699</v>
      </c>
      <c r="I1452" s="10">
        <f>VLOOKUP(C1452,away!$B$2:$E$405,3,FALSE)</f>
        <v>0.62</v>
      </c>
      <c r="J1452" s="10">
        <f>VLOOKUP(B1452,home!$B$2:$E$405,4,FALSE)</f>
        <v>1.58</v>
      </c>
      <c r="K1452" s="12">
        <f t="shared" si="1736"/>
        <v>1.1627066666666679</v>
      </c>
      <c r="L1452" s="12">
        <f t="shared" si="1737"/>
        <v>1.2408266666666699</v>
      </c>
      <c r="M1452" s="13">
        <f t="shared" si="1738"/>
        <v>9.0397982136381644E-2</v>
      </c>
      <c r="N1452" s="13">
        <f t="shared" si="1739"/>
        <v>0.10510633648318529</v>
      </c>
      <c r="O1452" s="13">
        <f t="shared" si="1740"/>
        <v>0.11216822684767959</v>
      </c>
      <c r="P1452" s="13">
        <f t="shared" si="1741"/>
        <v>0.13041874514397617</v>
      </c>
      <c r="Q1452" s="13">
        <f t="shared" si="1742"/>
        <v>6.1103919068954793E-2</v>
      </c>
      <c r="R1452" s="13">
        <f t="shared" si="1743"/>
        <v>6.9590663512658579E-2</v>
      </c>
      <c r="S1452" s="13">
        <f t="shared" si="1744"/>
        <v>4.7039349449383185E-2</v>
      </c>
      <c r="T1452" s="13">
        <f t="shared" si="1745"/>
        <v>7.5819372218601133E-2</v>
      </c>
      <c r="U1452" s="13">
        <f t="shared" si="1746"/>
        <v>8.0913528403924975E-2</v>
      </c>
      <c r="V1452" s="13">
        <f t="shared" si="1747"/>
        <v>7.5404988555337832E-3</v>
      </c>
      <c r="W1452" s="13">
        <f t="shared" si="1748"/>
        <v>2.3681978020311426E-2</v>
      </c>
      <c r="X1452" s="13">
        <f t="shared" si="1749"/>
        <v>2.9385229847016362E-2</v>
      </c>
      <c r="Y1452" s="13">
        <f t="shared" si="1750"/>
        <v>1.8230988400153629E-2</v>
      </c>
      <c r="Z1452" s="13">
        <f t="shared" si="1751"/>
        <v>2.8783317012511328E-2</v>
      </c>
      <c r="AA1452" s="13">
        <f t="shared" si="1752"/>
        <v>3.3466554579227037E-2</v>
      </c>
      <c r="AB1452" s="13">
        <f t="shared" si="1753"/>
        <v>1.9455893059815595E-2</v>
      </c>
      <c r="AC1452" s="13">
        <f t="shared" si="1754"/>
        <v>6.7992557415070035E-4</v>
      </c>
      <c r="AD1452" s="13">
        <f t="shared" si="1755"/>
        <v>6.8837984310173971E-3</v>
      </c>
      <c r="AE1452" s="13">
        <f t="shared" si="1756"/>
        <v>8.5416006611645674E-3</v>
      </c>
      <c r="AF1452" s="13">
        <f t="shared" si="1757"/>
        <v>5.2993229381953283E-3</v>
      </c>
      <c r="AG1452" s="13">
        <f t="shared" si="1758"/>
        <v>2.1918470723303772E-3</v>
      </c>
      <c r="AH1452" s="13">
        <f t="shared" si="1759"/>
        <v>8.9287768260611217E-3</v>
      </c>
      <c r="AI1452" s="13">
        <f t="shared" si="1760"/>
        <v>1.0381548340840117E-2</v>
      </c>
      <c r="AJ1452" s="13">
        <f t="shared" si="1761"/>
        <v>6.035347733108546E-3</v>
      </c>
      <c r="AK1452" s="13">
        <f t="shared" si="1762"/>
        <v>2.3391130149789559E-3</v>
      </c>
      <c r="AL1452" s="13">
        <f t="shared" si="1763"/>
        <v>3.9237619281478919E-5</v>
      </c>
      <c r="AM1452" s="13">
        <f t="shared" si="1764"/>
        <v>1.6007676655466947E-3</v>
      </c>
      <c r="AN1452" s="13">
        <f t="shared" si="1765"/>
        <v>1.9862752065480916E-3</v>
      </c>
      <c r="AO1452" s="13">
        <f t="shared" si="1766"/>
        <v>1.2323116218118601E-3</v>
      </c>
      <c r="AP1452" s="13">
        <f t="shared" si="1767"/>
        <v>5.0969504066246927E-4</v>
      </c>
      <c r="AQ1452" s="13">
        <f t="shared" si="1768"/>
        <v>1.5811079958043617E-4</v>
      </c>
      <c r="AR1452" s="13">
        <f t="shared" si="1769"/>
        <v>2.2158128772984068E-3</v>
      </c>
      <c r="AS1452" s="13">
        <f t="shared" si="1770"/>
        <v>2.5763404045207089E-3</v>
      </c>
      <c r="AT1452" s="13">
        <f t="shared" si="1771"/>
        <v>1.4977640819694644E-3</v>
      </c>
      <c r="AU1452" s="13">
        <f t="shared" si="1772"/>
        <v>5.8048676106659263E-4</v>
      </c>
      <c r="AV1452" s="13">
        <f t="shared" si="1773"/>
        <v>1.6873395675096709E-4</v>
      </c>
      <c r="AW1452" s="13">
        <f t="shared" si="1774"/>
        <v>1.5724665984392206E-6</v>
      </c>
      <c r="AX1452" s="13">
        <f t="shared" si="1775"/>
        <v>3.1020387275259675E-4</v>
      </c>
      <c r="AY1452" s="13">
        <f t="shared" si="1776"/>
        <v>3.8490923741469637E-4</v>
      </c>
      <c r="AZ1452" s="13">
        <f t="shared" si="1777"/>
        <v>2.3880282301524383E-4</v>
      </c>
      <c r="BA1452" s="13">
        <f t="shared" si="1778"/>
        <v>9.8770970290865224E-5</v>
      </c>
      <c r="BB1452" s="13">
        <f t="shared" si="1779"/>
        <v>3.0639413457361748E-5</v>
      </c>
      <c r="BC1452" s="13">
        <f t="shared" si="1780"/>
        <v>7.6036402537840194E-6</v>
      </c>
      <c r="BD1452" s="13">
        <f t="shared" si="1781"/>
        <v>4.5823995108254349E-4</v>
      </c>
      <c r="BE1452" s="13">
        <f t="shared" si="1782"/>
        <v>5.3279864605668115E-4</v>
      </c>
      <c r="BF1452" s="13">
        <f t="shared" si="1783"/>
        <v>3.097442688805388E-4</v>
      </c>
      <c r="BG1452" s="13">
        <f t="shared" si="1784"/>
        <v>1.200472421297318E-4</v>
      </c>
      <c r="BH1452" s="13">
        <f t="shared" si="1785"/>
        <v>3.4894932184796708E-5</v>
      </c>
      <c r="BI1452" s="13">
        <f t="shared" si="1786"/>
        <v>8.1145140568288786E-6</v>
      </c>
      <c r="BJ1452" s="14">
        <f t="shared" si="1787"/>
        <v>0.34280248343226438</v>
      </c>
      <c r="BK1452" s="14">
        <f t="shared" si="1788"/>
        <v>0.27650064801612162</v>
      </c>
      <c r="BL1452" s="14">
        <f t="shared" si="1789"/>
        <v>0.35178262995429166</v>
      </c>
      <c r="BM1452" s="14">
        <f t="shared" si="1790"/>
        <v>0.43069986845153674</v>
      </c>
      <c r="BN1452" s="14">
        <f t="shared" si="1791"/>
        <v>0.56878587319283613</v>
      </c>
    </row>
    <row r="1453" spans="1:66" x14ac:dyDescent="0.25">
      <c r="A1453" t="s">
        <v>304</v>
      </c>
      <c r="B1453" t="s">
        <v>339</v>
      </c>
      <c r="C1453" t="s">
        <v>305</v>
      </c>
      <c r="D1453" s="7" t="s">
        <v>510</v>
      </c>
      <c r="E1453" s="10">
        <f>VLOOKUP(A1453,home!$A$2:$E$405,3,FALSE)</f>
        <v>1.2888888888888901</v>
      </c>
      <c r="F1453" s="10">
        <f>VLOOKUP(B1453,home!$B$2:$E$405,3,FALSE)</f>
        <v>1.55</v>
      </c>
      <c r="G1453" s="10">
        <f>VLOOKUP(C1453,away!$B$2:$E$405,4,FALSE)</f>
        <v>1.75</v>
      </c>
      <c r="H1453" s="10">
        <f>VLOOKUP(A1453,away!$A$2:$E$405,3,FALSE)</f>
        <v>1.2666666666666699</v>
      </c>
      <c r="I1453" s="10">
        <f>VLOOKUP(C1453,away!$B$2:$E$405,3,FALSE)</f>
        <v>0.39</v>
      </c>
      <c r="J1453" s="10">
        <f>VLOOKUP(B1453,home!$B$2:$E$405,4,FALSE)</f>
        <v>0.79</v>
      </c>
      <c r="K1453" s="12">
        <f t="shared" si="1736"/>
        <v>3.4961111111111145</v>
      </c>
      <c r="L1453" s="12">
        <f t="shared" si="1737"/>
        <v>0.39026000000000099</v>
      </c>
      <c r="M1453" s="13">
        <f t="shared" si="1738"/>
        <v>2.0519674710682972E-2</v>
      </c>
      <c r="N1453" s="13">
        <f t="shared" si="1739"/>
        <v>7.1739062752404478E-2</v>
      </c>
      <c r="O1453" s="13">
        <f t="shared" si="1740"/>
        <v>8.0080082525911585E-3</v>
      </c>
      <c r="P1453" s="13">
        <f t="shared" si="1741"/>
        <v>2.7996886629753446E-2</v>
      </c>
      <c r="Q1453" s="13">
        <f t="shared" si="1742"/>
        <v>0.12540386719468941</v>
      </c>
      <c r="R1453" s="13">
        <f t="shared" si="1743"/>
        <v>1.5626026503281166E-3</v>
      </c>
      <c r="S1453" s="13">
        <f t="shared" si="1744"/>
        <v>9.5496842909404325E-3</v>
      </c>
      <c r="T1453" s="13">
        <f t="shared" si="1745"/>
        <v>4.894011321139962E-2</v>
      </c>
      <c r="U1453" s="13">
        <f t="shared" si="1746"/>
        <v>5.4630324880638034E-3</v>
      </c>
      <c r="V1453" s="13">
        <f t="shared" si="1747"/>
        <v>1.4477239918005928E-3</v>
      </c>
      <c r="W1453" s="13">
        <f t="shared" si="1748"/>
        <v>0.14614195115855208</v>
      </c>
      <c r="X1453" s="13">
        <f t="shared" si="1749"/>
        <v>5.7033357859136692E-2</v>
      </c>
      <c r="Y1453" s="13">
        <f t="shared" si="1750"/>
        <v>1.1128919119053371E-2</v>
      </c>
      <c r="Z1453" s="13">
        <f t="shared" si="1751"/>
        <v>2.0327377010568407E-4</v>
      </c>
      <c r="AA1453" s="13">
        <f t="shared" si="1752"/>
        <v>7.1066768626392828E-4</v>
      </c>
      <c r="AB1453" s="13">
        <f t="shared" si="1753"/>
        <v>1.242286597127474E-3</v>
      </c>
      <c r="AC1453" s="13">
        <f t="shared" si="1754"/>
        <v>1.2345396869435274E-4</v>
      </c>
      <c r="AD1453" s="13">
        <f t="shared" si="1755"/>
        <v>0.12773212481121796</v>
      </c>
      <c r="AE1453" s="13">
        <f t="shared" si="1756"/>
        <v>4.9848739028826049E-2</v>
      </c>
      <c r="AF1453" s="13">
        <f t="shared" si="1757"/>
        <v>9.7269844466948505E-3</v>
      </c>
      <c r="AG1453" s="13">
        <f t="shared" si="1758"/>
        <v>1.2653509833890472E-3</v>
      </c>
      <c r="AH1453" s="13">
        <f t="shared" si="1759"/>
        <v>1.9832405380361125E-5</v>
      </c>
      <c r="AI1453" s="13">
        <f t="shared" si="1760"/>
        <v>6.9336292810340361E-5</v>
      </c>
      <c r="AJ1453" s="13">
        <f t="shared" si="1761"/>
        <v>1.2120369184874234E-4</v>
      </c>
      <c r="AK1453" s="13">
        <f t="shared" si="1762"/>
        <v>1.4124719126002526E-4</v>
      </c>
      <c r="AL1453" s="13">
        <f t="shared" si="1763"/>
        <v>6.737585881377523E-6</v>
      </c>
      <c r="AM1453" s="13">
        <f t="shared" si="1764"/>
        <v>8.9313140159666127E-2</v>
      </c>
      <c r="AN1453" s="13">
        <f t="shared" si="1765"/>
        <v>3.4855346078711394E-2</v>
      </c>
      <c r="AO1453" s="13">
        <f t="shared" si="1766"/>
        <v>6.8013236803389715E-3</v>
      </c>
      <c r="AP1453" s="13">
        <f t="shared" si="1767"/>
        <v>8.8476152649636449E-4</v>
      </c>
      <c r="AQ1453" s="13">
        <f t="shared" si="1768"/>
        <v>8.6321758332618044E-5</v>
      </c>
      <c r="AR1453" s="13">
        <f t="shared" si="1769"/>
        <v>1.5479589047479509E-6</v>
      </c>
      <c r="AS1453" s="13">
        <f t="shared" si="1770"/>
        <v>5.411836326432702E-6</v>
      </c>
      <c r="AT1453" s="13">
        <f t="shared" si="1771"/>
        <v>9.4601905561780647E-6</v>
      </c>
      <c r="AU1453" s="13">
        <f t="shared" si="1772"/>
        <v>1.1024625772227522E-5</v>
      </c>
      <c r="AV1453" s="13">
        <f t="shared" si="1773"/>
        <v>9.6358291645316483E-6</v>
      </c>
      <c r="AW1453" s="13">
        <f t="shared" si="1774"/>
        <v>2.5535306796845446E-7</v>
      </c>
      <c r="AX1453" s="13">
        <f t="shared" si="1775"/>
        <v>5.2041443613405514E-2</v>
      </c>
      <c r="AY1453" s="13">
        <f t="shared" si="1776"/>
        <v>2.0309693784567689E-2</v>
      </c>
      <c r="AZ1453" s="13">
        <f t="shared" si="1777"/>
        <v>3.9630305481827034E-3</v>
      </c>
      <c r="BA1453" s="13">
        <f t="shared" si="1778"/>
        <v>5.1553743391126179E-4</v>
      </c>
      <c r="BB1453" s="13">
        <f t="shared" si="1779"/>
        <v>5.0298409739552405E-5</v>
      </c>
      <c r="BC1453" s="13">
        <f t="shared" si="1780"/>
        <v>3.9258914769915554E-6</v>
      </c>
      <c r="BD1453" s="13">
        <f t="shared" si="1781"/>
        <v>1.0068440702782271E-7</v>
      </c>
      <c r="BE1453" s="13">
        <f t="shared" si="1782"/>
        <v>3.5200387412560493E-7</v>
      </c>
      <c r="BF1453" s="13">
        <f t="shared" si="1783"/>
        <v>6.1532232774234291E-7</v>
      </c>
      <c r="BG1453" s="13">
        <f t="shared" si="1784"/>
        <v>7.1707840897825329E-7</v>
      </c>
      <c r="BH1453" s="13">
        <f t="shared" si="1785"/>
        <v>6.2674644829168776E-7</v>
      </c>
      <c r="BI1453" s="13">
        <f t="shared" si="1786"/>
        <v>4.3823504434439937E-7</v>
      </c>
      <c r="BJ1453" s="14">
        <f t="shared" si="1787"/>
        <v>0.85778529345019294</v>
      </c>
      <c r="BK1453" s="14">
        <f t="shared" si="1788"/>
        <v>7.9953854962320853E-2</v>
      </c>
      <c r="BL1453" s="14">
        <f t="shared" si="1789"/>
        <v>1.7378147766908582E-2</v>
      </c>
      <c r="BM1453" s="14">
        <f t="shared" si="1790"/>
        <v>0.67978102932757878</v>
      </c>
      <c r="BN1453" s="14">
        <f t="shared" si="1791"/>
        <v>0.25523010219044956</v>
      </c>
    </row>
    <row r="1454" spans="1:66" x14ac:dyDescent="0.25">
      <c r="A1454" t="s">
        <v>304</v>
      </c>
      <c r="B1454" t="s">
        <v>459</v>
      </c>
      <c r="C1454" t="s">
        <v>378</v>
      </c>
      <c r="D1454" s="7" t="s">
        <v>510</v>
      </c>
      <c r="E1454" s="10">
        <f>VLOOKUP(A1454,home!$A$2:$E$405,3,FALSE)</f>
        <v>1.2888888888888901</v>
      </c>
      <c r="F1454" s="10">
        <f>VLOOKUP(B1454,home!$B$2:$E$405,3,FALSE)</f>
        <v>1.0900000000000001</v>
      </c>
      <c r="G1454" s="10">
        <f>VLOOKUP(C1454,away!$B$2:$E$405,4,FALSE)</f>
        <v>0.78</v>
      </c>
      <c r="H1454" s="10">
        <f>VLOOKUP(A1454,away!$A$2:$E$405,3,FALSE)</f>
        <v>1.2666666666666699</v>
      </c>
      <c r="I1454" s="10">
        <f>VLOOKUP(C1454,away!$B$2:$E$405,3,FALSE)</f>
        <v>0.78</v>
      </c>
      <c r="J1454" s="10">
        <f>VLOOKUP(B1454,home!$B$2:$E$405,4,FALSE)</f>
        <v>0.32</v>
      </c>
      <c r="K1454" s="12">
        <f t="shared" si="1736"/>
        <v>1.0958133333333344</v>
      </c>
      <c r="L1454" s="12">
        <f t="shared" si="1737"/>
        <v>0.31616000000000083</v>
      </c>
      <c r="M1454" s="13">
        <f t="shared" si="1738"/>
        <v>0.24366198211455614</v>
      </c>
      <c r="N1454" s="13">
        <f t="shared" si="1739"/>
        <v>0.26700804882755907</v>
      </c>
      <c r="O1454" s="13">
        <f t="shared" si="1740"/>
        <v>7.7036172265338279E-2</v>
      </c>
      <c r="P1454" s="13">
        <f t="shared" si="1741"/>
        <v>8.4417264717321305E-2</v>
      </c>
      <c r="Q1454" s="13">
        <f t="shared" si="1742"/>
        <v>0.14629549000627859</v>
      </c>
      <c r="R1454" s="13">
        <f t="shared" si="1743"/>
        <v>1.2177878111704706E-2</v>
      </c>
      <c r="S1454" s="13">
        <f t="shared" si="1744"/>
        <v>7.3116397975905049E-3</v>
      </c>
      <c r="T1454" s="13">
        <f t="shared" si="1745"/>
        <v>4.6252782120385166E-2</v>
      </c>
      <c r="U1454" s="13">
        <f t="shared" si="1746"/>
        <v>1.3344681206514187E-2</v>
      </c>
      <c r="V1454" s="13">
        <f t="shared" si="1747"/>
        <v>2.8145941582882056E-4</v>
      </c>
      <c r="W1454" s="13">
        <f t="shared" si="1748"/>
        <v>5.3437516185137889E-2</v>
      </c>
      <c r="X1454" s="13">
        <f t="shared" si="1749"/>
        <v>1.689480511709324E-2</v>
      </c>
      <c r="Y1454" s="13">
        <f t="shared" si="1750"/>
        <v>2.6707307929101061E-3</v>
      </c>
      <c r="Z1454" s="13">
        <f t="shared" si="1751"/>
        <v>1.2833859812655239E-3</v>
      </c>
      <c r="AA1454" s="13">
        <f t="shared" si="1752"/>
        <v>1.4063514700838459E-3</v>
      </c>
      <c r="AB1454" s="13">
        <f t="shared" si="1753"/>
        <v>7.7054934613540705E-4</v>
      </c>
      <c r="AC1454" s="13">
        <f t="shared" si="1754"/>
        <v>6.0945171377908887E-6</v>
      </c>
      <c r="AD1454" s="13">
        <f t="shared" si="1755"/>
        <v>1.4639385683972488E-2</v>
      </c>
      <c r="AE1454" s="13">
        <f t="shared" si="1756"/>
        <v>4.6283881778447543E-3</v>
      </c>
      <c r="AF1454" s="13">
        <f t="shared" si="1757"/>
        <v>7.316556031537006E-4</v>
      </c>
      <c r="AG1454" s="13">
        <f t="shared" si="1758"/>
        <v>7.7106745164358227E-5</v>
      </c>
      <c r="AH1454" s="13">
        <f t="shared" si="1759"/>
        <v>1.0143882795922723E-4</v>
      </c>
      <c r="AI1454" s="13">
        <f t="shared" si="1760"/>
        <v>1.1115802019542744E-4</v>
      </c>
      <c r="AJ1454" s="13">
        <f t="shared" si="1761"/>
        <v>6.0904220318542712E-5</v>
      </c>
      <c r="AK1454" s="13">
        <f t="shared" si="1762"/>
        <v>2.2246552227110028E-5</v>
      </c>
      <c r="AL1454" s="13">
        <f t="shared" si="1763"/>
        <v>8.4458389787416925E-8</v>
      </c>
      <c r="AM1454" s="13">
        <f t="shared" si="1764"/>
        <v>3.208406804861238E-3</v>
      </c>
      <c r="AN1454" s="13">
        <f t="shared" si="1765"/>
        <v>1.0143698954249317E-3</v>
      </c>
      <c r="AO1454" s="13">
        <f t="shared" si="1766"/>
        <v>1.6035159306877363E-4</v>
      </c>
      <c r="AP1454" s="13">
        <f t="shared" si="1767"/>
        <v>1.6898919888207873E-5</v>
      </c>
      <c r="AQ1454" s="13">
        <f t="shared" si="1768"/>
        <v>1.3356906279639535E-6</v>
      </c>
      <c r="AR1454" s="13">
        <f t="shared" si="1769"/>
        <v>6.4141799695178734E-6</v>
      </c>
      <c r="AS1454" s="13">
        <f t="shared" si="1770"/>
        <v>7.0287439329972863E-6</v>
      </c>
      <c r="AT1454" s="13">
        <f t="shared" si="1771"/>
        <v>3.8510956591821027E-6</v>
      </c>
      <c r="AU1454" s="13">
        <f t="shared" si="1772"/>
        <v>1.4066939904246251E-6</v>
      </c>
      <c r="AV1454" s="13">
        <f t="shared" si="1773"/>
        <v>3.8536850765679448E-7</v>
      </c>
      <c r="AW1454" s="13">
        <f t="shared" si="1774"/>
        <v>8.1280019631310793E-10</v>
      </c>
      <c r="AX1454" s="13">
        <f t="shared" si="1775"/>
        <v>5.8596915925405763E-4</v>
      </c>
      <c r="AY1454" s="13">
        <f t="shared" si="1776"/>
        <v>1.8526000938976335E-4</v>
      </c>
      <c r="AZ1454" s="13">
        <f t="shared" si="1777"/>
        <v>2.9285902284333865E-5</v>
      </c>
      <c r="BA1454" s="13">
        <f t="shared" si="1778"/>
        <v>3.0863436220716743E-6</v>
      </c>
      <c r="BB1454" s="13">
        <f t="shared" si="1779"/>
        <v>2.4394459988854567E-7</v>
      </c>
      <c r="BC1454" s="13">
        <f t="shared" si="1780"/>
        <v>1.5425104940152561E-8</v>
      </c>
      <c r="BD1454" s="13">
        <f t="shared" si="1781"/>
        <v>3.3798452319379612E-7</v>
      </c>
      <c r="BE1454" s="13">
        <f t="shared" si="1782"/>
        <v>3.7036794697607139E-7</v>
      </c>
      <c r="BF1454" s="13">
        <f t="shared" si="1783"/>
        <v>2.0292706726783619E-7</v>
      </c>
      <c r="BG1454" s="13">
        <f t="shared" si="1784"/>
        <v>7.4123395335441788E-8</v>
      </c>
      <c r="BH1454" s="13">
        <f t="shared" si="1785"/>
        <v>2.030635123012875E-8</v>
      </c>
      <c r="BI1454" s="13">
        <f t="shared" si="1786"/>
        <v>4.4503940858649682E-9</v>
      </c>
      <c r="BJ1454" s="14">
        <f t="shared" si="1787"/>
        <v>0.55784113294762572</v>
      </c>
      <c r="BK1454" s="14">
        <f t="shared" si="1788"/>
        <v>0.33586378503021413</v>
      </c>
      <c r="BL1454" s="14">
        <f t="shared" si="1789"/>
        <v>0.1050514762622146</v>
      </c>
      <c r="BM1454" s="14">
        <f t="shared" si="1790"/>
        <v>0.16925768498197205</v>
      </c>
      <c r="BN1454" s="14">
        <f t="shared" si="1791"/>
        <v>0.83059683604275825</v>
      </c>
    </row>
    <row r="1455" spans="1:66" x14ac:dyDescent="0.25">
      <c r="A1455" t="s">
        <v>304</v>
      </c>
      <c r="B1455" t="s">
        <v>375</v>
      </c>
      <c r="C1455" t="s">
        <v>335</v>
      </c>
      <c r="D1455" s="7" t="s">
        <v>510</v>
      </c>
      <c r="E1455" s="10">
        <f>VLOOKUP(A1455,home!$A$2:$E$405,3,FALSE)</f>
        <v>1.2888888888888901</v>
      </c>
      <c r="F1455" s="10">
        <f>VLOOKUP(B1455,home!$B$2:$E$405,3,FALSE)</f>
        <v>0.62</v>
      </c>
      <c r="G1455" s="10">
        <f>VLOOKUP(C1455,away!$B$2:$E$405,4,FALSE)</f>
        <v>1.36</v>
      </c>
      <c r="H1455" s="10">
        <f>VLOOKUP(A1455,away!$A$2:$E$405,3,FALSE)</f>
        <v>1.2666666666666699</v>
      </c>
      <c r="I1455" s="10">
        <f>VLOOKUP(C1455,away!$B$2:$E$405,3,FALSE)</f>
        <v>0.78</v>
      </c>
      <c r="J1455" s="10">
        <f>VLOOKUP(B1455,home!$B$2:$E$405,4,FALSE)</f>
        <v>1.42</v>
      </c>
      <c r="K1455" s="12">
        <f t="shared" si="1736"/>
        <v>1.0867911111111122</v>
      </c>
      <c r="L1455" s="12">
        <f t="shared" si="1737"/>
        <v>1.4029600000000035</v>
      </c>
      <c r="M1455" s="13">
        <f t="shared" si="1738"/>
        <v>8.2930604512801154E-2</v>
      </c>
      <c r="N1455" s="13">
        <f t="shared" si="1739"/>
        <v>9.0128243823583365E-2</v>
      </c>
      <c r="O1455" s="13">
        <f t="shared" si="1740"/>
        <v>0.11634832090727981</v>
      </c>
      <c r="P1455" s="13">
        <f t="shared" si="1741"/>
        <v>0.12644632095473485</v>
      </c>
      <c r="Q1455" s="13">
        <f t="shared" si="1742"/>
        <v>4.8975287123762701E-2</v>
      </c>
      <c r="R1455" s="13">
        <f t="shared" si="1743"/>
        <v>8.1616020150038868E-2</v>
      </c>
      <c r="S1455" s="13">
        <f t="shared" si="1744"/>
        <v>4.8198949522066409E-2</v>
      </c>
      <c r="T1455" s="13">
        <f t="shared" si="1745"/>
        <v>6.8710368823154302E-2</v>
      </c>
      <c r="U1455" s="13">
        <f t="shared" si="1746"/>
        <v>8.8699565223327656E-2</v>
      </c>
      <c r="V1455" s="13">
        <f t="shared" si="1747"/>
        <v>8.1655685721983683E-3</v>
      </c>
      <c r="W1455" s="13">
        <f t="shared" si="1748"/>
        <v>1.7741968903406607E-2</v>
      </c>
      <c r="X1455" s="13">
        <f t="shared" si="1749"/>
        <v>2.4891272692723398E-2</v>
      </c>
      <c r="Y1455" s="13">
        <f t="shared" si="1750"/>
        <v>1.7460729968491656E-2</v>
      </c>
      <c r="Z1455" s="13">
        <f t="shared" si="1751"/>
        <v>3.8168003876566256E-2</v>
      </c>
      <c r="AA1455" s="13">
        <f t="shared" si="1752"/>
        <v>4.1480647341906672E-2</v>
      </c>
      <c r="AB1455" s="13">
        <f t="shared" si="1753"/>
        <v>2.2540399407159475E-2</v>
      </c>
      <c r="AC1455" s="13">
        <f t="shared" si="1754"/>
        <v>7.781401318335936E-4</v>
      </c>
      <c r="AD1455" s="13">
        <f t="shared" si="1755"/>
        <v>4.8204535244580149E-3</v>
      </c>
      <c r="AE1455" s="13">
        <f t="shared" si="1756"/>
        <v>6.7629034766736344E-3</v>
      </c>
      <c r="AF1455" s="13">
        <f t="shared" si="1757"/>
        <v>4.7440415308170336E-3</v>
      </c>
      <c r="AG1455" s="13">
        <f t="shared" si="1758"/>
        <v>2.2185668353583597E-3</v>
      </c>
      <c r="AH1455" s="13">
        <f t="shared" si="1759"/>
        <v>1.3387045679666891E-2</v>
      </c>
      <c r="AI1455" s="13">
        <f t="shared" si="1760"/>
        <v>1.4548922248700394E-2</v>
      </c>
      <c r="AJ1455" s="13">
        <f t="shared" si="1761"/>
        <v>7.9058196880671394E-3</v>
      </c>
      <c r="AK1455" s="13">
        <f t="shared" si="1762"/>
        <v>2.8639915210128654E-3</v>
      </c>
      <c r="AL1455" s="13">
        <f t="shared" si="1763"/>
        <v>4.7457971606804008E-5</v>
      </c>
      <c r="AM1455" s="13">
        <f t="shared" si="1764"/>
        <v>1.0477652083810409E-3</v>
      </c>
      <c r="AN1455" s="13">
        <f t="shared" si="1765"/>
        <v>1.4699726767502691E-3</v>
      </c>
      <c r="AO1455" s="13">
        <f t="shared" si="1766"/>
        <v>1.0311564332867815E-3</v>
      </c>
      <c r="AP1455" s="13">
        <f t="shared" si="1767"/>
        <v>4.8222374321467534E-4</v>
      </c>
      <c r="AQ1455" s="13">
        <f t="shared" si="1768"/>
        <v>1.6913515569511579E-4</v>
      </c>
      <c r="AR1455" s="13">
        <f t="shared" si="1769"/>
        <v>3.7562979213490986E-3</v>
      </c>
      <c r="AS1455" s="13">
        <f t="shared" si="1770"/>
        <v>4.082311191607348E-3</v>
      </c>
      <c r="AT1455" s="13">
        <f t="shared" si="1771"/>
        <v>2.2183097579141389E-3</v>
      </c>
      <c r="AU1455" s="13">
        <f t="shared" si="1772"/>
        <v>8.0361310886404322E-4</v>
      </c>
      <c r="AV1455" s="13">
        <f t="shared" si="1773"/>
        <v>2.1833989587145209E-4</v>
      </c>
      <c r="AW1455" s="13">
        <f t="shared" si="1774"/>
        <v>2.0100091666696285E-6</v>
      </c>
      <c r="AX1455" s="13">
        <f t="shared" si="1775"/>
        <v>1.8978365249999952E-4</v>
      </c>
      <c r="AY1455" s="13">
        <f t="shared" si="1776"/>
        <v>2.6625887311140003E-4</v>
      </c>
      <c r="AZ1455" s="13">
        <f t="shared" si="1777"/>
        <v>1.8677527431018541E-4</v>
      </c>
      <c r="BA1455" s="13">
        <f t="shared" si="1778"/>
        <v>8.7346079615406092E-5</v>
      </c>
      <c r="BB1455" s="13">
        <f t="shared" si="1779"/>
        <v>3.0635763964307628E-5</v>
      </c>
      <c r="BC1455" s="13">
        <f t="shared" si="1780"/>
        <v>8.5961502822730206E-6</v>
      </c>
      <c r="BD1455" s="13">
        <f t="shared" si="1781"/>
        <v>8.7832262195598949E-4</v>
      </c>
      <c r="BE1455" s="13">
        <f t="shared" si="1782"/>
        <v>9.5455321822957516E-4</v>
      </c>
      <c r="BF1455" s="13">
        <f t="shared" si="1783"/>
        <v>5.1869997632720394E-4</v>
      </c>
      <c r="BG1455" s="13">
        <f t="shared" si="1784"/>
        <v>1.8790617453531654E-4</v>
      </c>
      <c r="BH1455" s="13">
        <f t="shared" si="1785"/>
        <v>5.1053690051968786E-5</v>
      </c>
      <c r="BI1455" s="13">
        <f t="shared" si="1786"/>
        <v>1.1096939307580303E-5</v>
      </c>
      <c r="BJ1455" s="14">
        <f t="shared" si="1787"/>
        <v>0.29142348571354049</v>
      </c>
      <c r="BK1455" s="14">
        <f t="shared" si="1788"/>
        <v>0.26683330053835258</v>
      </c>
      <c r="BL1455" s="14">
        <f t="shared" si="1789"/>
        <v>0.4030712366631734</v>
      </c>
      <c r="BM1455" s="14">
        <f t="shared" si="1790"/>
        <v>0.45278698045548715</v>
      </c>
      <c r="BN1455" s="14">
        <f t="shared" si="1791"/>
        <v>0.54644479747220076</v>
      </c>
    </row>
    <row r="1456" spans="1:66" x14ac:dyDescent="0.25">
      <c r="A1456" t="s">
        <v>304</v>
      </c>
      <c r="B1456" t="s">
        <v>376</v>
      </c>
      <c r="C1456" t="s">
        <v>327</v>
      </c>
      <c r="D1456" s="7" t="s">
        <v>510</v>
      </c>
      <c r="E1456" s="10">
        <f>VLOOKUP(A1456,home!$A$2:$E$405,3,FALSE)</f>
        <v>1.2888888888888901</v>
      </c>
      <c r="F1456" s="10">
        <f>VLOOKUP(B1456,home!$B$2:$E$405,3,FALSE)</f>
        <v>1.55</v>
      </c>
      <c r="G1456" s="10">
        <f>VLOOKUP(C1456,away!$B$2:$E$405,4,FALSE)</f>
        <v>1.55</v>
      </c>
      <c r="H1456" s="10">
        <f>VLOOKUP(A1456,away!$A$2:$E$405,3,FALSE)</f>
        <v>1.2666666666666699</v>
      </c>
      <c r="I1456" s="10">
        <f>VLOOKUP(C1456,away!$B$2:$E$405,3,FALSE)</f>
        <v>0.47</v>
      </c>
      <c r="J1456" s="10">
        <f>VLOOKUP(B1456,home!$B$2:$E$405,4,FALSE)</f>
        <v>0.79</v>
      </c>
      <c r="K1456" s="12">
        <f t="shared" si="1736"/>
        <v>3.0965555555555584</v>
      </c>
      <c r="L1456" s="12">
        <f t="shared" si="1737"/>
        <v>0.47031333333333453</v>
      </c>
      <c r="M1456" s="13">
        <f t="shared" si="1738"/>
        <v>2.8244150948742542E-2</v>
      </c>
      <c r="N1456" s="13">
        <f t="shared" si="1739"/>
        <v>8.7459582532278507E-2</v>
      </c>
      <c r="O1456" s="13">
        <f t="shared" si="1740"/>
        <v>1.328360077987297E-2</v>
      </c>
      <c r="P1456" s="13">
        <f t="shared" si="1741"/>
        <v>4.1133407792697793E-2</v>
      </c>
      <c r="Q1456" s="13">
        <f t="shared" si="1742"/>
        <v>0.13541172808844845</v>
      </c>
      <c r="R1456" s="13">
        <f t="shared" si="1743"/>
        <v>3.1237272807256686E-3</v>
      </c>
      <c r="S1456" s="13">
        <f t="shared" si="1744"/>
        <v>1.497617364840364E-2</v>
      </c>
      <c r="T1456" s="13">
        <f t="shared" si="1745"/>
        <v>6.3685941209705332E-2</v>
      </c>
      <c r="U1456" s="13">
        <f t="shared" si="1746"/>
        <v>9.6727950651715276E-3</v>
      </c>
      <c r="V1456" s="13">
        <f t="shared" si="1747"/>
        <v>2.4233967709003461E-3</v>
      </c>
      <c r="W1456" s="13">
        <f t="shared" si="1748"/>
        <v>0.13976997963322124</v>
      </c>
      <c r="X1456" s="13">
        <f t="shared" si="1749"/>
        <v>6.5735685021232587E-2</v>
      </c>
      <c r="Y1456" s="13">
        <f t="shared" si="1750"/>
        <v>1.5458184570643019E-2</v>
      </c>
      <c r="Z1456" s="13">
        <f t="shared" si="1751"/>
        <v>4.8971019660745403E-4</v>
      </c>
      <c r="AA1456" s="13">
        <f t="shared" si="1752"/>
        <v>1.5164148299170166E-3</v>
      </c>
      <c r="AB1456" s="13">
        <f t="shared" si="1753"/>
        <v>2.3478313830531876E-3</v>
      </c>
      <c r="AC1456" s="13">
        <f t="shared" si="1754"/>
        <v>2.2058232473038135E-4</v>
      </c>
      <c r="AD1456" s="13">
        <f t="shared" si="1755"/>
        <v>0.10820137673328464</v>
      </c>
      <c r="AE1456" s="13">
        <f t="shared" si="1756"/>
        <v>5.0888550162687014E-2</v>
      </c>
      <c r="AF1456" s="13">
        <f t="shared" si="1757"/>
        <v>1.1966781827756965E-2</v>
      </c>
      <c r="AG1456" s="13">
        <f t="shared" si="1758"/>
        <v>1.8760456835617172E-3</v>
      </c>
      <c r="AH1456" s="13">
        <f t="shared" si="1759"/>
        <v>5.7579308733443581E-5</v>
      </c>
      <c r="AI1456" s="13">
        <f t="shared" si="1760"/>
        <v>1.7829752834359341E-4</v>
      </c>
      <c r="AJ1456" s="13">
        <f t="shared" si="1761"/>
        <v>2.7605410096708942E-4</v>
      </c>
      <c r="AK1456" s="13">
        <f t="shared" si="1762"/>
        <v>2.8493895332784531E-4</v>
      </c>
      <c r="AL1456" s="13">
        <f t="shared" si="1763"/>
        <v>1.2849814790272561E-5</v>
      </c>
      <c r="AM1456" s="13">
        <f t="shared" si="1764"/>
        <v>6.7010314848442512E-2</v>
      </c>
      <c r="AN1456" s="13">
        <f t="shared" si="1765"/>
        <v>3.1515844544087242E-2</v>
      </c>
      <c r="AO1456" s="13">
        <f t="shared" si="1766"/>
        <v>7.4111609501724268E-3</v>
      </c>
      <c r="AP1456" s="13">
        <f t="shared" si="1767"/>
        <v>1.1618559367818123E-3</v>
      </c>
      <c r="AQ1456" s="13">
        <f t="shared" si="1768"/>
        <v>1.3660908462024453E-4</v>
      </c>
      <c r="AR1456" s="13">
        <f t="shared" si="1769"/>
        <v>5.4160633242910092E-6</v>
      </c>
      <c r="AS1456" s="13">
        <f t="shared" si="1770"/>
        <v>1.6771140976074031E-5</v>
      </c>
      <c r="AT1456" s="13">
        <f t="shared" si="1771"/>
        <v>2.5966384881233755E-5</v>
      </c>
      <c r="AU1456" s="13">
        <f t="shared" si="1772"/>
        <v>2.6802117787226084E-5</v>
      </c>
      <c r="AV1456" s="13">
        <f t="shared" si="1773"/>
        <v>2.0748561683672347E-5</v>
      </c>
      <c r="AW1456" s="13">
        <f t="shared" si="1774"/>
        <v>5.1982903644972977E-7</v>
      </c>
      <c r="AX1456" s="13">
        <f t="shared" si="1775"/>
        <v>3.4583527120578619E-2</v>
      </c>
      <c r="AY1456" s="13">
        <f t="shared" si="1776"/>
        <v>1.6265093918503112E-2</v>
      </c>
      <c r="AZ1456" s="13">
        <f t="shared" si="1777"/>
        <v>3.8248452688954722E-3</v>
      </c>
      <c r="BA1456" s="13">
        <f t="shared" si="1778"/>
        <v>5.9962524263282128E-4</v>
      </c>
      <c r="BB1456" s="13">
        <f t="shared" si="1779"/>
        <v>7.0502936653362913E-5</v>
      </c>
      <c r="BC1456" s="13">
        <f t="shared" si="1780"/>
        <v>6.6316942294464123E-6</v>
      </c>
      <c r="BD1456" s="13">
        <f t="shared" si="1781"/>
        <v>4.2454113259862046E-7</v>
      </c>
      <c r="BE1456" s="13">
        <f t="shared" si="1782"/>
        <v>1.3146152027101073E-6</v>
      </c>
      <c r="BF1456" s="13">
        <f t="shared" si="1783"/>
        <v>2.0353895046848897E-6</v>
      </c>
      <c r="BG1456" s="13">
        <f t="shared" si="1784"/>
        <v>2.1008988928171571E-6</v>
      </c>
      <c r="BH1456" s="13">
        <f t="shared" si="1785"/>
        <v>1.6263875345533727E-6</v>
      </c>
      <c r="BI1456" s="13">
        <f t="shared" si="1786"/>
        <v>1.0072398711215109E-6</v>
      </c>
      <c r="BJ1456" s="14">
        <f t="shared" si="1787"/>
        <v>0.84303986700841671</v>
      </c>
      <c r="BK1456" s="14">
        <f t="shared" si="1788"/>
        <v>0.10327565521876809</v>
      </c>
      <c r="BL1456" s="14">
        <f t="shared" si="1789"/>
        <v>3.084545257090333E-2</v>
      </c>
      <c r="BM1456" s="14">
        <f t="shared" si="1790"/>
        <v>0.65272991348246301</v>
      </c>
      <c r="BN1456" s="14">
        <f t="shared" si="1791"/>
        <v>0.3086561974227659</v>
      </c>
    </row>
    <row r="1457" spans="1:66" x14ac:dyDescent="0.25">
      <c r="A1457" t="s">
        <v>301</v>
      </c>
      <c r="B1457" t="s">
        <v>302</v>
      </c>
      <c r="C1457" t="s">
        <v>313</v>
      </c>
      <c r="D1457" s="7" t="s">
        <v>510</v>
      </c>
      <c r="E1457" s="10">
        <f>VLOOKUP(A1457,home!$A$2:$E$405,3,FALSE)</f>
        <v>1.32051282051282</v>
      </c>
      <c r="F1457" s="10">
        <f>VLOOKUP(B1457,home!$B$2:$E$405,3,FALSE)</f>
        <v>0.38</v>
      </c>
      <c r="G1457" s="10">
        <f>VLOOKUP(C1457,away!$B$2:$E$405,4,FALSE)</f>
        <v>0.76</v>
      </c>
      <c r="H1457" s="10">
        <f>VLOOKUP(A1457,away!$A$2:$E$405,3,FALSE)</f>
        <v>0.93589743589743601</v>
      </c>
      <c r="I1457" s="10">
        <f>VLOOKUP(C1457,away!$B$2:$E$405,3,FALSE)</f>
        <v>1.1399999999999999</v>
      </c>
      <c r="J1457" s="10">
        <f>VLOOKUP(B1457,home!$B$2:$E$405,4,FALSE)</f>
        <v>1.87</v>
      </c>
      <c r="K1457" s="12">
        <f t="shared" si="1736"/>
        <v>0.38136410256410241</v>
      </c>
      <c r="L1457" s="12">
        <f t="shared" si="1737"/>
        <v>1.9951461538461539</v>
      </c>
      <c r="M1457" s="13">
        <f t="shared" si="1738"/>
        <v>9.2874119505890057E-2</v>
      </c>
      <c r="N1457" s="13">
        <f t="shared" si="1739"/>
        <v>3.5418855236794958E-2</v>
      </c>
      <c r="O1457" s="13">
        <f t="shared" si="1740"/>
        <v>0.18529744232402462</v>
      </c>
      <c r="P1457" s="13">
        <f t="shared" si="1741"/>
        <v>7.0665792799325167E-2</v>
      </c>
      <c r="Q1457" s="13">
        <f t="shared" si="1742"/>
        <v>6.7537399706140838E-3</v>
      </c>
      <c r="R1457" s="13">
        <f t="shared" si="1743"/>
        <v>0.18484773968515367</v>
      </c>
      <c r="S1457" s="13">
        <f t="shared" si="1744"/>
        <v>1.3441996270124696E-2</v>
      </c>
      <c r="T1457" s="13">
        <f t="shared" si="1745"/>
        <v>1.3474698326447727E-2</v>
      </c>
      <c r="U1457" s="13">
        <f t="shared" si="1746"/>
        <v>7.0494292356031441E-2</v>
      </c>
      <c r="V1457" s="13">
        <f t="shared" si="1747"/>
        <v>1.1364119379932342E-3</v>
      </c>
      <c r="W1457" s="13">
        <f t="shared" si="1748"/>
        <v>8.5854466094818251E-4</v>
      </c>
      <c r="X1457" s="13">
        <f t="shared" si="1749"/>
        <v>1.7129220781959167E-3</v>
      </c>
      <c r="Y1457" s="13">
        <f t="shared" si="1750"/>
        <v>1.7087649480753725E-3</v>
      </c>
      <c r="Z1457" s="13">
        <f t="shared" si="1751"/>
        <v>0.12293275229332981</v>
      </c>
      <c r="AA1457" s="13">
        <f t="shared" si="1752"/>
        <v>4.6882138754080822E-2</v>
      </c>
      <c r="AB1457" s="13">
        <f t="shared" si="1753"/>
        <v>8.9395823861178787E-3</v>
      </c>
      <c r="AC1457" s="13">
        <f t="shared" si="1754"/>
        <v>5.4041865330831268E-5</v>
      </c>
      <c r="AD1457" s="13">
        <f t="shared" si="1755"/>
        <v>8.1854528533426287E-5</v>
      </c>
      <c r="AE1457" s="13">
        <f t="shared" si="1756"/>
        <v>1.6331174777835572E-4</v>
      </c>
      <c r="AF1457" s="13">
        <f t="shared" si="1757"/>
        <v>1.6291540272893982E-4</v>
      </c>
      <c r="AG1457" s="13">
        <f t="shared" si="1758"/>
        <v>1.0834667971898051E-4</v>
      </c>
      <c r="AH1457" s="13">
        <f t="shared" si="1759"/>
        <v>6.1317201979939735E-2</v>
      </c>
      <c r="AI1457" s="13">
        <f t="shared" si="1760"/>
        <v>2.3384179704821519E-2</v>
      </c>
      <c r="AJ1457" s="13">
        <f t="shared" si="1761"/>
        <v>4.4589433536634778E-3</v>
      </c>
      <c r="AK1457" s="13">
        <f t="shared" si="1762"/>
        <v>5.6682697681801383E-4</v>
      </c>
      <c r="AL1457" s="13">
        <f t="shared" si="1763"/>
        <v>1.6447687593809657E-6</v>
      </c>
      <c r="AM1457" s="13">
        <f t="shared" si="1764"/>
        <v>6.2432757629915706E-6</v>
      </c>
      <c r="AN1457" s="13">
        <f t="shared" si="1765"/>
        <v>1.2456247625933544E-5</v>
      </c>
      <c r="AO1457" s="13">
        <f t="shared" si="1766"/>
        <v>1.2426017271118301E-5</v>
      </c>
      <c r="AP1457" s="13">
        <f t="shared" si="1767"/>
        <v>8.2639068553658545E-6</v>
      </c>
      <c r="AQ1457" s="13">
        <f t="shared" si="1768"/>
        <v>4.1219254945565123E-6</v>
      </c>
      <c r="AR1457" s="13">
        <f t="shared" si="1769"/>
        <v>2.4467355938976899E-2</v>
      </c>
      <c r="AS1457" s="13">
        <f t="shared" si="1770"/>
        <v>9.3309712397843855E-3</v>
      </c>
      <c r="AT1457" s="13">
        <f t="shared" si="1771"/>
        <v>1.7792487364559112E-3</v>
      </c>
      <c r="AU1457" s="13">
        <f t="shared" si="1772"/>
        <v>2.261805325389406E-4</v>
      </c>
      <c r="AV1457" s="13">
        <f t="shared" si="1773"/>
        <v>2.1564283952295957E-5</v>
      </c>
      <c r="AW1457" s="13">
        <f t="shared" si="1774"/>
        <v>3.4762970020179748E-8</v>
      </c>
      <c r="AX1457" s="13">
        <f t="shared" si="1775"/>
        <v>3.9682687640224836E-7</v>
      </c>
      <c r="AY1457" s="13">
        <f t="shared" si="1776"/>
        <v>7.91727616196729E-7</v>
      </c>
      <c r="AZ1457" s="13">
        <f t="shared" si="1777"/>
        <v>7.8980615417434408E-7</v>
      </c>
      <c r="BA1457" s="13">
        <f t="shared" si="1778"/>
        <v>5.25259570261655E-7</v>
      </c>
      <c r="BB1457" s="13">
        <f t="shared" si="1779"/>
        <v>2.6199240284460621E-7</v>
      </c>
      <c r="BC1457" s="13">
        <f t="shared" si="1780"/>
        <v>1.045426269744656E-7</v>
      </c>
      <c r="BD1457" s="13">
        <f t="shared" si="1781"/>
        <v>8.1359918494057788E-3</v>
      </c>
      <c r="BE1457" s="13">
        <f t="shared" si="1782"/>
        <v>3.1027752301174862E-3</v>
      </c>
      <c r="BF1457" s="13">
        <f t="shared" si="1783"/>
        <v>5.9164354554594077E-4</v>
      </c>
      <c r="BG1457" s="13">
        <f t="shared" si="1784"/>
        <v>7.5210536594990453E-5</v>
      </c>
      <c r="BH1457" s="13">
        <f t="shared" si="1785"/>
        <v>7.1706496979782779E-6</v>
      </c>
      <c r="BI1457" s="13">
        <f t="shared" si="1786"/>
        <v>5.4692567737420802E-7</v>
      </c>
      <c r="BJ1457" s="14">
        <f t="shared" si="1787"/>
        <v>6.0490335108092735E-2</v>
      </c>
      <c r="BK1457" s="14">
        <f t="shared" si="1788"/>
        <v>0.17817479887503956</v>
      </c>
      <c r="BL1457" s="14">
        <f t="shared" si="1789"/>
        <v>0.63392700698939941</v>
      </c>
      <c r="BM1457" s="14">
        <f t="shared" si="1790"/>
        <v>0.41966644677941245</v>
      </c>
      <c r="BN1457" s="14">
        <f t="shared" si="1791"/>
        <v>0.57585768952180261</v>
      </c>
    </row>
    <row r="1458" spans="1:66" x14ac:dyDescent="0.25">
      <c r="A1458" t="s">
        <v>301</v>
      </c>
      <c r="B1458" t="s">
        <v>382</v>
      </c>
      <c r="C1458" t="s">
        <v>312</v>
      </c>
      <c r="D1458" s="7" t="s">
        <v>510</v>
      </c>
      <c r="E1458" s="10">
        <f>VLOOKUP(A1458,home!$A$2:$E$405,3,FALSE)</f>
        <v>1.32051282051282</v>
      </c>
      <c r="F1458" s="10">
        <f>VLOOKUP(B1458,home!$B$2:$E$405,3,FALSE)</f>
        <v>1.1399999999999999</v>
      </c>
      <c r="G1458" s="10">
        <f>VLOOKUP(C1458,away!$B$2:$E$405,4,FALSE)</f>
        <v>0.19</v>
      </c>
      <c r="H1458" s="10">
        <f>VLOOKUP(A1458,away!$A$2:$E$405,3,FALSE)</f>
        <v>0.93589743589743601</v>
      </c>
      <c r="I1458" s="10">
        <f>VLOOKUP(C1458,away!$B$2:$E$405,3,FALSE)</f>
        <v>0.38</v>
      </c>
      <c r="J1458" s="10">
        <f>VLOOKUP(B1458,home!$B$2:$E$405,4,FALSE)</f>
        <v>0.8</v>
      </c>
      <c r="K1458" s="12">
        <f t="shared" si="1736"/>
        <v>0.28602307692307677</v>
      </c>
      <c r="L1458" s="12">
        <f t="shared" si="1737"/>
        <v>0.28451282051282056</v>
      </c>
      <c r="M1458" s="13">
        <f t="shared" si="1738"/>
        <v>0.56522245625801115</v>
      </c>
      <c r="N1458" s="13">
        <f t="shared" si="1739"/>
        <v>0.16166666608493549</v>
      </c>
      <c r="O1458" s="13">
        <f t="shared" si="1740"/>
        <v>0.16081303524715107</v>
      </c>
      <c r="P1458" s="13">
        <f t="shared" si="1741"/>
        <v>4.5996239150729347E-2</v>
      </c>
      <c r="Q1458" s="13">
        <f t="shared" si="1742"/>
        <v>2.3120198634754438E-2</v>
      </c>
      <c r="R1458" s="13">
        <f t="shared" si="1743"/>
        <v>2.2876685116697291E-2</v>
      </c>
      <c r="S1458" s="13">
        <f t="shared" si="1744"/>
        <v>9.3576166011588005E-4</v>
      </c>
      <c r="T1458" s="13">
        <f t="shared" si="1745"/>
        <v>6.5779929243906477E-3</v>
      </c>
      <c r="U1458" s="13">
        <f t="shared" si="1746"/>
        <v>6.5432598668781154E-3</v>
      </c>
      <c r="V1458" s="13">
        <f t="shared" si="1747"/>
        <v>8.4610771151994977E-6</v>
      </c>
      <c r="W1458" s="13">
        <f t="shared" si="1748"/>
        <v>2.2043034508617285E-3</v>
      </c>
      <c r="X1458" s="13">
        <f t="shared" si="1749"/>
        <v>6.27152592070814E-4</v>
      </c>
      <c r="Y1458" s="13">
        <f t="shared" si="1750"/>
        <v>8.9216476430996835E-5</v>
      </c>
      <c r="Z1458" s="13">
        <f t="shared" si="1751"/>
        <v>2.1695700688450707E-3</v>
      </c>
      <c r="AA1458" s="13">
        <f t="shared" si="1752"/>
        <v>6.2054710669127858E-4</v>
      </c>
      <c r="AB1458" s="13">
        <f t="shared" si="1753"/>
        <v>8.8745396415776146E-5</v>
      </c>
      <c r="AC1458" s="13">
        <f t="shared" si="1754"/>
        <v>4.3033689894416146E-8</v>
      </c>
      <c r="AD1458" s="13">
        <f t="shared" si="1755"/>
        <v>1.5762041387190688E-4</v>
      </c>
      <c r="AE1458" s="13">
        <f t="shared" si="1756"/>
        <v>4.4845028521094335E-5</v>
      </c>
      <c r="AF1458" s="13">
        <f t="shared" si="1757"/>
        <v>6.3794927752572162E-6</v>
      </c>
      <c r="AG1458" s="13">
        <f t="shared" si="1758"/>
        <v>6.0501582764319738E-7</v>
      </c>
      <c r="AH1458" s="13">
        <f t="shared" si="1759"/>
        <v>1.5431762489682629E-4</v>
      </c>
      <c r="AI1458" s="13">
        <f t="shared" si="1760"/>
        <v>4.4138401896451458E-5</v>
      </c>
      <c r="AJ1458" s="13">
        <f t="shared" si="1761"/>
        <v>6.3123007604452063E-6</v>
      </c>
      <c r="AK1458" s="13">
        <f t="shared" si="1762"/>
        <v>6.0182122865547203E-7</v>
      </c>
      <c r="AL1458" s="13">
        <f t="shared" si="1763"/>
        <v>1.4007850325170702E-10</v>
      </c>
      <c r="AM1458" s="13">
        <f t="shared" si="1764"/>
        <v>9.0166151523063262E-6</v>
      </c>
      <c r="AN1458" s="13">
        <f t="shared" si="1765"/>
        <v>2.5653426084613079E-6</v>
      </c>
      <c r="AO1458" s="13">
        <f t="shared" si="1766"/>
        <v>3.6493643055752154E-7</v>
      </c>
      <c r="AP1458" s="13">
        <f t="shared" si="1767"/>
        <v>3.4609697721933847E-8</v>
      </c>
      <c r="AQ1458" s="13">
        <f t="shared" si="1768"/>
        <v>2.4617256789908845E-9</v>
      </c>
      <c r="AR1458" s="13">
        <f t="shared" si="1769"/>
        <v>8.7810685428471059E-6</v>
      </c>
      <c r="AS1458" s="13">
        <f t="shared" si="1770"/>
        <v>2.5115882432975674E-6</v>
      </c>
      <c r="AT1458" s="13">
        <f t="shared" si="1771"/>
        <v>3.5918609865589764E-7</v>
      </c>
      <c r="AU1458" s="13">
        <f t="shared" si="1772"/>
        <v>3.4245171041851903E-8</v>
      </c>
      <c r="AV1458" s="13">
        <f t="shared" si="1773"/>
        <v>2.4487272977868812E-9</v>
      </c>
      <c r="AW1458" s="13">
        <f t="shared" si="1774"/>
        <v>3.1664446960982684E-13</v>
      </c>
      <c r="AX1458" s="13">
        <f t="shared" si="1775"/>
        <v>4.2982666821564862E-7</v>
      </c>
      <c r="AY1458" s="13">
        <f t="shared" si="1776"/>
        <v>1.2229119770566251E-7</v>
      </c>
      <c r="AZ1458" s="13">
        <f t="shared" si="1777"/>
        <v>1.7396706791564507E-8</v>
      </c>
      <c r="BA1458" s="13">
        <f t="shared" si="1778"/>
        <v>1.6498620389675201E-9</v>
      </c>
      <c r="BB1458" s="13">
        <f t="shared" si="1779"/>
        <v>1.1735172554092054E-10</v>
      </c>
      <c r="BC1458" s="13">
        <f t="shared" si="1780"/>
        <v>6.6776140851387429E-12</v>
      </c>
      <c r="BD1458" s="13">
        <f t="shared" si="1781"/>
        <v>4.163877630403054E-7</v>
      </c>
      <c r="BE1458" s="13">
        <f t="shared" si="1782"/>
        <v>1.1909650917790513E-7</v>
      </c>
      <c r="BF1458" s="13">
        <f t="shared" si="1783"/>
        <v>1.7032175002930939E-8</v>
      </c>
      <c r="BG1458" s="13">
        <f t="shared" si="1784"/>
        <v>1.6238650336768744E-9</v>
      </c>
      <c r="BH1458" s="13">
        <f t="shared" si="1785"/>
        <v>1.1611571836001378E-10</v>
      </c>
      <c r="BI1458" s="13">
        <f t="shared" si="1786"/>
        <v>6.6423550088929096E-12</v>
      </c>
      <c r="BJ1458" s="14">
        <f t="shared" si="1787"/>
        <v>0.19450753536851878</v>
      </c>
      <c r="BK1458" s="14">
        <f t="shared" si="1788"/>
        <v>0.61216308361093774</v>
      </c>
      <c r="BL1458" s="14">
        <f t="shared" si="1789"/>
        <v>0.19115988568246942</v>
      </c>
      <c r="BM1458" s="14">
        <f t="shared" si="1790"/>
        <v>2.0304671947611114E-2</v>
      </c>
      <c r="BN1458" s="14">
        <f t="shared" si="1791"/>
        <v>0.97969528049227883</v>
      </c>
    </row>
    <row r="1459" spans="1:66" x14ac:dyDescent="0.25">
      <c r="A1459" t="s">
        <v>301</v>
      </c>
      <c r="B1459" t="s">
        <v>369</v>
      </c>
      <c r="C1459" t="s">
        <v>336</v>
      </c>
      <c r="D1459" s="7" t="s">
        <v>510</v>
      </c>
      <c r="E1459" s="10">
        <f>VLOOKUP(A1459,home!$A$2:$E$405,3,FALSE)</f>
        <v>1.32051282051282</v>
      </c>
      <c r="F1459" s="10">
        <f>VLOOKUP(B1459,home!$B$2:$E$405,3,FALSE)</f>
        <v>2.02</v>
      </c>
      <c r="G1459" s="10">
        <f>VLOOKUP(C1459,away!$B$2:$E$405,4,FALSE)</f>
        <v>0.95</v>
      </c>
      <c r="H1459" s="10">
        <f>VLOOKUP(A1459,away!$A$2:$E$405,3,FALSE)</f>
        <v>0.93589743589743601</v>
      </c>
      <c r="I1459" s="10">
        <f>VLOOKUP(C1459,away!$B$2:$E$405,3,FALSE)</f>
        <v>0.38</v>
      </c>
      <c r="J1459" s="10">
        <f>VLOOKUP(B1459,home!$B$2:$E$405,4,FALSE)</f>
        <v>0.36</v>
      </c>
      <c r="K1459" s="12">
        <f t="shared" si="1736"/>
        <v>2.5340641025641015</v>
      </c>
      <c r="L1459" s="12">
        <f t="shared" si="1737"/>
        <v>0.12803076923076923</v>
      </c>
      <c r="M1459" s="13">
        <f t="shared" si="1738"/>
        <v>6.9801842564161345E-2</v>
      </c>
      <c r="N1459" s="13">
        <f t="shared" si="1739"/>
        <v>0.17688234353467219</v>
      </c>
      <c r="O1459" s="13">
        <f t="shared" si="1740"/>
        <v>8.9367835972146287E-3</v>
      </c>
      <c r="P1459" s="13">
        <f t="shared" si="1741"/>
        <v>2.2646382506085267E-2</v>
      </c>
      <c r="Q1459" s="13">
        <f t="shared" si="1742"/>
        <v>0.22411559856431215</v>
      </c>
      <c r="R1459" s="13">
        <f t="shared" si="1743"/>
        <v>5.7209163920015488E-4</v>
      </c>
      <c r="S1459" s="13">
        <f t="shared" si="1744"/>
        <v>1.8368377601941845E-3</v>
      </c>
      <c r="T1459" s="13">
        <f t="shared" si="1745"/>
        <v>2.8693692480803171E-2</v>
      </c>
      <c r="U1459" s="13">
        <f t="shared" si="1746"/>
        <v>1.449716886274166E-3</v>
      </c>
      <c r="V1459" s="13">
        <f t="shared" si="1747"/>
        <v>6.6215588125998073E-5</v>
      </c>
      <c r="W1459" s="13">
        <f t="shared" si="1748"/>
        <v>0.18930776438216337</v>
      </c>
      <c r="X1459" s="13">
        <f t="shared" si="1749"/>
        <v>2.4237218695205599E-2</v>
      </c>
      <c r="Y1459" s="13">
        <f t="shared" si="1750"/>
        <v>1.5515548767807768E-3</v>
      </c>
      <c r="Z1459" s="13">
        <f t="shared" si="1751"/>
        <v>2.4415110879095838E-5</v>
      </c>
      <c r="AA1459" s="13">
        <f t="shared" si="1752"/>
        <v>6.1869456038839016E-5</v>
      </c>
      <c r="AB1459" s="13">
        <f t="shared" si="1753"/>
        <v>7.8390583796594888E-5</v>
      </c>
      <c r="AC1459" s="13">
        <f t="shared" si="1754"/>
        <v>1.3426790410192083E-6</v>
      </c>
      <c r="AD1459" s="13">
        <f t="shared" si="1755"/>
        <v>0.11992950251437583</v>
      </c>
      <c r="AE1459" s="13">
        <f t="shared" si="1756"/>
        <v>1.5354666460379014E-2</v>
      </c>
      <c r="AF1459" s="13">
        <f t="shared" si="1757"/>
        <v>9.8293487910210879E-4</v>
      </c>
      <c r="AG1459" s="13">
        <f t="shared" si="1758"/>
        <v>4.1948636225065381E-5</v>
      </c>
      <c r="AH1459" s="13">
        <f t="shared" si="1759"/>
        <v>7.8147135667629082E-7</v>
      </c>
      <c r="AI1459" s="13">
        <f t="shared" si="1760"/>
        <v>1.9802985121354554E-6</v>
      </c>
      <c r="AJ1459" s="13">
        <f t="shared" si="1761"/>
        <v>2.5091016859817801E-6</v>
      </c>
      <c r="AK1459" s="13">
        <f t="shared" si="1762"/>
        <v>2.1194081707098312E-6</v>
      </c>
      <c r="AL1459" s="13">
        <f t="shared" si="1763"/>
        <v>1.7424653578664502E-8</v>
      </c>
      <c r="AM1459" s="13">
        <f t="shared" si="1764"/>
        <v>6.0781809432010156E-2</v>
      </c>
      <c r="AN1459" s="13">
        <f t="shared" si="1765"/>
        <v>7.7819418168182872E-3</v>
      </c>
      <c r="AO1459" s="13">
        <f t="shared" si="1766"/>
        <v>4.9816399845816752E-4</v>
      </c>
      <c r="AP1459" s="13">
        <f t="shared" si="1767"/>
        <v>2.1260106641891643E-5</v>
      </c>
      <c r="AQ1459" s="13">
        <f t="shared" si="1768"/>
        <v>6.8048695182239337E-7</v>
      </c>
      <c r="AR1459" s="13">
        <f t="shared" si="1769"/>
        <v>2.0010475785415685E-8</v>
      </c>
      <c r="AS1459" s="13">
        <f t="shared" si="1770"/>
        <v>5.0707828363050078E-8</v>
      </c>
      <c r="AT1459" s="13">
        <f t="shared" si="1771"/>
        <v>6.4248443786893515E-8</v>
      </c>
      <c r="AU1459" s="13">
        <f t="shared" si="1772"/>
        <v>5.426989168199148E-8</v>
      </c>
      <c r="AV1459" s="13">
        <f t="shared" si="1773"/>
        <v>3.4380846090344196E-8</v>
      </c>
      <c r="AW1459" s="13">
        <f t="shared" si="1774"/>
        <v>1.5703396750743407E-10</v>
      </c>
      <c r="AX1459" s="13">
        <f t="shared" si="1775"/>
        <v>2.5670833561758196E-2</v>
      </c>
      <c r="AY1459" s="13">
        <f t="shared" si="1776"/>
        <v>3.2866565677069502E-3</v>
      </c>
      <c r="AZ1459" s="13">
        <f t="shared" si="1777"/>
        <v>2.1039658428044031E-4</v>
      </c>
      <c r="BA1459" s="13">
        <f t="shared" si="1778"/>
        <v>8.9790788429837147E-6</v>
      </c>
      <c r="BB1459" s="13">
        <f t="shared" si="1779"/>
        <v>2.8739959281273261E-7</v>
      </c>
      <c r="BC1459" s="13">
        <f t="shared" si="1780"/>
        <v>7.3591981888848096E-9</v>
      </c>
      <c r="BD1459" s="13">
        <f t="shared" si="1781"/>
        <v>4.2699276791340793E-10</v>
      </c>
      <c r="BE1459" s="13">
        <f t="shared" si="1782"/>
        <v>1.0820270452238516E-9</v>
      </c>
      <c r="BF1459" s="13">
        <f t="shared" si="1783"/>
        <v>1.3709629466526332E-9</v>
      </c>
      <c r="BG1459" s="13">
        <f t="shared" si="1784"/>
        <v>1.1580359963526472E-9</v>
      </c>
      <c r="BH1459" s="13">
        <f t="shared" si="1785"/>
        <v>7.3363436195857412E-10</v>
      </c>
      <c r="BI1459" s="13">
        <f t="shared" si="1786"/>
        <v>3.7181530020934811E-10</v>
      </c>
      <c r="BJ1459" s="14">
        <f t="shared" si="1787"/>
        <v>0.87935824141627905</v>
      </c>
      <c r="BK1459" s="14">
        <f t="shared" si="1788"/>
        <v>9.7639295089968339E-2</v>
      </c>
      <c r="BL1459" s="14">
        <f t="shared" si="1789"/>
        <v>1.1106471203204014E-2</v>
      </c>
      <c r="BM1459" s="14">
        <f t="shared" si="1790"/>
        <v>0.48188672400401189</v>
      </c>
      <c r="BN1459" s="14">
        <f t="shared" si="1791"/>
        <v>0.5029550424056457</v>
      </c>
    </row>
    <row r="1460" spans="1:66" x14ac:dyDescent="0.25">
      <c r="A1460" t="s">
        <v>301</v>
      </c>
      <c r="B1460" t="s">
        <v>368</v>
      </c>
      <c r="C1460" t="s">
        <v>385</v>
      </c>
      <c r="D1460" s="7" t="s">
        <v>510</v>
      </c>
      <c r="E1460" s="10">
        <f>VLOOKUP(A1460,home!$A$2:$E$405,3,FALSE)</f>
        <v>1.32051282051282</v>
      </c>
      <c r="F1460" s="10">
        <f>VLOOKUP(B1460,home!$B$2:$E$405,3,FALSE)</f>
        <v>2.78</v>
      </c>
      <c r="G1460" s="10">
        <f>VLOOKUP(C1460,away!$B$2:$E$405,4,FALSE)</f>
        <v>0.38</v>
      </c>
      <c r="H1460" s="10">
        <f>VLOOKUP(A1460,away!$A$2:$E$405,3,FALSE)</f>
        <v>0.93589743589743601</v>
      </c>
      <c r="I1460" s="10">
        <f>VLOOKUP(C1460,away!$B$2:$E$405,3,FALSE)</f>
        <v>0.38</v>
      </c>
      <c r="J1460" s="10">
        <f>VLOOKUP(B1460,home!$B$2:$E$405,4,FALSE)</f>
        <v>1.07</v>
      </c>
      <c r="K1460" s="12">
        <f t="shared" si="1736"/>
        <v>1.3949897435897429</v>
      </c>
      <c r="L1460" s="12">
        <f t="shared" si="1737"/>
        <v>0.3805358974358975</v>
      </c>
      <c r="M1460" s="13">
        <f t="shared" si="1738"/>
        <v>0.16939438545515462</v>
      </c>
      <c r="N1460" s="13">
        <f t="shared" si="1739"/>
        <v>0.23630343033162818</v>
      </c>
      <c r="O1460" s="13">
        <f t="shared" si="1740"/>
        <v>6.4460644489779603E-2</v>
      </c>
      <c r="P1460" s="13">
        <f t="shared" si="1741"/>
        <v>8.9921937928427204E-2</v>
      </c>
      <c r="Q1460" s="13">
        <f t="shared" si="1742"/>
        <v>0.16482043084384737</v>
      </c>
      <c r="R1460" s="13">
        <f t="shared" si="1743"/>
        <v>1.226479460010731E-2</v>
      </c>
      <c r="S1460" s="13">
        <f t="shared" si="1744"/>
        <v>1.193362297557464E-2</v>
      </c>
      <c r="T1460" s="13">
        <f t="shared" si="1745"/>
        <v>6.2720090566934741E-2</v>
      </c>
      <c r="U1460" s="13">
        <f t="shared" si="1746"/>
        <v>1.7109262674384559E-2</v>
      </c>
      <c r="V1460" s="13">
        <f t="shared" si="1747"/>
        <v>7.0387647381944536E-4</v>
      </c>
      <c r="W1460" s="13">
        <f t="shared" si="1748"/>
        <v>7.6640936853736519E-2</v>
      </c>
      <c r="X1460" s="13">
        <f t="shared" si="1749"/>
        <v>2.9164627685964575E-2</v>
      </c>
      <c r="Y1460" s="13">
        <f t="shared" si="1750"/>
        <v>5.5490938849311758E-3</v>
      </c>
      <c r="Z1460" s="13">
        <f t="shared" si="1751"/>
        <v>1.5557315400062618E-3</v>
      </c>
      <c r="AA1460" s="13">
        <f t="shared" si="1752"/>
        <v>2.1702295420878105E-3</v>
      </c>
      <c r="AB1460" s="13">
        <f t="shared" si="1753"/>
        <v>1.5137239762239804E-3</v>
      </c>
      <c r="AC1460" s="13">
        <f t="shared" si="1754"/>
        <v>2.3353023337375016E-5</v>
      </c>
      <c r="AD1460" s="13">
        <f t="shared" si="1755"/>
        <v>2.6728330212517897E-2</v>
      </c>
      <c r="AE1460" s="13">
        <f t="shared" si="1756"/>
        <v>1.0171089124383512E-2</v>
      </c>
      <c r="AF1460" s="13">
        <f t="shared" si="1757"/>
        <v>1.935232263923888E-3</v>
      </c>
      <c r="AG1460" s="13">
        <f t="shared" si="1758"/>
        <v>2.4547511543306013E-4</v>
      </c>
      <c r="AH1460" s="13">
        <f t="shared" si="1759"/>
        <v>1.480029244364034E-4</v>
      </c>
      <c r="AI1460" s="13">
        <f t="shared" si="1760"/>
        <v>2.0646256161007046E-4</v>
      </c>
      <c r="AJ1460" s="13">
        <f t="shared" si="1761"/>
        <v>1.4400657794065688E-4</v>
      </c>
      <c r="AK1460" s="13">
        <f t="shared" si="1762"/>
        <v>6.6962566412224401E-5</v>
      </c>
      <c r="AL1460" s="13">
        <f t="shared" si="1763"/>
        <v>4.9587218828819767E-7</v>
      </c>
      <c r="AM1460" s="13">
        <f t="shared" si="1764"/>
        <v>7.4571493019484651E-3</v>
      </c>
      <c r="AN1460" s="13">
        <f t="shared" si="1765"/>
        <v>2.8377130019304358E-3</v>
      </c>
      <c r="AO1460" s="13">
        <f t="shared" si="1766"/>
        <v>5.3992583192755648E-4</v>
      </c>
      <c r="AP1460" s="13">
        <f t="shared" si="1767"/>
        <v>6.8487053667125428E-5</v>
      </c>
      <c r="AQ1460" s="13">
        <f t="shared" si="1768"/>
        <v>6.5154456074900122E-6</v>
      </c>
      <c r="AR1460" s="13">
        <f t="shared" si="1769"/>
        <v>1.126408513470882E-5</v>
      </c>
      <c r="AS1460" s="13">
        <f t="shared" si="1770"/>
        <v>1.5713283233840488E-5</v>
      </c>
      <c r="AT1460" s="13">
        <f t="shared" si="1771"/>
        <v>1.0959934474664077E-5</v>
      </c>
      <c r="AU1460" s="13">
        <f t="shared" si="1772"/>
        <v>5.0963320608573401E-6</v>
      </c>
      <c r="AV1460" s="13">
        <f t="shared" si="1773"/>
        <v>1.7773327387058921E-6</v>
      </c>
      <c r="AW1460" s="13">
        <f t="shared" si="1774"/>
        <v>7.3119615072433838E-9</v>
      </c>
      <c r="AX1460" s="13">
        <f t="shared" si="1775"/>
        <v>1.7337744654392512E-3</v>
      </c>
      <c r="AY1460" s="13">
        <f t="shared" si="1776"/>
        <v>6.5976342215736891E-4</v>
      </c>
      <c r="AZ1460" s="13">
        <f t="shared" si="1777"/>
        <v>1.2553183297301664E-4</v>
      </c>
      <c r="BA1460" s="13">
        <f t="shared" si="1778"/>
        <v>1.5923122905720025E-5</v>
      </c>
      <c r="BB1460" s="13">
        <f t="shared" si="1779"/>
        <v>1.5148299662275664E-6</v>
      </c>
      <c r="BC1460" s="13">
        <f t="shared" si="1780"/>
        <v>1.1528943613223945E-7</v>
      </c>
      <c r="BD1460" s="13">
        <f t="shared" si="1781"/>
        <v>7.143981242551284E-7</v>
      </c>
      <c r="BE1460" s="13">
        <f t="shared" si="1782"/>
        <v>9.9657805617565466E-7</v>
      </c>
      <c r="BF1460" s="13">
        <f t="shared" si="1783"/>
        <v>6.9510808352582071E-7</v>
      </c>
      <c r="BG1460" s="13">
        <f t="shared" si="1784"/>
        <v>3.2322288240161398E-7</v>
      </c>
      <c r="BH1460" s="13">
        <f t="shared" si="1785"/>
        <v>1.127231514609413E-7</v>
      </c>
      <c r="BI1460" s="13">
        <f t="shared" si="1786"/>
        <v>3.1449528030625253E-8</v>
      </c>
      <c r="BJ1460" s="14">
        <f t="shared" si="1787"/>
        <v>0.62772515048125976</v>
      </c>
      <c r="BK1460" s="14">
        <f t="shared" si="1788"/>
        <v>0.27263743515065891</v>
      </c>
      <c r="BL1460" s="14">
        <f t="shared" si="1789"/>
        <v>9.8131774360451271E-2</v>
      </c>
      <c r="BM1460" s="14">
        <f t="shared" si="1790"/>
        <v>0.26222471177323609</v>
      </c>
      <c r="BN1460" s="14">
        <f t="shared" si="1791"/>
        <v>0.73716562364894422</v>
      </c>
    </row>
    <row r="1461" spans="1:66" x14ac:dyDescent="0.25">
      <c r="A1461" t="s">
        <v>303</v>
      </c>
      <c r="B1461" t="s">
        <v>466</v>
      </c>
      <c r="C1461" t="s">
        <v>473</v>
      </c>
      <c r="D1461" s="7" t="s">
        <v>510</v>
      </c>
      <c r="E1461" s="10">
        <f>VLOOKUP(A1461,home!$A$2:$E$405,3,FALSE)</f>
        <v>1.2840909090909101</v>
      </c>
      <c r="F1461" s="10">
        <f>VLOOKUP(B1461,home!$B$2:$E$405,3,FALSE)</f>
        <v>1.17</v>
      </c>
      <c r="G1461" s="10">
        <f>VLOOKUP(C1461,away!$B$2:$E$405,4,FALSE)</f>
        <v>0.97</v>
      </c>
      <c r="H1461" s="10">
        <f>VLOOKUP(A1461,away!$A$2:$E$405,3,FALSE)</f>
        <v>0.96590909090909105</v>
      </c>
      <c r="I1461" s="10">
        <f>VLOOKUP(C1461,away!$B$2:$E$405,3,FALSE)</f>
        <v>0.39</v>
      </c>
      <c r="J1461" s="10">
        <f>VLOOKUP(B1461,home!$B$2:$E$405,4,FALSE)</f>
        <v>1.04</v>
      </c>
      <c r="K1461" s="12">
        <f t="shared" si="1736"/>
        <v>1.4573147727272735</v>
      </c>
      <c r="L1461" s="12">
        <f t="shared" si="1737"/>
        <v>0.39177272727272733</v>
      </c>
      <c r="M1461" s="13">
        <f t="shared" si="1738"/>
        <v>0.15738071071005927</v>
      </c>
      <c r="N1461" s="13">
        <f t="shared" si="1739"/>
        <v>0.22935323466008678</v>
      </c>
      <c r="O1461" s="13">
        <f t="shared" si="1740"/>
        <v>6.1657470255000055E-2</v>
      </c>
      <c r="P1461" s="13">
        <f t="shared" si="1741"/>
        <v>8.9854342251604019E-2</v>
      </c>
      <c r="Q1461" s="13">
        <f t="shared" si="1742"/>
        <v>0.16711992852146473</v>
      </c>
      <c r="R1461" s="13">
        <f t="shared" si="1743"/>
        <v>1.2077857639269213E-2</v>
      </c>
      <c r="S1461" s="13">
        <f t="shared" si="1744"/>
        <v>1.2825273797915851E-2</v>
      </c>
      <c r="T1461" s="13">
        <f t="shared" si="1745"/>
        <v>6.5473030178477498E-2</v>
      </c>
      <c r="U1461" s="13">
        <f t="shared" si="1746"/>
        <v>1.7601240360603974E-2</v>
      </c>
      <c r="V1461" s="13">
        <f t="shared" si="1747"/>
        <v>8.1360142979905448E-4</v>
      </c>
      <c r="W1461" s="13">
        <f t="shared" si="1748"/>
        <v>8.1182113550485505E-2</v>
      </c>
      <c r="X1461" s="13">
        <f t="shared" si="1749"/>
        <v>3.1804938031437947E-2</v>
      </c>
      <c r="Y1461" s="13">
        <f t="shared" si="1750"/>
        <v>6.2301536566582638E-3</v>
      </c>
      <c r="Z1461" s="13">
        <f t="shared" si="1751"/>
        <v>1.5772584089827483E-3</v>
      </c>
      <c r="AA1461" s="13">
        <f t="shared" si="1752"/>
        <v>2.2985619798188747E-3</v>
      </c>
      <c r="AB1461" s="13">
        <f t="shared" si="1753"/>
        <v>1.674864164609648E-3</v>
      </c>
      <c r="AC1461" s="13">
        <f t="shared" si="1754"/>
        <v>2.9032155926116121E-5</v>
      </c>
      <c r="AD1461" s="13">
        <f t="shared" si="1755"/>
        <v>2.9576973339586386E-2</v>
      </c>
      <c r="AE1461" s="13">
        <f t="shared" si="1756"/>
        <v>1.1587451509722506E-2</v>
      </c>
      <c r="AF1461" s="13">
        <f t="shared" si="1757"/>
        <v>2.2698237400522333E-3</v>
      </c>
      <c r="AG1461" s="13">
        <f t="shared" si="1758"/>
        <v>2.9641834568954855E-4</v>
      </c>
      <c r="AH1461" s="13">
        <f t="shared" si="1759"/>
        <v>1.5448170712525347E-4</v>
      </c>
      <c r="AI1461" s="13">
        <f t="shared" si="1760"/>
        <v>2.2512847390975996E-4</v>
      </c>
      <c r="AJ1461" s="13">
        <f t="shared" si="1761"/>
        <v>1.6404152539511993E-4</v>
      </c>
      <c r="AK1461" s="13">
        <f t="shared" si="1762"/>
        <v>7.9686712766341468E-5</v>
      </c>
      <c r="AL1461" s="13">
        <f t="shared" si="1763"/>
        <v>6.6302033155590137E-7</v>
      </c>
      <c r="AM1461" s="13">
        <f t="shared" si="1764"/>
        <v>8.6205920360679939E-3</v>
      </c>
      <c r="AN1461" s="13">
        <f t="shared" si="1765"/>
        <v>3.3773128526759116E-3</v>
      </c>
      <c r="AO1461" s="13">
        <f t="shared" si="1766"/>
        <v>6.6156953357303816E-4</v>
      </c>
      <c r="AP1461" s="13">
        <f t="shared" si="1767"/>
        <v>8.6394966816151782E-5</v>
      </c>
      <c r="AQ1461" s="13">
        <f t="shared" si="1768"/>
        <v>8.4617979430501366E-6</v>
      </c>
      <c r="AR1461" s="13">
        <f t="shared" si="1769"/>
        <v>1.2104343942841453E-5</v>
      </c>
      <c r="AS1461" s="13">
        <f t="shared" si="1770"/>
        <v>1.7639839242074742E-5</v>
      </c>
      <c r="AT1461" s="13">
        <f t="shared" si="1771"/>
        <v>1.2853399158004901E-5</v>
      </c>
      <c r="AU1461" s="13">
        <f t="shared" si="1772"/>
        <v>6.2438161575736119E-6</v>
      </c>
      <c r="AV1461" s="13">
        <f t="shared" si="1773"/>
        <v>2.2748013811563174E-6</v>
      </c>
      <c r="AW1461" s="13">
        <f t="shared" si="1774"/>
        <v>1.0515063815389737E-8</v>
      </c>
      <c r="AX1461" s="13">
        <f t="shared" si="1775"/>
        <v>2.0938193539694946E-3</v>
      </c>
      <c r="AY1461" s="13">
        <f t="shared" si="1776"/>
        <v>8.2030131872104907E-4</v>
      </c>
      <c r="AZ1461" s="13">
        <f t="shared" si="1777"/>
        <v>1.6068584241038002E-4</v>
      </c>
      <c r="BA1461" s="13">
        <f t="shared" si="1778"/>
        <v>2.098411023841009E-5</v>
      </c>
      <c r="BB1461" s="13">
        <f t="shared" si="1779"/>
        <v>2.0552505243733693E-6</v>
      </c>
      <c r="BC1461" s="13">
        <f t="shared" si="1780"/>
        <v>1.6103822063249162E-7</v>
      </c>
      <c r="BD1461" s="13">
        <f t="shared" si="1781"/>
        <v>7.9035863972235222E-7</v>
      </c>
      <c r="BE1461" s="13">
        <f t="shared" si="1782"/>
        <v>1.1518013214200167E-6</v>
      </c>
      <c r="BF1461" s="13">
        <f t="shared" si="1783"/>
        <v>8.3926854047609273E-7</v>
      </c>
      <c r="BG1461" s="13">
        <f t="shared" si="1784"/>
        <v>4.0769281410702241E-7</v>
      </c>
      <c r="BH1461" s="13">
        <f t="shared" si="1785"/>
        <v>1.4853419018322956E-7</v>
      </c>
      <c r="BI1461" s="13">
        <f t="shared" si="1786"/>
        <v>4.3292213921820563E-8</v>
      </c>
      <c r="BJ1461" s="14">
        <f t="shared" si="1787"/>
        <v>0.64074640363482172</v>
      </c>
      <c r="BK1461" s="14">
        <f t="shared" si="1788"/>
        <v>0.2617239246843569</v>
      </c>
      <c r="BL1461" s="14">
        <f t="shared" si="1789"/>
        <v>9.5987829966099711E-2</v>
      </c>
      <c r="BM1461" s="14">
        <f t="shared" si="1790"/>
        <v>0.28177158185312012</v>
      </c>
      <c r="BN1461" s="14">
        <f t="shared" si="1791"/>
        <v>0.717443544037484</v>
      </c>
    </row>
    <row r="1462" spans="1:66" x14ac:dyDescent="0.25">
      <c r="A1462" t="s">
        <v>303</v>
      </c>
      <c r="B1462" t="s">
        <v>470</v>
      </c>
      <c r="C1462" t="s">
        <v>333</v>
      </c>
      <c r="D1462" s="7" t="s">
        <v>510</v>
      </c>
      <c r="E1462" s="10">
        <f>VLOOKUP(A1462,home!$A$2:$E$405,3,FALSE)</f>
        <v>1.2840909090909101</v>
      </c>
      <c r="F1462" s="10">
        <f>VLOOKUP(B1462,home!$B$2:$E$405,3,FALSE)</f>
        <v>1.17</v>
      </c>
      <c r="G1462" s="10">
        <f>VLOOKUP(C1462,away!$B$2:$E$405,4,FALSE)</f>
        <v>0.97</v>
      </c>
      <c r="H1462" s="10">
        <f>VLOOKUP(A1462,away!$A$2:$E$405,3,FALSE)</f>
        <v>0.96590909090909105</v>
      </c>
      <c r="I1462" s="10">
        <f>VLOOKUP(C1462,away!$B$2:$E$405,3,FALSE)</f>
        <v>0.97</v>
      </c>
      <c r="J1462" s="10">
        <f>VLOOKUP(B1462,home!$B$2:$E$405,4,FALSE)</f>
        <v>1.29</v>
      </c>
      <c r="K1462" s="12">
        <f t="shared" ref="K1462:K1525" si="1792">E1462*F1462*G1462</f>
        <v>1.4573147727272735</v>
      </c>
      <c r="L1462" s="12">
        <f t="shared" ref="L1462:L1525" si="1793">H1462*I1462*J1462</f>
        <v>1.2086420454545457</v>
      </c>
      <c r="M1462" s="13">
        <f t="shared" ref="M1462:M1525" si="1794">_xlfn.POISSON.DIST(0,K1462,FALSE) * _xlfn.POISSON.DIST(0,L1462,FALSE)</f>
        <v>6.9532791455346854E-2</v>
      </c>
      <c r="N1462" s="13">
        <f t="shared" ref="N1462:N1525" si="1795">_xlfn.POISSON.DIST(1,K1462,FALSE) * _xlfn.POISSON.DIST(0,L1462,FALSE)</f>
        <v>0.1013311641768417</v>
      </c>
      <c r="O1462" s="13">
        <f t="shared" ref="O1462:O1525" si="1796">_xlfn.POISSON.DIST(0,K1462,FALSE) * _xlfn.POISSON.DIST(1,L1462,FALSE)</f>
        <v>8.4040255290754776E-2</v>
      </c>
      <c r="P1462" s="13">
        <f t="shared" ref="P1462:P1525" si="1797">_xlfn.POISSON.DIST(1,K1462,FALSE) * _xlfn.POISSON.DIST(1,L1462,FALSE)</f>
        <v>0.12247310553898832</v>
      </c>
      <c r="Q1462" s="13">
        <f t="shared" ref="Q1462:Q1525" si="1798">_xlfn.POISSON.DIST(2,K1462,FALSE) * _xlfn.POISSON.DIST(0,L1462,FALSE)</f>
        <v>7.3835701246282068E-2</v>
      </c>
      <c r="R1462" s="13">
        <f t="shared" ref="R1462:R1525" si="1799">_xlfn.POISSON.DIST(0,K1462,FALSE) * _xlfn.POISSON.DIST(2,L1462,FALSE)</f>
        <v>5.0787293027570034E-2</v>
      </c>
      <c r="S1462" s="13">
        <f t="shared" ref="S1462:S1525" si="1800">_xlfn.POISSON.DIST(2,K1462,FALSE) * _xlfn.POISSON.DIST(2,L1462,FALSE)</f>
        <v>5.3930171888743994E-2</v>
      </c>
      <c r="T1462" s="13">
        <f t="shared" ref="T1462:T1525" si="1801">_xlfn.POISSON.DIST(2,K1462,FALSE) * _xlfn.POISSON.DIST(1,L1462,FALSE)</f>
        <v>8.9240932981877102E-2</v>
      </c>
      <c r="U1462" s="13">
        <f t="shared" ref="U1462:U1525" si="1802">_xlfn.POISSON.DIST(1,K1462,FALSE) * _xlfn.POISSON.DIST(2,L1462,FALSE)</f>
        <v>7.4013072395906654E-2</v>
      </c>
      <c r="V1462" s="13">
        <f t="shared" ref="V1462:V1525" si="1803">_xlfn.POISSON.DIST(3,K1462,FALSE) * _xlfn.POISSON.DIST(3,L1462,FALSE)</f>
        <v>1.0554565527399123E-2</v>
      </c>
      <c r="W1462" s="13">
        <f t="shared" ref="W1462:W1525" si="1804">_xlfn.POISSON.DIST(3,K1462,FALSE) * _xlfn.POISSON.DIST(0,L1462,FALSE)</f>
        <v>3.5867286060294795E-2</v>
      </c>
      <c r="X1462" s="13">
        <f t="shared" ref="X1462:X1525" si="1805">_xlfn.POISSON.DIST(3,K1462,FALSE) * _xlfn.POISSON.DIST(1,L1462,FALSE)</f>
        <v>4.3350709988818015E-2</v>
      </c>
      <c r="Y1462" s="13">
        <f t="shared" ref="Y1462:Y1525" si="1806">_xlfn.POISSON.DIST(3,K1462,FALSE) * _xlfn.POISSON.DIST(2,L1462,FALSE)</f>
        <v>2.6197745396395907E-2</v>
      </c>
      <c r="Z1462" s="13">
        <f t="shared" ref="Z1462:Z1525" si="1807">_xlfn.POISSON.DIST(0,K1462,FALSE) * _xlfn.POISSON.DIST(3,L1462,FALSE)</f>
        <v>2.0461219242647218E-2</v>
      </c>
      <c r="AA1462" s="13">
        <f t="shared" ref="AA1462:AA1525" si="1808">_xlfn.POISSON.DIST(1,K1462,FALSE) * _xlfn.POISSON.DIST(3,L1462,FALSE)</f>
        <v>2.9818437070321342E-2</v>
      </c>
      <c r="AB1462" s="13">
        <f t="shared" ref="AB1462:AB1525" si="1809">_xlfn.POISSON.DIST(2,K1462,FALSE) * _xlfn.POISSON.DIST(3,L1462,FALSE)</f>
        <v>2.1727424421108931E-2</v>
      </c>
      <c r="AC1462" s="13">
        <f t="shared" ref="AC1462:AC1525" si="1810">_xlfn.POISSON.DIST(4,K1462,FALSE) * _xlfn.POISSON.DIST(4,L1462,FALSE)</f>
        <v>1.1619072011741453E-3</v>
      </c>
      <c r="AD1462" s="13">
        <f t="shared" ref="AD1462:AD1525" si="1811">_xlfn.POISSON.DIST(4,K1462,FALSE) * _xlfn.POISSON.DIST(0,L1462,FALSE)</f>
        <v>1.3067481458325659E-2</v>
      </c>
      <c r="AE1462" s="13">
        <f t="shared" ref="AE1462:AE1525" si="1812">_xlfn.POISSON.DIST(4,K1462,FALSE) * _xlfn.POISSON.DIST(1,L1462,FALSE)</f>
        <v>1.5793907518730076E-2</v>
      </c>
      <c r="AF1462" s="13">
        <f t="shared" ref="AF1462:AF1525" si="1813">_xlfn.POISSON.DIST(4,K1462,FALSE) * _xlfn.POISSON.DIST(2,L1462,FALSE)</f>
        <v>9.5445903445789231E-3</v>
      </c>
      <c r="AG1462" s="13">
        <f t="shared" ref="AG1462:AG1525" si="1814">_xlfn.POISSON.DIST(4,K1462,FALSE) * _xlfn.POISSON.DIST(3,L1462,FALSE)</f>
        <v>3.8453310656991935E-3</v>
      </c>
      <c r="AH1462" s="13">
        <f t="shared" ref="AH1462:AH1525" si="1815">_xlfn.POISSON.DIST(0,K1462,FALSE) * _xlfn.POISSON.DIST(4,L1462,FALSE)</f>
        <v>6.1825724694817598E-3</v>
      </c>
      <c r="AI1462" s="13">
        <f t="shared" ref="AI1462:AI1525" si="1816">_xlfn.POISSON.DIST(1,K1462,FALSE) * _xlfn.POISSON.DIST(4,L1462,FALSE)</f>
        <v>9.0099541932327082E-3</v>
      </c>
      <c r="AJ1462" s="13">
        <f t="shared" ref="AJ1462:AJ1525" si="1817">_xlfn.POISSON.DIST(2,K1462,FALSE) * _xlfn.POISSON.DIST(4,L1462,FALSE)</f>
        <v>6.5651696736970366E-3</v>
      </c>
      <c r="AK1462" s="13">
        <f t="shared" ref="AK1462:AK1525" si="1818">_xlfn.POISSON.DIST(3,K1462,FALSE) * _xlfn.POISSON.DIST(4,L1462,FALSE)</f>
        <v>3.1891729169799274E-3</v>
      </c>
      <c r="AL1462" s="13">
        <f t="shared" ref="AL1462:AL1525" si="1819">_xlfn.POISSON.DIST(5,K1462,FALSE) * _xlfn.POISSON.DIST(5,L1462,FALSE)</f>
        <v>8.1862028143827123E-5</v>
      </c>
      <c r="AM1462" s="13">
        <f t="shared" ref="AM1462:AM1525" si="1820">_xlfn.POISSON.DIST(5,K1462,FALSE) * _xlfn.POISSON.DIST(0,L1462,FALSE)</f>
        <v>3.8086867543115441E-3</v>
      </c>
      <c r="AN1462" s="13">
        <f t="shared" ref="AN1462:AN1525" si="1821">_xlfn.POISSON.DIST(5,K1462,FALSE) * _xlfn.POISSON.DIST(1,L1462,FALSE)</f>
        <v>4.6033389492267391E-3</v>
      </c>
      <c r="AO1462" s="13">
        <f t="shared" ref="AO1462:AO1525" si="1822">_xlfn.POISSON.DIST(5,K1462,FALSE) * _xlfn.POISSON.DIST(2,L1462,FALSE)</f>
        <v>2.7818945017569928E-3</v>
      </c>
      <c r="AP1462" s="13">
        <f t="shared" ref="AP1462:AP1525" si="1823">_xlfn.POISSON.DIST(5,K1462,FALSE) * _xlfn.POISSON.DIST(3,L1462,FALSE)</f>
        <v>1.120771553614109E-3</v>
      </c>
      <c r="AQ1462" s="13">
        <f t="shared" ref="AQ1462:AQ1525" si="1824">_xlfn.POISSON.DIST(5,K1462,FALSE) * _xlfn.POISSON.DIST(4,L1462,FALSE)</f>
        <v>3.3865290576185641E-4</v>
      </c>
      <c r="AR1462" s="13">
        <f t="shared" ref="AR1462:AR1525" si="1825">_xlfn.POISSON.DIST(0,K1462,FALSE) * _xlfn.POISSON.DIST(5,L1462,FALSE)</f>
        <v>1.4945034071370791E-3</v>
      </c>
      <c r="AS1462" s="13">
        <f t="shared" ref="AS1462:AS1525" si="1826">_xlfn.POISSON.DIST(1,K1462,FALSE) * _xlfn.POISSON.DIST(5,L1462,FALSE)</f>
        <v>2.1779618931121081E-3</v>
      </c>
      <c r="AT1462" s="13">
        <f t="shared" ref="AT1462:AT1525" si="1827">_xlfn.POISSON.DIST(2,K1462,FALSE) * _xlfn.POISSON.DIST(5,L1462,FALSE)</f>
        <v>1.5869880206346677E-3</v>
      </c>
      <c r="AU1462" s="13">
        <f t="shared" ref="AU1462:AU1525" si="1828">_xlfn.POISSON.DIST(3,K1462,FALSE) * _xlfn.POISSON.DIST(5,L1462,FALSE)</f>
        <v>7.7091369553737197E-4</v>
      </c>
      <c r="AV1462" s="13">
        <f t="shared" ref="AV1462:AV1525" si="1829">_xlfn.POISSON.DIST(4,K1462,FALSE) * _xlfn.POISSON.DIST(5,L1462,FALSE)</f>
        <v>2.8086597925109703E-4</v>
      </c>
      <c r="AW1462" s="13">
        <f t="shared" ref="AW1462:AW1525" si="1830">_xlfn.POISSON.DIST(6,K1462,FALSE) * _xlfn.POISSON.DIST(6,L1462,FALSE)</f>
        <v>4.0052632412902904E-6</v>
      </c>
      <c r="AX1462" s="13">
        <f t="shared" ref="AX1462:AX1525" si="1831">_xlfn.POISSON.DIST(6,K1462,FALSE) * _xlfn.POISSON.DIST(0,L1462,FALSE)</f>
        <v>9.2507591195815063E-4</v>
      </c>
      <c r="AY1462" s="13">
        <f t="shared" ref="AY1462:AY1525" si="1832">_xlfn.POISSON.DIST(6,K1462,FALSE) * _xlfn.POISSON.DIST(1,L1462,FALSE)</f>
        <v>1.1180856424298283E-3</v>
      </c>
      <c r="AZ1462" s="13">
        <f t="shared" ref="AZ1462:AZ1525" si="1833">_xlfn.POISSON.DIST(6,K1462,FALSE) * _xlfn.POISSON.DIST(2,L1462,FALSE)</f>
        <v>6.7568265892987381E-4</v>
      </c>
      <c r="BA1462" s="13">
        <f t="shared" ref="BA1462:BA1525" si="1834">_xlfn.POISSON.DIST(6,K1462,FALSE) * _xlfn.POISSON.DIST(3,L1462,FALSE)</f>
        <v>2.7221949032238965E-4</v>
      </c>
      <c r="BB1462" s="13">
        <f t="shared" ref="BB1462:BB1525" si="1835">_xlfn.POISSON.DIST(6,K1462,FALSE) * _xlfn.POISSON.DIST(4,L1462,FALSE)</f>
        <v>8.2253980398961735E-5</v>
      </c>
      <c r="BC1462" s="13">
        <f t="shared" ref="BC1462:BC1525" si="1836">_xlfn.POISSON.DIST(6,K1462,FALSE) * _xlfn.POISSON.DIST(5,L1462,FALSE)</f>
        <v>1.9883123823235844E-5</v>
      </c>
      <c r="BD1462" s="13">
        <f t="shared" ref="BD1462:BD1525" si="1837">_xlfn.POISSON.DIST(0,K1462,FALSE) * _xlfn.POISSON.DIST(6,L1462,FALSE)</f>
        <v>3.0105327582349075E-4</v>
      </c>
      <c r="BE1462" s="13">
        <f t="shared" ref="BE1462:BE1525" si="1838">_xlfn.POISSON.DIST(1,K1462,FALSE) * _xlfn.POISSON.DIST(6,L1462,FALSE)</f>
        <v>4.3872938623551157E-4</v>
      </c>
      <c r="BF1462" s="13">
        <f t="shared" ref="BF1462:BF1525" si="1839">_xlfn.POISSON.DIST(2,K1462,FALSE) * _xlfn.POISSON.DIST(6,L1462,FALSE)</f>
        <v>3.1968340789529048E-4</v>
      </c>
      <c r="BG1462" s="13">
        <f t="shared" ref="BG1462:BG1525" si="1840">_xlfn.POISSON.DIST(3,K1462,FALSE) * _xlfn.POISSON.DIST(6,L1462,FALSE)</f>
        <v>1.5529311764053512E-4</v>
      </c>
      <c r="BH1462" s="13">
        <f t="shared" ref="BH1462:BH1525" si="1841">_xlfn.POISSON.DIST(4,K1462,FALSE) * _xlfn.POISSON.DIST(6,L1462,FALSE)</f>
        <v>5.6577738610106572E-5</v>
      </c>
      <c r="BI1462" s="13">
        <f t="shared" ref="BI1462:BI1525" si="1842">_xlfn.POISSON.DIST(5,K1462,FALSE) * _xlfn.POISSON.DIST(6,L1462,FALSE)</f>
        <v>1.6490314856802112E-5</v>
      </c>
      <c r="BJ1462" s="14">
        <f t="shared" ref="BJ1462:BJ1525" si="1843">SUM(N1462,Q1462,T1462,W1462,X1462,Y1462,AD1462,AE1462,AF1462,AG1462,AM1462,AN1462,AO1462,AP1462,AQ1462,AX1462,AY1462,AZ1462,BA1462,BB1462,BC1462)</f>
        <v>0.42782139571037708</v>
      </c>
      <c r="BK1462" s="14">
        <f t="shared" ref="BK1462:BK1525" si="1844">SUM(M1462,P1462,S1462,V1462,AC1462,AL1462,AY1462)</f>
        <v>0.25885248928222609</v>
      </c>
      <c r="BL1462" s="14">
        <f t="shared" ref="BL1462:BL1525" si="1845">SUM(O1462,R1462,U1462,AA1462,AB1462,AH1462,AI1462,AJ1462,AK1462,AR1462,AS1462,AT1462,AU1462,AV1462,BD1462,BE1462,BF1462,BG1462,BH1462,BI1462)</f>
        <v>0.29293241169578721</v>
      </c>
      <c r="BM1462" s="14">
        <f t="shared" ref="BM1462:BM1525" si="1846">SUM(S1462:BI1462)</f>
        <v>0.49695312481606535</v>
      </c>
      <c r="BN1462" s="14">
        <f t="shared" ref="BN1462:BN1525" si="1847">SUM(M1462:R1462)</f>
        <v>0.50200031073578377</v>
      </c>
    </row>
    <row r="1463" spans="1:66" x14ac:dyDescent="0.25">
      <c r="A1463" t="s">
        <v>303</v>
      </c>
      <c r="B1463" t="s">
        <v>348</v>
      </c>
      <c r="C1463" t="s">
        <v>364</v>
      </c>
      <c r="D1463" s="7" t="s">
        <v>510</v>
      </c>
      <c r="E1463" s="10">
        <f>VLOOKUP(A1463,home!$A$2:$E$405,3,FALSE)</f>
        <v>1.2840909090909101</v>
      </c>
      <c r="F1463" s="10">
        <f>VLOOKUP(B1463,home!$B$2:$E$405,3,FALSE)</f>
        <v>1.56</v>
      </c>
      <c r="G1463" s="10">
        <f>VLOOKUP(C1463,away!$B$2:$E$405,4,FALSE)</f>
        <v>1.04</v>
      </c>
      <c r="H1463" s="10">
        <f>VLOOKUP(A1463,away!$A$2:$E$405,3,FALSE)</f>
        <v>0.96590909090909105</v>
      </c>
      <c r="I1463" s="10">
        <f>VLOOKUP(C1463,away!$B$2:$E$405,3,FALSE)</f>
        <v>0.52</v>
      </c>
      <c r="J1463" s="10">
        <f>VLOOKUP(B1463,home!$B$2:$E$405,4,FALSE)</f>
        <v>1.04</v>
      </c>
      <c r="K1463" s="12">
        <f t="shared" si="1792"/>
        <v>2.0833090909090926</v>
      </c>
      <c r="L1463" s="12">
        <f t="shared" si="1793"/>
        <v>0.52236363636363647</v>
      </c>
      <c r="M1463" s="13">
        <f t="shared" si="1794"/>
        <v>7.385343726074875E-2</v>
      </c>
      <c r="N1463" s="13">
        <f t="shared" si="1795"/>
        <v>0.15385953724020215</v>
      </c>
      <c r="O1463" s="13">
        <f t="shared" si="1796"/>
        <v>3.8578350045478403E-2</v>
      </c>
      <c r="P1463" s="13">
        <f t="shared" si="1797"/>
        <v>8.0370627362018346E-2</v>
      </c>
      <c r="Q1463" s="13">
        <f t="shared" si="1798"/>
        <v>0.16026848632778964</v>
      </c>
      <c r="R1463" s="13">
        <f t="shared" si="1799"/>
        <v>1.0075963607332677E-2</v>
      </c>
      <c r="S1463" s="13">
        <f t="shared" si="1800"/>
        <v>2.1865731583211773E-2</v>
      </c>
      <c r="T1463" s="13">
        <f t="shared" si="1801"/>
        <v>8.3718429312679948E-2</v>
      </c>
      <c r="U1463" s="13">
        <f t="shared" si="1802"/>
        <v>2.0991346582825338E-2</v>
      </c>
      <c r="V1463" s="13">
        <f t="shared" si="1803"/>
        <v>2.6439190168068842E-3</v>
      </c>
      <c r="W1463" s="13">
        <f t="shared" si="1804"/>
        <v>0.11129626485097462</v>
      </c>
      <c r="X1463" s="13">
        <f t="shared" si="1805"/>
        <v>5.8137121621245479E-2</v>
      </c>
      <c r="Y1463" s="13">
        <f t="shared" si="1806"/>
        <v>1.5184359128894388E-2</v>
      </c>
      <c r="Z1463" s="13">
        <f t="shared" si="1807"/>
        <v>1.7544389965979872E-3</v>
      </c>
      <c r="AA1463" s="13">
        <f t="shared" si="1808"/>
        <v>3.655038711058013E-3</v>
      </c>
      <c r="AB1463" s="13">
        <f t="shared" si="1809"/>
        <v>3.8072876871859057E-3</v>
      </c>
      <c r="AC1463" s="13">
        <f t="shared" si="1810"/>
        <v>1.7982696367681029E-4</v>
      </c>
      <c r="AD1463" s="13">
        <f t="shared" si="1811"/>
        <v>5.796613008706538E-2</v>
      </c>
      <c r="AE1463" s="13">
        <f t="shared" si="1812"/>
        <v>3.0279398498207068E-2</v>
      </c>
      <c r="AF1463" s="13">
        <f t="shared" si="1813"/>
        <v>7.9084283532135369E-3</v>
      </c>
      <c r="AG1463" s="13">
        <f t="shared" si="1814"/>
        <v>1.3770251308353029E-3</v>
      </c>
      <c r="AH1463" s="13">
        <f t="shared" si="1815"/>
        <v>2.2911378351027356E-4</v>
      </c>
      <c r="AI1463" s="13">
        <f t="shared" si="1816"/>
        <v>4.7731482803953061E-4</v>
      </c>
      <c r="AJ1463" s="13">
        <f t="shared" si="1817"/>
        <v>4.9719716024023222E-4</v>
      </c>
      <c r="AK1463" s="13">
        <f t="shared" si="1818"/>
        <v>3.4527178796755364E-4</v>
      </c>
      <c r="AL1463" s="13">
        <f t="shared" si="1819"/>
        <v>7.8278311333213677E-6</v>
      </c>
      <c r="AM1463" s="13">
        <f t="shared" si="1820"/>
        <v>2.4152273155040479E-2</v>
      </c>
      <c r="AN1463" s="13">
        <f t="shared" si="1821"/>
        <v>1.2616269231714784E-2</v>
      </c>
      <c r="AO1463" s="13">
        <f t="shared" si="1822"/>
        <v>3.2951401366105976E-3</v>
      </c>
      <c r="AP1463" s="13">
        <f t="shared" si="1823"/>
        <v>5.7375379469589392E-4</v>
      </c>
      <c r="AQ1463" s="13">
        <f t="shared" si="1824"/>
        <v>7.4927029643695616E-5</v>
      </c>
      <c r="AR1463" s="13">
        <f t="shared" si="1825"/>
        <v>2.39361418190915E-5</v>
      </c>
      <c r="AS1463" s="13">
        <f t="shared" si="1826"/>
        <v>4.9866381853002621E-5</v>
      </c>
      <c r="AT1463" s="13">
        <f t="shared" si="1827"/>
        <v>5.1943543322552287E-5</v>
      </c>
      <c r="AU1463" s="13">
        <f t="shared" si="1828"/>
        <v>3.6071485339301166E-5</v>
      </c>
      <c r="AV1463" s="13">
        <f t="shared" si="1829"/>
        <v>1.8787013332490041E-5</v>
      </c>
      <c r="AW1463" s="13">
        <f t="shared" si="1830"/>
        <v>2.3662770572048414E-7</v>
      </c>
      <c r="AX1463" s="13">
        <f t="shared" si="1831"/>
        <v>8.386108371669242E-3</v>
      </c>
      <c r="AY1463" s="13">
        <f t="shared" si="1832"/>
        <v>4.3805980639646793E-3</v>
      </c>
      <c r="AZ1463" s="13">
        <f t="shared" si="1833"/>
        <v>1.1441325670700478E-3</v>
      </c>
      <c r="BA1463" s="13">
        <f t="shared" si="1834"/>
        <v>1.9921774940559079E-4</v>
      </c>
      <c r="BB1463" s="13">
        <f t="shared" si="1835"/>
        <v>2.601602700192102E-5</v>
      </c>
      <c r="BC1463" s="13">
        <f t="shared" si="1836"/>
        <v>2.7179652936916044E-6</v>
      </c>
      <c r="BD1463" s="13">
        <f t="shared" si="1837"/>
        <v>2.0838950135227228E-6</v>
      </c>
      <c r="BE1463" s="13">
        <f t="shared" si="1838"/>
        <v>4.341397426172014E-6</v>
      </c>
      <c r="BF1463" s="13">
        <f t="shared" si="1839"/>
        <v>4.5222363625967475E-6</v>
      </c>
      <c r="BG1463" s="13">
        <f t="shared" si="1840"/>
        <v>3.1404053751458241E-6</v>
      </c>
      <c r="BH1463" s="13">
        <f t="shared" si="1841"/>
        <v>1.6356087667952687E-6</v>
      </c>
      <c r="BI1463" s="13">
        <f t="shared" si="1842"/>
        <v>6.8149572260703876E-7</v>
      </c>
      <c r="BJ1463" s="14">
        <f t="shared" si="1843"/>
        <v>0.73484633464321814</v>
      </c>
      <c r="BK1463" s="14">
        <f t="shared" si="1844"/>
        <v>0.18330196808156057</v>
      </c>
      <c r="BL1463" s="14">
        <f t="shared" si="1845"/>
        <v>7.8853893797971225E-2</v>
      </c>
      <c r="BM1463" s="14">
        <f t="shared" si="1846"/>
        <v>0.47736987223951882</v>
      </c>
      <c r="BN1463" s="14">
        <f t="shared" si="1847"/>
        <v>0.51700640184356994</v>
      </c>
    </row>
    <row r="1464" spans="1:66" x14ac:dyDescent="0.25">
      <c r="A1464" t="s">
        <v>35</v>
      </c>
      <c r="B1464" t="s">
        <v>214</v>
      </c>
      <c r="C1464" t="s">
        <v>36</v>
      </c>
      <c r="D1464" s="7" t="s">
        <v>510</v>
      </c>
      <c r="E1464" s="10">
        <f>VLOOKUP(A1464,home!$A$2:$E$405,3,FALSE)</f>
        <v>1.575</v>
      </c>
      <c r="F1464" s="10">
        <f>VLOOKUP(B1464,home!$B$2:$E$405,3,FALSE)</f>
        <v>1.1100000000000001</v>
      </c>
      <c r="G1464" s="10">
        <f>VLOOKUP(C1464,away!$B$2:$E$405,4,FALSE)</f>
        <v>1.27</v>
      </c>
      <c r="H1464" s="10">
        <f>VLOOKUP(A1464,away!$A$2:$E$405,3,FALSE)</f>
        <v>1.1000000000000001</v>
      </c>
      <c r="I1464" s="10">
        <f>VLOOKUP(C1464,away!$B$2:$E$405,3,FALSE)</f>
        <v>0.63</v>
      </c>
      <c r="J1464" s="10">
        <f>VLOOKUP(B1464,home!$B$2:$E$405,4,FALSE)</f>
        <v>0.91</v>
      </c>
      <c r="K1464" s="12">
        <f t="shared" si="1792"/>
        <v>2.2202775000000003</v>
      </c>
      <c r="L1464" s="12">
        <f t="shared" si="1793"/>
        <v>0.63063000000000002</v>
      </c>
      <c r="M1464" s="13">
        <f t="shared" si="1794"/>
        <v>5.7791850965466893E-2</v>
      </c>
      <c r="N1464" s="13">
        <f t="shared" si="1795"/>
        <v>0.12831394638197943</v>
      </c>
      <c r="O1464" s="13">
        <f t="shared" si="1796"/>
        <v>3.644527497435239E-2</v>
      </c>
      <c r="P1464" s="13">
        <f t="shared" si="1797"/>
        <v>8.0918624006867695E-2</v>
      </c>
      <c r="Q1464" s="13">
        <f t="shared" si="1798"/>
        <v>0.14244628404405771</v>
      </c>
      <c r="R1464" s="13">
        <f t="shared" si="1799"/>
        <v>1.1491741878537923E-2</v>
      </c>
      <c r="S1464" s="13">
        <f t="shared" si="1800"/>
        <v>2.8325030267145408E-2</v>
      </c>
      <c r="T1464" s="13">
        <f t="shared" si="1801"/>
        <v>8.9830900106704123E-2</v>
      </c>
      <c r="U1464" s="13">
        <f t="shared" si="1802"/>
        <v>2.5514855928725485E-2</v>
      </c>
      <c r="V1464" s="13">
        <f t="shared" si="1803"/>
        <v>4.4066621771445651E-3</v>
      </c>
      <c r="W1464" s="13">
        <f t="shared" si="1804"/>
        <v>0.1054234264738768</v>
      </c>
      <c r="X1464" s="13">
        <f t="shared" si="1805"/>
        <v>6.6483175437220932E-2</v>
      </c>
      <c r="Y1464" s="13">
        <f t="shared" si="1806"/>
        <v>2.0963142462987316E-2</v>
      </c>
      <c r="Z1464" s="13">
        <f t="shared" si="1807"/>
        <v>2.4156790602874573E-3</v>
      </c>
      <c r="AA1464" s="13">
        <f t="shared" si="1808"/>
        <v>5.3634778647773853E-3</v>
      </c>
      <c r="AB1464" s="13">
        <f t="shared" si="1809"/>
        <v>5.9542046124566378E-3</v>
      </c>
      <c r="AC1464" s="13">
        <f t="shared" si="1810"/>
        <v>3.8563075273657357E-4</v>
      </c>
      <c r="AD1464" s="13">
        <f t="shared" si="1811"/>
        <v>5.8517315443213258E-2</v>
      </c>
      <c r="AE1464" s="13">
        <f t="shared" si="1812"/>
        <v>3.6902774637953578E-2</v>
      </c>
      <c r="AF1464" s="13">
        <f t="shared" si="1813"/>
        <v>1.1635998384966333E-2</v>
      </c>
      <c r="AG1464" s="13">
        <f t="shared" si="1814"/>
        <v>2.4460032205037732E-3</v>
      </c>
      <c r="AH1464" s="13">
        <f t="shared" si="1815"/>
        <v>3.8084992144726972E-4</v>
      </c>
      <c r="AI1464" s="13">
        <f t="shared" si="1816"/>
        <v>8.4559251146614043E-4</v>
      </c>
      <c r="AJ1464" s="13">
        <f t="shared" si="1817"/>
        <v>9.3872501368838209E-4</v>
      </c>
      <c r="AK1464" s="13">
        <f t="shared" si="1818"/>
        <v>6.9474334219316904E-4</v>
      </c>
      <c r="AL1464" s="13">
        <f t="shared" si="1819"/>
        <v>2.159799997049572E-5</v>
      </c>
      <c r="AM1464" s="13">
        <f t="shared" si="1820"/>
        <v>2.5984935767793784E-2</v>
      </c>
      <c r="AN1464" s="13">
        <f t="shared" si="1821"/>
        <v>1.6386880043243797E-2</v>
      </c>
      <c r="AO1464" s="13">
        <f t="shared" si="1822"/>
        <v>5.1670290808354174E-3</v>
      </c>
      <c r="AP1464" s="13">
        <f t="shared" si="1823"/>
        <v>1.0861611830824134E-3</v>
      </c>
      <c r="AQ1464" s="13">
        <f t="shared" si="1824"/>
        <v>1.7124145672181554E-4</v>
      </c>
      <c r="AR1464" s="13">
        <f t="shared" si="1825"/>
        <v>4.8035077192458368E-5</v>
      </c>
      <c r="AS1464" s="13">
        <f t="shared" si="1826"/>
        <v>1.0665120110117849E-4</v>
      </c>
      <c r="AT1464" s="13">
        <f t="shared" si="1827"/>
        <v>1.1839763107646094E-4</v>
      </c>
      <c r="AU1464" s="13">
        <f t="shared" si="1828"/>
        <v>8.7625198777455693E-5</v>
      </c>
      <c r="AV1464" s="13">
        <f t="shared" si="1829"/>
        <v>4.8638064319653103E-5</v>
      </c>
      <c r="AW1464" s="13">
        <f t="shared" si="1830"/>
        <v>8.4002637132525552E-7</v>
      </c>
      <c r="AX1464" s="13">
        <f t="shared" si="1831"/>
        <v>9.6156280373629541E-3</v>
      </c>
      <c r="AY1464" s="13">
        <f t="shared" si="1832"/>
        <v>6.0639035092022002E-3</v>
      </c>
      <c r="AZ1464" s="13">
        <f t="shared" si="1833"/>
        <v>1.9120397350040914E-3</v>
      </c>
      <c r="BA1464" s="13">
        <f t="shared" si="1834"/>
        <v>4.0192987269521018E-4</v>
      </c>
      <c r="BB1464" s="13">
        <f t="shared" si="1835"/>
        <v>6.3367258904445088E-5</v>
      </c>
      <c r="BC1464" s="13">
        <f t="shared" si="1836"/>
        <v>7.9922588965820451E-6</v>
      </c>
      <c r="BD1464" s="13">
        <f t="shared" si="1837"/>
        <v>5.0487267883133342E-6</v>
      </c>
      <c r="BE1464" s="13">
        <f t="shared" si="1838"/>
        <v>1.1209574491739361E-5</v>
      </c>
      <c r="BF1464" s="13">
        <f t="shared" si="1839"/>
        <v>1.2444183014291421E-5</v>
      </c>
      <c r="BG1464" s="13">
        <f t="shared" si="1840"/>
        <v>9.2098465175044763E-6</v>
      </c>
      <c r="BH1464" s="13">
        <f t="shared" si="1841"/>
        <v>5.1121037503171376E-6</v>
      </c>
      <c r="BI1464" s="13">
        <f t="shared" si="1842"/>
        <v>2.2700577868989515E-6</v>
      </c>
      <c r="BJ1464" s="14">
        <f t="shared" si="1843"/>
        <v>0.72982407479720601</v>
      </c>
      <c r="BK1464" s="14">
        <f t="shared" si="1844"/>
        <v>0.17791329967853381</v>
      </c>
      <c r="BL1464" s="14">
        <f t="shared" si="1845"/>
        <v>8.8084107712461057E-2</v>
      </c>
      <c r="BM1464" s="14">
        <f t="shared" si="1846"/>
        <v>0.5347663755143951</v>
      </c>
      <c r="BN1464" s="14">
        <f t="shared" si="1847"/>
        <v>0.45740772225126197</v>
      </c>
    </row>
    <row r="1465" spans="1:66" x14ac:dyDescent="0.25">
      <c r="A1465" t="s">
        <v>35</v>
      </c>
      <c r="B1465" t="s">
        <v>217</v>
      </c>
      <c r="C1465" t="s">
        <v>283</v>
      </c>
      <c r="D1465" s="7" t="s">
        <v>510</v>
      </c>
      <c r="E1465" s="10">
        <f>VLOOKUP(A1465,home!$A$2:$E$405,3,FALSE)</f>
        <v>1.575</v>
      </c>
      <c r="F1465" s="10">
        <f>VLOOKUP(B1465,home!$B$2:$E$405,3,FALSE)</f>
        <v>1.02</v>
      </c>
      <c r="G1465" s="10">
        <f>VLOOKUP(C1465,away!$B$2:$E$405,4,FALSE)</f>
        <v>0.85</v>
      </c>
      <c r="H1465" s="10">
        <f>VLOOKUP(A1465,away!$A$2:$E$405,3,FALSE)</f>
        <v>1.1000000000000001</v>
      </c>
      <c r="I1465" s="10">
        <f>VLOOKUP(C1465,away!$B$2:$E$405,3,FALSE)</f>
        <v>0.21</v>
      </c>
      <c r="J1465" s="10">
        <f>VLOOKUP(B1465,home!$B$2:$E$405,4,FALSE)</f>
        <v>1.45</v>
      </c>
      <c r="K1465" s="12">
        <f t="shared" si="1792"/>
        <v>1.3655250000000001</v>
      </c>
      <c r="L1465" s="12">
        <f t="shared" si="1793"/>
        <v>0.33495000000000003</v>
      </c>
      <c r="M1465" s="13">
        <f t="shared" si="1794"/>
        <v>0.18259676998453195</v>
      </c>
      <c r="N1465" s="13">
        <f t="shared" si="1795"/>
        <v>0.24934045433312796</v>
      </c>
      <c r="O1465" s="13">
        <f t="shared" si="1796"/>
        <v>6.1160788106318968E-2</v>
      </c>
      <c r="P1465" s="13">
        <f t="shared" si="1797"/>
        <v>8.3516585178881206E-2</v>
      </c>
      <c r="Q1465" s="13">
        <f t="shared" si="1798"/>
        <v>0.17024031195162231</v>
      </c>
      <c r="R1465" s="13">
        <f t="shared" si="1799"/>
        <v>1.0242902988105769E-2</v>
      </c>
      <c r="S1465" s="13">
        <f t="shared" si="1800"/>
        <v>9.5497581919606056E-3</v>
      </c>
      <c r="T1465" s="13">
        <f t="shared" si="1801"/>
        <v>5.7021992488195894E-2</v>
      </c>
      <c r="U1465" s="13">
        <f t="shared" si="1802"/>
        <v>1.3986940102833129E-2</v>
      </c>
      <c r="V1465" s="13">
        <f t="shared" si="1803"/>
        <v>4.853214688081159E-4</v>
      </c>
      <c r="W1465" s="13">
        <f t="shared" si="1804"/>
        <v>7.7489133992579701E-2</v>
      </c>
      <c r="X1465" s="13">
        <f t="shared" si="1805"/>
        <v>2.5954985430814568E-2</v>
      </c>
      <c r="Y1465" s="13">
        <f t="shared" si="1806"/>
        <v>4.3468111850256692E-3</v>
      </c>
      <c r="Z1465" s="13">
        <f t="shared" si="1807"/>
        <v>1.1436201186220088E-3</v>
      </c>
      <c r="AA1465" s="13">
        <f t="shared" si="1808"/>
        <v>1.5616418624813187E-3</v>
      </c>
      <c r="AB1465" s="13">
        <f t="shared" si="1809"/>
        <v>1.0662305021324015E-3</v>
      </c>
      <c r="AC1465" s="13">
        <f t="shared" si="1810"/>
        <v>1.3873599664538949E-5</v>
      </c>
      <c r="AD1465" s="13">
        <f t="shared" si="1811"/>
        <v>2.6453337423804357E-2</v>
      </c>
      <c r="AE1465" s="13">
        <f t="shared" si="1812"/>
        <v>8.8605453701032684E-3</v>
      </c>
      <c r="AF1465" s="13">
        <f t="shared" si="1813"/>
        <v>1.4839198358580447E-3</v>
      </c>
      <c r="AG1465" s="13">
        <f t="shared" si="1814"/>
        <v>1.6567964967355067E-4</v>
      </c>
      <c r="AH1465" s="13">
        <f t="shared" si="1815"/>
        <v>9.5763889683110465E-5</v>
      </c>
      <c r="AI1465" s="13">
        <f t="shared" si="1816"/>
        <v>1.3076798545952941E-4</v>
      </c>
      <c r="AJ1465" s="13">
        <f t="shared" si="1817"/>
        <v>8.9283476672311966E-5</v>
      </c>
      <c r="AK1465" s="13">
        <f t="shared" si="1818"/>
        <v>4.0639606494319605E-5</v>
      </c>
      <c r="AL1465" s="13">
        <f t="shared" si="1819"/>
        <v>2.5382172274335821E-7</v>
      </c>
      <c r="AM1465" s="13">
        <f t="shared" si="1820"/>
        <v>7.2245387171280878E-3</v>
      </c>
      <c r="AN1465" s="13">
        <f t="shared" si="1821"/>
        <v>2.4198592433020529E-3</v>
      </c>
      <c r="AO1465" s="13">
        <f t="shared" si="1822"/>
        <v>4.0526592677201127E-4</v>
      </c>
      <c r="AP1465" s="13">
        <f t="shared" si="1823"/>
        <v>4.5247940724095053E-5</v>
      </c>
      <c r="AQ1465" s="13">
        <f t="shared" si="1824"/>
        <v>3.7889494363839092E-6</v>
      </c>
      <c r="AR1465" s="13">
        <f t="shared" si="1825"/>
        <v>6.415222969871573E-6</v>
      </c>
      <c r="AS1465" s="13">
        <f t="shared" si="1826"/>
        <v>8.7601473459338796E-6</v>
      </c>
      <c r="AT1465" s="13">
        <f t="shared" si="1827"/>
        <v>5.9811001022781817E-6</v>
      </c>
      <c r="AU1465" s="13">
        <f t="shared" si="1828"/>
        <v>2.7224472390544718E-6</v>
      </c>
      <c r="AV1465" s="13">
        <f t="shared" si="1829"/>
        <v>9.2939244152746462E-7</v>
      </c>
      <c r="AW1465" s="13">
        <f t="shared" si="1830"/>
        <v>3.2248233102099733E-9</v>
      </c>
      <c r="AX1465" s="13">
        <f t="shared" si="1831"/>
        <v>1.6442147052843888E-3</v>
      </c>
      <c r="AY1465" s="13">
        <f t="shared" si="1832"/>
        <v>5.5072971553500594E-4</v>
      </c>
      <c r="AZ1465" s="13">
        <f t="shared" si="1833"/>
        <v>9.223345910922512E-5</v>
      </c>
      <c r="BA1465" s="13">
        <f t="shared" si="1834"/>
        <v>1.0297865709544983E-5</v>
      </c>
      <c r="BB1465" s="13">
        <f t="shared" si="1835"/>
        <v>8.62317529853023E-7</v>
      </c>
      <c r="BC1465" s="13">
        <f t="shared" si="1836"/>
        <v>5.7766651324854038E-8</v>
      </c>
      <c r="BD1465" s="13">
        <f t="shared" si="1837"/>
        <v>3.5812982229308021E-7</v>
      </c>
      <c r="BE1465" s="13">
        <f t="shared" si="1838"/>
        <v>4.8903522558675834E-7</v>
      </c>
      <c r="BF1465" s="13">
        <f t="shared" si="1839"/>
        <v>3.3389491320967916E-7</v>
      </c>
      <c r="BG1465" s="13">
        <f t="shared" si="1840"/>
        <v>1.5198061712021574E-7</v>
      </c>
      <c r="BH1465" s="13">
        <f t="shared" si="1841"/>
        <v>5.188333304827066E-8</v>
      </c>
      <c r="BI1465" s="13">
        <f t="shared" si="1842"/>
        <v>1.4169597672147957E-8</v>
      </c>
      <c r="BJ1465" s="14">
        <f t="shared" si="1843"/>
        <v>0.63375426826798742</v>
      </c>
      <c r="BK1465" s="14">
        <f t="shared" si="1844"/>
        <v>0.27671329196110417</v>
      </c>
      <c r="BL1465" s="14">
        <f t="shared" si="1845"/>
        <v>8.8401165923788466E-2</v>
      </c>
      <c r="BM1465" s="14">
        <f t="shared" si="1846"/>
        <v>0.24236380723820203</v>
      </c>
      <c r="BN1465" s="14">
        <f t="shared" si="1847"/>
        <v>0.75709781254258812</v>
      </c>
    </row>
    <row r="1466" spans="1:66" x14ac:dyDescent="0.25">
      <c r="A1466" t="s">
        <v>35</v>
      </c>
      <c r="B1466" t="s">
        <v>474</v>
      </c>
      <c r="C1466" t="s">
        <v>215</v>
      </c>
      <c r="D1466" s="7" t="s">
        <v>510</v>
      </c>
      <c r="E1466" s="10">
        <f>VLOOKUP(A1466,home!$A$2:$E$405,3,FALSE)</f>
        <v>1.575</v>
      </c>
      <c r="F1466" s="10">
        <f>VLOOKUP(B1466,home!$B$2:$E$405,3,FALSE)</f>
        <v>1.27</v>
      </c>
      <c r="G1466" s="10">
        <f>VLOOKUP(C1466,away!$B$2:$E$405,4,FALSE)</f>
        <v>1.59</v>
      </c>
      <c r="H1466" s="10">
        <f>VLOOKUP(A1466,away!$A$2:$E$405,3,FALSE)</f>
        <v>1.1000000000000001</v>
      </c>
      <c r="I1466" s="10">
        <f>VLOOKUP(C1466,away!$B$2:$E$405,3,FALSE)</f>
        <v>0.48</v>
      </c>
      <c r="J1466" s="10">
        <f>VLOOKUP(B1466,home!$B$2:$E$405,4,FALSE)</f>
        <v>0.68</v>
      </c>
      <c r="K1466" s="12">
        <f t="shared" si="1792"/>
        <v>3.1803974999999998</v>
      </c>
      <c r="L1466" s="12">
        <f t="shared" si="1793"/>
        <v>0.35904000000000003</v>
      </c>
      <c r="M1466" s="13">
        <f t="shared" si="1794"/>
        <v>2.9029651669540552E-2</v>
      </c>
      <c r="N1466" s="13">
        <f t="shared" si="1795"/>
        <v>9.2325831595677602E-2</v>
      </c>
      <c r="O1466" s="13">
        <f t="shared" si="1796"/>
        <v>1.0422806135431839E-2</v>
      </c>
      <c r="P1466" s="13">
        <f t="shared" si="1797"/>
        <v>3.3148666576112082E-2</v>
      </c>
      <c r="Q1466" s="13">
        <f t="shared" si="1798"/>
        <v>0.14681642199615705</v>
      </c>
      <c r="R1466" s="13">
        <f t="shared" si="1799"/>
        <v>1.8711021574327232E-3</v>
      </c>
      <c r="S1466" s="13">
        <f t="shared" si="1800"/>
        <v>9.4630320429163577E-3</v>
      </c>
      <c r="T1466" s="13">
        <f t="shared" si="1801"/>
        <v>5.2712968153500218E-2</v>
      </c>
      <c r="U1466" s="13">
        <f t="shared" si="1802"/>
        <v>5.95084862374364E-3</v>
      </c>
      <c r="V1466" s="13">
        <f t="shared" si="1803"/>
        <v>1.2006378763669272E-3</v>
      </c>
      <c r="W1466" s="13">
        <f t="shared" si="1804"/>
        <v>0.15564486049184093</v>
      </c>
      <c r="X1466" s="13">
        <f t="shared" si="1805"/>
        <v>5.5882730710990564E-2</v>
      </c>
      <c r="Y1466" s="13">
        <f t="shared" si="1806"/>
        <v>1.0032067817237023E-2</v>
      </c>
      <c r="Z1466" s="13">
        <f t="shared" si="1807"/>
        <v>2.2393350620154837E-4</v>
      </c>
      <c r="AA1466" s="13">
        <f t="shared" si="1808"/>
        <v>7.1219756328963892E-4</v>
      </c>
      <c r="AB1466" s="13">
        <f t="shared" si="1809"/>
        <v>1.1325356748962299E-3</v>
      </c>
      <c r="AC1466" s="13">
        <f t="shared" si="1810"/>
        <v>8.5687267917036207E-5</v>
      </c>
      <c r="AD1466" s="13">
        <f t="shared" si="1811"/>
        <v>0.1237531312990249</v>
      </c>
      <c r="AE1466" s="13">
        <f t="shared" si="1812"/>
        <v>4.4432324261601902E-2</v>
      </c>
      <c r="AF1466" s="13">
        <f t="shared" si="1813"/>
        <v>7.9764908514427715E-3</v>
      </c>
      <c r="AG1466" s="13">
        <f t="shared" si="1814"/>
        <v>9.54626425100671E-4</v>
      </c>
      <c r="AH1466" s="13">
        <f t="shared" si="1815"/>
        <v>2.0100271516650977E-5</v>
      </c>
      <c r="AI1466" s="13">
        <f t="shared" si="1816"/>
        <v>6.3926853280877973E-5</v>
      </c>
      <c r="AJ1466" s="13">
        <f t="shared" si="1817"/>
        <v>1.0165640217868557E-4</v>
      </c>
      <c r="AK1466" s="13">
        <f t="shared" si="1818"/>
        <v>1.0776925578269536E-4</v>
      </c>
      <c r="AL1466" s="13">
        <f t="shared" si="1819"/>
        <v>3.9138170947881371E-6</v>
      </c>
      <c r="AM1466" s="13">
        <f t="shared" si="1820"/>
        <v>7.8716829880118105E-2</v>
      </c>
      <c r="AN1466" s="13">
        <f t="shared" si="1821"/>
        <v>2.8262490600157602E-2</v>
      </c>
      <c r="AO1466" s="13">
        <f t="shared" si="1822"/>
        <v>5.0736823125402918E-3</v>
      </c>
      <c r="AP1466" s="13">
        <f t="shared" si="1823"/>
        <v>6.0721829916482223E-4</v>
      </c>
      <c r="AQ1466" s="13">
        <f t="shared" si="1824"/>
        <v>5.4503914533034429E-5</v>
      </c>
      <c r="AR1466" s="13">
        <f t="shared" si="1825"/>
        <v>1.4433602970676736E-6</v>
      </c>
      <c r="AS1466" s="13">
        <f t="shared" si="1826"/>
        <v>4.5904594803932866E-6</v>
      </c>
      <c r="AT1466" s="13">
        <f t="shared" si="1827"/>
        <v>7.2997429276470545E-6</v>
      </c>
      <c r="AU1466" s="13">
        <f t="shared" si="1828"/>
        <v>7.7386947192437898E-6</v>
      </c>
      <c r="AV1466" s="13">
        <f t="shared" si="1829"/>
        <v>6.1530313345865379E-6</v>
      </c>
      <c r="AW1466" s="13">
        <f t="shared" si="1830"/>
        <v>1.2414300786111527E-7</v>
      </c>
      <c r="AX1466" s="13">
        <f t="shared" si="1831"/>
        <v>4.1725134826442155E-2</v>
      </c>
      <c r="AY1466" s="13">
        <f t="shared" si="1832"/>
        <v>1.4980992408085789E-2</v>
      </c>
      <c r="AZ1466" s="13">
        <f t="shared" si="1833"/>
        <v>2.6893877570995602E-3</v>
      </c>
      <c r="BA1466" s="13">
        <f t="shared" si="1834"/>
        <v>3.2186592676967544E-4</v>
      </c>
      <c r="BB1466" s="13">
        <f t="shared" si="1835"/>
        <v>2.8890685586846059E-5</v>
      </c>
      <c r="BC1466" s="13">
        <f t="shared" si="1836"/>
        <v>2.0745823506202421E-6</v>
      </c>
      <c r="BD1466" s="13">
        <f t="shared" si="1837"/>
        <v>8.6370680176529571E-8</v>
      </c>
      <c r="BE1466" s="13">
        <f t="shared" si="1838"/>
        <v>2.7469309530673423E-7</v>
      </c>
      <c r="BF1466" s="13">
        <f t="shared" si="1839"/>
        <v>4.3681661679039966E-7</v>
      </c>
      <c r="BG1466" s="13">
        <f t="shared" si="1840"/>
        <v>4.6308349199954827E-7</v>
      </c>
      <c r="BH1466" s="13">
        <f t="shared" si="1841"/>
        <v>3.6819739506165834E-7</v>
      </c>
      <c r="BI1466" s="13">
        <f t="shared" si="1842"/>
        <v>2.3420281495212206E-7</v>
      </c>
      <c r="BJ1466" s="14">
        <f t="shared" si="1843"/>
        <v>0.86299452479542205</v>
      </c>
      <c r="BK1466" s="14">
        <f t="shared" si="1844"/>
        <v>8.7912581658033534E-2</v>
      </c>
      <c r="BL1466" s="14">
        <f t="shared" si="1845"/>
        <v>2.0412031590406207E-2</v>
      </c>
      <c r="BM1466" s="14">
        <f t="shared" si="1846"/>
        <v>0.64294772315463344</v>
      </c>
      <c r="BN1466" s="14">
        <f t="shared" si="1847"/>
        <v>0.31361448013035192</v>
      </c>
    </row>
    <row r="1467" spans="1:66" x14ac:dyDescent="0.25">
      <c r="A1467" t="s">
        <v>10</v>
      </c>
      <c r="B1467" t="s">
        <v>453</v>
      </c>
      <c r="C1467" t="s">
        <v>220</v>
      </c>
      <c r="D1467" s="7" t="s">
        <v>511</v>
      </c>
      <c r="E1467" s="10">
        <f>VLOOKUP(A1467,home!$A$2:$E$405,3,FALSE)</f>
        <v>1.56666666666667</v>
      </c>
      <c r="F1467" s="10">
        <f>VLOOKUP(B1467,home!$B$2:$E$405,3,FALSE)</f>
        <v>1.1499999999999999</v>
      </c>
      <c r="G1467" s="10">
        <f>VLOOKUP(C1467,away!$B$2:$E$405,4,FALSE)</f>
        <v>0.89</v>
      </c>
      <c r="H1467" s="10">
        <f>VLOOKUP(A1467,away!$A$2:$E$405,3,FALSE)</f>
        <v>1.4666666666666699</v>
      </c>
      <c r="I1467" s="10">
        <f>VLOOKUP(C1467,away!$B$2:$E$405,3,FALSE)</f>
        <v>1.4</v>
      </c>
      <c r="J1467" s="10">
        <f>VLOOKUP(B1467,home!$B$2:$E$405,4,FALSE)</f>
        <v>0.55000000000000004</v>
      </c>
      <c r="K1467" s="12">
        <f t="shared" si="1792"/>
        <v>1.6034833333333367</v>
      </c>
      <c r="L1467" s="12">
        <f t="shared" si="1793"/>
        <v>1.1293333333333357</v>
      </c>
      <c r="M1467" s="13">
        <f t="shared" si="1794"/>
        <v>6.503584713840474E-2</v>
      </c>
      <c r="N1467" s="13">
        <f t="shared" si="1795"/>
        <v>0.10428389695564659</v>
      </c>
      <c r="O1467" s="13">
        <f t="shared" si="1796"/>
        <v>7.3447150034971903E-2</v>
      </c>
      <c r="P1467" s="13">
        <f t="shared" si="1797"/>
        <v>0.11777128096191045</v>
      </c>
      <c r="Q1467" s="13">
        <f t="shared" si="1798"/>
        <v>8.3608745351715211E-2</v>
      </c>
      <c r="R1467" s="13">
        <f t="shared" si="1799"/>
        <v>4.1473157386414237E-2</v>
      </c>
      <c r="S1467" s="13">
        <f t="shared" si="1800"/>
        <v>5.3317036794692373E-2</v>
      </c>
      <c r="T1467" s="13">
        <f t="shared" si="1801"/>
        <v>9.4422143083870563E-2</v>
      </c>
      <c r="U1467" s="13">
        <f t="shared" si="1802"/>
        <v>6.6501516649825593E-2</v>
      </c>
      <c r="V1467" s="13">
        <f t="shared" si="1803"/>
        <v>1.0727785771986549E-2</v>
      </c>
      <c r="W1467" s="13">
        <f t="shared" si="1804"/>
        <v>4.4688409897462138E-2</v>
      </c>
      <c r="X1467" s="13">
        <f t="shared" si="1805"/>
        <v>5.0468110910867336E-2</v>
      </c>
      <c r="Y1467" s="13">
        <f t="shared" si="1806"/>
        <v>2.8497659961003161E-2</v>
      </c>
      <c r="Z1467" s="13">
        <f t="shared" si="1807"/>
        <v>1.5612339691685751E-2</v>
      </c>
      <c r="AA1467" s="13">
        <f t="shared" si="1808"/>
        <v>2.5034126489956628E-2</v>
      </c>
      <c r="AB1467" s="13">
        <f t="shared" si="1809"/>
        <v>2.0070902295602024E-2</v>
      </c>
      <c r="AC1467" s="13">
        <f t="shared" si="1810"/>
        <v>1.2141621965451226E-3</v>
      </c>
      <c r="AD1467" s="13">
        <f t="shared" si="1811"/>
        <v>1.7914280115937275E-2</v>
      </c>
      <c r="AE1467" s="13">
        <f t="shared" si="1812"/>
        <v>2.0231193677598534E-2</v>
      </c>
      <c r="AF1467" s="13">
        <f t="shared" si="1813"/>
        <v>1.1423880696617334E-2</v>
      </c>
      <c r="AG1467" s="13">
        <f t="shared" si="1814"/>
        <v>4.3004564222377355E-3</v>
      </c>
      <c r="AH1467" s="13">
        <f t="shared" si="1815"/>
        <v>4.4078839062859513E-3</v>
      </c>
      <c r="AI1467" s="13">
        <f t="shared" si="1816"/>
        <v>7.0679683789977655E-3</v>
      </c>
      <c r="AJ1467" s="13">
        <f t="shared" si="1817"/>
        <v>5.6666847481249795E-3</v>
      </c>
      <c r="AK1467" s="13">
        <f t="shared" si="1818"/>
        <v>3.0288115162908739E-3</v>
      </c>
      <c r="AL1467" s="13">
        <f t="shared" si="1819"/>
        <v>8.7947458808885581E-5</v>
      </c>
      <c r="AM1467" s="13">
        <f t="shared" si="1820"/>
        <v>5.7450499189140346E-3</v>
      </c>
      <c r="AN1467" s="13">
        <f t="shared" si="1821"/>
        <v>6.4880763750935957E-3</v>
      </c>
      <c r="AO1467" s="13">
        <f t="shared" si="1822"/>
        <v>3.6636004598028593E-3</v>
      </c>
      <c r="AP1467" s="13">
        <f t="shared" si="1823"/>
        <v>1.3791420397569018E-3</v>
      </c>
      <c r="AQ1467" s="13">
        <f t="shared" si="1824"/>
        <v>3.8937776922469923E-4</v>
      </c>
      <c r="AR1467" s="13">
        <f t="shared" si="1825"/>
        <v>9.9559404496645551E-4</v>
      </c>
      <c r="AS1467" s="13">
        <f t="shared" si="1826"/>
        <v>1.5964184578696318E-3</v>
      </c>
      <c r="AT1467" s="13">
        <f t="shared" si="1827"/>
        <v>1.2799151951098312E-3</v>
      </c>
      <c r="AU1467" s="13">
        <f t="shared" si="1828"/>
        <v>6.8410756114623342E-4</v>
      </c>
      <c r="AV1467" s="13">
        <f t="shared" si="1829"/>
        <v>2.7423876812632557E-4</v>
      </c>
      <c r="AW1467" s="13">
        <f t="shared" si="1830"/>
        <v>4.4239212923881857E-6</v>
      </c>
      <c r="AX1467" s="13">
        <f t="shared" si="1831"/>
        <v>1.5353486323577824E-3</v>
      </c>
      <c r="AY1467" s="13">
        <f t="shared" si="1832"/>
        <v>1.7339203888093921E-3</v>
      </c>
      <c r="AZ1467" s="13">
        <f t="shared" si="1833"/>
        <v>9.7908704621437262E-4</v>
      </c>
      <c r="BA1467" s="13">
        <f t="shared" si="1834"/>
        <v>3.6857187917492247E-4</v>
      </c>
      <c r="BB1467" s="13">
        <f t="shared" si="1835"/>
        <v>1.040601272203866E-4</v>
      </c>
      <c r="BC1467" s="13">
        <f t="shared" si="1836"/>
        <v>2.3503714068178036E-5</v>
      </c>
      <c r="BD1467" s="13">
        <f t="shared" si="1837"/>
        <v>1.8739292357479765E-4</v>
      </c>
      <c r="BE1467" s="13">
        <f t="shared" si="1838"/>
        <v>3.0048142973679575E-4</v>
      </c>
      <c r="BF1467" s="13">
        <f t="shared" si="1839"/>
        <v>2.4090848227956206E-4</v>
      </c>
      <c r="BG1467" s="13">
        <f t="shared" si="1840"/>
        <v>1.2876424539796908E-4</v>
      </c>
      <c r="BH1467" s="13">
        <f t="shared" si="1841"/>
        <v>5.1617830356221828E-5</v>
      </c>
      <c r="BI1467" s="13">
        <f t="shared" si="1842"/>
        <v>1.655366613580583E-5</v>
      </c>
      <c r="BJ1467" s="14">
        <f t="shared" si="1843"/>
        <v>0.48224851542359293</v>
      </c>
      <c r="BK1467" s="14">
        <f t="shared" si="1844"/>
        <v>0.24988798071115753</v>
      </c>
      <c r="BL1467" s="14">
        <f t="shared" si="1845"/>
        <v>0.25245419401116959</v>
      </c>
      <c r="BM1467" s="14">
        <f t="shared" si="1846"/>
        <v>0.5128534555410259</v>
      </c>
      <c r="BN1467" s="14">
        <f t="shared" si="1847"/>
        <v>0.48562007782906308</v>
      </c>
    </row>
    <row r="1468" spans="1:66" x14ac:dyDescent="0.25">
      <c r="A1468" t="s">
        <v>10</v>
      </c>
      <c r="B1468" t="s">
        <v>219</v>
      </c>
      <c r="C1468" t="s">
        <v>221</v>
      </c>
      <c r="D1468" s="7" t="s">
        <v>511</v>
      </c>
      <c r="E1468" s="10">
        <f>VLOOKUP(A1468,home!$A$2:$E$405,3,FALSE)</f>
        <v>1.56666666666667</v>
      </c>
      <c r="F1468" s="10">
        <f>VLOOKUP(B1468,home!$B$2:$E$405,3,FALSE)</f>
        <v>1.79</v>
      </c>
      <c r="G1468" s="10">
        <f>VLOOKUP(C1468,away!$B$2:$E$405,4,FALSE)</f>
        <v>0.89</v>
      </c>
      <c r="H1468" s="10">
        <f>VLOOKUP(A1468,away!$A$2:$E$405,3,FALSE)</f>
        <v>1.4666666666666699</v>
      </c>
      <c r="I1468" s="10">
        <f>VLOOKUP(C1468,away!$B$2:$E$405,3,FALSE)</f>
        <v>1.02</v>
      </c>
      <c r="J1468" s="10">
        <f>VLOOKUP(B1468,home!$B$2:$E$405,4,FALSE)</f>
        <v>0.95</v>
      </c>
      <c r="K1468" s="12">
        <f t="shared" si="1792"/>
        <v>2.4958566666666719</v>
      </c>
      <c r="L1468" s="12">
        <f t="shared" si="1793"/>
        <v>1.4212000000000031</v>
      </c>
      <c r="M1468" s="13">
        <f t="shared" si="1794"/>
        <v>1.9899579728079771E-2</v>
      </c>
      <c r="N1468" s="13">
        <f t="shared" si="1795"/>
        <v>4.9666498728192843E-2</v>
      </c>
      <c r="O1468" s="13">
        <f t="shared" si="1796"/>
        <v>2.828128270954703E-2</v>
      </c>
      <c r="P1468" s="13">
        <f t="shared" si="1797"/>
        <v>7.0586027992507822E-2</v>
      </c>
      <c r="Q1468" s="13">
        <f t="shared" si="1798"/>
        <v>6.1980230980375958E-2</v>
      </c>
      <c r="R1468" s="13">
        <f t="shared" si="1799"/>
        <v>2.0096679493404167E-2</v>
      </c>
      <c r="S1468" s="13">
        <f t="shared" si="1800"/>
        <v>6.2594127813772188E-2</v>
      </c>
      <c r="T1468" s="13">
        <f t="shared" si="1801"/>
        <v>8.8086304269310495E-2</v>
      </c>
      <c r="U1468" s="13">
        <f t="shared" si="1802"/>
        <v>5.0158431491476176E-2</v>
      </c>
      <c r="V1468" s="13">
        <f t="shared" si="1803"/>
        <v>2.4669816696318542E-2</v>
      </c>
      <c r="W1468" s="13">
        <f t="shared" si="1804"/>
        <v>5.1564590897970511E-2</v>
      </c>
      <c r="X1468" s="13">
        <f t="shared" si="1805"/>
        <v>7.3283596584195851E-2</v>
      </c>
      <c r="Y1468" s="13">
        <f t="shared" si="1806"/>
        <v>5.2075323732729696E-2</v>
      </c>
      <c r="Z1468" s="13">
        <f t="shared" si="1807"/>
        <v>9.5204669653420233E-3</v>
      </c>
      <c r="AA1468" s="13">
        <f t="shared" si="1808"/>
        <v>2.3761720945228704E-2</v>
      </c>
      <c r="AB1468" s="13">
        <f t="shared" si="1809"/>
        <v>2.9652924816311082E-2</v>
      </c>
      <c r="AC1468" s="13">
        <f t="shared" si="1810"/>
        <v>5.4691618984269632E-3</v>
      </c>
      <c r="AD1468" s="13">
        <f t="shared" si="1811"/>
        <v>3.2174456989159814E-2</v>
      </c>
      <c r="AE1468" s="13">
        <f t="shared" si="1812"/>
        <v>4.5726338272994028E-2</v>
      </c>
      <c r="AF1468" s="13">
        <f t="shared" si="1813"/>
        <v>3.2493135976789635E-2</v>
      </c>
      <c r="AG1468" s="13">
        <f t="shared" si="1814"/>
        <v>1.5393081616737848E-2</v>
      </c>
      <c r="AH1468" s="13">
        <f t="shared" si="1815"/>
        <v>3.3826219127860249E-3</v>
      </c>
      <c r="AI1468" s="13">
        <f t="shared" si="1816"/>
        <v>8.4425394518397676E-3</v>
      </c>
      <c r="AJ1468" s="13">
        <f t="shared" si="1817"/>
        <v>1.053568418723534E-2</v>
      </c>
      <c r="AK1468" s="13">
        <f t="shared" si="1818"/>
        <v>8.7651858722019877E-3</v>
      </c>
      <c r="AL1468" s="13">
        <f t="shared" si="1819"/>
        <v>7.7598908144413327E-4</v>
      </c>
      <c r="AM1468" s="13">
        <f t="shared" si="1820"/>
        <v>1.6060566594554928E-2</v>
      </c>
      <c r="AN1468" s="13">
        <f t="shared" si="1821"/>
        <v>2.2825277244181513E-2</v>
      </c>
      <c r="AO1468" s="13">
        <f t="shared" si="1822"/>
        <v>1.6219642009715422E-2</v>
      </c>
      <c r="AP1468" s="13">
        <f t="shared" si="1823"/>
        <v>7.6837850747358714E-3</v>
      </c>
      <c r="AQ1468" s="13">
        <f t="shared" si="1824"/>
        <v>2.7300488370536583E-3</v>
      </c>
      <c r="AR1468" s="13">
        <f t="shared" si="1825"/>
        <v>9.6147645249030158E-4</v>
      </c>
      <c r="AS1468" s="13">
        <f t="shared" si="1826"/>
        <v>2.3997074137909404E-3</v>
      </c>
      <c r="AT1468" s="13">
        <f t="shared" si="1827"/>
        <v>2.9946628733797786E-3</v>
      </c>
      <c r="AU1468" s="13">
        <f t="shared" si="1828"/>
        <v>2.4914164323146977E-3</v>
      </c>
      <c r="AV1468" s="13">
        <f t="shared" si="1829"/>
        <v>1.554554578008883E-3</v>
      </c>
      <c r="AW1468" s="13">
        <f t="shared" si="1830"/>
        <v>7.6458883070175691E-5</v>
      </c>
      <c r="AX1468" s="13">
        <f t="shared" si="1831"/>
        <v>6.6808120342439917E-3</v>
      </c>
      <c r="AY1468" s="13">
        <f t="shared" si="1832"/>
        <v>9.494770063067582E-3</v>
      </c>
      <c r="AZ1468" s="13">
        <f t="shared" si="1833"/>
        <v>6.7469836068158404E-3</v>
      </c>
      <c r="BA1468" s="13">
        <f t="shared" si="1834"/>
        <v>3.1962710340022317E-3</v>
      </c>
      <c r="BB1468" s="13">
        <f t="shared" si="1835"/>
        <v>1.1356350983809942E-3</v>
      </c>
      <c r="BC1468" s="13">
        <f t="shared" si="1836"/>
        <v>3.2279292036381443E-4</v>
      </c>
      <c r="BD1468" s="13">
        <f t="shared" si="1837"/>
        <v>2.2774172237986998E-4</v>
      </c>
      <c r="BE1468" s="13">
        <f t="shared" si="1838"/>
        <v>5.6841069607994877E-4</v>
      </c>
      <c r="BF1468" s="13">
        <f t="shared" si="1839"/>
        <v>7.0933581260789196E-4</v>
      </c>
      <c r="BG1468" s="13">
        <f t="shared" si="1840"/>
        <v>5.901335056009428E-4</v>
      </c>
      <c r="BH1468" s="13">
        <f t="shared" si="1841"/>
        <v>3.6822216104437166E-4</v>
      </c>
      <c r="BI1468" s="13">
        <f t="shared" si="1842"/>
        <v>1.8380594709140082E-4</v>
      </c>
      <c r="BJ1468" s="14">
        <f t="shared" si="1843"/>
        <v>0.59554014256557242</v>
      </c>
      <c r="BK1468" s="14">
        <f t="shared" si="1844"/>
        <v>0.19348947327361701</v>
      </c>
      <c r="BL1468" s="14">
        <f t="shared" si="1845"/>
        <v>0.19612653847481931</v>
      </c>
      <c r="BM1468" s="14">
        <f t="shared" si="1846"/>
        <v>0.7347480104672458</v>
      </c>
      <c r="BN1468" s="14">
        <f t="shared" si="1847"/>
        <v>0.25051029963210758</v>
      </c>
    </row>
    <row r="1469" spans="1:66" x14ac:dyDescent="0.25">
      <c r="A1469" t="s">
        <v>10</v>
      </c>
      <c r="B1469" t="s">
        <v>37</v>
      </c>
      <c r="C1469" t="s">
        <v>12</v>
      </c>
      <c r="D1469" s="7" t="s">
        <v>511</v>
      </c>
      <c r="E1469" s="10">
        <f>VLOOKUP(A1469,home!$A$2:$E$405,3,FALSE)</f>
        <v>1.56666666666667</v>
      </c>
      <c r="F1469" s="10">
        <f>VLOOKUP(B1469,home!$B$2:$E$405,3,FALSE)</f>
        <v>0.77</v>
      </c>
      <c r="G1469" s="10">
        <f>VLOOKUP(C1469,away!$B$2:$E$405,4,FALSE)</f>
        <v>0.64</v>
      </c>
      <c r="H1469" s="10">
        <f>VLOOKUP(A1469,away!$A$2:$E$405,3,FALSE)</f>
        <v>1.4666666666666699</v>
      </c>
      <c r="I1469" s="10">
        <f>VLOOKUP(C1469,away!$B$2:$E$405,3,FALSE)</f>
        <v>0.77</v>
      </c>
      <c r="J1469" s="10">
        <f>VLOOKUP(B1469,home!$B$2:$E$405,4,FALSE)</f>
        <v>1.0900000000000001</v>
      </c>
      <c r="K1469" s="12">
        <f t="shared" si="1792"/>
        <v>0.77205333333333503</v>
      </c>
      <c r="L1469" s="12">
        <f t="shared" si="1793"/>
        <v>1.2309733333333361</v>
      </c>
      <c r="M1469" s="13">
        <f t="shared" si="1794"/>
        <v>0.13492628770481149</v>
      </c>
      <c r="N1469" s="13">
        <f t="shared" si="1795"/>
        <v>0.1041702901767923</v>
      </c>
      <c r="O1469" s="13">
        <f t="shared" si="1796"/>
        <v>0.16609066213028456</v>
      </c>
      <c r="P1469" s="13">
        <f t="shared" si="1797"/>
        <v>0.1282308493332269</v>
      </c>
      <c r="Q1469" s="13">
        <f t="shared" si="1798"/>
        <v>4.0212509882646623E-2</v>
      </c>
      <c r="R1469" s="13">
        <f t="shared" si="1799"/>
        <v>0.10222658799902865</v>
      </c>
      <c r="S1469" s="13">
        <f t="shared" si="1800"/>
        <v>3.0466914565778814E-2</v>
      </c>
      <c r="T1469" s="13">
        <f t="shared" si="1801"/>
        <v>4.9500527331941241E-2</v>
      </c>
      <c r="U1469" s="13">
        <f t="shared" si="1802"/>
        <v>7.8924378019943578E-2</v>
      </c>
      <c r="V1469" s="13">
        <f t="shared" si="1803"/>
        <v>3.2172285391198025E-3</v>
      </c>
      <c r="W1469" s="13">
        <f t="shared" si="1804"/>
        <v>1.0348734098865669E-2</v>
      </c>
      <c r="X1469" s="13">
        <f t="shared" si="1805"/>
        <v>1.2739015709461033E-2</v>
      </c>
      <c r="Y1469" s="13">
        <f t="shared" si="1806"/>
        <v>7.840694315630491E-3</v>
      </c>
      <c r="Z1469" s="13">
        <f t="shared" si="1807"/>
        <v>4.1946067928152642E-2</v>
      </c>
      <c r="AA1469" s="13">
        <f t="shared" si="1808"/>
        <v>3.2384601564156748E-2</v>
      </c>
      <c r="AB1469" s="13">
        <f t="shared" si="1809"/>
        <v>1.2501319793139573E-2</v>
      </c>
      <c r="AC1469" s="13">
        <f t="shared" si="1810"/>
        <v>1.9109876357683518E-4</v>
      </c>
      <c r="AD1469" s="13">
        <f t="shared" si="1811"/>
        <v>1.9974436642023964E-3</v>
      </c>
      <c r="AE1469" s="13">
        <f t="shared" si="1812"/>
        <v>2.4587998854687771E-3</v>
      </c>
      <c r="AF1469" s="13">
        <f t="shared" si="1813"/>
        <v>1.513358545507563E-3</v>
      </c>
      <c r="AG1469" s="13">
        <f t="shared" si="1814"/>
        <v>6.2096800443064472E-4</v>
      </c>
      <c r="AH1469" s="13">
        <f t="shared" si="1815"/>
        <v>1.2908622764436153E-2</v>
      </c>
      <c r="AI1469" s="13">
        <f t="shared" si="1816"/>
        <v>9.9661452340255013E-3</v>
      </c>
      <c r="AJ1469" s="13">
        <f t="shared" si="1817"/>
        <v>3.8471978242067589E-3</v>
      </c>
      <c r="AK1469" s="13">
        <f t="shared" si="1818"/>
        <v>9.9008063472386088E-4</v>
      </c>
      <c r="AL1469" s="13">
        <f t="shared" si="1819"/>
        <v>7.2646352839998081E-6</v>
      </c>
      <c r="AM1469" s="13">
        <f t="shared" si="1820"/>
        <v>3.0842660781860224E-4</v>
      </c>
      <c r="AN1469" s="13">
        <f t="shared" si="1821"/>
        <v>3.7966492951515841E-4</v>
      </c>
      <c r="AO1469" s="13">
        <f t="shared" si="1822"/>
        <v>2.3367870191752036E-4</v>
      </c>
      <c r="AP1469" s="13">
        <f t="shared" si="1823"/>
        <v>9.5884083542805695E-5</v>
      </c>
      <c r="AQ1469" s="13">
        <f t="shared" si="1824"/>
        <v>2.9507687483074907E-5</v>
      </c>
      <c r="AR1469" s="13">
        <f t="shared" si="1825"/>
        <v>3.1780340786161077E-3</v>
      </c>
      <c r="AS1469" s="13">
        <f t="shared" si="1826"/>
        <v>2.4536118038425E-3</v>
      </c>
      <c r="AT1469" s="13">
        <f t="shared" si="1827"/>
        <v>9.4715958593130948E-4</v>
      </c>
      <c r="AU1469" s="13">
        <f t="shared" si="1828"/>
        <v>2.4375257183896297E-4</v>
      </c>
      <c r="AV1469" s="13">
        <f t="shared" si="1829"/>
        <v>4.7047496399211136E-5</v>
      </c>
      <c r="AW1469" s="13">
        <f t="shared" si="1830"/>
        <v>1.9178174336886144E-7</v>
      </c>
      <c r="AX1469" s="13">
        <f t="shared" si="1831"/>
        <v>3.968696510917417E-5</v>
      </c>
      <c r="AY1469" s="13">
        <f t="shared" si="1832"/>
        <v>4.8853595730323946E-5</v>
      </c>
      <c r="AZ1469" s="13">
        <f t="shared" si="1833"/>
        <v>3.0068736790738054E-5</v>
      </c>
      <c r="BA1469" s="13">
        <f t="shared" si="1834"/>
        <v>1.2337937718805849E-5</v>
      </c>
      <c r="BB1469" s="13">
        <f t="shared" si="1835"/>
        <v>3.7969180800443841E-6</v>
      </c>
      <c r="BC1469" s="13">
        <f t="shared" si="1836"/>
        <v>9.3478098107716827E-7</v>
      </c>
      <c r="BD1469" s="13">
        <f t="shared" si="1837"/>
        <v>6.5201253386683495E-4</v>
      </c>
      <c r="BE1469" s="13">
        <f t="shared" si="1838"/>
        <v>5.0338845014700399E-4</v>
      </c>
      <c r="BF1469" s="13">
        <f t="shared" si="1839"/>
        <v>1.9432136544874785E-4</v>
      </c>
      <c r="BG1469" s="13">
        <f t="shared" si="1840"/>
        <v>5.0008819310863653E-5</v>
      </c>
      <c r="BH1469" s="13">
        <f t="shared" si="1841"/>
        <v>9.6523689112541824E-6</v>
      </c>
      <c r="BI1469" s="13">
        <f t="shared" si="1842"/>
        <v>1.4904287184993693E-6</v>
      </c>
      <c r="BJ1469" s="14">
        <f t="shared" si="1843"/>
        <v>0.23258518255963406</v>
      </c>
      <c r="BK1469" s="14">
        <f t="shared" si="1844"/>
        <v>0.29708849713752816</v>
      </c>
      <c r="BL1469" s="14">
        <f t="shared" si="1845"/>
        <v>0.42812007546697667</v>
      </c>
      <c r="BM1469" s="14">
        <f t="shared" si="1846"/>
        <v>0.3238339740515141</v>
      </c>
      <c r="BN1469" s="14">
        <f t="shared" si="1847"/>
        <v>0.67585718722679045</v>
      </c>
    </row>
    <row r="1470" spans="1:66" x14ac:dyDescent="0.25">
      <c r="A1470" t="s">
        <v>10</v>
      </c>
      <c r="B1470" t="s">
        <v>41</v>
      </c>
      <c r="C1470" t="s">
        <v>42</v>
      </c>
      <c r="D1470" s="7" t="s">
        <v>511</v>
      </c>
      <c r="E1470" s="10">
        <f>VLOOKUP(A1470,home!$A$2:$E$405,3,FALSE)</f>
        <v>1.56666666666667</v>
      </c>
      <c r="F1470" s="10">
        <f>VLOOKUP(B1470,home!$B$2:$E$405,3,FALSE)</f>
        <v>0.77</v>
      </c>
      <c r="G1470" s="10">
        <f>VLOOKUP(C1470,away!$B$2:$E$405,4,FALSE)</f>
        <v>1.53</v>
      </c>
      <c r="H1470" s="10">
        <f>VLOOKUP(A1470,away!$A$2:$E$405,3,FALSE)</f>
        <v>1.4666666666666699</v>
      </c>
      <c r="I1470" s="10">
        <f>VLOOKUP(C1470,away!$B$2:$E$405,3,FALSE)</f>
        <v>0.77</v>
      </c>
      <c r="J1470" s="10">
        <f>VLOOKUP(B1470,home!$B$2:$E$405,4,FALSE)</f>
        <v>0.82</v>
      </c>
      <c r="K1470" s="12">
        <f t="shared" si="1792"/>
        <v>1.845690000000004</v>
      </c>
      <c r="L1470" s="12">
        <f t="shared" si="1793"/>
        <v>0.92605333333333528</v>
      </c>
      <c r="M1470" s="13">
        <f t="shared" si="1794"/>
        <v>6.2552859146772638E-2</v>
      </c>
      <c r="N1470" s="13">
        <f t="shared" si="1795"/>
        <v>0.11545318659860702</v>
      </c>
      <c r="O1470" s="13">
        <f t="shared" si="1796"/>
        <v>5.7927283722399414E-2</v>
      </c>
      <c r="P1470" s="13">
        <f t="shared" si="1797"/>
        <v>0.10691580829359559</v>
      </c>
      <c r="Q1470" s="13">
        <f t="shared" si="1798"/>
        <v>0.10654539598659175</v>
      </c>
      <c r="R1470" s="13">
        <f t="shared" si="1799"/>
        <v>2.6821877091036912E-2</v>
      </c>
      <c r="S1470" s="13">
        <f t="shared" si="1800"/>
        <v>4.5685322057987254E-2</v>
      </c>
      <c r="T1470" s="13">
        <f t="shared" si="1801"/>
        <v>9.8666719104703468E-2</v>
      </c>
      <c r="U1470" s="13">
        <f t="shared" si="1802"/>
        <v>4.9504870328156023E-2</v>
      </c>
      <c r="V1470" s="13">
        <f t="shared" si="1803"/>
        <v>8.6761877192217691E-3</v>
      </c>
      <c r="W1470" s="13">
        <f t="shared" si="1804"/>
        <v>6.5549923972830992E-2</v>
      </c>
      <c r="X1470" s="13">
        <f t="shared" si="1805"/>
        <v>6.0702725594786844E-2</v>
      </c>
      <c r="Y1470" s="13">
        <f t="shared" si="1806"/>
        <v>2.810698068973556E-2</v>
      </c>
      <c r="Z1470" s="13">
        <f t="shared" si="1807"/>
        <v>8.2794962288039193E-3</v>
      </c>
      <c r="AA1470" s="13">
        <f t="shared" si="1808"/>
        <v>1.5281383394541138E-2</v>
      </c>
      <c r="AB1470" s="13">
        <f t="shared" si="1809"/>
        <v>1.4102348258735352E-2</v>
      </c>
      <c r="AC1470" s="13">
        <f t="shared" si="1810"/>
        <v>9.2683775326221792E-4</v>
      </c>
      <c r="AD1470" s="13">
        <f t="shared" si="1811"/>
        <v>3.0246209794353694E-2</v>
      </c>
      <c r="AE1470" s="13">
        <f t="shared" si="1812"/>
        <v>2.8009603400760613E-2</v>
      </c>
      <c r="AF1470" s="13">
        <f t="shared" si="1813"/>
        <v>1.2969193297309544E-2</v>
      </c>
      <c r="AG1470" s="13">
        <f t="shared" si="1814"/>
        <v>4.0033882278726184E-3</v>
      </c>
      <c r="AH1470" s="13">
        <f t="shared" si="1815"/>
        <v>1.9168137702511617E-3</v>
      </c>
      <c r="AI1470" s="13">
        <f t="shared" si="1816"/>
        <v>3.5378440076148745E-3</v>
      </c>
      <c r="AJ1470" s="13">
        <f t="shared" si="1817"/>
        <v>3.2648816532073566E-3</v>
      </c>
      <c r="AK1470" s="13">
        <f t="shared" si="1818"/>
        <v>2.0086531395027665E-3</v>
      </c>
      <c r="AL1470" s="13">
        <f t="shared" si="1819"/>
        <v>6.336631699890109E-5</v>
      </c>
      <c r="AM1470" s="13">
        <f t="shared" si="1820"/>
        <v>1.116502539106815E-2</v>
      </c>
      <c r="AN1470" s="13">
        <f t="shared" si="1821"/>
        <v>1.0339408980149985E-2</v>
      </c>
      <c r="AO1470" s="13">
        <f t="shared" si="1822"/>
        <v>4.7874220753822572E-3</v>
      </c>
      <c r="AP1470" s="13">
        <f t="shared" si="1823"/>
        <v>1.4778027236604446E-3</v>
      </c>
      <c r="AQ1470" s="13">
        <f t="shared" si="1824"/>
        <v>3.4213103456370907E-4</v>
      </c>
      <c r="AR1470" s="13">
        <f t="shared" si="1825"/>
        <v>3.5501435626406541E-4</v>
      </c>
      <c r="AS1470" s="13">
        <f t="shared" si="1826"/>
        <v>6.5524644721302427E-4</v>
      </c>
      <c r="AT1470" s="13">
        <f t="shared" si="1827"/>
        <v>6.0469090757830479E-4</v>
      </c>
      <c r="AU1470" s="13">
        <f t="shared" si="1828"/>
        <v>3.7202398706940128E-4</v>
      </c>
      <c r="AV1470" s="13">
        <f t="shared" si="1829"/>
        <v>1.7166023817353132E-4</v>
      </c>
      <c r="AW1470" s="13">
        <f t="shared" si="1830"/>
        <v>3.0085049015324826E-6</v>
      </c>
      <c r="AX1470" s="13">
        <f t="shared" si="1831"/>
        <v>3.4345292856734363E-3</v>
      </c>
      <c r="AY1470" s="13">
        <f t="shared" si="1832"/>
        <v>3.1805572934288447E-3</v>
      </c>
      <c r="AZ1470" s="13">
        <f t="shared" si="1833"/>
        <v>1.4726828417187163E-3</v>
      </c>
      <c r="BA1470" s="13">
        <f t="shared" si="1834"/>
        <v>4.5459428483880863E-4</v>
      </c>
      <c r="BB1470" s="13">
        <f t="shared" si="1835"/>
        <v>1.0524463819731559E-4</v>
      </c>
      <c r="BC1470" s="13">
        <f t="shared" si="1836"/>
        <v>1.9492429603616999E-5</v>
      </c>
      <c r="BD1470" s="13">
        <f t="shared" si="1837"/>
        <v>5.4793704666587636E-5</v>
      </c>
      <c r="BE1470" s="13">
        <f t="shared" si="1838"/>
        <v>1.0113219276607434E-4</v>
      </c>
      <c r="BF1470" s="13">
        <f t="shared" si="1839"/>
        <v>9.3329338433208094E-5</v>
      </c>
      <c r="BG1470" s="13">
        <f t="shared" si="1840"/>
        <v>5.7419008884262744E-5</v>
      </c>
      <c r="BH1470" s="13">
        <f t="shared" si="1841"/>
        <v>2.6494422626898803E-5</v>
      </c>
      <c r="BI1470" s="13">
        <f t="shared" si="1842"/>
        <v>9.7800981796481844E-6</v>
      </c>
      <c r="BJ1470" s="14">
        <f t="shared" si="1843"/>
        <v>0.58703221764583746</v>
      </c>
      <c r="BK1470" s="14">
        <f t="shared" si="1844"/>
        <v>0.22800093858126722</v>
      </c>
      <c r="BL1470" s="14">
        <f t="shared" si="1845"/>
        <v>0.17686754006729996</v>
      </c>
      <c r="BM1470" s="14">
        <f t="shared" si="1846"/>
        <v>0.52078623289567805</v>
      </c>
      <c r="BN1470" s="14">
        <f t="shared" si="1847"/>
        <v>0.47621641083900329</v>
      </c>
    </row>
    <row r="1471" spans="1:66" x14ac:dyDescent="0.25">
      <c r="A1471" t="s">
        <v>10</v>
      </c>
      <c r="B1471" t="s">
        <v>39</v>
      </c>
      <c r="C1471" t="s">
        <v>447</v>
      </c>
      <c r="D1471" s="7" t="s">
        <v>511</v>
      </c>
      <c r="E1471" s="10">
        <f>VLOOKUP(A1471,home!$A$2:$E$405,3,FALSE)</f>
        <v>1.56666666666667</v>
      </c>
      <c r="F1471" s="10">
        <f>VLOOKUP(B1471,home!$B$2:$E$405,3,FALSE)</f>
        <v>1.53</v>
      </c>
      <c r="G1471" s="10">
        <f>VLOOKUP(C1471,away!$B$2:$E$405,4,FALSE)</f>
        <v>1.4</v>
      </c>
      <c r="H1471" s="10">
        <f>VLOOKUP(A1471,away!$A$2:$E$405,3,FALSE)</f>
        <v>1.4666666666666699</v>
      </c>
      <c r="I1471" s="10">
        <f>VLOOKUP(C1471,away!$B$2:$E$405,3,FALSE)</f>
        <v>0.38</v>
      </c>
      <c r="J1471" s="10">
        <f>VLOOKUP(B1471,home!$B$2:$E$405,4,FALSE)</f>
        <v>0.68</v>
      </c>
      <c r="K1471" s="12">
        <f t="shared" si="1792"/>
        <v>3.355800000000007</v>
      </c>
      <c r="L1471" s="12">
        <f t="shared" si="1793"/>
        <v>0.37898666666666753</v>
      </c>
      <c r="M1471" s="13">
        <f t="shared" si="1794"/>
        <v>2.3878264555194078E-2</v>
      </c>
      <c r="N1471" s="13">
        <f t="shared" si="1795"/>
        <v>8.0130680194320458E-2</v>
      </c>
      <c r="O1471" s="13">
        <f t="shared" si="1796"/>
        <v>9.0495438895578408E-3</v>
      </c>
      <c r="P1471" s="13">
        <f t="shared" si="1797"/>
        <v>3.0368459384578262E-2</v>
      </c>
      <c r="Q1471" s="13">
        <f t="shared" si="1798"/>
        <v>0.1344512682980506</v>
      </c>
      <c r="R1471" s="13">
        <f t="shared" si="1799"/>
        <v>1.7148282367786178E-3</v>
      </c>
      <c r="S1471" s="13">
        <f t="shared" si="1800"/>
        <v>9.6556778996756115E-3</v>
      </c>
      <c r="T1471" s="13">
        <f t="shared" si="1801"/>
        <v>5.0955238001383983E-2</v>
      </c>
      <c r="U1471" s="13">
        <f t="shared" si="1802"/>
        <v>5.7546205969816978E-3</v>
      </c>
      <c r="V1471" s="13">
        <f t="shared" si="1803"/>
        <v>1.36445828031448E-3</v>
      </c>
      <c r="W1471" s="13">
        <f t="shared" si="1804"/>
        <v>0.15039718871819971</v>
      </c>
      <c r="X1471" s="13">
        <f t="shared" si="1805"/>
        <v>5.6998529228348242E-2</v>
      </c>
      <c r="Y1471" s="13">
        <f t="shared" si="1806"/>
        <v>1.0800841298577162E-2</v>
      </c>
      <c r="Z1471" s="13">
        <f t="shared" si="1807"/>
        <v>2.1663234578753578E-4</v>
      </c>
      <c r="AA1471" s="13">
        <f t="shared" si="1808"/>
        <v>7.2697482599381406E-4</v>
      </c>
      <c r="AB1471" s="13">
        <f t="shared" si="1809"/>
        <v>1.2197910605350234E-3</v>
      </c>
      <c r="AC1471" s="13">
        <f t="shared" si="1810"/>
        <v>1.0845767227948621E-4</v>
      </c>
      <c r="AD1471" s="13">
        <f t="shared" si="1811"/>
        <v>0.12617572147513392</v>
      </c>
      <c r="AE1471" s="13">
        <f t="shared" si="1812"/>
        <v>4.7818916096122863E-2</v>
      </c>
      <c r="AF1471" s="13">
        <f t="shared" si="1813"/>
        <v>9.0613658074413309E-3</v>
      </c>
      <c r="AG1471" s="13">
        <f t="shared" si="1814"/>
        <v>1.1447122742698356E-3</v>
      </c>
      <c r="AH1471" s="13">
        <f t="shared" si="1815"/>
        <v>2.0525192655549761E-5</v>
      </c>
      <c r="AI1471" s="13">
        <f t="shared" si="1816"/>
        <v>6.8878441513494032E-5</v>
      </c>
      <c r="AJ1471" s="13">
        <f t="shared" si="1817"/>
        <v>1.155711370154919E-4</v>
      </c>
      <c r="AK1471" s="13">
        <f t="shared" si="1818"/>
        <v>1.2927787386552951E-4</v>
      </c>
      <c r="AL1471" s="13">
        <f t="shared" si="1819"/>
        <v>5.5174736973906633E-6</v>
      </c>
      <c r="AM1471" s="13">
        <f t="shared" si="1820"/>
        <v>8.468409722525104E-2</v>
      </c>
      <c r="AN1471" s="13">
        <f t="shared" si="1821"/>
        <v>3.2094143727073879E-2</v>
      </c>
      <c r="AO1471" s="13">
        <f t="shared" si="1822"/>
        <v>6.0816262753223341E-3</v>
      </c>
      <c r="AP1471" s="13">
        <f t="shared" si="1823"/>
        <v>7.6828508999894412E-4</v>
      </c>
      <c r="AQ1471" s="13">
        <f t="shared" si="1824"/>
        <v>7.27924513271001E-5</v>
      </c>
      <c r="AR1471" s="13">
        <f t="shared" si="1825"/>
        <v>1.5557548694435946E-6</v>
      </c>
      <c r="AS1471" s="13">
        <f t="shared" si="1826"/>
        <v>5.2208021908788252E-6</v>
      </c>
      <c r="AT1471" s="13">
        <f t="shared" si="1827"/>
        <v>8.7599839960756002E-6</v>
      </c>
      <c r="AU1471" s="13">
        <f t="shared" si="1828"/>
        <v>9.798918098010187E-6</v>
      </c>
      <c r="AV1471" s="13">
        <f t="shared" si="1829"/>
        <v>8.2208023383256655E-6</v>
      </c>
      <c r="AW1471" s="13">
        <f t="shared" si="1830"/>
        <v>1.9492061435362708E-7</v>
      </c>
      <c r="AX1471" s="13">
        <f t="shared" si="1831"/>
        <v>4.7363815578083016E-2</v>
      </c>
      <c r="AY1471" s="13">
        <f t="shared" si="1832"/>
        <v>1.7950254586552462E-2</v>
      </c>
      <c r="AZ1471" s="13">
        <f t="shared" si="1833"/>
        <v>3.4014535757877894E-3</v>
      </c>
      <c r="BA1471" s="13">
        <f t="shared" si="1834"/>
        <v>4.2970185083641049E-4</v>
      </c>
      <c r="BB1471" s="13">
        <f t="shared" si="1835"/>
        <v>4.0712818027247183E-5</v>
      </c>
      <c r="BC1471" s="13">
        <f t="shared" si="1836"/>
        <v>3.0859230389506051E-6</v>
      </c>
      <c r="BD1471" s="13">
        <f t="shared" si="1837"/>
        <v>9.8268392020144054E-8</v>
      </c>
      <c r="BE1471" s="13">
        <f t="shared" si="1838"/>
        <v>3.2976906994120012E-7</v>
      </c>
      <c r="BF1471" s="13">
        <f t="shared" si="1839"/>
        <v>5.533195224543409E-7</v>
      </c>
      <c r="BG1471" s="13">
        <f t="shared" si="1840"/>
        <v>6.1894321781742701E-7</v>
      </c>
      <c r="BH1471" s="13">
        <f t="shared" si="1841"/>
        <v>5.1926241258793157E-7</v>
      </c>
      <c r="BI1471" s="13">
        <f t="shared" si="1842"/>
        <v>3.4850816083251675E-7</v>
      </c>
      <c r="BJ1471" s="14">
        <f t="shared" si="1843"/>
        <v>0.86082443049314727</v>
      </c>
      <c r="BK1471" s="14">
        <f t="shared" si="1844"/>
        <v>8.3331089852291776E-2</v>
      </c>
      <c r="BL1471" s="14">
        <f t="shared" si="1845"/>
        <v>1.8836035587165442E-2</v>
      </c>
      <c r="BM1471" s="14">
        <f t="shared" si="1846"/>
        <v>0.66566508405397407</v>
      </c>
      <c r="BN1471" s="14">
        <f t="shared" si="1847"/>
        <v>0.27959304455847983</v>
      </c>
    </row>
    <row r="1472" spans="1:66" x14ac:dyDescent="0.25">
      <c r="A1472" t="s">
        <v>13</v>
      </c>
      <c r="B1472" t="s">
        <v>55</v>
      </c>
      <c r="C1472" t="s">
        <v>53</v>
      </c>
      <c r="D1472" s="7" t="s">
        <v>511</v>
      </c>
      <c r="E1472" s="10">
        <f>VLOOKUP(A1472,home!$A$2:$E$405,3,FALSE)</f>
        <v>1.82539682539683</v>
      </c>
      <c r="F1472" s="10">
        <f>VLOOKUP(B1472,home!$B$2:$E$405,3,FALSE)</f>
        <v>0.55000000000000004</v>
      </c>
      <c r="G1472" s="10">
        <f>VLOOKUP(C1472,away!$B$2:$E$405,4,FALSE)</f>
        <v>0.91</v>
      </c>
      <c r="H1472" s="10">
        <f>VLOOKUP(A1472,away!$A$2:$E$405,3,FALSE)</f>
        <v>1.2222222222222201</v>
      </c>
      <c r="I1472" s="10">
        <f>VLOOKUP(C1472,away!$B$2:$E$405,3,FALSE)</f>
        <v>0.18</v>
      </c>
      <c r="J1472" s="10">
        <f>VLOOKUP(B1472,home!$B$2:$E$405,4,FALSE)</f>
        <v>0.82</v>
      </c>
      <c r="K1472" s="12">
        <f t="shared" si="1792"/>
        <v>0.91361111111111359</v>
      </c>
      <c r="L1472" s="12">
        <f t="shared" si="1793"/>
        <v>0.18039999999999967</v>
      </c>
      <c r="M1472" s="13">
        <f t="shared" si="1794"/>
        <v>0.33487059307609091</v>
      </c>
      <c r="N1472" s="13">
        <f t="shared" si="1795"/>
        <v>0.30594149461868497</v>
      </c>
      <c r="O1472" s="13">
        <f t="shared" si="1796"/>
        <v>6.0410654990926682E-2</v>
      </c>
      <c r="P1472" s="13">
        <f t="shared" si="1797"/>
        <v>5.5191845629210666E-2</v>
      </c>
      <c r="Q1472" s="13">
        <f t="shared" si="1798"/>
        <v>0.13975577441678577</v>
      </c>
      <c r="R1472" s="13">
        <f t="shared" si="1799"/>
        <v>5.4490410801815775E-3</v>
      </c>
      <c r="S1472" s="13">
        <f t="shared" si="1800"/>
        <v>2.2741171417718833E-3</v>
      </c>
      <c r="T1472" s="13">
        <f t="shared" si="1801"/>
        <v>2.5211941704788108E-2</v>
      </c>
      <c r="U1472" s="13">
        <f t="shared" si="1802"/>
        <v>4.9783044757547934E-3</v>
      </c>
      <c r="V1472" s="13">
        <f t="shared" si="1803"/>
        <v>4.1645514159984769E-5</v>
      </c>
      <c r="W1472" s="13">
        <f t="shared" si="1804"/>
        <v>4.2560809449704605E-2</v>
      </c>
      <c r="X1472" s="13">
        <f t="shared" si="1805"/>
        <v>7.6779700247266974E-3</v>
      </c>
      <c r="Y1472" s="13">
        <f t="shared" si="1806"/>
        <v>6.9255289623034681E-4</v>
      </c>
      <c r="Z1472" s="13">
        <f t="shared" si="1807"/>
        <v>3.276690036215848E-4</v>
      </c>
      <c r="AA1472" s="13">
        <f t="shared" si="1808"/>
        <v>2.9936204247538758E-4</v>
      </c>
      <c r="AB1472" s="13">
        <f t="shared" si="1809"/>
        <v>1.3675024412521561E-4</v>
      </c>
      <c r="AC1472" s="13">
        <f t="shared" si="1810"/>
        <v>4.2898899533720624E-7</v>
      </c>
      <c r="AD1472" s="13">
        <f t="shared" si="1811"/>
        <v>9.7210071027832492E-3</v>
      </c>
      <c r="AE1472" s="13">
        <f t="shared" si="1812"/>
        <v>1.753669681342095E-3</v>
      </c>
      <c r="AF1472" s="13">
        <f t="shared" si="1813"/>
        <v>1.5818100525705669E-4</v>
      </c>
      <c r="AG1472" s="13">
        <f t="shared" si="1814"/>
        <v>9.5119511161243214E-6</v>
      </c>
      <c r="AH1472" s="13">
        <f t="shared" si="1815"/>
        <v>1.4777872063333453E-5</v>
      </c>
      <c r="AI1472" s="13">
        <f t="shared" si="1816"/>
        <v>1.3501228115639961E-5</v>
      </c>
      <c r="AJ1472" s="13">
        <f t="shared" si="1817"/>
        <v>6.1674360100472149E-6</v>
      </c>
      <c r="AK1472" s="13">
        <f t="shared" si="1818"/>
        <v>1.8782126886153101E-6</v>
      </c>
      <c r="AL1472" s="13">
        <f t="shared" si="1819"/>
        <v>2.8281604771310998E-9</v>
      </c>
      <c r="AM1472" s="13">
        <f t="shared" si="1820"/>
        <v>1.7762440200585667E-3</v>
      </c>
      <c r="AN1472" s="13">
        <f t="shared" si="1821"/>
        <v>3.2043442121856483E-4</v>
      </c>
      <c r="AO1472" s="13">
        <f t="shared" si="1822"/>
        <v>2.8903184793914499E-5</v>
      </c>
      <c r="AP1472" s="13">
        <f t="shared" si="1823"/>
        <v>1.7380448456073881E-6</v>
      </c>
      <c r="AQ1472" s="13">
        <f t="shared" si="1824"/>
        <v>7.8385822536893078E-8</v>
      </c>
      <c r="AR1472" s="13">
        <f t="shared" si="1825"/>
        <v>5.331856240450705E-7</v>
      </c>
      <c r="AS1472" s="13">
        <f t="shared" si="1826"/>
        <v>4.8712431041228932E-7</v>
      </c>
      <c r="AT1472" s="13">
        <f t="shared" si="1827"/>
        <v>2.2252109124250331E-7</v>
      </c>
      <c r="AU1472" s="13">
        <f t="shared" si="1828"/>
        <v>6.776591380524033E-8</v>
      </c>
      <c r="AV1472" s="13">
        <f t="shared" si="1829"/>
        <v>1.5477922951766387E-8</v>
      </c>
      <c r="AW1472" s="13">
        <f t="shared" si="1830"/>
        <v>1.2947903499960385E-11</v>
      </c>
      <c r="AX1472" s="13">
        <f t="shared" si="1831"/>
        <v>2.7046604546169628E-4</v>
      </c>
      <c r="AY1472" s="13">
        <f t="shared" si="1832"/>
        <v>4.8792074601289925E-5</v>
      </c>
      <c r="AZ1472" s="13">
        <f t="shared" si="1833"/>
        <v>4.4010451290363432E-6</v>
      </c>
      <c r="BA1472" s="13">
        <f t="shared" si="1834"/>
        <v>2.646495137593849E-7</v>
      </c>
      <c r="BB1472" s="13">
        <f t="shared" si="1835"/>
        <v>1.1935693070548239E-8</v>
      </c>
      <c r="BC1472" s="13">
        <f t="shared" si="1836"/>
        <v>4.3063980598538013E-10</v>
      </c>
      <c r="BD1472" s="13">
        <f t="shared" si="1837"/>
        <v>1.6031114429621731E-8</v>
      </c>
      <c r="BE1472" s="13">
        <f t="shared" si="1838"/>
        <v>1.4646204266396117E-8</v>
      </c>
      <c r="BF1472" s="13">
        <f t="shared" si="1839"/>
        <v>6.6904674766912439E-9</v>
      </c>
      <c r="BG1472" s="13">
        <f t="shared" si="1840"/>
        <v>2.037495141744219E-9</v>
      </c>
      <c r="BH1472" s="13">
        <f t="shared" si="1841"/>
        <v>4.6536955008310785E-10</v>
      </c>
      <c r="BI1472" s="13">
        <f t="shared" si="1842"/>
        <v>8.5033358345741452E-11</v>
      </c>
      <c r="BJ1472" s="14">
        <f t="shared" si="1843"/>
        <v>0.53593424708919679</v>
      </c>
      <c r="BK1472" s="14">
        <f t="shared" si="1844"/>
        <v>0.39242742525299051</v>
      </c>
      <c r="BL1472" s="14">
        <f t="shared" si="1845"/>
        <v>7.131180361288797E-2</v>
      </c>
      <c r="BM1472" s="14">
        <f t="shared" si="1846"/>
        <v>9.8332949085163004E-2</v>
      </c>
      <c r="BN1472" s="14">
        <f t="shared" si="1847"/>
        <v>0.90161940381188055</v>
      </c>
    </row>
    <row r="1473" spans="1:66" x14ac:dyDescent="0.25">
      <c r="A1473" t="s">
        <v>13</v>
      </c>
      <c r="B1473" t="s">
        <v>228</v>
      </c>
      <c r="C1473" t="s">
        <v>50</v>
      </c>
      <c r="D1473" s="7" t="s">
        <v>511</v>
      </c>
      <c r="E1473" s="10">
        <f>VLOOKUP(A1473,home!$A$2:$E$405,3,FALSE)</f>
        <v>1.82539682539683</v>
      </c>
      <c r="F1473" s="10">
        <f>VLOOKUP(B1473,home!$B$2:$E$405,3,FALSE)</f>
        <v>1.1000000000000001</v>
      </c>
      <c r="G1473" s="10">
        <f>VLOOKUP(C1473,away!$B$2:$E$405,4,FALSE)</f>
        <v>0.68</v>
      </c>
      <c r="H1473" s="10">
        <f>VLOOKUP(A1473,away!$A$2:$E$405,3,FALSE)</f>
        <v>1.2222222222222201</v>
      </c>
      <c r="I1473" s="10">
        <f>VLOOKUP(C1473,away!$B$2:$E$405,3,FALSE)</f>
        <v>0.14000000000000001</v>
      </c>
      <c r="J1473" s="10">
        <f>VLOOKUP(B1473,home!$B$2:$E$405,4,FALSE)</f>
        <v>0.55000000000000004</v>
      </c>
      <c r="K1473" s="12">
        <f t="shared" si="1792"/>
        <v>1.3653968253968292</v>
      </c>
      <c r="L1473" s="12">
        <f t="shared" si="1793"/>
        <v>9.4111111111110965E-2</v>
      </c>
      <c r="M1473" s="13">
        <f t="shared" si="1794"/>
        <v>0.23235057784197327</v>
      </c>
      <c r="N1473" s="13">
        <f t="shared" si="1795"/>
        <v>0.31725074136454912</v>
      </c>
      <c r="O1473" s="13">
        <f t="shared" si="1796"/>
        <v>2.1866771048016778E-2</v>
      </c>
      <c r="P1473" s="13">
        <f t="shared" si="1797"/>
        <v>2.9856819770641401E-2</v>
      </c>
      <c r="Q1473" s="13">
        <f t="shared" si="1798"/>
        <v>0.216586577556973</v>
      </c>
      <c r="R1473" s="13">
        <f t="shared" si="1799"/>
        <v>1.0289530598705653E-3</v>
      </c>
      <c r="S1473" s="13">
        <f t="shared" si="1800"/>
        <v>9.5914296307759181E-4</v>
      </c>
      <c r="T1473" s="13">
        <f t="shared" si="1801"/>
        <v>2.0383203465639533E-2</v>
      </c>
      <c r="U1473" s="13">
        <f t="shared" si="1802"/>
        <v>1.4049292414296233E-3</v>
      </c>
      <c r="V1473" s="13">
        <f t="shared" si="1803"/>
        <v>1.3694324828197636E-5</v>
      </c>
      <c r="W1473" s="13">
        <f t="shared" si="1804"/>
        <v>9.8575541806618316E-2</v>
      </c>
      <c r="X1473" s="13">
        <f t="shared" si="1805"/>
        <v>9.2770537678006169E-3</v>
      </c>
      <c r="Y1473" s="13">
        <f t="shared" si="1806"/>
        <v>4.3653691896261717E-4</v>
      </c>
      <c r="Z1473" s="13">
        <f t="shared" si="1807"/>
        <v>3.2278638581865465E-5</v>
      </c>
      <c r="AA1473" s="13">
        <f t="shared" si="1808"/>
        <v>4.407315064781071E-5</v>
      </c>
      <c r="AB1473" s="13">
        <f t="shared" si="1809"/>
        <v>3.0088669989878481E-5</v>
      </c>
      <c r="AC1473" s="13">
        <f t="shared" si="1810"/>
        <v>1.0998170094776926E-7</v>
      </c>
      <c r="AD1473" s="13">
        <f t="shared" si="1811"/>
        <v>3.364868296113227E-2</v>
      </c>
      <c r="AE1473" s="13">
        <f t="shared" si="1812"/>
        <v>3.1667149408976646E-3</v>
      </c>
      <c r="AF1473" s="13">
        <f t="shared" si="1813"/>
        <v>1.4901153083001761E-4</v>
      </c>
      <c r="AG1473" s="13">
        <f t="shared" si="1814"/>
        <v>4.6745469115935078E-6</v>
      </c>
      <c r="AH1473" s="13">
        <f t="shared" si="1815"/>
        <v>7.5944463552333317E-7</v>
      </c>
      <c r="AI1473" s="13">
        <f t="shared" si="1816"/>
        <v>1.0369432944082109E-6</v>
      </c>
      <c r="AJ1473" s="13">
        <f t="shared" si="1817"/>
        <v>7.0791954115075067E-7</v>
      </c>
      <c r="AK1473" s="13">
        <f t="shared" si="1818"/>
        <v>3.2219703137453816E-7</v>
      </c>
      <c r="AL1473" s="13">
        <f t="shared" si="1819"/>
        <v>5.6530159791544757E-10</v>
      </c>
      <c r="AM1473" s="13">
        <f t="shared" si="1820"/>
        <v>9.1887609787828714E-3</v>
      </c>
      <c r="AN1473" s="13">
        <f t="shared" si="1821"/>
        <v>8.6476450544767521E-4</v>
      </c>
      <c r="AO1473" s="13">
        <f t="shared" si="1822"/>
        <v>4.069197422856553E-5</v>
      </c>
      <c r="AP1473" s="13">
        <f t="shared" si="1823"/>
        <v>1.2765223026516648E-6</v>
      </c>
      <c r="AQ1473" s="13">
        <f t="shared" si="1824"/>
        <v>3.0033733065165501E-8</v>
      </c>
      <c r="AR1473" s="13">
        <f t="shared" si="1825"/>
        <v>1.4294435695294716E-8</v>
      </c>
      <c r="AS1473" s="13">
        <f t="shared" si="1826"/>
        <v>1.951757711919452E-8</v>
      </c>
      <c r="AT1473" s="13">
        <f t="shared" si="1827"/>
        <v>1.3324618918992998E-8</v>
      </c>
      <c r="AU1473" s="13">
        <f t="shared" si="1828"/>
        <v>6.0644641238718539E-9</v>
      </c>
      <c r="AV1473" s="13">
        <f t="shared" si="1829"/>
        <v>2.0701000156168984E-9</v>
      </c>
      <c r="AW1473" s="13">
        <f t="shared" si="1830"/>
        <v>2.0177971391547022E-12</v>
      </c>
      <c r="AX1473" s="13">
        <f t="shared" si="1831"/>
        <v>2.0910508449600677E-3</v>
      </c>
      <c r="AY1473" s="13">
        <f t="shared" si="1832"/>
        <v>1.9679111840901933E-4</v>
      </c>
      <c r="AZ1473" s="13">
        <f t="shared" si="1833"/>
        <v>9.2601154051355036E-6</v>
      </c>
      <c r="BA1473" s="13">
        <f t="shared" si="1834"/>
        <v>2.9049324993147253E-7</v>
      </c>
      <c r="BB1473" s="13">
        <f t="shared" si="1835"/>
        <v>6.8346606303321322E-9</v>
      </c>
      <c r="BC1473" s="13">
        <f t="shared" si="1836"/>
        <v>1.2864350119758461E-10</v>
      </c>
      <c r="BD1473" s="13">
        <f t="shared" si="1837"/>
        <v>2.2421087099841847E-10</v>
      </c>
      <c r="BE1473" s="13">
        <f t="shared" si="1838"/>
        <v>3.0613681148069853E-10</v>
      </c>
      <c r="BF1473" s="13">
        <f t="shared" si="1839"/>
        <v>2.0899911526642675E-10</v>
      </c>
      <c r="BG1473" s="13">
        <f t="shared" si="1840"/>
        <v>9.5122242831841651E-11</v>
      </c>
      <c r="BH1473" s="13">
        <f t="shared" si="1841"/>
        <v>3.2469902096805723E-11</v>
      </c>
      <c r="BI1473" s="13">
        <f t="shared" si="1842"/>
        <v>8.8668602487848711E-12</v>
      </c>
      <c r="BJ1473" s="14">
        <f t="shared" si="1843"/>
        <v>0.71187166241013766</v>
      </c>
      <c r="BK1473" s="14">
        <f t="shared" si="1844"/>
        <v>0.26337713656593204</v>
      </c>
      <c r="BL1473" s="14">
        <f t="shared" si="1845"/>
        <v>2.4377697821458787E-2</v>
      </c>
      <c r="BM1473" s="14">
        <f t="shared" si="1846"/>
        <v>0.18052154367769516</v>
      </c>
      <c r="BN1473" s="14">
        <f t="shared" si="1847"/>
        <v>0.81894044064202409</v>
      </c>
    </row>
    <row r="1474" spans="1:66" x14ac:dyDescent="0.25">
      <c r="A1474" t="s">
        <v>16</v>
      </c>
      <c r="B1474" t="s">
        <v>448</v>
      </c>
      <c r="C1474" t="s">
        <v>49</v>
      </c>
      <c r="D1474" s="7" t="s">
        <v>511</v>
      </c>
      <c r="E1474" s="10">
        <f>VLOOKUP(A1474,home!$A$2:$E$405,3,FALSE)</f>
        <v>1.4567901234567899</v>
      </c>
      <c r="F1474" s="10">
        <f>VLOOKUP(B1474,home!$B$2:$E$405,3,FALSE)</f>
        <v>1.37</v>
      </c>
      <c r="G1474" s="10">
        <f>VLOOKUP(C1474,away!$B$2:$E$405,4,FALSE)</f>
        <v>0.86</v>
      </c>
      <c r="H1474" s="10">
        <f>VLOOKUP(A1474,away!$A$2:$E$405,3,FALSE)</f>
        <v>1.4074074074074101</v>
      </c>
      <c r="I1474" s="10">
        <f>VLOOKUP(C1474,away!$B$2:$E$405,3,FALSE)</f>
        <v>1.03</v>
      </c>
      <c r="J1474" s="10">
        <f>VLOOKUP(B1474,home!$B$2:$E$405,4,FALSE)</f>
        <v>0.53</v>
      </c>
      <c r="K1474" s="12">
        <f t="shared" si="1792"/>
        <v>1.71639012345679</v>
      </c>
      <c r="L1474" s="12">
        <f t="shared" si="1793"/>
        <v>0.76830370370370527</v>
      </c>
      <c r="M1474" s="13">
        <f t="shared" si="1794"/>
        <v>8.3351070439653938E-2</v>
      </c>
      <c r="N1474" s="13">
        <f t="shared" si="1795"/>
        <v>0.1430629540821732</v>
      </c>
      <c r="O1474" s="13">
        <f t="shared" si="1796"/>
        <v>6.4038936126454546E-2</v>
      </c>
      <c r="P1474" s="13">
        <f t="shared" si="1797"/>
        <v>0.10991579748412679</v>
      </c>
      <c r="Q1474" s="13">
        <f t="shared" si="1798"/>
        <v>0.12277592070959721</v>
      </c>
      <c r="R1474" s="13">
        <f t="shared" si="1799"/>
        <v>2.460067590360001E-2</v>
      </c>
      <c r="S1474" s="13">
        <f t="shared" si="1800"/>
        <v>3.6236734791902141E-2</v>
      </c>
      <c r="T1474" s="13">
        <f t="shared" si="1801"/>
        <v>9.4329194606815991E-2</v>
      </c>
      <c r="U1474" s="13">
        <f t="shared" si="1802"/>
        <v>4.2224357151300497E-2</v>
      </c>
      <c r="V1474" s="13">
        <f t="shared" si="1803"/>
        <v>5.3095226970072415E-3</v>
      </c>
      <c r="W1474" s="13">
        <f t="shared" si="1804"/>
        <v>7.0243792568088853E-2</v>
      </c>
      <c r="X1474" s="13">
        <f t="shared" si="1805"/>
        <v>5.3968565992257474E-2</v>
      </c>
      <c r="Y1474" s="13">
        <f t="shared" si="1806"/>
        <v>2.0732124567714616E-2</v>
      </c>
      <c r="Z1474" s="13">
        <f t="shared" si="1807"/>
        <v>6.3002634701167966E-3</v>
      </c>
      <c r="AA1474" s="13">
        <f t="shared" si="1808"/>
        <v>1.0813709995284072E-2</v>
      </c>
      <c r="AB1474" s="13">
        <f t="shared" si="1809"/>
        <v>9.2802725169157801E-3</v>
      </c>
      <c r="AC1474" s="13">
        <f t="shared" si="1810"/>
        <v>4.3760717350665947E-4</v>
      </c>
      <c r="AD1474" s="13">
        <f t="shared" si="1811"/>
        <v>3.0141437949503806E-2</v>
      </c>
      <c r="AE1474" s="13">
        <f t="shared" si="1812"/>
        <v>2.315777841155919E-2</v>
      </c>
      <c r="AF1474" s="13">
        <f t="shared" si="1813"/>
        <v>8.8961034615753134E-3</v>
      </c>
      <c r="AG1474" s="13">
        <f t="shared" si="1814"/>
        <v>2.278303079353223E-3</v>
      </c>
      <c r="AH1474" s="13">
        <f t="shared" si="1815"/>
        <v>1.2101289395999731E-3</v>
      </c>
      <c r="AI1474" s="13">
        <f t="shared" si="1816"/>
        <v>2.0770533600386323E-3</v>
      </c>
      <c r="AJ1474" s="13">
        <f t="shared" si="1817"/>
        <v>1.7825169365315249E-3</v>
      </c>
      <c r="AK1474" s="13">
        <f t="shared" si="1818"/>
        <v>1.0198314882523874E-3</v>
      </c>
      <c r="AL1474" s="13">
        <f t="shared" si="1819"/>
        <v>2.3083058781150722E-5</v>
      </c>
      <c r="AM1474" s="13">
        <f t="shared" si="1820"/>
        <v>1.0346893280662807E-2</v>
      </c>
      <c r="AN1474" s="13">
        <f t="shared" si="1821"/>
        <v>7.9495564293602158E-3</v>
      </c>
      <c r="AO1474" s="13">
        <f t="shared" si="1822"/>
        <v>3.0538368237395274E-3</v>
      </c>
      <c r="AP1474" s="13">
        <f t="shared" si="1823"/>
        <v>7.8209138072861308E-4</v>
      </c>
      <c r="AQ1474" s="13">
        <f t="shared" si="1824"/>
        <v>1.502209261121345E-4</v>
      </c>
      <c r="AR1474" s="13">
        <f t="shared" si="1825"/>
        <v>1.8594930925073944E-4</v>
      </c>
      <c r="AS1474" s="13">
        <f t="shared" si="1826"/>
        <v>3.1916155786158146E-4</v>
      </c>
      <c r="AT1474" s="13">
        <f t="shared" si="1827"/>
        <v>2.7390287285035072E-4</v>
      </c>
      <c r="AU1474" s="13">
        <f t="shared" si="1828"/>
        <v>1.5670806191559427E-4</v>
      </c>
      <c r="AV1474" s="13">
        <f t="shared" si="1829"/>
        <v>6.7243042434495309E-5</v>
      </c>
      <c r="AW1474" s="13">
        <f t="shared" si="1830"/>
        <v>8.4555096657232757E-7</v>
      </c>
      <c r="AX1474" s="13">
        <f t="shared" si="1831"/>
        <v>2.9598842392318395E-3</v>
      </c>
      <c r="AY1474" s="13">
        <f t="shared" si="1832"/>
        <v>2.2740900235360463E-3</v>
      </c>
      <c r="AZ1474" s="13">
        <f t="shared" si="1833"/>
        <v>8.73595893819195E-4</v>
      </c>
      <c r="BA1474" s="13">
        <f t="shared" si="1834"/>
        <v>2.2372898692054553E-4</v>
      </c>
      <c r="BB1474" s="13">
        <f t="shared" si="1835"/>
        <v>4.2972952319233232E-5</v>
      </c>
      <c r="BC1474" s="13">
        <f t="shared" si="1836"/>
        <v>6.6032556851899268E-6</v>
      </c>
      <c r="BD1474" s="13">
        <f t="shared" si="1837"/>
        <v>2.3810923833081446E-5</v>
      </c>
      <c r="BE1474" s="13">
        <f t="shared" si="1838"/>
        <v>4.0868834497482877E-5</v>
      </c>
      <c r="BF1474" s="13">
        <f t="shared" si="1839"/>
        <v>3.5073431944334895E-5</v>
      </c>
      <c r="BG1474" s="13">
        <f t="shared" si="1840"/>
        <v>2.0066564061663423E-5</v>
      </c>
      <c r="BH1474" s="13">
        <f t="shared" si="1841"/>
        <v>8.6105130917880211E-6</v>
      </c>
      <c r="BI1474" s="13">
        <f t="shared" si="1842"/>
        <v>2.9557999257280707E-6</v>
      </c>
      <c r="BJ1474" s="14">
        <f t="shared" si="1843"/>
        <v>0.59824964962075444</v>
      </c>
      <c r="BK1474" s="14">
        <f t="shared" si="1844"/>
        <v>0.23754790566851397</v>
      </c>
      <c r="BL1474" s="14">
        <f t="shared" si="1845"/>
        <v>0.15818183332964425</v>
      </c>
      <c r="BM1474" s="14">
        <f t="shared" si="1846"/>
        <v>0.45026105287085411</v>
      </c>
      <c r="BN1474" s="14">
        <f t="shared" si="1847"/>
        <v>0.54774535474560571</v>
      </c>
    </row>
    <row r="1475" spans="1:66" x14ac:dyDescent="0.25">
      <c r="A1475" t="s">
        <v>16</v>
      </c>
      <c r="B1475" t="s">
        <v>287</v>
      </c>
      <c r="C1475" t="s">
        <v>56</v>
      </c>
      <c r="D1475" s="7" t="s">
        <v>511</v>
      </c>
      <c r="E1475" s="10">
        <f>VLOOKUP(A1475,home!$A$2:$E$405,3,FALSE)</f>
        <v>1.4567901234567899</v>
      </c>
      <c r="F1475" s="10">
        <f>VLOOKUP(B1475,home!$B$2:$E$405,3,FALSE)</f>
        <v>1.2</v>
      </c>
      <c r="G1475" s="10">
        <f>VLOOKUP(C1475,away!$B$2:$E$405,4,FALSE)</f>
        <v>1.03</v>
      </c>
      <c r="H1475" s="10">
        <f>VLOOKUP(A1475,away!$A$2:$E$405,3,FALSE)</f>
        <v>1.4074074074074101</v>
      </c>
      <c r="I1475" s="10">
        <f>VLOOKUP(C1475,away!$B$2:$E$405,3,FALSE)</f>
        <v>1.03</v>
      </c>
      <c r="J1475" s="10">
        <f>VLOOKUP(B1475,home!$B$2:$E$405,4,FALSE)</f>
        <v>1.07</v>
      </c>
      <c r="K1475" s="12">
        <f t="shared" si="1792"/>
        <v>1.8005925925925923</v>
      </c>
      <c r="L1475" s="12">
        <f t="shared" si="1793"/>
        <v>1.5511037037037068</v>
      </c>
      <c r="M1475" s="13">
        <f t="shared" si="1794"/>
        <v>3.502489108862776E-2</v>
      </c>
      <c r="N1475" s="13">
        <f t="shared" si="1795"/>
        <v>6.3065559450545428E-2</v>
      </c>
      <c r="O1475" s="13">
        <f t="shared" si="1796"/>
        <v>5.4327238289389471E-2</v>
      </c>
      <c r="P1475" s="13">
        <f t="shared" si="1797"/>
        <v>9.7821222839887326E-2</v>
      </c>
      <c r="Q1475" s="13">
        <f t="shared" si="1798"/>
        <v>5.6777689597179951E-2</v>
      </c>
      <c r="R1475" s="13">
        <f t="shared" si="1799"/>
        <v>4.2133590261332926E-2</v>
      </c>
      <c r="S1475" s="13">
        <f t="shared" si="1800"/>
        <v>6.8301366117579865E-2</v>
      </c>
      <c r="T1475" s="13">
        <f t="shared" si="1801"/>
        <v>8.8068084621925252E-2</v>
      </c>
      <c r="U1475" s="13">
        <f t="shared" si="1802"/>
        <v>7.5865430523887445E-2</v>
      </c>
      <c r="V1475" s="13">
        <f t="shared" si="1803"/>
        <v>2.1195476028588865E-2</v>
      </c>
      <c r="W1475" s="13">
        <f t="shared" si="1804"/>
        <v>3.4077829104401235E-2</v>
      </c>
      <c r="X1475" s="13">
        <f t="shared" si="1805"/>
        <v>5.2858246938018723E-2</v>
      </c>
      <c r="Y1475" s="13">
        <f t="shared" si="1806"/>
        <v>4.0994311298422986E-2</v>
      </c>
      <c r="Z1475" s="13">
        <f t="shared" si="1807"/>
        <v>2.1784522634895973E-2</v>
      </c>
      <c r="AA1475" s="13">
        <f t="shared" si="1808"/>
        <v>3.9225050089559343E-2</v>
      </c>
      <c r="AB1475" s="13">
        <f t="shared" si="1809"/>
        <v>3.531416731766699E-2</v>
      </c>
      <c r="AC1475" s="13">
        <f t="shared" si="1810"/>
        <v>3.6998105478465073E-3</v>
      </c>
      <c r="AD1475" s="13">
        <f t="shared" si="1811"/>
        <v>1.534007166425528E-2</v>
      </c>
      <c r="AE1475" s="13">
        <f t="shared" si="1812"/>
        <v>2.3794041973506652E-2</v>
      </c>
      <c r="AF1475" s="13">
        <f t="shared" si="1813"/>
        <v>1.8453513315593813E-2</v>
      </c>
      <c r="AG1475" s="13">
        <f t="shared" si="1814"/>
        <v>9.541104283387742E-3</v>
      </c>
      <c r="AH1475" s="13">
        <f t="shared" si="1815"/>
        <v>8.4475134356010936E-3</v>
      </c>
      <c r="AI1475" s="13">
        <f t="shared" si="1816"/>
        <v>1.5210530117969728E-2</v>
      </c>
      <c r="AJ1475" s="13">
        <f t="shared" si="1817"/>
        <v>1.3693983929911417E-2</v>
      </c>
      <c r="AK1475" s="13">
        <f t="shared" si="1818"/>
        <v>8.2190953424268309E-3</v>
      </c>
      <c r="AL1475" s="13">
        <f t="shared" si="1819"/>
        <v>4.1332889932528094E-4</v>
      </c>
      <c r="AM1475" s="13">
        <f t="shared" si="1820"/>
        <v>5.5242438816995179E-3</v>
      </c>
      <c r="AN1475" s="13">
        <f t="shared" si="1821"/>
        <v>8.5686751450666631E-3</v>
      </c>
      <c r="AO1475" s="13">
        <f t="shared" si="1822"/>
        <v>6.6454518766734007E-3</v>
      </c>
      <c r="AP1475" s="13">
        <f t="shared" si="1823"/>
        <v>3.435928339564286E-3</v>
      </c>
      <c r="AQ1475" s="13">
        <f t="shared" si="1824"/>
        <v>1.3323702932896728E-3</v>
      </c>
      <c r="AR1475" s="13">
        <f t="shared" si="1825"/>
        <v>2.6205938754095353E-3</v>
      </c>
      <c r="AS1475" s="13">
        <f t="shared" si="1826"/>
        <v>4.7186219202559228E-3</v>
      </c>
      <c r="AT1475" s="13">
        <f t="shared" si="1827"/>
        <v>4.2481578384289259E-3</v>
      </c>
      <c r="AU1475" s="13">
        <f t="shared" si="1828"/>
        <v>2.5497338453464276E-3</v>
      </c>
      <c r="AV1475" s="13">
        <f t="shared" si="1829"/>
        <v>1.1477579687533511E-3</v>
      </c>
      <c r="AW1475" s="13">
        <f t="shared" si="1830"/>
        <v>3.2066352679134528E-5</v>
      </c>
      <c r="AX1475" s="13">
        <f t="shared" si="1831"/>
        <v>1.6578187688438511E-3</v>
      </c>
      <c r="AY1475" s="13">
        <f t="shared" si="1832"/>
        <v>2.5714488324232168E-3</v>
      </c>
      <c r="AZ1475" s="13">
        <f t="shared" si="1833"/>
        <v>1.9942919039281125E-3</v>
      </c>
      <c r="BA1475" s="13">
        <f t="shared" si="1834"/>
        <v>1.0311178528164037E-3</v>
      </c>
      <c r="BB1475" s="13">
        <f t="shared" si="1835"/>
        <v>3.9984268011463434E-4</v>
      </c>
      <c r="BC1475" s="13">
        <f t="shared" si="1836"/>
        <v>1.2403949240492513E-4</v>
      </c>
      <c r="BD1475" s="13">
        <f t="shared" si="1837"/>
        <v>6.7746881100849677E-4</v>
      </c>
      <c r="BE1475" s="13">
        <f t="shared" si="1838"/>
        <v>1.21984532281441E-3</v>
      </c>
      <c r="BF1475" s="13">
        <f t="shared" si="1839"/>
        <v>1.0982222261841734E-3</v>
      </c>
      <c r="BG1475" s="13">
        <f t="shared" si="1840"/>
        <v>6.5915026849592303E-4</v>
      </c>
      <c r="BH1475" s="13">
        <f t="shared" si="1841"/>
        <v>2.9671527271479434E-4</v>
      </c>
      <c r="BI1475" s="13">
        <f t="shared" si="1842"/>
        <v>1.0685266443186997E-4</v>
      </c>
      <c r="BJ1475" s="14">
        <f t="shared" si="1843"/>
        <v>0.43625568131406178</v>
      </c>
      <c r="BK1475" s="14">
        <f t="shared" si="1844"/>
        <v>0.22902754435427883</v>
      </c>
      <c r="BL1475" s="14">
        <f t="shared" si="1845"/>
        <v>0.31177971932158899</v>
      </c>
      <c r="BM1475" s="14">
        <f t="shared" si="1846"/>
        <v>0.64715789361811871</v>
      </c>
      <c r="BN1475" s="14">
        <f t="shared" si="1847"/>
        <v>0.34915019152696281</v>
      </c>
    </row>
    <row r="1476" spans="1:66" x14ac:dyDescent="0.25">
      <c r="A1476" t="s">
        <v>16</v>
      </c>
      <c r="B1476" t="s">
        <v>59</v>
      </c>
      <c r="C1476" t="s">
        <v>236</v>
      </c>
      <c r="D1476" s="7" t="s">
        <v>511</v>
      </c>
      <c r="E1476" s="10">
        <f>VLOOKUP(A1476,home!$A$2:$E$405,3,FALSE)</f>
        <v>1.4567901234567899</v>
      </c>
      <c r="F1476" s="10">
        <f>VLOOKUP(B1476,home!$B$2:$E$405,3,FALSE)</f>
        <v>0.51</v>
      </c>
      <c r="G1476" s="10">
        <f>VLOOKUP(C1476,away!$B$2:$E$405,4,FALSE)</f>
        <v>1.2</v>
      </c>
      <c r="H1476" s="10">
        <f>VLOOKUP(A1476,away!$A$2:$E$405,3,FALSE)</f>
        <v>1.4074074074074101</v>
      </c>
      <c r="I1476" s="10">
        <f>VLOOKUP(C1476,away!$B$2:$E$405,3,FALSE)</f>
        <v>1.03</v>
      </c>
      <c r="J1476" s="10">
        <f>VLOOKUP(B1476,home!$B$2:$E$405,4,FALSE)</f>
        <v>0.89</v>
      </c>
      <c r="K1476" s="12">
        <f t="shared" si="1792"/>
        <v>0.89155555555555532</v>
      </c>
      <c r="L1476" s="12">
        <f t="shared" si="1793"/>
        <v>1.2901703703703729</v>
      </c>
      <c r="M1476" s="13">
        <f t="shared" si="1794"/>
        <v>0.11284659760039394</v>
      </c>
      <c r="N1476" s="13">
        <f t="shared" si="1795"/>
        <v>0.10060901101617341</v>
      </c>
      <c r="O1476" s="13">
        <f t="shared" si="1796"/>
        <v>0.14559133662113669</v>
      </c>
      <c r="P1476" s="13">
        <f t="shared" si="1797"/>
        <v>0.12980276500533339</v>
      </c>
      <c r="Q1476" s="13">
        <f t="shared" si="1798"/>
        <v>4.4849261355209731E-2</v>
      </c>
      <c r="R1476" s="13">
        <f t="shared" si="1799"/>
        <v>9.391881434560477E-2</v>
      </c>
      <c r="S1476" s="13">
        <f t="shared" si="1800"/>
        <v>3.7326685432496773E-2</v>
      </c>
      <c r="T1476" s="13">
        <f t="shared" si="1801"/>
        <v>5.7863188133488598E-2</v>
      </c>
      <c r="U1476" s="13">
        <f t="shared" si="1802"/>
        <v>8.3733840701014722E-2</v>
      </c>
      <c r="V1476" s="13">
        <f t="shared" si="1803"/>
        <v>4.770593276034585E-3</v>
      </c>
      <c r="W1476" s="13">
        <f t="shared" si="1804"/>
        <v>1.3328536041266773E-2</v>
      </c>
      <c r="X1476" s="13">
        <f t="shared" si="1805"/>
        <v>1.7196082280856017E-2</v>
      </c>
      <c r="Y1476" s="13">
        <f t="shared" si="1806"/>
        <v>1.1092937922605706E-2</v>
      </c>
      <c r="Z1476" s="13">
        <f t="shared" si="1807"/>
        <v>4.0390423829671722E-2</v>
      </c>
      <c r="AA1476" s="13">
        <f t="shared" si="1808"/>
        <v>3.6010306756587313E-2</v>
      </c>
      <c r="AB1476" s="13">
        <f t="shared" si="1809"/>
        <v>1.6052594523047584E-2</v>
      </c>
      <c r="AC1476" s="13">
        <f t="shared" si="1810"/>
        <v>3.4296348489496847E-4</v>
      </c>
      <c r="AD1476" s="13">
        <f t="shared" si="1811"/>
        <v>2.9707825887534596E-3</v>
      </c>
      <c r="AE1476" s="13">
        <f t="shared" si="1812"/>
        <v>3.8328156728219061E-3</v>
      </c>
      <c r="AF1476" s="13">
        <f t="shared" si="1813"/>
        <v>2.4724926080830043E-3</v>
      </c>
      <c r="AG1476" s="13">
        <f t="shared" si="1814"/>
        <v>1.0633122346361526E-3</v>
      </c>
      <c r="AH1476" s="13">
        <f t="shared" si="1815"/>
        <v>1.3027632017935975E-2</v>
      </c>
      <c r="AI1476" s="13">
        <f t="shared" si="1816"/>
        <v>1.1614857701324248E-2</v>
      </c>
      <c r="AJ1476" s="13">
        <f t="shared" si="1817"/>
        <v>5.1776454553014301E-3</v>
      </c>
      <c r="AK1476" s="13">
        <f t="shared" si="1818"/>
        <v>1.5387195234569878E-3</v>
      </c>
      <c r="AL1476" s="13">
        <f t="shared" si="1819"/>
        <v>1.5779867388780311E-5</v>
      </c>
      <c r="AM1476" s="13">
        <f t="shared" si="1820"/>
        <v>5.297235442701724E-4</v>
      </c>
      <c r="AN1476" s="13">
        <f t="shared" si="1821"/>
        <v>6.8343362130495497E-4</v>
      </c>
      <c r="AO1476" s="13">
        <f t="shared" si="1822"/>
        <v>4.4087290416128943E-4</v>
      </c>
      <c r="AP1476" s="13">
        <f t="shared" si="1823"/>
        <v>1.8960038601601085E-4</v>
      </c>
      <c r="AQ1476" s="13">
        <f t="shared" si="1824"/>
        <v>6.1154200062160595E-5</v>
      </c>
      <c r="AR1476" s="13">
        <f t="shared" si="1825"/>
        <v>3.3615729651258739E-3</v>
      </c>
      <c r="AS1476" s="13">
        <f t="shared" si="1826"/>
        <v>2.997029052463334E-3</v>
      </c>
      <c r="AT1476" s="13">
        <f t="shared" si="1827"/>
        <v>1.3360089509425435E-3</v>
      </c>
      <c r="AU1476" s="13">
        <f t="shared" si="1828"/>
        <v>3.9704206749492481E-4</v>
      </c>
      <c r="AV1476" s="13">
        <f t="shared" si="1829"/>
        <v>8.8496265266090968E-5</v>
      </c>
      <c r="AW1476" s="13">
        <f t="shared" si="1830"/>
        <v>5.0419243223304137E-7</v>
      </c>
      <c r="AX1476" s="13">
        <f t="shared" si="1831"/>
        <v>7.8712994800441839E-5</v>
      </c>
      <c r="AY1476" s="13">
        <f t="shared" si="1832"/>
        <v>1.0155317365464728E-4</v>
      </c>
      <c r="AZ1476" s="13">
        <f t="shared" si="1833"/>
        <v>6.5510447833151545E-5</v>
      </c>
      <c r="BA1476" s="13">
        <f t="shared" si="1834"/>
        <v>2.8173212914675365E-5</v>
      </c>
      <c r="BB1476" s="13">
        <f t="shared" si="1835"/>
        <v>9.087061135162521E-6</v>
      </c>
      <c r="BC1476" s="13">
        <f t="shared" si="1836"/>
        <v>2.3447714060661683E-6</v>
      </c>
      <c r="BD1476" s="13">
        <f t="shared" si="1837"/>
        <v>7.2283363957391345E-4</v>
      </c>
      <c r="BE1476" s="13">
        <f t="shared" si="1838"/>
        <v>6.444463471045644E-4</v>
      </c>
      <c r="BF1476" s="13">
        <f t="shared" si="1839"/>
        <v>2.8727986050927911E-4</v>
      </c>
      <c r="BG1476" s="13">
        <f t="shared" si="1840"/>
        <v>8.5375318545424266E-5</v>
      </c>
      <c r="BH1476" s="13">
        <f t="shared" si="1841"/>
        <v>1.9029209889124558E-5</v>
      </c>
      <c r="BI1476" s="13">
        <f t="shared" si="1842"/>
        <v>3.3931195588963432E-6</v>
      </c>
      <c r="BJ1476" s="14">
        <f t="shared" si="1843"/>
        <v>0.25746858617145346</v>
      </c>
      <c r="BK1476" s="14">
        <f t="shared" si="1844"/>
        <v>0.28520693784019707</v>
      </c>
      <c r="BL1476" s="14">
        <f t="shared" si="1845"/>
        <v>0.41660825444188371</v>
      </c>
      <c r="BM1476" s="14">
        <f t="shared" si="1846"/>
        <v>0.37195536735813156</v>
      </c>
      <c r="BN1476" s="14">
        <f t="shared" si="1847"/>
        <v>0.62761778594385198</v>
      </c>
    </row>
    <row r="1477" spans="1:66" x14ac:dyDescent="0.25">
      <c r="A1477" t="s">
        <v>61</v>
      </c>
      <c r="B1477" t="s">
        <v>71</v>
      </c>
      <c r="C1477" t="s">
        <v>62</v>
      </c>
      <c r="D1477" s="7" t="s">
        <v>511</v>
      </c>
      <c r="E1477" s="10">
        <f>VLOOKUP(A1477,home!$A$2:$E$405,3,FALSE)</f>
        <v>1.5</v>
      </c>
      <c r="F1477" s="10">
        <f>VLOOKUP(B1477,home!$B$2:$E$405,3,FALSE)</f>
        <v>0.22</v>
      </c>
      <c r="G1477" s="10">
        <f>VLOOKUP(C1477,away!$B$2:$E$405,4,FALSE)</f>
        <v>0.22</v>
      </c>
      <c r="H1477" s="10">
        <f>VLOOKUP(A1477,away!$A$2:$E$405,3,FALSE)</f>
        <v>1.1000000000000001</v>
      </c>
      <c r="I1477" s="10">
        <f>VLOOKUP(C1477,away!$B$2:$E$405,3,FALSE)</f>
        <v>0.67</v>
      </c>
      <c r="J1477" s="10">
        <f>VLOOKUP(B1477,home!$B$2:$E$405,4,FALSE)</f>
        <v>0.61</v>
      </c>
      <c r="K1477" s="12">
        <f t="shared" si="1792"/>
        <v>7.2599999999999998E-2</v>
      </c>
      <c r="L1477" s="12">
        <f t="shared" si="1793"/>
        <v>0.44957000000000003</v>
      </c>
      <c r="M1477" s="13">
        <f t="shared" si="1794"/>
        <v>0.59323183713805272</v>
      </c>
      <c r="N1477" s="13">
        <f t="shared" si="1795"/>
        <v>4.3068631376222612E-2</v>
      </c>
      <c r="O1477" s="13">
        <f t="shared" si="1796"/>
        <v>0.26669923702215431</v>
      </c>
      <c r="P1477" s="13">
        <f t="shared" si="1797"/>
        <v>1.9362364607808397E-2</v>
      </c>
      <c r="Q1477" s="13">
        <f t="shared" si="1798"/>
        <v>1.5633913189568804E-3</v>
      </c>
      <c r="R1477" s="13">
        <f t="shared" si="1799"/>
        <v>5.9949987994024963E-2</v>
      </c>
      <c r="S1477" s="13">
        <f t="shared" si="1800"/>
        <v>1.5799099935969341E-4</v>
      </c>
      <c r="T1477" s="13">
        <f t="shared" si="1801"/>
        <v>7.0285383526344459E-4</v>
      </c>
      <c r="U1477" s="13">
        <f t="shared" si="1802"/>
        <v>4.3523691283662109E-3</v>
      </c>
      <c r="V1477" s="13">
        <f t="shared" si="1803"/>
        <v>5.7295930956257477E-7</v>
      </c>
      <c r="W1477" s="13">
        <f t="shared" si="1804"/>
        <v>3.7834069918756505E-5</v>
      </c>
      <c r="X1477" s="13">
        <f t="shared" si="1805"/>
        <v>1.700906281337536E-5</v>
      </c>
      <c r="Y1477" s="13">
        <f t="shared" si="1806"/>
        <v>3.8233821845045812E-6</v>
      </c>
      <c r="Z1477" s="13">
        <f t="shared" si="1807"/>
        <v>8.9839053674912669E-3</v>
      </c>
      <c r="AA1477" s="13">
        <f t="shared" si="1808"/>
        <v>6.522315296798658E-4</v>
      </c>
      <c r="AB1477" s="13">
        <f t="shared" si="1809"/>
        <v>2.3676004527379121E-5</v>
      </c>
      <c r="AC1477" s="13">
        <f t="shared" si="1810"/>
        <v>1.1687933749802117E-9</v>
      </c>
      <c r="AD1477" s="13">
        <f t="shared" si="1811"/>
        <v>6.8668836902543023E-7</v>
      </c>
      <c r="AE1477" s="13">
        <f t="shared" si="1812"/>
        <v>3.0871449006276265E-7</v>
      </c>
      <c r="AF1477" s="13">
        <f t="shared" si="1813"/>
        <v>6.9394386648758115E-8</v>
      </c>
      <c r="AG1477" s="13">
        <f t="shared" si="1814"/>
        <v>1.0399211468560728E-8</v>
      </c>
      <c r="AH1477" s="13">
        <f t="shared" si="1815"/>
        <v>1.0097235840157623E-3</v>
      </c>
      <c r="AI1477" s="13">
        <f t="shared" si="1816"/>
        <v>7.3305932199544326E-5</v>
      </c>
      <c r="AJ1477" s="13">
        <f t="shared" si="1817"/>
        <v>2.6610053388434582E-6</v>
      </c>
      <c r="AK1477" s="13">
        <f t="shared" si="1818"/>
        <v>6.4396329200011695E-8</v>
      </c>
      <c r="AL1477" s="13">
        <f t="shared" si="1819"/>
        <v>1.5259196867609348E-12</v>
      </c>
      <c r="AM1477" s="13">
        <f t="shared" si="1820"/>
        <v>9.9707151182492394E-9</v>
      </c>
      <c r="AN1477" s="13">
        <f t="shared" si="1821"/>
        <v>4.48253439571131E-9</v>
      </c>
      <c r="AO1477" s="13">
        <f t="shared" si="1822"/>
        <v>1.0076064941399671E-9</v>
      </c>
      <c r="AP1477" s="13">
        <f t="shared" si="1823"/>
        <v>1.5099655052350165E-10</v>
      </c>
      <c r="AQ1477" s="13">
        <f t="shared" si="1824"/>
        <v>1.6970879804712659E-11</v>
      </c>
      <c r="AR1477" s="13">
        <f t="shared" si="1825"/>
        <v>9.0788286333193293E-5</v>
      </c>
      <c r="AS1477" s="13">
        <f t="shared" si="1826"/>
        <v>6.5912295877898315E-6</v>
      </c>
      <c r="AT1477" s="13">
        <f t="shared" si="1827"/>
        <v>2.392616340367708E-7</v>
      </c>
      <c r="AU1477" s="13">
        <f t="shared" si="1828"/>
        <v>5.7901315436898533E-9</v>
      </c>
      <c r="AV1477" s="13">
        <f t="shared" si="1829"/>
        <v>1.050908875179708E-10</v>
      </c>
      <c r="AW1477" s="13">
        <f t="shared" si="1830"/>
        <v>1.3834488890471781E-15</v>
      </c>
      <c r="AX1477" s="13">
        <f t="shared" si="1831"/>
        <v>1.2064565293081584E-10</v>
      </c>
      <c r="AY1477" s="13">
        <f t="shared" si="1832"/>
        <v>5.4238666188106872E-11</v>
      </c>
      <c r="AZ1477" s="13">
        <f t="shared" si="1833"/>
        <v>1.2192038579093604E-11</v>
      </c>
      <c r="BA1477" s="13">
        <f t="shared" si="1834"/>
        <v>1.8270582613343703E-12</v>
      </c>
      <c r="BB1477" s="13">
        <f t="shared" si="1835"/>
        <v>2.0534764563702325E-13</v>
      </c>
      <c r="BC1477" s="13">
        <f t="shared" si="1836"/>
        <v>1.8463628209807315E-14</v>
      </c>
      <c r="BD1477" s="13">
        <f t="shared" si="1837"/>
        <v>6.8026149811356133E-6</v>
      </c>
      <c r="BE1477" s="13">
        <f t="shared" si="1838"/>
        <v>4.9386984763044539E-7</v>
      </c>
      <c r="BF1477" s="13">
        <f t="shared" si="1839"/>
        <v>1.7927475468985161E-8</v>
      </c>
      <c r="BG1477" s="13">
        <f t="shared" si="1840"/>
        <v>4.3384490634944095E-10</v>
      </c>
      <c r="BH1477" s="13">
        <f t="shared" si="1841"/>
        <v>7.8742850502423505E-12</v>
      </c>
      <c r="BI1477" s="13">
        <f t="shared" si="1842"/>
        <v>1.1433461892951884E-13</v>
      </c>
      <c r="BJ1477" s="14">
        <f t="shared" si="1843"/>
        <v>4.5394634059767458E-2</v>
      </c>
      <c r="BK1477" s="14">
        <f t="shared" si="1844"/>
        <v>0.6127527669290882</v>
      </c>
      <c r="BL1477" s="14">
        <f t="shared" si="1845"/>
        <v>0.3328681961235514</v>
      </c>
      <c r="BM1477" s="14">
        <f t="shared" si="1846"/>
        <v>1.6124052968441181E-2</v>
      </c>
      <c r="BN1477" s="14">
        <f t="shared" si="1847"/>
        <v>0.98387544945721983</v>
      </c>
    </row>
    <row r="1478" spans="1:66" x14ac:dyDescent="0.25">
      <c r="A1478" t="s">
        <v>61</v>
      </c>
      <c r="B1478" t="s">
        <v>288</v>
      </c>
      <c r="C1478" t="s">
        <v>238</v>
      </c>
      <c r="D1478" s="7" t="s">
        <v>511</v>
      </c>
      <c r="E1478" s="10">
        <f>VLOOKUP(A1478,home!$A$2:$E$405,3,FALSE)</f>
        <v>1.5</v>
      </c>
      <c r="F1478" s="10">
        <f>VLOOKUP(B1478,home!$B$2:$E$405,3,FALSE)</f>
        <v>0.89</v>
      </c>
      <c r="G1478" s="10">
        <f>VLOOKUP(C1478,away!$B$2:$E$405,4,FALSE)</f>
        <v>1.33</v>
      </c>
      <c r="H1478" s="10">
        <f>VLOOKUP(A1478,away!$A$2:$E$405,3,FALSE)</f>
        <v>1.1000000000000001</v>
      </c>
      <c r="I1478" s="10">
        <f>VLOOKUP(C1478,away!$B$2:$E$405,3,FALSE)</f>
        <v>0.44</v>
      </c>
      <c r="J1478" s="10">
        <f>VLOOKUP(B1478,home!$B$2:$E$405,4,FALSE)</f>
        <v>0.91</v>
      </c>
      <c r="K1478" s="12">
        <f t="shared" si="1792"/>
        <v>1.77555</v>
      </c>
      <c r="L1478" s="12">
        <f t="shared" si="1793"/>
        <v>0.44044000000000005</v>
      </c>
      <c r="M1478" s="13">
        <f t="shared" si="1794"/>
        <v>0.10904550574239018</v>
      </c>
      <c r="N1478" s="13">
        <f t="shared" si="1795"/>
        <v>0.19361574772090087</v>
      </c>
      <c r="O1478" s="13">
        <f t="shared" si="1796"/>
        <v>4.8028002549178328E-2</v>
      </c>
      <c r="P1478" s="13">
        <f t="shared" si="1797"/>
        <v>8.5276119926193578E-2</v>
      </c>
      <c r="Q1478" s="13">
        <f t="shared" si="1798"/>
        <v>0.17188722043292279</v>
      </c>
      <c r="R1478" s="13">
        <f t="shared" si="1799"/>
        <v>1.0576726721380051E-2</v>
      </c>
      <c r="S1478" s="13">
        <f t="shared" si="1800"/>
        <v>1.667197694246568E-2</v>
      </c>
      <c r="T1478" s="13">
        <f t="shared" si="1801"/>
        <v>7.5706007367476513E-2</v>
      </c>
      <c r="U1478" s="13">
        <f t="shared" si="1802"/>
        <v>1.8779507130146349E-2</v>
      </c>
      <c r="V1478" s="13">
        <f t="shared" si="1803"/>
        <v>1.4486526065662514E-3</v>
      </c>
      <c r="W1478" s="13">
        <f t="shared" si="1804"/>
        <v>0.10173145141322533</v>
      </c>
      <c r="X1478" s="13">
        <f t="shared" si="1805"/>
        <v>4.4806600460440965E-2</v>
      </c>
      <c r="Y1478" s="13">
        <f t="shared" si="1806"/>
        <v>9.8673095533983093E-3</v>
      </c>
      <c r="Z1478" s="13">
        <f t="shared" si="1807"/>
        <v>1.5528045057215441E-3</v>
      </c>
      <c r="AA1478" s="13">
        <f t="shared" si="1808"/>
        <v>2.7570820401338876E-3</v>
      </c>
      <c r="AB1478" s="13">
        <f t="shared" si="1809"/>
        <v>2.4476685081798628E-3</v>
      </c>
      <c r="AC1478" s="13">
        <f t="shared" si="1810"/>
        <v>7.080500049491815E-5</v>
      </c>
      <c r="AD1478" s="13">
        <f t="shared" si="1811"/>
        <v>4.5157319639188079E-2</v>
      </c>
      <c r="AE1478" s="13">
        <f t="shared" si="1812"/>
        <v>1.9889089861883997E-2</v>
      </c>
      <c r="AF1478" s="13">
        <f t="shared" si="1813"/>
        <v>4.379975369384094E-3</v>
      </c>
      <c r="AG1478" s="13">
        <f t="shared" si="1814"/>
        <v>6.4303878389717717E-4</v>
      </c>
      <c r="AH1478" s="13">
        <f t="shared" si="1815"/>
        <v>1.7097930412499917E-4</v>
      </c>
      <c r="AI1478" s="13">
        <f t="shared" si="1816"/>
        <v>3.035823034391423E-4</v>
      </c>
      <c r="AJ1478" s="13">
        <f t="shared" si="1817"/>
        <v>2.6951277943568458E-4</v>
      </c>
      <c r="AK1478" s="13">
        <f t="shared" si="1818"/>
        <v>1.5951113850900988E-4</v>
      </c>
      <c r="AL1478" s="13">
        <f t="shared" si="1819"/>
        <v>2.2148462414738987E-6</v>
      </c>
      <c r="AM1478" s="13">
        <f t="shared" si="1820"/>
        <v>1.6035815777072065E-2</v>
      </c>
      <c r="AN1478" s="13">
        <f t="shared" si="1821"/>
        <v>7.0628147008536197E-3</v>
      </c>
      <c r="AO1478" s="13">
        <f t="shared" si="1822"/>
        <v>1.5553730534219842E-3</v>
      </c>
      <c r="AP1478" s="13">
        <f t="shared" si="1823"/>
        <v>2.2834950254972637E-4</v>
      </c>
      <c r="AQ1478" s="13">
        <f t="shared" si="1824"/>
        <v>2.5143563725750362E-5</v>
      </c>
      <c r="AR1478" s="13">
        <f t="shared" si="1825"/>
        <v>1.5061224941762933E-5</v>
      </c>
      <c r="AS1478" s="13">
        <f t="shared" si="1826"/>
        <v>2.6741957945347175E-5</v>
      </c>
      <c r="AT1478" s="13">
        <f t="shared" si="1827"/>
        <v>2.3740841714930594E-5</v>
      </c>
      <c r="AU1478" s="13">
        <f t="shared" si="1828"/>
        <v>1.4051017168981668E-5</v>
      </c>
      <c r="AV1478" s="13">
        <f t="shared" si="1829"/>
        <v>6.237070883596353E-6</v>
      </c>
      <c r="AW1478" s="13">
        <f t="shared" si="1830"/>
        <v>4.8112812174692652E-8</v>
      </c>
      <c r="AX1478" s="13">
        <f t="shared" si="1831"/>
        <v>4.7453987838300552E-3</v>
      </c>
      <c r="AY1478" s="13">
        <f t="shared" si="1832"/>
        <v>2.0900634403501093E-3</v>
      </c>
      <c r="AZ1478" s="13">
        <f t="shared" si="1833"/>
        <v>4.6027377083390108E-4</v>
      </c>
      <c r="BA1478" s="13">
        <f t="shared" si="1834"/>
        <v>6.7574326542027847E-5</v>
      </c>
      <c r="BB1478" s="13">
        <f t="shared" si="1835"/>
        <v>7.440609095542683E-6</v>
      </c>
      <c r="BC1478" s="13">
        <f t="shared" si="1836"/>
        <v>6.5542837400816414E-7</v>
      </c>
      <c r="BD1478" s="13">
        <f t="shared" si="1837"/>
        <v>1.1055943188916781E-6</v>
      </c>
      <c r="BE1478" s="13">
        <f t="shared" si="1838"/>
        <v>1.9630379929081191E-6</v>
      </c>
      <c r="BF1478" s="13">
        <f t="shared" si="1839"/>
        <v>1.7427360541540056E-6</v>
      </c>
      <c r="BG1478" s="13">
        <f t="shared" si="1840"/>
        <v>1.031438333651048E-6</v>
      </c>
      <c r="BH1478" s="13">
        <f t="shared" si="1841"/>
        <v>4.578425833285297E-7</v>
      </c>
      <c r="BI1478" s="13">
        <f t="shared" si="1842"/>
        <v>1.6258447976579406E-7</v>
      </c>
      <c r="BJ1478" s="14">
        <f t="shared" si="1843"/>
        <v>0.69996266355936676</v>
      </c>
      <c r="BK1478" s="14">
        <f t="shared" si="1844"/>
        <v>0.2146053385047022</v>
      </c>
      <c r="BL1478" s="14">
        <f t="shared" si="1845"/>
        <v>8.3584867820944611E-2</v>
      </c>
      <c r="BM1478" s="14">
        <f t="shared" si="1846"/>
        <v>0.37918633597023155</v>
      </c>
      <c r="BN1478" s="14">
        <f t="shared" si="1847"/>
        <v>0.61842932309296583</v>
      </c>
    </row>
    <row r="1479" spans="1:66" x14ac:dyDescent="0.25">
      <c r="A1479" t="s">
        <v>19</v>
      </c>
      <c r="B1479" t="s">
        <v>248</v>
      </c>
      <c r="C1479" t="s">
        <v>244</v>
      </c>
      <c r="D1479" s="7" t="s">
        <v>511</v>
      </c>
      <c r="E1479" s="10">
        <f>VLOOKUP(A1479,home!$A$2:$E$405,3,FALSE)</f>
        <v>1.61797752808989</v>
      </c>
      <c r="F1479" s="10">
        <f>VLOOKUP(B1479,home!$B$2:$E$405,3,FALSE)</f>
        <v>0.62</v>
      </c>
      <c r="G1479" s="10">
        <f>VLOOKUP(C1479,away!$B$2:$E$405,4,FALSE)</f>
        <v>0.93</v>
      </c>
      <c r="H1479" s="10">
        <f>VLOOKUP(A1479,away!$A$2:$E$405,3,FALSE)</f>
        <v>1.28089887640449</v>
      </c>
      <c r="I1479" s="10">
        <f>VLOOKUP(C1479,away!$B$2:$E$405,3,FALSE)</f>
        <v>0.31</v>
      </c>
      <c r="J1479" s="10">
        <f>VLOOKUP(B1479,home!$B$2:$E$405,4,FALSE)</f>
        <v>1.37</v>
      </c>
      <c r="K1479" s="12">
        <f t="shared" si="1792"/>
        <v>0.93292584269663059</v>
      </c>
      <c r="L1479" s="12">
        <f t="shared" si="1793"/>
        <v>0.54399775280898688</v>
      </c>
      <c r="M1479" s="13">
        <f t="shared" si="1794"/>
        <v>0.22833907230860331</v>
      </c>
      <c r="N1479" s="13">
        <f t="shared" si="1795"/>
        <v>0.21302342145407063</v>
      </c>
      <c r="O1479" s="13">
        <f t="shared" si="1796"/>
        <v>0.12421594221436895</v>
      </c>
      <c r="P1479" s="13">
        <f t="shared" si="1797"/>
        <v>0.11588426256669614</v>
      </c>
      <c r="Q1479" s="13">
        <f t="shared" si="1798"/>
        <v>9.9367527487079138E-2</v>
      </c>
      <c r="R1479" s="13">
        <f t="shared" si="1799"/>
        <v>3.3786596713833827E-2</v>
      </c>
      <c r="S1479" s="13">
        <f t="shared" si="1800"/>
        <v>1.4703092833447786E-2</v>
      </c>
      <c r="T1479" s="13">
        <f t="shared" si="1801"/>
        <v>5.4055711655156283E-2</v>
      </c>
      <c r="U1479" s="13">
        <f t="shared" si="1802"/>
        <v>3.1520389211104637E-2</v>
      </c>
      <c r="V1479" s="13">
        <f t="shared" si="1803"/>
        <v>8.2910668926943995E-4</v>
      </c>
      <c r="W1479" s="13">
        <f t="shared" si="1804"/>
        <v>3.0900844772521311E-2</v>
      </c>
      <c r="X1479" s="13">
        <f t="shared" si="1805"/>
        <v>1.6809990116150919E-2</v>
      </c>
      <c r="Y1479" s="13">
        <f t="shared" si="1806"/>
        <v>4.5722984239636895E-3</v>
      </c>
      <c r="Z1479" s="13">
        <f t="shared" si="1807"/>
        <v>6.1266108957963696E-3</v>
      </c>
      <c r="AA1479" s="13">
        <f t="shared" si="1808"/>
        <v>5.7156736328351871E-3</v>
      </c>
      <c r="AB1479" s="13">
        <f t="shared" si="1809"/>
        <v>2.6661498202458387E-3</v>
      </c>
      <c r="AC1479" s="13">
        <f t="shared" si="1810"/>
        <v>2.6298723293305313E-5</v>
      </c>
      <c r="AD1479" s="13">
        <f t="shared" si="1811"/>
        <v>7.2070491623605522E-3</v>
      </c>
      <c r="AE1479" s="13">
        <f t="shared" si="1812"/>
        <v>3.9206185487080311E-3</v>
      </c>
      <c r="AF1479" s="13">
        <f t="shared" si="1813"/>
        <v>1.0664038400592E-3</v>
      </c>
      <c r="AG1479" s="13">
        <f t="shared" si="1814"/>
        <v>1.9337376419302637E-4</v>
      </c>
      <c r="AH1479" s="13">
        <f t="shared" si="1815"/>
        <v>8.3321563991206951E-4</v>
      </c>
      <c r="AI1479" s="13">
        <f t="shared" si="1816"/>
        <v>7.7732840301297985E-4</v>
      </c>
      <c r="AJ1479" s="13">
        <f t="shared" si="1817"/>
        <v>3.6259487771645506E-4</v>
      </c>
      <c r="AK1479" s="13">
        <f t="shared" si="1818"/>
        <v>1.1275804395036854E-4</v>
      </c>
      <c r="AL1479" s="13">
        <f t="shared" si="1819"/>
        <v>5.3387414155233154E-7</v>
      </c>
      <c r="AM1479" s="13">
        <f t="shared" si="1820"/>
        <v>1.3447284826302531E-3</v>
      </c>
      <c r="AN1479" s="13">
        <f t="shared" si="1821"/>
        <v>7.3152927268909642E-4</v>
      </c>
      <c r="AO1479" s="13">
        <f t="shared" si="1822"/>
        <v>1.9897514022843046E-4</v>
      </c>
      <c r="AP1479" s="13">
        <f t="shared" si="1823"/>
        <v>3.6080676383039747E-5</v>
      </c>
      <c r="AQ1479" s="13">
        <f t="shared" si="1824"/>
        <v>4.9069517180504749E-6</v>
      </c>
      <c r="AR1479" s="13">
        <f t="shared" si="1825"/>
        <v>9.0653487143493622E-5</v>
      </c>
      <c r="AS1479" s="13">
        <f t="shared" si="1826"/>
        <v>8.4572980886731962E-5</v>
      </c>
      <c r="AT1479" s="13">
        <f t="shared" si="1827"/>
        <v>3.945015973156021E-5</v>
      </c>
      <c r="AU1479" s="13">
        <f t="shared" si="1828"/>
        <v>1.22680245040275E-5</v>
      </c>
      <c r="AV1479" s="13">
        <f t="shared" si="1829"/>
        <v>2.8612892746606915E-6</v>
      </c>
      <c r="AW1479" s="13">
        <f t="shared" si="1830"/>
        <v>7.5262842145372827E-9</v>
      </c>
      <c r="AX1479" s="13">
        <f t="shared" si="1831"/>
        <v>2.0908865880933165E-4</v>
      </c>
      <c r="AY1479" s="13">
        <f t="shared" si="1832"/>
        <v>1.1374376053012138E-4</v>
      </c>
      <c r="AZ1479" s="13">
        <f t="shared" si="1833"/>
        <v>3.093817506221478E-5</v>
      </c>
      <c r="BA1479" s="13">
        <f t="shared" si="1834"/>
        <v>5.6100992366186263E-6</v>
      </c>
      <c r="BB1479" s="13">
        <f t="shared" si="1835"/>
        <v>7.6297034443898619E-7</v>
      </c>
      <c r="BC1479" s="13">
        <f t="shared" si="1836"/>
        <v>8.3010830566941486E-8</v>
      </c>
      <c r="BD1479" s="13">
        <f t="shared" si="1837"/>
        <v>8.2192155483931453E-6</v>
      </c>
      <c r="BE1479" s="13">
        <f t="shared" si="1838"/>
        <v>7.6679185917899235E-6</v>
      </c>
      <c r="BF1479" s="13">
        <f t="shared" si="1839"/>
        <v>3.5767997069873874E-6</v>
      </c>
      <c r="BG1479" s="13">
        <f t="shared" si="1840"/>
        <v>1.1122962935994233E-6</v>
      </c>
      <c r="BH1479" s="13">
        <f t="shared" si="1841"/>
        <v>2.5942248925864517E-7</v>
      </c>
      <c r="BI1479" s="13">
        <f t="shared" si="1842"/>
        <v>4.8404388881215848E-8</v>
      </c>
      <c r="BJ1479" s="14">
        <f t="shared" si="1843"/>
        <v>0.43379368642272487</v>
      </c>
      <c r="BK1479" s="14">
        <f t="shared" si="1844"/>
        <v>0.35989611075598166</v>
      </c>
      <c r="BL1479" s="14">
        <f t="shared" si="1845"/>
        <v>0.20024133855553969</v>
      </c>
      <c r="BM1479" s="14">
        <f t="shared" si="1846"/>
        <v>0.18532718765114475</v>
      </c>
      <c r="BN1479" s="14">
        <f t="shared" si="1847"/>
        <v>0.81461682274465197</v>
      </c>
    </row>
    <row r="1480" spans="1:66" x14ac:dyDescent="0.25">
      <c r="A1480" t="s">
        <v>19</v>
      </c>
      <c r="B1480" t="s">
        <v>243</v>
      </c>
      <c r="C1480" t="s">
        <v>254</v>
      </c>
      <c r="D1480" s="7" t="s">
        <v>511</v>
      </c>
      <c r="E1480" s="10">
        <f>VLOOKUP(A1480,home!$A$2:$E$405,3,FALSE)</f>
        <v>1.61797752808989</v>
      </c>
      <c r="F1480" s="10">
        <f>VLOOKUP(B1480,home!$B$2:$E$405,3,FALSE)</f>
        <v>0.77</v>
      </c>
      <c r="G1480" s="10">
        <f>VLOOKUP(C1480,away!$B$2:$E$405,4,FALSE)</f>
        <v>1.36</v>
      </c>
      <c r="H1480" s="10">
        <f>VLOOKUP(A1480,away!$A$2:$E$405,3,FALSE)</f>
        <v>1.28089887640449</v>
      </c>
      <c r="I1480" s="10">
        <f>VLOOKUP(C1480,away!$B$2:$E$405,3,FALSE)</f>
        <v>0.74</v>
      </c>
      <c r="J1480" s="10">
        <f>VLOOKUP(B1480,home!$B$2:$E$405,4,FALSE)</f>
        <v>1.56</v>
      </c>
      <c r="K1480" s="12">
        <f t="shared" si="1792"/>
        <v>1.6943460674157329</v>
      </c>
      <c r="L1480" s="12">
        <f t="shared" si="1793"/>
        <v>1.4786696629213432</v>
      </c>
      <c r="M1480" s="13">
        <f t="shared" si="1794"/>
        <v>4.1877117190700947E-2</v>
      </c>
      <c r="N1480" s="13">
        <f t="shared" si="1795"/>
        <v>7.0954328826771912E-2</v>
      </c>
      <c r="O1480" s="13">
        <f t="shared" si="1796"/>
        <v>6.1922422760491341E-2</v>
      </c>
      <c r="P1480" s="13">
        <f t="shared" si="1797"/>
        <v>0.10491801348909295</v>
      </c>
      <c r="Q1480" s="13">
        <f t="shared" si="1798"/>
        <v>6.0110594006881901E-2</v>
      </c>
      <c r="R1480" s="13">
        <f t="shared" si="1799"/>
        <v>4.5781403995264335E-2</v>
      </c>
      <c r="S1480" s="13">
        <f t="shared" si="1800"/>
        <v>6.5714824067103189E-2</v>
      </c>
      <c r="T1480" s="13">
        <f t="shared" si="1801"/>
        <v>8.8883711778157765E-2</v>
      </c>
      <c r="U1480" s="13">
        <f t="shared" si="1802"/>
        <v>7.7569541820147025E-2</v>
      </c>
      <c r="V1480" s="13">
        <f t="shared" si="1803"/>
        <v>1.8293386991990058E-2</v>
      </c>
      <c r="W1480" s="13">
        <f t="shared" si="1804"/>
        <v>3.3949382855194693E-2</v>
      </c>
      <c r="X1480" s="13">
        <f t="shared" si="1805"/>
        <v>5.0199922502878358E-2</v>
      </c>
      <c r="Y1480" s="13">
        <f t="shared" si="1806"/>
        <v>3.7114551243004355E-2</v>
      </c>
      <c r="Z1480" s="13">
        <f t="shared" si="1807"/>
        <v>2.2565191071247784E-2</v>
      </c>
      <c r="AA1480" s="13">
        <f t="shared" si="1808"/>
        <v>3.8233242752053288E-2</v>
      </c>
      <c r="AB1480" s="13">
        <f t="shared" si="1809"/>
        <v>3.2390172250746287E-2</v>
      </c>
      <c r="AC1480" s="13">
        <f t="shared" si="1810"/>
        <v>2.8644907289800941E-3</v>
      </c>
      <c r="AD1480" s="13">
        <f t="shared" si="1811"/>
        <v>1.4380500832972569E-2</v>
      </c>
      <c r="AE1480" s="13">
        <f t="shared" si="1812"/>
        <v>2.1264010319331641E-2</v>
      </c>
      <c r="AF1480" s="13">
        <f t="shared" si="1813"/>
        <v>1.5721223485621043E-2</v>
      </c>
      <c r="AG1480" s="13">
        <f t="shared" si="1814"/>
        <v>7.748832077398125E-3</v>
      </c>
      <c r="AH1480" s="13">
        <f t="shared" si="1815"/>
        <v>8.3416158687694142E-3</v>
      </c>
      <c r="AI1480" s="13">
        <f t="shared" si="1816"/>
        <v>1.4133584043142128E-2</v>
      </c>
      <c r="AJ1480" s="13">
        <f t="shared" si="1817"/>
        <v>1.1973591270993813E-2</v>
      </c>
      <c r="AK1480" s="13">
        <f t="shared" si="1818"/>
        <v>6.7624690942839046E-3</v>
      </c>
      <c r="AL1480" s="13">
        <f t="shared" si="1819"/>
        <v>2.8706529685309932E-4</v>
      </c>
      <c r="AM1480" s="13">
        <f t="shared" si="1820"/>
        <v>4.8731090067631435E-3</v>
      </c>
      <c r="AN1480" s="13">
        <f t="shared" si="1821"/>
        <v>7.2057184524094179E-3</v>
      </c>
      <c r="AO1480" s="13">
        <f t="shared" si="1822"/>
        <v>5.3274386375651694E-3</v>
      </c>
      <c r="AP1480" s="13">
        <f t="shared" si="1823"/>
        <v>2.6258406314808766E-3</v>
      </c>
      <c r="AQ1480" s="13">
        <f t="shared" si="1824"/>
        <v>9.7068772035924862E-4</v>
      </c>
      <c r="AR1480" s="13">
        <f t="shared" si="1825"/>
        <v>2.4668988649785184E-3</v>
      </c>
      <c r="AS1480" s="13">
        <f t="shared" si="1826"/>
        <v>4.1797803905886874E-3</v>
      </c>
      <c r="AT1480" s="13">
        <f t="shared" si="1827"/>
        <v>3.5409972337276702E-3</v>
      </c>
      <c r="AU1480" s="13">
        <f t="shared" si="1828"/>
        <v>1.9998915792321555E-3</v>
      </c>
      <c r="AV1480" s="13">
        <f t="shared" si="1829"/>
        <v>8.4712710813246125E-4</v>
      </c>
      <c r="AW1480" s="13">
        <f t="shared" si="1830"/>
        <v>1.9977975448667076E-5</v>
      </c>
      <c r="AX1480" s="13">
        <f t="shared" si="1831"/>
        <v>1.3761221802828861E-3</v>
      </c>
      <c r="AY1480" s="13">
        <f t="shared" si="1832"/>
        <v>2.0348301204574787E-3</v>
      </c>
      <c r="AZ1480" s="13">
        <f t="shared" si="1833"/>
        <v>1.5044207841595286E-3</v>
      </c>
      <c r="BA1480" s="13">
        <f t="shared" si="1834"/>
        <v>7.4151379126834443E-4</v>
      </c>
      <c r="BB1480" s="13">
        <f t="shared" si="1835"/>
        <v>2.7411348694657246E-4</v>
      </c>
      <c r="BC1480" s="13">
        <f t="shared" si="1836"/>
        <v>8.1064659469096419E-5</v>
      </c>
      <c r="BD1480" s="13">
        <f t="shared" si="1837"/>
        <v>6.0795475218980595E-4</v>
      </c>
      <c r="BE1480" s="13">
        <f t="shared" si="1838"/>
        <v>1.0300857435395039E-3</v>
      </c>
      <c r="BF1480" s="13">
        <f t="shared" si="1839"/>
        <v>8.726608643335851E-4</v>
      </c>
      <c r="BG1480" s="13">
        <f t="shared" si="1840"/>
        <v>4.9286316789040813E-4</v>
      </c>
      <c r="BH1480" s="13">
        <f t="shared" si="1841"/>
        <v>2.0877019257229345E-4</v>
      </c>
      <c r="BI1480" s="13">
        <f t="shared" si="1842"/>
        <v>7.0745790955698047E-5</v>
      </c>
      <c r="BJ1480" s="14">
        <f t="shared" si="1843"/>
        <v>0.42734191739937399</v>
      </c>
      <c r="BK1480" s="14">
        <f t="shared" si="1844"/>
        <v>0.2359897278851778</v>
      </c>
      <c r="BL1480" s="14">
        <f t="shared" si="1845"/>
        <v>0.31342581954403237</v>
      </c>
      <c r="BM1480" s="14">
        <f t="shared" si="1846"/>
        <v>0.61174392348561968</v>
      </c>
      <c r="BN1480" s="14">
        <f t="shared" si="1847"/>
        <v>0.38556388026920335</v>
      </c>
    </row>
    <row r="1481" spans="1:66" x14ac:dyDescent="0.25">
      <c r="A1481" t="s">
        <v>19</v>
      </c>
      <c r="B1481" t="s">
        <v>252</v>
      </c>
      <c r="C1481" t="s">
        <v>245</v>
      </c>
      <c r="D1481" s="7" t="s">
        <v>511</v>
      </c>
      <c r="E1481" s="10">
        <f>VLOOKUP(A1481,home!$A$2:$E$405,3,FALSE)</f>
        <v>1.61797752808989</v>
      </c>
      <c r="F1481" s="10">
        <f>VLOOKUP(B1481,home!$B$2:$E$405,3,FALSE)</f>
        <v>0.93</v>
      </c>
      <c r="G1481" s="10">
        <f>VLOOKUP(C1481,away!$B$2:$E$405,4,FALSE)</f>
        <v>0.93</v>
      </c>
      <c r="H1481" s="10">
        <f>VLOOKUP(A1481,away!$A$2:$E$405,3,FALSE)</f>
        <v>1.28089887640449</v>
      </c>
      <c r="I1481" s="10">
        <f>VLOOKUP(C1481,away!$B$2:$E$405,3,FALSE)</f>
        <v>0.93</v>
      </c>
      <c r="J1481" s="10">
        <f>VLOOKUP(B1481,home!$B$2:$E$405,4,FALSE)</f>
        <v>1.17</v>
      </c>
      <c r="K1481" s="12">
        <f t="shared" si="1792"/>
        <v>1.3993887640449461</v>
      </c>
      <c r="L1481" s="12">
        <f t="shared" si="1793"/>
        <v>1.3937460674157256</v>
      </c>
      <c r="M1481" s="13">
        <f t="shared" si="1794"/>
        <v>6.1228970244454228E-2</v>
      </c>
      <c r="N1481" s="13">
        <f t="shared" si="1795"/>
        <v>8.5683132994131578E-2</v>
      </c>
      <c r="O1481" s="13">
        <f t="shared" si="1796"/>
        <v>8.5337636490122548E-2</v>
      </c>
      <c r="P1481" s="13">
        <f t="shared" si="1797"/>
        <v>0.11942052965442949</v>
      </c>
      <c r="Q1481" s="13">
        <f t="shared" si="1798"/>
        <v>5.9952006790078276E-2</v>
      </c>
      <c r="R1481" s="13">
        <f t="shared" si="1799"/>
        <v>5.9469497630330534E-2</v>
      </c>
      <c r="S1481" s="13">
        <f t="shared" si="1800"/>
        <v>5.8229228933652462E-2</v>
      </c>
      <c r="T1481" s="13">
        <f t="shared" si="1801"/>
        <v>8.3557873697352472E-2</v>
      </c>
      <c r="U1481" s="13">
        <f t="shared" si="1802"/>
        <v>8.3220946787282091E-2</v>
      </c>
      <c r="V1481" s="13">
        <f t="shared" si="1803"/>
        <v>1.2618872937767088E-2</v>
      </c>
      <c r="W1481" s="13">
        <f t="shared" si="1804"/>
        <v>2.7965388227993947E-2</v>
      </c>
      <c r="X1481" s="13">
        <f t="shared" si="1805"/>
        <v>3.8976649866520587E-2</v>
      </c>
      <c r="Y1481" s="13">
        <f t="shared" si="1806"/>
        <v>2.7161776236251375E-2</v>
      </c>
      <c r="Z1481" s="13">
        <f t="shared" si="1807"/>
        <v>2.7628459484487333E-2</v>
      </c>
      <c r="AA1481" s="13">
        <f t="shared" si="1808"/>
        <v>3.8662955770462595E-2</v>
      </c>
      <c r="AB1481" s="13">
        <f t="shared" si="1809"/>
        <v>2.7052252944976041E-2</v>
      </c>
      <c r="AC1481" s="13">
        <f t="shared" si="1810"/>
        <v>1.538234764374655E-3</v>
      </c>
      <c r="AD1481" s="13">
        <f t="shared" si="1811"/>
        <v>9.783612517102391E-3</v>
      </c>
      <c r="AE1481" s="13">
        <f t="shared" si="1812"/>
        <v>1.3635871470830724E-2</v>
      </c>
      <c r="AF1481" s="13">
        <f t="shared" si="1813"/>
        <v>9.5024711191283064E-3</v>
      </c>
      <c r="AG1481" s="13">
        <f t="shared" si="1814"/>
        <v>4.4146772510055285E-3</v>
      </c>
      <c r="AH1481" s="13">
        <f t="shared" si="1815"/>
        <v>9.6267641888147289E-3</v>
      </c>
      <c r="AI1481" s="13">
        <f t="shared" si="1816"/>
        <v>1.3471585639937592E-2</v>
      </c>
      <c r="AJ1481" s="13">
        <f t="shared" si="1817"/>
        <v>9.4259927891989573E-3</v>
      </c>
      <c r="AK1481" s="13">
        <f t="shared" si="1818"/>
        <v>4.3968761330578999E-3</v>
      </c>
      <c r="AL1481" s="13">
        <f t="shared" si="1819"/>
        <v>1.2000646723998488E-4</v>
      </c>
      <c r="AM1481" s="13">
        <f t="shared" si="1820"/>
        <v>2.7382154856405131E-3</v>
      </c>
      <c r="AN1481" s="13">
        <f t="shared" si="1821"/>
        <v>3.8163770648483061E-3</v>
      </c>
      <c r="AO1481" s="13">
        <f t="shared" si="1822"/>
        <v>2.6595302629539488E-3</v>
      </c>
      <c r="AP1481" s="13">
        <f t="shared" si="1823"/>
        <v>1.2355699483883923E-3</v>
      </c>
      <c r="AQ1481" s="13">
        <f t="shared" si="1824"/>
        <v>4.3051768914584309E-4</v>
      </c>
      <c r="AR1481" s="13">
        <f t="shared" si="1825"/>
        <v>2.6834529460198122E-3</v>
      </c>
      <c r="AS1481" s="13">
        <f t="shared" si="1826"/>
        <v>3.7551939015034344E-3</v>
      </c>
      <c r="AT1481" s="13">
        <f t="shared" si="1827"/>
        <v>2.6274880762870052E-3</v>
      </c>
      <c r="AU1481" s="13">
        <f t="shared" si="1828"/>
        <v>1.2256257638727016E-3</v>
      </c>
      <c r="AV1481" s="13">
        <f t="shared" si="1829"/>
        <v>4.2878173072186598E-4</v>
      </c>
      <c r="AW1481" s="13">
        <f t="shared" si="1830"/>
        <v>6.5016590016036141E-6</v>
      </c>
      <c r="AX1481" s="13">
        <f t="shared" si="1831"/>
        <v>6.3863799735653401E-4</v>
      </c>
      <c r="AY1481" s="13">
        <f t="shared" si="1832"/>
        <v>8.9009919731792382E-4</v>
      </c>
      <c r="AZ1481" s="13">
        <f t="shared" si="1833"/>
        <v>6.2028612793587528E-4</v>
      </c>
      <c r="BA1481" s="13">
        <f t="shared" si="1834"/>
        <v>2.8817378382771798E-4</v>
      </c>
      <c r="BB1481" s="13">
        <f t="shared" si="1835"/>
        <v>1.004102694855478E-4</v>
      </c>
      <c r="BC1481" s="13">
        <f t="shared" si="1836"/>
        <v>2.7989283644727087E-5</v>
      </c>
      <c r="BD1481" s="13">
        <f t="shared" si="1837"/>
        <v>6.2334199843504311E-4</v>
      </c>
      <c r="BE1481" s="13">
        <f t="shared" si="1838"/>
        <v>8.7229778876732171E-4</v>
      </c>
      <c r="BF1481" s="13">
        <f t="shared" si="1839"/>
        <v>6.1034186225112101E-4</v>
      </c>
      <c r="BG1481" s="13">
        <f t="shared" si="1840"/>
        <v>2.847018480868289E-4</v>
      </c>
      <c r="BH1481" s="13">
        <f t="shared" si="1841"/>
        <v>9.960214182888494E-5</v>
      </c>
      <c r="BI1481" s="13">
        <f t="shared" si="1842"/>
        <v>2.7876423630030519E-5</v>
      </c>
      <c r="BJ1481" s="14">
        <f t="shared" si="1843"/>
        <v>0.37407926728094065</v>
      </c>
      <c r="BK1481" s="14">
        <f t="shared" si="1844"/>
        <v>0.25404594219923582</v>
      </c>
      <c r="BL1481" s="14">
        <f t="shared" si="1845"/>
        <v>0.343903212855587</v>
      </c>
      <c r="BM1481" s="14">
        <f t="shared" si="1846"/>
        <v>0.52768151047838807</v>
      </c>
      <c r="BN1481" s="14">
        <f t="shared" si="1847"/>
        <v>0.47109177380354667</v>
      </c>
    </row>
    <row r="1482" spans="1:66" x14ac:dyDescent="0.25">
      <c r="A1482" t="s">
        <v>19</v>
      </c>
      <c r="B1482" t="s">
        <v>146</v>
      </c>
      <c r="C1482" t="s">
        <v>141</v>
      </c>
      <c r="D1482" s="7" t="s">
        <v>511</v>
      </c>
      <c r="E1482" s="10">
        <f>VLOOKUP(A1482,home!$A$2:$E$405,3,FALSE)</f>
        <v>1.61797752808989</v>
      </c>
      <c r="F1482" s="10">
        <f>VLOOKUP(B1482,home!$B$2:$E$405,3,FALSE)</f>
        <v>0.62</v>
      </c>
      <c r="G1482" s="10">
        <f>VLOOKUP(C1482,away!$B$2:$E$405,4,FALSE)</f>
        <v>0.46</v>
      </c>
      <c r="H1482" s="10">
        <f>VLOOKUP(A1482,away!$A$2:$E$405,3,FALSE)</f>
        <v>1.28089887640449</v>
      </c>
      <c r="I1482" s="10">
        <f>VLOOKUP(C1482,away!$B$2:$E$405,3,FALSE)</f>
        <v>0.77</v>
      </c>
      <c r="J1482" s="10">
        <f>VLOOKUP(B1482,home!$B$2:$E$405,4,FALSE)</f>
        <v>1.17</v>
      </c>
      <c r="K1482" s="12">
        <f t="shared" si="1792"/>
        <v>0.4614471910112366</v>
      </c>
      <c r="L1482" s="12">
        <f t="shared" si="1793"/>
        <v>1.1539617977528049</v>
      </c>
      <c r="M1482" s="13">
        <f t="shared" si="1794"/>
        <v>0.19880934302347025</v>
      </c>
      <c r="N1482" s="13">
        <f t="shared" si="1795"/>
        <v>9.1740012884969732E-2</v>
      </c>
      <c r="O1482" s="13">
        <f t="shared" si="1796"/>
        <v>0.22941838688541777</v>
      </c>
      <c r="P1482" s="13">
        <f t="shared" si="1797"/>
        <v>0.10586447019460515</v>
      </c>
      <c r="Q1482" s="13">
        <f t="shared" si="1798"/>
        <v>2.1166585624551964E-2</v>
      </c>
      <c r="R1482" s="13">
        <f t="shared" si="1799"/>
        <v>0.13237002708392265</v>
      </c>
      <c r="S1482" s="13">
        <f t="shared" si="1800"/>
        <v>1.4093007248987011E-2</v>
      </c>
      <c r="T1482" s="13">
        <f t="shared" si="1801"/>
        <v>2.442543119959666E-2</v>
      </c>
      <c r="U1482" s="13">
        <f t="shared" si="1802"/>
        <v>6.1081777171957417E-2</v>
      </c>
      <c r="V1482" s="13">
        <f t="shared" si="1803"/>
        <v>8.3382440861477856E-4</v>
      </c>
      <c r="W1482" s="13">
        <f t="shared" si="1804"/>
        <v>3.255753826582775E-3</v>
      </c>
      <c r="X1482" s="13">
        <f t="shared" si="1805"/>
        <v>3.7570155387640328E-3</v>
      </c>
      <c r="Y1482" s="13">
        <f t="shared" si="1806"/>
        <v>2.1677262026486839E-3</v>
      </c>
      <c r="Z1482" s="13">
        <f t="shared" si="1807"/>
        <v>5.0916651474116933E-2</v>
      </c>
      <c r="AA1482" s="13">
        <f t="shared" si="1808"/>
        <v>2.34953457984294E-2</v>
      </c>
      <c r="AB1482" s="13">
        <f t="shared" si="1809"/>
        <v>5.4209306602614523E-3</v>
      </c>
      <c r="AC1482" s="13">
        <f t="shared" si="1810"/>
        <v>2.7750324101629561E-5</v>
      </c>
      <c r="AD1482" s="13">
        <f t="shared" si="1811"/>
        <v>3.7558961447517659E-4</v>
      </c>
      <c r="AE1482" s="13">
        <f t="shared" si="1812"/>
        <v>4.3341606673705766E-4</v>
      </c>
      <c r="AF1482" s="13">
        <f t="shared" si="1813"/>
        <v>2.5007279177342249E-4</v>
      </c>
      <c r="AG1482" s="13">
        <f t="shared" si="1814"/>
        <v>9.6191482787973771E-5</v>
      </c>
      <c r="AH1482" s="13">
        <f t="shared" si="1815"/>
        <v>1.4688967667656252E-2</v>
      </c>
      <c r="AI1482" s="13">
        <f t="shared" si="1816"/>
        <v>6.7781828690948523E-3</v>
      </c>
      <c r="AJ1482" s="13">
        <f t="shared" si="1817"/>
        <v>1.5638867225521518E-3</v>
      </c>
      <c r="AK1482" s="13">
        <f t="shared" si="1818"/>
        <v>2.4055037839381988E-4</v>
      </c>
      <c r="AL1482" s="13">
        <f t="shared" si="1819"/>
        <v>5.9107350068568561E-7</v>
      </c>
      <c r="AM1482" s="13">
        <f t="shared" si="1820"/>
        <v>3.4662954514512712E-5</v>
      </c>
      <c r="AN1482" s="13">
        <f t="shared" si="1821"/>
        <v>3.9999725306990792E-5</v>
      </c>
      <c r="AO1482" s="13">
        <f t="shared" si="1822"/>
        <v>2.3079077462436741E-5</v>
      </c>
      <c r="AP1482" s="13">
        <f t="shared" si="1823"/>
        <v>8.8774579063432445E-6</v>
      </c>
      <c r="AQ1482" s="13">
        <f t="shared" si="1824"/>
        <v>2.5610618212696765E-6</v>
      </c>
      <c r="AR1482" s="13">
        <f t="shared" si="1825"/>
        <v>3.3901015073802862E-3</v>
      </c>
      <c r="AS1482" s="13">
        <f t="shared" si="1826"/>
        <v>1.5643528178235918E-3</v>
      </c>
      <c r="AT1482" s="13">
        <f t="shared" si="1827"/>
        <v>3.6093310676760455E-4</v>
      </c>
      <c r="AU1482" s="13">
        <f t="shared" si="1828"/>
        <v>5.5517189420289963E-5</v>
      </c>
      <c r="AV1482" s="13">
        <f t="shared" si="1829"/>
        <v>6.4045627777078871E-6</v>
      </c>
      <c r="AW1482" s="13">
        <f t="shared" si="1830"/>
        <v>8.742837909782073E-9</v>
      </c>
      <c r="AX1482" s="13">
        <f t="shared" si="1831"/>
        <v>2.6658538321453576E-6</v>
      </c>
      <c r="AY1482" s="13">
        <f t="shared" si="1832"/>
        <v>3.0762934806886608E-6</v>
      </c>
      <c r="AZ1482" s="13">
        <f t="shared" si="1833"/>
        <v>1.7749625776953611E-6</v>
      </c>
      <c r="BA1482" s="13">
        <f t="shared" si="1834"/>
        <v>6.8274633570043027E-7</v>
      </c>
      <c r="BB1482" s="13">
        <f t="shared" si="1835"/>
        <v>1.9696579723850221E-7</v>
      </c>
      <c r="BC1482" s="13">
        <f t="shared" si="1836"/>
        <v>4.5458201095431282E-8</v>
      </c>
      <c r="BD1482" s="13">
        <f t="shared" si="1837"/>
        <v>6.5200793833684184E-4</v>
      </c>
      <c r="BE1482" s="13">
        <f t="shared" si="1838"/>
        <v>3.0086723166256323E-4</v>
      </c>
      <c r="BF1482" s="13">
        <f t="shared" si="1839"/>
        <v>6.9417169459008379E-5</v>
      </c>
      <c r="BG1482" s="13">
        <f t="shared" si="1840"/>
        <v>1.0677452618270142E-5</v>
      </c>
      <c r="BH1482" s="13">
        <f t="shared" si="1841"/>
        <v>1.2317701294640825E-6</v>
      </c>
      <c r="BI1482" s="13">
        <f t="shared" si="1842"/>
        <v>1.1367937324254966E-7</v>
      </c>
      <c r="BJ1482" s="14">
        <f t="shared" si="1843"/>
        <v>0.14778541779012358</v>
      </c>
      <c r="BK1482" s="14">
        <f t="shared" si="1844"/>
        <v>0.31963206256676019</v>
      </c>
      <c r="BL1482" s="14">
        <f t="shared" si="1845"/>
        <v>0.48146967966343468</v>
      </c>
      <c r="BM1482" s="14">
        <f t="shared" si="1846"/>
        <v>0.22043191824685499</v>
      </c>
      <c r="BN1482" s="14">
        <f t="shared" si="1847"/>
        <v>0.77936882569693766</v>
      </c>
    </row>
    <row r="1483" spans="1:66" x14ac:dyDescent="0.25">
      <c r="A1483" t="s">
        <v>19</v>
      </c>
      <c r="B1483" t="s">
        <v>154</v>
      </c>
      <c r="C1483" t="s">
        <v>21</v>
      </c>
      <c r="D1483" s="7" t="s">
        <v>511</v>
      </c>
      <c r="E1483" s="10">
        <f>VLOOKUP(A1483,home!$A$2:$E$405,3,FALSE)</f>
        <v>1.61797752808989</v>
      </c>
      <c r="F1483" s="10">
        <f>VLOOKUP(B1483,home!$B$2:$E$405,3,FALSE)</f>
        <v>0.93</v>
      </c>
      <c r="G1483" s="10">
        <f>VLOOKUP(C1483,away!$B$2:$E$405,4,FALSE)</f>
        <v>0.77</v>
      </c>
      <c r="H1483" s="10">
        <f>VLOOKUP(A1483,away!$A$2:$E$405,3,FALSE)</f>
        <v>1.28089887640449</v>
      </c>
      <c r="I1483" s="10">
        <f>VLOOKUP(C1483,away!$B$2:$E$405,3,FALSE)</f>
        <v>1.08</v>
      </c>
      <c r="J1483" s="10">
        <f>VLOOKUP(B1483,home!$B$2:$E$405,4,FALSE)</f>
        <v>1.17</v>
      </c>
      <c r="K1483" s="12">
        <f t="shared" si="1792"/>
        <v>1.1586337078651703</v>
      </c>
      <c r="L1483" s="12">
        <f t="shared" si="1793"/>
        <v>1.6185438202247135</v>
      </c>
      <c r="M1483" s="13">
        <f t="shared" si="1794"/>
        <v>6.2213856664587494E-2</v>
      </c>
      <c r="N1483" s="13">
        <f t="shared" si="1795"/>
        <v>7.2083071427883241E-2</v>
      </c>
      <c r="O1483" s="13">
        <f t="shared" si="1796"/>
        <v>0.1006958532368142</v>
      </c>
      <c r="P1483" s="13">
        <f t="shared" si="1797"/>
        <v>0.11666960980241704</v>
      </c>
      <c r="Q1483" s="13">
        <f t="shared" si="1798"/>
        <v>4.1758938161399153E-2</v>
      </c>
      <c r="R1483" s="13">
        <f t="shared" si="1799"/>
        <v>8.1490325489350188E-2</v>
      </c>
      <c r="S1483" s="13">
        <f t="shared" si="1800"/>
        <v>5.4697613125132674E-2</v>
      </c>
      <c r="T1483" s="13">
        <f t="shared" si="1801"/>
        <v>6.7588671300278555E-2</v>
      </c>
      <c r="U1483" s="13">
        <f t="shared" si="1802"/>
        <v>9.4417437976865415E-2</v>
      </c>
      <c r="V1483" s="13">
        <f t="shared" si="1803"/>
        <v>1.1397155843767031E-2</v>
      </c>
      <c r="W1483" s="13">
        <f t="shared" si="1804"/>
        <v>1.6127771119484748E-2</v>
      </c>
      <c r="X1483" s="13">
        <f t="shared" si="1805"/>
        <v>2.6103504279440647E-2</v>
      </c>
      <c r="Y1483" s="13">
        <f t="shared" si="1806"/>
        <v>2.1124832768849019E-2</v>
      </c>
      <c r="Z1483" s="13">
        <f t="shared" si="1807"/>
        <v>4.3965220909629392E-2</v>
      </c>
      <c r="AA1483" s="13">
        <f t="shared" si="1808"/>
        <v>5.0939586919635217E-2</v>
      </c>
      <c r="AB1483" s="13">
        <f t="shared" si="1809"/>
        <v>2.9510161234908551E-2</v>
      </c>
      <c r="AC1483" s="13">
        <f t="shared" si="1810"/>
        <v>1.3358174895008069E-3</v>
      </c>
      <c r="AD1483" s="13">
        <f t="shared" si="1811"/>
        <v>4.6715448129423555E-3</v>
      </c>
      <c r="AE1483" s="13">
        <f t="shared" si="1812"/>
        <v>7.5610999878906651E-3</v>
      </c>
      <c r="AF1483" s="13">
        <f t="shared" si="1813"/>
        <v>6.118985829750798E-3</v>
      </c>
      <c r="AG1483" s="13">
        <f t="shared" si="1814"/>
        <v>3.3012822335952477E-3</v>
      </c>
      <c r="AH1483" s="13">
        <f t="shared" si="1815"/>
        <v>1.7789909152023754E-2</v>
      </c>
      <c r="AI1483" s="13">
        <f t="shared" si="1816"/>
        <v>2.0611988403393809E-2</v>
      </c>
      <c r="AJ1483" s="13">
        <f t="shared" si="1817"/>
        <v>1.1940872275149034E-2</v>
      </c>
      <c r="AK1483" s="13">
        <f t="shared" si="1818"/>
        <v>4.6116990397667779E-3</v>
      </c>
      <c r="AL1483" s="13">
        <f t="shared" si="1819"/>
        <v>1.0020231094659894E-4</v>
      </c>
      <c r="AM1483" s="13">
        <f t="shared" si="1820"/>
        <v>1.082521857615541E-3</v>
      </c>
      <c r="AN1483" s="13">
        <f t="shared" si="1821"/>
        <v>1.7521090629018111E-3</v>
      </c>
      <c r="AO1483" s="13">
        <f t="shared" si="1822"/>
        <v>1.4179326480597207E-3</v>
      </c>
      <c r="AP1483" s="13">
        <f t="shared" si="1823"/>
        <v>7.6499537500397457E-4</v>
      </c>
      <c r="AQ1483" s="13">
        <f t="shared" si="1824"/>
        <v>3.0954463417829259E-4</v>
      </c>
      <c r="AR1483" s="13">
        <f t="shared" si="1825"/>
        <v>5.7587495040734189E-3</v>
      </c>
      <c r="AS1483" s="13">
        <f t="shared" si="1826"/>
        <v>6.6722812905712957E-3</v>
      </c>
      <c r="AT1483" s="13">
        <f t="shared" si="1827"/>
        <v>3.8653650058070132E-3</v>
      </c>
      <c r="AU1483" s="13">
        <f t="shared" si="1828"/>
        <v>1.4928473963101512E-3</v>
      </c>
      <c r="AV1483" s="13">
        <f t="shared" si="1829"/>
        <v>4.3241582851592401E-4</v>
      </c>
      <c r="AW1483" s="13">
        <f t="shared" si="1830"/>
        <v>5.2197037883141712E-6</v>
      </c>
      <c r="AX1483" s="13">
        <f t="shared" si="1831"/>
        <v>2.0904105228903086E-4</v>
      </c>
      <c r="AY1483" s="13">
        <f t="shared" si="1832"/>
        <v>3.3834210335568208E-4</v>
      </c>
      <c r="AZ1483" s="13">
        <f t="shared" si="1833"/>
        <v>2.7381076025408536E-4</v>
      </c>
      <c r="BA1483" s="13">
        <f t="shared" si="1834"/>
        <v>1.4772490464009345E-4</v>
      </c>
      <c r="BB1483" s="13">
        <f t="shared" si="1835"/>
        <v>5.9774807874627093E-5</v>
      </c>
      <c r="BC1483" s="13">
        <f t="shared" si="1836"/>
        <v>1.9349629178119426E-5</v>
      </c>
      <c r="BD1483" s="13">
        <f t="shared" si="1837"/>
        <v>1.5534647370066957E-3</v>
      </c>
      <c r="BE1483" s="13">
        <f t="shared" si="1838"/>
        <v>1.7998966082758594E-3</v>
      </c>
      <c r="BF1483" s="13">
        <f t="shared" si="1839"/>
        <v>1.0427104405103017E-3</v>
      </c>
      <c r="BG1483" s="13">
        <f t="shared" si="1840"/>
        <v>4.0270648797272523E-4</v>
      </c>
      <c r="BH1483" s="13">
        <f t="shared" si="1841"/>
        <v>1.1664732783529982E-4</v>
      </c>
      <c r="BI1483" s="13">
        <f t="shared" si="1842"/>
        <v>2.7030305192475503E-5</v>
      </c>
      <c r="BJ1483" s="14">
        <f t="shared" si="1843"/>
        <v>0.27281484875686535</v>
      </c>
      <c r="BK1483" s="14">
        <f t="shared" si="1844"/>
        <v>0.24675259733970731</v>
      </c>
      <c r="BL1483" s="14">
        <f t="shared" si="1845"/>
        <v>0.4351719486599781</v>
      </c>
      <c r="BM1483" s="14">
        <f t="shared" si="1846"/>
        <v>0.52345983848416178</v>
      </c>
      <c r="BN1483" s="14">
        <f t="shared" si="1847"/>
        <v>0.47491165478245129</v>
      </c>
    </row>
    <row r="1484" spans="1:66" x14ac:dyDescent="0.25">
      <c r="A1484" t="s">
        <v>19</v>
      </c>
      <c r="B1484" t="s">
        <v>139</v>
      </c>
      <c r="C1484" t="s">
        <v>246</v>
      </c>
      <c r="D1484" s="7" t="s">
        <v>511</v>
      </c>
      <c r="E1484" s="10">
        <f>VLOOKUP(A1484,home!$A$2:$E$405,3,FALSE)</f>
        <v>1.61797752808989</v>
      </c>
      <c r="F1484" s="10">
        <f>VLOOKUP(B1484,home!$B$2:$E$405,3,FALSE)</f>
        <v>1.39</v>
      </c>
      <c r="G1484" s="10">
        <f>VLOOKUP(C1484,away!$B$2:$E$405,4,FALSE)</f>
        <v>0.77</v>
      </c>
      <c r="H1484" s="10">
        <f>VLOOKUP(A1484,away!$A$2:$E$405,3,FALSE)</f>
        <v>1.28089887640449</v>
      </c>
      <c r="I1484" s="10">
        <f>VLOOKUP(C1484,away!$B$2:$E$405,3,FALSE)</f>
        <v>1.39</v>
      </c>
      <c r="J1484" s="10">
        <f>VLOOKUP(B1484,home!$B$2:$E$405,4,FALSE)</f>
        <v>1.17</v>
      </c>
      <c r="K1484" s="12">
        <f t="shared" si="1792"/>
        <v>1.7317213483146092</v>
      </c>
      <c r="L1484" s="12">
        <f t="shared" si="1793"/>
        <v>2.0831258426966217</v>
      </c>
      <c r="M1484" s="13">
        <f t="shared" si="1794"/>
        <v>2.204108227181523E-2</v>
      </c>
      <c r="N1484" s="13">
        <f t="shared" si="1795"/>
        <v>3.8169012710061102E-2</v>
      </c>
      <c r="O1484" s="13">
        <f t="shared" si="1796"/>
        <v>4.5914348081420663E-2</v>
      </c>
      <c r="P1484" s="13">
        <f t="shared" si="1797"/>
        <v>7.9510856766544083E-2</v>
      </c>
      <c r="Q1484" s="13">
        <f t="shared" si="1798"/>
        <v>3.3049047077052238E-2</v>
      </c>
      <c r="R1484" s="13">
        <f t="shared" si="1799"/>
        <v>4.7822682519487729E-2</v>
      </c>
      <c r="S1484" s="13">
        <f t="shared" si="1800"/>
        <v>7.1706736831090689E-2</v>
      </c>
      <c r="T1484" s="13">
        <f t="shared" si="1801"/>
        <v>6.8845324042704756E-2</v>
      </c>
      <c r="U1484" s="13">
        <f t="shared" si="1802"/>
        <v>8.2815560252668799E-2</v>
      </c>
      <c r="V1484" s="13">
        <f t="shared" si="1803"/>
        <v>2.8741601761159152E-2</v>
      </c>
      <c r="W1484" s="13">
        <f t="shared" si="1804"/>
        <v>1.9077246788261969E-2</v>
      </c>
      <c r="X1484" s="13">
        <f t="shared" si="1805"/>
        <v>3.9740305792129629E-2</v>
      </c>
      <c r="Y1484" s="13">
        <f t="shared" si="1806"/>
        <v>4.1392028996125749E-2</v>
      </c>
      <c r="Z1484" s="13">
        <f t="shared" si="1807"/>
        <v>3.3206888607806961E-2</v>
      </c>
      <c r="AA1484" s="13">
        <f t="shared" si="1808"/>
        <v>5.7505077913244509E-2</v>
      </c>
      <c r="AB1484" s="13">
        <f t="shared" si="1809"/>
        <v>4.9791385529430222E-2</v>
      </c>
      <c r="AC1484" s="13">
        <f t="shared" si="1810"/>
        <v>6.4801416982675723E-3</v>
      </c>
      <c r="AD1484" s="13">
        <f t="shared" si="1811"/>
        <v>8.2591188825748892E-3</v>
      </c>
      <c r="AE1484" s="13">
        <f t="shared" si="1812"/>
        <v>1.7204783982195396E-2</v>
      </c>
      <c r="AF1484" s="13">
        <f t="shared" si="1813"/>
        <v>1.7919865065662066E-2</v>
      </c>
      <c r="AG1484" s="13">
        <f t="shared" si="1814"/>
        <v>1.2443111338639016E-2</v>
      </c>
      <c r="AH1484" s="13">
        <f t="shared" si="1815"/>
        <v>1.7293531953617682E-2</v>
      </c>
      <c r="AI1484" s="13">
        <f t="shared" si="1816"/>
        <v>2.994757847184059E-2</v>
      </c>
      <c r="AJ1484" s="13">
        <f t="shared" si="1817"/>
        <v>2.5930430485006678E-2</v>
      </c>
      <c r="AK1484" s="13">
        <f t="shared" si="1818"/>
        <v>1.4968093347291342E-2</v>
      </c>
      <c r="AL1484" s="13">
        <f t="shared" si="1819"/>
        <v>9.3505683984805273E-4</v>
      </c>
      <c r="AM1484" s="13">
        <f t="shared" si="1820"/>
        <v>2.8604984974446431E-3</v>
      </c>
      <c r="AN1484" s="13">
        <f t="shared" si="1821"/>
        <v>5.958778343021792E-3</v>
      </c>
      <c r="AO1484" s="13">
        <f t="shared" si="1822"/>
        <v>6.2064425786248264E-3</v>
      </c>
      <c r="AP1484" s="13">
        <f t="shared" si="1823"/>
        <v>4.3096003089153449E-3</v>
      </c>
      <c r="AQ1484" s="13">
        <f t="shared" si="1824"/>
        <v>2.244359943798725E-3</v>
      </c>
      <c r="AR1484" s="13">
        <f t="shared" si="1825"/>
        <v>7.2049206648161597E-3</v>
      </c>
      <c r="AS1484" s="13">
        <f t="shared" si="1826"/>
        <v>1.2476914928175232E-2</v>
      </c>
      <c r="AT1484" s="13">
        <f t="shared" si="1827"/>
        <v>1.0803269971113146E-2</v>
      </c>
      <c r="AU1484" s="13">
        <f t="shared" si="1828"/>
        <v>6.236084413527597E-3</v>
      </c>
      <c r="AV1484" s="13">
        <f t="shared" si="1829"/>
        <v>2.6997901271994316E-3</v>
      </c>
      <c r="AW1484" s="13">
        <f t="shared" si="1830"/>
        <v>9.3697721102085481E-5</v>
      </c>
      <c r="AX1484" s="13">
        <f t="shared" si="1831"/>
        <v>8.2559771914112595E-4</v>
      </c>
      <c r="AY1484" s="13">
        <f t="shared" si="1832"/>
        <v>1.7198239444142667E-3</v>
      </c>
      <c r="AZ1484" s="13">
        <f t="shared" si="1833"/>
        <v>1.7913048517488991E-3</v>
      </c>
      <c r="BA1484" s="13">
        <f t="shared" si="1834"/>
        <v>1.2438378096086575E-3</v>
      </c>
      <c r="BB1484" s="13">
        <f t="shared" si="1835"/>
        <v>6.477676713297387E-4</v>
      </c>
      <c r="BC1484" s="13">
        <f t="shared" si="1836"/>
        <v>2.6987631524207816E-4</v>
      </c>
      <c r="BD1484" s="13">
        <f t="shared" si="1837"/>
        <v>2.5014594052429097E-3</v>
      </c>
      <c r="BE1484" s="13">
        <f t="shared" si="1838"/>
        <v>4.3318306540015127E-3</v>
      </c>
      <c r="BF1484" s="13">
        <f t="shared" si="1839"/>
        <v>3.7507618104090277E-3</v>
      </c>
      <c r="BG1484" s="13">
        <f t="shared" si="1840"/>
        <v>2.165091433176156E-3</v>
      </c>
      <c r="BH1484" s="13">
        <f t="shared" si="1841"/>
        <v>9.3733376397105541E-4</v>
      </c>
      <c r="BI1484" s="13">
        <f t="shared" si="1842"/>
        <v>3.2464017791295228E-4</v>
      </c>
      <c r="BJ1484" s="14">
        <f t="shared" si="1843"/>
        <v>0.32417773265869698</v>
      </c>
      <c r="BK1484" s="14">
        <f t="shared" si="1844"/>
        <v>0.21113530011313902</v>
      </c>
      <c r="BL1484" s="14">
        <f t="shared" si="1845"/>
        <v>0.42542078590355337</v>
      </c>
      <c r="BM1484" s="14">
        <f t="shared" si="1846"/>
        <v>0.72580755163350352</v>
      </c>
      <c r="BN1484" s="14">
        <f t="shared" si="1847"/>
        <v>0.26650702942638105</v>
      </c>
    </row>
    <row r="1485" spans="1:66" x14ac:dyDescent="0.25">
      <c r="A1485" t="s">
        <v>485</v>
      </c>
      <c r="B1485" t="s">
        <v>487</v>
      </c>
      <c r="C1485" t="s">
        <v>496</v>
      </c>
      <c r="D1485" s="7" t="s">
        <v>511</v>
      </c>
      <c r="E1485" s="10">
        <f>VLOOKUP(A1485,home!$A$2:$E$405,3,FALSE)</f>
        <v>1.25714285714286</v>
      </c>
      <c r="F1485" s="10">
        <f>VLOOKUP(B1485,home!$B$2:$E$405,3,FALSE)</f>
        <v>0</v>
      </c>
      <c r="G1485" s="10">
        <f>VLOOKUP(C1485,away!$B$2:$E$405,4,FALSE)</f>
        <v>0.4</v>
      </c>
      <c r="H1485" s="10">
        <f>VLOOKUP(A1485,away!$A$2:$E$405,3,FALSE)</f>
        <v>1</v>
      </c>
      <c r="I1485" s="10">
        <f>VLOOKUP(C1485,away!$B$2:$E$405,3,FALSE)</f>
        <v>1.59</v>
      </c>
      <c r="J1485" s="10">
        <f>VLOOKUP(B1485,home!$B$2:$E$405,4,FALSE)</f>
        <v>0</v>
      </c>
      <c r="K1485" s="12">
        <f t="shared" si="1792"/>
        <v>0</v>
      </c>
      <c r="L1485" s="12">
        <f t="shared" si="1793"/>
        <v>0</v>
      </c>
      <c r="M1485" s="13">
        <f t="shared" si="1794"/>
        <v>1</v>
      </c>
      <c r="N1485" s="13">
        <f t="shared" si="1795"/>
        <v>0</v>
      </c>
      <c r="O1485" s="13">
        <f t="shared" si="1796"/>
        <v>0</v>
      </c>
      <c r="P1485" s="13">
        <f t="shared" si="1797"/>
        <v>0</v>
      </c>
      <c r="Q1485" s="13">
        <f t="shared" si="1798"/>
        <v>0</v>
      </c>
      <c r="R1485" s="13">
        <f t="shared" si="1799"/>
        <v>0</v>
      </c>
      <c r="S1485" s="13">
        <f t="shared" si="1800"/>
        <v>0</v>
      </c>
      <c r="T1485" s="13">
        <f t="shared" si="1801"/>
        <v>0</v>
      </c>
      <c r="U1485" s="13">
        <f t="shared" si="1802"/>
        <v>0</v>
      </c>
      <c r="V1485" s="13">
        <f t="shared" si="1803"/>
        <v>0</v>
      </c>
      <c r="W1485" s="13">
        <f t="shared" si="1804"/>
        <v>0</v>
      </c>
      <c r="X1485" s="13">
        <f t="shared" si="1805"/>
        <v>0</v>
      </c>
      <c r="Y1485" s="13">
        <f t="shared" si="1806"/>
        <v>0</v>
      </c>
      <c r="Z1485" s="13">
        <f t="shared" si="1807"/>
        <v>0</v>
      </c>
      <c r="AA1485" s="13">
        <f t="shared" si="1808"/>
        <v>0</v>
      </c>
      <c r="AB1485" s="13">
        <f t="shared" si="1809"/>
        <v>0</v>
      </c>
      <c r="AC1485" s="13">
        <f t="shared" si="1810"/>
        <v>0</v>
      </c>
      <c r="AD1485" s="13">
        <f t="shared" si="1811"/>
        <v>0</v>
      </c>
      <c r="AE1485" s="13">
        <f t="shared" si="1812"/>
        <v>0</v>
      </c>
      <c r="AF1485" s="13">
        <f t="shared" si="1813"/>
        <v>0</v>
      </c>
      <c r="AG1485" s="13">
        <f t="shared" si="1814"/>
        <v>0</v>
      </c>
      <c r="AH1485" s="13">
        <f t="shared" si="1815"/>
        <v>0</v>
      </c>
      <c r="AI1485" s="13">
        <f t="shared" si="1816"/>
        <v>0</v>
      </c>
      <c r="AJ1485" s="13">
        <f t="shared" si="1817"/>
        <v>0</v>
      </c>
      <c r="AK1485" s="13">
        <f t="shared" si="1818"/>
        <v>0</v>
      </c>
      <c r="AL1485" s="13">
        <f t="shared" si="1819"/>
        <v>0</v>
      </c>
      <c r="AM1485" s="13">
        <f t="shared" si="1820"/>
        <v>0</v>
      </c>
      <c r="AN1485" s="13">
        <f t="shared" si="1821"/>
        <v>0</v>
      </c>
      <c r="AO1485" s="13">
        <f t="shared" si="1822"/>
        <v>0</v>
      </c>
      <c r="AP1485" s="13">
        <f t="shared" si="1823"/>
        <v>0</v>
      </c>
      <c r="AQ1485" s="13">
        <f t="shared" si="1824"/>
        <v>0</v>
      </c>
      <c r="AR1485" s="13">
        <f t="shared" si="1825"/>
        <v>0</v>
      </c>
      <c r="AS1485" s="13">
        <f t="shared" si="1826"/>
        <v>0</v>
      </c>
      <c r="AT1485" s="13">
        <f t="shared" si="1827"/>
        <v>0</v>
      </c>
      <c r="AU1485" s="13">
        <f t="shared" si="1828"/>
        <v>0</v>
      </c>
      <c r="AV1485" s="13">
        <f t="shared" si="1829"/>
        <v>0</v>
      </c>
      <c r="AW1485" s="13">
        <f t="shared" si="1830"/>
        <v>0</v>
      </c>
      <c r="AX1485" s="13">
        <f t="shared" si="1831"/>
        <v>0</v>
      </c>
      <c r="AY1485" s="13">
        <f t="shared" si="1832"/>
        <v>0</v>
      </c>
      <c r="AZ1485" s="13">
        <f t="shared" si="1833"/>
        <v>0</v>
      </c>
      <c r="BA1485" s="13">
        <f t="shared" si="1834"/>
        <v>0</v>
      </c>
      <c r="BB1485" s="13">
        <f t="shared" si="1835"/>
        <v>0</v>
      </c>
      <c r="BC1485" s="13">
        <f t="shared" si="1836"/>
        <v>0</v>
      </c>
      <c r="BD1485" s="13">
        <f t="shared" si="1837"/>
        <v>0</v>
      </c>
      <c r="BE1485" s="13">
        <f t="shared" si="1838"/>
        <v>0</v>
      </c>
      <c r="BF1485" s="13">
        <f t="shared" si="1839"/>
        <v>0</v>
      </c>
      <c r="BG1485" s="13">
        <f t="shared" si="1840"/>
        <v>0</v>
      </c>
      <c r="BH1485" s="13">
        <f t="shared" si="1841"/>
        <v>0</v>
      </c>
      <c r="BI1485" s="13">
        <f t="shared" si="1842"/>
        <v>0</v>
      </c>
      <c r="BJ1485" s="14">
        <f t="shared" si="1843"/>
        <v>0</v>
      </c>
      <c r="BK1485" s="14">
        <f t="shared" si="1844"/>
        <v>1</v>
      </c>
      <c r="BL1485" s="14">
        <f t="shared" si="1845"/>
        <v>0</v>
      </c>
      <c r="BM1485" s="14">
        <f t="shared" si="1846"/>
        <v>0</v>
      </c>
      <c r="BN1485" s="14">
        <f t="shared" si="1847"/>
        <v>1</v>
      </c>
    </row>
    <row r="1486" spans="1:66" x14ac:dyDescent="0.25">
      <c r="A1486" t="s">
        <v>485</v>
      </c>
      <c r="B1486" t="s">
        <v>488</v>
      </c>
      <c r="C1486" t="s">
        <v>490</v>
      </c>
      <c r="D1486" s="7" t="s">
        <v>511</v>
      </c>
      <c r="E1486" s="10">
        <f>VLOOKUP(A1486,home!$A$2:$E$405,3,FALSE)</f>
        <v>1.25714285714286</v>
      </c>
      <c r="F1486" s="10">
        <f>VLOOKUP(B1486,home!$B$2:$E$405,3,FALSE)</f>
        <v>3.58</v>
      </c>
      <c r="G1486" s="10">
        <f>VLOOKUP(C1486,away!$B$2:$E$405,4,FALSE)</f>
        <v>2.39</v>
      </c>
      <c r="H1486" s="10">
        <f>VLOOKUP(A1486,away!$A$2:$E$405,3,FALSE)</f>
        <v>1</v>
      </c>
      <c r="I1486" s="10">
        <f>VLOOKUP(C1486,away!$B$2:$E$405,3,FALSE)</f>
        <v>1.59</v>
      </c>
      <c r="J1486" s="10">
        <f>VLOOKUP(B1486,home!$B$2:$E$405,4,FALSE)</f>
        <v>0.5</v>
      </c>
      <c r="K1486" s="12">
        <f t="shared" si="1792"/>
        <v>10.756365714285739</v>
      </c>
      <c r="L1486" s="12">
        <f t="shared" si="1793"/>
        <v>0.79500000000000004</v>
      </c>
      <c r="M1486" s="13">
        <f t="shared" si="1794"/>
        <v>9.6228920046050069E-6</v>
      </c>
      <c r="N1486" s="13">
        <f t="shared" si="1795"/>
        <v>1.0350734563060764E-4</v>
      </c>
      <c r="O1486" s="13">
        <f t="shared" si="1796"/>
        <v>7.6501991436609796E-6</v>
      </c>
      <c r="P1486" s="13">
        <f t="shared" si="1797"/>
        <v>8.2288339776333068E-5</v>
      </c>
      <c r="Q1486" s="13">
        <f t="shared" si="1798"/>
        <v>5.5668143185889603E-4</v>
      </c>
      <c r="R1486" s="13">
        <f t="shared" si="1799"/>
        <v>3.0409541596052398E-6</v>
      </c>
      <c r="S1486" s="13">
        <f t="shared" si="1800"/>
        <v>1.7591829098530942E-4</v>
      </c>
      <c r="T1486" s="13">
        <f t="shared" si="1801"/>
        <v>4.4256173832782234E-4</v>
      </c>
      <c r="U1486" s="13">
        <f t="shared" si="1802"/>
        <v>3.2709615061092404E-5</v>
      </c>
      <c r="V1486" s="13">
        <f t="shared" si="1803"/>
        <v>1.6714799684086103E-4</v>
      </c>
      <c r="W1486" s="13">
        <f t="shared" si="1804"/>
        <v>1.9959563558088413E-3</v>
      </c>
      <c r="X1486" s="13">
        <f t="shared" si="1805"/>
        <v>1.5867853028680289E-3</v>
      </c>
      <c r="Y1486" s="13">
        <f t="shared" si="1806"/>
        <v>6.3074715789004161E-4</v>
      </c>
      <c r="Z1486" s="13">
        <f t="shared" si="1807"/>
        <v>8.0585285229538861E-7</v>
      </c>
      <c r="AA1486" s="13">
        <f t="shared" si="1808"/>
        <v>8.6680479911894855E-6</v>
      </c>
      <c r="AB1486" s="13">
        <f t="shared" si="1809"/>
        <v>4.6618347111106995E-5</v>
      </c>
      <c r="AC1486" s="13">
        <f t="shared" si="1810"/>
        <v>8.933340381451936E-5</v>
      </c>
      <c r="AD1486" s="13">
        <f t="shared" si="1811"/>
        <v>5.367309128208232E-3</v>
      </c>
      <c r="AE1486" s="13">
        <f t="shared" si="1812"/>
        <v>4.2670107569255438E-3</v>
      </c>
      <c r="AF1486" s="13">
        <f t="shared" si="1813"/>
        <v>1.696136775877904E-3</v>
      </c>
      <c r="AG1486" s="13">
        <f t="shared" si="1814"/>
        <v>4.4947624560764461E-4</v>
      </c>
      <c r="AH1486" s="13">
        <f t="shared" si="1815"/>
        <v>1.6016325439370848E-7</v>
      </c>
      <c r="AI1486" s="13">
        <f t="shared" si="1816"/>
        <v>1.7227745382489104E-6</v>
      </c>
      <c r="AJ1486" s="13">
        <f t="shared" si="1817"/>
        <v>9.2653964883325157E-6</v>
      </c>
      <c r="AK1486" s="13">
        <f t="shared" si="1818"/>
        <v>3.322066437212113E-5</v>
      </c>
      <c r="AL1486" s="13">
        <f t="shared" si="1819"/>
        <v>3.0556707829403844E-5</v>
      </c>
      <c r="AM1486" s="13">
        <f t="shared" si="1820"/>
        <v>1.1546547976926374E-2</v>
      </c>
      <c r="AN1486" s="13">
        <f t="shared" si="1821"/>
        <v>9.1795056416564668E-3</v>
      </c>
      <c r="AO1486" s="13">
        <f t="shared" si="1822"/>
        <v>3.6488534925584464E-3</v>
      </c>
      <c r="AP1486" s="13">
        <f t="shared" si="1823"/>
        <v>9.669461755279883E-4</v>
      </c>
      <c r="AQ1486" s="13">
        <f t="shared" si="1824"/>
        <v>1.9218055238618767E-4</v>
      </c>
      <c r="AR1486" s="13">
        <f t="shared" si="1825"/>
        <v>2.5465957448599654E-8</v>
      </c>
      <c r="AS1486" s="13">
        <f t="shared" si="1826"/>
        <v>2.7392115158157685E-7</v>
      </c>
      <c r="AT1486" s="13">
        <f t="shared" si="1827"/>
        <v>1.4731980416448702E-6</v>
      </c>
      <c r="AU1486" s="13">
        <f t="shared" si="1828"/>
        <v>5.2820856351672605E-6</v>
      </c>
      <c r="AV1486" s="13">
        <f t="shared" si="1829"/>
        <v>1.4204011206508582E-5</v>
      </c>
      <c r="AW1486" s="13">
        <f t="shared" si="1830"/>
        <v>7.2583306646646844E-6</v>
      </c>
      <c r="AX1486" s="13">
        <f t="shared" si="1831"/>
        <v>2.0699815462894369E-2</v>
      </c>
      <c r="AY1486" s="13">
        <f t="shared" si="1832"/>
        <v>1.6456353293001023E-2</v>
      </c>
      <c r="AZ1486" s="13">
        <f t="shared" si="1833"/>
        <v>6.5414004339679078E-3</v>
      </c>
      <c r="BA1486" s="13">
        <f t="shared" si="1834"/>
        <v>1.7334711150014954E-3</v>
      </c>
      <c r="BB1486" s="13">
        <f t="shared" si="1835"/>
        <v>3.4452738410654726E-4</v>
      </c>
      <c r="BC1486" s="13">
        <f t="shared" si="1836"/>
        <v>5.4779854072941024E-5</v>
      </c>
      <c r="BD1486" s="13">
        <f t="shared" si="1837"/>
        <v>3.3742393619394533E-9</v>
      </c>
      <c r="BE1486" s="13">
        <f t="shared" si="1838"/>
        <v>3.6294552584558922E-8</v>
      </c>
      <c r="BF1486" s="13">
        <f t="shared" si="1839"/>
        <v>1.9519874051794528E-7</v>
      </c>
      <c r="BG1486" s="13">
        <f t="shared" si="1840"/>
        <v>6.9987634665966187E-7</v>
      </c>
      <c r="BH1486" s="13">
        <f t="shared" si="1841"/>
        <v>1.8820314848623867E-6</v>
      </c>
      <c r="BI1486" s="13">
        <f t="shared" si="1842"/>
        <v>4.0487637873960092E-6</v>
      </c>
      <c r="BJ1486" s="14">
        <f t="shared" si="1843"/>
        <v>8.8460553621103305E-2</v>
      </c>
      <c r="BK1486" s="14">
        <f t="shared" si="1844"/>
        <v>1.7011220924252054E-2</v>
      </c>
      <c r="BL1486" s="14">
        <f t="shared" si="1845"/>
        <v>1.7118038326348472E-4</v>
      </c>
      <c r="BM1486" s="14">
        <f t="shared" si="1846"/>
        <v>8.8431874656561091E-2</v>
      </c>
      <c r="BN1486" s="14">
        <f t="shared" si="1847"/>
        <v>7.6279116257370794E-4</v>
      </c>
    </row>
    <row r="1487" spans="1:66" x14ac:dyDescent="0.25">
      <c r="A1487" t="s">
        <v>485</v>
      </c>
      <c r="B1487" t="s">
        <v>491</v>
      </c>
      <c r="C1487" t="s">
        <v>486</v>
      </c>
      <c r="D1487" s="7" t="s">
        <v>511</v>
      </c>
      <c r="E1487" s="10">
        <f>VLOOKUP(A1487,home!$A$2:$E$405,3,FALSE)</f>
        <v>1.25714285714286</v>
      </c>
      <c r="F1487" s="10">
        <f>VLOOKUP(B1487,home!$B$2:$E$405,3,FALSE)</f>
        <v>0</v>
      </c>
      <c r="G1487" s="10">
        <f>VLOOKUP(C1487,away!$B$2:$E$405,4,FALSE)</f>
        <v>1.19</v>
      </c>
      <c r="H1487" s="10">
        <f>VLOOKUP(A1487,away!$A$2:$E$405,3,FALSE)</f>
        <v>1</v>
      </c>
      <c r="I1487" s="10">
        <f>VLOOKUP(C1487,away!$B$2:$E$405,3,FALSE)</f>
        <v>1.59</v>
      </c>
      <c r="J1487" s="10">
        <f>VLOOKUP(B1487,home!$B$2:$E$405,4,FALSE)</f>
        <v>0</v>
      </c>
      <c r="K1487" s="12">
        <f t="shared" si="1792"/>
        <v>0</v>
      </c>
      <c r="L1487" s="12">
        <f t="shared" si="1793"/>
        <v>0</v>
      </c>
      <c r="M1487" s="13">
        <f t="shared" si="1794"/>
        <v>1</v>
      </c>
      <c r="N1487" s="13">
        <f t="shared" si="1795"/>
        <v>0</v>
      </c>
      <c r="O1487" s="13">
        <f t="shared" si="1796"/>
        <v>0</v>
      </c>
      <c r="P1487" s="13">
        <f t="shared" si="1797"/>
        <v>0</v>
      </c>
      <c r="Q1487" s="13">
        <f t="shared" si="1798"/>
        <v>0</v>
      </c>
      <c r="R1487" s="13">
        <f t="shared" si="1799"/>
        <v>0</v>
      </c>
      <c r="S1487" s="13">
        <f t="shared" si="1800"/>
        <v>0</v>
      </c>
      <c r="T1487" s="13">
        <f t="shared" si="1801"/>
        <v>0</v>
      </c>
      <c r="U1487" s="13">
        <f t="shared" si="1802"/>
        <v>0</v>
      </c>
      <c r="V1487" s="13">
        <f t="shared" si="1803"/>
        <v>0</v>
      </c>
      <c r="W1487" s="13">
        <f t="shared" si="1804"/>
        <v>0</v>
      </c>
      <c r="X1487" s="13">
        <f t="shared" si="1805"/>
        <v>0</v>
      </c>
      <c r="Y1487" s="13">
        <f t="shared" si="1806"/>
        <v>0</v>
      </c>
      <c r="Z1487" s="13">
        <f t="shared" si="1807"/>
        <v>0</v>
      </c>
      <c r="AA1487" s="13">
        <f t="shared" si="1808"/>
        <v>0</v>
      </c>
      <c r="AB1487" s="13">
        <f t="shared" si="1809"/>
        <v>0</v>
      </c>
      <c r="AC1487" s="13">
        <f t="shared" si="1810"/>
        <v>0</v>
      </c>
      <c r="AD1487" s="13">
        <f t="shared" si="1811"/>
        <v>0</v>
      </c>
      <c r="AE1487" s="13">
        <f t="shared" si="1812"/>
        <v>0</v>
      </c>
      <c r="AF1487" s="13">
        <f t="shared" si="1813"/>
        <v>0</v>
      </c>
      <c r="AG1487" s="13">
        <f t="shared" si="1814"/>
        <v>0</v>
      </c>
      <c r="AH1487" s="13">
        <f t="shared" si="1815"/>
        <v>0</v>
      </c>
      <c r="AI1487" s="13">
        <f t="shared" si="1816"/>
        <v>0</v>
      </c>
      <c r="AJ1487" s="13">
        <f t="shared" si="1817"/>
        <v>0</v>
      </c>
      <c r="AK1487" s="13">
        <f t="shared" si="1818"/>
        <v>0</v>
      </c>
      <c r="AL1487" s="13">
        <f t="shared" si="1819"/>
        <v>0</v>
      </c>
      <c r="AM1487" s="13">
        <f t="shared" si="1820"/>
        <v>0</v>
      </c>
      <c r="AN1487" s="13">
        <f t="shared" si="1821"/>
        <v>0</v>
      </c>
      <c r="AO1487" s="13">
        <f t="shared" si="1822"/>
        <v>0</v>
      </c>
      <c r="AP1487" s="13">
        <f t="shared" si="1823"/>
        <v>0</v>
      </c>
      <c r="AQ1487" s="13">
        <f t="shared" si="1824"/>
        <v>0</v>
      </c>
      <c r="AR1487" s="13">
        <f t="shared" si="1825"/>
        <v>0</v>
      </c>
      <c r="AS1487" s="13">
        <f t="shared" si="1826"/>
        <v>0</v>
      </c>
      <c r="AT1487" s="13">
        <f t="shared" si="1827"/>
        <v>0</v>
      </c>
      <c r="AU1487" s="13">
        <f t="shared" si="1828"/>
        <v>0</v>
      </c>
      <c r="AV1487" s="13">
        <f t="shared" si="1829"/>
        <v>0</v>
      </c>
      <c r="AW1487" s="13">
        <f t="shared" si="1830"/>
        <v>0</v>
      </c>
      <c r="AX1487" s="13">
        <f t="shared" si="1831"/>
        <v>0</v>
      </c>
      <c r="AY1487" s="13">
        <f t="shared" si="1832"/>
        <v>0</v>
      </c>
      <c r="AZ1487" s="13">
        <f t="shared" si="1833"/>
        <v>0</v>
      </c>
      <c r="BA1487" s="13">
        <f t="shared" si="1834"/>
        <v>0</v>
      </c>
      <c r="BB1487" s="13">
        <f t="shared" si="1835"/>
        <v>0</v>
      </c>
      <c r="BC1487" s="13">
        <f t="shared" si="1836"/>
        <v>0</v>
      </c>
      <c r="BD1487" s="13">
        <f t="shared" si="1837"/>
        <v>0</v>
      </c>
      <c r="BE1487" s="13">
        <f t="shared" si="1838"/>
        <v>0</v>
      </c>
      <c r="BF1487" s="13">
        <f t="shared" si="1839"/>
        <v>0</v>
      </c>
      <c r="BG1487" s="13">
        <f t="shared" si="1840"/>
        <v>0</v>
      </c>
      <c r="BH1487" s="13">
        <f t="shared" si="1841"/>
        <v>0</v>
      </c>
      <c r="BI1487" s="13">
        <f t="shared" si="1842"/>
        <v>0</v>
      </c>
      <c r="BJ1487" s="14">
        <f t="shared" si="1843"/>
        <v>0</v>
      </c>
      <c r="BK1487" s="14">
        <f t="shared" si="1844"/>
        <v>1</v>
      </c>
      <c r="BL1487" s="14">
        <f t="shared" si="1845"/>
        <v>0</v>
      </c>
      <c r="BM1487" s="14">
        <f t="shared" si="1846"/>
        <v>0</v>
      </c>
      <c r="BN1487" s="14">
        <f t="shared" si="1847"/>
        <v>1</v>
      </c>
    </row>
    <row r="1488" spans="1:66" x14ac:dyDescent="0.25">
      <c r="A1488" t="s">
        <v>485</v>
      </c>
      <c r="B1488" t="s">
        <v>492</v>
      </c>
      <c r="C1488" t="s">
        <v>494</v>
      </c>
      <c r="D1488" s="7" t="s">
        <v>511</v>
      </c>
      <c r="E1488" s="10">
        <f>VLOOKUP(A1488,home!$A$2:$E$405,3,FALSE)</f>
        <v>1.25714285714286</v>
      </c>
      <c r="F1488" s="10">
        <f>VLOOKUP(B1488,home!$B$2:$E$405,3,FALSE)</f>
        <v>0.8</v>
      </c>
      <c r="G1488" s="10">
        <f>VLOOKUP(C1488,away!$B$2:$E$405,4,FALSE)</f>
        <v>1.59</v>
      </c>
      <c r="H1488" s="10">
        <f>VLOOKUP(A1488,away!$A$2:$E$405,3,FALSE)</f>
        <v>1</v>
      </c>
      <c r="I1488" s="10">
        <f>VLOOKUP(C1488,away!$B$2:$E$405,3,FALSE)</f>
        <v>1.59</v>
      </c>
      <c r="J1488" s="10">
        <f>VLOOKUP(B1488,home!$B$2:$E$405,4,FALSE)</f>
        <v>0.5</v>
      </c>
      <c r="K1488" s="12">
        <f t="shared" si="1792"/>
        <v>1.599085714285718</v>
      </c>
      <c r="L1488" s="12">
        <f t="shared" si="1793"/>
        <v>0.79500000000000004</v>
      </c>
      <c r="M1488" s="13">
        <f t="shared" si="1794"/>
        <v>9.1256074918544108E-2</v>
      </c>
      <c r="N1488" s="13">
        <f t="shared" si="1795"/>
        <v>0.1459262857440311</v>
      </c>
      <c r="O1488" s="13">
        <f t="shared" si="1796"/>
        <v>7.2548579560242563E-2</v>
      </c>
      <c r="P1488" s="13">
        <f t="shared" si="1797"/>
        <v>0.11601139716650472</v>
      </c>
      <c r="Q1488" s="13">
        <f t="shared" si="1798"/>
        <v>0.11667431943602791</v>
      </c>
      <c r="R1488" s="13">
        <f t="shared" si="1799"/>
        <v>2.8838060375196425E-2</v>
      </c>
      <c r="S1488" s="13">
        <f t="shared" si="1800"/>
        <v>3.6870543370777768E-2</v>
      </c>
      <c r="T1488" s="13">
        <f t="shared" si="1801"/>
        <v>9.2756083951642171E-2</v>
      </c>
      <c r="U1488" s="13">
        <f t="shared" si="1802"/>
        <v>4.6114530373685632E-2</v>
      </c>
      <c r="V1488" s="13">
        <f t="shared" si="1803"/>
        <v>5.2080590610910395E-3</v>
      </c>
      <c r="W1488" s="13">
        <f t="shared" si="1804"/>
        <v>6.2190745811386894E-2</v>
      </c>
      <c r="X1488" s="13">
        <f t="shared" si="1805"/>
        <v>4.9441642920052584E-2</v>
      </c>
      <c r="Y1488" s="13">
        <f t="shared" si="1806"/>
        <v>1.9653053060720904E-2</v>
      </c>
      <c r="Z1488" s="13">
        <f t="shared" si="1807"/>
        <v>7.6420859994270523E-3</v>
      </c>
      <c r="AA1488" s="13">
        <f t="shared" si="1808"/>
        <v>1.2220350549026692E-2</v>
      </c>
      <c r="AB1488" s="13">
        <f t="shared" si="1809"/>
        <v>9.7706939932561097E-3</v>
      </c>
      <c r="AC1488" s="13">
        <f t="shared" si="1810"/>
        <v>4.1380410067367782E-4</v>
      </c>
      <c r="AD1488" s="13">
        <f t="shared" si="1811"/>
        <v>2.4862083296940795E-2</v>
      </c>
      <c r="AE1488" s="13">
        <f t="shared" si="1812"/>
        <v>1.9765356221067933E-2</v>
      </c>
      <c r="AF1488" s="13">
        <f t="shared" si="1813"/>
        <v>7.8567290978745052E-3</v>
      </c>
      <c r="AG1488" s="13">
        <f t="shared" si="1814"/>
        <v>2.0820332109367438E-3</v>
      </c>
      <c r="AH1488" s="13">
        <f t="shared" si="1815"/>
        <v>1.5188645923861267E-3</v>
      </c>
      <c r="AI1488" s="13">
        <f t="shared" si="1816"/>
        <v>2.4287946716190553E-3</v>
      </c>
      <c r="AJ1488" s="13">
        <f t="shared" si="1817"/>
        <v>1.9419254311596518E-3</v>
      </c>
      <c r="AK1488" s="13">
        <f t="shared" si="1818"/>
        <v>1.0351017383918441E-3</v>
      </c>
      <c r="AL1488" s="13">
        <f t="shared" si="1819"/>
        <v>2.1042321583624018E-5</v>
      </c>
      <c r="AM1488" s="13">
        <f t="shared" si="1820"/>
        <v>7.9513204455039059E-3</v>
      </c>
      <c r="AN1488" s="13">
        <f t="shared" si="1821"/>
        <v>6.3212997541756046E-3</v>
      </c>
      <c r="AO1488" s="13">
        <f t="shared" si="1822"/>
        <v>2.5127166522848033E-3</v>
      </c>
      <c r="AP1488" s="13">
        <f t="shared" si="1823"/>
        <v>6.6586991285547288E-4</v>
      </c>
      <c r="AQ1488" s="13">
        <f t="shared" si="1824"/>
        <v>1.3234164518002522E-4</v>
      </c>
      <c r="AR1488" s="13">
        <f t="shared" si="1825"/>
        <v>2.414994701893942E-4</v>
      </c>
      <c r="AS1488" s="13">
        <f t="shared" si="1826"/>
        <v>3.8617835278742985E-4</v>
      </c>
      <c r="AT1488" s="13">
        <f t="shared" si="1827"/>
        <v>3.0876614355438472E-4</v>
      </c>
      <c r="AU1488" s="13">
        <f t="shared" si="1828"/>
        <v>1.6458117640430326E-4</v>
      </c>
      <c r="AV1488" s="13">
        <f t="shared" si="1829"/>
        <v>6.579485200711479E-5</v>
      </c>
      <c r="AW1488" s="13">
        <f t="shared" si="1830"/>
        <v>7.4307050812845772E-7</v>
      </c>
      <c r="AX1488" s="13">
        <f t="shared" si="1831"/>
        <v>2.1191404890188764E-3</v>
      </c>
      <c r="AY1488" s="13">
        <f t="shared" si="1832"/>
        <v>1.6847166887700067E-3</v>
      </c>
      <c r="AZ1488" s="13">
        <f t="shared" si="1833"/>
        <v>6.6967488378607784E-4</v>
      </c>
      <c r="BA1488" s="13">
        <f t="shared" si="1834"/>
        <v>1.774638442033106E-4</v>
      </c>
      <c r="BB1488" s="13">
        <f t="shared" si="1835"/>
        <v>3.5270939035407984E-5</v>
      </c>
      <c r="BC1488" s="13">
        <f t="shared" si="1836"/>
        <v>5.6080793066298705E-6</v>
      </c>
      <c r="BD1488" s="13">
        <f t="shared" si="1837"/>
        <v>3.1998679800094723E-5</v>
      </c>
      <c r="BE1488" s="13">
        <f t="shared" si="1838"/>
        <v>5.1168631744334446E-5</v>
      </c>
      <c r="BF1488" s="13">
        <f t="shared" si="1839"/>
        <v>4.0911514020955962E-5</v>
      </c>
      <c r="BG1488" s="13">
        <f t="shared" si="1840"/>
        <v>2.1807005873570178E-5</v>
      </c>
      <c r="BH1488" s="13">
        <f t="shared" si="1841"/>
        <v>8.7178178909427079E-6</v>
      </c>
      <c r="BI1488" s="13">
        <f t="shared" si="1842"/>
        <v>2.7881076098301817E-6</v>
      </c>
      <c r="BJ1488" s="14">
        <f t="shared" si="1843"/>
        <v>0.56348375608480172</v>
      </c>
      <c r="BK1488" s="14">
        <f t="shared" si="1844"/>
        <v>0.25146563762794494</v>
      </c>
      <c r="BL1488" s="14">
        <f t="shared" si="1845"/>
        <v>0.17774111303684645</v>
      </c>
      <c r="BM1488" s="14">
        <f t="shared" si="1846"/>
        <v>0.42739390193021143</v>
      </c>
      <c r="BN1488" s="14">
        <f t="shared" si="1847"/>
        <v>0.57125471720054677</v>
      </c>
    </row>
    <row r="1489" spans="1:66" x14ac:dyDescent="0.25">
      <c r="A1489" t="s">
        <v>22</v>
      </c>
      <c r="B1489" t="s">
        <v>264</v>
      </c>
      <c r="C1489" t="s">
        <v>166</v>
      </c>
      <c r="D1489" s="7" t="s">
        <v>511</v>
      </c>
      <c r="E1489" s="10">
        <f>VLOOKUP(A1489,home!$A$2:$E$405,3,FALSE)</f>
        <v>1.7</v>
      </c>
      <c r="F1489" s="10">
        <f>VLOOKUP(B1489,home!$B$2:$E$405,3,FALSE)</f>
        <v>0.78</v>
      </c>
      <c r="G1489" s="10">
        <f>VLOOKUP(C1489,away!$B$2:$E$405,4,FALSE)</f>
        <v>0.59</v>
      </c>
      <c r="H1489" s="10">
        <f>VLOOKUP(A1489,away!$A$2:$E$405,3,FALSE)</f>
        <v>1.5</v>
      </c>
      <c r="I1489" s="10">
        <f>VLOOKUP(C1489,away!$B$2:$E$405,3,FALSE)</f>
        <v>0.98</v>
      </c>
      <c r="J1489" s="10">
        <f>VLOOKUP(B1489,home!$B$2:$E$405,4,FALSE)</f>
        <v>0.89</v>
      </c>
      <c r="K1489" s="12">
        <f t="shared" si="1792"/>
        <v>0.78234000000000004</v>
      </c>
      <c r="L1489" s="12">
        <f t="shared" si="1793"/>
        <v>1.3083</v>
      </c>
      <c r="M1489" s="13">
        <f t="shared" si="1794"/>
        <v>0.12360800137625394</v>
      </c>
      <c r="N1489" s="13">
        <f t="shared" si="1795"/>
        <v>9.6703483796698519E-2</v>
      </c>
      <c r="O1489" s="13">
        <f t="shared" si="1796"/>
        <v>0.16171634820055303</v>
      </c>
      <c r="P1489" s="13">
        <f t="shared" si="1797"/>
        <v>0.12651716785122066</v>
      </c>
      <c r="Q1489" s="13">
        <f t="shared" si="1798"/>
        <v>3.7827501756754554E-2</v>
      </c>
      <c r="R1489" s="13">
        <f t="shared" si="1799"/>
        <v>0.10578674917539178</v>
      </c>
      <c r="S1489" s="13">
        <f t="shared" si="1800"/>
        <v>3.2373700696711E-2</v>
      </c>
      <c r="T1489" s="13">
        <f t="shared" si="1801"/>
        <v>4.9489720548361982E-2</v>
      </c>
      <c r="U1489" s="13">
        <f t="shared" si="1802"/>
        <v>8.2761205349876021E-2</v>
      </c>
      <c r="V1489" s="13">
        <f t="shared" si="1803"/>
        <v>3.6817366004788634E-3</v>
      </c>
      <c r="W1489" s="13">
        <f t="shared" si="1804"/>
        <v>9.8646559081264542E-3</v>
      </c>
      <c r="X1489" s="13">
        <f t="shared" si="1805"/>
        <v>1.290592932460184E-2</v>
      </c>
      <c r="Y1489" s="13">
        <f t="shared" si="1806"/>
        <v>8.4424136676882963E-3</v>
      </c>
      <c r="Z1489" s="13">
        <f t="shared" si="1807"/>
        <v>4.613360131538833E-2</v>
      </c>
      <c r="AA1489" s="13">
        <f t="shared" si="1808"/>
        <v>3.6092161653080906E-2</v>
      </c>
      <c r="AB1489" s="13">
        <f t="shared" si="1809"/>
        <v>1.4118170873835656E-2</v>
      </c>
      <c r="AC1489" s="13">
        <f t="shared" si="1810"/>
        <v>2.3552423906649883E-4</v>
      </c>
      <c r="AD1489" s="13">
        <f t="shared" si="1811"/>
        <v>1.9293787257909124E-3</v>
      </c>
      <c r="AE1489" s="13">
        <f t="shared" si="1812"/>
        <v>2.5242061869522507E-3</v>
      </c>
      <c r="AF1489" s="13">
        <f t="shared" si="1813"/>
        <v>1.6512094771948152E-3</v>
      </c>
      <c r="AG1489" s="13">
        <f t="shared" si="1814"/>
        <v>7.200924530046585E-4</v>
      </c>
      <c r="AH1489" s="13">
        <f t="shared" si="1815"/>
        <v>1.508914765023065E-2</v>
      </c>
      <c r="AI1489" s="13">
        <f t="shared" si="1816"/>
        <v>1.1804843772681447E-2</v>
      </c>
      <c r="AJ1489" s="13">
        <f t="shared" si="1817"/>
        <v>4.6177007385598007E-3</v>
      </c>
      <c r="AK1489" s="13">
        <f t="shared" si="1818"/>
        <v>1.204203998601625E-3</v>
      </c>
      <c r="AL1489" s="13">
        <f t="shared" si="1819"/>
        <v>9.6426960569663156E-6</v>
      </c>
      <c r="AM1489" s="13">
        <f t="shared" si="1820"/>
        <v>3.0188603046705262E-4</v>
      </c>
      <c r="AN1489" s="13">
        <f t="shared" si="1821"/>
        <v>3.9495749366004495E-4</v>
      </c>
      <c r="AO1489" s="13">
        <f t="shared" si="1822"/>
        <v>2.5836144447771844E-4</v>
      </c>
      <c r="AP1489" s="13">
        <f t="shared" si="1823"/>
        <v>1.1267142593673295E-4</v>
      </c>
      <c r="AQ1489" s="13">
        <f t="shared" si="1824"/>
        <v>3.685200663825696E-5</v>
      </c>
      <c r="AR1489" s="13">
        <f t="shared" si="1825"/>
        <v>3.9482263741593519E-3</v>
      </c>
      <c r="AS1489" s="13">
        <f t="shared" si="1826"/>
        <v>3.0888554215598276E-3</v>
      </c>
      <c r="AT1489" s="13">
        <f t="shared" si="1827"/>
        <v>1.2082675752515576E-3</v>
      </c>
      <c r="AU1489" s="13">
        <f t="shared" si="1828"/>
        <v>3.1509201827410125E-4</v>
      </c>
      <c r="AV1489" s="13">
        <f t="shared" si="1829"/>
        <v>6.1627272394140092E-5</v>
      </c>
      <c r="AW1489" s="13">
        <f t="shared" si="1830"/>
        <v>2.7415669383013176E-7</v>
      </c>
      <c r="AX1489" s="13">
        <f t="shared" si="1831"/>
        <v>3.936291951259897E-5</v>
      </c>
      <c r="AY1489" s="13">
        <f t="shared" si="1832"/>
        <v>5.1498507598333233E-5</v>
      </c>
      <c r="AZ1489" s="13">
        <f t="shared" si="1833"/>
        <v>3.3687748745449693E-5</v>
      </c>
      <c r="BA1489" s="13">
        <f t="shared" si="1834"/>
        <v>1.4691227227890601E-5</v>
      </c>
      <c r="BB1489" s="13">
        <f t="shared" si="1835"/>
        <v>4.8051331455623225E-6</v>
      </c>
      <c r="BC1489" s="13">
        <f t="shared" si="1836"/>
        <v>1.2573111388678373E-6</v>
      </c>
      <c r="BD1489" s="13">
        <f t="shared" si="1837"/>
        <v>8.6091076088544622E-4</v>
      </c>
      <c r="BE1489" s="13">
        <f t="shared" si="1838"/>
        <v>6.7352492467112005E-4</v>
      </c>
      <c r="BF1489" s="13">
        <f t="shared" si="1839"/>
        <v>2.6346274478360198E-4</v>
      </c>
      <c r="BG1489" s="13">
        <f t="shared" si="1840"/>
        <v>6.8705814584667745E-5</v>
      </c>
      <c r="BH1489" s="13">
        <f t="shared" si="1841"/>
        <v>1.3437826745542239E-5</v>
      </c>
      <c r="BI1489" s="13">
        <f t="shared" si="1842"/>
        <v>2.102589875221504E-6</v>
      </c>
      <c r="BJ1489" s="14">
        <f t="shared" si="1843"/>
        <v>0.22330862309372285</v>
      </c>
      <c r="BK1489" s="14">
        <f t="shared" si="1844"/>
        <v>0.28647727196738626</v>
      </c>
      <c r="BL1489" s="14">
        <f t="shared" si="1845"/>
        <v>0.44369474473599552</v>
      </c>
      <c r="BM1489" s="14">
        <f t="shared" si="1846"/>
        <v>0.347403764604716</v>
      </c>
      <c r="BN1489" s="14">
        <f t="shared" si="1847"/>
        <v>0.65215925215687243</v>
      </c>
    </row>
    <row r="1490" spans="1:66" x14ac:dyDescent="0.25">
      <c r="A1490" t="s">
        <v>22</v>
      </c>
      <c r="B1490" t="s">
        <v>266</v>
      </c>
      <c r="C1490" t="s">
        <v>162</v>
      </c>
      <c r="D1490" s="7" t="s">
        <v>511</v>
      </c>
      <c r="E1490" s="10">
        <f>VLOOKUP(A1490,home!$A$2:$E$405,3,FALSE)</f>
        <v>1.7</v>
      </c>
      <c r="F1490" s="10">
        <f>VLOOKUP(B1490,home!$B$2:$E$405,3,FALSE)</f>
        <v>0.88</v>
      </c>
      <c r="G1490" s="10">
        <f>VLOOKUP(C1490,away!$B$2:$E$405,4,FALSE)</f>
        <v>1.96</v>
      </c>
      <c r="H1490" s="10">
        <f>VLOOKUP(A1490,away!$A$2:$E$405,3,FALSE)</f>
        <v>1.5</v>
      </c>
      <c r="I1490" s="10">
        <f>VLOOKUP(C1490,away!$B$2:$E$405,3,FALSE)</f>
        <v>0.59</v>
      </c>
      <c r="J1490" s="10">
        <f>VLOOKUP(B1490,home!$B$2:$E$405,4,FALSE)</f>
        <v>1.67</v>
      </c>
      <c r="K1490" s="12">
        <f t="shared" si="1792"/>
        <v>2.9321600000000001</v>
      </c>
      <c r="L1490" s="12">
        <f t="shared" si="1793"/>
        <v>1.4779499999999999</v>
      </c>
      <c r="M1490" s="13">
        <f t="shared" si="1794"/>
        <v>1.215384133383478E-2</v>
      </c>
      <c r="N1490" s="13">
        <f t="shared" si="1795"/>
        <v>3.563700740541699E-2</v>
      </c>
      <c r="O1490" s="13">
        <f t="shared" si="1796"/>
        <v>1.7962769799341111E-2</v>
      </c>
      <c r="P1490" s="13">
        <f t="shared" si="1797"/>
        <v>5.2669715094836034E-2</v>
      </c>
      <c r="Q1490" s="13">
        <f t="shared" si="1798"/>
        <v>5.2246703816933748E-2</v>
      </c>
      <c r="R1490" s="13">
        <f t="shared" si="1799"/>
        <v>1.3274037812468097E-2</v>
      </c>
      <c r="S1490" s="13">
        <f t="shared" si="1800"/>
        <v>5.7062183304311655E-2</v>
      </c>
      <c r="T1490" s="13">
        <f t="shared" si="1801"/>
        <v>7.7218015906237225E-2</v>
      </c>
      <c r="U1490" s="13">
        <f t="shared" si="1802"/>
        <v>3.8921602712206453E-2</v>
      </c>
      <c r="V1490" s="13">
        <f t="shared" si="1803"/>
        <v>2.7475985710337696E-2</v>
      </c>
      <c r="W1490" s="13">
        <f t="shared" si="1804"/>
        <v>5.1065231687953488E-2</v>
      </c>
      <c r="X1490" s="13">
        <f t="shared" si="1805"/>
        <v>7.5471859173210851E-2</v>
      </c>
      <c r="Y1490" s="13">
        <f t="shared" si="1806"/>
        <v>5.5771817132523487E-2</v>
      </c>
      <c r="Z1490" s="13">
        <f t="shared" si="1807"/>
        <v>6.5394547283124079E-3</v>
      </c>
      <c r="AA1490" s="13">
        <f t="shared" si="1808"/>
        <v>1.9174727576168511E-2</v>
      </c>
      <c r="AB1490" s="13">
        <f t="shared" si="1809"/>
        <v>2.8111684604869135E-2</v>
      </c>
      <c r="AC1490" s="13">
        <f t="shared" si="1810"/>
        <v>7.441846468349585E-3</v>
      </c>
      <c r="AD1490" s="13">
        <f t="shared" si="1811"/>
        <v>3.7432857436537424E-2</v>
      </c>
      <c r="AE1490" s="13">
        <f t="shared" si="1812"/>
        <v>5.5323891648330487E-2</v>
      </c>
      <c r="AF1490" s="13">
        <f t="shared" si="1813"/>
        <v>4.0882972830825016E-2</v>
      </c>
      <c r="AG1490" s="13">
        <f t="shared" si="1814"/>
        <v>2.0140996565105946E-2</v>
      </c>
      <c r="AH1490" s="13">
        <f t="shared" si="1815"/>
        <v>2.4162467789273314E-3</v>
      </c>
      <c r="AI1490" s="13">
        <f t="shared" si="1816"/>
        <v>7.084822155299565E-3</v>
      </c>
      <c r="AJ1490" s="13">
        <f t="shared" si="1817"/>
        <v>1.0386916065441587E-2</v>
      </c>
      <c r="AK1490" s="13">
        <f t="shared" si="1818"/>
        <v>1.0152033270148403E-2</v>
      </c>
      <c r="AL1490" s="13">
        <f t="shared" si="1819"/>
        <v>1.2899952286733129E-3</v>
      </c>
      <c r="AM1490" s="13">
        <f t="shared" si="1820"/>
        <v>2.1951825452223499E-2</v>
      </c>
      <c r="AN1490" s="13">
        <f t="shared" si="1821"/>
        <v>3.2443700427113718E-2</v>
      </c>
      <c r="AO1490" s="13">
        <f t="shared" si="1822"/>
        <v>2.3975083523126356E-2</v>
      </c>
      <c r="AP1490" s="13">
        <f t="shared" si="1823"/>
        <v>1.18113248976682E-2</v>
      </c>
      <c r="AQ1490" s="13">
        <f t="shared" si="1824"/>
        <v>4.3641369081271805E-3</v>
      </c>
      <c r="AR1490" s="13">
        <f t="shared" si="1825"/>
        <v>7.1421838538312968E-4</v>
      </c>
      <c r="AS1490" s="13">
        <f t="shared" si="1826"/>
        <v>2.0942025808849975E-3</v>
      </c>
      <c r="AT1490" s="13">
        <f t="shared" si="1827"/>
        <v>3.070268519783878E-3</v>
      </c>
      <c r="AU1490" s="13">
        <f t="shared" si="1828"/>
        <v>3.0008395143231652E-3</v>
      </c>
      <c r="AV1490" s="13">
        <f t="shared" si="1829"/>
        <v>2.1997353975794528E-3</v>
      </c>
      <c r="AW1490" s="13">
        <f t="shared" si="1830"/>
        <v>1.5528625272016912E-4</v>
      </c>
      <c r="AX1490" s="13">
        <f t="shared" si="1831"/>
        <v>1.072771075299862E-2</v>
      </c>
      <c r="AY1490" s="13">
        <f t="shared" si="1832"/>
        <v>1.585502010739431E-2</v>
      </c>
      <c r="AZ1490" s="13">
        <f t="shared" si="1833"/>
        <v>1.1716463483861708E-2</v>
      </c>
      <c r="BA1490" s="13">
        <f t="shared" si="1834"/>
        <v>5.772115735324471E-3</v>
      </c>
      <c r="BB1490" s="13">
        <f t="shared" si="1835"/>
        <v>2.1327246127557011E-3</v>
      </c>
      <c r="BC1490" s="13">
        <f t="shared" si="1836"/>
        <v>6.3041206828445742E-4</v>
      </c>
      <c r="BD1490" s="13">
        <f t="shared" si="1837"/>
        <v>1.7592984377949957E-4</v>
      </c>
      <c r="BE1490" s="13">
        <f t="shared" si="1838"/>
        <v>5.1585445073649755E-4</v>
      </c>
      <c r="BF1490" s="13">
        <f t="shared" si="1839"/>
        <v>7.5628389313576441E-4</v>
      </c>
      <c r="BG1490" s="13">
        <f t="shared" si="1840"/>
        <v>7.3918179336565431E-4</v>
      </c>
      <c r="BH1490" s="13">
        <f t="shared" si="1841"/>
        <v>5.4184982180875924E-4</v>
      </c>
      <c r="BI1490" s="13">
        <f t="shared" si="1842"/>
        <v>3.1775807470295407E-4</v>
      </c>
      <c r="BJ1490" s="14">
        <f t="shared" si="1843"/>
        <v>0.64257187157195284</v>
      </c>
      <c r="BK1490" s="14">
        <f t="shared" si="1844"/>
        <v>0.17394858724773737</v>
      </c>
      <c r="BL1490" s="14">
        <f t="shared" si="1845"/>
        <v>0.16161096305035397</v>
      </c>
      <c r="BM1490" s="14">
        <f t="shared" si="1846"/>
        <v>0.7850270674808516</v>
      </c>
      <c r="BN1490" s="14">
        <f t="shared" si="1847"/>
        <v>0.18394407526283077</v>
      </c>
    </row>
    <row r="1491" spans="1:66" x14ac:dyDescent="0.25">
      <c r="A1491" t="s">
        <v>22</v>
      </c>
      <c r="B1491" t="s">
        <v>259</v>
      </c>
      <c r="C1491" t="s">
        <v>267</v>
      </c>
      <c r="D1491" s="7" t="s">
        <v>511</v>
      </c>
      <c r="E1491" s="10">
        <f>VLOOKUP(A1491,home!$A$2:$E$405,3,FALSE)</f>
        <v>1.7</v>
      </c>
      <c r="F1491" s="10">
        <f>VLOOKUP(B1491,home!$B$2:$E$405,3,FALSE)</f>
        <v>0.28999999999999998</v>
      </c>
      <c r="G1491" s="10">
        <f>VLOOKUP(C1491,away!$B$2:$E$405,4,FALSE)</f>
        <v>1.57</v>
      </c>
      <c r="H1491" s="10">
        <f>VLOOKUP(A1491,away!$A$2:$E$405,3,FALSE)</f>
        <v>1.5</v>
      </c>
      <c r="I1491" s="10">
        <f>VLOOKUP(C1491,away!$B$2:$E$405,3,FALSE)</f>
        <v>0.39</v>
      </c>
      <c r="J1491" s="10">
        <f>VLOOKUP(B1491,home!$B$2:$E$405,4,FALSE)</f>
        <v>0.5</v>
      </c>
      <c r="K1491" s="12">
        <f t="shared" si="1792"/>
        <v>0.77400999999999998</v>
      </c>
      <c r="L1491" s="12">
        <f t="shared" si="1793"/>
        <v>0.29249999999999998</v>
      </c>
      <c r="M1491" s="13">
        <f t="shared" si="1794"/>
        <v>0.34420770851577365</v>
      </c>
      <c r="N1491" s="13">
        <f t="shared" si="1795"/>
        <v>0.26642020846829395</v>
      </c>
      <c r="O1491" s="13">
        <f t="shared" si="1796"/>
        <v>0.1006807547408638</v>
      </c>
      <c r="P1491" s="13">
        <f t="shared" si="1797"/>
        <v>7.7927910976975989E-2</v>
      </c>
      <c r="Q1491" s="13">
        <f t="shared" si="1798"/>
        <v>0.10310595277827207</v>
      </c>
      <c r="R1491" s="13">
        <f t="shared" si="1799"/>
        <v>1.4724560380851329E-2</v>
      </c>
      <c r="S1491" s="13">
        <f t="shared" si="1800"/>
        <v>4.4106793361930194E-3</v>
      </c>
      <c r="T1491" s="13">
        <f t="shared" si="1801"/>
        <v>3.0158491187644583E-2</v>
      </c>
      <c r="U1491" s="13">
        <f t="shared" si="1802"/>
        <v>1.1396956980382737E-2</v>
      </c>
      <c r="V1491" s="13">
        <f t="shared" si="1803"/>
        <v>1.1095207217271972E-4</v>
      </c>
      <c r="W1491" s="13">
        <f t="shared" si="1804"/>
        <v>2.6601679503303464E-2</v>
      </c>
      <c r="X1491" s="13">
        <f t="shared" si="1805"/>
        <v>7.7809912547162638E-3</v>
      </c>
      <c r="Y1491" s="13">
        <f t="shared" si="1806"/>
        <v>1.1379699710022534E-3</v>
      </c>
      <c r="Z1491" s="13">
        <f t="shared" si="1807"/>
        <v>1.4356446371330048E-3</v>
      </c>
      <c r="AA1491" s="13">
        <f t="shared" si="1808"/>
        <v>1.111203305587317E-3</v>
      </c>
      <c r="AB1491" s="13">
        <f t="shared" si="1809"/>
        <v>4.3004123527881952E-4</v>
      </c>
      <c r="AC1491" s="13">
        <f t="shared" si="1810"/>
        <v>1.5699574321471234E-6</v>
      </c>
      <c r="AD1491" s="13">
        <f t="shared" si="1811"/>
        <v>5.1474914880879769E-3</v>
      </c>
      <c r="AE1491" s="13">
        <f t="shared" si="1812"/>
        <v>1.5056412602657333E-3</v>
      </c>
      <c r="AF1491" s="13">
        <f t="shared" si="1813"/>
        <v>2.2020003431386345E-4</v>
      </c>
      <c r="AG1491" s="13">
        <f t="shared" si="1814"/>
        <v>2.146950334560169E-5</v>
      </c>
      <c r="AH1491" s="13">
        <f t="shared" si="1815"/>
        <v>1.0498151409035097E-4</v>
      </c>
      <c r="AI1491" s="13">
        <f t="shared" si="1816"/>
        <v>8.1256741721072551E-5</v>
      </c>
      <c r="AJ1491" s="13">
        <f t="shared" si="1817"/>
        <v>3.1446765329763671E-5</v>
      </c>
      <c r="AK1491" s="13">
        <f t="shared" si="1818"/>
        <v>8.1133702776301296E-6</v>
      </c>
      <c r="AL1491" s="13">
        <f t="shared" si="1819"/>
        <v>1.4217404199057485E-8</v>
      </c>
      <c r="AM1491" s="13">
        <f t="shared" si="1820"/>
        <v>7.9684197733899539E-4</v>
      </c>
      <c r="AN1491" s="13">
        <f t="shared" si="1821"/>
        <v>2.3307627837165616E-4</v>
      </c>
      <c r="AO1491" s="13">
        <f t="shared" si="1822"/>
        <v>3.408740571185471E-5</v>
      </c>
      <c r="AP1491" s="13">
        <f t="shared" si="1823"/>
        <v>3.3235220569058348E-6</v>
      </c>
      <c r="AQ1491" s="13">
        <f t="shared" si="1824"/>
        <v>2.4303255041123911E-7</v>
      </c>
      <c r="AR1491" s="13">
        <f t="shared" si="1825"/>
        <v>6.1414185742855297E-6</v>
      </c>
      <c r="AS1491" s="13">
        <f t="shared" si="1826"/>
        <v>4.753519390682743E-6</v>
      </c>
      <c r="AT1491" s="13">
        <f t="shared" si="1827"/>
        <v>1.8396357717911743E-6</v>
      </c>
      <c r="AU1491" s="13">
        <f t="shared" si="1828"/>
        <v>4.7463216124136242E-7</v>
      </c>
      <c r="AV1491" s="13">
        <f t="shared" si="1829"/>
        <v>9.1842509780606694E-8</v>
      </c>
      <c r="AW1491" s="13">
        <f t="shared" si="1830"/>
        <v>8.9410855820913893E-11</v>
      </c>
      <c r="AX1491" s="13">
        <f t="shared" si="1831"/>
        <v>1.0279394314669257E-4</v>
      </c>
      <c r="AY1491" s="13">
        <f t="shared" si="1832"/>
        <v>3.0067228370407578E-5</v>
      </c>
      <c r="AZ1491" s="13">
        <f t="shared" si="1833"/>
        <v>4.3973321491721076E-6</v>
      </c>
      <c r="BA1491" s="13">
        <f t="shared" si="1834"/>
        <v>4.2873988454428057E-7</v>
      </c>
      <c r="BB1491" s="13">
        <f t="shared" si="1835"/>
        <v>3.135160405730051E-8</v>
      </c>
      <c r="BC1491" s="13">
        <f t="shared" si="1836"/>
        <v>1.8340688373520795E-9</v>
      </c>
      <c r="BD1491" s="13">
        <f t="shared" si="1837"/>
        <v>2.9939415549641961E-7</v>
      </c>
      <c r="BE1491" s="13">
        <f t="shared" si="1838"/>
        <v>2.3173407029578374E-7</v>
      </c>
      <c r="BF1491" s="13">
        <f t="shared" si="1839"/>
        <v>8.9682243874819761E-8</v>
      </c>
      <c r="BG1491" s="13">
        <f t="shared" si="1840"/>
        <v>2.3138317860516422E-8</v>
      </c>
      <c r="BH1491" s="13">
        <f t="shared" si="1841"/>
        <v>4.4773223518045776E-9</v>
      </c>
      <c r="BI1491" s="13">
        <f t="shared" si="1842"/>
        <v>6.9309845470405252E-10</v>
      </c>
      <c r="BJ1491" s="14">
        <f t="shared" si="1843"/>
        <v>0.44330538809449926</v>
      </c>
      <c r="BK1491" s="14">
        <f t="shared" si="1844"/>
        <v>0.42668890230432216</v>
      </c>
      <c r="BL1491" s="14">
        <f t="shared" si="1845"/>
        <v>0.12858326520199898</v>
      </c>
      <c r="BM1491" s="14">
        <f t="shared" si="1846"/>
        <v>9.291603723796299E-2</v>
      </c>
      <c r="BN1491" s="14">
        <f t="shared" si="1847"/>
        <v>0.90706709586103085</v>
      </c>
    </row>
    <row r="1492" spans="1:66" x14ac:dyDescent="0.25">
      <c r="A1492" t="s">
        <v>22</v>
      </c>
      <c r="B1492" t="s">
        <v>167</v>
      </c>
      <c r="C1492" t="s">
        <v>256</v>
      </c>
      <c r="D1492" s="7" t="s">
        <v>511</v>
      </c>
      <c r="E1492" s="10">
        <f>VLOOKUP(A1492,home!$A$2:$E$405,3,FALSE)</f>
        <v>1.7</v>
      </c>
      <c r="F1492" s="10">
        <f>VLOOKUP(B1492,home!$B$2:$E$405,3,FALSE)</f>
        <v>0.74</v>
      </c>
      <c r="G1492" s="10">
        <f>VLOOKUP(C1492,away!$B$2:$E$405,4,FALSE)</f>
        <v>0.74</v>
      </c>
      <c r="H1492" s="10">
        <f>VLOOKUP(A1492,away!$A$2:$E$405,3,FALSE)</f>
        <v>1.5</v>
      </c>
      <c r="I1492" s="10">
        <f>VLOOKUP(C1492,away!$B$2:$E$405,3,FALSE)</f>
        <v>0.88</v>
      </c>
      <c r="J1492" s="10">
        <f>VLOOKUP(B1492,home!$B$2:$E$405,4,FALSE)</f>
        <v>1.17</v>
      </c>
      <c r="K1492" s="12">
        <f t="shared" si="1792"/>
        <v>0.93091999999999997</v>
      </c>
      <c r="L1492" s="12">
        <f t="shared" si="1793"/>
        <v>1.5444</v>
      </c>
      <c r="M1492" s="13">
        <f t="shared" si="1794"/>
        <v>8.4136062409113532E-2</v>
      </c>
      <c r="N1492" s="13">
        <f t="shared" si="1795"/>
        <v>7.8323943217891961E-2</v>
      </c>
      <c r="O1492" s="13">
        <f t="shared" si="1796"/>
        <v>0.12993973478463494</v>
      </c>
      <c r="P1492" s="13">
        <f t="shared" si="1797"/>
        <v>0.12096349790571234</v>
      </c>
      <c r="Q1492" s="13">
        <f t="shared" si="1798"/>
        <v>3.6456662610199995E-2</v>
      </c>
      <c r="R1492" s="13">
        <f t="shared" si="1799"/>
        <v>0.10033946320069513</v>
      </c>
      <c r="S1492" s="13">
        <f t="shared" si="1800"/>
        <v>4.3477693769515949E-2</v>
      </c>
      <c r="T1492" s="13">
        <f t="shared" si="1801"/>
        <v>5.6303669735192866E-2</v>
      </c>
      <c r="U1492" s="13">
        <f t="shared" si="1802"/>
        <v>9.3408013082791105E-2</v>
      </c>
      <c r="V1492" s="13">
        <f t="shared" si="1803"/>
        <v>6.9453821037602902E-3</v>
      </c>
      <c r="W1492" s="13">
        <f t="shared" si="1804"/>
        <v>1.1312745452362459E-2</v>
      </c>
      <c r="X1492" s="13">
        <f t="shared" si="1805"/>
        <v>1.7471404076628581E-2</v>
      </c>
      <c r="Y1492" s="13">
        <f t="shared" si="1806"/>
        <v>1.3491418227972594E-2</v>
      </c>
      <c r="Z1492" s="13">
        <f t="shared" si="1807"/>
        <v>5.1654755655717838E-2</v>
      </c>
      <c r="AA1492" s="13">
        <f t="shared" si="1808"/>
        <v>4.8086445135020847E-2</v>
      </c>
      <c r="AB1492" s="13">
        <f t="shared" si="1809"/>
        <v>2.2382316752546805E-2</v>
      </c>
      <c r="AC1492" s="13">
        <f t="shared" si="1810"/>
        <v>6.2409156780283981E-4</v>
      </c>
      <c r="AD1492" s="13">
        <f t="shared" si="1811"/>
        <v>2.6328152491283149E-3</v>
      </c>
      <c r="AE1492" s="13">
        <f t="shared" si="1812"/>
        <v>4.0661198707537694E-3</v>
      </c>
      <c r="AF1492" s="13">
        <f t="shared" si="1813"/>
        <v>3.1398577641960617E-3</v>
      </c>
      <c r="AG1492" s="13">
        <f t="shared" si="1814"/>
        <v>1.6163987770081321E-3</v>
      </c>
      <c r="AH1492" s="13">
        <f t="shared" si="1815"/>
        <v>1.9943901158672658E-2</v>
      </c>
      <c r="AI1492" s="13">
        <f t="shared" si="1816"/>
        <v>1.856617646663155E-2</v>
      </c>
      <c r="AJ1492" s="13">
        <f t="shared" si="1817"/>
        <v>8.6418124981583206E-3</v>
      </c>
      <c r="AK1492" s="13">
        <f t="shared" si="1818"/>
        <v>2.681612030261848E-3</v>
      </c>
      <c r="AL1492" s="13">
        <f t="shared" si="1819"/>
        <v>3.5890578614344233E-5</v>
      </c>
      <c r="AM1492" s="13">
        <f t="shared" si="1820"/>
        <v>4.9018807434370623E-4</v>
      </c>
      <c r="AN1492" s="13">
        <f t="shared" si="1821"/>
        <v>7.5704646201641985E-4</v>
      </c>
      <c r="AO1492" s="13">
        <f t="shared" si="1822"/>
        <v>5.8459127796907959E-4</v>
      </c>
      <c r="AP1492" s="13">
        <f t="shared" si="1823"/>
        <v>3.0094758989848214E-4</v>
      </c>
      <c r="AQ1492" s="13">
        <f t="shared" si="1824"/>
        <v>1.1619586445980395E-4</v>
      </c>
      <c r="AR1492" s="13">
        <f t="shared" si="1825"/>
        <v>6.1602721898908084E-3</v>
      </c>
      <c r="AS1492" s="13">
        <f t="shared" si="1826"/>
        <v>5.7347205870131503E-3</v>
      </c>
      <c r="AT1492" s="13">
        <f t="shared" si="1827"/>
        <v>2.6692830444311412E-3</v>
      </c>
      <c r="AU1492" s="13">
        <f t="shared" si="1828"/>
        <v>8.2829632390727932E-4</v>
      </c>
      <c r="AV1492" s="13">
        <f t="shared" si="1829"/>
        <v>1.9276940346294109E-4</v>
      </c>
      <c r="AW1492" s="13">
        <f t="shared" si="1830"/>
        <v>1.4333429443332444E-6</v>
      </c>
      <c r="AX1492" s="13">
        <f t="shared" si="1831"/>
        <v>7.6054313694673794E-5</v>
      </c>
      <c r="AY1492" s="13">
        <f t="shared" si="1832"/>
        <v>1.174582820700542E-4</v>
      </c>
      <c r="AZ1492" s="13">
        <f t="shared" si="1833"/>
        <v>9.0701285414495895E-5</v>
      </c>
      <c r="BA1492" s="13">
        <f t="shared" si="1834"/>
        <v>4.6693021731382476E-5</v>
      </c>
      <c r="BB1492" s="13">
        <f t="shared" si="1835"/>
        <v>1.8028175690486774E-5</v>
      </c>
      <c r="BC1492" s="13">
        <f t="shared" si="1836"/>
        <v>5.5685429072775524E-6</v>
      </c>
      <c r="BD1492" s="13">
        <f t="shared" si="1837"/>
        <v>1.5856540616778967E-3</v>
      </c>
      <c r="BE1492" s="13">
        <f t="shared" si="1838"/>
        <v>1.4761170790971874E-3</v>
      </c>
      <c r="BF1492" s="13">
        <f t="shared" si="1839"/>
        <v>6.8707345563657682E-4</v>
      </c>
      <c r="BG1492" s="13">
        <f t="shared" si="1840"/>
        <v>2.1320347377373406E-4</v>
      </c>
      <c r="BH1492" s="13">
        <f t="shared" si="1841"/>
        <v>4.9618844451361117E-5</v>
      </c>
      <c r="BI1492" s="13">
        <f t="shared" si="1842"/>
        <v>9.2382349353322208E-6</v>
      </c>
      <c r="BJ1492" s="14">
        <f t="shared" si="1843"/>
        <v>0.22741850787153062</v>
      </c>
      <c r="BK1492" s="14">
        <f t="shared" si="1844"/>
        <v>0.25630007661658938</v>
      </c>
      <c r="BL1492" s="14">
        <f t="shared" si="1845"/>
        <v>0.46359572180769065</v>
      </c>
      <c r="BM1492" s="14">
        <f t="shared" si="1846"/>
        <v>0.44869367288415479</v>
      </c>
      <c r="BN1492" s="14">
        <f t="shared" si="1847"/>
        <v>0.55015936412824784</v>
      </c>
    </row>
    <row r="1493" spans="1:66" x14ac:dyDescent="0.25">
      <c r="A1493" t="s">
        <v>22</v>
      </c>
      <c r="B1493" t="s">
        <v>23</v>
      </c>
      <c r="C1493" t="s">
        <v>24</v>
      </c>
      <c r="D1493" s="7" t="s">
        <v>511</v>
      </c>
      <c r="E1493" s="10">
        <f>VLOOKUP(A1493,home!$A$2:$E$405,3,FALSE)</f>
        <v>1.7</v>
      </c>
      <c r="F1493" s="10">
        <f>VLOOKUP(B1493,home!$B$2:$E$405,3,FALSE)</f>
        <v>2.16</v>
      </c>
      <c r="G1493" s="10">
        <f>VLOOKUP(C1493,away!$B$2:$E$405,4,FALSE)</f>
        <v>1.18</v>
      </c>
      <c r="H1493" s="10">
        <f>VLOOKUP(A1493,away!$A$2:$E$405,3,FALSE)</f>
        <v>1.5</v>
      </c>
      <c r="I1493" s="10">
        <f>VLOOKUP(C1493,away!$B$2:$E$405,3,FALSE)</f>
        <v>1.57</v>
      </c>
      <c r="J1493" s="10">
        <f>VLOOKUP(B1493,home!$B$2:$E$405,4,FALSE)</f>
        <v>1.1100000000000001</v>
      </c>
      <c r="K1493" s="12">
        <f t="shared" si="1792"/>
        <v>4.3329599999999999</v>
      </c>
      <c r="L1493" s="12">
        <f t="shared" si="1793"/>
        <v>2.6140500000000002</v>
      </c>
      <c r="M1493" s="13">
        <f t="shared" si="1794"/>
        <v>9.6150576222469154E-4</v>
      </c>
      <c r="N1493" s="13">
        <f t="shared" si="1795"/>
        <v>4.1661660074890994E-3</v>
      </c>
      <c r="O1493" s="13">
        <f t="shared" si="1796"/>
        <v>2.5134241377434549E-3</v>
      </c>
      <c r="P1493" s="13">
        <f t="shared" si="1797"/>
        <v>1.089056625187688E-2</v>
      </c>
      <c r="Q1493" s="13">
        <f t="shared" si="1798"/>
        <v>9.0259153319049833E-3</v>
      </c>
      <c r="R1493" s="13">
        <f t="shared" si="1799"/>
        <v>3.2851081836341397E-3</v>
      </c>
      <c r="S1493" s="13">
        <f t="shared" si="1800"/>
        <v>3.0838201378038995E-2</v>
      </c>
      <c r="T1493" s="13">
        <f t="shared" si="1801"/>
        <v>2.3594193973366224E-2</v>
      </c>
      <c r="U1493" s="13">
        <f t="shared" si="1802"/>
        <v>1.4234242355359382E-2</v>
      </c>
      <c r="V1493" s="13">
        <f t="shared" si="1803"/>
        <v>3.8810130294335825E-2</v>
      </c>
      <c r="W1493" s="13">
        <f t="shared" si="1804"/>
        <v>1.3036310032177008E-2</v>
      </c>
      <c r="X1493" s="13">
        <f t="shared" si="1805"/>
        <v>3.4077566239612313E-2</v>
      </c>
      <c r="Y1493" s="13">
        <f t="shared" si="1806"/>
        <v>4.4540231014329294E-2</v>
      </c>
      <c r="Z1493" s="13">
        <f t="shared" si="1807"/>
        <v>2.8624790158096078E-3</v>
      </c>
      <c r="AA1493" s="13">
        <f t="shared" si="1808"/>
        <v>1.2403007076342397E-2</v>
      </c>
      <c r="AB1493" s="13">
        <f t="shared" si="1809"/>
        <v>2.6870866770754277E-2</v>
      </c>
      <c r="AC1493" s="13">
        <f t="shared" si="1810"/>
        <v>2.7474113508983006E-2</v>
      </c>
      <c r="AD1493" s="13">
        <f t="shared" si="1811"/>
        <v>1.4121452479255423E-2</v>
      </c>
      <c r="AE1493" s="13">
        <f t="shared" si="1812"/>
        <v>3.6914182853397641E-2</v>
      </c>
      <c r="AF1493" s="13">
        <f t="shared" si="1813"/>
        <v>4.8247759843962061E-2</v>
      </c>
      <c r="AG1493" s="13">
        <f t="shared" si="1814"/>
        <v>4.2040685540036336E-2</v>
      </c>
      <c r="AH1493" s="13">
        <f t="shared" si="1815"/>
        <v>1.8706658178192768E-3</v>
      </c>
      <c r="AI1493" s="13">
        <f t="shared" si="1816"/>
        <v>8.1055201619782136E-3</v>
      </c>
      <c r="AJ1493" s="13">
        <f t="shared" si="1817"/>
        <v>1.756044732052256E-2</v>
      </c>
      <c r="AK1493" s="13">
        <f t="shared" si="1818"/>
        <v>2.5362905273977148E-2</v>
      </c>
      <c r="AL1493" s="13">
        <f t="shared" si="1819"/>
        <v>1.24475032864647E-2</v>
      </c>
      <c r="AM1493" s="13">
        <f t="shared" si="1820"/>
        <v>1.2237537746902913E-2</v>
      </c>
      <c r="AN1493" s="13">
        <f t="shared" si="1821"/>
        <v>3.1989535547291559E-2</v>
      </c>
      <c r="AO1493" s="13">
        <f t="shared" si="1822"/>
        <v>4.1811122698698758E-2</v>
      </c>
      <c r="AP1493" s="13">
        <f t="shared" si="1823"/>
        <v>3.6432121763511162E-2</v>
      </c>
      <c r="AQ1493" s="13">
        <f t="shared" si="1824"/>
        <v>2.3808846973976595E-2</v>
      </c>
      <c r="AR1493" s="13">
        <f t="shared" si="1825"/>
        <v>9.7800279621409569E-4</v>
      </c>
      <c r="AS1493" s="13">
        <f t="shared" si="1826"/>
        <v>4.237646995883828E-3</v>
      </c>
      <c r="AT1493" s="13">
        <f t="shared" si="1827"/>
        <v>9.1807774636423964E-3</v>
      </c>
      <c r="AU1493" s="13">
        <f t="shared" si="1828"/>
        <v>1.3259980506287988E-2</v>
      </c>
      <c r="AV1493" s="13">
        <f t="shared" si="1829"/>
        <v>1.4363741283631401E-2</v>
      </c>
      <c r="AW1493" s="13">
        <f t="shared" si="1830"/>
        <v>3.9163213384657228E-3</v>
      </c>
      <c r="AX1493" s="13">
        <f t="shared" si="1831"/>
        <v>8.8374602593034087E-3</v>
      </c>
      <c r="AY1493" s="13">
        <f t="shared" si="1832"/>
        <v>2.3101562990832075E-2</v>
      </c>
      <c r="AZ1493" s="13">
        <f t="shared" si="1833"/>
        <v>3.01943203680923E-2</v>
      </c>
      <c r="BA1493" s="13">
        <f t="shared" si="1834"/>
        <v>2.6309821052737221E-2</v>
      </c>
      <c r="BB1493" s="13">
        <f t="shared" si="1835"/>
        <v>1.7193796930726941E-2</v>
      </c>
      <c r="BC1493" s="13">
        <f t="shared" si="1836"/>
        <v>8.9890889733533486E-3</v>
      </c>
      <c r="BD1493" s="13">
        <f t="shared" si="1837"/>
        <v>4.2609136824057646E-4</v>
      </c>
      <c r="BE1493" s="13">
        <f t="shared" si="1838"/>
        <v>1.846236854931688E-3</v>
      </c>
      <c r="BF1493" s="13">
        <f t="shared" si="1839"/>
        <v>3.9998352214724031E-3</v>
      </c>
      <c r="BG1493" s="13">
        <f t="shared" si="1840"/>
        <v>5.7770420070770235E-3</v>
      </c>
      <c r="BH1493" s="13">
        <f t="shared" si="1841"/>
        <v>6.257922983746114E-3</v>
      </c>
      <c r="BI1493" s="13">
        <f t="shared" si="1842"/>
        <v>5.4230659943305115E-3</v>
      </c>
      <c r="BJ1493" s="14">
        <f t="shared" si="1843"/>
        <v>0.53066967862095671</v>
      </c>
      <c r="BK1493" s="14">
        <f t="shared" si="1844"/>
        <v>0.14452358347275618</v>
      </c>
      <c r="BL1493" s="14">
        <f t="shared" si="1845"/>
        <v>0.17795653057358887</v>
      </c>
      <c r="BM1493" s="14">
        <f t="shared" si="1846"/>
        <v>0.80598434435587196</v>
      </c>
      <c r="BN1493" s="14">
        <f t="shared" si="1847"/>
        <v>3.0842685674873253E-2</v>
      </c>
    </row>
    <row r="1494" spans="1:66" x14ac:dyDescent="0.25">
      <c r="A1494" t="s">
        <v>22</v>
      </c>
      <c r="B1494" t="s">
        <v>255</v>
      </c>
      <c r="C1494" t="s">
        <v>290</v>
      </c>
      <c r="D1494" s="7" t="s">
        <v>511</v>
      </c>
      <c r="E1494" s="10">
        <f>VLOOKUP(A1494,home!$A$2:$E$405,3,FALSE)</f>
        <v>1.7</v>
      </c>
      <c r="F1494" s="10">
        <f>VLOOKUP(B1494,home!$B$2:$E$405,3,FALSE)</f>
        <v>1.18</v>
      </c>
      <c r="G1494" s="10">
        <f>VLOOKUP(C1494,away!$B$2:$E$405,4,FALSE)</f>
        <v>1.57</v>
      </c>
      <c r="H1494" s="10">
        <f>VLOOKUP(A1494,away!$A$2:$E$405,3,FALSE)</f>
        <v>1.5</v>
      </c>
      <c r="I1494" s="10">
        <f>VLOOKUP(C1494,away!$B$2:$E$405,3,FALSE)</f>
        <v>0.59</v>
      </c>
      <c r="J1494" s="10">
        <f>VLOOKUP(B1494,home!$B$2:$E$405,4,FALSE)</f>
        <v>0.22</v>
      </c>
      <c r="K1494" s="12">
        <f t="shared" si="1792"/>
        <v>3.1494199999999997</v>
      </c>
      <c r="L1494" s="12">
        <f t="shared" si="1793"/>
        <v>0.19470000000000001</v>
      </c>
      <c r="M1494" s="13">
        <f t="shared" si="1794"/>
        <v>3.5291257803713831E-2</v>
      </c>
      <c r="N1494" s="13">
        <f t="shared" si="1795"/>
        <v>0.11114699315217241</v>
      </c>
      <c r="O1494" s="13">
        <f t="shared" si="1796"/>
        <v>6.8712078943830831E-3</v>
      </c>
      <c r="P1494" s="13">
        <f t="shared" si="1797"/>
        <v>2.1640319566727965E-2</v>
      </c>
      <c r="Q1494" s="13">
        <f t="shared" si="1798"/>
        <v>0.17502428158665742</v>
      </c>
      <c r="R1494" s="13">
        <f t="shared" si="1799"/>
        <v>6.6891208851819312E-4</v>
      </c>
      <c r="S1494" s="13">
        <f t="shared" si="1800"/>
        <v>3.317418109286176E-3</v>
      </c>
      <c r="T1494" s="13">
        <f t="shared" si="1801"/>
        <v>3.4077227624922199E-2</v>
      </c>
      <c r="U1494" s="13">
        <f t="shared" si="1802"/>
        <v>2.1066851098209675E-3</v>
      </c>
      <c r="V1494" s="13">
        <f t="shared" si="1803"/>
        <v>2.2602383230648331E-4</v>
      </c>
      <c r="W1494" s="13">
        <f t="shared" si="1804"/>
        <v>0.18374165763821687</v>
      </c>
      <c r="X1494" s="13">
        <f t="shared" si="1805"/>
        <v>3.577450074216082E-2</v>
      </c>
      <c r="Y1494" s="13">
        <f t="shared" si="1806"/>
        <v>3.4826476472493558E-3</v>
      </c>
      <c r="Z1494" s="13">
        <f t="shared" si="1807"/>
        <v>4.3412394544830757E-5</v>
      </c>
      <c r="AA1494" s="13">
        <f t="shared" si="1808"/>
        <v>1.3672386362738087E-4</v>
      </c>
      <c r="AB1494" s="13">
        <f t="shared" si="1809"/>
        <v>2.1530043529267292E-4</v>
      </c>
      <c r="AC1494" s="13">
        <f t="shared" si="1810"/>
        <v>8.6622514065900391E-6</v>
      </c>
      <c r="AD1494" s="13">
        <f t="shared" si="1811"/>
        <v>0.14466991284973821</v>
      </c>
      <c r="AE1494" s="13">
        <f t="shared" si="1812"/>
        <v>2.8167232031844028E-2</v>
      </c>
      <c r="AF1494" s="13">
        <f t="shared" si="1813"/>
        <v>2.7420800383000164E-3</v>
      </c>
      <c r="AG1494" s="13">
        <f t="shared" si="1814"/>
        <v>1.7796099448567112E-4</v>
      </c>
      <c r="AH1494" s="13">
        <f t="shared" si="1815"/>
        <v>2.1130983044696361E-6</v>
      </c>
      <c r="AI1494" s="13">
        <f t="shared" si="1816"/>
        <v>6.6550340620627608E-6</v>
      </c>
      <c r="AJ1494" s="13">
        <f t="shared" si="1817"/>
        <v>1.0479748687870851E-5</v>
      </c>
      <c r="AK1494" s="13">
        <f t="shared" si="1818"/>
        <v>1.1001710037518072E-5</v>
      </c>
      <c r="AL1494" s="13">
        <f t="shared" si="1819"/>
        <v>2.1246495622065467E-7</v>
      </c>
      <c r="AM1494" s="13">
        <f t="shared" si="1820"/>
        <v>9.1125263385444466E-2</v>
      </c>
      <c r="AN1494" s="13">
        <f t="shared" si="1821"/>
        <v>1.7742088781146036E-2</v>
      </c>
      <c r="AO1494" s="13">
        <f t="shared" si="1822"/>
        <v>1.7271923428445668E-3</v>
      </c>
      <c r="AP1494" s="13">
        <f t="shared" si="1823"/>
        <v>1.1209478305061243E-4</v>
      </c>
      <c r="AQ1494" s="13">
        <f t="shared" si="1824"/>
        <v>5.4562135649885586E-6</v>
      </c>
      <c r="AR1494" s="13">
        <f t="shared" si="1825"/>
        <v>8.2284047976047708E-8</v>
      </c>
      <c r="AS1494" s="13">
        <f t="shared" si="1826"/>
        <v>2.5914702637672415E-7</v>
      </c>
      <c r="AT1494" s="13">
        <f t="shared" si="1827"/>
        <v>4.0808141390569128E-7</v>
      </c>
      <c r="AU1494" s="13">
        <f t="shared" si="1828"/>
        <v>4.2840658886095411E-7</v>
      </c>
      <c r="AV1494" s="13">
        <f t="shared" si="1829"/>
        <v>3.3730806977261647E-7</v>
      </c>
      <c r="AW1494" s="13">
        <f t="shared" si="1830"/>
        <v>3.618939643257285E-9</v>
      </c>
      <c r="AX1494" s="13">
        <f t="shared" si="1831"/>
        <v>4.7831954501897721E-2</v>
      </c>
      <c r="AY1494" s="13">
        <f t="shared" si="1832"/>
        <v>9.3128815415194858E-3</v>
      </c>
      <c r="AZ1494" s="13">
        <f t="shared" si="1833"/>
        <v>9.0660901806692193E-4</v>
      </c>
      <c r="BA1494" s="13">
        <f t="shared" si="1834"/>
        <v>5.8838925272543258E-5</v>
      </c>
      <c r="BB1494" s="13">
        <f t="shared" si="1835"/>
        <v>2.8639846876410422E-6</v>
      </c>
      <c r="BC1494" s="13">
        <f t="shared" si="1836"/>
        <v>1.1152356373674229E-7</v>
      </c>
      <c r="BD1494" s="13">
        <f t="shared" si="1837"/>
        <v>2.6701173568227464E-9</v>
      </c>
      <c r="BE1494" s="13">
        <f t="shared" si="1838"/>
        <v>8.4093210059246935E-9</v>
      </c>
      <c r="BF1494" s="13">
        <f t="shared" si="1839"/>
        <v>1.3242241881239674E-8</v>
      </c>
      <c r="BG1494" s="13">
        <f t="shared" si="1840"/>
        <v>1.3901793808537951E-8</v>
      </c>
      <c r="BH1494" s="13">
        <f t="shared" si="1841"/>
        <v>1.0945646864121397E-8</v>
      </c>
      <c r="BI1494" s="13">
        <f t="shared" si="1842"/>
        <v>6.8944878293602394E-9</v>
      </c>
      <c r="BJ1494" s="14">
        <f t="shared" si="1843"/>
        <v>0.88782984930680564</v>
      </c>
      <c r="BK1494" s="14">
        <f t="shared" si="1844"/>
        <v>6.9796775569916758E-2</v>
      </c>
      <c r="BL1494" s="14">
        <f t="shared" si="1845"/>
        <v>1.003065027348986E-2</v>
      </c>
      <c r="BM1494" s="14">
        <f t="shared" si="1846"/>
        <v>0.60774483753000441</v>
      </c>
      <c r="BN1494" s="14">
        <f t="shared" si="1847"/>
        <v>0.35064297209217293</v>
      </c>
    </row>
    <row r="1495" spans="1:66" x14ac:dyDescent="0.25">
      <c r="A1495" t="s">
        <v>25</v>
      </c>
      <c r="B1495" t="s">
        <v>476</v>
      </c>
      <c r="C1495" t="s">
        <v>478</v>
      </c>
      <c r="D1495" s="7" t="s">
        <v>511</v>
      </c>
      <c r="E1495" s="10">
        <f>VLOOKUP(A1495,home!$A$2:$E$405,3,FALSE)</f>
        <v>1.47142857142857</v>
      </c>
      <c r="F1495" s="10">
        <f>VLOOKUP(B1495,home!$B$2:$E$405,3,FALSE)</f>
        <v>0.91</v>
      </c>
      <c r="G1495" s="10">
        <f>VLOOKUP(C1495,away!$B$2:$E$405,4,FALSE)</f>
        <v>1.7</v>
      </c>
      <c r="H1495" s="10">
        <f>VLOOKUP(A1495,away!$A$2:$E$405,3,FALSE)</f>
        <v>1.3142857142857101</v>
      </c>
      <c r="I1495" s="10">
        <f>VLOOKUP(C1495,away!$B$2:$E$405,3,FALSE)</f>
        <v>1.02</v>
      </c>
      <c r="J1495" s="10">
        <f>VLOOKUP(B1495,home!$B$2:$E$405,4,FALSE)</f>
        <v>1.27</v>
      </c>
      <c r="K1495" s="12">
        <f t="shared" si="1792"/>
        <v>2.2762999999999978</v>
      </c>
      <c r="L1495" s="12">
        <f t="shared" si="1793"/>
        <v>1.7025257142857089</v>
      </c>
      <c r="M1495" s="13">
        <f t="shared" si="1794"/>
        <v>1.8707594505366448E-2</v>
      </c>
      <c r="N1495" s="13">
        <f t="shared" si="1795"/>
        <v>4.2584097372565591E-2</v>
      </c>
      <c r="O1495" s="13">
        <f t="shared" si="1796"/>
        <v>3.1850160697816404E-2</v>
      </c>
      <c r="P1495" s="13">
        <f t="shared" si="1797"/>
        <v>7.2500520796439399E-2</v>
      </c>
      <c r="Q1495" s="13">
        <f t="shared" si="1798"/>
        <v>4.8467090424585489E-2</v>
      </c>
      <c r="R1495" s="13">
        <f t="shared" si="1799"/>
        <v>2.7112858796082252E-2</v>
      </c>
      <c r="S1495" s="13">
        <f t="shared" si="1800"/>
        <v>7.0243204093491565E-2</v>
      </c>
      <c r="T1495" s="13">
        <f t="shared" si="1801"/>
        <v>8.2516467744467442E-2</v>
      </c>
      <c r="U1495" s="13">
        <f t="shared" si="1802"/>
        <v>6.171700047752196E-2</v>
      </c>
      <c r="V1495" s="13">
        <f t="shared" si="1803"/>
        <v>3.024718637798764E-2</v>
      </c>
      <c r="W1495" s="13">
        <f t="shared" si="1804"/>
        <v>3.6775212644494626E-2</v>
      </c>
      <c r="X1495" s="13">
        <f t="shared" si="1805"/>
        <v>6.2610745175577021E-2</v>
      </c>
      <c r="Y1495" s="13">
        <f t="shared" si="1806"/>
        <v>5.3298201826004907E-2</v>
      </c>
      <c r="Z1495" s="13">
        <f t="shared" si="1807"/>
        <v>1.5386779762709173E-2</v>
      </c>
      <c r="AA1495" s="13">
        <f t="shared" si="1808"/>
        <v>3.5024926773854853E-2</v>
      </c>
      <c r="AB1495" s="13">
        <f t="shared" si="1809"/>
        <v>3.9863620407662871E-2</v>
      </c>
      <c r="AC1495" s="13">
        <f t="shared" si="1810"/>
        <v>7.3263587028853652E-3</v>
      </c>
      <c r="AD1495" s="13">
        <f t="shared" si="1811"/>
        <v>2.0927854135665756E-2</v>
      </c>
      <c r="AE1495" s="13">
        <f t="shared" si="1812"/>
        <v>3.5630209810791458E-2</v>
      </c>
      <c r="AF1495" s="13">
        <f t="shared" si="1813"/>
        <v>3.0330674204133712E-2</v>
      </c>
      <c r="AG1495" s="13">
        <f t="shared" si="1814"/>
        <v>1.7212917588053298E-2</v>
      </c>
      <c r="AH1495" s="13">
        <f t="shared" si="1815"/>
        <v>6.5490970515158266E-3</v>
      </c>
      <c r="AI1495" s="13">
        <f t="shared" si="1816"/>
        <v>1.4907709618365459E-2</v>
      </c>
      <c r="AJ1495" s="13">
        <f t="shared" si="1817"/>
        <v>1.6967209702142636E-2</v>
      </c>
      <c r="AK1495" s="13">
        <f t="shared" si="1818"/>
        <v>1.2874153148329083E-2</v>
      </c>
      <c r="AL1495" s="13">
        <f t="shared" si="1819"/>
        <v>1.1357201939529869E-3</v>
      </c>
      <c r="AM1495" s="13">
        <f t="shared" si="1820"/>
        <v>9.5276148738031845E-3</v>
      </c>
      <c r="AN1495" s="13">
        <f t="shared" si="1821"/>
        <v>1.6221009318460908E-2</v>
      </c>
      <c r="AO1495" s="13">
        <f t="shared" si="1822"/>
        <v>1.3808342738173903E-2</v>
      </c>
      <c r="AP1495" s="13">
        <f t="shared" si="1823"/>
        <v>7.8363528611371386E-3</v>
      </c>
      <c r="AQ1495" s="13">
        <f t="shared" si="1824"/>
        <v>3.3353980630755889E-3</v>
      </c>
      <c r="AR1495" s="13">
        <f t="shared" si="1825"/>
        <v>2.2300012271116816E-3</v>
      </c>
      <c r="AS1495" s="13">
        <f t="shared" si="1826"/>
        <v>5.0761517932743153E-3</v>
      </c>
      <c r="AT1495" s="13">
        <f t="shared" si="1827"/>
        <v>5.7774221635151571E-3</v>
      </c>
      <c r="AU1495" s="13">
        <f t="shared" si="1828"/>
        <v>4.383715356936514E-3</v>
      </c>
      <c r="AV1495" s="13">
        <f t="shared" si="1829"/>
        <v>2.4946628167486439E-3</v>
      </c>
      <c r="AW1495" s="13">
        <f t="shared" si="1830"/>
        <v>1.2226214913978845E-4</v>
      </c>
      <c r="AX1495" s="13">
        <f t="shared" si="1831"/>
        <v>3.6146182895396943E-3</v>
      </c>
      <c r="AY1495" s="13">
        <f t="shared" si="1832"/>
        <v>6.1539805852687535E-3</v>
      </c>
      <c r="AZ1495" s="13">
        <f t="shared" si="1833"/>
        <v>5.2386550958175371E-3</v>
      </c>
      <c r="BA1495" s="13">
        <f t="shared" si="1834"/>
        <v>2.9729816696344082E-3</v>
      </c>
      <c r="BB1495" s="13">
        <f t="shared" si="1835"/>
        <v>1.2653944351631592E-3</v>
      </c>
      <c r="BC1495" s="13">
        <f t="shared" si="1836"/>
        <v>4.3087331291586354E-4</v>
      </c>
      <c r="BD1495" s="13">
        <f t="shared" si="1837"/>
        <v>6.327724053410541E-4</v>
      </c>
      <c r="BE1495" s="13">
        <f t="shared" si="1838"/>
        <v>1.4403798262778399E-3</v>
      </c>
      <c r="BF1495" s="13">
        <f t="shared" si="1839"/>
        <v>1.6393682992781222E-3</v>
      </c>
      <c r="BG1495" s="13">
        <f t="shared" si="1840"/>
        <v>1.2438980198822623E-3</v>
      </c>
      <c r="BH1495" s="13">
        <f t="shared" si="1841"/>
        <v>7.0787126566449767E-4</v>
      </c>
      <c r="BI1495" s="13">
        <f t="shared" si="1842"/>
        <v>3.2226547240641896E-4</v>
      </c>
      <c r="BJ1495" s="14">
        <f t="shared" si="1843"/>
        <v>0.50075869216932956</v>
      </c>
      <c r="BK1495" s="14">
        <f t="shared" si="1844"/>
        <v>0.20631456525539218</v>
      </c>
      <c r="BL1495" s="14">
        <f t="shared" si="1845"/>
        <v>0.27281524531972784</v>
      </c>
      <c r="BM1495" s="14">
        <f t="shared" si="1846"/>
        <v>0.74802124147817428</v>
      </c>
      <c r="BN1495" s="14">
        <f t="shared" si="1847"/>
        <v>0.24122232259285559</v>
      </c>
    </row>
    <row r="1496" spans="1:66" x14ac:dyDescent="0.25">
      <c r="A1496" t="s">
        <v>25</v>
      </c>
      <c r="B1496" t="s">
        <v>260</v>
      </c>
      <c r="C1496" t="s">
        <v>172</v>
      </c>
      <c r="D1496" s="7" t="s">
        <v>511</v>
      </c>
      <c r="E1496" s="10">
        <f>VLOOKUP(A1496,home!$A$2:$E$405,3,FALSE)</f>
        <v>1.47142857142857</v>
      </c>
      <c r="F1496" s="10">
        <f>VLOOKUP(B1496,home!$B$2:$E$405,3,FALSE)</f>
        <v>0.68</v>
      </c>
      <c r="G1496" s="10">
        <f>VLOOKUP(C1496,away!$B$2:$E$405,4,FALSE)</f>
        <v>0.68</v>
      </c>
      <c r="H1496" s="10">
        <f>VLOOKUP(A1496,away!$A$2:$E$405,3,FALSE)</f>
        <v>1.3142857142857101</v>
      </c>
      <c r="I1496" s="10">
        <f>VLOOKUP(C1496,away!$B$2:$E$405,3,FALSE)</f>
        <v>1.81</v>
      </c>
      <c r="J1496" s="10">
        <f>VLOOKUP(B1496,home!$B$2:$E$405,4,FALSE)</f>
        <v>0.76</v>
      </c>
      <c r="K1496" s="12">
        <f t="shared" si="1792"/>
        <v>0.68038857142857079</v>
      </c>
      <c r="L1496" s="12">
        <f t="shared" si="1793"/>
        <v>1.807931428571423</v>
      </c>
      <c r="M1496" s="13">
        <f t="shared" si="1794"/>
        <v>8.3049372387113268E-2</v>
      </c>
      <c r="N1496" s="13">
        <f t="shared" si="1795"/>
        <v>5.6505843836507398E-2</v>
      </c>
      <c r="O1496" s="13">
        <f t="shared" si="1796"/>
        <v>0.15014757046179378</v>
      </c>
      <c r="P1496" s="13">
        <f t="shared" si="1797"/>
        <v>0.10215869096997054</v>
      </c>
      <c r="Q1496" s="13">
        <f t="shared" si="1798"/>
        <v>1.9222965182643589E-2</v>
      </c>
      <c r="R1496" s="13">
        <f t="shared" si="1799"/>
        <v>0.13572825578075964</v>
      </c>
      <c r="S1496" s="13">
        <f t="shared" si="1800"/>
        <v>3.1416246266291331E-2</v>
      </c>
      <c r="T1496" s="13">
        <f t="shared" si="1801"/>
        <v>3.4753802904035541E-2</v>
      </c>
      <c r="U1496" s="13">
        <f t="shared" si="1802"/>
        <v>9.2347954053162706E-2</v>
      </c>
      <c r="V1496" s="13">
        <f t="shared" si="1803"/>
        <v>4.2938883508616176E-3</v>
      </c>
      <c r="W1496" s="13">
        <f t="shared" si="1804"/>
        <v>4.3596952730800094E-3</v>
      </c>
      <c r="X1496" s="13">
        <f t="shared" si="1805"/>
        <v>7.8820301031956204E-3</v>
      </c>
      <c r="Y1496" s="13">
        <f t="shared" si="1806"/>
        <v>7.1250849722567103E-3</v>
      </c>
      <c r="Z1496" s="13">
        <f t="shared" si="1807"/>
        <v>8.1795793123738761E-2</v>
      </c>
      <c r="AA1496" s="13">
        <f t="shared" si="1808"/>
        <v>5.5652922832327534E-2</v>
      </c>
      <c r="AB1496" s="13">
        <f t="shared" si="1809"/>
        <v>1.8932806330855909E-2</v>
      </c>
      <c r="AC1496" s="13">
        <f t="shared" si="1810"/>
        <v>3.301183986154473E-4</v>
      </c>
      <c r="AD1496" s="13">
        <f t="shared" si="1811"/>
        <v>7.4157170967869993E-4</v>
      </c>
      <c r="AE1496" s="13">
        <f t="shared" si="1812"/>
        <v>1.3407108004675644E-3</v>
      </c>
      <c r="AF1496" s="13">
        <f t="shared" si="1813"/>
        <v>1.21195659639523E-3</v>
      </c>
      <c r="AG1496" s="13">
        <f t="shared" si="1814"/>
        <v>7.3037814022912937E-4</v>
      </c>
      <c r="AH1496" s="13">
        <f t="shared" si="1815"/>
        <v>3.6970296278333412E-2</v>
      </c>
      <c r="AI1496" s="13">
        <f t="shared" si="1816"/>
        <v>2.515416707010628E-2</v>
      </c>
      <c r="AJ1496" s="13">
        <f t="shared" si="1817"/>
        <v>8.5573038991526035E-3</v>
      </c>
      <c r="AK1496" s="13">
        <f t="shared" si="1818"/>
        <v>1.9407639250748597E-3</v>
      </c>
      <c r="AL1496" s="13">
        <f t="shared" si="1819"/>
        <v>1.6243091307401629E-5</v>
      </c>
      <c r="AM1496" s="13">
        <f t="shared" si="1820"/>
        <v>1.009113832320267E-4</v>
      </c>
      <c r="AN1496" s="13">
        <f t="shared" si="1821"/>
        <v>1.8244086124579635E-4</v>
      </c>
      <c r="AO1496" s="13">
        <f t="shared" si="1822"/>
        <v>1.649202834509567E-4</v>
      </c>
      <c r="AP1496" s="13">
        <f t="shared" si="1823"/>
        <v>9.9388187886630737E-5</v>
      </c>
      <c r="AQ1496" s="13">
        <f t="shared" si="1824"/>
        <v>4.4921757127250339E-5</v>
      </c>
      <c r="AR1496" s="13">
        <f t="shared" si="1825"/>
        <v>1.3367952113039207E-2</v>
      </c>
      <c r="AS1496" s="13">
        <f t="shared" si="1826"/>
        <v>9.0954018411162907E-3</v>
      </c>
      <c r="AT1496" s="13">
        <f t="shared" si="1827"/>
        <v>3.0942037326229526E-3</v>
      </c>
      <c r="AU1496" s="13">
        <f t="shared" si="1828"/>
        <v>7.0175361911609406E-4</v>
      </c>
      <c r="AV1496" s="13">
        <f t="shared" si="1829"/>
        <v>1.1936628560130714E-4</v>
      </c>
      <c r="AW1496" s="13">
        <f t="shared" si="1830"/>
        <v>5.5501554797197999E-7</v>
      </c>
      <c r="AX1496" s="13">
        <f t="shared" si="1831"/>
        <v>1.1443158646353279E-5</v>
      </c>
      <c r="AY1496" s="13">
        <f t="shared" si="1832"/>
        <v>2.0688446158870912E-5</v>
      </c>
      <c r="AZ1496" s="13">
        <f t="shared" si="1833"/>
        <v>1.8701646009465234E-5</v>
      </c>
      <c r="BA1496" s="13">
        <f t="shared" si="1834"/>
        <v>1.1270431195509844E-5</v>
      </c>
      <c r="BB1496" s="13">
        <f t="shared" si="1835"/>
        <v>5.0940416929785127E-6</v>
      </c>
      <c r="BC1496" s="13">
        <f t="shared" si="1836"/>
        <v>1.841935615037805E-6</v>
      </c>
      <c r="BD1496" s="13">
        <f t="shared" si="1837"/>
        <v>4.0280567934668889E-3</v>
      </c>
      <c r="BE1496" s="13">
        <f t="shared" si="1838"/>
        <v>2.7406438073400863E-3</v>
      </c>
      <c r="BF1496" s="13">
        <f t="shared" si="1839"/>
        <v>9.323513624353403E-4</v>
      </c>
      <c r="BG1496" s="13">
        <f t="shared" si="1840"/>
        <v>2.1145373718562093E-4</v>
      </c>
      <c r="BH1496" s="13">
        <f t="shared" si="1841"/>
        <v>3.5967676541739267E-5</v>
      </c>
      <c r="BI1496" s="13">
        <f t="shared" si="1842"/>
        <v>4.8943992119677791E-6</v>
      </c>
      <c r="BJ1496" s="14">
        <f t="shared" si="1843"/>
        <v>0.13453566165075043</v>
      </c>
      <c r="BK1496" s="14">
        <f t="shared" si="1844"/>
        <v>0.22128524791031848</v>
      </c>
      <c r="BL1496" s="14">
        <f t="shared" si="1845"/>
        <v>0.55976408599924421</v>
      </c>
      <c r="BM1496" s="14">
        <f t="shared" si="1846"/>
        <v>0.4505479566346528</v>
      </c>
      <c r="BN1496" s="14">
        <f t="shared" si="1847"/>
        <v>0.54681269861878823</v>
      </c>
    </row>
    <row r="1497" spans="1:66" x14ac:dyDescent="0.25">
      <c r="A1497" t="s">
        <v>25</v>
      </c>
      <c r="B1497" t="s">
        <v>477</v>
      </c>
      <c r="C1497" t="s">
        <v>292</v>
      </c>
      <c r="D1497" s="7" t="s">
        <v>511</v>
      </c>
      <c r="E1497" s="10">
        <f>VLOOKUP(A1497,home!$A$2:$E$405,3,FALSE)</f>
        <v>1.47142857142857</v>
      </c>
      <c r="F1497" s="10">
        <f>VLOOKUP(B1497,home!$B$2:$E$405,3,FALSE)</f>
        <v>0.85</v>
      </c>
      <c r="G1497" s="10">
        <f>VLOOKUP(C1497,away!$B$2:$E$405,4,FALSE)</f>
        <v>0.91</v>
      </c>
      <c r="H1497" s="10">
        <f>VLOOKUP(A1497,away!$A$2:$E$405,3,FALSE)</f>
        <v>1.3142857142857101</v>
      </c>
      <c r="I1497" s="10">
        <f>VLOOKUP(C1497,away!$B$2:$E$405,3,FALSE)</f>
        <v>0.23</v>
      </c>
      <c r="J1497" s="10">
        <f>VLOOKUP(B1497,home!$B$2:$E$405,4,FALSE)</f>
        <v>1.33</v>
      </c>
      <c r="K1497" s="12">
        <f t="shared" si="1792"/>
        <v>1.1381499999999989</v>
      </c>
      <c r="L1497" s="12">
        <f t="shared" si="1793"/>
        <v>0.40203999999999873</v>
      </c>
      <c r="M1497" s="13">
        <f t="shared" si="1794"/>
        <v>0.21434037288704116</v>
      </c>
      <c r="N1497" s="13">
        <f t="shared" si="1795"/>
        <v>0.24395149540138564</v>
      </c>
      <c r="O1497" s="13">
        <f t="shared" si="1796"/>
        <v>8.6173403515505759E-2</v>
      </c>
      <c r="P1497" s="13">
        <f t="shared" si="1797"/>
        <v>9.8078259211172775E-2</v>
      </c>
      <c r="Q1497" s="13">
        <f t="shared" si="1798"/>
        <v>0.13882669724554342</v>
      </c>
      <c r="R1497" s="13">
        <f t="shared" si="1799"/>
        <v>1.7322577574686911E-2</v>
      </c>
      <c r="S1497" s="13">
        <f t="shared" si="1800"/>
        <v>1.1219707235187395E-2</v>
      </c>
      <c r="T1497" s="13">
        <f t="shared" si="1801"/>
        <v>5.5813885360598101E-2</v>
      </c>
      <c r="U1497" s="13">
        <f t="shared" si="1802"/>
        <v>1.9715691666629891E-2</v>
      </c>
      <c r="V1497" s="13">
        <f t="shared" si="1803"/>
        <v>5.7043712487360432E-4</v>
      </c>
      <c r="W1497" s="13">
        <f t="shared" si="1804"/>
        <v>5.2668535156671699E-2</v>
      </c>
      <c r="X1497" s="13">
        <f t="shared" si="1805"/>
        <v>2.1174857874388223E-2</v>
      </c>
      <c r="Y1497" s="13">
        <f t="shared" si="1806"/>
        <v>4.256569929909507E-3</v>
      </c>
      <c r="Z1497" s="13">
        <f t="shared" si="1807"/>
        <v>2.3214563627090346E-3</v>
      </c>
      <c r="AA1497" s="13">
        <f t="shared" si="1808"/>
        <v>2.642165559217285E-3</v>
      </c>
      <c r="AB1497" s="13">
        <f t="shared" si="1809"/>
        <v>1.5035903656115753E-3</v>
      </c>
      <c r="AC1497" s="13">
        <f t="shared" si="1810"/>
        <v>1.6313853826115805E-5</v>
      </c>
      <c r="AD1497" s="13">
        <f t="shared" si="1811"/>
        <v>1.4986173322141465E-2</v>
      </c>
      <c r="AE1497" s="13">
        <f t="shared" si="1812"/>
        <v>6.0250411224337351E-3</v>
      </c>
      <c r="AF1497" s="13">
        <f t="shared" si="1813"/>
        <v>1.2111537664316256E-3</v>
      </c>
      <c r="AG1497" s="13">
        <f t="shared" si="1814"/>
        <v>1.6231075341872306E-4</v>
      </c>
      <c r="AH1497" s="13">
        <f t="shared" si="1815"/>
        <v>2.3332957901588434E-4</v>
      </c>
      <c r="AI1497" s="13">
        <f t="shared" si="1816"/>
        <v>2.6556406035692847E-4</v>
      </c>
      <c r="AJ1497" s="13">
        <f t="shared" si="1817"/>
        <v>1.5112586764761895E-4</v>
      </c>
      <c r="AK1497" s="13">
        <f t="shared" si="1818"/>
        <v>5.7334635421045788E-5</v>
      </c>
      <c r="AL1497" s="13">
        <f t="shared" si="1819"/>
        <v>2.9859692091404504E-7</v>
      </c>
      <c r="AM1497" s="13">
        <f t="shared" si="1820"/>
        <v>3.4113026333190562E-3</v>
      </c>
      <c r="AN1497" s="13">
        <f t="shared" si="1821"/>
        <v>1.371480110699589E-3</v>
      </c>
      <c r="AO1497" s="13">
        <f t="shared" si="1822"/>
        <v>2.7569493185283052E-4</v>
      </c>
      <c r="AP1497" s="13">
        <f t="shared" si="1823"/>
        <v>3.6946796800703876E-5</v>
      </c>
      <c r="AQ1497" s="13">
        <f t="shared" si="1824"/>
        <v>3.7135225464387351E-6</v>
      </c>
      <c r="AR1497" s="13">
        <f t="shared" si="1825"/>
        <v>1.876156478950918E-5</v>
      </c>
      <c r="AS1497" s="13">
        <f t="shared" si="1826"/>
        <v>2.1353474965179851E-5</v>
      </c>
      <c r="AT1497" s="13">
        <f t="shared" si="1827"/>
        <v>1.2151728765809714E-5</v>
      </c>
      <c r="AU1497" s="13">
        <f t="shared" si="1828"/>
        <v>4.6101633649354378E-6</v>
      </c>
      <c r="AV1497" s="13">
        <f t="shared" si="1829"/>
        <v>1.3117643584503161E-6</v>
      </c>
      <c r="AW1497" s="13">
        <f t="shared" si="1830"/>
        <v>3.7953478974951535E-9</v>
      </c>
      <c r="AX1497" s="13">
        <f t="shared" si="1831"/>
        <v>6.4709568201867969E-4</v>
      </c>
      <c r="AY1497" s="13">
        <f t="shared" si="1832"/>
        <v>2.6015834799878915E-4</v>
      </c>
      <c r="AZ1497" s="13">
        <f t="shared" si="1833"/>
        <v>5.2297031114716432E-5</v>
      </c>
      <c r="BA1497" s="13">
        <f t="shared" si="1834"/>
        <v>7.0084994631201764E-6</v>
      </c>
      <c r="BB1497" s="13">
        <f t="shared" si="1835"/>
        <v>7.0442428103820677E-7</v>
      </c>
      <c r="BC1497" s="13">
        <f t="shared" si="1836"/>
        <v>5.664134758971998E-8</v>
      </c>
      <c r="BD1497" s="13">
        <f t="shared" si="1837"/>
        <v>1.2571499179957064E-6</v>
      </c>
      <c r="BE1497" s="13">
        <f t="shared" si="1838"/>
        <v>1.4308251791668116E-6</v>
      </c>
      <c r="BF1497" s="13">
        <f t="shared" si="1839"/>
        <v>8.142468388343527E-7</v>
      </c>
      <c r="BG1497" s="13">
        <f t="shared" si="1840"/>
        <v>3.0891167987310587E-7</v>
      </c>
      <c r="BH1497" s="13">
        <f t="shared" si="1841"/>
        <v>8.7896957111893806E-8</v>
      </c>
      <c r="BI1497" s="13">
        <f t="shared" si="1842"/>
        <v>2.0007984347380356E-8</v>
      </c>
      <c r="BJ1497" s="14">
        <f t="shared" si="1843"/>
        <v>0.54514317855436478</v>
      </c>
      <c r="BK1497" s="14">
        <f t="shared" si="1844"/>
        <v>0.32448554725702078</v>
      </c>
      <c r="BL1497" s="14">
        <f t="shared" si="1845"/>
        <v>0.12812689055889415</v>
      </c>
      <c r="BM1497" s="14">
        <f t="shared" si="1846"/>
        <v>0.20112411234500205</v>
      </c>
      <c r="BN1497" s="14">
        <f t="shared" si="1847"/>
        <v>0.79869280583533564</v>
      </c>
    </row>
    <row r="1498" spans="1:66" x14ac:dyDescent="0.25">
      <c r="A1498" t="s">
        <v>25</v>
      </c>
      <c r="B1498" t="s">
        <v>26</v>
      </c>
      <c r="C1498" t="s">
        <v>265</v>
      </c>
      <c r="D1498" s="7" t="s">
        <v>511</v>
      </c>
      <c r="E1498" s="10">
        <f>VLOOKUP(A1498,home!$A$2:$E$405,3,FALSE)</f>
        <v>1.47142857142857</v>
      </c>
      <c r="F1498" s="10">
        <f>VLOOKUP(B1498,home!$B$2:$E$405,3,FALSE)</f>
        <v>0.23</v>
      </c>
      <c r="G1498" s="10">
        <f>VLOOKUP(C1498,away!$B$2:$E$405,4,FALSE)</f>
        <v>0.45</v>
      </c>
      <c r="H1498" s="10">
        <f>VLOOKUP(A1498,away!$A$2:$E$405,3,FALSE)</f>
        <v>1.3142857142857101</v>
      </c>
      <c r="I1498" s="10">
        <f>VLOOKUP(C1498,away!$B$2:$E$405,3,FALSE)</f>
        <v>0.68</v>
      </c>
      <c r="J1498" s="10">
        <f>VLOOKUP(B1498,home!$B$2:$E$405,4,FALSE)</f>
        <v>1.52</v>
      </c>
      <c r="K1498" s="12">
        <f t="shared" si="1792"/>
        <v>0.15229285714285701</v>
      </c>
      <c r="L1498" s="12">
        <f t="shared" si="1793"/>
        <v>1.35844571428571</v>
      </c>
      <c r="M1498" s="13">
        <f t="shared" si="1794"/>
        <v>0.22074688039838533</v>
      </c>
      <c r="N1498" s="13">
        <f t="shared" si="1795"/>
        <v>3.3618173121242642E-2</v>
      </c>
      <c r="O1498" s="13">
        <f t="shared" si="1796"/>
        <v>0.29987265361912674</v>
      </c>
      <c r="P1498" s="13">
        <f t="shared" si="1797"/>
        <v>4.566846319866711E-2</v>
      </c>
      <c r="Q1498" s="13">
        <f t="shared" si="1798"/>
        <v>2.5599038182786199E-3</v>
      </c>
      <c r="R1498" s="13">
        <f t="shared" si="1799"/>
        <v>0.20368036057019298</v>
      </c>
      <c r="S1498" s="13">
        <f t="shared" si="1800"/>
        <v>2.3619909454259129E-3</v>
      </c>
      <c r="T1498" s="13">
        <f t="shared" si="1801"/>
        <v>3.477490370924216E-3</v>
      </c>
      <c r="U1498" s="13">
        <f t="shared" si="1802"/>
        <v>3.101906405512201E-2</v>
      </c>
      <c r="V1498" s="13">
        <f t="shared" si="1803"/>
        <v>5.4294712957159251E-5</v>
      </c>
      <c r="W1498" s="13">
        <f t="shared" si="1804"/>
        <v>1.2995168883218666E-4</v>
      </c>
      <c r="X1498" s="13">
        <f t="shared" si="1805"/>
        <v>1.7653231475827413E-4</v>
      </c>
      <c r="Y1498" s="13">
        <f t="shared" si="1806"/>
        <v>1.1990478320815676E-4</v>
      </c>
      <c r="Z1498" s="13">
        <f t="shared" si="1807"/>
        <v>9.2229570966915614E-2</v>
      </c>
      <c r="AA1498" s="13">
        <f t="shared" si="1808"/>
        <v>1.4045904875611472E-2</v>
      </c>
      <c r="AB1498" s="13">
        <f t="shared" si="1809"/>
        <v>1.0695454923318282E-3</v>
      </c>
      <c r="AC1498" s="13">
        <f t="shared" si="1810"/>
        <v>7.0203599709181831E-7</v>
      </c>
      <c r="AD1498" s="13">
        <f t="shared" si="1811"/>
        <v>4.947678495698303E-6</v>
      </c>
      <c r="AE1498" s="13">
        <f t="shared" si="1812"/>
        <v>6.7211526481449276E-6</v>
      </c>
      <c r="AF1498" s="13">
        <f t="shared" si="1813"/>
        <v>4.5651605049662645E-6</v>
      </c>
      <c r="AG1498" s="13">
        <f t="shared" si="1814"/>
        <v>2.0671742409992702E-6</v>
      </c>
      <c r="AH1498" s="13">
        <f t="shared" si="1815"/>
        <v>3.1322216352604057E-2</v>
      </c>
      <c r="AI1498" s="13">
        <f t="shared" si="1816"/>
        <v>4.7701498203847901E-3</v>
      </c>
      <c r="AJ1498" s="13">
        <f t="shared" si="1817"/>
        <v>3.6322987257294284E-4</v>
      </c>
      <c r="AK1498" s="13">
        <f t="shared" si="1818"/>
        <v>1.8439105031256442E-5</v>
      </c>
      <c r="AL1498" s="13">
        <f t="shared" si="1819"/>
        <v>5.8095326265932226E-9</v>
      </c>
      <c r="AM1498" s="13">
        <f t="shared" si="1820"/>
        <v>1.5069921886683357E-7</v>
      </c>
      <c r="AN1498" s="13">
        <f t="shared" si="1821"/>
        <v>2.0471670801585428E-7</v>
      </c>
      <c r="AO1498" s="13">
        <f t="shared" si="1822"/>
        <v>1.3904826732340817E-7</v>
      </c>
      <c r="AP1498" s="13">
        <f t="shared" si="1823"/>
        <v>6.2963174274779197E-8</v>
      </c>
      <c r="AQ1498" s="13">
        <f t="shared" si="1824"/>
        <v>2.1383013562849513E-8</v>
      </c>
      <c r="AR1498" s="13">
        <f t="shared" si="1825"/>
        <v>8.5099061132249479E-3</v>
      </c>
      <c r="AS1498" s="13">
        <f t="shared" si="1826"/>
        <v>1.2959979160004926E-3</v>
      </c>
      <c r="AT1498" s="13">
        <f t="shared" si="1827"/>
        <v>9.8685612739451688E-5</v>
      </c>
      <c r="AU1498" s="13">
        <f t="shared" si="1828"/>
        <v>5.0097046409948745E-6</v>
      </c>
      <c r="AV1498" s="13">
        <f t="shared" si="1829"/>
        <v>1.9073555830473506E-7</v>
      </c>
      <c r="AW1498" s="13">
        <f t="shared" si="1830"/>
        <v>3.3385702323178484E-11</v>
      </c>
      <c r="AX1498" s="13">
        <f t="shared" si="1831"/>
        <v>3.825069101737799E-9</v>
      </c>
      <c r="AY1498" s="13">
        <f t="shared" si="1832"/>
        <v>5.1961487281024026E-9</v>
      </c>
      <c r="AZ1498" s="13">
        <f t="shared" si="1833"/>
        <v>3.5293429852409268E-9</v>
      </c>
      <c r="BA1498" s="13">
        <f t="shared" si="1834"/>
        <v>1.5981402841816238E-9</v>
      </c>
      <c r="BB1498" s="13">
        <f t="shared" si="1835"/>
        <v>5.427467049684682E-10</v>
      </c>
      <c r="BC1498" s="13">
        <f t="shared" si="1836"/>
        <v>1.4745838706142119E-10</v>
      </c>
      <c r="BD1498" s="13">
        <f t="shared" si="1837"/>
        <v>1.9267075814140314E-3</v>
      </c>
      <c r="BE1498" s="13">
        <f t="shared" si="1838"/>
        <v>2.9342380245234666E-4</v>
      </c>
      <c r="BF1498" s="13">
        <f t="shared" si="1839"/>
        <v>2.2343174614594559E-5</v>
      </c>
      <c r="BG1498" s="13">
        <f t="shared" si="1840"/>
        <v>1.1342352998994526E-6</v>
      </c>
      <c r="BH1498" s="13">
        <f t="shared" si="1841"/>
        <v>4.3183983623493226E-8</v>
      </c>
      <c r="BI1498" s="13">
        <f t="shared" si="1842"/>
        <v>1.3153224497664273E-9</v>
      </c>
      <c r="BJ1498" s="14">
        <f t="shared" si="1843"/>
        <v>4.0100850912422131E-2</v>
      </c>
      <c r="BK1498" s="14">
        <f t="shared" si="1844"/>
        <v>0.268832342297114</v>
      </c>
      <c r="BL1498" s="14">
        <f t="shared" si="1845"/>
        <v>0.59831500713822938</v>
      </c>
      <c r="BM1498" s="14">
        <f t="shared" si="1846"/>
        <v>0.19333133142602438</v>
      </c>
      <c r="BN1498" s="14">
        <f t="shared" si="1847"/>
        <v>0.80614643472589353</v>
      </c>
    </row>
    <row r="1499" spans="1:66" x14ac:dyDescent="0.25">
      <c r="A1499" t="s">
        <v>178</v>
      </c>
      <c r="B1499" t="s">
        <v>180</v>
      </c>
      <c r="C1499" t="s">
        <v>472</v>
      </c>
      <c r="D1499" s="7" t="s">
        <v>511</v>
      </c>
      <c r="E1499" s="10">
        <f>VLOOKUP(A1499,home!$A$2:$E$405,3,FALSE)</f>
        <v>1.77142857142857</v>
      </c>
      <c r="F1499" s="10">
        <f>VLOOKUP(B1499,home!$B$2:$E$405,3,FALSE)</f>
        <v>0.71</v>
      </c>
      <c r="G1499" s="10">
        <f>VLOOKUP(C1499,away!$B$2:$E$405,4,FALSE)</f>
        <v>2.4500000000000002</v>
      </c>
      <c r="H1499" s="10">
        <f>VLOOKUP(A1499,away!$A$2:$E$405,3,FALSE)</f>
        <v>1.3857142857142899</v>
      </c>
      <c r="I1499" s="10">
        <f>VLOOKUP(C1499,away!$B$2:$E$405,3,FALSE)</f>
        <v>0.94</v>
      </c>
      <c r="J1499" s="10">
        <f>VLOOKUP(B1499,home!$B$2:$E$405,4,FALSE)</f>
        <v>1.26</v>
      </c>
      <c r="K1499" s="12">
        <f t="shared" si="1792"/>
        <v>3.0813999999999977</v>
      </c>
      <c r="L1499" s="12">
        <f t="shared" si="1793"/>
        <v>1.6412400000000049</v>
      </c>
      <c r="M1499" s="13">
        <f t="shared" si="1794"/>
        <v>8.891673517364385E-3</v>
      </c>
      <c r="N1499" s="13">
        <f t="shared" si="1795"/>
        <v>2.7398802776406595E-2</v>
      </c>
      <c r="O1499" s="13">
        <f t="shared" si="1796"/>
        <v>1.4593370243639166E-2</v>
      </c>
      <c r="P1499" s="13">
        <f t="shared" si="1797"/>
        <v>4.4968011068749689E-2</v>
      </c>
      <c r="Q1499" s="13">
        <f t="shared" si="1798"/>
        <v>4.221333543760962E-2</v>
      </c>
      <c r="R1499" s="13">
        <f t="shared" si="1799"/>
        <v>1.1975611489335212E-2</v>
      </c>
      <c r="S1499" s="13">
        <f t="shared" si="1800"/>
        <v>5.6854370989055977E-2</v>
      </c>
      <c r="T1499" s="13">
        <f t="shared" si="1801"/>
        <v>6.9282214653622609E-2</v>
      </c>
      <c r="U1499" s="13">
        <f t="shared" si="1802"/>
        <v>3.6901649243237494E-2</v>
      </c>
      <c r="V1499" s="13">
        <f t="shared" si="1803"/>
        <v>3.1947841476508941E-2</v>
      </c>
      <c r="W1499" s="13">
        <f t="shared" si="1804"/>
        <v>4.3358723939150058E-2</v>
      </c>
      <c r="X1499" s="13">
        <f t="shared" si="1805"/>
        <v>7.1162072077890839E-2</v>
      </c>
      <c r="Y1499" s="13">
        <f t="shared" si="1806"/>
        <v>5.8397019588558981E-2</v>
      </c>
      <c r="Z1499" s="13">
        <f t="shared" si="1807"/>
        <v>6.5516175335855265E-3</v>
      </c>
      <c r="AA1499" s="13">
        <f t="shared" si="1808"/>
        <v>2.0188154267990428E-2</v>
      </c>
      <c r="AB1499" s="13">
        <f t="shared" si="1809"/>
        <v>3.1103889280692833E-2</v>
      </c>
      <c r="AC1499" s="13">
        <f t="shared" si="1810"/>
        <v>1.0098147485487017E-2</v>
      </c>
      <c r="AD1499" s="13">
        <f t="shared" si="1811"/>
        <v>3.3401392986524225E-2</v>
      </c>
      <c r="AE1499" s="13">
        <f t="shared" si="1812"/>
        <v>5.481970222520318E-2</v>
      </c>
      <c r="AF1499" s="13">
        <f t="shared" si="1813"/>
        <v>4.4986144040046382E-2</v>
      </c>
      <c r="AG1499" s="13">
        <f t="shared" si="1814"/>
        <v>2.4611019681428647E-2</v>
      </c>
      <c r="AH1499" s="13">
        <f t="shared" si="1815"/>
        <v>2.6881941902054851E-3</v>
      </c>
      <c r="AI1499" s="13">
        <f t="shared" si="1816"/>
        <v>8.283401577699176E-3</v>
      </c>
      <c r="AJ1499" s="13">
        <f t="shared" si="1817"/>
        <v>1.2762236810761112E-2</v>
      </c>
      <c r="AK1499" s="13">
        <f t="shared" si="1818"/>
        <v>1.3108518836226419E-2</v>
      </c>
      <c r="AL1499" s="13">
        <f t="shared" si="1819"/>
        <v>2.0427812920231752E-3</v>
      </c>
      <c r="AM1499" s="13">
        <f t="shared" si="1820"/>
        <v>2.0584610469735129E-2</v>
      </c>
      <c r="AN1499" s="13">
        <f t="shared" si="1821"/>
        <v>3.3784286087348181E-2</v>
      </c>
      <c r="AO1499" s="13">
        <f t="shared" si="1822"/>
        <v>2.7724060848999758E-2</v>
      </c>
      <c r="AP1499" s="13">
        <f t="shared" si="1823"/>
        <v>1.516727920927083E-2</v>
      </c>
      <c r="AQ1499" s="13">
        <f t="shared" si="1824"/>
        <v>6.2232863323559316E-3</v>
      </c>
      <c r="AR1499" s="13">
        <f t="shared" si="1825"/>
        <v>8.8239436654657239E-4</v>
      </c>
      <c r="AS1499" s="13">
        <f t="shared" si="1826"/>
        <v>2.7190100010766063E-3</v>
      </c>
      <c r="AT1499" s="13">
        <f t="shared" si="1827"/>
        <v>4.1891787086587246E-3</v>
      </c>
      <c r="AU1499" s="13">
        <f t="shared" si="1828"/>
        <v>4.3028450909536617E-3</v>
      </c>
      <c r="AV1499" s="13">
        <f t="shared" si="1829"/>
        <v>3.3146967158161509E-3</v>
      </c>
      <c r="AW1499" s="13">
        <f t="shared" si="1830"/>
        <v>2.8697201179702216E-4</v>
      </c>
      <c r="AX1499" s="13">
        <f t="shared" si="1831"/>
        <v>1.0571569783573632E-2</v>
      </c>
      <c r="AY1499" s="13">
        <f t="shared" si="1832"/>
        <v>1.735048319159244E-2</v>
      </c>
      <c r="AZ1499" s="13">
        <f t="shared" si="1833"/>
        <v>1.4238153516684636E-2</v>
      </c>
      <c r="BA1499" s="13">
        <f t="shared" si="1834"/>
        <v>7.7894090259078529E-3</v>
      </c>
      <c r="BB1499" s="13">
        <f t="shared" si="1835"/>
        <v>3.1960724174202601E-3</v>
      </c>
      <c r="BC1499" s="13">
        <f t="shared" si="1836"/>
        <v>1.0491043788733684E-3</v>
      </c>
      <c r="BD1499" s="13">
        <f t="shared" si="1837"/>
        <v>2.4137015502515024E-4</v>
      </c>
      <c r="BE1499" s="13">
        <f t="shared" si="1838"/>
        <v>7.4375799569449739E-4</v>
      </c>
      <c r="BF1499" s="13">
        <f t="shared" si="1839"/>
        <v>1.1459079439665116E-3</v>
      </c>
      <c r="BG1499" s="13">
        <f t="shared" si="1840"/>
        <v>1.1770002461794686E-3</v>
      </c>
      <c r="BH1499" s="13">
        <f t="shared" si="1841"/>
        <v>9.0670213964435305E-4</v>
      </c>
      <c r="BI1499" s="13">
        <f t="shared" si="1842"/>
        <v>5.587823946200213E-4</v>
      </c>
      <c r="BJ1499" s="14">
        <f t="shared" si="1843"/>
        <v>0.62730874266820325</v>
      </c>
      <c r="BK1499" s="14">
        <f t="shared" si="1844"/>
        <v>0.17215330902078163</v>
      </c>
      <c r="BL1499" s="14">
        <f t="shared" si="1845"/>
        <v>0.17178667169796907</v>
      </c>
      <c r="BM1499" s="14">
        <f t="shared" si="1846"/>
        <v>0.81069602520763984</v>
      </c>
      <c r="BN1499" s="14">
        <f t="shared" si="1847"/>
        <v>0.15004080453310467</v>
      </c>
    </row>
    <row r="1500" spans="1:66" x14ac:dyDescent="0.25">
      <c r="A1500" t="s">
        <v>178</v>
      </c>
      <c r="B1500" t="s">
        <v>186</v>
      </c>
      <c r="C1500" t="s">
        <v>465</v>
      </c>
      <c r="D1500" s="7" t="s">
        <v>511</v>
      </c>
      <c r="E1500" s="10">
        <f>VLOOKUP(A1500,home!$A$2:$E$405,3,FALSE)</f>
        <v>1.77142857142857</v>
      </c>
      <c r="F1500" s="10">
        <f>VLOOKUP(B1500,home!$B$2:$E$405,3,FALSE)</f>
        <v>1.41</v>
      </c>
      <c r="G1500" s="10">
        <f>VLOOKUP(C1500,away!$B$2:$E$405,4,FALSE)</f>
        <v>1.83</v>
      </c>
      <c r="H1500" s="10">
        <f>VLOOKUP(A1500,away!$A$2:$E$405,3,FALSE)</f>
        <v>1.3857142857142899</v>
      </c>
      <c r="I1500" s="10">
        <f>VLOOKUP(C1500,away!$B$2:$E$405,3,FALSE)</f>
        <v>0.42</v>
      </c>
      <c r="J1500" s="10">
        <f>VLOOKUP(B1500,home!$B$2:$E$405,4,FALSE)</f>
        <v>1.08</v>
      </c>
      <c r="K1500" s="12">
        <f t="shared" si="1792"/>
        <v>4.5708171428571394</v>
      </c>
      <c r="L1500" s="12">
        <f t="shared" si="1793"/>
        <v>0.62856000000000189</v>
      </c>
      <c r="M1500" s="13">
        <f t="shared" si="1794"/>
        <v>5.5200015226148846E-3</v>
      </c>
      <c r="N1500" s="13">
        <f t="shared" si="1795"/>
        <v>2.5230917588165626E-2</v>
      </c>
      <c r="O1500" s="13">
        <f t="shared" si="1796"/>
        <v>3.4696521570548229E-3</v>
      </c>
      <c r="P1500" s="13">
        <f t="shared" si="1797"/>
        <v>1.5859145559217438E-2</v>
      </c>
      <c r="Q1500" s="13">
        <f t="shared" si="1798"/>
        <v>5.7662955321001581E-2</v>
      </c>
      <c r="R1500" s="13">
        <f t="shared" si="1799"/>
        <v>1.0904422799191929E-3</v>
      </c>
      <c r="S1500" s="13">
        <f t="shared" si="1800"/>
        <v>1.1390961435337698E-2</v>
      </c>
      <c r="T1500" s="13">
        <f t="shared" si="1801"/>
        <v>3.6244627196568867E-2</v>
      </c>
      <c r="U1500" s="13">
        <f t="shared" si="1802"/>
        <v>4.9842122663508702E-3</v>
      </c>
      <c r="V1500" s="13">
        <f t="shared" si="1803"/>
        <v>3.6362895658702769E-3</v>
      </c>
      <c r="W1500" s="13">
        <f t="shared" si="1804"/>
        <v>8.7855608229679777E-2</v>
      </c>
      <c r="X1500" s="13">
        <f t="shared" si="1805"/>
        <v>5.5222521108847691E-2</v>
      </c>
      <c r="Y1500" s="13">
        <f t="shared" si="1806"/>
        <v>1.7355333934088703E-2</v>
      </c>
      <c r="Z1500" s="13">
        <f t="shared" si="1807"/>
        <v>2.2846946648867001E-4</v>
      </c>
      <c r="AA1500" s="13">
        <f t="shared" si="1808"/>
        <v>1.0442921540458378E-3</v>
      </c>
      <c r="AB1500" s="13">
        <f t="shared" si="1809"/>
        <v>2.3866342399319618E-3</v>
      </c>
      <c r="AC1500" s="13">
        <f t="shared" si="1810"/>
        <v>6.5294870486378625E-4</v>
      </c>
      <c r="AD1500" s="13">
        <f t="shared" si="1811"/>
        <v>0.10039298004809027</v>
      </c>
      <c r="AE1500" s="13">
        <f t="shared" si="1812"/>
        <v>6.3103011539027823E-2</v>
      </c>
      <c r="AF1500" s="13">
        <f t="shared" si="1813"/>
        <v>1.983201446648572E-2</v>
      </c>
      <c r="AG1500" s="13">
        <f t="shared" si="1814"/>
        <v>4.155203671018101E-3</v>
      </c>
      <c r="AH1500" s="13">
        <f t="shared" si="1815"/>
        <v>3.5901691964029703E-5</v>
      </c>
      <c r="AI1500" s="13">
        <f t="shared" si="1816"/>
        <v>1.6410006908676339E-4</v>
      </c>
      <c r="AJ1500" s="13">
        <f t="shared" si="1817"/>
        <v>3.7503570446290952E-4</v>
      </c>
      <c r="AK1500" s="13">
        <f t="shared" si="1818"/>
        <v>5.7140654238085691E-4</v>
      </c>
      <c r="AL1500" s="13">
        <f t="shared" si="1819"/>
        <v>7.5037722440568597E-5</v>
      </c>
      <c r="AM1500" s="13">
        <f t="shared" si="1820"/>
        <v>9.1775590845265154E-2</v>
      </c>
      <c r="AN1500" s="13">
        <f t="shared" si="1821"/>
        <v>5.7686465381700046E-2</v>
      </c>
      <c r="AO1500" s="13">
        <f t="shared" si="1822"/>
        <v>1.8129702340160744E-2</v>
      </c>
      <c r="AP1500" s="13">
        <f t="shared" si="1823"/>
        <v>3.7985352343104912E-3</v>
      </c>
      <c r="AQ1500" s="13">
        <f t="shared" si="1824"/>
        <v>5.9690182671955224E-4</v>
      </c>
      <c r="AR1500" s="13">
        <f t="shared" si="1825"/>
        <v>4.5132735001821168E-6</v>
      </c>
      <c r="AS1500" s="13">
        <f t="shared" si="1826"/>
        <v>2.0629347885035264E-5</v>
      </c>
      <c r="AT1500" s="13">
        <f t="shared" si="1827"/>
        <v>4.7146488479441431E-5</v>
      </c>
      <c r="AU1500" s="13">
        <f t="shared" si="1828"/>
        <v>7.1832659255782505E-5</v>
      </c>
      <c r="AV1500" s="13">
        <f t="shared" si="1829"/>
        <v>8.2083487585836554E-5</v>
      </c>
      <c r="AW1500" s="13">
        <f t="shared" si="1830"/>
        <v>5.988495543291691E-6</v>
      </c>
      <c r="AX1500" s="13">
        <f t="shared" si="1831"/>
        <v>6.9914907321896785E-2</v>
      </c>
      <c r="AY1500" s="13">
        <f t="shared" si="1832"/>
        <v>4.3945714146251577E-2</v>
      </c>
      <c r="AZ1500" s="13">
        <f t="shared" si="1833"/>
        <v>1.3811259041883985E-2</v>
      </c>
      <c r="BA1500" s="13">
        <f t="shared" si="1834"/>
        <v>2.893734994455542E-3</v>
      </c>
      <c r="BB1500" s="13">
        <f t="shared" si="1835"/>
        <v>4.5472151702874512E-4</v>
      </c>
      <c r="BC1500" s="13">
        <f t="shared" si="1836"/>
        <v>5.7163951348717789E-5</v>
      </c>
      <c r="BD1500" s="13">
        <f t="shared" si="1837"/>
        <v>4.7281053187907983E-7</v>
      </c>
      <c r="BE1500" s="13">
        <f t="shared" si="1838"/>
        <v>2.1611304844362999E-6</v>
      </c>
      <c r="BF1500" s="13">
        <f t="shared" si="1839"/>
        <v>4.9390661331062973E-6</v>
      </c>
      <c r="BG1500" s="13">
        <f t="shared" si="1840"/>
        <v>7.5251893836357953E-6</v>
      </c>
      <c r="BH1500" s="13">
        <f t="shared" si="1841"/>
        <v>8.599066159492261E-6</v>
      </c>
      <c r="BI1500" s="13">
        <f t="shared" si="1842"/>
        <v>7.8609518028739865E-6</v>
      </c>
      <c r="BJ1500" s="14">
        <f t="shared" si="1843"/>
        <v>0.7701198697039956</v>
      </c>
      <c r="BK1500" s="14">
        <f t="shared" si="1844"/>
        <v>8.1080098656596225E-2</v>
      </c>
      <c r="BL1500" s="14">
        <f t="shared" si="1845"/>
        <v>1.4379440576398944E-2</v>
      </c>
      <c r="BM1500" s="14">
        <f t="shared" si="1846"/>
        <v>0.71303503832479753</v>
      </c>
      <c r="BN1500" s="14">
        <f t="shared" si="1847"/>
        <v>0.10883311442797355</v>
      </c>
    </row>
    <row r="1501" spans="1:66" x14ac:dyDescent="0.25">
      <c r="A1501" t="s">
        <v>178</v>
      </c>
      <c r="B1501" t="s">
        <v>272</v>
      </c>
      <c r="C1501" t="s">
        <v>271</v>
      </c>
      <c r="D1501" s="7" t="s">
        <v>511</v>
      </c>
      <c r="E1501" s="10">
        <f>VLOOKUP(A1501,home!$A$2:$E$405,3,FALSE)</f>
        <v>1.77142857142857</v>
      </c>
      <c r="F1501" s="10">
        <f>VLOOKUP(B1501,home!$B$2:$E$405,3,FALSE)</f>
        <v>0.99</v>
      </c>
      <c r="G1501" s="10">
        <f>VLOOKUP(C1501,away!$B$2:$E$405,4,FALSE)</f>
        <v>0.9</v>
      </c>
      <c r="H1501" s="10">
        <f>VLOOKUP(A1501,away!$A$2:$E$405,3,FALSE)</f>
        <v>1.3857142857142899</v>
      </c>
      <c r="I1501" s="10">
        <f>VLOOKUP(C1501,away!$B$2:$E$405,3,FALSE)</f>
        <v>1.02</v>
      </c>
      <c r="J1501" s="10">
        <f>VLOOKUP(B1501,home!$B$2:$E$405,4,FALSE)</f>
        <v>1.44</v>
      </c>
      <c r="K1501" s="12">
        <f t="shared" si="1792"/>
        <v>1.5783428571428559</v>
      </c>
      <c r="L1501" s="12">
        <f t="shared" si="1793"/>
        <v>2.035337142857149</v>
      </c>
      <c r="M1501" s="13">
        <f t="shared" si="1794"/>
        <v>2.695247901886139E-2</v>
      </c>
      <c r="N1501" s="13">
        <f t="shared" si="1795"/>
        <v>4.254025274171256E-2</v>
      </c>
      <c r="O1501" s="13">
        <f t="shared" si="1796"/>
        <v>5.4857381639166598E-2</v>
      </c>
      <c r="P1501" s="13">
        <f t="shared" si="1797"/>
        <v>8.6583756471738244E-2</v>
      </c>
      <c r="Q1501" s="13">
        <f t="shared" si="1798"/>
        <v>3.3571552027966911E-2</v>
      </c>
      <c r="R1501" s="13">
        <f t="shared" si="1799"/>
        <v>5.5826633205042796E-2</v>
      </c>
      <c r="S1501" s="13">
        <f t="shared" si="1800"/>
        <v>6.953671014372223E-2</v>
      </c>
      <c r="T1501" s="13">
        <f t="shared" si="1801"/>
        <v>6.8329426785882302E-2</v>
      </c>
      <c r="U1501" s="13">
        <f t="shared" si="1802"/>
        <v>8.8113567757513472E-2</v>
      </c>
      <c r="V1501" s="13">
        <f t="shared" si="1803"/>
        <v>2.4820432092583583E-2</v>
      </c>
      <c r="W1501" s="13">
        <f t="shared" si="1804"/>
        <v>1.7662473115513781E-2</v>
      </c>
      <c r="X1501" s="13">
        <f t="shared" si="1805"/>
        <v>3.5949087566721022E-2</v>
      </c>
      <c r="Y1501" s="13">
        <f t="shared" si="1806"/>
        <v>3.6584256588185718E-2</v>
      </c>
      <c r="Z1501" s="13">
        <f t="shared" si="1807"/>
        <v>3.787534004096195E-2</v>
      </c>
      <c r="AA1501" s="13">
        <f t="shared" si="1808"/>
        <v>5.9780272415509088E-2</v>
      </c>
      <c r="AB1501" s="13">
        <f t="shared" si="1809"/>
        <v>4.7176882982536444E-2</v>
      </c>
      <c r="AC1501" s="13">
        <f t="shared" si="1810"/>
        <v>4.9834150838306652E-3</v>
      </c>
      <c r="AD1501" s="13">
        <f t="shared" si="1811"/>
        <v>6.9693595703372267E-3</v>
      </c>
      <c r="AE1501" s="13">
        <f t="shared" si="1812"/>
        <v>1.41849963954343E-2</v>
      </c>
      <c r="AF1501" s="13">
        <f t="shared" si="1813"/>
        <v>1.4435625017461106E-2</v>
      </c>
      <c r="AG1501" s="13">
        <f t="shared" si="1814"/>
        <v>9.7937879261321553E-3</v>
      </c>
      <c r="AH1501" s="13">
        <f t="shared" si="1815"/>
        <v>1.9272271595928613E-2</v>
      </c>
      <c r="AI1501" s="13">
        <f t="shared" si="1816"/>
        <v>3.0418252214351075E-2</v>
      </c>
      <c r="AJ1501" s="13">
        <f t="shared" si="1817"/>
        <v>2.4005215554645441E-2</v>
      </c>
      <c r="AK1501" s="13">
        <f t="shared" si="1818"/>
        <v>1.2629486834949738E-2</v>
      </c>
      <c r="AL1501" s="13">
        <f t="shared" si="1819"/>
        <v>6.4036083317460914E-4</v>
      </c>
      <c r="AM1501" s="13">
        <f t="shared" si="1820"/>
        <v>2.2000077793403934E-3</v>
      </c>
      <c r="AN1501" s="13">
        <f t="shared" si="1821"/>
        <v>4.4777575478661775E-3</v>
      </c>
      <c r="AO1501" s="13">
        <f t="shared" si="1822"/>
        <v>4.5568731269404906E-3</v>
      </c>
      <c r="AP1501" s="13">
        <f t="shared" si="1823"/>
        <v>3.0915910435165266E-3</v>
      </c>
      <c r="AQ1501" s="13">
        <f t="shared" si="1824"/>
        <v>1.5731075203484195E-3</v>
      </c>
      <c r="AR1501" s="13">
        <f t="shared" si="1825"/>
        <v>7.8451140412848647E-3</v>
      </c>
      <c r="AS1501" s="13">
        <f t="shared" si="1826"/>
        <v>1.2382279710533088E-2</v>
      </c>
      <c r="AT1501" s="13">
        <f t="shared" si="1827"/>
        <v>9.771741368132407E-3</v>
      </c>
      <c r="AU1501" s="13">
        <f t="shared" si="1828"/>
        <v>5.1410527300797147E-3</v>
      </c>
      <c r="AV1501" s="13">
        <f t="shared" si="1829"/>
        <v>2.0285859636790249E-3</v>
      </c>
      <c r="AW1501" s="13">
        <f t="shared" si="1830"/>
        <v>5.714259612552127E-5</v>
      </c>
      <c r="AX1501" s="13">
        <f t="shared" si="1831"/>
        <v>5.7872776069677111E-4</v>
      </c>
      <c r="AY1501" s="13">
        <f t="shared" si="1832"/>
        <v>1.1779061069486819E-3</v>
      </c>
      <c r="AZ1501" s="13">
        <f t="shared" si="1833"/>
        <v>1.1987180251354591E-3</v>
      </c>
      <c r="BA1501" s="13">
        <f t="shared" si="1834"/>
        <v>8.1326510679018973E-4</v>
      </c>
      <c r="BB1501" s="13">
        <f t="shared" si="1835"/>
        <v>4.138171697099397E-4</v>
      </c>
      <c r="BC1501" s="13">
        <f t="shared" si="1836"/>
        <v>1.6845149117253208E-4</v>
      </c>
      <c r="BD1501" s="13">
        <f t="shared" si="1837"/>
        <v>2.6612419996962055E-3</v>
      </c>
      <c r="BE1501" s="13">
        <f t="shared" si="1838"/>
        <v>4.200352301349076E-3</v>
      </c>
      <c r="BF1501" s="13">
        <f t="shared" si="1839"/>
        <v>3.314798026158936E-3</v>
      </c>
      <c r="BG1501" s="13">
        <f t="shared" si="1840"/>
        <v>1.7439625958197316E-3</v>
      </c>
      <c r="BH1501" s="13">
        <f t="shared" si="1841"/>
        <v>6.8814272655909694E-4</v>
      </c>
      <c r="BI1501" s="13">
        <f t="shared" si="1842"/>
        <v>2.1722503143187203E-4</v>
      </c>
      <c r="BJ1501" s="14">
        <f t="shared" si="1843"/>
        <v>0.30027104041381258</v>
      </c>
      <c r="BK1501" s="14">
        <f t="shared" si="1844"/>
        <v>0.2146950597508594</v>
      </c>
      <c r="BL1501" s="14">
        <f t="shared" si="1845"/>
        <v>0.44207446069436712</v>
      </c>
      <c r="BM1501" s="14">
        <f t="shared" si="1846"/>
        <v>0.69346308228468967</v>
      </c>
      <c r="BN1501" s="14">
        <f t="shared" si="1847"/>
        <v>0.30033205510448852</v>
      </c>
    </row>
    <row r="1502" spans="1:66" x14ac:dyDescent="0.25">
      <c r="A1502" t="s">
        <v>178</v>
      </c>
      <c r="B1502" t="s">
        <v>183</v>
      </c>
      <c r="C1502" t="s">
        <v>268</v>
      </c>
      <c r="D1502" s="7" t="s">
        <v>511</v>
      </c>
      <c r="E1502" s="10">
        <f>VLOOKUP(A1502,home!$A$2:$E$405,3,FALSE)</f>
        <v>1.77142857142857</v>
      </c>
      <c r="F1502" s="10">
        <f>VLOOKUP(B1502,home!$B$2:$E$405,3,FALSE)</f>
        <v>0.79</v>
      </c>
      <c r="G1502" s="10">
        <f>VLOOKUP(C1502,away!$B$2:$E$405,4,FALSE)</f>
        <v>1.1299999999999999</v>
      </c>
      <c r="H1502" s="10">
        <f>VLOOKUP(A1502,away!$A$2:$E$405,3,FALSE)</f>
        <v>1.3857142857142899</v>
      </c>
      <c r="I1502" s="10">
        <f>VLOOKUP(C1502,away!$B$2:$E$405,3,FALSE)</f>
        <v>0.85</v>
      </c>
      <c r="J1502" s="10">
        <f>VLOOKUP(B1502,home!$B$2:$E$405,4,FALSE)</f>
        <v>1.01</v>
      </c>
      <c r="K1502" s="12">
        <f t="shared" si="1792"/>
        <v>1.5813542857142844</v>
      </c>
      <c r="L1502" s="12">
        <f t="shared" si="1793"/>
        <v>1.1896357142857179</v>
      </c>
      <c r="M1502" s="13">
        <f t="shared" si="1794"/>
        <v>6.260000005484273E-2</v>
      </c>
      <c r="N1502" s="13">
        <f t="shared" si="1795"/>
        <v>9.8992778372439999E-2</v>
      </c>
      <c r="O1502" s="13">
        <f t="shared" si="1796"/>
        <v>7.4471195779528807E-2</v>
      </c>
      <c r="P1502" s="13">
        <f t="shared" si="1797"/>
        <v>0.11776534460822541</v>
      </c>
      <c r="Q1502" s="13">
        <f t="shared" si="1798"/>
        <v>7.8271327167011157E-2</v>
      </c>
      <c r="R1502" s="13">
        <f t="shared" si="1799"/>
        <v>4.4296797092445661E-2</v>
      </c>
      <c r="S1502" s="13">
        <f t="shared" si="1800"/>
        <v>5.5386087773738005E-2</v>
      </c>
      <c r="T1502" s="13">
        <f t="shared" si="1801"/>
        <v>9.3114366202418419E-2</v>
      </c>
      <c r="U1502" s="13">
        <f t="shared" si="1802"/>
        <v>7.0048929925555017E-2</v>
      </c>
      <c r="V1502" s="13">
        <f t="shared" si="1803"/>
        <v>1.1577141830779866E-2</v>
      </c>
      <c r="W1502" s="13">
        <f t="shared" si="1804"/>
        <v>4.1258232888032667E-2</v>
      </c>
      <c r="X1502" s="13">
        <f t="shared" si="1805"/>
        <v>4.9082267351921234E-2</v>
      </c>
      <c r="Y1502" s="13">
        <f t="shared" si="1806"/>
        <v>2.9195009089982706E-2</v>
      </c>
      <c r="Z1502" s="13">
        <f t="shared" si="1807"/>
        <v>1.7565683949880367E-2</v>
      </c>
      <c r="AA1502" s="13">
        <f t="shared" si="1808"/>
        <v>2.7777569595645941E-2</v>
      </c>
      <c r="AB1502" s="13">
        <f t="shared" si="1809"/>
        <v>2.1963089363400756E-2</v>
      </c>
      <c r="AC1502" s="13">
        <f t="shared" si="1810"/>
        <v>1.3612081630248155E-3</v>
      </c>
      <c r="AD1502" s="13">
        <f t="shared" si="1811"/>
        <v>1.6310970849622127E-2</v>
      </c>
      <c r="AE1502" s="13">
        <f t="shared" si="1812"/>
        <v>1.9404113457383739E-2</v>
      </c>
      <c r="AF1502" s="13">
        <f t="shared" si="1813"/>
        <v>1.1541913186477912E-2</v>
      </c>
      <c r="AG1502" s="13">
        <f t="shared" si="1814"/>
        <v>4.5768907126064653E-3</v>
      </c>
      <c r="AH1502" s="13">
        <f t="shared" si="1815"/>
        <v>5.2241912431582761E-3</v>
      </c>
      <c r="AI1502" s="13">
        <f t="shared" si="1816"/>
        <v>8.2612972117593764E-3</v>
      </c>
      <c r="AJ1502" s="13">
        <f t="shared" si="1817"/>
        <v>6.5320188756875786E-3</v>
      </c>
      <c r="AK1502" s="13">
        <f t="shared" si="1818"/>
        <v>3.4431453478117181E-3</v>
      </c>
      <c r="AL1502" s="13">
        <f t="shared" si="1819"/>
        <v>1.0243012668479732E-4</v>
      </c>
      <c r="AM1502" s="13">
        <f t="shared" si="1820"/>
        <v>5.1586847314421379E-3</v>
      </c>
      <c r="AN1502" s="13">
        <f t="shared" si="1821"/>
        <v>6.1369555952639938E-3</v>
      </c>
      <c r="AO1502" s="13">
        <f t="shared" si="1822"/>
        <v>3.6503707765558088E-3</v>
      </c>
      <c r="AP1502" s="13">
        <f t="shared" si="1823"/>
        <v>1.4475371487252264E-3</v>
      </c>
      <c r="AQ1502" s="13">
        <f t="shared" si="1824"/>
        <v>4.3051047246971163E-4</v>
      </c>
      <c r="AR1502" s="13">
        <f t="shared" si="1825"/>
        <v>1.242976896223956E-3</v>
      </c>
      <c r="AS1502" s="13">
        <f t="shared" si="1826"/>
        <v>1.9655868418875923E-3</v>
      </c>
      <c r="AT1502" s="13">
        <f t="shared" si="1827"/>
        <v>1.5541445881812747E-3</v>
      </c>
      <c r="AU1502" s="13">
        <f t="shared" si="1828"/>
        <v>8.1921773504670689E-4</v>
      </c>
      <c r="AV1502" s="13">
        <f t="shared" si="1829"/>
        <v>3.2386836906231478E-4</v>
      </c>
      <c r="AW1502" s="13">
        <f t="shared" si="1830"/>
        <v>5.3526442832496537E-6</v>
      </c>
      <c r="AX1502" s="13">
        <f t="shared" si="1831"/>
        <v>1.3596180347858115E-3</v>
      </c>
      <c r="AY1502" s="13">
        <f t="shared" si="1832"/>
        <v>1.6174501719681627E-3</v>
      </c>
      <c r="AZ1502" s="13">
        <f t="shared" si="1833"/>
        <v>9.6208824532545163E-4</v>
      </c>
      <c r="BA1502" s="13">
        <f t="shared" si="1834"/>
        <v>3.8151151231121218E-4</v>
      </c>
      <c r="BB1502" s="13">
        <f t="shared" si="1835"/>
        <v>1.1346493011414336E-4</v>
      </c>
      <c r="BC1502" s="13">
        <f t="shared" si="1836"/>
        <v>2.6996386636543562E-5</v>
      </c>
      <c r="BD1502" s="13">
        <f t="shared" si="1837"/>
        <v>2.4644828463000519E-4</v>
      </c>
      <c r="BE1502" s="13">
        <f t="shared" si="1838"/>
        <v>3.8972205110659254E-4</v>
      </c>
      <c r="BF1502" s="13">
        <f t="shared" si="1839"/>
        <v>3.0814431787738576E-4</v>
      </c>
      <c r="BG1502" s="13">
        <f t="shared" si="1840"/>
        <v>1.6242844589796959E-4</v>
      </c>
      <c r="BH1502" s="13">
        <f t="shared" si="1841"/>
        <v>6.4214229760666255E-5</v>
      </c>
      <c r="BI1502" s="13">
        <f t="shared" si="1842"/>
        <v>2.0309089487174247E-5</v>
      </c>
      <c r="BJ1502" s="14">
        <f t="shared" si="1843"/>
        <v>0.4630330572834947</v>
      </c>
      <c r="BK1502" s="14">
        <f t="shared" si="1844"/>
        <v>0.25040966272926379</v>
      </c>
      <c r="BL1502" s="14">
        <f t="shared" si="1845"/>
        <v>0.26911529528415479</v>
      </c>
      <c r="BM1502" s="14">
        <f t="shared" si="1846"/>
        <v>0.52211415864461463</v>
      </c>
      <c r="BN1502" s="14">
        <f t="shared" si="1847"/>
        <v>0.47639744307449378</v>
      </c>
    </row>
    <row r="1503" spans="1:66" x14ac:dyDescent="0.25">
      <c r="A1503" t="s">
        <v>28</v>
      </c>
      <c r="B1503" t="s">
        <v>276</v>
      </c>
      <c r="C1503" t="s">
        <v>188</v>
      </c>
      <c r="D1503" s="7" t="s">
        <v>511</v>
      </c>
      <c r="E1503" s="10">
        <f>VLOOKUP(A1503,home!$A$2:$E$405,3,FALSE)</f>
        <v>1.3611111111111101</v>
      </c>
      <c r="F1503" s="10">
        <f>VLOOKUP(B1503,home!$B$2:$E$405,3,FALSE)</f>
        <v>0.73</v>
      </c>
      <c r="G1503" s="10">
        <f>VLOOKUP(C1503,away!$B$2:$E$405,4,FALSE)</f>
        <v>0.55000000000000004</v>
      </c>
      <c r="H1503" s="10">
        <f>VLOOKUP(A1503,away!$A$2:$E$405,3,FALSE)</f>
        <v>1.1666666666666701</v>
      </c>
      <c r="I1503" s="10">
        <f>VLOOKUP(C1503,away!$B$2:$E$405,3,FALSE)</f>
        <v>1.1000000000000001</v>
      </c>
      <c r="J1503" s="10">
        <f>VLOOKUP(B1503,home!$B$2:$E$405,4,FALSE)</f>
        <v>1.71</v>
      </c>
      <c r="K1503" s="12">
        <f t="shared" si="1792"/>
        <v>0.54648611111111067</v>
      </c>
      <c r="L1503" s="12">
        <f t="shared" si="1793"/>
        <v>2.1945000000000068</v>
      </c>
      <c r="M1503" s="13">
        <f t="shared" si="1794"/>
        <v>6.4506704740922377E-2</v>
      </c>
      <c r="N1503" s="13">
        <f t="shared" si="1795"/>
        <v>3.5252018214459307E-2</v>
      </c>
      <c r="O1503" s="13">
        <f t="shared" si="1796"/>
        <v>0.14155996355395459</v>
      </c>
      <c r="P1503" s="13">
        <f t="shared" si="1797"/>
        <v>7.7360553971631191E-2</v>
      </c>
      <c r="Q1503" s="13">
        <f t="shared" si="1798"/>
        <v>9.632369171418952E-3</v>
      </c>
      <c r="R1503" s="13">
        <f t="shared" si="1799"/>
        <v>0.15532667000957717</v>
      </c>
      <c r="S1503" s="13">
        <f t="shared" si="1800"/>
        <v>2.3193927417443562E-2</v>
      </c>
      <c r="T1503" s="13">
        <f t="shared" si="1801"/>
        <v>2.1138234146678956E-2</v>
      </c>
      <c r="U1503" s="13">
        <f t="shared" si="1802"/>
        <v>8.4883867845372607E-2</v>
      </c>
      <c r="V1503" s="13">
        <f t="shared" si="1803"/>
        <v>3.0906263172308965E-3</v>
      </c>
      <c r="W1503" s="13">
        <f t="shared" si="1804"/>
        <v>1.7546519897584318E-3</v>
      </c>
      <c r="X1503" s="13">
        <f t="shared" si="1805"/>
        <v>3.8505837915248902E-3</v>
      </c>
      <c r="Y1503" s="13">
        <f t="shared" si="1806"/>
        <v>4.2250530652507001E-3</v>
      </c>
      <c r="Z1503" s="13">
        <f t="shared" si="1807"/>
        <v>0.11362145911200605</v>
      </c>
      <c r="AA1503" s="13">
        <f t="shared" si="1808"/>
        <v>6.2092549328890252E-2</v>
      </c>
      <c r="AB1503" s="13">
        <f t="shared" si="1809"/>
        <v>1.6966357905860017E-2</v>
      </c>
      <c r="AC1503" s="13">
        <f t="shared" si="1810"/>
        <v>2.31654760714942E-4</v>
      </c>
      <c r="AD1503" s="13">
        <f t="shared" si="1811"/>
        <v>2.397232355591144E-4</v>
      </c>
      <c r="AE1503" s="13">
        <f t="shared" si="1812"/>
        <v>5.2607264043447817E-4</v>
      </c>
      <c r="AF1503" s="13">
        <f t="shared" si="1813"/>
        <v>5.7723320471673306E-4</v>
      </c>
      <c r="AG1503" s="13">
        <f t="shared" si="1814"/>
        <v>4.2224608925029155E-4</v>
      </c>
      <c r="AH1503" s="13">
        <f t="shared" si="1815"/>
        <v>6.2335573005324531E-2</v>
      </c>
      <c r="AI1503" s="13">
        <f t="shared" si="1816"/>
        <v>3.4065524875562532E-2</v>
      </c>
      <c r="AJ1503" s="13">
        <f t="shared" si="1817"/>
        <v>9.308168106102483E-3</v>
      </c>
      <c r="AK1503" s="13">
        <f t="shared" si="1818"/>
        <v>1.6955948632908064E-3</v>
      </c>
      <c r="AL1503" s="13">
        <f t="shared" si="1819"/>
        <v>1.1112606474659807E-5</v>
      </c>
      <c r="AM1503" s="13">
        <f t="shared" si="1820"/>
        <v>2.6201083748734637E-5</v>
      </c>
      <c r="AN1503" s="13">
        <f t="shared" si="1821"/>
        <v>5.7498278286598332E-5</v>
      </c>
      <c r="AO1503" s="13">
        <f t="shared" si="1822"/>
        <v>6.308998584997024E-5</v>
      </c>
      <c r="AP1503" s="13">
        <f t="shared" si="1823"/>
        <v>4.6150324649253366E-5</v>
      </c>
      <c r="AQ1503" s="13">
        <f t="shared" si="1824"/>
        <v>2.5319221860696714E-5</v>
      </c>
      <c r="AR1503" s="13">
        <f t="shared" si="1825"/>
        <v>2.7359082992036984E-2</v>
      </c>
      <c r="AS1503" s="13">
        <f t="shared" si="1826"/>
        <v>1.4951358867884419E-2</v>
      </c>
      <c r="AT1503" s="13">
        <f t="shared" si="1827"/>
        <v>4.0853549817683864E-3</v>
      </c>
      <c r="AU1503" s="13">
        <f t="shared" si="1828"/>
        <v>7.4419658549833615E-4</v>
      </c>
      <c r="AV1503" s="13">
        <f t="shared" si="1829"/>
        <v>1.0167327447778821E-4</v>
      </c>
      <c r="AW1503" s="13">
        <f t="shared" si="1830"/>
        <v>3.701929540163187E-7</v>
      </c>
      <c r="AX1503" s="13">
        <f t="shared" si="1831"/>
        <v>2.3864213941237511E-6</v>
      </c>
      <c r="AY1503" s="13">
        <f t="shared" si="1832"/>
        <v>5.2370017494045881E-6</v>
      </c>
      <c r="AZ1503" s="13">
        <f t="shared" si="1833"/>
        <v>5.7463001695342038E-6</v>
      </c>
      <c r="BA1503" s="13">
        <f t="shared" si="1834"/>
        <v>4.2034185740142828E-6</v>
      </c>
      <c r="BB1503" s="13">
        <f t="shared" si="1835"/>
        <v>2.3061005151685935E-6</v>
      </c>
      <c r="BC1503" s="13">
        <f t="shared" si="1836"/>
        <v>1.0121475161074974E-6</v>
      </c>
      <c r="BD1503" s="13">
        <f t="shared" si="1837"/>
        <v>1.0006584604337567E-2</v>
      </c>
      <c r="BE1503" s="13">
        <f t="shared" si="1838"/>
        <v>5.4684595059287487E-3</v>
      </c>
      <c r="BF1503" s="13">
        <f t="shared" si="1839"/>
        <v>1.4942185845817934E-3</v>
      </c>
      <c r="BG1503" s="13">
        <f t="shared" si="1840"/>
        <v>2.7218990114601755E-4</v>
      </c>
      <c r="BH1503" s="13">
        <f t="shared" si="1841"/>
        <v>3.7187000140251188E-5</v>
      </c>
      <c r="BI1503" s="13">
        <f t="shared" si="1842"/>
        <v>4.064435818106841E-6</v>
      </c>
      <c r="BJ1503" s="14">
        <f t="shared" si="1843"/>
        <v>7.7857335833365446E-2</v>
      </c>
      <c r="BK1503" s="14">
        <f t="shared" si="1844"/>
        <v>0.168399816816167</v>
      </c>
      <c r="BL1503" s="14">
        <f t="shared" si="1845"/>
        <v>0.63275864022755335</v>
      </c>
      <c r="BM1503" s="14">
        <f t="shared" si="1846"/>
        <v>0.50899410551833302</v>
      </c>
      <c r="BN1503" s="14">
        <f t="shared" si="1847"/>
        <v>0.4836382796619636</v>
      </c>
    </row>
    <row r="1504" spans="1:66" x14ac:dyDescent="0.25">
      <c r="A1504" t="s">
        <v>28</v>
      </c>
      <c r="B1504" t="s">
        <v>293</v>
      </c>
      <c r="C1504" t="s">
        <v>462</v>
      </c>
      <c r="D1504" s="7" t="s">
        <v>511</v>
      </c>
      <c r="E1504" s="10">
        <f>VLOOKUP(A1504,home!$A$2:$E$405,3,FALSE)</f>
        <v>1.3611111111111101</v>
      </c>
      <c r="F1504" s="10">
        <f>VLOOKUP(B1504,home!$B$2:$E$405,3,FALSE)</f>
        <v>0.37</v>
      </c>
      <c r="G1504" s="10">
        <f>VLOOKUP(C1504,away!$B$2:$E$405,4,FALSE)</f>
        <v>1.65</v>
      </c>
      <c r="H1504" s="10">
        <f>VLOOKUP(A1504,away!$A$2:$E$405,3,FALSE)</f>
        <v>1.1666666666666701</v>
      </c>
      <c r="I1504" s="10">
        <f>VLOOKUP(C1504,away!$B$2:$E$405,3,FALSE)</f>
        <v>0.37</v>
      </c>
      <c r="J1504" s="10">
        <f>VLOOKUP(B1504,home!$B$2:$E$405,4,FALSE)</f>
        <v>0.64</v>
      </c>
      <c r="K1504" s="12">
        <f t="shared" si="1792"/>
        <v>0.83095833333333258</v>
      </c>
      <c r="L1504" s="12">
        <f t="shared" si="1793"/>
        <v>0.27626666666666749</v>
      </c>
      <c r="M1504" s="13">
        <f t="shared" si="1794"/>
        <v>0.33047475727171183</v>
      </c>
      <c r="N1504" s="13">
        <f t="shared" si="1795"/>
        <v>0.27461075351123931</v>
      </c>
      <c r="O1504" s="13">
        <f t="shared" si="1796"/>
        <v>9.1299159608931868E-2</v>
      </c>
      <c r="P1504" s="13">
        <f t="shared" si="1797"/>
        <v>7.586579750337194E-2</v>
      </c>
      <c r="Q1504" s="13">
        <f t="shared" si="1798"/>
        <v>0.114095047026555</v>
      </c>
      <c r="R1504" s="13">
        <f t="shared" si="1799"/>
        <v>1.2611457247313827E-2</v>
      </c>
      <c r="S1504" s="13">
        <f t="shared" si="1800"/>
        <v>4.3540536033213903E-3</v>
      </c>
      <c r="T1504" s="13">
        <f t="shared" si="1801"/>
        <v>3.1520658325203024E-2</v>
      </c>
      <c r="U1504" s="13">
        <f t="shared" si="1802"/>
        <v>1.0479595495132476E-2</v>
      </c>
      <c r="V1504" s="13">
        <f t="shared" si="1803"/>
        <v>1.1106033961411863E-4</v>
      </c>
      <c r="W1504" s="13">
        <f t="shared" si="1804"/>
        <v>3.1602743372924791E-2</v>
      </c>
      <c r="X1504" s="13">
        <f t="shared" si="1805"/>
        <v>8.7307845691600473E-3</v>
      </c>
      <c r="Y1504" s="13">
        <f t="shared" si="1806"/>
        <v>1.2060123751533116E-3</v>
      </c>
      <c r="Z1504" s="13">
        <f t="shared" si="1807"/>
        <v>1.161375085174859E-3</v>
      </c>
      <c r="AA1504" s="13">
        <f t="shared" si="1808"/>
        <v>9.6505430515175805E-4</v>
      </c>
      <c r="AB1504" s="13">
        <f t="shared" si="1809"/>
        <v>4.0095995849253105E-4</v>
      </c>
      <c r="AC1504" s="13">
        <f t="shared" si="1810"/>
        <v>1.5934804872428121E-6</v>
      </c>
      <c r="AD1504" s="13">
        <f t="shared" si="1811"/>
        <v>6.5651407404816496E-3</v>
      </c>
      <c r="AE1504" s="13">
        <f t="shared" si="1812"/>
        <v>1.8137295485704025E-3</v>
      </c>
      <c r="AF1504" s="13">
        <f t="shared" si="1813"/>
        <v>2.5053650830919236E-4</v>
      </c>
      <c r="AG1504" s="13">
        <f t="shared" si="1814"/>
        <v>2.3071628676295474E-5</v>
      </c>
      <c r="AH1504" s="13">
        <f t="shared" si="1815"/>
        <v>8.0212305882743841E-5</v>
      </c>
      <c r="AI1504" s="13">
        <f t="shared" si="1816"/>
        <v>6.6653084009148285E-5</v>
      </c>
      <c r="AJ1504" s="13">
        <f t="shared" si="1817"/>
        <v>2.7692967799884227E-5</v>
      </c>
      <c r="AK1504" s="13">
        <f t="shared" si="1818"/>
        <v>7.6705674560151496E-6</v>
      </c>
      <c r="AL1504" s="13">
        <f t="shared" si="1819"/>
        <v>1.4632363327083782E-8</v>
      </c>
      <c r="AM1504" s="13">
        <f t="shared" si="1820"/>
        <v>1.0910716815618789E-3</v>
      </c>
      <c r="AN1504" s="13">
        <f t="shared" si="1821"/>
        <v>3.0142673655949594E-4</v>
      </c>
      <c r="AO1504" s="13">
        <f t="shared" si="1822"/>
        <v>4.1637079876751834E-5</v>
      </c>
      <c r="AP1504" s="13">
        <f t="shared" si="1823"/>
        <v>3.8343124224280026E-6</v>
      </c>
      <c r="AQ1504" s="13">
        <f t="shared" si="1824"/>
        <v>2.6482317797569486E-7</v>
      </c>
      <c r="AR1504" s="13">
        <f t="shared" si="1825"/>
        <v>4.4319972743745564E-6</v>
      </c>
      <c r="AS1504" s="13">
        <f t="shared" si="1826"/>
        <v>3.6828050684521545E-6</v>
      </c>
      <c r="AT1504" s="13">
        <f t="shared" si="1827"/>
        <v>1.5301287808362758E-6</v>
      </c>
      <c r="AU1504" s="13">
        <f t="shared" si="1828"/>
        <v>4.2382442050302538E-7</v>
      </c>
      <c r="AV1504" s="13">
        <f t="shared" si="1829"/>
        <v>8.8045108521789845E-8</v>
      </c>
      <c r="AW1504" s="13">
        <f t="shared" si="1830"/>
        <v>9.3308178338884323E-11</v>
      </c>
      <c r="AX1504" s="13">
        <f t="shared" si="1831"/>
        <v>1.5110585100964251E-4</v>
      </c>
      <c r="AY1504" s="13">
        <f t="shared" si="1832"/>
        <v>4.1745509772264028E-5</v>
      </c>
      <c r="AZ1504" s="13">
        <f t="shared" si="1833"/>
        <v>5.7664464165420886E-6</v>
      </c>
      <c r="BA1504" s="13">
        <f t="shared" si="1834"/>
        <v>5.3102564333667753E-7</v>
      </c>
      <c r="BB1504" s="13">
        <f t="shared" si="1835"/>
        <v>3.6676171099786637E-8</v>
      </c>
      <c r="BC1504" s="13">
        <f t="shared" si="1836"/>
        <v>2.0264807071668856E-9</v>
      </c>
      <c r="BD1504" s="13">
        <f t="shared" si="1837"/>
        <v>2.0406885227786886E-7</v>
      </c>
      <c r="BE1504" s="13">
        <f t="shared" si="1838"/>
        <v>1.6957271337406396E-7</v>
      </c>
      <c r="BF1504" s="13">
        <f t="shared" si="1839"/>
        <v>7.0453929642061546E-8</v>
      </c>
      <c r="BG1504" s="13">
        <f t="shared" si="1840"/>
        <v>1.9514759984050448E-8</v>
      </c>
      <c r="BH1504" s="13">
        <f t="shared" si="1841"/>
        <v>4.0539881079366423E-9</v>
      </c>
      <c r="BI1504" s="13">
        <f t="shared" si="1842"/>
        <v>6.7373904030483679E-10</v>
      </c>
      <c r="BJ1504" s="14">
        <f t="shared" si="1843"/>
        <v>0.47205589977536511</v>
      </c>
      <c r="BK1504" s="14">
        <f t="shared" si="1844"/>
        <v>0.41084902234064213</v>
      </c>
      <c r="BL1504" s="14">
        <f t="shared" si="1845"/>
        <v>0.11594908067880534</v>
      </c>
      <c r="BM1504" s="14">
        <f t="shared" si="1846"/>
        <v>0.10101666029439958</v>
      </c>
      <c r="BN1504" s="14">
        <f t="shared" si="1847"/>
        <v>0.89895697216912385</v>
      </c>
    </row>
    <row r="1505" spans="1:66" x14ac:dyDescent="0.25">
      <c r="A1505" t="s">
        <v>192</v>
      </c>
      <c r="B1505" t="s">
        <v>202</v>
      </c>
      <c r="C1505" t="s">
        <v>200</v>
      </c>
      <c r="D1505" s="7" t="s">
        <v>511</v>
      </c>
      <c r="E1505" s="10">
        <f>VLOOKUP(A1505,home!$A$2:$E$405,3,FALSE)</f>
        <v>1.5208333333333299</v>
      </c>
      <c r="F1505" s="10">
        <f>VLOOKUP(B1505,home!$B$2:$E$405,3,FALSE)</f>
        <v>0.66</v>
      </c>
      <c r="G1505" s="10">
        <f>VLOOKUP(C1505,away!$B$2:$E$405,4,FALSE)</f>
        <v>1.1499999999999999</v>
      </c>
      <c r="H1505" s="10">
        <f>VLOOKUP(A1505,away!$A$2:$E$405,3,FALSE)</f>
        <v>0.875</v>
      </c>
      <c r="I1505" s="10">
        <f>VLOOKUP(C1505,away!$B$2:$E$405,3,FALSE)</f>
        <v>0.82</v>
      </c>
      <c r="J1505" s="10">
        <f>VLOOKUP(B1505,home!$B$2:$E$405,4,FALSE)</f>
        <v>1.1399999999999999</v>
      </c>
      <c r="K1505" s="12">
        <f t="shared" si="1792"/>
        <v>1.1543124999999972</v>
      </c>
      <c r="L1505" s="12">
        <f t="shared" si="1793"/>
        <v>0.81794999999999984</v>
      </c>
      <c r="M1505" s="13">
        <f t="shared" si="1794"/>
        <v>0.13914169174211624</v>
      </c>
      <c r="N1505" s="13">
        <f t="shared" si="1795"/>
        <v>0.16061299404907117</v>
      </c>
      <c r="O1505" s="13">
        <f t="shared" si="1796"/>
        <v>0.11381094676046394</v>
      </c>
      <c r="P1505" s="13">
        <f t="shared" si="1797"/>
        <v>0.13137339848243773</v>
      </c>
      <c r="Q1505" s="13">
        <f t="shared" si="1798"/>
        <v>9.2698793346634042E-2</v>
      </c>
      <c r="R1505" s="13">
        <f t="shared" si="1799"/>
        <v>4.6545831951360736E-2</v>
      </c>
      <c r="S1505" s="13">
        <f t="shared" si="1800"/>
        <v>3.1009702434862178E-2</v>
      </c>
      <c r="T1505" s="13">
        <f t="shared" si="1801"/>
        <v>7.5822978017879281E-2</v>
      </c>
      <c r="U1505" s="13">
        <f t="shared" si="1802"/>
        <v>5.3728435644354963E-2</v>
      </c>
      <c r="V1505" s="13">
        <f t="shared" si="1803"/>
        <v>3.2531586597410508E-3</v>
      </c>
      <c r="W1505" s="13">
        <f t="shared" si="1804"/>
        <v>3.566779196497874E-2</v>
      </c>
      <c r="X1505" s="13">
        <f t="shared" si="1805"/>
        <v>2.9174470437754348E-2</v>
      </c>
      <c r="Y1505" s="13">
        <f t="shared" si="1806"/>
        <v>1.1931629047280583E-2</v>
      </c>
      <c r="Z1505" s="13">
        <f t="shared" si="1807"/>
        <v>1.2690721081538504E-2</v>
      </c>
      <c r="AA1505" s="13">
        <f t="shared" si="1808"/>
        <v>1.4649057978433378E-2</v>
      </c>
      <c r="AB1505" s="13">
        <f t="shared" si="1809"/>
        <v>8.4547953688651721E-3</v>
      </c>
      <c r="AC1505" s="13">
        <f t="shared" si="1810"/>
        <v>1.9197090730938736E-4</v>
      </c>
      <c r="AD1505" s="13">
        <f t="shared" si="1811"/>
        <v>1.0292944528143612E-2</v>
      </c>
      <c r="AE1505" s="13">
        <f t="shared" si="1812"/>
        <v>8.4191139767950639E-3</v>
      </c>
      <c r="AF1505" s="13">
        <f t="shared" si="1813"/>
        <v>3.443207138659761E-3</v>
      </c>
      <c r="AG1505" s="13">
        <f t="shared" si="1814"/>
        <v>9.3879042635558376E-4</v>
      </c>
      <c r="AH1505" s="13">
        <f t="shared" si="1815"/>
        <v>2.5950938271611036E-3</v>
      </c>
      <c r="AI1505" s="13">
        <f t="shared" si="1816"/>
        <v>2.9955492433648943E-3</v>
      </c>
      <c r="AJ1505" s="13">
        <f t="shared" si="1817"/>
        <v>1.7288999679908161E-3</v>
      </c>
      <c r="AK1505" s="13">
        <f t="shared" si="1818"/>
        <v>6.6523028143379787E-4</v>
      </c>
      <c r="AL1505" s="13">
        <f t="shared" si="1819"/>
        <v>7.2501261662776029E-6</v>
      </c>
      <c r="AM1505" s="13">
        <f t="shared" si="1820"/>
        <v>2.376254906128545E-3</v>
      </c>
      <c r="AN1505" s="13">
        <f t="shared" si="1821"/>
        <v>1.9436577004678429E-3</v>
      </c>
      <c r="AO1505" s="13">
        <f t="shared" si="1822"/>
        <v>7.949074080488359E-4</v>
      </c>
      <c r="AP1505" s="13">
        <f t="shared" si="1823"/>
        <v>2.1673150480451509E-4</v>
      </c>
      <c r="AQ1505" s="13">
        <f t="shared" si="1824"/>
        <v>4.4318883588713262E-5</v>
      </c>
      <c r="AR1505" s="13">
        <f t="shared" si="1825"/>
        <v>4.2453139918528494E-4</v>
      </c>
      <c r="AS1505" s="13">
        <f t="shared" si="1826"/>
        <v>4.900419007220631E-4</v>
      </c>
      <c r="AT1505" s="13">
        <f t="shared" si="1827"/>
        <v>2.8283074576361761E-4</v>
      </c>
      <c r="AU1505" s="13">
        <f t="shared" si="1828"/>
        <v>1.0882502173975499E-4</v>
      </c>
      <c r="AV1505" s="13">
        <f t="shared" si="1829"/>
        <v>3.1404520726742677E-5</v>
      </c>
      <c r="AW1505" s="13">
        <f t="shared" si="1830"/>
        <v>1.9014863792698968E-7</v>
      </c>
      <c r="AX1505" s="13">
        <f t="shared" si="1831"/>
        <v>4.5715679022175041E-4</v>
      </c>
      <c r="AY1505" s="13">
        <f t="shared" si="1832"/>
        <v>3.7393139656188059E-4</v>
      </c>
      <c r="AZ1505" s="13">
        <f t="shared" si="1833"/>
        <v>1.5292859290889509E-4</v>
      </c>
      <c r="BA1505" s="13">
        <f t="shared" si="1834"/>
        <v>4.1695980856610241E-5</v>
      </c>
      <c r="BB1505" s="13">
        <f t="shared" si="1835"/>
        <v>8.5263068854160841E-6</v>
      </c>
      <c r="BC1505" s="13">
        <f t="shared" si="1836"/>
        <v>1.3948185433852172E-6</v>
      </c>
      <c r="BD1505" s="13">
        <f t="shared" si="1837"/>
        <v>5.787424299393395E-5</v>
      </c>
      <c r="BE1505" s="13">
        <f t="shared" si="1838"/>
        <v>6.6804962115935227E-5</v>
      </c>
      <c r="BF1505" s="13">
        <f t="shared" si="1839"/>
        <v>3.8556901416225159E-5</v>
      </c>
      <c r="BG1505" s="13">
        <f t="shared" si="1840"/>
        <v>1.4835571088672093E-5</v>
      </c>
      <c r="BH1505" s="13">
        <f t="shared" si="1841"/>
        <v>4.2812212880731937E-6</v>
      </c>
      <c r="BI1505" s="13">
        <f t="shared" si="1842"/>
        <v>9.8837344961779372E-7</v>
      </c>
      <c r="BJ1505" s="14">
        <f t="shared" si="1843"/>
        <v>0.43541421722256851</v>
      </c>
      <c r="BK1505" s="14">
        <f t="shared" si="1844"/>
        <v>0.30535110374919477</v>
      </c>
      <c r="BL1505" s="14">
        <f t="shared" si="1845"/>
        <v>0.24669481588391878</v>
      </c>
      <c r="BM1505" s="14">
        <f t="shared" si="1846"/>
        <v>0.31559346035721264</v>
      </c>
      <c r="BN1505" s="14">
        <f t="shared" si="1847"/>
        <v>0.68418365633208389</v>
      </c>
    </row>
    <row r="1506" spans="1:66" x14ac:dyDescent="0.25">
      <c r="A1506" t="s">
        <v>192</v>
      </c>
      <c r="B1506" t="s">
        <v>193</v>
      </c>
      <c r="C1506" t="s">
        <v>196</v>
      </c>
      <c r="D1506" s="7" t="s">
        <v>511</v>
      </c>
      <c r="E1506" s="10">
        <f>VLOOKUP(A1506,home!$A$2:$E$405,3,FALSE)</f>
        <v>1.5208333333333299</v>
      </c>
      <c r="F1506" s="10">
        <f>VLOOKUP(B1506,home!$B$2:$E$405,3,FALSE)</f>
        <v>2.63</v>
      </c>
      <c r="G1506" s="10">
        <f>VLOOKUP(C1506,away!$B$2:$E$405,4,FALSE)</f>
        <v>0.49</v>
      </c>
      <c r="H1506" s="10">
        <f>VLOOKUP(A1506,away!$A$2:$E$405,3,FALSE)</f>
        <v>0.875</v>
      </c>
      <c r="I1506" s="10">
        <f>VLOOKUP(C1506,away!$B$2:$E$405,3,FALSE)</f>
        <v>0.33</v>
      </c>
      <c r="J1506" s="10">
        <f>VLOOKUP(B1506,home!$B$2:$E$405,4,FALSE)</f>
        <v>0.28999999999999998</v>
      </c>
      <c r="K1506" s="12">
        <f t="shared" si="1792"/>
        <v>1.9598979166666621</v>
      </c>
      <c r="L1506" s="12">
        <f t="shared" si="1793"/>
        <v>8.3737499999999992E-2</v>
      </c>
      <c r="M1506" s="13">
        <f t="shared" si="1794"/>
        <v>0.12955686054171742</v>
      </c>
      <c r="N1506" s="13">
        <f t="shared" si="1795"/>
        <v>0.25391822106558526</v>
      </c>
      <c r="O1506" s="13">
        <f t="shared" si="1796"/>
        <v>1.0848767609612061E-2</v>
      </c>
      <c r="P1506" s="13">
        <f t="shared" si="1797"/>
        <v>2.1262477036479443E-2</v>
      </c>
      <c r="Q1506" s="13">
        <f t="shared" si="1798"/>
        <v>0.24882689623507276</v>
      </c>
      <c r="R1506" s="13">
        <f t="shared" si="1799"/>
        <v>4.5422433885494495E-4</v>
      </c>
      <c r="S1506" s="13">
        <f t="shared" si="1800"/>
        <v>8.7238322971951252E-4</v>
      </c>
      <c r="T1506" s="13">
        <f t="shared" si="1801"/>
        <v>2.0836142223484403E-2</v>
      </c>
      <c r="U1506" s="13">
        <f t="shared" si="1802"/>
        <v>8.902333354210986E-4</v>
      </c>
      <c r="V1506" s="13">
        <f t="shared" si="1803"/>
        <v>1.5908097384475454E-5</v>
      </c>
      <c r="W1506" s="13">
        <f t="shared" si="1804"/>
        <v>0.16255843851391691</v>
      </c>
      <c r="X1506" s="13">
        <f t="shared" si="1805"/>
        <v>1.3612237245059118E-2</v>
      </c>
      <c r="Y1506" s="13">
        <f t="shared" si="1806"/>
        <v>5.6992735815406881E-4</v>
      </c>
      <c r="Z1506" s="13">
        <f t="shared" si="1807"/>
        <v>1.2678536858288656E-5</v>
      </c>
      <c r="AA1506" s="13">
        <f t="shared" si="1808"/>
        <v>2.4848637974941423E-5</v>
      </c>
      <c r="AB1506" s="13">
        <f t="shared" si="1809"/>
        <v>2.4350396899545902E-5</v>
      </c>
      <c r="AC1506" s="13">
        <f t="shared" si="1810"/>
        <v>1.6317427822674654E-7</v>
      </c>
      <c r="AD1506" s="13">
        <f t="shared" si="1811"/>
        <v>7.9649486245002871E-2</v>
      </c>
      <c r="AE1506" s="13">
        <f t="shared" si="1812"/>
        <v>6.669648854440928E-3</v>
      </c>
      <c r="AF1506" s="13">
        <f t="shared" si="1813"/>
        <v>2.7924986047437358E-4</v>
      </c>
      <c r="AG1506" s="13">
        <f t="shared" si="1814"/>
        <v>7.7945617304909544E-6</v>
      </c>
      <c r="AH1506" s="13">
        <f t="shared" si="1815"/>
        <v>2.6541724504273648E-7</v>
      </c>
      <c r="AI1506" s="13">
        <f t="shared" si="1816"/>
        <v>5.2019070560666423E-7</v>
      </c>
      <c r="AJ1506" s="13">
        <f t="shared" si="1817"/>
        <v>5.0976034009393108E-7</v>
      </c>
      <c r="AK1506" s="13">
        <f t="shared" si="1818"/>
        <v>3.3302607618312817E-7</v>
      </c>
      <c r="AL1506" s="13">
        <f t="shared" si="1819"/>
        <v>1.0711866061691493E-9</v>
      </c>
      <c r="AM1506" s="13">
        <f t="shared" si="1820"/>
        <v>3.1220972431030197E-2</v>
      </c>
      <c r="AN1506" s="13">
        <f t="shared" si="1821"/>
        <v>2.6143661789433908E-3</v>
      </c>
      <c r="AO1506" s="13">
        <f t="shared" si="1822"/>
        <v>1.0946024395463609E-4</v>
      </c>
      <c r="AP1506" s="13">
        <f t="shared" si="1823"/>
        <v>3.055309059383781E-6</v>
      </c>
      <c r="AQ1506" s="13">
        <f t="shared" si="1824"/>
        <v>6.3960985590037312E-8</v>
      </c>
      <c r="AR1506" s="13">
        <f t="shared" si="1825"/>
        <v>4.4450753113532262E-9</v>
      </c>
      <c r="AS1506" s="13">
        <f t="shared" si="1826"/>
        <v>8.7118938421476032E-9</v>
      </c>
      <c r="AT1506" s="13">
        <f t="shared" si="1827"/>
        <v>8.5372112957231058E-9</v>
      </c>
      <c r="AU1506" s="13">
        <f t="shared" si="1828"/>
        <v>5.5773542108769359E-9</v>
      </c>
      <c r="AV1506" s="13">
        <f t="shared" si="1829"/>
        <v>2.7327612246024359E-9</v>
      </c>
      <c r="AW1506" s="13">
        <f t="shared" si="1830"/>
        <v>4.8833300169477861E-12</v>
      </c>
      <c r="AX1506" s="13">
        <f t="shared" si="1831"/>
        <v>1.0198319803980574E-2</v>
      </c>
      <c r="AY1506" s="13">
        <f t="shared" si="1832"/>
        <v>8.5398180458582328E-4</v>
      </c>
      <c r="AZ1506" s="13">
        <f t="shared" si="1833"/>
        <v>3.5755150680752685E-5</v>
      </c>
      <c r="BA1506" s="13">
        <f t="shared" si="1834"/>
        <v>9.9801564337650965E-7</v>
      </c>
      <c r="BB1506" s="13">
        <f t="shared" si="1835"/>
        <v>2.0892833734310111E-8</v>
      </c>
      <c r="BC1506" s="13">
        <f t="shared" si="1836"/>
        <v>3.499027329653584E-10</v>
      </c>
      <c r="BD1506" s="13">
        <f t="shared" si="1837"/>
        <v>6.2036582314073503E-11</v>
      </c>
      <c r="BE1506" s="13">
        <f t="shared" si="1838"/>
        <v>1.2158536843447256E-10</v>
      </c>
      <c r="BF1506" s="13">
        <f t="shared" si="1839"/>
        <v>1.1914745514593566E-10</v>
      </c>
      <c r="BG1506" s="13">
        <f t="shared" si="1840"/>
        <v>7.7838949705551284E-11</v>
      </c>
      <c r="BH1506" s="13">
        <f t="shared" si="1841"/>
        <v>3.8139098840857766E-11</v>
      </c>
      <c r="BI1506" s="13">
        <f t="shared" si="1842"/>
        <v>1.4949748072348199E-11</v>
      </c>
      <c r="BJ1506" s="14">
        <f t="shared" si="1843"/>
        <v>0.83196503630452145</v>
      </c>
      <c r="BK1506" s="14">
        <f t="shared" si="1844"/>
        <v>0.1525617749553515</v>
      </c>
      <c r="BL1506" s="14">
        <f t="shared" si="1845"/>
        <v>1.2244083151122605E-2</v>
      </c>
      <c r="BM1506" s="14">
        <f t="shared" si="1846"/>
        <v>0.33106214432082931</v>
      </c>
      <c r="BN1506" s="14">
        <f t="shared" si="1847"/>
        <v>0.6648674468273218</v>
      </c>
    </row>
    <row r="1507" spans="1:66" x14ac:dyDescent="0.25">
      <c r="A1507" t="s">
        <v>192</v>
      </c>
      <c r="B1507" t="s">
        <v>197</v>
      </c>
      <c r="C1507" t="s">
        <v>201</v>
      </c>
      <c r="D1507" s="7" t="s">
        <v>511</v>
      </c>
      <c r="E1507" s="10">
        <f>VLOOKUP(A1507,home!$A$2:$E$405,3,FALSE)</f>
        <v>1.5208333333333299</v>
      </c>
      <c r="F1507" s="10">
        <f>VLOOKUP(B1507,home!$B$2:$E$405,3,FALSE)</f>
        <v>1.32</v>
      </c>
      <c r="G1507" s="10">
        <f>VLOOKUP(C1507,away!$B$2:$E$405,4,FALSE)</f>
        <v>0.16</v>
      </c>
      <c r="H1507" s="10">
        <f>VLOOKUP(A1507,away!$A$2:$E$405,3,FALSE)</f>
        <v>0.875</v>
      </c>
      <c r="I1507" s="10">
        <f>VLOOKUP(C1507,away!$B$2:$E$405,3,FALSE)</f>
        <v>0.16</v>
      </c>
      <c r="J1507" s="10">
        <f>VLOOKUP(B1507,home!$B$2:$E$405,4,FALSE)</f>
        <v>0.56999999999999995</v>
      </c>
      <c r="K1507" s="12">
        <f t="shared" si="1792"/>
        <v>0.32119999999999926</v>
      </c>
      <c r="L1507" s="12">
        <f t="shared" si="1793"/>
        <v>7.9799999999999996E-2</v>
      </c>
      <c r="M1507" s="13">
        <f t="shared" si="1794"/>
        <v>0.66965006103793512</v>
      </c>
      <c r="N1507" s="13">
        <f t="shared" si="1795"/>
        <v>0.21509159960538424</v>
      </c>
      <c r="O1507" s="13">
        <f t="shared" si="1796"/>
        <v>5.3438074870827218E-2</v>
      </c>
      <c r="P1507" s="13">
        <f t="shared" si="1797"/>
        <v>1.7164309648509662E-2</v>
      </c>
      <c r="Q1507" s="13">
        <f t="shared" si="1798"/>
        <v>3.4543710896624627E-2</v>
      </c>
      <c r="R1507" s="13">
        <f t="shared" si="1799"/>
        <v>2.1321791873460056E-3</v>
      </c>
      <c r="S1507" s="13">
        <f t="shared" si="1800"/>
        <v>1.0998786636907073E-4</v>
      </c>
      <c r="T1507" s="13">
        <f t="shared" si="1801"/>
        <v>2.7565881295506449E-3</v>
      </c>
      <c r="U1507" s="13">
        <f t="shared" si="1802"/>
        <v>6.8485595497553545E-4</v>
      </c>
      <c r="V1507" s="13">
        <f t="shared" si="1803"/>
        <v>3.1324251040934288E-7</v>
      </c>
      <c r="W1507" s="13">
        <f t="shared" si="1804"/>
        <v>3.6984799799986033E-3</v>
      </c>
      <c r="X1507" s="13">
        <f t="shared" si="1805"/>
        <v>2.9513870240388849E-4</v>
      </c>
      <c r="Y1507" s="13">
        <f t="shared" si="1806"/>
        <v>1.1776034225915151E-5</v>
      </c>
      <c r="Z1507" s="13">
        <f t="shared" si="1807"/>
        <v>5.6715966383403735E-5</v>
      </c>
      <c r="AA1507" s="13">
        <f t="shared" si="1808"/>
        <v>1.8217168402349237E-5</v>
      </c>
      <c r="AB1507" s="13">
        <f t="shared" si="1809"/>
        <v>2.9256772454172803E-6</v>
      </c>
      <c r="AC1507" s="13">
        <f t="shared" si="1810"/>
        <v>5.0180980303810988E-10</v>
      </c>
      <c r="AD1507" s="13">
        <f t="shared" si="1811"/>
        <v>2.9698794239388707E-4</v>
      </c>
      <c r="AE1507" s="13">
        <f t="shared" si="1812"/>
        <v>2.3699637803032185E-5</v>
      </c>
      <c r="AF1507" s="13">
        <f t="shared" si="1813"/>
        <v>9.4561554834098409E-7</v>
      </c>
      <c r="AG1507" s="13">
        <f t="shared" si="1814"/>
        <v>2.5153373585870167E-8</v>
      </c>
      <c r="AH1507" s="13">
        <f t="shared" si="1815"/>
        <v>1.1314835293489045E-6</v>
      </c>
      <c r="AI1507" s="13">
        <f t="shared" si="1816"/>
        <v>3.6343250962686729E-7</v>
      </c>
      <c r="AJ1507" s="13">
        <f t="shared" si="1817"/>
        <v>5.8367261046074744E-8</v>
      </c>
      <c r="AK1507" s="13">
        <f t="shared" si="1818"/>
        <v>6.2491880826663912E-9</v>
      </c>
      <c r="AL1507" s="13">
        <f t="shared" si="1819"/>
        <v>5.1449073748480327E-13</v>
      </c>
      <c r="AM1507" s="13">
        <f t="shared" si="1820"/>
        <v>1.9078505419383262E-5</v>
      </c>
      <c r="AN1507" s="13">
        <f t="shared" si="1821"/>
        <v>1.522464732466784E-6</v>
      </c>
      <c r="AO1507" s="13">
        <f t="shared" si="1822"/>
        <v>6.0746342825424677E-8</v>
      </c>
      <c r="AP1507" s="13">
        <f t="shared" si="1823"/>
        <v>1.6158527191562959E-9</v>
      </c>
      <c r="AQ1507" s="13">
        <f t="shared" si="1824"/>
        <v>3.2236261747168107E-11</v>
      </c>
      <c r="AR1507" s="13">
        <f t="shared" si="1825"/>
        <v>1.8058477128408529E-8</v>
      </c>
      <c r="AS1507" s="13">
        <f t="shared" si="1826"/>
        <v>5.8003828536448054E-9</v>
      </c>
      <c r="AT1507" s="13">
        <f t="shared" si="1827"/>
        <v>9.3154148629535343E-10</v>
      </c>
      <c r="AU1507" s="13">
        <f t="shared" si="1828"/>
        <v>9.9737041799355666E-11</v>
      </c>
      <c r="AV1507" s="13">
        <f t="shared" si="1829"/>
        <v>8.008884456488239E-12</v>
      </c>
      <c r="AW1507" s="13">
        <f t="shared" si="1830"/>
        <v>3.6631397515092867E-16</v>
      </c>
      <c r="AX1507" s="13">
        <f t="shared" si="1831"/>
        <v>1.0213359901176484E-6</v>
      </c>
      <c r="AY1507" s="13">
        <f t="shared" si="1832"/>
        <v>8.1502612011388339E-8</v>
      </c>
      <c r="AZ1507" s="13">
        <f t="shared" si="1833"/>
        <v>3.2519542192543946E-9</v>
      </c>
      <c r="BA1507" s="13">
        <f t="shared" si="1834"/>
        <v>8.6501982232166869E-11</v>
      </c>
      <c r="BB1507" s="13">
        <f t="shared" si="1835"/>
        <v>1.725714545531729E-12</v>
      </c>
      <c r="BC1507" s="13">
        <f t="shared" si="1836"/>
        <v>2.7542404146686412E-14</v>
      </c>
      <c r="BD1507" s="13">
        <f t="shared" si="1837"/>
        <v>2.4017774580783299E-10</v>
      </c>
      <c r="BE1507" s="13">
        <f t="shared" si="1838"/>
        <v>7.7145091953475779E-11</v>
      </c>
      <c r="BF1507" s="13">
        <f t="shared" si="1839"/>
        <v>1.238950176772818E-11</v>
      </c>
      <c r="BG1507" s="13">
        <f t="shared" si="1840"/>
        <v>1.326502655931428E-12</v>
      </c>
      <c r="BH1507" s="13">
        <f t="shared" si="1841"/>
        <v>1.0651816327129339E-13</v>
      </c>
      <c r="BI1507" s="13">
        <f t="shared" si="1842"/>
        <v>6.8427268085478716E-15</v>
      </c>
      <c r="BJ1507" s="14">
        <f t="shared" si="1843"/>
        <v>0.25674072124070207</v>
      </c>
      <c r="BK1507" s="14">
        <f t="shared" si="1844"/>
        <v>0.68692475380026052</v>
      </c>
      <c r="BL1507" s="14">
        <f t="shared" si="1845"/>
        <v>5.6277837620584227E-2</v>
      </c>
      <c r="BM1507" s="14">
        <f t="shared" si="1846"/>
        <v>7.9800118786916962E-3</v>
      </c>
      <c r="BN1507" s="14">
        <f t="shared" si="1847"/>
        <v>0.9920199352466269</v>
      </c>
    </row>
    <row r="1508" spans="1:66" x14ac:dyDescent="0.25">
      <c r="A1508" t="s">
        <v>32</v>
      </c>
      <c r="B1508" t="s">
        <v>209</v>
      </c>
      <c r="C1508" t="s">
        <v>362</v>
      </c>
      <c r="D1508" s="7" t="s">
        <v>511</v>
      </c>
      <c r="E1508" s="10">
        <f>VLOOKUP(A1508,home!$A$2:$E$405,3,FALSE)</f>
        <v>1.2749999999999999</v>
      </c>
      <c r="F1508" s="10">
        <f>VLOOKUP(B1508,home!$B$2:$E$405,3,FALSE)</f>
        <v>1.57</v>
      </c>
      <c r="G1508" s="10">
        <f>VLOOKUP(C1508,away!$B$2:$E$405,4,FALSE)</f>
        <v>1.76</v>
      </c>
      <c r="H1508" s="10">
        <f>VLOOKUP(A1508,away!$A$2:$E$405,3,FALSE)</f>
        <v>1.25</v>
      </c>
      <c r="I1508" s="10">
        <f>VLOOKUP(C1508,away!$B$2:$E$405,3,FALSE)</f>
        <v>1.37</v>
      </c>
      <c r="J1508" s="10">
        <f>VLOOKUP(B1508,home!$B$2:$E$405,4,FALSE)</f>
        <v>1.6</v>
      </c>
      <c r="K1508" s="12">
        <f t="shared" si="1792"/>
        <v>3.5230799999999998</v>
      </c>
      <c r="L1508" s="12">
        <f t="shared" si="1793"/>
        <v>2.74</v>
      </c>
      <c r="M1508" s="13">
        <f t="shared" si="1794"/>
        <v>1.9053682157000678E-3</v>
      </c>
      <c r="N1508" s="13">
        <f t="shared" si="1795"/>
        <v>6.7127646533685949E-3</v>
      </c>
      <c r="O1508" s="13">
        <f t="shared" si="1796"/>
        <v>5.2207089110181864E-3</v>
      </c>
      <c r="P1508" s="13">
        <f t="shared" si="1797"/>
        <v>1.8392975150229952E-2</v>
      </c>
      <c r="Q1508" s="13">
        <f t="shared" si="1798"/>
        <v>1.1824803447494916E-2</v>
      </c>
      <c r="R1508" s="13">
        <f t="shared" si="1799"/>
        <v>7.1523712080949174E-3</v>
      </c>
      <c r="S1508" s="13">
        <f t="shared" si="1800"/>
        <v>4.4387947181206436E-2</v>
      </c>
      <c r="T1508" s="13">
        <f t="shared" si="1801"/>
        <v>3.239996144613607E-2</v>
      </c>
      <c r="U1508" s="13">
        <f t="shared" si="1802"/>
        <v>2.519837595581504E-2</v>
      </c>
      <c r="V1508" s="13">
        <f t="shared" si="1803"/>
        <v>4.7609719081905706E-2</v>
      </c>
      <c r="W1508" s="13">
        <f t="shared" si="1804"/>
        <v>1.3886576176600126E-2</v>
      </c>
      <c r="X1508" s="13">
        <f t="shared" si="1805"/>
        <v>3.8049218723884351E-2</v>
      </c>
      <c r="Y1508" s="13">
        <f t="shared" si="1806"/>
        <v>5.2127429651721575E-2</v>
      </c>
      <c r="Z1508" s="13">
        <f t="shared" si="1807"/>
        <v>6.5324990367266918E-3</v>
      </c>
      <c r="AA1508" s="13">
        <f t="shared" si="1808"/>
        <v>2.3014516706311071E-2</v>
      </c>
      <c r="AB1508" s="13">
        <f t="shared" si="1809"/>
        <v>4.0540991758835215E-2</v>
      </c>
      <c r="AC1508" s="13">
        <f t="shared" si="1810"/>
        <v>2.8724250408902516E-2</v>
      </c>
      <c r="AD1508" s="13">
        <f t="shared" si="1811"/>
        <v>1.2230879699064095E-2</v>
      </c>
      <c r="AE1508" s="13">
        <f t="shared" si="1812"/>
        <v>3.3512610375435625E-2</v>
      </c>
      <c r="AF1508" s="13">
        <f t="shared" si="1813"/>
        <v>4.591227621434682E-2</v>
      </c>
      <c r="AG1508" s="13">
        <f t="shared" si="1814"/>
        <v>4.1933212275770099E-2</v>
      </c>
      <c r="AH1508" s="13">
        <f t="shared" si="1815"/>
        <v>4.4747618401577835E-3</v>
      </c>
      <c r="AI1508" s="13">
        <f t="shared" si="1816"/>
        <v>1.5764943943823086E-2</v>
      </c>
      <c r="AJ1508" s="13">
        <f t="shared" si="1817"/>
        <v>2.7770579354802122E-2</v>
      </c>
      <c r="AK1508" s="13">
        <f t="shared" si="1818"/>
        <v>3.2612657571105409E-2</v>
      </c>
      <c r="AL1508" s="13">
        <f t="shared" si="1819"/>
        <v>1.1091282401513353E-2</v>
      </c>
      <c r="AM1508" s="13">
        <f t="shared" si="1820"/>
        <v>8.6180735300357449E-3</v>
      </c>
      <c r="AN1508" s="13">
        <f t="shared" si="1821"/>
        <v>2.3613521472297942E-2</v>
      </c>
      <c r="AO1508" s="13">
        <f t="shared" si="1822"/>
        <v>3.2350524417048193E-2</v>
      </c>
      <c r="AP1508" s="13">
        <f t="shared" si="1823"/>
        <v>2.9546812300904019E-2</v>
      </c>
      <c r="AQ1508" s="13">
        <f t="shared" si="1824"/>
        <v>2.0239566426119251E-2</v>
      </c>
      <c r="AR1508" s="13">
        <f t="shared" si="1825"/>
        <v>2.452169488406466E-3</v>
      </c>
      <c r="AS1508" s="13">
        <f t="shared" si="1826"/>
        <v>8.6391892812150515E-3</v>
      </c>
      <c r="AT1508" s="13">
        <f t="shared" si="1827"/>
        <v>1.5218277486431566E-2</v>
      </c>
      <c r="AU1508" s="13">
        <f t="shared" si="1828"/>
        <v>1.7871736348965769E-2</v>
      </c>
      <c r="AV1508" s="13">
        <f t="shared" si="1829"/>
        <v>1.5740889224078583E-2</v>
      </c>
      <c r="AW1508" s="13">
        <f t="shared" si="1830"/>
        <v>2.9740778349044102E-3</v>
      </c>
      <c r="AX1508" s="13">
        <f t="shared" si="1831"/>
        <v>5.0603604153663887E-3</v>
      </c>
      <c r="AY1508" s="13">
        <f t="shared" si="1832"/>
        <v>1.3865387538103905E-2</v>
      </c>
      <c r="AZ1508" s="13">
        <f t="shared" si="1833"/>
        <v>1.8995580927202358E-2</v>
      </c>
      <c r="BA1508" s="13">
        <f t="shared" si="1834"/>
        <v>1.7349297246844819E-2</v>
      </c>
      <c r="BB1508" s="13">
        <f t="shared" si="1835"/>
        <v>1.1884268614088702E-2</v>
      </c>
      <c r="BC1508" s="13">
        <f t="shared" si="1836"/>
        <v>6.5125792005206098E-3</v>
      </c>
      <c r="BD1508" s="13">
        <f t="shared" si="1837"/>
        <v>1.1198240663722854E-3</v>
      </c>
      <c r="BE1508" s="13">
        <f t="shared" si="1838"/>
        <v>3.9452297717548716E-3</v>
      </c>
      <c r="BF1508" s="13">
        <f t="shared" si="1839"/>
        <v>6.9496800521370774E-3</v>
      </c>
      <c r="BG1508" s="13">
        <f t="shared" si="1840"/>
        <v>8.1614262660276958E-3</v>
      </c>
      <c r="BH1508" s="13">
        <f t="shared" si="1841"/>
        <v>7.1883394123292152E-3</v>
      </c>
      <c r="BI1508" s="13">
        <f t="shared" si="1842"/>
        <v>5.0650189633577617E-3</v>
      </c>
      <c r="BJ1508" s="14">
        <f t="shared" si="1843"/>
        <v>0.47662570475235416</v>
      </c>
      <c r="BK1508" s="14">
        <f t="shared" si="1844"/>
        <v>0.16597692997756192</v>
      </c>
      <c r="BL1508" s="14">
        <f t="shared" si="1845"/>
        <v>0.27410168761103915</v>
      </c>
      <c r="BM1508" s="14">
        <f t="shared" si="1846"/>
        <v>0.86113652008857577</v>
      </c>
      <c r="BN1508" s="14">
        <f t="shared" si="1847"/>
        <v>5.1208991585906638E-2</v>
      </c>
    </row>
    <row r="1509" spans="1:66" x14ac:dyDescent="0.25">
      <c r="A1509" t="s">
        <v>301</v>
      </c>
      <c r="B1509" t="s">
        <v>355</v>
      </c>
      <c r="C1509" t="s">
        <v>360</v>
      </c>
      <c r="D1509" s="7" t="s">
        <v>511</v>
      </c>
      <c r="E1509" s="10">
        <f>VLOOKUP(A1509,home!$A$2:$E$405,3,FALSE)</f>
        <v>1.32051282051282</v>
      </c>
      <c r="F1509" s="10">
        <f>VLOOKUP(B1509,home!$B$2:$E$405,3,FALSE)</f>
        <v>0.76</v>
      </c>
      <c r="G1509" s="10">
        <f>VLOOKUP(C1509,away!$B$2:$E$405,4,FALSE)</f>
        <v>1.01</v>
      </c>
      <c r="H1509" s="10">
        <f>VLOOKUP(A1509,away!$A$2:$E$405,3,FALSE)</f>
        <v>0.93589743589743601</v>
      </c>
      <c r="I1509" s="10">
        <f>VLOOKUP(C1509,away!$B$2:$E$405,3,FALSE)</f>
        <v>2.02</v>
      </c>
      <c r="J1509" s="10">
        <f>VLOOKUP(B1509,home!$B$2:$E$405,4,FALSE)</f>
        <v>0.85</v>
      </c>
      <c r="K1509" s="12">
        <f t="shared" si="1792"/>
        <v>1.0136256410256406</v>
      </c>
      <c r="L1509" s="12">
        <f t="shared" si="1793"/>
        <v>1.6069358974358976</v>
      </c>
      <c r="M1509" s="13">
        <f t="shared" si="1794"/>
        <v>7.2761992695997216E-2</v>
      </c>
      <c r="N1509" s="13">
        <f t="shared" si="1795"/>
        <v>7.3753421488783152E-2</v>
      </c>
      <c r="O1509" s="13">
        <f t="shared" si="1796"/>
        <v>0.1169238580321665</v>
      </c>
      <c r="P1509" s="13">
        <f t="shared" si="1797"/>
        <v>0.11851702054904575</v>
      </c>
      <c r="Q1509" s="13">
        <f t="shared" si="1798"/>
        <v>3.7379179567201028E-2</v>
      </c>
      <c r="R1509" s="13">
        <f t="shared" si="1799"/>
        <v>9.3944572369293503E-2</v>
      </c>
      <c r="S1509" s="13">
        <f t="shared" si="1800"/>
        <v>4.8261061989151831E-2</v>
      </c>
      <c r="T1509" s="13">
        <f t="shared" si="1801"/>
        <v>6.0065945463237749E-2</v>
      </c>
      <c r="U1509" s="13">
        <f t="shared" si="1802"/>
        <v>9.5224627388704811E-2</v>
      </c>
      <c r="V1509" s="13">
        <f t="shared" si="1803"/>
        <v>8.7343482856564597E-3</v>
      </c>
      <c r="W1509" s="13">
        <f t="shared" si="1804"/>
        <v>1.2629498283272225E-2</v>
      </c>
      <c r="X1509" s="13">
        <f t="shared" si="1805"/>
        <v>2.0294794157995177E-2</v>
      </c>
      <c r="Y1509" s="13">
        <f t="shared" si="1806"/>
        <v>1.6306216631777403E-2</v>
      </c>
      <c r="Z1509" s="13">
        <f t="shared" si="1807"/>
        <v>5.0320968569827429E-2</v>
      </c>
      <c r="AA1509" s="13">
        <f t="shared" si="1808"/>
        <v>5.1006624023622438E-2</v>
      </c>
      <c r="AB1509" s="13">
        <f t="shared" si="1809"/>
        <v>2.585081098624906E-2</v>
      </c>
      <c r="AC1509" s="13">
        <f t="shared" si="1810"/>
        <v>8.891738125378952E-4</v>
      </c>
      <c r="AD1509" s="13">
        <f t="shared" si="1811"/>
        <v>3.2003958233035082E-3</v>
      </c>
      <c r="AE1509" s="13">
        <f t="shared" si="1812"/>
        <v>5.1428309344703207E-3</v>
      </c>
      <c r="AF1509" s="13">
        <f t="shared" si="1813"/>
        <v>4.1320998215220823E-3</v>
      </c>
      <c r="AG1509" s="13">
        <f t="shared" si="1814"/>
        <v>2.2133398449974331E-3</v>
      </c>
      <c r="AH1509" s="13">
        <f t="shared" si="1815"/>
        <v>2.0215642697149813E-2</v>
      </c>
      <c r="AI1509" s="13">
        <f t="shared" si="1816"/>
        <v>2.0491093787643785E-2</v>
      </c>
      <c r="AJ1509" s="13">
        <f t="shared" si="1817"/>
        <v>1.0385149037908475E-2</v>
      </c>
      <c r="AK1509" s="13">
        <f t="shared" si="1818"/>
        <v>3.5088844502322645E-3</v>
      </c>
      <c r="AL1509" s="13">
        <f t="shared" si="1819"/>
        <v>5.7932570072685435E-5</v>
      </c>
      <c r="AM1509" s="13">
        <f t="shared" si="1820"/>
        <v>6.4880065358636054E-4</v>
      </c>
      <c r="AN1509" s="13">
        <f t="shared" si="1821"/>
        <v>1.0425810605277951E-3</v>
      </c>
      <c r="AO1509" s="13">
        <f t="shared" si="1822"/>
        <v>8.3768046607445154E-4</v>
      </c>
      <c r="AP1509" s="13">
        <f t="shared" si="1823"/>
        <v>4.486996038386232E-4</v>
      </c>
      <c r="AQ1509" s="13">
        <f t="shared" si="1824"/>
        <v>1.8025787514338744E-4</v>
      </c>
      <c r="AR1509" s="13">
        <f t="shared" si="1825"/>
        <v>6.4970483879575741E-3</v>
      </c>
      <c r="AS1509" s="13">
        <f t="shared" si="1826"/>
        <v>6.5855748370181001E-3</v>
      </c>
      <c r="AT1509" s="13">
        <f t="shared" si="1827"/>
        <v>3.3376537578473997E-3</v>
      </c>
      <c r="AU1509" s="13">
        <f t="shared" si="1828"/>
        <v>1.1277104766065696E-3</v>
      </c>
      <c r="AV1509" s="13">
        <f t="shared" si="1829"/>
        <v>2.8576906368541616E-4</v>
      </c>
      <c r="AW1509" s="13">
        <f t="shared" si="1830"/>
        <v>2.6211775251224887E-6</v>
      </c>
      <c r="AX1509" s="13">
        <f t="shared" si="1831"/>
        <v>1.0960682973155483E-4</v>
      </c>
      <c r="AY1509" s="13">
        <f t="shared" si="1832"/>
        <v>1.7613114929977968E-4</v>
      </c>
      <c r="AZ1509" s="13">
        <f t="shared" si="1833"/>
        <v>1.4151573323322882E-4</v>
      </c>
      <c r="BA1509" s="13">
        <f t="shared" si="1834"/>
        <v>7.5802237261479198E-5</v>
      </c>
      <c r="BB1509" s="13">
        <f t="shared" si="1835"/>
        <v>3.0452334040355983E-5</v>
      </c>
      <c r="BC1509" s="13">
        <f t="shared" si="1836"/>
        <v>9.7869897460314304E-6</v>
      </c>
      <c r="BD1509" s="13">
        <f t="shared" si="1837"/>
        <v>1.7400567136645079E-3</v>
      </c>
      <c r="BE1509" s="13">
        <f t="shared" si="1838"/>
        <v>1.7637661018091563E-3</v>
      </c>
      <c r="BF1509" s="13">
        <f t="shared" si="1839"/>
        <v>8.9389927278280045E-4</v>
      </c>
      <c r="BG1509" s="13">
        <f t="shared" si="1840"/>
        <v>3.0202640779560674E-4</v>
      </c>
      <c r="BH1509" s="13">
        <f t="shared" si="1841"/>
        <v>7.6535427802123328E-5</v>
      </c>
      <c r="BI1509" s="13">
        <f t="shared" si="1842"/>
        <v>1.5515654413419785E-5</v>
      </c>
      <c r="BJ1509" s="14">
        <f t="shared" si="1843"/>
        <v>0.23881903694904313</v>
      </c>
      <c r="BK1509" s="14">
        <f t="shared" si="1844"/>
        <v>0.24939766105176167</v>
      </c>
      <c r="BL1509" s="14">
        <f t="shared" si="1845"/>
        <v>0.46017681887435347</v>
      </c>
      <c r="BM1509" s="14">
        <f t="shared" si="1846"/>
        <v>0.48526093077072385</v>
      </c>
      <c r="BN1509" s="14">
        <f t="shared" si="1847"/>
        <v>0.51328004470248723</v>
      </c>
    </row>
    <row r="1510" spans="1:66" x14ac:dyDescent="0.25">
      <c r="A1510" t="s">
        <v>301</v>
      </c>
      <c r="B1510" t="s">
        <v>314</v>
      </c>
      <c r="C1510" t="s">
        <v>350</v>
      </c>
      <c r="D1510" s="7" t="s">
        <v>511</v>
      </c>
      <c r="E1510" s="10">
        <f>VLOOKUP(A1510,home!$A$2:$E$405,3,FALSE)</f>
        <v>1.32051282051282</v>
      </c>
      <c r="F1510" s="10">
        <f>VLOOKUP(B1510,home!$B$2:$E$405,3,FALSE)</f>
        <v>1.89</v>
      </c>
      <c r="G1510" s="10">
        <f>VLOOKUP(C1510,away!$B$2:$E$405,4,FALSE)</f>
        <v>1.06</v>
      </c>
      <c r="H1510" s="10">
        <f>VLOOKUP(A1510,away!$A$2:$E$405,3,FALSE)</f>
        <v>0.93589743589743601</v>
      </c>
      <c r="I1510" s="10">
        <f>VLOOKUP(C1510,away!$B$2:$E$405,3,FALSE)</f>
        <v>0.3</v>
      </c>
      <c r="J1510" s="10">
        <f>VLOOKUP(B1510,home!$B$2:$E$405,4,FALSE)</f>
        <v>1.07</v>
      </c>
      <c r="K1510" s="12">
        <f t="shared" si="1792"/>
        <v>2.6455153846153836</v>
      </c>
      <c r="L1510" s="12">
        <f t="shared" si="1793"/>
        <v>0.30042307692307696</v>
      </c>
      <c r="M1510" s="13">
        <f t="shared" si="1794"/>
        <v>5.2552717962629711E-2</v>
      </c>
      <c r="N1510" s="13">
        <f t="shared" si="1795"/>
        <v>0.13902902387349012</v>
      </c>
      <c r="O1510" s="13">
        <f t="shared" si="1796"/>
        <v>1.5788049231003874E-2</v>
      </c>
      <c r="P1510" s="13">
        <f t="shared" si="1797"/>
        <v>4.1767527133685825E-2</v>
      </c>
      <c r="Q1510" s="13">
        <f t="shared" si="1798"/>
        <v>0.18390171078268883</v>
      </c>
      <c r="R1510" s="13">
        <f t="shared" si="1799"/>
        <v>2.3715471642956005E-3</v>
      </c>
      <c r="S1510" s="13">
        <f t="shared" si="1800"/>
        <v>8.298934814863981E-3</v>
      </c>
      <c r="T1510" s="13">
        <f t="shared" si="1801"/>
        <v>5.5248317804753172E-2</v>
      </c>
      <c r="U1510" s="13">
        <f t="shared" si="1802"/>
        <v>6.2739645084849988E-3</v>
      </c>
      <c r="V1510" s="13">
        <f t="shared" si="1803"/>
        <v>7.3286406171123753E-4</v>
      </c>
      <c r="W1510" s="13">
        <f t="shared" si="1804"/>
        <v>0.16217160171089737</v>
      </c>
      <c r="X1510" s="13">
        <f t="shared" si="1805"/>
        <v>4.8720091575531511E-2</v>
      </c>
      <c r="Y1510" s="13">
        <f t="shared" si="1806"/>
        <v>7.3183199095476267E-3</v>
      </c>
      <c r="Z1510" s="13">
        <f t="shared" si="1807"/>
        <v>2.3748916538862745E-4</v>
      </c>
      <c r="AA1510" s="13">
        <f t="shared" si="1808"/>
        <v>6.2828124071508129E-4</v>
      </c>
      <c r="AB1510" s="13">
        <f t="shared" si="1809"/>
        <v>8.3106384408849446E-4</v>
      </c>
      <c r="AC1510" s="13">
        <f t="shared" si="1810"/>
        <v>3.6403825493614393E-5</v>
      </c>
      <c r="AD1510" s="13">
        <f t="shared" si="1811"/>
        <v>0.10725686681847436</v>
      </c>
      <c r="AE1510" s="13">
        <f t="shared" si="1812"/>
        <v>3.2222437950734741E-2</v>
      </c>
      <c r="AF1510" s="13">
        <f t="shared" si="1813"/>
        <v>4.8401819775613277E-3</v>
      </c>
      <c r="AG1510" s="13">
        <f t="shared" si="1814"/>
        <v>4.8470078752219922E-4</v>
      </c>
      <c r="AH1510" s="13">
        <f t="shared" si="1815"/>
        <v>1.7836806450486238E-5</v>
      </c>
      <c r="AI1510" s="13">
        <f t="shared" si="1816"/>
        <v>4.7187545877168257E-5</v>
      </c>
      <c r="AJ1510" s="13">
        <f t="shared" si="1817"/>
        <v>6.2417689290146427E-5</v>
      </c>
      <c r="AK1510" s="13">
        <f t="shared" si="1818"/>
        <v>5.5042319096408414E-5</v>
      </c>
      <c r="AL1510" s="13">
        <f t="shared" si="1819"/>
        <v>1.1573123735717957E-6</v>
      </c>
      <c r="AM1510" s="13">
        <f t="shared" si="1820"/>
        <v>5.6749938254783437E-2</v>
      </c>
      <c r="AN1510" s="13">
        <f t="shared" si="1821"/>
        <v>1.704899106569667E-2</v>
      </c>
      <c r="AO1510" s="13">
        <f t="shared" si="1822"/>
        <v>2.5609551771953207E-3</v>
      </c>
      <c r="AP1510" s="13">
        <f t="shared" si="1823"/>
        <v>2.5645667806503404E-4</v>
      </c>
      <c r="AQ1510" s="13">
        <f t="shared" si="1824"/>
        <v>1.9261376080442119E-5</v>
      </c>
      <c r="AR1510" s="13">
        <f t="shared" si="1825"/>
        <v>1.0717176552672927E-6</v>
      </c>
      <c r="AS1510" s="13">
        <f t="shared" si="1826"/>
        <v>2.8352455449735492E-6</v>
      </c>
      <c r="AT1510" s="13">
        <f t="shared" si="1827"/>
        <v>3.7503428541948766E-6</v>
      </c>
      <c r="AU1510" s="13">
        <f t="shared" si="1828"/>
        <v>3.3071965727849714E-6</v>
      </c>
      <c r="AV1510" s="13">
        <f t="shared" si="1829"/>
        <v>2.1873098533124784E-6</v>
      </c>
      <c r="AW1510" s="13">
        <f t="shared" si="1830"/>
        <v>2.5550045448163933E-8</v>
      </c>
      <c r="AX1510" s="13">
        <f t="shared" si="1831"/>
        <v>2.5022139121500437E-2</v>
      </c>
      <c r="AY1510" s="13">
        <f t="shared" si="1832"/>
        <v>7.5172280260784588E-3</v>
      </c>
      <c r="AZ1510" s="13">
        <f t="shared" si="1833"/>
        <v>1.1291743867634391E-3</v>
      </c>
      <c r="BA1510" s="13">
        <f t="shared" si="1834"/>
        <v>1.1307668121806699E-4</v>
      </c>
      <c r="BB1510" s="13">
        <f t="shared" si="1835"/>
        <v>8.4927111249453956E-6</v>
      </c>
      <c r="BC1510" s="13">
        <f t="shared" si="1836"/>
        <v>5.1028128151498849E-7</v>
      </c>
      <c r="BD1510" s="13">
        <f t="shared" si="1837"/>
        <v>5.3661452598030902E-8</v>
      </c>
      <c r="BE1510" s="13">
        <f t="shared" si="1838"/>
        <v>1.419621984088999E-7</v>
      </c>
      <c r="BF1510" s="13">
        <f t="shared" si="1839"/>
        <v>1.8778158996228313E-7</v>
      </c>
      <c r="BG1510" s="13">
        <f t="shared" si="1840"/>
        <v>1.655930283975859E-7</v>
      </c>
      <c r="BH1510" s="13">
        <f t="shared" si="1841"/>
        <v>1.0951972605271641E-7</v>
      </c>
      <c r="BI1510" s="13">
        <f t="shared" si="1842"/>
        <v>5.7947224038264701E-8</v>
      </c>
      <c r="BJ1510" s="14">
        <f t="shared" si="1843"/>
        <v>0.85161947695098905</v>
      </c>
      <c r="BK1510" s="14">
        <f t="shared" si="1844"/>
        <v>0.11090683313683639</v>
      </c>
      <c r="BL1510" s="14">
        <f t="shared" si="1845"/>
        <v>2.6089258627002239E-2</v>
      </c>
      <c r="BM1510" s="14">
        <f t="shared" si="1846"/>
        <v>0.54592527925638945</v>
      </c>
      <c r="BN1510" s="14">
        <f t="shared" si="1847"/>
        <v>0.43541057614779394</v>
      </c>
    </row>
    <row r="1511" spans="1:66" x14ac:dyDescent="0.25">
      <c r="A1511" t="s">
        <v>301</v>
      </c>
      <c r="B1511" t="s">
        <v>372</v>
      </c>
      <c r="C1511" t="s">
        <v>334</v>
      </c>
      <c r="D1511" s="7" t="s">
        <v>511</v>
      </c>
      <c r="E1511" s="10">
        <f>VLOOKUP(A1511,home!$A$2:$E$405,3,FALSE)</f>
        <v>1.32051282051282</v>
      </c>
      <c r="F1511" s="10">
        <f>VLOOKUP(B1511,home!$B$2:$E$405,3,FALSE)</f>
        <v>0.56999999999999995</v>
      </c>
      <c r="G1511" s="10">
        <f>VLOOKUP(C1511,away!$B$2:$E$405,4,FALSE)</f>
        <v>1.1399999999999999</v>
      </c>
      <c r="H1511" s="10">
        <f>VLOOKUP(A1511,away!$A$2:$E$405,3,FALSE)</f>
        <v>0.93589743589743601</v>
      </c>
      <c r="I1511" s="10">
        <f>VLOOKUP(C1511,away!$B$2:$E$405,3,FALSE)</f>
        <v>0.38</v>
      </c>
      <c r="J1511" s="10">
        <f>VLOOKUP(B1511,home!$B$2:$E$405,4,FALSE)</f>
        <v>0</v>
      </c>
      <c r="K1511" s="12">
        <f t="shared" si="1792"/>
        <v>0.85806923076923025</v>
      </c>
      <c r="L1511" s="12">
        <f t="shared" si="1793"/>
        <v>0</v>
      </c>
      <c r="M1511" s="13">
        <f t="shared" si="1794"/>
        <v>0.42397989990036905</v>
      </c>
      <c r="N1511" s="13">
        <f t="shared" si="1795"/>
        <v>0.36380410656912487</v>
      </c>
      <c r="O1511" s="13">
        <f t="shared" si="1796"/>
        <v>0</v>
      </c>
      <c r="P1511" s="13">
        <f t="shared" si="1797"/>
        <v>0</v>
      </c>
      <c r="Q1511" s="13">
        <f t="shared" si="1798"/>
        <v>0.15608455493722803</v>
      </c>
      <c r="R1511" s="13">
        <f t="shared" si="1799"/>
        <v>0</v>
      </c>
      <c r="S1511" s="13">
        <f t="shared" si="1800"/>
        <v>0</v>
      </c>
      <c r="T1511" s="13">
        <f t="shared" si="1801"/>
        <v>0</v>
      </c>
      <c r="U1511" s="13">
        <f t="shared" si="1802"/>
        <v>0</v>
      </c>
      <c r="V1511" s="13">
        <f t="shared" si="1803"/>
        <v>0</v>
      </c>
      <c r="W1511" s="13">
        <f t="shared" si="1804"/>
        <v>4.4643784663314978E-2</v>
      </c>
      <c r="X1511" s="13">
        <f t="shared" si="1805"/>
        <v>0</v>
      </c>
      <c r="Y1511" s="13">
        <f t="shared" si="1806"/>
        <v>0</v>
      </c>
      <c r="Z1511" s="13">
        <f t="shared" si="1807"/>
        <v>0</v>
      </c>
      <c r="AA1511" s="13">
        <f t="shared" si="1808"/>
        <v>0</v>
      </c>
      <c r="AB1511" s="13">
        <f t="shared" si="1809"/>
        <v>0</v>
      </c>
      <c r="AC1511" s="13">
        <f t="shared" si="1810"/>
        <v>0</v>
      </c>
      <c r="AD1511" s="13">
        <f t="shared" si="1811"/>
        <v>9.5768644911694584E-3</v>
      </c>
      <c r="AE1511" s="13">
        <f t="shared" si="1812"/>
        <v>0</v>
      </c>
      <c r="AF1511" s="13">
        <f t="shared" si="1813"/>
        <v>0</v>
      </c>
      <c r="AG1511" s="13">
        <f t="shared" si="1814"/>
        <v>0</v>
      </c>
      <c r="AH1511" s="13">
        <f t="shared" si="1815"/>
        <v>0</v>
      </c>
      <c r="AI1511" s="13">
        <f t="shared" si="1816"/>
        <v>0</v>
      </c>
      <c r="AJ1511" s="13">
        <f t="shared" si="1817"/>
        <v>0</v>
      </c>
      <c r="AK1511" s="13">
        <f t="shared" si="1818"/>
        <v>0</v>
      </c>
      <c r="AL1511" s="13">
        <f t="shared" si="1819"/>
        <v>0</v>
      </c>
      <c r="AM1511" s="13">
        <f t="shared" si="1820"/>
        <v>1.643522549423787E-3</v>
      </c>
      <c r="AN1511" s="13">
        <f t="shared" si="1821"/>
        <v>0</v>
      </c>
      <c r="AO1511" s="13">
        <f t="shared" si="1822"/>
        <v>0</v>
      </c>
      <c r="AP1511" s="13">
        <f t="shared" si="1823"/>
        <v>0</v>
      </c>
      <c r="AQ1511" s="13">
        <f t="shared" si="1824"/>
        <v>0</v>
      </c>
      <c r="AR1511" s="13">
        <f t="shared" si="1825"/>
        <v>0</v>
      </c>
      <c r="AS1511" s="13">
        <f t="shared" si="1826"/>
        <v>0</v>
      </c>
      <c r="AT1511" s="13">
        <f t="shared" si="1827"/>
        <v>0</v>
      </c>
      <c r="AU1511" s="13">
        <f t="shared" si="1828"/>
        <v>0</v>
      </c>
      <c r="AV1511" s="13">
        <f t="shared" si="1829"/>
        <v>0</v>
      </c>
      <c r="AW1511" s="13">
        <f t="shared" si="1830"/>
        <v>0</v>
      </c>
      <c r="AX1511" s="13">
        <f t="shared" si="1831"/>
        <v>2.3504268828932544E-4</v>
      </c>
      <c r="AY1511" s="13">
        <f t="shared" si="1832"/>
        <v>0</v>
      </c>
      <c r="AZ1511" s="13">
        <f t="shared" si="1833"/>
        <v>0</v>
      </c>
      <c r="BA1511" s="13">
        <f t="shared" si="1834"/>
        <v>0</v>
      </c>
      <c r="BB1511" s="13">
        <f t="shared" si="1835"/>
        <v>0</v>
      </c>
      <c r="BC1511" s="13">
        <f t="shared" si="1836"/>
        <v>0</v>
      </c>
      <c r="BD1511" s="13">
        <f t="shared" si="1837"/>
        <v>0</v>
      </c>
      <c r="BE1511" s="13">
        <f t="shared" si="1838"/>
        <v>0</v>
      </c>
      <c r="BF1511" s="13">
        <f t="shared" si="1839"/>
        <v>0</v>
      </c>
      <c r="BG1511" s="13">
        <f t="shared" si="1840"/>
        <v>0</v>
      </c>
      <c r="BH1511" s="13">
        <f t="shared" si="1841"/>
        <v>0</v>
      </c>
      <c r="BI1511" s="13">
        <f t="shared" si="1842"/>
        <v>0</v>
      </c>
      <c r="BJ1511" s="14">
        <f t="shared" si="1843"/>
        <v>0.57598787589855049</v>
      </c>
      <c r="BK1511" s="14">
        <f t="shared" si="1844"/>
        <v>0.42397989990036905</v>
      </c>
      <c r="BL1511" s="14">
        <f t="shared" si="1845"/>
        <v>0</v>
      </c>
      <c r="BM1511" s="14">
        <f t="shared" si="1846"/>
        <v>5.6099214392197547E-2</v>
      </c>
      <c r="BN1511" s="14">
        <f t="shared" si="1847"/>
        <v>0.94386856140672193</v>
      </c>
    </row>
    <row r="1512" spans="1:66" x14ac:dyDescent="0.25">
      <c r="A1512" t="s">
        <v>301</v>
      </c>
      <c r="B1512" t="s">
        <v>384</v>
      </c>
      <c r="C1512" t="s">
        <v>319</v>
      </c>
      <c r="D1512" s="7" t="s">
        <v>511</v>
      </c>
      <c r="E1512" s="10">
        <f>VLOOKUP(A1512,home!$A$2:$E$405,3,FALSE)</f>
        <v>1.32051282051282</v>
      </c>
      <c r="F1512" s="10">
        <f>VLOOKUP(B1512,home!$B$2:$E$405,3,FALSE)</f>
        <v>2.52</v>
      </c>
      <c r="G1512" s="10">
        <f>VLOOKUP(C1512,away!$B$2:$E$405,4,FALSE)</f>
        <v>1.26</v>
      </c>
      <c r="H1512" s="10">
        <f>VLOOKUP(A1512,away!$A$2:$E$405,3,FALSE)</f>
        <v>0.93589743589743601</v>
      </c>
      <c r="I1512" s="10">
        <f>VLOOKUP(C1512,away!$B$2:$E$405,3,FALSE)</f>
        <v>1.01</v>
      </c>
      <c r="J1512" s="10">
        <f>VLOOKUP(B1512,home!$B$2:$E$405,4,FALSE)</f>
        <v>0.36</v>
      </c>
      <c r="K1512" s="12">
        <f t="shared" si="1792"/>
        <v>4.1928923076923068</v>
      </c>
      <c r="L1512" s="12">
        <f t="shared" si="1793"/>
        <v>0.34029230769230773</v>
      </c>
      <c r="M1512" s="13">
        <f t="shared" si="1794"/>
        <v>1.0746398375476035E-2</v>
      </c>
      <c r="N1512" s="13">
        <f t="shared" si="1795"/>
        <v>4.5058491083930563E-2</v>
      </c>
      <c r="O1512" s="13">
        <f t="shared" si="1796"/>
        <v>3.6569167025716064E-3</v>
      </c>
      <c r="P1512" s="13">
        <f t="shared" si="1797"/>
        <v>1.5333057912084004E-2</v>
      </c>
      <c r="Q1512" s="13">
        <f t="shared" si="1798"/>
        <v>9.4462700331017446E-2</v>
      </c>
      <c r="R1512" s="13">
        <f t="shared" si="1799"/>
        <v>6.2221031187831809E-4</v>
      </c>
      <c r="S1512" s="13">
        <f t="shared" si="1800"/>
        <v>5.4693362538988212E-3</v>
      </c>
      <c r="T1512" s="13">
        <f t="shared" si="1801"/>
        <v>3.2144930286488849E-2</v>
      </c>
      <c r="U1512" s="13">
        <f t="shared" si="1802"/>
        <v>2.6088608304414311E-3</v>
      </c>
      <c r="V1512" s="13">
        <f t="shared" si="1803"/>
        <v>8.6707757635617433E-4</v>
      </c>
      <c r="W1512" s="13">
        <f t="shared" si="1804"/>
        <v>0.1320239765272555</v>
      </c>
      <c r="X1512" s="13">
        <f t="shared" si="1805"/>
        <v>4.4926743643174845E-2</v>
      </c>
      <c r="Y1512" s="13">
        <f t="shared" si="1806"/>
        <v>7.6441126357183406E-3</v>
      </c>
      <c r="Z1512" s="13">
        <f t="shared" si="1807"/>
        <v>7.0577794299674454E-5</v>
      </c>
      <c r="AA1512" s="13">
        <f t="shared" si="1808"/>
        <v>2.9592509081299498E-4</v>
      </c>
      <c r="AB1512" s="13">
        <f t="shared" si="1809"/>
        <v>6.2039101846147712E-4</v>
      </c>
      <c r="AC1512" s="13">
        <f t="shared" si="1810"/>
        <v>7.7322130564218768E-5</v>
      </c>
      <c r="AD1512" s="13">
        <f t="shared" si="1811"/>
        <v>0.13839057890301987</v>
      </c>
      <c r="AE1512" s="13">
        <f t="shared" si="1812"/>
        <v>4.7093249457783024E-2</v>
      </c>
      <c r="AF1512" s="13">
        <f t="shared" si="1813"/>
        <v>8.0127352673592511E-3</v>
      </c>
      <c r="AG1512" s="13">
        <f t="shared" si="1814"/>
        <v>9.088907250190733E-4</v>
      </c>
      <c r="AH1512" s="13">
        <f t="shared" si="1815"/>
        <v>6.0042701235173055E-6</v>
      </c>
      <c r="AI1512" s="13">
        <f t="shared" si="1816"/>
        <v>2.5175258014202443E-5</v>
      </c>
      <c r="AJ1512" s="13">
        <f t="shared" si="1817"/>
        <v>5.2778572835959272E-5</v>
      </c>
      <c r="AK1512" s="13">
        <f t="shared" si="1818"/>
        <v>7.3764957351623927E-5</v>
      </c>
      <c r="AL1512" s="13">
        <f t="shared" si="1819"/>
        <v>4.4129564693319661E-6</v>
      </c>
      <c r="AM1512" s="13">
        <f t="shared" si="1820"/>
        <v>0.11605135874791143</v>
      </c>
      <c r="AN1512" s="13">
        <f t="shared" si="1821"/>
        <v>3.9491384679154667E-2</v>
      </c>
      <c r="AO1512" s="13">
        <f t="shared" si="1822"/>
        <v>6.7193072132170923E-3</v>
      </c>
      <c r="AP1512" s="13">
        <f t="shared" si="1823"/>
        <v>7.6217618589307116E-4</v>
      </c>
      <c r="AQ1512" s="13">
        <f t="shared" si="1824"/>
        <v>6.4840673291418613E-5</v>
      </c>
      <c r="AR1512" s="13">
        <f t="shared" si="1825"/>
        <v>4.0864138726793636E-7</v>
      </c>
      <c r="AS1512" s="13">
        <f t="shared" si="1826"/>
        <v>1.7133893292804432E-6</v>
      </c>
      <c r="AT1512" s="13">
        <f t="shared" si="1827"/>
        <v>3.5920284694110265E-6</v>
      </c>
      <c r="AU1512" s="13">
        <f t="shared" si="1828"/>
        <v>5.0203295128017543E-6</v>
      </c>
      <c r="AV1512" s="13">
        <f t="shared" si="1829"/>
        <v>5.2624252490767863E-6</v>
      </c>
      <c r="AW1512" s="13">
        <f t="shared" si="1830"/>
        <v>1.749012778866002E-7</v>
      </c>
      <c r="AX1512" s="13">
        <f t="shared" si="1831"/>
        <v>8.1098474898559661E-2</v>
      </c>
      <c r="AY1512" s="13">
        <f t="shared" si="1832"/>
        <v>2.7597187173557559E-2</v>
      </c>
      <c r="AZ1512" s="13">
        <f t="shared" si="1833"/>
        <v>4.6955552545532271E-3</v>
      </c>
      <c r="BA1512" s="13">
        <f t="shared" si="1834"/>
        <v>5.3262044448955305E-4</v>
      </c>
      <c r="BB1512" s="13">
        <f t="shared" si="1835"/>
        <v>4.5311660044863167E-5</v>
      </c>
      <c r="BC1512" s="13">
        <f t="shared" si="1836"/>
        <v>3.0838418724071656E-6</v>
      </c>
      <c r="BD1512" s="13">
        <f t="shared" si="1837"/>
        <v>2.3176253448665338E-8</v>
      </c>
      <c r="BE1512" s="13">
        <f t="shared" si="1838"/>
        <v>9.7175534806036195E-8</v>
      </c>
      <c r="BF1512" s="13">
        <f t="shared" si="1839"/>
        <v>2.0372327619205763E-7</v>
      </c>
      <c r="BG1512" s="13">
        <f t="shared" si="1840"/>
        <v>2.8472991921451788E-7</v>
      </c>
      <c r="BH1512" s="13">
        <f t="shared" si="1841"/>
        <v>2.9846047201110106E-7</v>
      </c>
      <c r="BI1512" s="13">
        <f t="shared" si="1842"/>
        <v>2.5028252344911215E-7</v>
      </c>
      <c r="BJ1512" s="14">
        <f t="shared" si="1843"/>
        <v>0.82772770963331166</v>
      </c>
      <c r="BK1512" s="14">
        <f t="shared" si="1844"/>
        <v>6.0094792378406141E-2</v>
      </c>
      <c r="BL1512" s="14">
        <f t="shared" si="1845"/>
        <v>7.9791813744180904E-3</v>
      </c>
      <c r="BM1512" s="14">
        <f t="shared" si="1846"/>
        <v>0.69839547419119818</v>
      </c>
      <c r="BN1512" s="14">
        <f t="shared" si="1847"/>
        <v>0.16987977471695798</v>
      </c>
    </row>
    <row r="1513" spans="1:66" x14ac:dyDescent="0.25">
      <c r="A1513" t="s">
        <v>301</v>
      </c>
      <c r="B1513" t="s">
        <v>316</v>
      </c>
      <c r="C1513" t="s">
        <v>341</v>
      </c>
      <c r="D1513" s="7" t="s">
        <v>511</v>
      </c>
      <c r="E1513" s="10">
        <f>VLOOKUP(A1513,home!$A$2:$E$405,3,FALSE)</f>
        <v>1.32051282051282</v>
      </c>
      <c r="F1513" s="10">
        <f>VLOOKUP(B1513,home!$B$2:$E$405,3,FALSE)</f>
        <v>0.95</v>
      </c>
      <c r="G1513" s="10">
        <f>VLOOKUP(C1513,away!$B$2:$E$405,4,FALSE)</f>
        <v>1.51</v>
      </c>
      <c r="H1513" s="10">
        <f>VLOOKUP(A1513,away!$A$2:$E$405,3,FALSE)</f>
        <v>0.93589743589743601</v>
      </c>
      <c r="I1513" s="10">
        <f>VLOOKUP(C1513,away!$B$2:$E$405,3,FALSE)</f>
        <v>0.19</v>
      </c>
      <c r="J1513" s="10">
        <f>VLOOKUP(B1513,home!$B$2:$E$405,4,FALSE)</f>
        <v>1.07</v>
      </c>
      <c r="K1513" s="12">
        <f t="shared" si="1792"/>
        <v>1.8942756410256403</v>
      </c>
      <c r="L1513" s="12">
        <f t="shared" si="1793"/>
        <v>0.19026794871794875</v>
      </c>
      <c r="M1513" s="13">
        <f t="shared" si="1794"/>
        <v>0.12436386815956606</v>
      </c>
      <c r="N1513" s="13">
        <f t="shared" si="1795"/>
        <v>0.23557944607839018</v>
      </c>
      <c r="O1513" s="13">
        <f t="shared" si="1796"/>
        <v>2.3662458089350049E-2</v>
      </c>
      <c r="P1513" s="13">
        <f t="shared" si="1797"/>
        <v>4.4823217965445909E-2</v>
      </c>
      <c r="Q1513" s="13">
        <f t="shared" si="1798"/>
        <v>0.22312620311630399</v>
      </c>
      <c r="R1513" s="13">
        <f t="shared" si="1799"/>
        <v>2.2511036811425338E-3</v>
      </c>
      <c r="S1513" s="13">
        <f t="shared" si="1800"/>
        <v>4.0387953883037307E-3</v>
      </c>
      <c r="T1513" s="13">
        <f t="shared" si="1801"/>
        <v>4.2453764972163535E-2</v>
      </c>
      <c r="U1513" s="13">
        <f t="shared" si="1802"/>
        <v>4.264210868611451E-3</v>
      </c>
      <c r="V1513" s="13">
        <f t="shared" si="1803"/>
        <v>1.6174026596026139E-4</v>
      </c>
      <c r="W1513" s="13">
        <f t="shared" si="1804"/>
        <v>0.1408875104792513</v>
      </c>
      <c r="X1513" s="13">
        <f t="shared" si="1805"/>
        <v>2.6806377618865649E-2</v>
      </c>
      <c r="Y1513" s="13">
        <f t="shared" si="1806"/>
        <v>2.5501972410501496E-3</v>
      </c>
      <c r="Z1513" s="13">
        <f t="shared" si="1807"/>
        <v>1.427709599208044E-4</v>
      </c>
      <c r="AA1513" s="13">
        <f t="shared" si="1808"/>
        <v>2.7044755162382777E-4</v>
      </c>
      <c r="AB1513" s="13">
        <f t="shared" si="1809"/>
        <v>2.5615110460802069E-4</v>
      </c>
      <c r="AC1513" s="13">
        <f t="shared" si="1810"/>
        <v>3.6434010648616313E-6</v>
      </c>
      <c r="AD1513" s="13">
        <f t="shared" si="1811"/>
        <v>6.6719944806397619E-2</v>
      </c>
      <c r="AE1513" s="13">
        <f t="shared" si="1812"/>
        <v>1.2694667036888032E-2</v>
      </c>
      <c r="AF1513" s="13">
        <f t="shared" si="1813"/>
        <v>1.2076941283830234E-3</v>
      </c>
      <c r="AG1513" s="13">
        <f t="shared" si="1814"/>
        <v>7.6595161495382965E-5</v>
      </c>
      <c r="AH1513" s="13">
        <f t="shared" si="1815"/>
        <v>6.7911844201559804E-6</v>
      </c>
      <c r="AI1513" s="13">
        <f t="shared" si="1816"/>
        <v>1.2864375220814312E-5</v>
      </c>
      <c r="AJ1513" s="13">
        <f t="shared" si="1817"/>
        <v>1.2184336308901199E-5</v>
      </c>
      <c r="AK1513" s="13">
        <f t="shared" si="1818"/>
        <v>7.6934971573385996E-6</v>
      </c>
      <c r="AL1513" s="13">
        <f t="shared" si="1819"/>
        <v>5.2526175804147857E-8</v>
      </c>
      <c r="AM1513" s="13">
        <f t="shared" si="1820"/>
        <v>2.5277193243466851E-2</v>
      </c>
      <c r="AN1513" s="13">
        <f t="shared" si="1821"/>
        <v>4.8094397077816306E-3</v>
      </c>
      <c r="AO1513" s="13">
        <f t="shared" si="1822"/>
        <v>4.5754111384113091E-4</v>
      </c>
      <c r="AP1513" s="13">
        <f t="shared" si="1823"/>
        <v>2.9018469728225814E-5</v>
      </c>
      <c r="AQ1513" s="13">
        <f t="shared" si="1824"/>
        <v>1.380321177530854E-6</v>
      </c>
      <c r="AR1513" s="13">
        <f t="shared" si="1825"/>
        <v>2.5842894579767428E-7</v>
      </c>
      <c r="AS1513" s="13">
        <f t="shared" si="1826"/>
        <v>4.8953565696046982E-7</v>
      </c>
      <c r="AT1513" s="13">
        <f t="shared" si="1827"/>
        <v>4.6365773519685109E-7</v>
      </c>
      <c r="AU1513" s="13">
        <f t="shared" si="1828"/>
        <v>2.9276518451883721E-7</v>
      </c>
      <c r="AV1513" s="13">
        <f t="shared" si="1829"/>
        <v>1.3864448939360261E-7</v>
      </c>
      <c r="AW1513" s="13">
        <f t="shared" si="1830"/>
        <v>5.2587447664725693E-10</v>
      </c>
      <c r="AX1513" s="13">
        <f t="shared" si="1831"/>
        <v>7.9803285724328547E-3</v>
      </c>
      <c r="AY1513" s="13">
        <f t="shared" si="1832"/>
        <v>1.5184007475720354E-3</v>
      </c>
      <c r="AZ1513" s="13">
        <f t="shared" si="1833"/>
        <v>1.4445149778616556E-4</v>
      </c>
      <c r="BA1513" s="13">
        <f t="shared" si="1834"/>
        <v>9.1614967243363448E-6</v>
      </c>
      <c r="BB1513" s="13">
        <f t="shared" si="1835"/>
        <v>4.3578479723142066E-7</v>
      </c>
      <c r="BC1513" s="13">
        <f t="shared" si="1836"/>
        <v>1.6583175890337937E-8</v>
      </c>
      <c r="BD1513" s="13">
        <f t="shared" si="1837"/>
        <v>8.1951242343775715E-9</v>
      </c>
      <c r="BE1513" s="13">
        <f t="shared" si="1838"/>
        <v>1.5523824212360332E-8</v>
      </c>
      <c r="BF1513" s="13">
        <f t="shared" si="1839"/>
        <v>1.4703201030519115E-8</v>
      </c>
      <c r="BG1513" s="13">
        <f t="shared" si="1840"/>
        <v>9.2839718524051491E-9</v>
      </c>
      <c r="BH1513" s="13">
        <f t="shared" si="1841"/>
        <v>4.396600432994694E-9</v>
      </c>
      <c r="BI1513" s="13">
        <f t="shared" si="1842"/>
        <v>1.6656746207089269E-9</v>
      </c>
      <c r="BJ1513" s="14">
        <f t="shared" si="1843"/>
        <v>0.79232976817767287</v>
      </c>
      <c r="BK1513" s="14">
        <f t="shared" si="1844"/>
        <v>0.17490971845408868</v>
      </c>
      <c r="BL1513" s="14">
        <f t="shared" si="1845"/>
        <v>3.0745601488851339E-2</v>
      </c>
      <c r="BM1513" s="14">
        <f t="shared" si="1846"/>
        <v>0.34280316176863734</v>
      </c>
      <c r="BN1513" s="14">
        <f t="shared" si="1847"/>
        <v>0.65380629709019877</v>
      </c>
    </row>
    <row r="1514" spans="1:66" x14ac:dyDescent="0.25">
      <c r="A1514" t="s">
        <v>303</v>
      </c>
      <c r="B1514" t="s">
        <v>357</v>
      </c>
      <c r="C1514" t="s">
        <v>349</v>
      </c>
      <c r="D1514" s="7" t="s">
        <v>511</v>
      </c>
      <c r="E1514" s="10">
        <f>VLOOKUP(A1514,home!$A$2:$E$405,3,FALSE)</f>
        <v>1.2840909090909101</v>
      </c>
      <c r="F1514" s="10">
        <f>VLOOKUP(B1514,home!$B$2:$E$405,3,FALSE)</f>
        <v>1.56</v>
      </c>
      <c r="G1514" s="10">
        <f>VLOOKUP(C1514,away!$B$2:$E$405,4,FALSE)</f>
        <v>0.97</v>
      </c>
      <c r="H1514" s="10">
        <f>VLOOKUP(A1514,away!$A$2:$E$405,3,FALSE)</f>
        <v>0.96590909090909105</v>
      </c>
      <c r="I1514" s="10">
        <f>VLOOKUP(C1514,away!$B$2:$E$405,3,FALSE)</f>
        <v>0.78</v>
      </c>
      <c r="J1514" s="10">
        <f>VLOOKUP(B1514,home!$B$2:$E$405,4,FALSE)</f>
        <v>1.81</v>
      </c>
      <c r="K1514" s="12">
        <f t="shared" si="1792"/>
        <v>1.9430863636363651</v>
      </c>
      <c r="L1514" s="12">
        <f t="shared" si="1793"/>
        <v>1.3636704545454548</v>
      </c>
      <c r="M1514" s="13">
        <f t="shared" si="1794"/>
        <v>3.6634794595032501E-2</v>
      </c>
      <c r="N1514" s="13">
        <f t="shared" si="1795"/>
        <v>7.1184569812226858E-2</v>
      </c>
      <c r="O1514" s="13">
        <f t="shared" si="1796"/>
        <v>4.9957786997587336E-2</v>
      </c>
      <c r="P1514" s="13">
        <f t="shared" si="1797"/>
        <v>9.7072294672462062E-2</v>
      </c>
      <c r="Q1514" s="13">
        <f t="shared" si="1798"/>
        <v>6.9158883451729436E-2</v>
      </c>
      <c r="R1514" s="13">
        <f t="shared" si="1799"/>
        <v>3.4062979051542465E-2</v>
      </c>
      <c r="S1514" s="13">
        <f t="shared" si="1800"/>
        <v>6.4303829850427402E-2</v>
      </c>
      <c r="T1514" s="13">
        <f t="shared" si="1801"/>
        <v>9.4309926032476024E-2</v>
      </c>
      <c r="U1514" s="13">
        <f t="shared" si="1802"/>
        <v>6.6187310099883337E-2</v>
      </c>
      <c r="V1514" s="13">
        <f t="shared" si="1803"/>
        <v>1.8931972516565362E-2</v>
      </c>
      <c r="W1514" s="13">
        <f t="shared" si="1804"/>
        <v>4.4793894453124053E-2</v>
      </c>
      <c r="X1514" s="13">
        <f t="shared" si="1805"/>
        <v>6.1084110409752798E-2</v>
      </c>
      <c r="Y1514" s="13">
        <f t="shared" si="1806"/>
        <v>4.1649298303986178E-2</v>
      </c>
      <c r="Z1514" s="13">
        <f t="shared" si="1807"/>
        <v>1.548355937546308E-2</v>
      </c>
      <c r="AA1514" s="13">
        <f t="shared" si="1808"/>
        <v>3.0085893083016305E-2</v>
      </c>
      <c r="AB1514" s="13">
        <f t="shared" si="1809"/>
        <v>2.9229744293715318E-2</v>
      </c>
      <c r="AC1514" s="13">
        <f t="shared" si="1810"/>
        <v>3.1352878376520554E-3</v>
      </c>
      <c r="AD1514" s="13">
        <f t="shared" si="1811"/>
        <v>2.1759601371507991E-2</v>
      </c>
      <c r="AE1514" s="13">
        <f t="shared" si="1812"/>
        <v>2.9672925493012207E-2</v>
      </c>
      <c r="AF1514" s="13">
        <f t="shared" si="1813"/>
        <v>2.0232045897374686E-2</v>
      </c>
      <c r="AG1514" s="13">
        <f t="shared" si="1814"/>
        <v>9.1966144084191497E-3</v>
      </c>
      <c r="AH1514" s="13">
        <f t="shared" si="1815"/>
        <v>5.2786181128798189E-3</v>
      </c>
      <c r="AI1514" s="13">
        <f t="shared" si="1816"/>
        <v>1.02568108739807E-2</v>
      </c>
      <c r="AJ1514" s="13">
        <f t="shared" si="1817"/>
        <v>9.9649346718145449E-3</v>
      </c>
      <c r="AK1514" s="13">
        <f t="shared" si="1818"/>
        <v>6.454242891776687E-3</v>
      </c>
      <c r="AL1514" s="13">
        <f t="shared" si="1819"/>
        <v>3.3230658255233134E-4</v>
      </c>
      <c r="AM1514" s="13">
        <f t="shared" si="1820"/>
        <v>8.4561569406280696E-3</v>
      </c>
      <c r="AN1514" s="13">
        <f t="shared" si="1821"/>
        <v>1.1531411378933982E-2</v>
      </c>
      <c r="AO1514" s="13">
        <f t="shared" si="1822"/>
        <v>7.8625224983307658E-3</v>
      </c>
      <c r="AP1514" s="13">
        <f t="shared" si="1823"/>
        <v>3.5739632097241949E-3</v>
      </c>
      <c r="AQ1514" s="13">
        <f t="shared" si="1824"/>
        <v>1.2184270086833314E-3</v>
      </c>
      <c r="AR1514" s="13">
        <f t="shared" si="1825"/>
        <v>1.4396591122725383E-3</v>
      </c>
      <c r="AS1514" s="13">
        <f t="shared" si="1826"/>
        <v>2.7973819893416041E-3</v>
      </c>
      <c r="AT1514" s="13">
        <f t="shared" si="1827"/>
        <v>2.7177773986858198E-3</v>
      </c>
      <c r="AU1514" s="13">
        <f t="shared" si="1828"/>
        <v>1.7602920675951763E-3</v>
      </c>
      <c r="AV1514" s="13">
        <f t="shared" si="1829"/>
        <v>8.5509987814036262E-4</v>
      </c>
      <c r="AW1514" s="13">
        <f t="shared" si="1830"/>
        <v>2.4458959530824447E-5</v>
      </c>
      <c r="AX1514" s="13">
        <f t="shared" si="1831"/>
        <v>2.7385072066839016E-3</v>
      </c>
      <c r="AY1514" s="13">
        <f t="shared" si="1832"/>
        <v>3.7344213673146396E-3</v>
      </c>
      <c r="AZ1514" s="13">
        <f t="shared" si="1833"/>
        <v>2.5462600417151069E-3</v>
      </c>
      <c r="BA1514" s="13">
        <f t="shared" si="1834"/>
        <v>1.1574198628255233E-3</v>
      </c>
      <c r="BB1514" s="13">
        <f t="shared" si="1835"/>
        <v>3.945848176098048E-4</v>
      </c>
      <c r="BC1514" s="13">
        <f t="shared" si="1836"/>
        <v>1.0761673151733955E-4</v>
      </c>
      <c r="BD1514" s="13">
        <f t="shared" si="1837"/>
        <v>3.2720343267053322E-4</v>
      </c>
      <c r="BE1514" s="13">
        <f t="shared" si="1838"/>
        <v>6.3578452815712266E-4</v>
      </c>
      <c r="BF1514" s="13">
        <f t="shared" si="1839"/>
        <v>6.1769212343654298E-4</v>
      </c>
      <c r="BG1514" s="13">
        <f t="shared" si="1840"/>
        <v>4.0007638065837903E-4</v>
      </c>
      <c r="BH1514" s="13">
        <f t="shared" si="1841"/>
        <v>1.9434573991757199E-4</v>
      </c>
      <c r="BI1514" s="13">
        <f t="shared" si="1842"/>
        <v>7.5526111412930783E-5</v>
      </c>
      <c r="BJ1514" s="14">
        <f t="shared" si="1843"/>
        <v>0.50636316069757603</v>
      </c>
      <c r="BK1514" s="14">
        <f t="shared" si="1844"/>
        <v>0.22414490742200635</v>
      </c>
      <c r="BL1514" s="14">
        <f t="shared" si="1845"/>
        <v>0.25329915883848503</v>
      </c>
      <c r="BM1514" s="14">
        <f t="shared" si="1846"/>
        <v>0.6375095153451662</v>
      </c>
      <c r="BN1514" s="14">
        <f t="shared" si="1847"/>
        <v>0.35807130858058067</v>
      </c>
    </row>
    <row r="1515" spans="1:66" x14ac:dyDescent="0.25">
      <c r="A1515" t="s">
        <v>303</v>
      </c>
      <c r="B1515" t="s">
        <v>374</v>
      </c>
      <c r="C1515" t="s">
        <v>354</v>
      </c>
      <c r="D1515" s="7" t="s">
        <v>511</v>
      </c>
      <c r="E1515" s="10">
        <f>VLOOKUP(A1515,home!$A$2:$E$405,3,FALSE)</f>
        <v>1.2840909090909101</v>
      </c>
      <c r="F1515" s="10">
        <f>VLOOKUP(B1515,home!$B$2:$E$405,3,FALSE)</f>
        <v>1.36</v>
      </c>
      <c r="G1515" s="10">
        <f>VLOOKUP(C1515,away!$B$2:$E$405,4,FALSE)</f>
        <v>1.95</v>
      </c>
      <c r="H1515" s="10">
        <f>VLOOKUP(A1515,away!$A$2:$E$405,3,FALSE)</f>
        <v>0.96590909090909105</v>
      </c>
      <c r="I1515" s="10">
        <f>VLOOKUP(C1515,away!$B$2:$E$405,3,FALSE)</f>
        <v>0.57999999999999996</v>
      </c>
      <c r="J1515" s="10">
        <f>VLOOKUP(B1515,home!$B$2:$E$405,4,FALSE)</f>
        <v>0.78</v>
      </c>
      <c r="K1515" s="12">
        <f t="shared" si="1792"/>
        <v>3.4054090909090937</v>
      </c>
      <c r="L1515" s="12">
        <f t="shared" si="1793"/>
        <v>0.43697727272727277</v>
      </c>
      <c r="M1515" s="13">
        <f t="shared" si="1794"/>
        <v>2.1442370947915831E-2</v>
      </c>
      <c r="N1515" s="13">
        <f t="shared" si="1795"/>
        <v>7.3020044956677618E-2</v>
      </c>
      <c r="O1515" s="13">
        <f t="shared" si="1796"/>
        <v>9.369828777626767E-3</v>
      </c>
      <c r="P1515" s="13">
        <f t="shared" si="1797"/>
        <v>3.1908100099591837E-2</v>
      </c>
      <c r="Q1515" s="13">
        <f t="shared" si="1798"/>
        <v>0.12433156245703035</v>
      </c>
      <c r="R1515" s="13">
        <f t="shared" si="1799"/>
        <v>2.0472011125844303E-3</v>
      </c>
      <c r="S1515" s="13">
        <f t="shared" si="1800"/>
        <v>1.1870502269066158E-2</v>
      </c>
      <c r="T1515" s="13">
        <f t="shared" si="1801"/>
        <v>5.4330067076393707E-2</v>
      </c>
      <c r="U1515" s="13">
        <f t="shared" si="1802"/>
        <v>6.9715572797142298E-3</v>
      </c>
      <c r="V1515" s="13">
        <f t="shared" si="1803"/>
        <v>1.9627036350588645E-3</v>
      </c>
      <c r="W1515" s="13">
        <f t="shared" si="1804"/>
        <v>0.14113327769270095</v>
      </c>
      <c r="X1515" s="13">
        <f t="shared" si="1805"/>
        <v>6.1672034777217305E-2</v>
      </c>
      <c r="Y1515" s="13">
        <f t="shared" si="1806"/>
        <v>1.3474638780244968E-2</v>
      </c>
      <c r="Z1515" s="13">
        <f t="shared" si="1807"/>
        <v>2.9819345296712766E-4</v>
      </c>
      <c r="AA1515" s="13">
        <f t="shared" si="1808"/>
        <v>1.01547069558383E-3</v>
      </c>
      <c r="AB1515" s="13">
        <f t="shared" si="1809"/>
        <v>1.7290465691464779E-3</v>
      </c>
      <c r="AC1515" s="13">
        <f t="shared" si="1810"/>
        <v>1.8254203384682774E-4</v>
      </c>
      <c r="AD1515" s="13">
        <f t="shared" si="1811"/>
        <v>0.12015413672113037</v>
      </c>
      <c r="AE1515" s="13">
        <f t="shared" si="1812"/>
        <v>5.2504626971299408E-2</v>
      </c>
      <c r="AF1515" s="13">
        <f t="shared" si="1813"/>
        <v>1.1471664349740611E-2</v>
      </c>
      <c r="AG1515" s="13">
        <f t="shared" si="1814"/>
        <v>1.6709522003974455E-3</v>
      </c>
      <c r="AH1515" s="13">
        <f t="shared" si="1815"/>
        <v>3.2575940455675926E-5</v>
      </c>
      <c r="AI1515" s="13">
        <f t="shared" si="1816"/>
        <v>1.1093440377267214E-4</v>
      </c>
      <c r="AJ1515" s="13">
        <f t="shared" si="1817"/>
        <v>1.8888851355101891E-4</v>
      </c>
      <c r="AK1515" s="13">
        <f t="shared" si="1818"/>
        <v>2.1441422040498171E-4</v>
      </c>
      <c r="AL1515" s="13">
        <f t="shared" si="1819"/>
        <v>1.086553255237626E-5</v>
      </c>
      <c r="AM1515" s="13">
        <f t="shared" si="1820"/>
        <v>8.1834797900094319E-2</v>
      </c>
      <c r="AN1515" s="13">
        <f t="shared" si="1821"/>
        <v>3.5759946800570763E-2</v>
      </c>
      <c r="AO1515" s="13">
        <f t="shared" si="1822"/>
        <v>7.8131420128928885E-3</v>
      </c>
      <c r="AP1515" s="13">
        <f t="shared" si="1823"/>
        <v>1.1380551627416032E-3</v>
      </c>
      <c r="AQ1515" s="13">
        <f t="shared" si="1824"/>
        <v>1.2432606030700455E-4</v>
      </c>
      <c r="AR1515" s="13">
        <f t="shared" si="1825"/>
        <v>2.8469891233694602E-6</v>
      </c>
      <c r="AS1515" s="13">
        <f t="shared" si="1826"/>
        <v>9.6951626424416707E-6</v>
      </c>
      <c r="AT1515" s="13">
        <f t="shared" si="1827"/>
        <v>1.6507997500206552E-5</v>
      </c>
      <c r="AU1515" s="13">
        <f t="shared" si="1828"/>
        <v>1.8738828253302656E-5</v>
      </c>
      <c r="AV1515" s="13">
        <f t="shared" si="1829"/>
        <v>1.595334402169526E-5</v>
      </c>
      <c r="AW1515" s="13">
        <f t="shared" si="1830"/>
        <v>4.491347491877651E-7</v>
      </c>
      <c r="AX1515" s="13">
        <f t="shared" si="1831"/>
        <v>4.6446827453614926E-2</v>
      </c>
      <c r="AY1515" s="13">
        <f t="shared" si="1832"/>
        <v>2.0296207987514872E-2</v>
      </c>
      <c r="AZ1515" s="13">
        <f t="shared" si="1833"/>
        <v>4.4344908065448692E-3</v>
      </c>
      <c r="BA1515" s="13">
        <f t="shared" si="1834"/>
        <v>6.4592389952604714E-4</v>
      </c>
      <c r="BB1515" s="13">
        <f t="shared" si="1835"/>
        <v>7.0563516001064246E-5</v>
      </c>
      <c r="BC1515" s="13">
        <f t="shared" si="1836"/>
        <v>6.1669305552384662E-6</v>
      </c>
      <c r="BD1515" s="13">
        <f t="shared" si="1837"/>
        <v>2.0734492376903259E-7</v>
      </c>
      <c r="BE1515" s="13">
        <f t="shared" si="1838"/>
        <v>7.0609428835691664E-7</v>
      </c>
      <c r="BF1515" s="13">
        <f t="shared" si="1839"/>
        <v>1.2022699543048158E-6</v>
      </c>
      <c r="BG1515" s="13">
        <f t="shared" si="1840"/>
        <v>1.3647403440388264E-6</v>
      </c>
      <c r="BH1515" s="13">
        <f t="shared" si="1841"/>
        <v>1.161874793580056E-6</v>
      </c>
      <c r="BI1515" s="13">
        <f t="shared" si="1842"/>
        <v>7.9133179691113003E-7</v>
      </c>
      <c r="BJ1515" s="14">
        <f t="shared" si="1843"/>
        <v>0.85233345451319631</v>
      </c>
      <c r="BK1515" s="14">
        <f t="shared" si="1844"/>
        <v>8.7673292505546757E-2</v>
      </c>
      <c r="BL1515" s="14">
        <f t="shared" si="1845"/>
        <v>2.1749093490482065E-2</v>
      </c>
      <c r="BM1515" s="14">
        <f t="shared" si="1846"/>
        <v>0.67963916675799974</v>
      </c>
      <c r="BN1515" s="14">
        <f t="shared" si="1847"/>
        <v>0.26211910835142682</v>
      </c>
    </row>
    <row r="1516" spans="1:66" x14ac:dyDescent="0.25">
      <c r="A1516" t="s">
        <v>303</v>
      </c>
      <c r="B1516" t="s">
        <v>361</v>
      </c>
      <c r="C1516" t="s">
        <v>342</v>
      </c>
      <c r="D1516" s="7" t="s">
        <v>511</v>
      </c>
      <c r="E1516" s="10">
        <f>VLOOKUP(A1516,home!$A$2:$E$405,3,FALSE)</f>
        <v>1.2840909090909101</v>
      </c>
      <c r="F1516" s="10">
        <f>VLOOKUP(B1516,home!$B$2:$E$405,3,FALSE)</f>
        <v>0.78</v>
      </c>
      <c r="G1516" s="10">
        <f>VLOOKUP(C1516,away!$B$2:$E$405,4,FALSE)</f>
        <v>1.04</v>
      </c>
      <c r="H1516" s="10">
        <f>VLOOKUP(A1516,away!$A$2:$E$405,3,FALSE)</f>
        <v>0.96590909090909105</v>
      </c>
      <c r="I1516" s="10">
        <f>VLOOKUP(C1516,away!$B$2:$E$405,3,FALSE)</f>
        <v>0.26</v>
      </c>
      <c r="J1516" s="10">
        <f>VLOOKUP(B1516,home!$B$2:$E$405,4,FALSE)</f>
        <v>0.52</v>
      </c>
      <c r="K1516" s="12">
        <f t="shared" si="1792"/>
        <v>1.0416545454545463</v>
      </c>
      <c r="L1516" s="12">
        <f t="shared" si="1793"/>
        <v>0.13059090909090912</v>
      </c>
      <c r="M1516" s="13">
        <f t="shared" si="1794"/>
        <v>0.30967080826646043</v>
      </c>
      <c r="N1516" s="13">
        <f t="shared" si="1795"/>
        <v>0.32257000502534183</v>
      </c>
      <c r="O1516" s="13">
        <f t="shared" si="1796"/>
        <v>4.0440192370433684E-2</v>
      </c>
      <c r="P1516" s="13">
        <f t="shared" si="1797"/>
        <v>4.2124710201718506E-2</v>
      </c>
      <c r="Q1516" s="13">
        <f t="shared" si="1798"/>
        <v>0.16800325598097154</v>
      </c>
      <c r="R1516" s="13">
        <f t="shared" si="1799"/>
        <v>2.64056074273309E-3</v>
      </c>
      <c r="S1516" s="13">
        <f t="shared" si="1800"/>
        <v>1.4325625488501661E-3</v>
      </c>
      <c r="T1516" s="13">
        <f t="shared" si="1801"/>
        <v>2.1939697928787787E-2</v>
      </c>
      <c r="U1516" s="13">
        <f t="shared" si="1802"/>
        <v>2.7505521002167562E-3</v>
      </c>
      <c r="V1516" s="13">
        <f t="shared" si="1803"/>
        <v>2.1652484798281054E-5</v>
      </c>
      <c r="W1516" s="13">
        <f t="shared" si="1804"/>
        <v>5.833378508124757E-2</v>
      </c>
      <c r="X1516" s="13">
        <f t="shared" si="1805"/>
        <v>7.6178620244738322E-3</v>
      </c>
      <c r="Y1516" s="13">
        <f t="shared" si="1806"/>
        <v>4.9741176355257545E-4</v>
      </c>
      <c r="Z1516" s="13">
        <f t="shared" si="1807"/>
        <v>1.1494440930109348E-4</v>
      </c>
      <c r="AA1516" s="13">
        <f t="shared" si="1808"/>
        <v>1.1973236642307186E-4</v>
      </c>
      <c r="AB1516" s="13">
        <f t="shared" si="1809"/>
        <v>6.2359881861311043E-5</v>
      </c>
      <c r="AC1516" s="13">
        <f t="shared" si="1810"/>
        <v>1.8408755017559478E-7</v>
      </c>
      <c r="AD1516" s="13">
        <f t="shared" si="1811"/>
        <v>1.5190913095862532E-2</v>
      </c>
      <c r="AE1516" s="13">
        <f t="shared" si="1812"/>
        <v>1.9837951511096847E-3</v>
      </c>
      <c r="AF1516" s="13">
        <f t="shared" si="1813"/>
        <v>1.2953280611677554E-4</v>
      </c>
      <c r="AG1516" s="13">
        <f t="shared" si="1814"/>
        <v>5.6386023026287303E-6</v>
      </c>
      <c r="AH1516" s="13">
        <f t="shared" si="1815"/>
        <v>3.7526737263868356E-6</v>
      </c>
      <c r="AI1516" s="13">
        <f t="shared" si="1816"/>
        <v>3.9089896446986975E-6</v>
      </c>
      <c r="AJ1516" s="13">
        <f t="shared" si="1817"/>
        <v>2.0359084157675749E-6</v>
      </c>
      <c r="AK1516" s="13">
        <f t="shared" si="1818"/>
        <v>7.0690441847115297E-7</v>
      </c>
      <c r="AL1516" s="13">
        <f t="shared" si="1819"/>
        <v>1.0016616995708127E-9</v>
      </c>
      <c r="AM1516" s="13">
        <f t="shared" si="1820"/>
        <v>3.1647367351820411E-3</v>
      </c>
      <c r="AN1516" s="13">
        <f t="shared" si="1821"/>
        <v>4.1328584728081847E-4</v>
      </c>
      <c r="AO1516" s="13">
        <f t="shared" si="1822"/>
        <v>2.698568725540435E-5</v>
      </c>
      <c r="AP1516" s="13">
        <f t="shared" si="1823"/>
        <v>1.1746951437087381E-6</v>
      </c>
      <c r="AQ1516" s="13">
        <f t="shared" si="1824"/>
        <v>3.8351126680400051E-8</v>
      </c>
      <c r="AR1516" s="13">
        <f t="shared" si="1825"/>
        <v>9.8013014690085316E-8</v>
      </c>
      <c r="AS1516" s="13">
        <f t="shared" si="1826"/>
        <v>1.020957022656306E-7</v>
      </c>
      <c r="AT1516" s="13">
        <f t="shared" si="1827"/>
        <v>5.3174226168184059E-8</v>
      </c>
      <c r="AU1516" s="13">
        <f t="shared" si="1828"/>
        <v>1.8463058129705669E-8</v>
      </c>
      <c r="AV1516" s="13">
        <f t="shared" si="1829"/>
        <v>4.8080321059498558E-9</v>
      </c>
      <c r="AW1516" s="13">
        <f t="shared" si="1830"/>
        <v>3.7849071128491767E-12</v>
      </c>
      <c r="AX1516" s="13">
        <f t="shared" si="1831"/>
        <v>5.4942706756155868E-4</v>
      </c>
      <c r="AY1516" s="13">
        <f t="shared" si="1832"/>
        <v>7.1750180232016292E-5</v>
      </c>
      <c r="AZ1516" s="13">
        <f t="shared" si="1833"/>
        <v>4.6849606319677911E-6</v>
      </c>
      <c r="BA1516" s="13">
        <f t="shared" si="1834"/>
        <v>2.0393775599459797E-7</v>
      </c>
      <c r="BB1516" s="13">
        <f t="shared" si="1835"/>
        <v>6.6581042383236352E-9</v>
      </c>
      <c r="BC1516" s="13">
        <f t="shared" si="1836"/>
        <v>1.7389757706094378E-10</v>
      </c>
      <c r="BD1516" s="13">
        <f t="shared" si="1837"/>
        <v>2.1332681151864775E-9</v>
      </c>
      <c r="BE1516" s="13">
        <f t="shared" si="1838"/>
        <v>2.222128428857247E-9</v>
      </c>
      <c r="BF1516" s="13">
        <f t="shared" si="1839"/>
        <v>1.1573450892514603E-9</v>
      </c>
      <c r="BG1516" s="13">
        <f t="shared" si="1840"/>
        <v>4.0185125762609374E-10</v>
      </c>
      <c r="BH1516" s="13">
        <f t="shared" si="1841"/>
        <v>1.046475472757116E-10</v>
      </c>
      <c r="BI1516" s="13">
        <f t="shared" si="1842"/>
        <v>2.180131865808291E-11</v>
      </c>
      <c r="BJ1516" s="14">
        <f t="shared" si="1843"/>
        <v>0.60050419175393888</v>
      </c>
      <c r="BK1516" s="14">
        <f t="shared" si="1844"/>
        <v>0.35332166877127125</v>
      </c>
      <c r="BL1516" s="14">
        <f t="shared" si="1845"/>
        <v>4.6024084532948359E-2</v>
      </c>
      <c r="BM1516" s="14">
        <f t="shared" si="1846"/>
        <v>0.11444360670335328</v>
      </c>
      <c r="BN1516" s="14">
        <f t="shared" si="1847"/>
        <v>0.88544953258765913</v>
      </c>
    </row>
    <row r="1517" spans="1:66" x14ac:dyDescent="0.25">
      <c r="A1517" t="s">
        <v>303</v>
      </c>
      <c r="B1517" t="s">
        <v>353</v>
      </c>
      <c r="C1517" t="s">
        <v>390</v>
      </c>
      <c r="D1517" s="7" t="s">
        <v>511</v>
      </c>
      <c r="E1517" s="10">
        <f>VLOOKUP(A1517,home!$A$2:$E$405,3,FALSE)</f>
        <v>1.2840909090909101</v>
      </c>
      <c r="F1517" s="10">
        <f>VLOOKUP(B1517,home!$B$2:$E$405,3,FALSE)</f>
        <v>0.78</v>
      </c>
      <c r="G1517" s="10">
        <f>VLOOKUP(C1517,away!$B$2:$E$405,4,FALSE)</f>
        <v>0.97</v>
      </c>
      <c r="H1517" s="10">
        <f>VLOOKUP(A1517,away!$A$2:$E$405,3,FALSE)</f>
        <v>0.96590909090909105</v>
      </c>
      <c r="I1517" s="10">
        <f>VLOOKUP(C1517,away!$B$2:$E$405,3,FALSE)</f>
        <v>0.78</v>
      </c>
      <c r="J1517" s="10">
        <f>VLOOKUP(B1517,home!$B$2:$E$405,4,FALSE)</f>
        <v>1.29</v>
      </c>
      <c r="K1517" s="12">
        <f t="shared" si="1792"/>
        <v>0.97154318181818256</v>
      </c>
      <c r="L1517" s="12">
        <f t="shared" si="1793"/>
        <v>0.9718977272727275</v>
      </c>
      <c r="M1517" s="13">
        <f t="shared" si="1794"/>
        <v>0.1432103272925962</v>
      </c>
      <c r="N1517" s="13">
        <f t="shared" si="1795"/>
        <v>0.13913501704707221</v>
      </c>
      <c r="O1517" s="13">
        <f t="shared" si="1796"/>
        <v>0.13918579161765768</v>
      </c>
      <c r="P1517" s="13">
        <f t="shared" si="1797"/>
        <v>0.13522500685210168</v>
      </c>
      <c r="Q1517" s="13">
        <f t="shared" si="1798"/>
        <v>6.7587838582119794E-2</v>
      </c>
      <c r="R1517" s="13">
        <f t="shared" si="1799"/>
        <v>6.7637177270928481E-2</v>
      </c>
      <c r="S1517" s="13">
        <f t="shared" si="1800"/>
        <v>3.1921235751369403E-2</v>
      </c>
      <c r="T1517" s="13">
        <f t="shared" si="1801"/>
        <v>6.5688466709238183E-2</v>
      </c>
      <c r="U1517" s="13">
        <f t="shared" si="1802"/>
        <v>6.5712438414998312E-2</v>
      </c>
      <c r="V1517" s="13">
        <f t="shared" si="1803"/>
        <v>3.3490363476893093E-3</v>
      </c>
      <c r="W1517" s="13">
        <f t="shared" si="1804"/>
        <v>2.1888167916095467E-2</v>
      </c>
      <c r="X1517" s="13">
        <f t="shared" si="1805"/>
        <v>2.1273060651817013E-2</v>
      </c>
      <c r="Y1517" s="13">
        <f t="shared" si="1806"/>
        <v>1.0337619649817921E-2</v>
      </c>
      <c r="Z1517" s="13">
        <f t="shared" si="1807"/>
        <v>2.1912139622919324E-2</v>
      </c>
      <c r="AA1517" s="13">
        <f t="shared" si="1808"/>
        <v>2.1288589849695311E-2</v>
      </c>
      <c r="AB1517" s="13">
        <f t="shared" si="1809"/>
        <v>1.0341392159497621E-2</v>
      </c>
      <c r="AC1517" s="13">
        <f t="shared" si="1810"/>
        <v>1.9764350781549626E-4</v>
      </c>
      <c r="AD1517" s="13">
        <f t="shared" si="1811"/>
        <v>5.3163250753435103E-3</v>
      </c>
      <c r="AE1517" s="13">
        <f t="shared" si="1812"/>
        <v>5.1669242581693685E-3</v>
      </c>
      <c r="AF1517" s="13">
        <f t="shared" si="1813"/>
        <v>2.5108609717525666E-3</v>
      </c>
      <c r="AG1517" s="13">
        <f t="shared" si="1814"/>
        <v>8.1343335731470388E-4</v>
      </c>
      <c r="AH1517" s="13">
        <f t="shared" si="1815"/>
        <v>5.3240896747994921E-3</v>
      </c>
      <c r="AI1517" s="13">
        <f t="shared" si="1816"/>
        <v>5.1725830229400306E-3</v>
      </c>
      <c r="AJ1517" s="13">
        <f t="shared" si="1817"/>
        <v>2.512693884162935E-3</v>
      </c>
      <c r="AK1517" s="13">
        <f t="shared" si="1818"/>
        <v>8.1373020371824879E-4</v>
      </c>
      <c r="AL1517" s="13">
        <f t="shared" si="1819"/>
        <v>7.4649210581074167E-6</v>
      </c>
      <c r="AM1517" s="13">
        <f t="shared" si="1820"/>
        <v>1.033007875855805E-3</v>
      </c>
      <c r="AN1517" s="13">
        <f t="shared" si="1821"/>
        <v>1.0039780067990847E-3</v>
      </c>
      <c r="AO1517" s="13">
        <f t="shared" si="1822"/>
        <v>4.8788197151991667E-4</v>
      </c>
      <c r="AP1517" s="13">
        <f t="shared" si="1823"/>
        <v>1.5805712643251487E-4</v>
      </c>
      <c r="AQ1517" s="13">
        <f t="shared" si="1824"/>
        <v>3.8403840489754825E-5</v>
      </c>
      <c r="AR1517" s="13">
        <f t="shared" si="1825"/>
        <v>1.0348941309467645E-3</v>
      </c>
      <c r="AS1517" s="13">
        <f t="shared" si="1826"/>
        <v>1.0054443368249825E-3</v>
      </c>
      <c r="AT1517" s="13">
        <f t="shared" si="1827"/>
        <v>4.884162950700079E-4</v>
      </c>
      <c r="AU1517" s="13">
        <f t="shared" si="1828"/>
        <v>1.5817250712138795E-4</v>
      </c>
      <c r="AV1517" s="13">
        <f t="shared" si="1829"/>
        <v>3.8417855211218088E-5</v>
      </c>
      <c r="AW1517" s="13">
        <f t="shared" si="1830"/>
        <v>1.9579671156027023E-7</v>
      </c>
      <c r="AX1517" s="13">
        <f t="shared" si="1831"/>
        <v>1.672686264253651E-4</v>
      </c>
      <c r="AY1517" s="13">
        <f t="shared" si="1832"/>
        <v>1.6256799786684321E-4</v>
      </c>
      <c r="AZ1517" s="13">
        <f t="shared" si="1833"/>
        <v>7.8999733827031266E-5</v>
      </c>
      <c r="BA1517" s="13">
        <f t="shared" si="1834"/>
        <v>2.5593220587214036E-5</v>
      </c>
      <c r="BB1517" s="13">
        <f t="shared" si="1835"/>
        <v>6.2184982305757236E-6</v>
      </c>
      <c r="BC1517" s="13">
        <f t="shared" si="1836"/>
        <v>1.2087488594692051E-6</v>
      </c>
      <c r="BD1517" s="13">
        <f t="shared" si="1837"/>
        <v>1.6763520897250742E-4</v>
      </c>
      <c r="BE1517" s="13">
        <f t="shared" si="1838"/>
        <v>1.6286484430990579E-4</v>
      </c>
      <c r="BF1517" s="13">
        <f t="shared" si="1839"/>
        <v>7.9115114523584386E-5</v>
      </c>
      <c r="BG1517" s="13">
        <f t="shared" si="1840"/>
        <v>2.5621250031384368E-5</v>
      </c>
      <c r="BH1517" s="13">
        <f t="shared" si="1841"/>
        <v>6.2230376944125924E-6</v>
      </c>
      <c r="BI1517" s="13">
        <f t="shared" si="1842"/>
        <v>1.2091899684408199E-6</v>
      </c>
      <c r="BJ1517" s="14">
        <f t="shared" si="1843"/>
        <v>0.34288089986563436</v>
      </c>
      <c r="BK1517" s="14">
        <f t="shared" si="1844"/>
        <v>0.31407328267049706</v>
      </c>
      <c r="BL1517" s="14">
        <f t="shared" si="1845"/>
        <v>0.32115649986907263</v>
      </c>
      <c r="BM1517" s="14">
        <f t="shared" si="1846"/>
        <v>0.30787929116449203</v>
      </c>
      <c r="BN1517" s="14">
        <f t="shared" si="1847"/>
        <v>0.691981158662476</v>
      </c>
    </row>
    <row r="1518" spans="1:66" x14ac:dyDescent="0.25">
      <c r="A1518" t="s">
        <v>303</v>
      </c>
      <c r="B1518" t="s">
        <v>383</v>
      </c>
      <c r="C1518" t="s">
        <v>306</v>
      </c>
      <c r="D1518" s="7" t="s">
        <v>511</v>
      </c>
      <c r="E1518" s="10">
        <f>VLOOKUP(A1518,home!$A$2:$E$405,3,FALSE)</f>
        <v>1.2840909090909101</v>
      </c>
      <c r="F1518" s="10">
        <f>VLOOKUP(B1518,home!$B$2:$E$405,3,FALSE)</f>
        <v>1.04</v>
      </c>
      <c r="G1518" s="10">
        <f>VLOOKUP(C1518,away!$B$2:$E$405,4,FALSE)</f>
        <v>0.97</v>
      </c>
      <c r="H1518" s="10">
        <f>VLOOKUP(A1518,away!$A$2:$E$405,3,FALSE)</f>
        <v>0.96590909090909105</v>
      </c>
      <c r="I1518" s="10">
        <f>VLOOKUP(C1518,away!$B$2:$E$405,3,FALSE)</f>
        <v>0.57999999999999996</v>
      </c>
      <c r="J1518" s="10">
        <f>VLOOKUP(B1518,home!$B$2:$E$405,4,FALSE)</f>
        <v>0.69</v>
      </c>
      <c r="K1518" s="12">
        <f t="shared" si="1792"/>
        <v>1.2953909090909101</v>
      </c>
      <c r="L1518" s="12">
        <f t="shared" si="1793"/>
        <v>0.3865568181818182</v>
      </c>
      <c r="M1518" s="13">
        <f t="shared" si="1794"/>
        <v>0.18601132365197168</v>
      </c>
      <c r="N1518" s="13">
        <f t="shared" si="1795"/>
        <v>0.24095737764673114</v>
      </c>
      <c r="O1518" s="13">
        <f t="shared" si="1796"/>
        <v>7.1903945416694565E-2</v>
      </c>
      <c r="P1518" s="13">
        <f t="shared" si="1797"/>
        <v>9.3143717220555158E-2</v>
      </c>
      <c r="Q1518" s="13">
        <f t="shared" si="1798"/>
        <v>0.15606699824098041</v>
      </c>
      <c r="R1518" s="13">
        <f t="shared" si="1799"/>
        <v>1.3897480177498289E-2</v>
      </c>
      <c r="S1518" s="13">
        <f t="shared" si="1800"/>
        <v>1.166024719265899E-2</v>
      </c>
      <c r="T1518" s="13">
        <f t="shared" si="1801"/>
        <v>6.0328762263220814E-2</v>
      </c>
      <c r="U1518" s="13">
        <f t="shared" si="1802"/>
        <v>1.8002669481202414E-2</v>
      </c>
      <c r="V1518" s="13">
        <f t="shared" si="1803"/>
        <v>6.4875307703002555E-4</v>
      </c>
      <c r="W1518" s="13">
        <f t="shared" si="1804"/>
        <v>6.7389256910157722E-2</v>
      </c>
      <c r="X1518" s="13">
        <f t="shared" si="1805"/>
        <v>2.6049776730827673E-2</v>
      </c>
      <c r="Y1518" s="13">
        <f t="shared" si="1806"/>
        <v>5.0348594037077556E-3</v>
      </c>
      <c r="Z1518" s="13">
        <f t="shared" si="1807"/>
        <v>1.7907219060528765E-3</v>
      </c>
      <c r="AA1518" s="13">
        <f t="shared" si="1808"/>
        <v>2.3196848778108434E-3</v>
      </c>
      <c r="AB1518" s="13">
        <f t="shared" si="1809"/>
        <v>1.5024493513359127E-3</v>
      </c>
      <c r="AC1518" s="13">
        <f t="shared" si="1810"/>
        <v>2.0303627208843173E-5</v>
      </c>
      <c r="AD1518" s="13">
        <f t="shared" si="1811"/>
        <v>2.1823857692952524E-2</v>
      </c>
      <c r="AE1518" s="13">
        <f t="shared" si="1812"/>
        <v>8.4361609902405231E-3</v>
      </c>
      <c r="AF1518" s="13">
        <f t="shared" si="1813"/>
        <v>1.6305277750284764E-3</v>
      </c>
      <c r="AG1518" s="13">
        <f t="shared" si="1814"/>
        <v>2.1009720955736247E-4</v>
      </c>
      <c r="AH1518" s="13">
        <f t="shared" si="1815"/>
        <v>1.7305394056307011E-4</v>
      </c>
      <c r="AI1518" s="13">
        <f t="shared" si="1816"/>
        <v>2.2417250138775973E-4</v>
      </c>
      <c r="AJ1518" s="13">
        <f t="shared" si="1817"/>
        <v>1.451955101829367E-4</v>
      </c>
      <c r="AK1518" s="13">
        <f t="shared" si="1818"/>
        <v>6.2694981310597647E-5</v>
      </c>
      <c r="AL1518" s="13">
        <f t="shared" si="1819"/>
        <v>4.0667530861302248E-7</v>
      </c>
      <c r="AM1518" s="13">
        <f t="shared" si="1820"/>
        <v>5.6540853713488862E-3</v>
      </c>
      <c r="AN1518" s="13">
        <f t="shared" si="1821"/>
        <v>2.1856252508769894E-3</v>
      </c>
      <c r="AO1518" s="13">
        <f t="shared" si="1822"/>
        <v>4.2243417135842356E-4</v>
      </c>
      <c r="AP1518" s="13">
        <f t="shared" si="1823"/>
        <v>5.443160305719507E-5</v>
      </c>
      <c r="AQ1518" s="13">
        <f t="shared" si="1824"/>
        <v>5.2602268215812618E-6</v>
      </c>
      <c r="AR1518" s="13">
        <f t="shared" si="1825"/>
        <v>1.3379036127577181E-5</v>
      </c>
      <c r="AS1518" s="13">
        <f t="shared" si="1826"/>
        <v>1.7331081772062334E-5</v>
      </c>
      <c r="AT1518" s="13">
        <f t="shared" si="1827"/>
        <v>1.1225262886120367E-5</v>
      </c>
      <c r="AU1518" s="13">
        <f t="shared" si="1828"/>
        <v>4.8470344982786399E-6</v>
      </c>
      <c r="AV1518" s="13">
        <f t="shared" si="1829"/>
        <v>1.5697011062800424E-6</v>
      </c>
      <c r="AW1518" s="13">
        <f t="shared" si="1830"/>
        <v>5.6566523302553806E-9</v>
      </c>
      <c r="AX1518" s="13">
        <f t="shared" si="1831"/>
        <v>1.2207084648782065E-3</v>
      </c>
      <c r="AY1518" s="13">
        <f t="shared" si="1832"/>
        <v>4.7187318011093131E-4</v>
      </c>
      <c r="AZ1518" s="13">
        <f t="shared" si="1833"/>
        <v>9.1202897544508807E-5</v>
      </c>
      <c r="BA1518" s="13">
        <f t="shared" si="1834"/>
        <v>1.1751700627922564E-5</v>
      </c>
      <c r="BB1518" s="13">
        <f t="shared" si="1835"/>
        <v>1.1356750007387548E-6</v>
      </c>
      <c r="BC1518" s="13">
        <f t="shared" si="1836"/>
        <v>8.7800582954841473E-8</v>
      </c>
      <c r="BD1518" s="13">
        <f t="shared" si="1837"/>
        <v>8.6195960596930445E-7</v>
      </c>
      <c r="BE1518" s="13">
        <f t="shared" si="1838"/>
        <v>1.11657463757622E-6</v>
      </c>
      <c r="BF1518" s="13">
        <f t="shared" si="1839"/>
        <v>7.2320031741885663E-7</v>
      </c>
      <c r="BG1518" s="13">
        <f t="shared" si="1840"/>
        <v>3.1227570554534927E-7</v>
      </c>
      <c r="BH1518" s="13">
        <f t="shared" si="1841"/>
        <v>1.0112977752334883E-7</v>
      </c>
      <c r="BI1518" s="13">
        <f t="shared" si="1842"/>
        <v>2.6200518888426474E-8</v>
      </c>
      <c r="BJ1518" s="14">
        <f t="shared" si="1843"/>
        <v>0.59804627120561249</v>
      </c>
      <c r="BK1518" s="14">
        <f t="shared" si="1844"/>
        <v>0.29195662462484429</v>
      </c>
      <c r="BL1518" s="14">
        <f t="shared" si="1845"/>
        <v>0.10828283969493963</v>
      </c>
      <c r="BM1518" s="14">
        <f t="shared" si="1846"/>
        <v>0.23762374755355964</v>
      </c>
      <c r="BN1518" s="14">
        <f t="shared" si="1847"/>
        <v>0.7619808423544312</v>
      </c>
    </row>
    <row r="1519" spans="1:66" x14ac:dyDescent="0.25">
      <c r="A1519" t="s">
        <v>35</v>
      </c>
      <c r="B1519" t="s">
        <v>475</v>
      </c>
      <c r="C1519" t="s">
        <v>216</v>
      </c>
      <c r="D1519" s="7" t="s">
        <v>511</v>
      </c>
      <c r="E1519" s="10">
        <f>VLOOKUP(A1519,home!$A$2:$E$405,3,FALSE)</f>
        <v>1.575</v>
      </c>
      <c r="F1519" s="10">
        <f>VLOOKUP(B1519,home!$B$2:$E$405,3,FALSE)</f>
        <v>0.16</v>
      </c>
      <c r="G1519" s="10">
        <f>VLOOKUP(C1519,away!$B$2:$E$405,4,FALSE)</f>
        <v>0.95</v>
      </c>
      <c r="H1519" s="10">
        <f>VLOOKUP(A1519,away!$A$2:$E$405,3,FALSE)</f>
        <v>1.1000000000000001</v>
      </c>
      <c r="I1519" s="10">
        <f>VLOOKUP(C1519,away!$B$2:$E$405,3,FALSE)</f>
        <v>0.48</v>
      </c>
      <c r="J1519" s="10">
        <f>VLOOKUP(B1519,home!$B$2:$E$405,4,FALSE)</f>
        <v>0.91</v>
      </c>
      <c r="K1519" s="12">
        <f t="shared" si="1792"/>
        <v>0.2394</v>
      </c>
      <c r="L1519" s="12">
        <f t="shared" si="1793"/>
        <v>0.48048000000000002</v>
      </c>
      <c r="M1519" s="13">
        <f t="shared" si="1794"/>
        <v>0.48681066973544324</v>
      </c>
      <c r="N1519" s="13">
        <f t="shared" si="1795"/>
        <v>0.11654247433466511</v>
      </c>
      <c r="O1519" s="13">
        <f t="shared" si="1796"/>
        <v>0.23390279059448579</v>
      </c>
      <c r="P1519" s="13">
        <f t="shared" si="1797"/>
        <v>5.5996328068319896E-2</v>
      </c>
      <c r="Q1519" s="13">
        <f t="shared" si="1798"/>
        <v>1.3950134177859414E-2</v>
      </c>
      <c r="R1519" s="13">
        <f t="shared" si="1799"/>
        <v>5.6192806412419263E-2</v>
      </c>
      <c r="S1519" s="13">
        <f t="shared" si="1800"/>
        <v>1.6102711752594408E-3</v>
      </c>
      <c r="T1519" s="13">
        <f t="shared" si="1801"/>
        <v>6.7027604697778922E-3</v>
      </c>
      <c r="U1519" s="13">
        <f t="shared" si="1802"/>
        <v>1.3452557855133171E-2</v>
      </c>
      <c r="V1519" s="13">
        <f t="shared" si="1803"/>
        <v>2.0580502308078259E-5</v>
      </c>
      <c r="W1519" s="13">
        <f t="shared" si="1804"/>
        <v>1.1132207073931816E-3</v>
      </c>
      <c r="X1519" s="13">
        <f t="shared" si="1805"/>
        <v>5.3488028548827598E-4</v>
      </c>
      <c r="Y1519" s="13">
        <f t="shared" si="1806"/>
        <v>1.2849963978570341E-4</v>
      </c>
      <c r="Z1519" s="13">
        <f t="shared" si="1807"/>
        <v>8.999839875013068E-3</v>
      </c>
      <c r="AA1519" s="13">
        <f t="shared" si="1808"/>
        <v>2.1545616660781286E-3</v>
      </c>
      <c r="AB1519" s="13">
        <f t="shared" si="1809"/>
        <v>2.5790103142955199E-4</v>
      </c>
      <c r="AC1519" s="13">
        <f t="shared" si="1810"/>
        <v>1.4795697674419462E-7</v>
      </c>
      <c r="AD1519" s="13">
        <f t="shared" si="1811"/>
        <v>6.6626259337481891E-5</v>
      </c>
      <c r="AE1519" s="13">
        <f t="shared" si="1812"/>
        <v>3.20125850864733E-5</v>
      </c>
      <c r="AF1519" s="13">
        <f t="shared" si="1813"/>
        <v>7.6907034411743465E-6</v>
      </c>
      <c r="AG1519" s="13">
        <f t="shared" si="1814"/>
        <v>1.2317430631384831E-6</v>
      </c>
      <c r="AH1519" s="13">
        <f t="shared" si="1815"/>
        <v>1.08106076578657E-3</v>
      </c>
      <c r="AI1519" s="13">
        <f t="shared" si="1816"/>
        <v>2.5880594732930487E-4</v>
      </c>
      <c r="AJ1519" s="13">
        <f t="shared" si="1817"/>
        <v>3.0979071895317793E-5</v>
      </c>
      <c r="AK1519" s="13">
        <f t="shared" si="1818"/>
        <v>2.4721299372463609E-6</v>
      </c>
      <c r="AL1519" s="13">
        <f t="shared" si="1819"/>
        <v>6.8076136574962149E-10</v>
      </c>
      <c r="AM1519" s="13">
        <f t="shared" si="1820"/>
        <v>3.1900652970786334E-6</v>
      </c>
      <c r="AN1519" s="13">
        <f t="shared" si="1821"/>
        <v>1.5327625739403419E-6</v>
      </c>
      <c r="AO1519" s="13">
        <f t="shared" si="1822"/>
        <v>3.6823088076342775E-7</v>
      </c>
      <c r="AP1519" s="13">
        <f t="shared" si="1823"/>
        <v>5.8975857863070585E-8</v>
      </c>
      <c r="AQ1519" s="13">
        <f t="shared" si="1824"/>
        <v>7.0841800465120402E-9</v>
      </c>
      <c r="AR1519" s="13">
        <f t="shared" si="1825"/>
        <v>1.0388561534902632E-4</v>
      </c>
      <c r="AS1519" s="13">
        <f t="shared" si="1826"/>
        <v>2.4870216314556898E-5</v>
      </c>
      <c r="AT1519" s="13">
        <f t="shared" si="1827"/>
        <v>2.9769648928524609E-6</v>
      </c>
      <c r="AU1519" s="13">
        <f t="shared" si="1828"/>
        <v>2.3756179844962648E-7</v>
      </c>
      <c r="AV1519" s="13">
        <f t="shared" si="1829"/>
        <v>1.4218073637210138E-8</v>
      </c>
      <c r="AW1519" s="13">
        <f t="shared" si="1830"/>
        <v>2.1751632697522625E-12</v>
      </c>
      <c r="AX1519" s="13">
        <f t="shared" si="1831"/>
        <v>1.2728360535343751E-7</v>
      </c>
      <c r="AY1519" s="13">
        <f t="shared" si="1832"/>
        <v>6.115722670021966E-8</v>
      </c>
      <c r="AZ1519" s="13">
        <f t="shared" si="1833"/>
        <v>1.4692412142460771E-8</v>
      </c>
      <c r="BA1519" s="13">
        <f t="shared" si="1834"/>
        <v>2.3531367287365169E-9</v>
      </c>
      <c r="BB1519" s="13">
        <f t="shared" si="1835"/>
        <v>2.8265878385583044E-10</v>
      </c>
      <c r="BC1519" s="13">
        <f t="shared" si="1836"/>
        <v>2.7162378493409907E-11</v>
      </c>
      <c r="BD1519" s="13">
        <f t="shared" si="1837"/>
        <v>8.3191600771500178E-6</v>
      </c>
      <c r="BE1519" s="13">
        <f t="shared" si="1838"/>
        <v>1.9916069224697141E-6</v>
      </c>
      <c r="BF1519" s="13">
        <f t="shared" si="1839"/>
        <v>2.3839534861962477E-7</v>
      </c>
      <c r="BG1519" s="13">
        <f t="shared" si="1840"/>
        <v>1.9023948819846064E-8</v>
      </c>
      <c r="BH1519" s="13">
        <f t="shared" si="1841"/>
        <v>1.1385833368677865E-9</v>
      </c>
      <c r="BI1519" s="13">
        <f t="shared" si="1842"/>
        <v>5.4515370169229623E-11</v>
      </c>
      <c r="BJ1519" s="14">
        <f t="shared" si="1843"/>
        <v>0.13908489382088965</v>
      </c>
      <c r="BK1519" s="14">
        <f t="shared" si="1844"/>
        <v>0.54443805927629563</v>
      </c>
      <c r="BL1519" s="14">
        <f t="shared" si="1845"/>
        <v>0.30747648943031869</v>
      </c>
      <c r="BM1519" s="14">
        <f t="shared" si="1846"/>
        <v>3.6604017924272536E-2</v>
      </c>
      <c r="BN1519" s="14">
        <f t="shared" si="1847"/>
        <v>0.96339520332319273</v>
      </c>
    </row>
    <row r="1520" spans="1:66" x14ac:dyDescent="0.25">
      <c r="A1520" t="s">
        <v>35</v>
      </c>
      <c r="B1520" t="s">
        <v>213</v>
      </c>
      <c r="C1520" t="s">
        <v>284</v>
      </c>
      <c r="D1520" s="7" t="s">
        <v>511</v>
      </c>
      <c r="E1520" s="10">
        <f>VLOOKUP(A1520,home!$A$2:$E$405,3,FALSE)</f>
        <v>1.575</v>
      </c>
      <c r="F1520" s="10">
        <f>VLOOKUP(B1520,home!$B$2:$E$405,3,FALSE)</f>
        <v>0.79</v>
      </c>
      <c r="G1520" s="10">
        <f>VLOOKUP(C1520,away!$B$2:$E$405,4,FALSE)</f>
        <v>1.9</v>
      </c>
      <c r="H1520" s="10">
        <f>VLOOKUP(A1520,away!$A$2:$E$405,3,FALSE)</f>
        <v>1.1000000000000001</v>
      </c>
      <c r="I1520" s="10">
        <f>VLOOKUP(C1520,away!$B$2:$E$405,3,FALSE)</f>
        <v>0.48</v>
      </c>
      <c r="J1520" s="10">
        <f>VLOOKUP(B1520,home!$B$2:$E$405,4,FALSE)</f>
        <v>0.45</v>
      </c>
      <c r="K1520" s="12">
        <f t="shared" si="1792"/>
        <v>2.3640750000000001</v>
      </c>
      <c r="L1520" s="12">
        <f t="shared" si="1793"/>
        <v>0.23760000000000001</v>
      </c>
      <c r="M1520" s="13">
        <f t="shared" si="1794"/>
        <v>7.4149274104579332E-2</v>
      </c>
      <c r="N1520" s="13">
        <f t="shared" si="1795"/>
        <v>0.1752944451787834</v>
      </c>
      <c r="O1520" s="13">
        <f t="shared" si="1796"/>
        <v>1.761786752724805E-2</v>
      </c>
      <c r="P1520" s="13">
        <f t="shared" si="1797"/>
        <v>4.1649960174478931E-2</v>
      </c>
      <c r="Q1520" s="13">
        <f t="shared" si="1798"/>
        <v>0.20720460774301624</v>
      </c>
      <c r="R1520" s="13">
        <f t="shared" si="1799"/>
        <v>2.0930026622370682E-3</v>
      </c>
      <c r="S1520" s="13">
        <f t="shared" si="1800"/>
        <v>5.84873959820919E-3</v>
      </c>
      <c r="T1520" s="13">
        <f t="shared" si="1801"/>
        <v>4.9231814799740661E-2</v>
      </c>
      <c r="U1520" s="13">
        <f t="shared" si="1802"/>
        <v>4.9480152687280971E-3</v>
      </c>
      <c r="V1520" s="13">
        <f t="shared" si="1803"/>
        <v>3.6502907933280091E-4</v>
      </c>
      <c r="W1520" s="13">
        <f t="shared" si="1804"/>
        <v>0.16328241101669036</v>
      </c>
      <c r="X1520" s="13">
        <f t="shared" si="1805"/>
        <v>3.8795900857565624E-2</v>
      </c>
      <c r="Y1520" s="13">
        <f t="shared" si="1806"/>
        <v>4.6089530218787964E-3</v>
      </c>
      <c r="Z1520" s="13">
        <f t="shared" si="1807"/>
        <v>1.657658108491759E-4</v>
      </c>
      <c r="AA1520" s="13">
        <f t="shared" si="1808"/>
        <v>3.9188280928326554E-4</v>
      </c>
      <c r="AB1520" s="13">
        <f t="shared" si="1809"/>
        <v>4.6322017617816811E-4</v>
      </c>
      <c r="AC1520" s="13">
        <f t="shared" si="1810"/>
        <v>1.2814898392746814E-5</v>
      </c>
      <c r="AD1520" s="13">
        <f t="shared" si="1811"/>
        <v>9.6502966456070607E-2</v>
      </c>
      <c r="AE1520" s="13">
        <f t="shared" si="1812"/>
        <v>2.2929104829962375E-2</v>
      </c>
      <c r="AF1520" s="13">
        <f t="shared" si="1813"/>
        <v>2.7239776537995304E-3</v>
      </c>
      <c r="AG1520" s="13">
        <f t="shared" si="1814"/>
        <v>2.1573903018092292E-4</v>
      </c>
      <c r="AH1520" s="13">
        <f t="shared" si="1815"/>
        <v>9.8464891644410413E-6</v>
      </c>
      <c r="AI1520" s="13">
        <f t="shared" si="1816"/>
        <v>2.3277838871425958E-5</v>
      </c>
      <c r="AJ1520" s="13">
        <f t="shared" si="1817"/>
        <v>2.7515278464983169E-5</v>
      </c>
      <c r="AK1520" s="13">
        <f t="shared" si="1818"/>
        <v>2.1682727312368358E-5</v>
      </c>
      <c r="AL1520" s="13">
        <f t="shared" si="1819"/>
        <v>2.8792730024308407E-7</v>
      </c>
      <c r="AM1520" s="13">
        <f t="shared" si="1820"/>
        <v>4.562805008492702E-2</v>
      </c>
      <c r="AN1520" s="13">
        <f t="shared" si="1821"/>
        <v>1.084122470017866E-2</v>
      </c>
      <c r="AO1520" s="13">
        <f t="shared" si="1822"/>
        <v>1.2879374943812248E-3</v>
      </c>
      <c r="AP1520" s="13">
        <f t="shared" si="1823"/>
        <v>1.0200464955499307E-4</v>
      </c>
      <c r="AQ1520" s="13">
        <f t="shared" si="1824"/>
        <v>6.0590761835665836E-6</v>
      </c>
      <c r="AR1520" s="13">
        <f t="shared" si="1825"/>
        <v>4.6790516509423829E-7</v>
      </c>
      <c r="AS1520" s="13">
        <f t="shared" si="1826"/>
        <v>1.1061629031701614E-6</v>
      </c>
      <c r="AT1520" s="13">
        <f t="shared" si="1827"/>
        <v>1.3075260326560001E-6</v>
      </c>
      <c r="AU1520" s="13">
        <f t="shared" si="1828"/>
        <v>1.0303632018837443E-6</v>
      </c>
      <c r="AV1520" s="13">
        <f t="shared" si="1829"/>
        <v>6.0896397162332855E-7</v>
      </c>
      <c r="AW1520" s="13">
        <f t="shared" si="1830"/>
        <v>4.4924994333263212E-9</v>
      </c>
      <c r="AX1520" s="13">
        <f t="shared" si="1831"/>
        <v>1.7978022084087317E-2</v>
      </c>
      <c r="AY1520" s="13">
        <f t="shared" si="1832"/>
        <v>4.2715780471791458E-3</v>
      </c>
      <c r="AZ1520" s="13">
        <f t="shared" si="1833"/>
        <v>5.0746347200488254E-4</v>
      </c>
      <c r="BA1520" s="13">
        <f t="shared" si="1834"/>
        <v>4.0191106982786727E-5</v>
      </c>
      <c r="BB1520" s="13">
        <f t="shared" si="1835"/>
        <v>2.3873517547775296E-6</v>
      </c>
      <c r="BC1520" s="13">
        <f t="shared" si="1836"/>
        <v>1.1344695538702821E-7</v>
      </c>
      <c r="BD1520" s="13">
        <f t="shared" si="1837"/>
        <v>1.8529044537731853E-8</v>
      </c>
      <c r="BE1520" s="13">
        <f t="shared" si="1838"/>
        <v>4.3804050965538431E-8</v>
      </c>
      <c r="BF1520" s="13">
        <f t="shared" si="1839"/>
        <v>5.1778030893177653E-8</v>
      </c>
      <c r="BG1520" s="13">
        <f t="shared" si="1840"/>
        <v>4.0802382794596314E-8</v>
      </c>
      <c r="BH1520" s="13">
        <f t="shared" si="1841"/>
        <v>2.4114973276283833E-8</v>
      </c>
      <c r="BI1520" s="13">
        <f t="shared" si="1842"/>
        <v>1.1401921089626139E-8</v>
      </c>
      <c r="BJ1520" s="14">
        <f t="shared" si="1843"/>
        <v>0.84145495210187826</v>
      </c>
      <c r="BK1520" s="14">
        <f t="shared" si="1844"/>
        <v>0.1262976838294724</v>
      </c>
      <c r="BL1520" s="14">
        <f t="shared" si="1845"/>
        <v>2.560102212916586E-2</v>
      </c>
      <c r="BM1520" s="14">
        <f t="shared" si="1846"/>
        <v>0.47123869292634291</v>
      </c>
      <c r="BN1520" s="14">
        <f t="shared" si="1847"/>
        <v>0.51800915739034303</v>
      </c>
    </row>
    <row r="1521" spans="1:66" x14ac:dyDescent="0.25">
      <c r="A1521" t="s">
        <v>35</v>
      </c>
      <c r="B1521" t="s">
        <v>282</v>
      </c>
      <c r="C1521" t="s">
        <v>295</v>
      </c>
      <c r="D1521" s="7" t="s">
        <v>511</v>
      </c>
      <c r="E1521" s="10">
        <f>VLOOKUP(A1521,home!$A$2:$E$405,3,FALSE)</f>
        <v>1.575</v>
      </c>
      <c r="F1521" s="10">
        <f>VLOOKUP(B1521,home!$B$2:$E$405,3,FALSE)</f>
        <v>1.43</v>
      </c>
      <c r="G1521" s="10">
        <f>VLOOKUP(C1521,away!$B$2:$E$405,4,FALSE)</f>
        <v>0.48</v>
      </c>
      <c r="H1521" s="10">
        <f>VLOOKUP(A1521,away!$A$2:$E$405,3,FALSE)</f>
        <v>1.1000000000000001</v>
      </c>
      <c r="I1521" s="10">
        <f>VLOOKUP(C1521,away!$B$2:$E$405,3,FALSE)</f>
        <v>0.79</v>
      </c>
      <c r="J1521" s="10">
        <f>VLOOKUP(B1521,home!$B$2:$E$405,4,FALSE)</f>
        <v>0.91</v>
      </c>
      <c r="K1521" s="12">
        <f t="shared" si="1792"/>
        <v>1.0810799999999998</v>
      </c>
      <c r="L1521" s="12">
        <f t="shared" si="1793"/>
        <v>0.7907900000000001</v>
      </c>
      <c r="M1521" s="13">
        <f t="shared" si="1794"/>
        <v>0.15383571987715783</v>
      </c>
      <c r="N1521" s="13">
        <f t="shared" si="1795"/>
        <v>0.16630872004479777</v>
      </c>
      <c r="O1521" s="13">
        <f t="shared" si="1796"/>
        <v>0.12165174892165764</v>
      </c>
      <c r="P1521" s="13">
        <f t="shared" si="1797"/>
        <v>0.13151527272422564</v>
      </c>
      <c r="Q1521" s="13">
        <f t="shared" si="1798"/>
        <v>8.9896515533014962E-2</v>
      </c>
      <c r="R1521" s="13">
        <f t="shared" si="1799"/>
        <v>4.8100493264878828E-2</v>
      </c>
      <c r="S1521" s="13">
        <f t="shared" si="1800"/>
        <v>2.8108340139629151E-2</v>
      </c>
      <c r="T1521" s="13">
        <f t="shared" si="1801"/>
        <v>7.1089265518352915E-2</v>
      </c>
      <c r="U1521" s="13">
        <f t="shared" si="1802"/>
        <v>5.2000481258795202E-2</v>
      </c>
      <c r="V1521" s="13">
        <f t="shared" si="1803"/>
        <v>2.6700026511979622E-3</v>
      </c>
      <c r="W1521" s="13">
        <f t="shared" si="1804"/>
        <v>3.2395108337477267E-2</v>
      </c>
      <c r="X1521" s="13">
        <f t="shared" si="1805"/>
        <v>2.5617727722193648E-2</v>
      </c>
      <c r="Y1521" s="13">
        <f t="shared" si="1806"/>
        <v>1.0129121452716758E-2</v>
      </c>
      <c r="Z1521" s="13">
        <f t="shared" si="1807"/>
        <v>1.2679129689644512E-2</v>
      </c>
      <c r="AA1521" s="13">
        <f t="shared" si="1808"/>
        <v>1.3707153524880888E-2</v>
      </c>
      <c r="AB1521" s="13">
        <f t="shared" si="1809"/>
        <v>7.4092647663391142E-3</v>
      </c>
      <c r="AC1521" s="13">
        <f t="shared" si="1810"/>
        <v>1.4266278953577294E-4</v>
      </c>
      <c r="AD1521" s="13">
        <f t="shared" si="1811"/>
        <v>8.7554259303699779E-3</v>
      </c>
      <c r="AE1521" s="13">
        <f t="shared" si="1812"/>
        <v>6.9237032714772745E-3</v>
      </c>
      <c r="AF1521" s="13">
        <f t="shared" si="1813"/>
        <v>2.7375976550257572E-3</v>
      </c>
      <c r="AG1521" s="13">
        <f t="shared" si="1814"/>
        <v>7.2162161653927307E-4</v>
      </c>
      <c r="AH1521" s="13">
        <f t="shared" si="1815"/>
        <v>2.5066322418184962E-3</v>
      </c>
      <c r="AI1521" s="13">
        <f t="shared" si="1816"/>
        <v>2.7098699839851396E-3</v>
      </c>
      <c r="AJ1521" s="13">
        <f t="shared" si="1817"/>
        <v>1.464793121143327E-3</v>
      </c>
      <c r="AK1521" s="13">
        <f t="shared" si="1818"/>
        <v>5.2785284913520918E-4</v>
      </c>
      <c r="AL1521" s="13">
        <f t="shared" si="1819"/>
        <v>4.8785381414350964E-6</v>
      </c>
      <c r="AM1521" s="13">
        <f t="shared" si="1820"/>
        <v>1.8930631729608756E-3</v>
      </c>
      <c r="AN1521" s="13">
        <f t="shared" si="1821"/>
        <v>1.4970154265457308E-3</v>
      </c>
      <c r="AO1521" s="13">
        <f t="shared" si="1822"/>
        <v>5.9191241457904925E-4</v>
      </c>
      <c r="AP1521" s="13">
        <f t="shared" si="1823"/>
        <v>1.5602613944165551E-4</v>
      </c>
      <c r="AQ1521" s="13">
        <f t="shared" si="1824"/>
        <v>3.0845977702266688E-5</v>
      </c>
      <c r="AR1521" s="13">
        <f t="shared" si="1825"/>
        <v>3.9644394210152983E-4</v>
      </c>
      <c r="AS1521" s="13">
        <f t="shared" si="1826"/>
        <v>4.2858761692712182E-4</v>
      </c>
      <c r="AT1521" s="13">
        <f t="shared" si="1827"/>
        <v>2.3166875045378639E-4</v>
      </c>
      <c r="AU1521" s="13">
        <f t="shared" si="1828"/>
        <v>8.3484150913526442E-5</v>
      </c>
      <c r="AV1521" s="13">
        <f t="shared" si="1829"/>
        <v>2.2563261467398785E-5</v>
      </c>
      <c r="AW1521" s="13">
        <f t="shared" si="1830"/>
        <v>1.158527122812697E-7</v>
      </c>
      <c r="AX1521" s="13">
        <f t="shared" si="1831"/>
        <v>3.4109212250409035E-4</v>
      </c>
      <c r="AY1521" s="13">
        <f t="shared" si="1832"/>
        <v>2.6973223955500963E-4</v>
      </c>
      <c r="AZ1521" s="13">
        <f t="shared" si="1833"/>
        <v>1.0665077885885304E-4</v>
      </c>
      <c r="BA1521" s="13">
        <f t="shared" si="1834"/>
        <v>2.811278980459747E-5</v>
      </c>
      <c r="BB1521" s="13">
        <f t="shared" si="1835"/>
        <v>5.5578282623944088E-6</v>
      </c>
      <c r="BC1521" s="13">
        <f t="shared" si="1836"/>
        <v>8.7901500232377514E-7</v>
      </c>
      <c r="BD1521" s="13">
        <f t="shared" si="1837"/>
        <v>5.2250650829078133E-5</v>
      </c>
      <c r="BE1521" s="13">
        <f t="shared" si="1838"/>
        <v>5.6487133598299785E-5</v>
      </c>
      <c r="BF1521" s="13">
        <f t="shared" si="1839"/>
        <v>3.0533555195224959E-5</v>
      </c>
      <c r="BG1521" s="13">
        <f t="shared" si="1840"/>
        <v>1.1003071950151262E-5</v>
      </c>
      <c r="BH1521" s="13">
        <f t="shared" si="1841"/>
        <v>2.9738002559673806E-6</v>
      </c>
      <c r="BI1521" s="13">
        <f t="shared" si="1842"/>
        <v>6.4298319614424342E-7</v>
      </c>
      <c r="BJ1521" s="14">
        <f t="shared" si="1843"/>
        <v>0.41949569498718253</v>
      </c>
      <c r="BK1521" s="14">
        <f t="shared" si="1844"/>
        <v>0.31654660895944287</v>
      </c>
      <c r="BL1521" s="14">
        <f t="shared" si="1845"/>
        <v>0.25139492884952208</v>
      </c>
      <c r="BM1521" s="14">
        <f t="shared" si="1846"/>
        <v>0.28853827573321655</v>
      </c>
      <c r="BN1521" s="14">
        <f t="shared" si="1847"/>
        <v>0.71130847036573275</v>
      </c>
    </row>
    <row r="1522" spans="1:66" x14ac:dyDescent="0.25">
      <c r="A1522" t="s">
        <v>35</v>
      </c>
      <c r="B1522" t="s">
        <v>286</v>
      </c>
      <c r="C1522" t="s">
        <v>212</v>
      </c>
      <c r="D1522" s="7" t="s">
        <v>511</v>
      </c>
      <c r="E1522" s="10">
        <f>VLOOKUP(A1522,home!$A$2:$E$405,3,FALSE)</f>
        <v>1.575</v>
      </c>
      <c r="F1522" s="10">
        <f>VLOOKUP(B1522,home!$B$2:$E$405,3,FALSE)</f>
        <v>0.85</v>
      </c>
      <c r="G1522" s="10">
        <f>VLOOKUP(C1522,away!$B$2:$E$405,4,FALSE)</f>
        <v>1.1100000000000001</v>
      </c>
      <c r="H1522" s="10">
        <f>VLOOKUP(A1522,away!$A$2:$E$405,3,FALSE)</f>
        <v>1.1000000000000001</v>
      </c>
      <c r="I1522" s="10">
        <f>VLOOKUP(C1522,away!$B$2:$E$405,3,FALSE)</f>
        <v>0.79</v>
      </c>
      <c r="J1522" s="10">
        <f>VLOOKUP(B1522,home!$B$2:$E$405,4,FALSE)</f>
        <v>0.91</v>
      </c>
      <c r="K1522" s="12">
        <f t="shared" si="1792"/>
        <v>1.4860125</v>
      </c>
      <c r="L1522" s="12">
        <f t="shared" si="1793"/>
        <v>0.7907900000000001</v>
      </c>
      <c r="M1522" s="13">
        <f t="shared" si="1794"/>
        <v>0.10261178390144046</v>
      </c>
      <c r="N1522" s="13">
        <f t="shared" si="1795"/>
        <v>0.1524823935248393</v>
      </c>
      <c r="O1522" s="13">
        <f t="shared" si="1796"/>
        <v>8.1144372591420114E-2</v>
      </c>
      <c r="P1522" s="13">
        <f t="shared" si="1797"/>
        <v>0.12058155197550767</v>
      </c>
      <c r="Q1522" s="13">
        <f t="shared" si="1798"/>
        <v>0.11329537140391516</v>
      </c>
      <c r="R1522" s="13">
        <f t="shared" si="1799"/>
        <v>3.2084079200784557E-2</v>
      </c>
      <c r="S1522" s="13">
        <f t="shared" si="1800"/>
        <v>3.5424563641705563E-2</v>
      </c>
      <c r="T1522" s="13">
        <f t="shared" si="1801"/>
        <v>8.9592846752502078E-2</v>
      </c>
      <c r="U1522" s="13">
        <f t="shared" si="1802"/>
        <v>4.7677342743355861E-2</v>
      </c>
      <c r="V1522" s="13">
        <f t="shared" si="1803"/>
        <v>4.6253609690187656E-3</v>
      </c>
      <c r="W1522" s="13">
        <f t="shared" si="1804"/>
        <v>5.6119446032786804E-2</v>
      </c>
      <c r="X1522" s="13">
        <f t="shared" si="1805"/>
        <v>4.4378696728267483E-2</v>
      </c>
      <c r="Y1522" s="13">
        <f t="shared" si="1806"/>
        <v>1.7547114792873322E-2</v>
      </c>
      <c r="Z1522" s="13">
        <f t="shared" si="1807"/>
        <v>8.4572563303961425E-3</v>
      </c>
      <c r="AA1522" s="13">
        <f t="shared" si="1808"/>
        <v>1.2567588622672796E-2</v>
      </c>
      <c r="AB1522" s="13">
        <f t="shared" si="1809"/>
        <v>9.3377968940747819E-3</v>
      </c>
      <c r="AC1522" s="13">
        <f t="shared" si="1810"/>
        <v>3.3971074208380436E-4</v>
      </c>
      <c r="AD1522" s="13">
        <f t="shared" si="1811"/>
        <v>2.0848549574449152E-2</v>
      </c>
      <c r="AE1522" s="13">
        <f t="shared" si="1812"/>
        <v>1.6486824517978647E-2</v>
      </c>
      <c r="AF1522" s="13">
        <f t="shared" si="1813"/>
        <v>6.5188079802861679E-3</v>
      </c>
      <c r="AG1522" s="13">
        <f t="shared" si="1814"/>
        <v>1.7183360542434999E-3</v>
      </c>
      <c r="AH1522" s="13">
        <f t="shared" si="1815"/>
        <v>1.6719784333784913E-3</v>
      </c>
      <c r="AI1522" s="13">
        <f t="shared" si="1816"/>
        <v>2.4845808517308552E-3</v>
      </c>
      <c r="AJ1522" s="13">
        <f t="shared" si="1817"/>
        <v>1.8460591014663494E-3</v>
      </c>
      <c r="AK1522" s="13">
        <f t="shared" si="1818"/>
        <v>9.1442230017258744E-4</v>
      </c>
      <c r="AL1522" s="13">
        <f t="shared" si="1819"/>
        <v>1.5968087463545799E-5</v>
      </c>
      <c r="AM1522" s="13">
        <f t="shared" si="1820"/>
        <v>6.1962410549002249E-3</v>
      </c>
      <c r="AN1522" s="13">
        <f t="shared" si="1821"/>
        <v>4.8999254638045489E-3</v>
      </c>
      <c r="AO1522" s="13">
        <f t="shared" si="1822"/>
        <v>1.9374060287609999E-3</v>
      </c>
      <c r="AP1522" s="13">
        <f t="shared" si="1823"/>
        <v>5.1069377116130376E-4</v>
      </c>
      <c r="AQ1522" s="13">
        <f t="shared" si="1824"/>
        <v>1.0096288182416187E-4</v>
      </c>
      <c r="AR1522" s="13">
        <f t="shared" si="1825"/>
        <v>2.6443676506627552E-4</v>
      </c>
      <c r="AS1522" s="13">
        <f t="shared" si="1826"/>
        <v>3.9295633834804877E-4</v>
      </c>
      <c r="AT1522" s="13">
        <f t="shared" si="1827"/>
        <v>2.9196901536971499E-4</v>
      </c>
      <c r="AU1522" s="13">
        <f t="shared" si="1828"/>
        <v>1.4462320215069614E-4</v>
      </c>
      <c r="AV1522" s="13">
        <f t="shared" si="1829"/>
        <v>5.3727971546490349E-5</v>
      </c>
      <c r="AW1522" s="13">
        <f t="shared" si="1830"/>
        <v>5.2123555600279087E-7</v>
      </c>
      <c r="AX1522" s="13">
        <f t="shared" si="1831"/>
        <v>1.5346152767658197E-3</v>
      </c>
      <c r="AY1522" s="13">
        <f t="shared" si="1832"/>
        <v>1.2135584147136425E-3</v>
      </c>
      <c r="AZ1522" s="13">
        <f t="shared" si="1833"/>
        <v>4.7983492938570078E-4</v>
      </c>
      <c r="BA1522" s="13">
        <f t="shared" si="1834"/>
        <v>1.2648288793630613E-4</v>
      </c>
      <c r="BB1522" s="13">
        <f t="shared" si="1835"/>
        <v>2.5005350737787882E-5</v>
      </c>
      <c r="BC1522" s="13">
        <f t="shared" si="1836"/>
        <v>3.9547962619870574E-6</v>
      </c>
      <c r="BD1522" s="13">
        <f t="shared" si="1837"/>
        <v>3.4852324907793335E-5</v>
      </c>
      <c r="BE1522" s="13">
        <f t="shared" si="1838"/>
        <v>5.179099046704225E-5</v>
      </c>
      <c r="BF1522" s="13">
        <f t="shared" si="1839"/>
        <v>3.8481029610702819E-5</v>
      </c>
      <c r="BG1522" s="13">
        <f t="shared" si="1840"/>
        <v>1.9061097004791501E-5</v>
      </c>
      <c r="BH1522" s="13">
        <f t="shared" si="1841"/>
        <v>7.081257103208184E-6</v>
      </c>
      <c r="BI1522" s="13">
        <f t="shared" si="1842"/>
        <v>2.1045673142162301E-6</v>
      </c>
      <c r="BJ1522" s="14">
        <f t="shared" si="1843"/>
        <v>0.53601706821839412</v>
      </c>
      <c r="BK1522" s="14">
        <f t="shared" si="1844"/>
        <v>0.26481249773193349</v>
      </c>
      <c r="BL1522" s="14">
        <f t="shared" si="1845"/>
        <v>0.19102930529794537</v>
      </c>
      <c r="BM1522" s="14">
        <f t="shared" si="1846"/>
        <v>0.39690353780160414</v>
      </c>
      <c r="BN1522" s="14">
        <f t="shared" si="1847"/>
        <v>0.60219955259790736</v>
      </c>
    </row>
    <row r="1523" spans="1:66" x14ac:dyDescent="0.25">
      <c r="A1523" t="s">
        <v>61</v>
      </c>
      <c r="B1523" t="s">
        <v>242</v>
      </c>
      <c r="C1523" t="s">
        <v>65</v>
      </c>
      <c r="D1523" s="7" t="s">
        <v>512</v>
      </c>
      <c r="E1523" s="10">
        <f>VLOOKUP(A1523,home!$A$2:$E$405,3,FALSE)</f>
        <v>1.5</v>
      </c>
      <c r="F1523" s="10">
        <f>VLOOKUP(B1523,home!$B$2:$E$405,3,FALSE)</f>
        <v>1</v>
      </c>
      <c r="G1523" s="10">
        <f>VLOOKUP(C1523,away!$B$2:$E$405,4,FALSE)</f>
        <v>0.44</v>
      </c>
      <c r="H1523" s="10">
        <f>VLOOKUP(A1523,away!$A$2:$E$405,3,FALSE)</f>
        <v>1.1000000000000001</v>
      </c>
      <c r="I1523" s="10">
        <f>VLOOKUP(C1523,away!$B$2:$E$405,3,FALSE)</f>
        <v>0.89</v>
      </c>
      <c r="J1523" s="10">
        <f>VLOOKUP(B1523,home!$B$2:$E$405,4,FALSE)</f>
        <v>0.68</v>
      </c>
      <c r="K1523" s="12">
        <f t="shared" si="1792"/>
        <v>0.66</v>
      </c>
      <c r="L1523" s="12">
        <f t="shared" si="1793"/>
        <v>0.66572000000000009</v>
      </c>
      <c r="M1523" s="13">
        <f t="shared" si="1794"/>
        <v>0.26561164983797741</v>
      </c>
      <c r="N1523" s="13">
        <f t="shared" si="1795"/>
        <v>0.17530368889306513</v>
      </c>
      <c r="O1523" s="13">
        <f t="shared" si="1796"/>
        <v>0.17682298753013836</v>
      </c>
      <c r="P1523" s="13">
        <f t="shared" si="1797"/>
        <v>0.11670317176989134</v>
      </c>
      <c r="Q1523" s="13">
        <f t="shared" si="1798"/>
        <v>5.785021733471149E-2</v>
      </c>
      <c r="R1523" s="13">
        <f t="shared" si="1799"/>
        <v>5.8857299629281851E-2</v>
      </c>
      <c r="S1523" s="13">
        <f t="shared" si="1800"/>
        <v>1.2819119859257589E-2</v>
      </c>
      <c r="T1523" s="13">
        <f t="shared" si="1801"/>
        <v>3.851204668406414E-2</v>
      </c>
      <c r="U1523" s="13">
        <f t="shared" si="1802"/>
        <v>3.8845817755326029E-2</v>
      </c>
      <c r="V1523" s="13">
        <f t="shared" si="1803"/>
        <v>6.2582259466503081E-4</v>
      </c>
      <c r="W1523" s="13">
        <f t="shared" si="1804"/>
        <v>1.2727047813636528E-2</v>
      </c>
      <c r="X1523" s="13">
        <f t="shared" si="1805"/>
        <v>8.4726502704941115E-3</v>
      </c>
      <c r="Y1523" s="13">
        <f t="shared" si="1806"/>
        <v>2.8202063690366697E-3</v>
      </c>
      <c r="Z1523" s="13">
        <f t="shared" si="1807"/>
        <v>1.3060827169735176E-2</v>
      </c>
      <c r="AA1523" s="13">
        <f t="shared" si="1808"/>
        <v>8.6201459320252166E-3</v>
      </c>
      <c r="AB1523" s="13">
        <f t="shared" si="1809"/>
        <v>2.8446481575683216E-3</v>
      </c>
      <c r="AC1523" s="13">
        <f t="shared" si="1810"/>
        <v>1.7185682980966676E-5</v>
      </c>
      <c r="AD1523" s="13">
        <f t="shared" si="1811"/>
        <v>2.0999628892500268E-3</v>
      </c>
      <c r="AE1523" s="13">
        <f t="shared" si="1812"/>
        <v>1.3979872946315282E-3</v>
      </c>
      <c r="AF1523" s="13">
        <f t="shared" si="1813"/>
        <v>4.6533405089105041E-4</v>
      </c>
      <c r="AG1523" s="13">
        <f t="shared" si="1814"/>
        <v>1.0326072811973006E-4</v>
      </c>
      <c r="AH1523" s="13">
        <f t="shared" si="1815"/>
        <v>2.1737134658590253E-3</v>
      </c>
      <c r="AI1523" s="13">
        <f t="shared" si="1816"/>
        <v>1.4346508874669569E-3</v>
      </c>
      <c r="AJ1523" s="13">
        <f t="shared" si="1817"/>
        <v>4.7343479286409578E-4</v>
      </c>
      <c r="AK1523" s="13">
        <f t="shared" si="1818"/>
        <v>1.0415565443010107E-4</v>
      </c>
      <c r="AL1523" s="13">
        <f t="shared" si="1819"/>
        <v>3.0203851587595334E-7</v>
      </c>
      <c r="AM1523" s="13">
        <f t="shared" si="1820"/>
        <v>2.7719510138100363E-4</v>
      </c>
      <c r="AN1523" s="13">
        <f t="shared" si="1821"/>
        <v>1.8453432289136177E-4</v>
      </c>
      <c r="AO1523" s="13">
        <f t="shared" si="1822"/>
        <v>6.1424094717618663E-5</v>
      </c>
      <c r="AP1523" s="13">
        <f t="shared" si="1823"/>
        <v>1.3630416111804371E-5</v>
      </c>
      <c r="AQ1523" s="13">
        <f t="shared" si="1824"/>
        <v>2.2685101534876016E-6</v>
      </c>
      <c r="AR1523" s="13">
        <f t="shared" si="1825"/>
        <v>2.8941690569833422E-4</v>
      </c>
      <c r="AS1523" s="13">
        <f t="shared" si="1826"/>
        <v>1.9101515776090059E-4</v>
      </c>
      <c r="AT1523" s="13">
        <f t="shared" si="1827"/>
        <v>6.3035002061097192E-5</v>
      </c>
      <c r="AU1523" s="13">
        <f t="shared" si="1828"/>
        <v>1.3867700453441383E-5</v>
      </c>
      <c r="AV1523" s="13">
        <f t="shared" si="1829"/>
        <v>2.2881705748178278E-6</v>
      </c>
      <c r="AW1523" s="13">
        <f t="shared" si="1830"/>
        <v>3.6863398144638914E-9</v>
      </c>
      <c r="AX1523" s="13">
        <f t="shared" si="1831"/>
        <v>3.0491461151910386E-5</v>
      </c>
      <c r="AY1523" s="13">
        <f t="shared" si="1832"/>
        <v>2.0298775518049787E-5</v>
      </c>
      <c r="AZ1523" s="13">
        <f t="shared" si="1833"/>
        <v>6.7566504189380513E-6</v>
      </c>
      <c r="BA1523" s="13">
        <f t="shared" si="1834"/>
        <v>1.4993457722984802E-6</v>
      </c>
      <c r="BB1523" s="13">
        <f t="shared" si="1835"/>
        <v>2.4953611688363609E-7</v>
      </c>
      <c r="BC1523" s="13">
        <f t="shared" si="1836"/>
        <v>3.3224236746354859E-8</v>
      </c>
      <c r="BD1523" s="13">
        <f t="shared" si="1837"/>
        <v>3.2111770410249164E-5</v>
      </c>
      <c r="BE1523" s="13">
        <f t="shared" si="1838"/>
        <v>2.1193768470764449E-5</v>
      </c>
      <c r="BF1523" s="13">
        <f t="shared" si="1839"/>
        <v>6.9939435953522691E-6</v>
      </c>
      <c r="BG1523" s="13">
        <f t="shared" si="1840"/>
        <v>1.538667590977499E-6</v>
      </c>
      <c r="BH1523" s="13">
        <f t="shared" si="1841"/>
        <v>2.5388015251128731E-7</v>
      </c>
      <c r="BI1523" s="13">
        <f t="shared" si="1842"/>
        <v>3.3512180131489934E-8</v>
      </c>
      <c r="BJ1523" s="14">
        <f t="shared" si="1843"/>
        <v>0.30035078376637053</v>
      </c>
      <c r="BK1523" s="14">
        <f t="shared" si="1844"/>
        <v>0.39579755055880633</v>
      </c>
      <c r="BL1523" s="14">
        <f t="shared" si="1845"/>
        <v>0.29079860228390852</v>
      </c>
      <c r="BM1523" s="14">
        <f t="shared" si="1846"/>
        <v>0.14883845369457666</v>
      </c>
      <c r="BN1523" s="14">
        <f t="shared" si="1847"/>
        <v>0.85114901499506557</v>
      </c>
    </row>
    <row r="1524" spans="1:66" x14ac:dyDescent="0.25">
      <c r="A1524" t="s">
        <v>143</v>
      </c>
      <c r="B1524" t="s">
        <v>144</v>
      </c>
      <c r="C1524" t="s">
        <v>149</v>
      </c>
      <c r="D1524" s="7" t="s">
        <v>512</v>
      </c>
      <c r="E1524" s="10">
        <f>VLOOKUP(A1524,home!$A$2:$E$405,3,FALSE)</f>
        <v>1.1454545454545499</v>
      </c>
      <c r="F1524" s="10">
        <f>VLOOKUP(B1524,home!$B$2:$E$405,3,FALSE)</f>
        <v>1.75</v>
      </c>
      <c r="G1524" s="10">
        <f>VLOOKUP(C1524,away!$B$2:$E$405,4,FALSE)</f>
        <v>0.87</v>
      </c>
      <c r="H1524" s="10">
        <f>VLOOKUP(A1524,away!$A$2:$E$405,3,FALSE)</f>
        <v>1.0363636363636399</v>
      </c>
      <c r="I1524" s="10">
        <f>VLOOKUP(C1524,away!$B$2:$E$405,3,FALSE)</f>
        <v>0.87</v>
      </c>
      <c r="J1524" s="10">
        <f>VLOOKUP(B1524,home!$B$2:$E$405,4,FALSE)</f>
        <v>1.1599999999999999</v>
      </c>
      <c r="K1524" s="12">
        <f t="shared" si="1792"/>
        <v>1.7439545454545522</v>
      </c>
      <c r="L1524" s="12">
        <f t="shared" si="1793"/>
        <v>1.0458981818181852</v>
      </c>
      <c r="M1524" s="13">
        <f t="shared" si="1794"/>
        <v>6.1430260250808097E-2</v>
      </c>
      <c r="N1524" s="13">
        <f t="shared" si="1795"/>
        <v>0.10713158159285288</v>
      </c>
      <c r="O1524" s="13">
        <f t="shared" si="1796"/>
        <v>6.4249797504938116E-2</v>
      </c>
      <c r="P1524" s="13">
        <f t="shared" si="1797"/>
        <v>0.11204872640327136</v>
      </c>
      <c r="Q1524" s="13">
        <f t="shared" si="1798"/>
        <v>9.3416304340295533E-2</v>
      </c>
      <c r="R1524" s="13">
        <f t="shared" si="1799"/>
        <v>3.3599373196300672E-2</v>
      </c>
      <c r="S1524" s="13">
        <f t="shared" si="1800"/>
        <v>5.1094188097754359E-2</v>
      </c>
      <c r="T1524" s="13">
        <f t="shared" si="1801"/>
        <v>9.7703942861689319E-2</v>
      </c>
      <c r="U1524" s="13">
        <f t="shared" si="1802"/>
        <v>5.8595779610112399E-2</v>
      </c>
      <c r="V1524" s="13">
        <f t="shared" si="1803"/>
        <v>1.0355082476342217E-2</v>
      </c>
      <c r="W1524" s="13">
        <f t="shared" si="1804"/>
        <v>5.4304596191274736E-2</v>
      </c>
      <c r="X1524" s="13">
        <f t="shared" si="1805"/>
        <v>5.679707842082498E-2</v>
      </c>
      <c r="Y1524" s="13">
        <f t="shared" si="1806"/>
        <v>2.9701980526462862E-2</v>
      </c>
      <c r="Z1524" s="13">
        <f t="shared" si="1807"/>
        <v>1.1713841112080514E-2</v>
      </c>
      <c r="AA1524" s="13">
        <f t="shared" si="1808"/>
        <v>2.0428406452145217E-2</v>
      </c>
      <c r="AB1524" s="13">
        <f t="shared" si="1809"/>
        <v>1.7813106144305882E-2</v>
      </c>
      <c r="AC1524" s="13">
        <f t="shared" si="1810"/>
        <v>1.1804786827959478E-3</v>
      </c>
      <c r="AD1524" s="13">
        <f t="shared" si="1811"/>
        <v>2.3676186841711893E-2</v>
      </c>
      <c r="AE1524" s="13">
        <f t="shared" si="1812"/>
        <v>2.4762880770134103E-2</v>
      </c>
      <c r="AF1524" s="13">
        <f t="shared" si="1813"/>
        <v>1.294972598703188E-2</v>
      </c>
      <c r="AG1524" s="13">
        <f t="shared" si="1814"/>
        <v>4.5146982882934492E-3</v>
      </c>
      <c r="AH1524" s="13">
        <f t="shared" si="1815"/>
        <v>3.0628712803080294E-3</v>
      </c>
      <c r="AI1524" s="13">
        <f t="shared" si="1816"/>
        <v>5.3415082914353915E-3</v>
      </c>
      <c r="AJ1524" s="13">
        <f t="shared" si="1817"/>
        <v>4.6576738322159656E-3</v>
      </c>
      <c r="AK1524" s="13">
        <f t="shared" si="1818"/>
        <v>2.7075904836459191E-3</v>
      </c>
      <c r="AL1524" s="13">
        <f t="shared" si="1819"/>
        <v>8.6127672201588782E-5</v>
      </c>
      <c r="AM1524" s="13">
        <f t="shared" si="1820"/>
        <v>8.2580387323269357E-3</v>
      </c>
      <c r="AN1524" s="13">
        <f t="shared" si="1821"/>
        <v>8.6370676955248912E-3</v>
      </c>
      <c r="AO1524" s="13">
        <f t="shared" si="1822"/>
        <v>4.5167466994950334E-3</v>
      </c>
      <c r="AP1524" s="13">
        <f t="shared" si="1823"/>
        <v>1.574685720245048E-3</v>
      </c>
      <c r="AQ1524" s="13">
        <f t="shared" si="1824"/>
        <v>4.117402329348388E-4</v>
      </c>
      <c r="AR1524" s="13">
        <f t="shared" si="1825"/>
        <v>6.4069030064346094E-4</v>
      </c>
      <c r="AS1524" s="13">
        <f t="shared" si="1826"/>
        <v>1.1173347620358073E-3</v>
      </c>
      <c r="AT1524" s="13">
        <f t="shared" si="1827"/>
        <v>9.7429051852336351E-4</v>
      </c>
      <c r="AU1524" s="13">
        <f t="shared" si="1828"/>
        <v>5.6637279279069745E-4</v>
      </c>
      <c r="AV1524" s="13">
        <f t="shared" si="1829"/>
        <v>2.469321016022816E-4</v>
      </c>
      <c r="AW1524" s="13">
        <f t="shared" si="1830"/>
        <v>4.3637993984584746E-6</v>
      </c>
      <c r="AX1524" s="13">
        <f t="shared" si="1831"/>
        <v>2.4002740306302175E-3</v>
      </c>
      <c r="AY1524" s="13">
        <f t="shared" si="1832"/>
        <v>2.5104422445015513E-3</v>
      </c>
      <c r="AZ1524" s="13">
        <f t="shared" si="1833"/>
        <v>1.3128334895418682E-3</v>
      </c>
      <c r="BA1524" s="13">
        <f t="shared" si="1834"/>
        <v>4.5769671991395446E-4</v>
      </c>
      <c r="BB1524" s="13">
        <f t="shared" si="1835"/>
        <v>1.1967604179553803E-4</v>
      </c>
      <c r="BC1524" s="13">
        <f t="shared" si="1836"/>
        <v>2.5033790904230074E-5</v>
      </c>
      <c r="BD1524" s="13">
        <f t="shared" si="1837"/>
        <v>1.1168280342525699E-4</v>
      </c>
      <c r="BE1524" s="13">
        <f t="shared" si="1838"/>
        <v>1.9476973268258416E-4</v>
      </c>
      <c r="BF1524" s="13">
        <f t="shared" si="1839"/>
        <v>1.6983478031438041E-4</v>
      </c>
      <c r="BG1524" s="13">
        <f t="shared" si="1840"/>
        <v>9.8728045701846327E-5</v>
      </c>
      <c r="BH1524" s="13">
        <f t="shared" si="1841"/>
        <v>4.3044306016394933E-5</v>
      </c>
      <c r="BI1524" s="13">
        <f t="shared" si="1842"/>
        <v>1.501346262664572E-5</v>
      </c>
      <c r="BJ1524" s="14">
        <f t="shared" si="1843"/>
        <v>0.53518321121838586</v>
      </c>
      <c r="BK1524" s="14">
        <f t="shared" si="1844"/>
        <v>0.2387053058276751</v>
      </c>
      <c r="BL1524" s="14">
        <f t="shared" si="1845"/>
        <v>0.2146348004017703</v>
      </c>
      <c r="BM1524" s="14">
        <f t="shared" si="1846"/>
        <v>0.52585503682634227</v>
      </c>
      <c r="BN1524" s="14">
        <f t="shared" si="1847"/>
        <v>0.47187604328846666</v>
      </c>
    </row>
    <row r="1525" spans="1:66" x14ac:dyDescent="0.25">
      <c r="A1525" t="s">
        <v>485</v>
      </c>
      <c r="B1525" t="s">
        <v>493</v>
      </c>
      <c r="C1525" t="s">
        <v>499</v>
      </c>
      <c r="D1525" s="7" t="s">
        <v>512</v>
      </c>
      <c r="E1525" s="10">
        <f>VLOOKUP(A1525,home!$A$2:$E$405,3,FALSE)</f>
        <v>1.25714285714286</v>
      </c>
      <c r="F1525" s="10">
        <f>VLOOKUP(B1525,home!$B$2:$E$405,3,FALSE)</f>
        <v>0</v>
      </c>
      <c r="G1525" s="10">
        <f>VLOOKUP(C1525,away!$B$2:$E$405,4,FALSE)</f>
        <v>0</v>
      </c>
      <c r="H1525" s="10">
        <f>VLOOKUP(A1525,away!$A$2:$E$405,3,FALSE)</f>
        <v>1</v>
      </c>
      <c r="I1525" s="10">
        <f>VLOOKUP(C1525,away!$B$2:$E$405,3,FALSE)</f>
        <v>0</v>
      </c>
      <c r="J1525" s="10">
        <f>VLOOKUP(B1525,home!$B$2:$E$405,4,FALSE)</f>
        <v>0</v>
      </c>
      <c r="K1525" s="12">
        <f t="shared" si="1792"/>
        <v>0</v>
      </c>
      <c r="L1525" s="12">
        <f t="shared" si="1793"/>
        <v>0</v>
      </c>
      <c r="M1525" s="13">
        <f t="shared" si="1794"/>
        <v>1</v>
      </c>
      <c r="N1525" s="13">
        <f t="shared" si="1795"/>
        <v>0</v>
      </c>
      <c r="O1525" s="13">
        <f t="shared" si="1796"/>
        <v>0</v>
      </c>
      <c r="P1525" s="13">
        <f t="shared" si="1797"/>
        <v>0</v>
      </c>
      <c r="Q1525" s="13">
        <f t="shared" si="1798"/>
        <v>0</v>
      </c>
      <c r="R1525" s="13">
        <f t="shared" si="1799"/>
        <v>0</v>
      </c>
      <c r="S1525" s="13">
        <f t="shared" si="1800"/>
        <v>0</v>
      </c>
      <c r="T1525" s="13">
        <f t="shared" si="1801"/>
        <v>0</v>
      </c>
      <c r="U1525" s="13">
        <f t="shared" si="1802"/>
        <v>0</v>
      </c>
      <c r="V1525" s="13">
        <f t="shared" si="1803"/>
        <v>0</v>
      </c>
      <c r="W1525" s="13">
        <f t="shared" si="1804"/>
        <v>0</v>
      </c>
      <c r="X1525" s="13">
        <f t="shared" si="1805"/>
        <v>0</v>
      </c>
      <c r="Y1525" s="13">
        <f t="shared" si="1806"/>
        <v>0</v>
      </c>
      <c r="Z1525" s="13">
        <f t="shared" si="1807"/>
        <v>0</v>
      </c>
      <c r="AA1525" s="13">
        <f t="shared" si="1808"/>
        <v>0</v>
      </c>
      <c r="AB1525" s="13">
        <f t="shared" si="1809"/>
        <v>0</v>
      </c>
      <c r="AC1525" s="13">
        <f t="shared" si="1810"/>
        <v>0</v>
      </c>
      <c r="AD1525" s="13">
        <f t="shared" si="1811"/>
        <v>0</v>
      </c>
      <c r="AE1525" s="13">
        <f t="shared" si="1812"/>
        <v>0</v>
      </c>
      <c r="AF1525" s="13">
        <f t="shared" si="1813"/>
        <v>0</v>
      </c>
      <c r="AG1525" s="13">
        <f t="shared" si="1814"/>
        <v>0</v>
      </c>
      <c r="AH1525" s="13">
        <f t="shared" si="1815"/>
        <v>0</v>
      </c>
      <c r="AI1525" s="13">
        <f t="shared" si="1816"/>
        <v>0</v>
      </c>
      <c r="AJ1525" s="13">
        <f t="shared" si="1817"/>
        <v>0</v>
      </c>
      <c r="AK1525" s="13">
        <f t="shared" si="1818"/>
        <v>0</v>
      </c>
      <c r="AL1525" s="13">
        <f t="shared" si="1819"/>
        <v>0</v>
      </c>
      <c r="AM1525" s="13">
        <f t="shared" si="1820"/>
        <v>0</v>
      </c>
      <c r="AN1525" s="13">
        <f t="shared" si="1821"/>
        <v>0</v>
      </c>
      <c r="AO1525" s="13">
        <f t="shared" si="1822"/>
        <v>0</v>
      </c>
      <c r="AP1525" s="13">
        <f t="shared" si="1823"/>
        <v>0</v>
      </c>
      <c r="AQ1525" s="13">
        <f t="shared" si="1824"/>
        <v>0</v>
      </c>
      <c r="AR1525" s="13">
        <f t="shared" si="1825"/>
        <v>0</v>
      </c>
      <c r="AS1525" s="13">
        <f t="shared" si="1826"/>
        <v>0</v>
      </c>
      <c r="AT1525" s="13">
        <f t="shared" si="1827"/>
        <v>0</v>
      </c>
      <c r="AU1525" s="13">
        <f t="shared" si="1828"/>
        <v>0</v>
      </c>
      <c r="AV1525" s="13">
        <f t="shared" si="1829"/>
        <v>0</v>
      </c>
      <c r="AW1525" s="13">
        <f t="shared" si="1830"/>
        <v>0</v>
      </c>
      <c r="AX1525" s="13">
        <f t="shared" si="1831"/>
        <v>0</v>
      </c>
      <c r="AY1525" s="13">
        <f t="shared" si="1832"/>
        <v>0</v>
      </c>
      <c r="AZ1525" s="13">
        <f t="shared" si="1833"/>
        <v>0</v>
      </c>
      <c r="BA1525" s="13">
        <f t="shared" si="1834"/>
        <v>0</v>
      </c>
      <c r="BB1525" s="13">
        <f t="shared" si="1835"/>
        <v>0</v>
      </c>
      <c r="BC1525" s="13">
        <f t="shared" si="1836"/>
        <v>0</v>
      </c>
      <c r="BD1525" s="13">
        <f t="shared" si="1837"/>
        <v>0</v>
      </c>
      <c r="BE1525" s="13">
        <f t="shared" si="1838"/>
        <v>0</v>
      </c>
      <c r="BF1525" s="13">
        <f t="shared" si="1839"/>
        <v>0</v>
      </c>
      <c r="BG1525" s="13">
        <f t="shared" si="1840"/>
        <v>0</v>
      </c>
      <c r="BH1525" s="13">
        <f t="shared" si="1841"/>
        <v>0</v>
      </c>
      <c r="BI1525" s="13">
        <f t="shared" si="1842"/>
        <v>0</v>
      </c>
      <c r="BJ1525" s="14">
        <f t="shared" si="1843"/>
        <v>0</v>
      </c>
      <c r="BK1525" s="14">
        <f t="shared" si="1844"/>
        <v>1</v>
      </c>
      <c r="BL1525" s="14">
        <f t="shared" si="1845"/>
        <v>0</v>
      </c>
      <c r="BM1525" s="14">
        <f t="shared" si="1846"/>
        <v>0</v>
      </c>
      <c r="BN1525" s="14">
        <f t="shared" si="1847"/>
        <v>1</v>
      </c>
    </row>
    <row r="1526" spans="1:66" x14ac:dyDescent="0.25">
      <c r="A1526" t="s">
        <v>485</v>
      </c>
      <c r="B1526" t="s">
        <v>489</v>
      </c>
      <c r="C1526" t="s">
        <v>495</v>
      </c>
      <c r="D1526" s="7" t="s">
        <v>512</v>
      </c>
      <c r="E1526" s="10">
        <f>VLOOKUP(A1526,home!$A$2:$E$405,3,FALSE)</f>
        <v>1.25714285714286</v>
      </c>
      <c r="F1526" s="10">
        <f>VLOOKUP(B1526,home!$B$2:$E$405,3,FALSE)</f>
        <v>0</v>
      </c>
      <c r="G1526" s="10">
        <f>VLOOKUP(C1526,away!$B$2:$E$405,4,FALSE)</f>
        <v>0</v>
      </c>
      <c r="H1526" s="10">
        <f>VLOOKUP(A1526,away!$A$2:$E$405,3,FALSE)</f>
        <v>1</v>
      </c>
      <c r="I1526" s="10">
        <f>VLOOKUP(C1526,away!$B$2:$E$405,3,FALSE)</f>
        <v>0</v>
      </c>
      <c r="J1526" s="10">
        <f>VLOOKUP(B1526,home!$B$2:$E$405,4,FALSE)</f>
        <v>0</v>
      </c>
      <c r="K1526" s="12">
        <f t="shared" ref="K1526:K1534" si="1848">E1526*F1526*G1526</f>
        <v>0</v>
      </c>
      <c r="L1526" s="12">
        <f t="shared" ref="L1526:L1534" si="1849">H1526*I1526*J1526</f>
        <v>0</v>
      </c>
      <c r="M1526" s="13">
        <f t="shared" ref="M1526:M1534" si="1850">_xlfn.POISSON.DIST(0,K1526,FALSE) * _xlfn.POISSON.DIST(0,L1526,FALSE)</f>
        <v>1</v>
      </c>
      <c r="N1526" s="13">
        <f t="shared" ref="N1526:N1534" si="1851">_xlfn.POISSON.DIST(1,K1526,FALSE) * _xlfn.POISSON.DIST(0,L1526,FALSE)</f>
        <v>0</v>
      </c>
      <c r="O1526" s="13">
        <f t="shared" ref="O1526:O1534" si="1852">_xlfn.POISSON.DIST(0,K1526,FALSE) * _xlfn.POISSON.DIST(1,L1526,FALSE)</f>
        <v>0</v>
      </c>
      <c r="P1526" s="13">
        <f t="shared" ref="P1526:P1534" si="1853">_xlfn.POISSON.DIST(1,K1526,FALSE) * _xlfn.POISSON.DIST(1,L1526,FALSE)</f>
        <v>0</v>
      </c>
      <c r="Q1526" s="13">
        <f t="shared" ref="Q1526:Q1534" si="1854">_xlfn.POISSON.DIST(2,K1526,FALSE) * _xlfn.POISSON.DIST(0,L1526,FALSE)</f>
        <v>0</v>
      </c>
      <c r="R1526" s="13">
        <f t="shared" ref="R1526:R1534" si="1855">_xlfn.POISSON.DIST(0,K1526,FALSE) * _xlfn.POISSON.DIST(2,L1526,FALSE)</f>
        <v>0</v>
      </c>
      <c r="S1526" s="13">
        <f t="shared" ref="S1526:S1534" si="1856">_xlfn.POISSON.DIST(2,K1526,FALSE) * _xlfn.POISSON.DIST(2,L1526,FALSE)</f>
        <v>0</v>
      </c>
      <c r="T1526" s="13">
        <f t="shared" ref="T1526:T1534" si="1857">_xlfn.POISSON.DIST(2,K1526,FALSE) * _xlfn.POISSON.DIST(1,L1526,FALSE)</f>
        <v>0</v>
      </c>
      <c r="U1526" s="13">
        <f t="shared" ref="U1526:U1534" si="1858">_xlfn.POISSON.DIST(1,K1526,FALSE) * _xlfn.POISSON.DIST(2,L1526,FALSE)</f>
        <v>0</v>
      </c>
      <c r="V1526" s="13">
        <f t="shared" ref="V1526:V1534" si="1859">_xlfn.POISSON.DIST(3,K1526,FALSE) * _xlfn.POISSON.DIST(3,L1526,FALSE)</f>
        <v>0</v>
      </c>
      <c r="W1526" s="13">
        <f t="shared" ref="W1526:W1534" si="1860">_xlfn.POISSON.DIST(3,K1526,FALSE) * _xlfn.POISSON.DIST(0,L1526,FALSE)</f>
        <v>0</v>
      </c>
      <c r="X1526" s="13">
        <f t="shared" ref="X1526:X1534" si="1861">_xlfn.POISSON.DIST(3,K1526,FALSE) * _xlfn.POISSON.DIST(1,L1526,FALSE)</f>
        <v>0</v>
      </c>
      <c r="Y1526" s="13">
        <f t="shared" ref="Y1526:Y1534" si="1862">_xlfn.POISSON.DIST(3,K1526,FALSE) * _xlfn.POISSON.DIST(2,L1526,FALSE)</f>
        <v>0</v>
      </c>
      <c r="Z1526" s="13">
        <f t="shared" ref="Z1526:Z1534" si="1863">_xlfn.POISSON.DIST(0,K1526,FALSE) * _xlfn.POISSON.DIST(3,L1526,FALSE)</f>
        <v>0</v>
      </c>
      <c r="AA1526" s="13">
        <f t="shared" ref="AA1526:AA1534" si="1864">_xlfn.POISSON.DIST(1,K1526,FALSE) * _xlfn.POISSON.DIST(3,L1526,FALSE)</f>
        <v>0</v>
      </c>
      <c r="AB1526" s="13">
        <f t="shared" ref="AB1526:AB1534" si="1865">_xlfn.POISSON.DIST(2,K1526,FALSE) * _xlfn.POISSON.DIST(3,L1526,FALSE)</f>
        <v>0</v>
      </c>
      <c r="AC1526" s="13">
        <f t="shared" ref="AC1526:AC1534" si="1866">_xlfn.POISSON.DIST(4,K1526,FALSE) * _xlfn.POISSON.DIST(4,L1526,FALSE)</f>
        <v>0</v>
      </c>
      <c r="AD1526" s="13">
        <f t="shared" ref="AD1526:AD1534" si="1867">_xlfn.POISSON.DIST(4,K1526,FALSE) * _xlfn.POISSON.DIST(0,L1526,FALSE)</f>
        <v>0</v>
      </c>
      <c r="AE1526" s="13">
        <f t="shared" ref="AE1526:AE1534" si="1868">_xlfn.POISSON.DIST(4,K1526,FALSE) * _xlfn.POISSON.DIST(1,L1526,FALSE)</f>
        <v>0</v>
      </c>
      <c r="AF1526" s="13">
        <f t="shared" ref="AF1526:AF1534" si="1869">_xlfn.POISSON.DIST(4,K1526,FALSE) * _xlfn.POISSON.DIST(2,L1526,FALSE)</f>
        <v>0</v>
      </c>
      <c r="AG1526" s="13">
        <f t="shared" ref="AG1526:AG1534" si="1870">_xlfn.POISSON.DIST(4,K1526,FALSE) * _xlfn.POISSON.DIST(3,L1526,FALSE)</f>
        <v>0</v>
      </c>
      <c r="AH1526" s="13">
        <f t="shared" ref="AH1526:AH1534" si="1871">_xlfn.POISSON.DIST(0,K1526,FALSE) * _xlfn.POISSON.DIST(4,L1526,FALSE)</f>
        <v>0</v>
      </c>
      <c r="AI1526" s="13">
        <f t="shared" ref="AI1526:AI1534" si="1872">_xlfn.POISSON.DIST(1,K1526,FALSE) * _xlfn.POISSON.DIST(4,L1526,FALSE)</f>
        <v>0</v>
      </c>
      <c r="AJ1526" s="13">
        <f t="shared" ref="AJ1526:AJ1534" si="1873">_xlfn.POISSON.DIST(2,K1526,FALSE) * _xlfn.POISSON.DIST(4,L1526,FALSE)</f>
        <v>0</v>
      </c>
      <c r="AK1526" s="13">
        <f t="shared" ref="AK1526:AK1534" si="1874">_xlfn.POISSON.DIST(3,K1526,FALSE) * _xlfn.POISSON.DIST(4,L1526,FALSE)</f>
        <v>0</v>
      </c>
      <c r="AL1526" s="13">
        <f t="shared" ref="AL1526:AL1534" si="1875">_xlfn.POISSON.DIST(5,K1526,FALSE) * _xlfn.POISSON.DIST(5,L1526,FALSE)</f>
        <v>0</v>
      </c>
      <c r="AM1526" s="13">
        <f t="shared" ref="AM1526:AM1534" si="1876">_xlfn.POISSON.DIST(5,K1526,FALSE) * _xlfn.POISSON.DIST(0,L1526,FALSE)</f>
        <v>0</v>
      </c>
      <c r="AN1526" s="13">
        <f t="shared" ref="AN1526:AN1534" si="1877">_xlfn.POISSON.DIST(5,K1526,FALSE) * _xlfn.POISSON.DIST(1,L1526,FALSE)</f>
        <v>0</v>
      </c>
      <c r="AO1526" s="13">
        <f t="shared" ref="AO1526:AO1534" si="1878">_xlfn.POISSON.DIST(5,K1526,FALSE) * _xlfn.POISSON.DIST(2,L1526,FALSE)</f>
        <v>0</v>
      </c>
      <c r="AP1526" s="13">
        <f t="shared" ref="AP1526:AP1534" si="1879">_xlfn.POISSON.DIST(5,K1526,FALSE) * _xlfn.POISSON.DIST(3,L1526,FALSE)</f>
        <v>0</v>
      </c>
      <c r="AQ1526" s="13">
        <f t="shared" ref="AQ1526:AQ1534" si="1880">_xlfn.POISSON.DIST(5,K1526,FALSE) * _xlfn.POISSON.DIST(4,L1526,FALSE)</f>
        <v>0</v>
      </c>
      <c r="AR1526" s="13">
        <f t="shared" ref="AR1526:AR1534" si="1881">_xlfn.POISSON.DIST(0,K1526,FALSE) * _xlfn.POISSON.DIST(5,L1526,FALSE)</f>
        <v>0</v>
      </c>
      <c r="AS1526" s="13">
        <f t="shared" ref="AS1526:AS1534" si="1882">_xlfn.POISSON.DIST(1,K1526,FALSE) * _xlfn.POISSON.DIST(5,L1526,FALSE)</f>
        <v>0</v>
      </c>
      <c r="AT1526" s="13">
        <f t="shared" ref="AT1526:AT1534" si="1883">_xlfn.POISSON.DIST(2,K1526,FALSE) * _xlfn.POISSON.DIST(5,L1526,FALSE)</f>
        <v>0</v>
      </c>
      <c r="AU1526" s="13">
        <f t="shared" ref="AU1526:AU1534" si="1884">_xlfn.POISSON.DIST(3,K1526,FALSE) * _xlfn.POISSON.DIST(5,L1526,FALSE)</f>
        <v>0</v>
      </c>
      <c r="AV1526" s="13">
        <f t="shared" ref="AV1526:AV1534" si="1885">_xlfn.POISSON.DIST(4,K1526,FALSE) * _xlfn.POISSON.DIST(5,L1526,FALSE)</f>
        <v>0</v>
      </c>
      <c r="AW1526" s="13">
        <f t="shared" ref="AW1526:AW1534" si="1886">_xlfn.POISSON.DIST(6,K1526,FALSE) * _xlfn.POISSON.DIST(6,L1526,FALSE)</f>
        <v>0</v>
      </c>
      <c r="AX1526" s="13">
        <f t="shared" ref="AX1526:AX1534" si="1887">_xlfn.POISSON.DIST(6,K1526,FALSE) * _xlfn.POISSON.DIST(0,L1526,FALSE)</f>
        <v>0</v>
      </c>
      <c r="AY1526" s="13">
        <f t="shared" ref="AY1526:AY1534" si="1888">_xlfn.POISSON.DIST(6,K1526,FALSE) * _xlfn.POISSON.DIST(1,L1526,FALSE)</f>
        <v>0</v>
      </c>
      <c r="AZ1526" s="13">
        <f t="shared" ref="AZ1526:AZ1534" si="1889">_xlfn.POISSON.DIST(6,K1526,FALSE) * _xlfn.POISSON.DIST(2,L1526,FALSE)</f>
        <v>0</v>
      </c>
      <c r="BA1526" s="13">
        <f t="shared" ref="BA1526:BA1534" si="1890">_xlfn.POISSON.DIST(6,K1526,FALSE) * _xlfn.POISSON.DIST(3,L1526,FALSE)</f>
        <v>0</v>
      </c>
      <c r="BB1526" s="13">
        <f t="shared" ref="BB1526:BB1534" si="1891">_xlfn.POISSON.DIST(6,K1526,FALSE) * _xlfn.POISSON.DIST(4,L1526,FALSE)</f>
        <v>0</v>
      </c>
      <c r="BC1526" s="13">
        <f t="shared" ref="BC1526:BC1534" si="1892">_xlfn.POISSON.DIST(6,K1526,FALSE) * _xlfn.POISSON.DIST(5,L1526,FALSE)</f>
        <v>0</v>
      </c>
      <c r="BD1526" s="13">
        <f t="shared" ref="BD1526:BD1534" si="1893">_xlfn.POISSON.DIST(0,K1526,FALSE) * _xlfn.POISSON.DIST(6,L1526,FALSE)</f>
        <v>0</v>
      </c>
      <c r="BE1526" s="13">
        <f t="shared" ref="BE1526:BE1534" si="1894">_xlfn.POISSON.DIST(1,K1526,FALSE) * _xlfn.POISSON.DIST(6,L1526,FALSE)</f>
        <v>0</v>
      </c>
      <c r="BF1526" s="13">
        <f t="shared" ref="BF1526:BF1534" si="1895">_xlfn.POISSON.DIST(2,K1526,FALSE) * _xlfn.POISSON.DIST(6,L1526,FALSE)</f>
        <v>0</v>
      </c>
      <c r="BG1526" s="13">
        <f t="shared" ref="BG1526:BG1534" si="1896">_xlfn.POISSON.DIST(3,K1526,FALSE) * _xlfn.POISSON.DIST(6,L1526,FALSE)</f>
        <v>0</v>
      </c>
      <c r="BH1526" s="13">
        <f t="shared" ref="BH1526:BH1534" si="1897">_xlfn.POISSON.DIST(4,K1526,FALSE) * _xlfn.POISSON.DIST(6,L1526,FALSE)</f>
        <v>0</v>
      </c>
      <c r="BI1526" s="13">
        <f t="shared" ref="BI1526:BI1534" si="1898">_xlfn.POISSON.DIST(5,K1526,FALSE) * _xlfn.POISSON.DIST(6,L1526,FALSE)</f>
        <v>0</v>
      </c>
      <c r="BJ1526" s="14">
        <f t="shared" ref="BJ1526:BJ1534" si="1899">SUM(N1526,Q1526,T1526,W1526,X1526,Y1526,AD1526,AE1526,AF1526,AG1526,AM1526,AN1526,AO1526,AP1526,AQ1526,AX1526,AY1526,AZ1526,BA1526,BB1526,BC1526)</f>
        <v>0</v>
      </c>
      <c r="BK1526" s="14">
        <f t="shared" ref="BK1526:BK1534" si="1900">SUM(M1526,P1526,S1526,V1526,AC1526,AL1526,AY1526)</f>
        <v>1</v>
      </c>
      <c r="BL1526" s="14">
        <f t="shared" ref="BL1526:BL1534" si="1901">SUM(O1526,R1526,U1526,AA1526,AB1526,AH1526,AI1526,AJ1526,AK1526,AR1526,AS1526,AT1526,AU1526,AV1526,BD1526,BE1526,BF1526,BG1526,BH1526,BI1526)</f>
        <v>0</v>
      </c>
      <c r="BM1526" s="14">
        <f t="shared" ref="BM1526:BM1534" si="1902">SUM(S1526:BI1526)</f>
        <v>0</v>
      </c>
      <c r="BN1526" s="14">
        <f t="shared" ref="BN1526:BN1534" si="1903">SUM(M1526:R1526)</f>
        <v>1</v>
      </c>
    </row>
    <row r="1527" spans="1:66" x14ac:dyDescent="0.25">
      <c r="A1527" t="s">
        <v>485</v>
      </c>
      <c r="B1527" t="s">
        <v>497</v>
      </c>
      <c r="C1527" t="s">
        <v>498</v>
      </c>
      <c r="D1527" s="7" t="s">
        <v>512</v>
      </c>
      <c r="E1527" s="10">
        <f>VLOOKUP(A1527,home!$A$2:$E$405,3,FALSE)</f>
        <v>1.25714285714286</v>
      </c>
      <c r="F1527" s="10">
        <f>VLOOKUP(B1527,home!$B$2:$E$405,3,FALSE)</f>
        <v>0</v>
      </c>
      <c r="G1527" s="10">
        <f>VLOOKUP(C1527,away!$B$2:$E$405,4,FALSE)</f>
        <v>0.8</v>
      </c>
      <c r="H1527" s="10">
        <f>VLOOKUP(A1527,away!$A$2:$E$405,3,FALSE)</f>
        <v>1</v>
      </c>
      <c r="I1527" s="10">
        <f>VLOOKUP(C1527,away!$B$2:$E$405,3,FALSE)</f>
        <v>1.19</v>
      </c>
      <c r="J1527" s="10">
        <f>VLOOKUP(B1527,home!$B$2:$E$405,4,FALSE)</f>
        <v>0</v>
      </c>
      <c r="K1527" s="12">
        <f t="shared" si="1848"/>
        <v>0</v>
      </c>
      <c r="L1527" s="12">
        <f t="shared" si="1849"/>
        <v>0</v>
      </c>
      <c r="M1527" s="13">
        <f t="shared" si="1850"/>
        <v>1</v>
      </c>
      <c r="N1527" s="13">
        <f t="shared" si="1851"/>
        <v>0</v>
      </c>
      <c r="O1527" s="13">
        <f t="shared" si="1852"/>
        <v>0</v>
      </c>
      <c r="P1527" s="13">
        <f t="shared" si="1853"/>
        <v>0</v>
      </c>
      <c r="Q1527" s="13">
        <f t="shared" si="1854"/>
        <v>0</v>
      </c>
      <c r="R1527" s="13">
        <f t="shared" si="1855"/>
        <v>0</v>
      </c>
      <c r="S1527" s="13">
        <f t="shared" si="1856"/>
        <v>0</v>
      </c>
      <c r="T1527" s="13">
        <f t="shared" si="1857"/>
        <v>0</v>
      </c>
      <c r="U1527" s="13">
        <f t="shared" si="1858"/>
        <v>0</v>
      </c>
      <c r="V1527" s="13">
        <f t="shared" si="1859"/>
        <v>0</v>
      </c>
      <c r="W1527" s="13">
        <f t="shared" si="1860"/>
        <v>0</v>
      </c>
      <c r="X1527" s="13">
        <f t="shared" si="1861"/>
        <v>0</v>
      </c>
      <c r="Y1527" s="13">
        <f t="shared" si="1862"/>
        <v>0</v>
      </c>
      <c r="Z1527" s="13">
        <f t="shared" si="1863"/>
        <v>0</v>
      </c>
      <c r="AA1527" s="13">
        <f t="shared" si="1864"/>
        <v>0</v>
      </c>
      <c r="AB1527" s="13">
        <f t="shared" si="1865"/>
        <v>0</v>
      </c>
      <c r="AC1527" s="13">
        <f t="shared" si="1866"/>
        <v>0</v>
      </c>
      <c r="AD1527" s="13">
        <f t="shared" si="1867"/>
        <v>0</v>
      </c>
      <c r="AE1527" s="13">
        <f t="shared" si="1868"/>
        <v>0</v>
      </c>
      <c r="AF1527" s="13">
        <f t="shared" si="1869"/>
        <v>0</v>
      </c>
      <c r="AG1527" s="13">
        <f t="shared" si="1870"/>
        <v>0</v>
      </c>
      <c r="AH1527" s="13">
        <f t="shared" si="1871"/>
        <v>0</v>
      </c>
      <c r="AI1527" s="13">
        <f t="shared" si="1872"/>
        <v>0</v>
      </c>
      <c r="AJ1527" s="13">
        <f t="shared" si="1873"/>
        <v>0</v>
      </c>
      <c r="AK1527" s="13">
        <f t="shared" si="1874"/>
        <v>0</v>
      </c>
      <c r="AL1527" s="13">
        <f t="shared" si="1875"/>
        <v>0</v>
      </c>
      <c r="AM1527" s="13">
        <f t="shared" si="1876"/>
        <v>0</v>
      </c>
      <c r="AN1527" s="13">
        <f t="shared" si="1877"/>
        <v>0</v>
      </c>
      <c r="AO1527" s="13">
        <f t="shared" si="1878"/>
        <v>0</v>
      </c>
      <c r="AP1527" s="13">
        <f t="shared" si="1879"/>
        <v>0</v>
      </c>
      <c r="AQ1527" s="13">
        <f t="shared" si="1880"/>
        <v>0</v>
      </c>
      <c r="AR1527" s="13">
        <f t="shared" si="1881"/>
        <v>0</v>
      </c>
      <c r="AS1527" s="13">
        <f t="shared" si="1882"/>
        <v>0</v>
      </c>
      <c r="AT1527" s="13">
        <f t="shared" si="1883"/>
        <v>0</v>
      </c>
      <c r="AU1527" s="13">
        <f t="shared" si="1884"/>
        <v>0</v>
      </c>
      <c r="AV1527" s="13">
        <f t="shared" si="1885"/>
        <v>0</v>
      </c>
      <c r="AW1527" s="13">
        <f t="shared" si="1886"/>
        <v>0</v>
      </c>
      <c r="AX1527" s="13">
        <f t="shared" si="1887"/>
        <v>0</v>
      </c>
      <c r="AY1527" s="13">
        <f t="shared" si="1888"/>
        <v>0</v>
      </c>
      <c r="AZ1527" s="13">
        <f t="shared" si="1889"/>
        <v>0</v>
      </c>
      <c r="BA1527" s="13">
        <f t="shared" si="1890"/>
        <v>0</v>
      </c>
      <c r="BB1527" s="13">
        <f t="shared" si="1891"/>
        <v>0</v>
      </c>
      <c r="BC1527" s="13">
        <f t="shared" si="1892"/>
        <v>0</v>
      </c>
      <c r="BD1527" s="13">
        <f t="shared" si="1893"/>
        <v>0</v>
      </c>
      <c r="BE1527" s="13">
        <f t="shared" si="1894"/>
        <v>0</v>
      </c>
      <c r="BF1527" s="13">
        <f t="shared" si="1895"/>
        <v>0</v>
      </c>
      <c r="BG1527" s="13">
        <f t="shared" si="1896"/>
        <v>0</v>
      </c>
      <c r="BH1527" s="13">
        <f t="shared" si="1897"/>
        <v>0</v>
      </c>
      <c r="BI1527" s="13">
        <f t="shared" si="1898"/>
        <v>0</v>
      </c>
      <c r="BJ1527" s="14">
        <f t="shared" si="1899"/>
        <v>0</v>
      </c>
      <c r="BK1527" s="14">
        <f t="shared" si="1900"/>
        <v>1</v>
      </c>
      <c r="BL1527" s="14">
        <f t="shared" si="1901"/>
        <v>0</v>
      </c>
      <c r="BM1527" s="14">
        <f t="shared" si="1902"/>
        <v>0</v>
      </c>
      <c r="BN1527" s="14">
        <f t="shared" si="1903"/>
        <v>1</v>
      </c>
    </row>
    <row r="1528" spans="1:66" x14ac:dyDescent="0.25">
      <c r="A1528" t="s">
        <v>22</v>
      </c>
      <c r="B1528" t="s">
        <v>175</v>
      </c>
      <c r="C1528" t="s">
        <v>164</v>
      </c>
      <c r="D1528" s="7" t="s">
        <v>512</v>
      </c>
      <c r="E1528" s="10">
        <f>VLOOKUP(A1528,home!$A$2:$E$405,3,FALSE)</f>
        <v>1.7</v>
      </c>
      <c r="F1528" s="10">
        <f>VLOOKUP(B1528,home!$B$2:$E$405,3,FALSE)</f>
        <v>0</v>
      </c>
      <c r="G1528" s="10">
        <f>VLOOKUP(C1528,away!$B$2:$E$405,4,FALSE)</f>
        <v>0.59</v>
      </c>
      <c r="H1528" s="10">
        <f>VLOOKUP(A1528,away!$A$2:$E$405,3,FALSE)</f>
        <v>1.5</v>
      </c>
      <c r="I1528" s="10">
        <f>VLOOKUP(C1528,away!$B$2:$E$405,3,FALSE)</f>
        <v>0.59</v>
      </c>
      <c r="J1528" s="10">
        <f>VLOOKUP(B1528,home!$B$2:$E$405,4,FALSE)</f>
        <v>0</v>
      </c>
      <c r="K1528" s="12">
        <f t="shared" si="1848"/>
        <v>0</v>
      </c>
      <c r="L1528" s="12">
        <f t="shared" si="1849"/>
        <v>0</v>
      </c>
      <c r="M1528" s="13">
        <f t="shared" si="1850"/>
        <v>1</v>
      </c>
      <c r="N1528" s="13">
        <f t="shared" si="1851"/>
        <v>0</v>
      </c>
      <c r="O1528" s="13">
        <f t="shared" si="1852"/>
        <v>0</v>
      </c>
      <c r="P1528" s="13">
        <f t="shared" si="1853"/>
        <v>0</v>
      </c>
      <c r="Q1528" s="13">
        <f t="shared" si="1854"/>
        <v>0</v>
      </c>
      <c r="R1528" s="13">
        <f t="shared" si="1855"/>
        <v>0</v>
      </c>
      <c r="S1528" s="13">
        <f t="shared" si="1856"/>
        <v>0</v>
      </c>
      <c r="T1528" s="13">
        <f t="shared" si="1857"/>
        <v>0</v>
      </c>
      <c r="U1528" s="13">
        <f t="shared" si="1858"/>
        <v>0</v>
      </c>
      <c r="V1528" s="13">
        <f t="shared" si="1859"/>
        <v>0</v>
      </c>
      <c r="W1528" s="13">
        <f t="shared" si="1860"/>
        <v>0</v>
      </c>
      <c r="X1528" s="13">
        <f t="shared" si="1861"/>
        <v>0</v>
      </c>
      <c r="Y1528" s="13">
        <f t="shared" si="1862"/>
        <v>0</v>
      </c>
      <c r="Z1528" s="13">
        <f t="shared" si="1863"/>
        <v>0</v>
      </c>
      <c r="AA1528" s="13">
        <f t="shared" si="1864"/>
        <v>0</v>
      </c>
      <c r="AB1528" s="13">
        <f t="shared" si="1865"/>
        <v>0</v>
      </c>
      <c r="AC1528" s="13">
        <f t="shared" si="1866"/>
        <v>0</v>
      </c>
      <c r="AD1528" s="13">
        <f t="shared" si="1867"/>
        <v>0</v>
      </c>
      <c r="AE1528" s="13">
        <f t="shared" si="1868"/>
        <v>0</v>
      </c>
      <c r="AF1528" s="13">
        <f t="shared" si="1869"/>
        <v>0</v>
      </c>
      <c r="AG1528" s="13">
        <f t="shared" si="1870"/>
        <v>0</v>
      </c>
      <c r="AH1528" s="13">
        <f t="shared" si="1871"/>
        <v>0</v>
      </c>
      <c r="AI1528" s="13">
        <f t="shared" si="1872"/>
        <v>0</v>
      </c>
      <c r="AJ1528" s="13">
        <f t="shared" si="1873"/>
        <v>0</v>
      </c>
      <c r="AK1528" s="13">
        <f t="shared" si="1874"/>
        <v>0</v>
      </c>
      <c r="AL1528" s="13">
        <f t="shared" si="1875"/>
        <v>0</v>
      </c>
      <c r="AM1528" s="13">
        <f t="shared" si="1876"/>
        <v>0</v>
      </c>
      <c r="AN1528" s="13">
        <f t="shared" si="1877"/>
        <v>0</v>
      </c>
      <c r="AO1528" s="13">
        <f t="shared" si="1878"/>
        <v>0</v>
      </c>
      <c r="AP1528" s="13">
        <f t="shared" si="1879"/>
        <v>0</v>
      </c>
      <c r="AQ1528" s="13">
        <f t="shared" si="1880"/>
        <v>0</v>
      </c>
      <c r="AR1528" s="13">
        <f t="shared" si="1881"/>
        <v>0</v>
      </c>
      <c r="AS1528" s="13">
        <f t="shared" si="1882"/>
        <v>0</v>
      </c>
      <c r="AT1528" s="13">
        <f t="shared" si="1883"/>
        <v>0</v>
      </c>
      <c r="AU1528" s="13">
        <f t="shared" si="1884"/>
        <v>0</v>
      </c>
      <c r="AV1528" s="13">
        <f t="shared" si="1885"/>
        <v>0</v>
      </c>
      <c r="AW1528" s="13">
        <f t="shared" si="1886"/>
        <v>0</v>
      </c>
      <c r="AX1528" s="13">
        <f t="shared" si="1887"/>
        <v>0</v>
      </c>
      <c r="AY1528" s="13">
        <f t="shared" si="1888"/>
        <v>0</v>
      </c>
      <c r="AZ1528" s="13">
        <f t="shared" si="1889"/>
        <v>0</v>
      </c>
      <c r="BA1528" s="13">
        <f t="shared" si="1890"/>
        <v>0</v>
      </c>
      <c r="BB1528" s="13">
        <f t="shared" si="1891"/>
        <v>0</v>
      </c>
      <c r="BC1528" s="13">
        <f t="shared" si="1892"/>
        <v>0</v>
      </c>
      <c r="BD1528" s="13">
        <f t="shared" si="1893"/>
        <v>0</v>
      </c>
      <c r="BE1528" s="13">
        <f t="shared" si="1894"/>
        <v>0</v>
      </c>
      <c r="BF1528" s="13">
        <f t="shared" si="1895"/>
        <v>0</v>
      </c>
      <c r="BG1528" s="13">
        <f t="shared" si="1896"/>
        <v>0</v>
      </c>
      <c r="BH1528" s="13">
        <f t="shared" si="1897"/>
        <v>0</v>
      </c>
      <c r="BI1528" s="13">
        <f t="shared" si="1898"/>
        <v>0</v>
      </c>
      <c r="BJ1528" s="14">
        <f t="shared" si="1899"/>
        <v>0</v>
      </c>
      <c r="BK1528" s="14">
        <f t="shared" si="1900"/>
        <v>1</v>
      </c>
      <c r="BL1528" s="14">
        <f t="shared" si="1901"/>
        <v>0</v>
      </c>
      <c r="BM1528" s="14">
        <f t="shared" si="1902"/>
        <v>0</v>
      </c>
      <c r="BN1528" s="14">
        <f t="shared" si="1903"/>
        <v>1</v>
      </c>
    </row>
    <row r="1529" spans="1:66" x14ac:dyDescent="0.25">
      <c r="A1529" t="s">
        <v>28</v>
      </c>
      <c r="B1529" t="s">
        <v>187</v>
      </c>
      <c r="C1529" t="s">
        <v>294</v>
      </c>
      <c r="D1529" s="7" t="s">
        <v>512</v>
      </c>
      <c r="E1529" s="10">
        <f>VLOOKUP(A1529,home!$A$2:$E$405,3,FALSE)</f>
        <v>1.3611111111111101</v>
      </c>
      <c r="F1529" s="10">
        <f>VLOOKUP(B1529,home!$B$2:$E$405,3,FALSE)</f>
        <v>0.92</v>
      </c>
      <c r="G1529" s="10">
        <f>VLOOKUP(C1529,away!$B$2:$E$405,4,FALSE)</f>
        <v>1.1000000000000001</v>
      </c>
      <c r="H1529" s="10">
        <f>VLOOKUP(A1529,away!$A$2:$E$405,3,FALSE)</f>
        <v>1.1666666666666701</v>
      </c>
      <c r="I1529" s="10">
        <f>VLOOKUP(C1529,away!$B$2:$E$405,3,FALSE)</f>
        <v>0.37</v>
      </c>
      <c r="J1529" s="10">
        <f>VLOOKUP(B1529,home!$B$2:$E$405,4,FALSE)</f>
        <v>1.07</v>
      </c>
      <c r="K1529" s="12">
        <f t="shared" si="1848"/>
        <v>1.3774444444444436</v>
      </c>
      <c r="L1529" s="12">
        <f t="shared" si="1849"/>
        <v>0.4618833333333347</v>
      </c>
      <c r="M1529" s="13">
        <f t="shared" si="1850"/>
        <v>0.15892422260149267</v>
      </c>
      <c r="N1529" s="13">
        <f t="shared" si="1851"/>
        <v>0.21890928751007813</v>
      </c>
      <c r="O1529" s="13">
        <f t="shared" si="1852"/>
        <v>7.3404449682586317E-2</v>
      </c>
      <c r="P1529" s="13">
        <f t="shared" si="1853"/>
        <v>0.10111055141278021</v>
      </c>
      <c r="Q1529" s="13">
        <f t="shared" si="1854"/>
        <v>0.15076769095902431</v>
      </c>
      <c r="R1529" s="13">
        <f t="shared" si="1855"/>
        <v>1.6952145950446005E-2</v>
      </c>
      <c r="S1529" s="13">
        <f t="shared" si="1856"/>
        <v>1.6082104162044291E-2</v>
      </c>
      <c r="T1529" s="13">
        <f t="shared" si="1857"/>
        <v>6.9637083659124216E-2</v>
      </c>
      <c r="U1529" s="13">
        <f t="shared" si="1858"/>
        <v>2.3350639260853217E-2</v>
      </c>
      <c r="V1529" s="13">
        <f t="shared" si="1859"/>
        <v>1.1368593668131647E-3</v>
      </c>
      <c r="W1529" s="13">
        <f t="shared" si="1860"/>
        <v>6.9224706104408271E-2</v>
      </c>
      <c r="X1529" s="13">
        <f t="shared" si="1861"/>
        <v>3.1973738004524535E-2</v>
      </c>
      <c r="Y1529" s="13">
        <f t="shared" si="1862"/>
        <v>7.3840683443282575E-3</v>
      </c>
      <c r="Z1529" s="13">
        <f t="shared" si="1863"/>
        <v>2.609971226248398E-3</v>
      </c>
      <c r="AA1529" s="13">
        <f t="shared" si="1864"/>
        <v>3.5950903657557074E-3</v>
      </c>
      <c r="AB1529" s="13">
        <f t="shared" si="1865"/>
        <v>2.4760186257929717E-3</v>
      </c>
      <c r="AC1529" s="13">
        <f t="shared" si="1866"/>
        <v>4.5205694408798534E-5</v>
      </c>
      <c r="AD1529" s="13">
        <f t="shared" si="1867"/>
        <v>2.3838296710454131E-2</v>
      </c>
      <c r="AE1529" s="13">
        <f t="shared" si="1868"/>
        <v>1.1010511945613621E-2</v>
      </c>
      <c r="AF1529" s="13">
        <f t="shared" si="1869"/>
        <v>2.5427859795732598E-3</v>
      </c>
      <c r="AG1529" s="13">
        <f t="shared" si="1870"/>
        <v>3.9149015473285542E-4</v>
      </c>
      <c r="AH1529" s="13">
        <f t="shared" si="1871"/>
        <v>3.0137555247092512E-4</v>
      </c>
      <c r="AI1529" s="13">
        <f t="shared" si="1872"/>
        <v>4.1512808044245067E-4</v>
      </c>
      <c r="AJ1529" s="13">
        <f t="shared" si="1873"/>
        <v>2.8590793406917001E-4</v>
      </c>
      <c r="AK1529" s="13">
        <f t="shared" si="1874"/>
        <v>1.3127409846872215E-4</v>
      </c>
      <c r="AL1529" s="13">
        <f t="shared" si="1875"/>
        <v>1.1504282012774369E-6</v>
      </c>
      <c r="AM1529" s="13">
        <f t="shared" si="1876"/>
        <v>6.5671858737666568E-3</v>
      </c>
      <c r="AN1529" s="13">
        <f t="shared" si="1877"/>
        <v>3.0332737019949313E-3</v>
      </c>
      <c r="AO1529" s="13">
        <f t="shared" si="1878"/>
        <v>7.0050928419488148E-4</v>
      </c>
      <c r="AP1529" s="13">
        <f t="shared" si="1879"/>
        <v>1.0785118773829341E-4</v>
      </c>
      <c r="AQ1529" s="13">
        <f t="shared" si="1880"/>
        <v>1.2453666524130551E-5</v>
      </c>
      <c r="AR1529" s="13">
        <f t="shared" si="1881"/>
        <v>2.7840068952089248E-5</v>
      </c>
      <c r="AS1529" s="13">
        <f t="shared" si="1882"/>
        <v>3.8348148311005573E-5</v>
      </c>
      <c r="AT1529" s="13">
        <f t="shared" si="1883"/>
        <v>2.6411221922863111E-5</v>
      </c>
      <c r="AU1529" s="13">
        <f t="shared" si="1884"/>
        <v>1.2126663636212361E-5</v>
      </c>
      <c r="AV1529" s="13">
        <f t="shared" si="1885"/>
        <v>4.1759513638367925E-6</v>
      </c>
      <c r="AW1529" s="13">
        <f t="shared" si="1886"/>
        <v>2.0331218217623184E-8</v>
      </c>
      <c r="AX1529" s="13">
        <f t="shared" si="1887"/>
        <v>1.5076556162423177E-3</v>
      </c>
      <c r="AY1529" s="13">
        <f t="shared" si="1888"/>
        <v>6.9636100154872452E-4</v>
      </c>
      <c r="AZ1529" s="13">
        <f t="shared" si="1889"/>
        <v>1.6081877029933215E-4</v>
      </c>
      <c r="BA1529" s="13">
        <f t="shared" si="1890"/>
        <v>2.4759836562807814E-5</v>
      </c>
      <c r="BB1529" s="13">
        <f t="shared" si="1891"/>
        <v>2.859038961104561E-6</v>
      </c>
      <c r="BC1529" s="13">
        <f t="shared" si="1892"/>
        <v>2.6410848909696984E-7</v>
      </c>
      <c r="BD1529" s="13">
        <f t="shared" si="1893"/>
        <v>2.1431439746368099E-6</v>
      </c>
      <c r="BE1529" s="13">
        <f t="shared" si="1894"/>
        <v>2.9520617615080573E-6</v>
      </c>
      <c r="BF1529" s="13">
        <f t="shared" si="1895"/>
        <v>2.0331505365230763E-6</v>
      </c>
      <c r="BG1529" s="13">
        <f t="shared" si="1896"/>
        <v>9.3351730375098377E-7</v>
      </c>
      <c r="BH1529" s="13">
        <f t="shared" si="1897"/>
        <v>3.2146705596113717E-7</v>
      </c>
      <c r="BI1529" s="13">
        <f t="shared" si="1898"/>
        <v>8.8560602061115843E-8</v>
      </c>
      <c r="BJ1529" s="14">
        <f t="shared" si="1899"/>
        <v>0.59849365145818378</v>
      </c>
      <c r="BK1529" s="14">
        <f t="shared" si="1900"/>
        <v>0.27799645466728917</v>
      </c>
      <c r="BL1529" s="14">
        <f t="shared" si="1901"/>
        <v>0.12102940350630594</v>
      </c>
      <c r="BM1529" s="14">
        <f t="shared" si="1902"/>
        <v>0.27936479207128917</v>
      </c>
      <c r="BN1529" s="14">
        <f t="shared" si="1903"/>
        <v>0.72006834811640763</v>
      </c>
    </row>
    <row r="1530" spans="1:66" x14ac:dyDescent="0.25">
      <c r="A1530" t="s">
        <v>28</v>
      </c>
      <c r="B1530" t="s">
        <v>191</v>
      </c>
      <c r="C1530" t="s">
        <v>464</v>
      </c>
      <c r="D1530" s="7" t="s">
        <v>512</v>
      </c>
      <c r="E1530" s="10">
        <f>VLOOKUP(A1530,home!$A$2:$E$405,3,FALSE)</f>
        <v>1.3611111111111101</v>
      </c>
      <c r="F1530" s="10">
        <f>VLOOKUP(B1530,home!$B$2:$E$405,3,FALSE)</f>
        <v>1.29</v>
      </c>
      <c r="G1530" s="10">
        <f>VLOOKUP(C1530,away!$B$2:$E$405,4,FALSE)</f>
        <v>0.55000000000000004</v>
      </c>
      <c r="H1530" s="10">
        <f>VLOOKUP(A1530,away!$A$2:$E$405,3,FALSE)</f>
        <v>1.1666666666666701</v>
      </c>
      <c r="I1530" s="10">
        <f>VLOOKUP(C1530,away!$B$2:$E$405,3,FALSE)</f>
        <v>1.47</v>
      </c>
      <c r="J1530" s="10">
        <f>VLOOKUP(B1530,home!$B$2:$E$405,4,FALSE)</f>
        <v>0.43</v>
      </c>
      <c r="K1530" s="12">
        <f t="shared" si="1848"/>
        <v>0.96570833333333272</v>
      </c>
      <c r="L1530" s="12">
        <f t="shared" si="1849"/>
        <v>0.73745000000000216</v>
      </c>
      <c r="M1530" s="13">
        <f t="shared" si="1850"/>
        <v>0.18210745877121573</v>
      </c>
      <c r="N1530" s="13">
        <f t="shared" si="1851"/>
        <v>0.17586269049751935</v>
      </c>
      <c r="O1530" s="13">
        <f t="shared" si="1852"/>
        <v>0.13429514547083343</v>
      </c>
      <c r="P1530" s="13">
        <f t="shared" si="1853"/>
        <v>0.12968994110739604</v>
      </c>
      <c r="Q1530" s="13">
        <f t="shared" si="1854"/>
        <v>8.4916032867937571E-2</v>
      </c>
      <c r="R1530" s="13">
        <f t="shared" si="1855"/>
        <v>4.9517977513733193E-2</v>
      </c>
      <c r="S1530" s="13">
        <f t="shared" si="1856"/>
        <v>2.3090049328471501E-2</v>
      </c>
      <c r="T1530" s="13">
        <f t="shared" si="1857"/>
        <v>6.2621328438460744E-2</v>
      </c>
      <c r="U1530" s="13">
        <f t="shared" si="1858"/>
        <v>4.7819923534824726E-2</v>
      </c>
      <c r="V1530" s="13">
        <f t="shared" si="1859"/>
        <v>1.8270940793738422E-3</v>
      </c>
      <c r="W1530" s="13">
        <f t="shared" si="1860"/>
        <v>2.7334706858058166E-2</v>
      </c>
      <c r="X1530" s="13">
        <f t="shared" si="1861"/>
        <v>2.0157979572475053E-2</v>
      </c>
      <c r="Y1530" s="13">
        <f t="shared" si="1862"/>
        <v>7.4327510178608842E-3</v>
      </c>
      <c r="Z1530" s="13">
        <f t="shared" si="1863"/>
        <v>1.2172344172500885E-2</v>
      </c>
      <c r="AA1530" s="13">
        <f t="shared" si="1864"/>
        <v>1.1754934203585535E-2</v>
      </c>
      <c r="AB1530" s="13">
        <f t="shared" si="1865"/>
        <v>5.6759189590937873E-3</v>
      </c>
      <c r="AC1530" s="13">
        <f t="shared" si="1866"/>
        <v>8.1324141371852182E-5</v>
      </c>
      <c r="AD1530" s="13">
        <f t="shared" si="1867"/>
        <v>6.5993385505126421E-3</v>
      </c>
      <c r="AE1530" s="13">
        <f t="shared" si="1868"/>
        <v>4.8666822140755626E-3</v>
      </c>
      <c r="AF1530" s="13">
        <f t="shared" si="1869"/>
        <v>1.7944673993850165E-3</v>
      </c>
      <c r="AG1530" s="13">
        <f t="shared" si="1870"/>
        <v>4.4110999455882816E-4</v>
      </c>
      <c r="AH1530" s="13">
        <f t="shared" si="1871"/>
        <v>2.2441238025027008E-3</v>
      </c>
      <c r="AI1530" s="13">
        <f t="shared" si="1872"/>
        <v>2.1671690571085441E-3</v>
      </c>
      <c r="AJ1530" s="13">
        <f t="shared" si="1873"/>
        <v>1.0464266090959311E-3</v>
      </c>
      <c r="AK1530" s="13">
        <f t="shared" si="1874"/>
        <v>3.3684763220856087E-4</v>
      </c>
      <c r="AL1530" s="13">
        <f t="shared" si="1875"/>
        <v>2.316637259405244E-6</v>
      </c>
      <c r="AM1530" s="13">
        <f t="shared" si="1876"/>
        <v>1.2746072465435955E-3</v>
      </c>
      <c r="AN1530" s="13">
        <f t="shared" si="1877"/>
        <v>9.3995911396357727E-4</v>
      </c>
      <c r="AO1530" s="13">
        <f t="shared" si="1878"/>
        <v>3.4658642429622095E-4</v>
      </c>
      <c r="AP1530" s="13">
        <f t="shared" si="1879"/>
        <v>8.5196719532416317E-5</v>
      </c>
      <c r="AQ1530" s="13">
        <f t="shared" si="1880"/>
        <v>1.5707080204795144E-5</v>
      </c>
      <c r="AR1530" s="13">
        <f t="shared" si="1881"/>
        <v>3.3098581963112442E-4</v>
      </c>
      <c r="AS1530" s="13">
        <f t="shared" si="1882"/>
        <v>3.1963576423294025E-4</v>
      </c>
      <c r="AT1530" s="13">
        <f t="shared" si="1883"/>
        <v>1.543374605755594E-4</v>
      </c>
      <c r="AU1530" s="13">
        <f t="shared" si="1884"/>
        <v>4.9681657274440814E-5</v>
      </c>
      <c r="AV1530" s="13">
        <f t="shared" si="1885"/>
        <v>1.1994497610934519E-5</v>
      </c>
      <c r="AW1530" s="13">
        <f t="shared" si="1886"/>
        <v>4.5828336705813715E-8</v>
      </c>
      <c r="AX1530" s="13">
        <f t="shared" si="1887"/>
        <v>2.0514980661903389E-4</v>
      </c>
      <c r="AY1530" s="13">
        <f t="shared" si="1888"/>
        <v>1.5128772489120699E-4</v>
      </c>
      <c r="AZ1530" s="13">
        <f t="shared" si="1889"/>
        <v>5.5783566360510442E-5</v>
      </c>
      <c r="BA1530" s="13">
        <f t="shared" si="1890"/>
        <v>1.3712530337519519E-5</v>
      </c>
      <c r="BB1530" s="13">
        <f t="shared" si="1891"/>
        <v>2.5280763743509491E-6</v>
      </c>
      <c r="BC1530" s="13">
        <f t="shared" si="1892"/>
        <v>3.7286598445302278E-7</v>
      </c>
      <c r="BD1530" s="13">
        <f t="shared" si="1893"/>
        <v>4.0680915447828887E-5</v>
      </c>
      <c r="BE1530" s="13">
        <f t="shared" si="1894"/>
        <v>3.9285899055597061E-5</v>
      </c>
      <c r="BF1530" s="13">
        <f t="shared" si="1895"/>
        <v>1.8969360050241094E-5</v>
      </c>
      <c r="BG1530" s="13">
        <f t="shared" si="1896"/>
        <v>6.1062896928394111E-6</v>
      </c>
      <c r="BH1530" s="13">
        <f t="shared" si="1897"/>
        <v>1.4742237105306137E-6</v>
      </c>
      <c r="BI1530" s="13">
        <f t="shared" si="1898"/>
        <v>2.847340244914002E-7</v>
      </c>
      <c r="BJ1530" s="14">
        <f t="shared" si="1899"/>
        <v>0.39511797856595149</v>
      </c>
      <c r="BK1530" s="14">
        <f t="shared" si="1900"/>
        <v>0.33694947178997958</v>
      </c>
      <c r="BL1530" s="14">
        <f t="shared" si="1901"/>
        <v>0.25583190340429296</v>
      </c>
      <c r="BM1530" s="14">
        <f t="shared" si="1902"/>
        <v>0.24353120980753509</v>
      </c>
      <c r="BN1530" s="14">
        <f t="shared" si="1903"/>
        <v>0.75638924622863535</v>
      </c>
    </row>
    <row r="1531" spans="1:66" x14ac:dyDescent="0.25">
      <c r="A1531" t="s">
        <v>301</v>
      </c>
      <c r="B1531" t="s">
        <v>322</v>
      </c>
      <c r="C1531" t="s">
        <v>343</v>
      </c>
      <c r="D1531" s="7" t="s">
        <v>512</v>
      </c>
      <c r="E1531" s="10">
        <f>VLOOKUP(A1531,home!$A$2:$E$405,3,FALSE)</f>
        <v>1.32051282051282</v>
      </c>
      <c r="F1531" s="10">
        <f>VLOOKUP(B1531,home!$B$2:$E$405,3,FALSE)</f>
        <v>0.56999999999999995</v>
      </c>
      <c r="G1531" s="10">
        <f>VLOOKUP(C1531,away!$B$2:$E$405,4,FALSE)</f>
        <v>1.1399999999999999</v>
      </c>
      <c r="H1531" s="10">
        <f>VLOOKUP(A1531,away!$A$2:$E$405,3,FALSE)</f>
        <v>0.93589743589743601</v>
      </c>
      <c r="I1531" s="10">
        <f>VLOOKUP(C1531,away!$B$2:$E$405,3,FALSE)</f>
        <v>0.19</v>
      </c>
      <c r="J1531" s="10">
        <f>VLOOKUP(B1531,home!$B$2:$E$405,4,FALSE)</f>
        <v>1.34</v>
      </c>
      <c r="K1531" s="12">
        <f t="shared" si="1848"/>
        <v>0.85806923076923025</v>
      </c>
      <c r="L1531" s="12">
        <f t="shared" si="1849"/>
        <v>0.23827948717948721</v>
      </c>
      <c r="M1531" s="13">
        <f t="shared" si="1850"/>
        <v>0.33408871150989444</v>
      </c>
      <c r="N1531" s="13">
        <f t="shared" si="1851"/>
        <v>0.28667124369397839</v>
      </c>
      <c r="O1531" s="13">
        <f t="shared" si="1852"/>
        <v>7.9606486851033303E-2</v>
      </c>
      <c r="P1531" s="13">
        <f t="shared" si="1853"/>
        <v>6.8307876936506973E-2</v>
      </c>
      <c r="Q1531" s="13">
        <f t="shared" si="1854"/>
        <v>0.12299188678007529</v>
      </c>
      <c r="R1531" s="13">
        <f t="shared" si="1855"/>
        <v>9.4842964315124002E-3</v>
      </c>
      <c r="S1531" s="13">
        <f t="shared" si="1856"/>
        <v>3.4915621890406145E-3</v>
      </c>
      <c r="T1531" s="13">
        <f t="shared" si="1857"/>
        <v>2.9306443709193893E-2</v>
      </c>
      <c r="U1531" s="13">
        <f t="shared" si="1858"/>
        <v>8.1381829433751999E-3</v>
      </c>
      <c r="V1531" s="13">
        <f t="shared" si="1859"/>
        <v>7.9320648847113062E-5</v>
      </c>
      <c r="W1531" s="13">
        <f t="shared" si="1860"/>
        <v>3.517851789341183E-2</v>
      </c>
      <c r="X1531" s="13">
        <f t="shared" si="1861"/>
        <v>8.3823192033765856E-3</v>
      </c>
      <c r="Y1531" s="13">
        <f t="shared" si="1862"/>
        <v>9.9866736057766989E-4</v>
      </c>
      <c r="Z1531" s="13">
        <f t="shared" si="1863"/>
        <v>7.5330442998633831E-4</v>
      </c>
      <c r="AA1531" s="13">
        <f t="shared" si="1864"/>
        <v>6.463873527734307E-4</v>
      </c>
      <c r="AB1531" s="13">
        <f t="shared" si="1865"/>
        <v>2.7732254928662837E-4</v>
      </c>
      <c r="AC1531" s="13">
        <f t="shared" si="1866"/>
        <v>1.0136202102364388E-6</v>
      </c>
      <c r="AD1531" s="13">
        <f t="shared" si="1867"/>
        <v>7.5464009471003703E-3</v>
      </c>
      <c r="AE1531" s="13">
        <f t="shared" si="1868"/>
        <v>1.7981525477258728E-3</v>
      </c>
      <c r="AF1531" s="13">
        <f t="shared" si="1869"/>
        <v>2.1423143347130464E-4</v>
      </c>
      <c r="AG1531" s="13">
        <f t="shared" si="1870"/>
        <v>1.701565203508963E-5</v>
      </c>
      <c r="AH1531" s="13">
        <f t="shared" si="1871"/>
        <v>4.4874248316795157E-5</v>
      </c>
      <c r="AI1531" s="13">
        <f t="shared" si="1872"/>
        <v>3.8505211734539845E-5</v>
      </c>
      <c r="AJ1531" s="13">
        <f t="shared" si="1873"/>
        <v>1.6520068706831471E-5</v>
      </c>
      <c r="AK1531" s="13">
        <f t="shared" si="1874"/>
        <v>4.7251208825085722E-6</v>
      </c>
      <c r="AL1531" s="13">
        <f t="shared" si="1875"/>
        <v>8.2898035396968479E-9</v>
      </c>
      <c r="AM1531" s="13">
        <f t="shared" si="1876"/>
        <v>1.2950668911509214E-3</v>
      </c>
      <c r="AN1531" s="13">
        <f t="shared" si="1877"/>
        <v>3.0858787468657434E-4</v>
      </c>
      <c r="AO1531" s="13">
        <f t="shared" si="1878"/>
        <v>3.676508026506239E-5</v>
      </c>
      <c r="AP1531" s="13">
        <f t="shared" si="1879"/>
        <v>2.9201214905572503E-6</v>
      </c>
      <c r="AQ1531" s="13">
        <f t="shared" si="1880"/>
        <v>1.7395126281794535E-7</v>
      </c>
      <c r="AR1531" s="13">
        <f t="shared" si="1881"/>
        <v>2.1385225752981846E-6</v>
      </c>
      <c r="AS1531" s="13">
        <f t="shared" si="1882"/>
        <v>1.8350004211687463E-6</v>
      </c>
      <c r="AT1531" s="13">
        <f t="shared" si="1883"/>
        <v>7.8727869992673979E-7</v>
      </c>
      <c r="AU1531" s="13">
        <f t="shared" si="1884"/>
        <v>2.2517987614904581E-7</v>
      </c>
      <c r="AV1531" s="13">
        <f t="shared" si="1885"/>
        <v>4.8304980777980553E-8</v>
      </c>
      <c r="AW1531" s="13">
        <f t="shared" si="1886"/>
        <v>4.7081546882351628E-11</v>
      </c>
      <c r="AX1531" s="13">
        <f t="shared" si="1887"/>
        <v>1.8520950851409488E-4</v>
      </c>
      <c r="AY1531" s="13">
        <f t="shared" si="1888"/>
        <v>4.41316267095034E-5</v>
      </c>
      <c r="AZ1531" s="13">
        <f t="shared" si="1889"/>
        <v>5.2578306903685136E-6</v>
      </c>
      <c r="BA1531" s="13">
        <f t="shared" si="1890"/>
        <v>4.1761106685919284E-7</v>
      </c>
      <c r="BB1531" s="13">
        <f t="shared" si="1891"/>
        <v>2.4877037712921754E-8</v>
      </c>
      <c r="BC1531" s="13">
        <f t="shared" si="1892"/>
        <v>1.1855375577559524E-9</v>
      </c>
      <c r="BD1531" s="13">
        <f t="shared" si="1893"/>
        <v>8.4927677093967874E-8</v>
      </c>
      <c r="BE1531" s="13">
        <f t="shared" si="1894"/>
        <v>7.2873826555038587E-8</v>
      </c>
      <c r="BF1531" s="13">
        <f t="shared" si="1895"/>
        <v>3.126539414764613E-8</v>
      </c>
      <c r="BG1531" s="13">
        <f t="shared" si="1896"/>
        <v>8.9426242353225035E-9</v>
      </c>
      <c r="BH1531" s="13">
        <f t="shared" si="1897"/>
        <v>1.9183476746653639E-9</v>
      </c>
      <c r="BI1531" s="13">
        <f t="shared" si="1898"/>
        <v>3.2921502270961013E-10</v>
      </c>
      <c r="BJ1531" s="14">
        <f t="shared" si="1899"/>
        <v>0.49498343577935833</v>
      </c>
      <c r="BK1531" s="14">
        <f t="shared" si="1900"/>
        <v>0.40601262482101247</v>
      </c>
      <c r="BL1531" s="14">
        <f t="shared" si="1901"/>
        <v>9.8262535321259711E-2</v>
      </c>
      <c r="BM1531" s="14">
        <f t="shared" si="1902"/>
        <v>9.8817266568988052E-2</v>
      </c>
      <c r="BN1531" s="14">
        <f t="shared" si="1903"/>
        <v>0.90115050220300086</v>
      </c>
    </row>
    <row r="1532" spans="1:66" x14ac:dyDescent="0.25">
      <c r="A1532" t="s">
        <v>303</v>
      </c>
      <c r="B1532" t="s">
        <v>340</v>
      </c>
      <c r="C1532" t="s">
        <v>321</v>
      </c>
      <c r="D1532" s="7" t="s">
        <v>512</v>
      </c>
      <c r="E1532" s="10">
        <f>VLOOKUP(A1532,home!$A$2:$E$405,3,FALSE)</f>
        <v>1.2840909090909101</v>
      </c>
      <c r="F1532" s="10">
        <f>VLOOKUP(B1532,home!$B$2:$E$405,3,FALSE)</f>
        <v>0.97</v>
      </c>
      <c r="G1532" s="10">
        <f>VLOOKUP(C1532,away!$B$2:$E$405,4,FALSE)</f>
        <v>1.56</v>
      </c>
      <c r="H1532" s="10">
        <f>VLOOKUP(A1532,away!$A$2:$E$405,3,FALSE)</f>
        <v>0.96590909090909105</v>
      </c>
      <c r="I1532" s="10">
        <f>VLOOKUP(C1532,away!$B$2:$E$405,3,FALSE)</f>
        <v>0.47</v>
      </c>
      <c r="J1532" s="10">
        <f>VLOOKUP(B1532,home!$B$2:$E$405,4,FALSE)</f>
        <v>1.29</v>
      </c>
      <c r="K1532" s="12">
        <f t="shared" si="1848"/>
        <v>1.9430863636363651</v>
      </c>
      <c r="L1532" s="12">
        <f t="shared" si="1849"/>
        <v>0.5856306818181819</v>
      </c>
      <c r="M1532" s="13">
        <f t="shared" si="1850"/>
        <v>7.9761284774378272E-2</v>
      </c>
      <c r="N1532" s="13">
        <f t="shared" si="1851"/>
        <v>0.15498306479121127</v>
      </c>
      <c r="O1532" s="13">
        <f t="shared" si="1852"/>
        <v>4.6710655585113316E-2</v>
      </c>
      <c r="P1532" s="13">
        <f t="shared" si="1853"/>
        <v>9.0762837903948512E-2</v>
      </c>
      <c r="Q1532" s="13">
        <f t="shared" si="1854"/>
        <v>0.15057273989518696</v>
      </c>
      <c r="R1532" s="13">
        <f t="shared" si="1855"/>
        <v>1.3677596539242087E-2</v>
      </c>
      <c r="S1532" s="13">
        <f t="shared" si="1856"/>
        <v>2.5820461542467189E-2</v>
      </c>
      <c r="T1532" s="13">
        <f t="shared" si="1857"/>
        <v>8.8180016328050087E-2</v>
      </c>
      <c r="U1532" s="13">
        <f t="shared" si="1858"/>
        <v>2.6576751322721238E-2</v>
      </c>
      <c r="V1532" s="13">
        <f t="shared" si="1859"/>
        <v>3.2646559351211862E-3</v>
      </c>
      <c r="W1532" s="13">
        <f t="shared" si="1860"/>
        <v>9.7525279208567683E-2</v>
      </c>
      <c r="X1532" s="13">
        <f t="shared" si="1861"/>
        <v>5.7113795757422051E-2</v>
      </c>
      <c r="Y1532" s="13">
        <f t="shared" si="1862"/>
        <v>1.6723795575321727E-2</v>
      </c>
      <c r="Z1532" s="13">
        <f t="shared" si="1863"/>
        <v>2.6700067289701169E-3</v>
      </c>
      <c r="AA1532" s="13">
        <f t="shared" si="1864"/>
        <v>5.1880536658791701E-3</v>
      </c>
      <c r="AB1532" s="13">
        <f t="shared" si="1865"/>
        <v>5.0404181659917356E-3</v>
      </c>
      <c r="AC1532" s="13">
        <f t="shared" si="1866"/>
        <v>2.3218457291791206E-4</v>
      </c>
      <c r="AD1532" s="13">
        <f t="shared" si="1867"/>
        <v>4.7375010034999256E-2</v>
      </c>
      <c r="AE1532" s="13">
        <f t="shared" si="1868"/>
        <v>2.7744259427939823E-2</v>
      </c>
      <c r="AF1532" s="13">
        <f t="shared" si="1869"/>
        <v>8.1239447826624584E-3</v>
      </c>
      <c r="AG1532" s="13">
        <f t="shared" si="1870"/>
        <v>1.585877107374626E-3</v>
      </c>
      <c r="AH1532" s="13">
        <f t="shared" si="1871"/>
        <v>3.9090946528647574E-4</v>
      </c>
      <c r="AI1532" s="13">
        <f t="shared" si="1872"/>
        <v>7.5957085141453414E-4</v>
      </c>
      <c r="AJ1532" s="13">
        <f t="shared" si="1873"/>
        <v>7.3795588179962257E-4</v>
      </c>
      <c r="AK1532" s="13">
        <f t="shared" si="1874"/>
        <v>4.779706702966986E-4</v>
      </c>
      <c r="AL1532" s="13">
        <f t="shared" si="1875"/>
        <v>1.0568400855205635E-5</v>
      </c>
      <c r="AM1532" s="13">
        <f t="shared" si="1876"/>
        <v>1.8410747195228609E-2</v>
      </c>
      <c r="AN1532" s="13">
        <f t="shared" si="1877"/>
        <v>1.078189843272391E-2</v>
      </c>
      <c r="AO1532" s="13">
        <f t="shared" si="1878"/>
        <v>3.1571052652252444E-3</v>
      </c>
      <c r="AP1532" s="13">
        <f t="shared" si="1879"/>
        <v>6.1629923634854409E-4</v>
      </c>
      <c r="AQ1532" s="13">
        <f t="shared" si="1880"/>
        <v>9.0230935496705676E-5</v>
      </c>
      <c r="AR1532" s="13">
        <f t="shared" si="1881"/>
        <v>4.5785715336979968E-5</v>
      </c>
      <c r="AS1532" s="13">
        <f t="shared" si="1882"/>
        <v>8.8965599120622172E-5</v>
      </c>
      <c r="AT1532" s="13">
        <f t="shared" si="1883"/>
        <v>8.6433921242010171E-5</v>
      </c>
      <c r="AU1532" s="13">
        <f t="shared" si="1884"/>
        <v>5.5982857906989847E-5</v>
      </c>
      <c r="AV1532" s="13">
        <f t="shared" si="1885"/>
        <v>2.7194881949116061E-5</v>
      </c>
      <c r="AW1532" s="13">
        <f t="shared" si="1886"/>
        <v>3.3405863524109304E-7</v>
      </c>
      <c r="AX1532" s="13">
        <f t="shared" si="1887"/>
        <v>5.9622786365675293E-3</v>
      </c>
      <c r="AY1532" s="13">
        <f t="shared" si="1888"/>
        <v>3.491693303123022E-3</v>
      </c>
      <c r="AZ1532" s="13">
        <f t="shared" si="1889"/>
        <v>1.0224213649039572E-3</v>
      </c>
      <c r="BA1532" s="13">
        <f t="shared" si="1890"/>
        <v>1.995871070113936E-4</v>
      </c>
      <c r="BB1532" s="13">
        <f t="shared" si="1891"/>
        <v>2.9221083390300216E-5</v>
      </c>
      <c r="BC1532" s="13">
        <f t="shared" si="1892"/>
        <v>3.4225525978654953E-6</v>
      </c>
      <c r="BD1532" s="13">
        <f t="shared" si="1893"/>
        <v>4.4689199483881245E-6</v>
      </c>
      <c r="BE1532" s="13">
        <f t="shared" si="1894"/>
        <v>8.6834974118954942E-6</v>
      </c>
      <c r="BF1532" s="13">
        <f t="shared" si="1895"/>
        <v>8.436392704862903E-6</v>
      </c>
      <c r="BG1532" s="13">
        <f t="shared" si="1896"/>
        <v>5.4642132077001391E-6</v>
      </c>
      <c r="BH1532" s="13">
        <f t="shared" si="1897"/>
        <v>2.6543595429709657E-6</v>
      </c>
      <c r="BI1532" s="13">
        <f t="shared" si="1898"/>
        <v>1.0315299664269879E-6</v>
      </c>
      <c r="BJ1532" s="14">
        <f t="shared" si="1899"/>
        <v>0.69369268802135309</v>
      </c>
      <c r="BK1532" s="14">
        <f t="shared" si="1900"/>
        <v>0.20334368643281128</v>
      </c>
      <c r="BL1532" s="14">
        <f t="shared" si="1901"/>
        <v>9.9894984036082851E-2</v>
      </c>
      <c r="BM1532" s="14">
        <f t="shared" si="1902"/>
        <v>0.45964182648564922</v>
      </c>
      <c r="BN1532" s="14">
        <f t="shared" si="1903"/>
        <v>0.53646817948908043</v>
      </c>
    </row>
    <row r="1533" spans="1:66" x14ac:dyDescent="0.25">
      <c r="A1533" t="s">
        <v>35</v>
      </c>
      <c r="B1533" t="s">
        <v>296</v>
      </c>
      <c r="C1533" t="s">
        <v>211</v>
      </c>
      <c r="D1533" s="7" t="s">
        <v>512</v>
      </c>
      <c r="E1533" s="10">
        <f>VLOOKUP(A1533,home!$A$2:$E$405,3,FALSE)</f>
        <v>1.575</v>
      </c>
      <c r="F1533" s="10">
        <f>VLOOKUP(B1533,home!$B$2:$E$405,3,FALSE)</f>
        <v>0.95</v>
      </c>
      <c r="G1533" s="10">
        <f>VLOOKUP(C1533,away!$B$2:$E$405,4,FALSE)</f>
        <v>0.48</v>
      </c>
      <c r="H1533" s="10">
        <f>VLOOKUP(A1533,away!$A$2:$E$405,3,FALSE)</f>
        <v>1.1000000000000001</v>
      </c>
      <c r="I1533" s="10">
        <f>VLOOKUP(C1533,away!$B$2:$E$405,3,FALSE)</f>
        <v>0.63</v>
      </c>
      <c r="J1533" s="10">
        <f>VLOOKUP(B1533,home!$B$2:$E$405,4,FALSE)</f>
        <v>1.1399999999999999</v>
      </c>
      <c r="K1533" s="12">
        <f t="shared" si="1848"/>
        <v>0.71819999999999995</v>
      </c>
      <c r="L1533" s="12">
        <f t="shared" si="1849"/>
        <v>0.79002000000000006</v>
      </c>
      <c r="M1533" s="13">
        <f t="shared" si="1850"/>
        <v>0.22130354789347165</v>
      </c>
      <c r="N1533" s="13">
        <f t="shared" si="1851"/>
        <v>0.15894020809709131</v>
      </c>
      <c r="O1533" s="13">
        <f t="shared" si="1852"/>
        <v>0.1748342289068005</v>
      </c>
      <c r="P1533" s="13">
        <f t="shared" si="1853"/>
        <v>0.12556594320086412</v>
      </c>
      <c r="Q1533" s="13">
        <f t="shared" si="1854"/>
        <v>5.7075428727665481E-2</v>
      </c>
      <c r="R1533" s="13">
        <f t="shared" si="1855"/>
        <v>6.9061268760475261E-2</v>
      </c>
      <c r="S1533" s="13">
        <f t="shared" si="1856"/>
        <v>1.7811289337657001E-2</v>
      </c>
      <c r="T1533" s="13">
        <f t="shared" si="1857"/>
        <v>4.5090730203430296E-2</v>
      </c>
      <c r="U1533" s="13">
        <f t="shared" si="1858"/>
        <v>4.9599803223773324E-2</v>
      </c>
      <c r="V1533" s="13">
        <f t="shared" si="1859"/>
        <v>1.1228877292423559E-3</v>
      </c>
      <c r="W1533" s="13">
        <f t="shared" si="1860"/>
        <v>1.366385763740312E-2</v>
      </c>
      <c r="X1533" s="13">
        <f t="shared" si="1861"/>
        <v>1.0794720810701215E-2</v>
      </c>
      <c r="Y1533" s="13">
        <f t="shared" si="1862"/>
        <v>4.2640226674350865E-3</v>
      </c>
      <c r="Z1533" s="13">
        <f t="shared" si="1863"/>
        <v>1.8186594515383559E-2</v>
      </c>
      <c r="AA1533" s="13">
        <f t="shared" si="1864"/>
        <v>1.306161218094847E-2</v>
      </c>
      <c r="AB1533" s="13">
        <f t="shared" si="1865"/>
        <v>4.6904249341785951E-3</v>
      </c>
      <c r="AC1533" s="13">
        <f t="shared" si="1866"/>
        <v>3.981987020008825E-5</v>
      </c>
      <c r="AD1533" s="13">
        <f t="shared" si="1867"/>
        <v>2.4533456387957294E-3</v>
      </c>
      <c r="AE1533" s="13">
        <f t="shared" si="1868"/>
        <v>1.9381921215614025E-3</v>
      </c>
      <c r="AF1533" s="13">
        <f t="shared" si="1869"/>
        <v>7.6560526993796959E-4</v>
      </c>
      <c r="AG1533" s="13">
        <f t="shared" si="1870"/>
        <v>2.0161449178546494E-4</v>
      </c>
      <c r="AH1533" s="13">
        <f t="shared" si="1871"/>
        <v>3.5919433497608295E-3</v>
      </c>
      <c r="AI1533" s="13">
        <f t="shared" si="1872"/>
        <v>2.5797337137982274E-3</v>
      </c>
      <c r="AJ1533" s="13">
        <f t="shared" si="1873"/>
        <v>9.2638237662494326E-4</v>
      </c>
      <c r="AK1533" s="13">
        <f t="shared" si="1874"/>
        <v>2.2177594096401147E-4</v>
      </c>
      <c r="AL1533" s="13">
        <f t="shared" si="1875"/>
        <v>9.0373961148004939E-7</v>
      </c>
      <c r="AM1533" s="13">
        <f t="shared" si="1876"/>
        <v>3.5239856755661859E-4</v>
      </c>
      <c r="AN1533" s="13">
        <f t="shared" si="1877"/>
        <v>2.784019163410799E-4</v>
      </c>
      <c r="AO1533" s="13">
        <f t="shared" si="1878"/>
        <v>1.0997154097388996E-4</v>
      </c>
      <c r="AP1533" s="13">
        <f t="shared" si="1879"/>
        <v>2.8959905600064188E-5</v>
      </c>
      <c r="AQ1533" s="13">
        <f t="shared" si="1880"/>
        <v>5.7197261555406761E-6</v>
      </c>
      <c r="AR1533" s="13">
        <f t="shared" si="1881"/>
        <v>5.6754141703561033E-4</v>
      </c>
      <c r="AS1533" s="13">
        <f t="shared" si="1882"/>
        <v>4.0760824571497528E-4</v>
      </c>
      <c r="AT1533" s="13">
        <f t="shared" si="1883"/>
        <v>1.4637212103624759E-4</v>
      </c>
      <c r="AU1533" s="13">
        <f t="shared" si="1884"/>
        <v>3.504148577607768E-5</v>
      </c>
      <c r="AV1533" s="13">
        <f t="shared" si="1885"/>
        <v>6.2916987710947459E-6</v>
      </c>
      <c r="AW1533" s="13">
        <f t="shared" si="1886"/>
        <v>1.4243748738836293E-8</v>
      </c>
      <c r="AX1533" s="13">
        <f t="shared" si="1887"/>
        <v>4.2182108536527243E-5</v>
      </c>
      <c r="AY1533" s="13">
        <f t="shared" si="1888"/>
        <v>3.3324709386027257E-5</v>
      </c>
      <c r="AZ1533" s="13">
        <f t="shared" si="1889"/>
        <v>1.3163593454574625E-5</v>
      </c>
      <c r="BA1533" s="13">
        <f t="shared" si="1890"/>
        <v>3.4665007003276825E-6</v>
      </c>
      <c r="BB1533" s="13">
        <f t="shared" si="1891"/>
        <v>6.8465122081821886E-7</v>
      </c>
      <c r="BC1533" s="13">
        <f t="shared" si="1892"/>
        <v>1.081776314941619E-7</v>
      </c>
      <c r="BD1533" s="13">
        <f t="shared" si="1893"/>
        <v>7.4728178381078795E-5</v>
      </c>
      <c r="BE1533" s="13">
        <f t="shared" si="1894"/>
        <v>5.3669777713290778E-5</v>
      </c>
      <c r="BF1533" s="13">
        <f t="shared" si="1895"/>
        <v>1.9272817176842715E-5</v>
      </c>
      <c r="BG1533" s="13">
        <f t="shared" si="1896"/>
        <v>4.6139124321361472E-6</v>
      </c>
      <c r="BH1533" s="13">
        <f t="shared" si="1897"/>
        <v>8.28427977190045E-7</v>
      </c>
      <c r="BI1533" s="13">
        <f t="shared" si="1898"/>
        <v>1.1899539464357807E-7</v>
      </c>
      <c r="BJ1533" s="14">
        <f t="shared" si="1899"/>
        <v>0.2960561070633641</v>
      </c>
      <c r="BK1533" s="14">
        <f t="shared" si="1900"/>
        <v>0.36587771648043271</v>
      </c>
      <c r="BL1533" s="14">
        <f t="shared" si="1901"/>
        <v>0.31988326046473337</v>
      </c>
      <c r="BM1533" s="14">
        <f t="shared" si="1902"/>
        <v>0.19318974247190801</v>
      </c>
      <c r="BN1533" s="14">
        <f t="shared" si="1903"/>
        <v>0.80678062558636832</v>
      </c>
    </row>
    <row r="1534" spans="1:66" s="31" customFormat="1" x14ac:dyDescent="0.25">
      <c r="A1534" s="31" t="s">
        <v>35</v>
      </c>
      <c r="B1534" s="31" t="s">
        <v>218</v>
      </c>
      <c r="C1534" s="31" t="s">
        <v>300</v>
      </c>
      <c r="D1534" s="32" t="s">
        <v>512</v>
      </c>
      <c r="E1534" s="31">
        <f>VLOOKUP(A1534,home!$A$2:$E$405,3,FALSE)</f>
        <v>1.575</v>
      </c>
      <c r="F1534" s="31">
        <f>VLOOKUP(B1534,home!$B$2:$E$405,3,FALSE)</f>
        <v>1.06</v>
      </c>
      <c r="G1534" s="31">
        <f>VLOOKUP(C1534,away!$B$2:$E$405,4,FALSE)</f>
        <v>0.89</v>
      </c>
      <c r="H1534" s="31">
        <f>VLOOKUP(A1534,away!$A$2:$E$405,3,FALSE)</f>
        <v>1.1000000000000001</v>
      </c>
      <c r="I1534" s="31">
        <f>VLOOKUP(C1534,away!$B$2:$E$405,3,FALSE)</f>
        <v>0.51</v>
      </c>
      <c r="J1534" s="31">
        <f>VLOOKUP(B1534,home!$B$2:$E$405,4,FALSE)</f>
        <v>1.21</v>
      </c>
      <c r="K1534" s="33">
        <f t="shared" si="1848"/>
        <v>1.4858549999999999</v>
      </c>
      <c r="L1534" s="33">
        <f t="shared" si="1849"/>
        <v>0.67881000000000002</v>
      </c>
      <c r="M1534" s="34">
        <f t="shared" si="1850"/>
        <v>0.11478838226499363</v>
      </c>
      <c r="N1534" s="34">
        <f t="shared" si="1851"/>
        <v>0.1705588917303521</v>
      </c>
      <c r="O1534" s="34">
        <f t="shared" si="1852"/>
        <v>7.7919501765300339E-2</v>
      </c>
      <c r="P1534" s="34">
        <f t="shared" si="1853"/>
        <v>0.11577708129548031</v>
      </c>
      <c r="Q1534" s="34">
        <f t="shared" si="1854"/>
        <v>0.12671289103600117</v>
      </c>
      <c r="R1534" s="34">
        <f t="shared" si="1855"/>
        <v>2.6446268496651756E-2</v>
      </c>
      <c r="S1534" s="34">
        <f t="shared" si="1856"/>
        <v>2.919357405515963E-2</v>
      </c>
      <c r="T1534" s="34">
        <f t="shared" si="1857"/>
        <v>8.6013977564147956E-2</v>
      </c>
      <c r="U1534" s="34">
        <f t="shared" si="1858"/>
        <v>3.9295320277092489E-2</v>
      </c>
      <c r="V1534" s="34">
        <f t="shared" si="1859"/>
        <v>3.2716694552735971E-3</v>
      </c>
      <c r="W1534" s="34">
        <f t="shared" si="1860"/>
        <v>6.2758994236765842E-2</v>
      </c>
      <c r="X1534" s="34">
        <f t="shared" si="1861"/>
        <v>4.2601432877859023E-2</v>
      </c>
      <c r="Y1534" s="34">
        <f t="shared" si="1862"/>
        <v>1.4459139325909739E-2</v>
      </c>
      <c r="Z1534" s="34">
        <f t="shared" si="1863"/>
        <v>5.9839971727373934E-3</v>
      </c>
      <c r="AA1534" s="34">
        <f t="shared" si="1864"/>
        <v>8.8913521190977177E-3</v>
      </c>
      <c r="AB1534" s="34">
        <f t="shared" si="1865"/>
        <v>6.6056300014609706E-3</v>
      </c>
      <c r="AC1534" s="34">
        <f t="shared" si="1866"/>
        <v>2.0624056906991248E-4</v>
      </c>
      <c r="AD1534" s="34">
        <f t="shared" si="1867"/>
        <v>2.3312691345417424E-2</v>
      </c>
      <c r="AE1534" s="34">
        <f t="shared" si="1868"/>
        <v>1.5824888012182802E-2</v>
      </c>
      <c r="AF1534" s="34">
        <f t="shared" si="1869"/>
        <v>5.3710461157749027E-3</v>
      </c>
      <c r="AG1534" s="34">
        <f t="shared" si="1870"/>
        <v>1.2153066046163873E-3</v>
      </c>
      <c r="AH1534" s="34">
        <f t="shared" si="1871"/>
        <v>1.0154992802064674E-3</v>
      </c>
      <c r="AI1534" s="34">
        <f t="shared" si="1872"/>
        <v>1.5088846829911804E-3</v>
      </c>
      <c r="AJ1534" s="34">
        <f t="shared" si="1873"/>
        <v>1.1209919253229303E-3</v>
      </c>
      <c r="AK1534" s="34">
        <f t="shared" si="1874"/>
        <v>5.5521048573356762E-4</v>
      </c>
      <c r="AL1534" s="34">
        <f t="shared" si="1875"/>
        <v>8.3206786821022421E-6</v>
      </c>
      <c r="AM1534" s="34">
        <f t="shared" si="1876"/>
        <v>6.927855799809042E-3</v>
      </c>
      <c r="AN1534" s="34">
        <f t="shared" si="1877"/>
        <v>4.7026977954683757E-3</v>
      </c>
      <c r="AO1534" s="34">
        <f t="shared" si="1878"/>
        <v>1.5961191452709437E-3</v>
      </c>
      <c r="AP1534" s="34">
        <f t="shared" si="1879"/>
        <v>3.6115387900045648E-4</v>
      </c>
      <c r="AQ1534" s="34">
        <f t="shared" si="1880"/>
        <v>6.1288716151074965E-5</v>
      </c>
      <c r="AR1534" s="34">
        <f t="shared" si="1881"/>
        <v>1.3786621327939048E-4</v>
      </c>
      <c r="AS1534" s="34">
        <f t="shared" si="1882"/>
        <v>2.048492023322487E-4</v>
      </c>
      <c r="AT1534" s="34">
        <f t="shared" si="1883"/>
        <v>1.5218810576569171E-4</v>
      </c>
      <c r="AU1534" s="34">
        <f t="shared" si="1884"/>
        <v>7.5376485964160627E-5</v>
      </c>
      <c r="AV1534" s="34">
        <f t="shared" si="1885"/>
        <v>2.7999632138069467E-5</v>
      </c>
      <c r="AW1534" s="34">
        <f t="shared" si="1886"/>
        <v>2.3312073951569499E-7</v>
      </c>
      <c r="AX1534" s="34">
        <f t="shared" si="1887"/>
        <v>1.7156315299042125E-3</v>
      </c>
      <c r="AY1534" s="34">
        <f t="shared" si="1888"/>
        <v>1.1645878388142786E-3</v>
      </c>
      <c r="AZ1534" s="34">
        <f t="shared" si="1889"/>
        <v>3.9526693543276013E-4</v>
      </c>
      <c r="BA1534" s="34">
        <f t="shared" si="1890"/>
        <v>8.9437049480370652E-5</v>
      </c>
      <c r="BB1534" s="34">
        <f t="shared" si="1891"/>
        <v>1.5177690889442599E-5</v>
      </c>
      <c r="BC1534" s="34">
        <f t="shared" si="1892"/>
        <v>2.0605536705325068E-6</v>
      </c>
      <c r="BD1534" s="34">
        <f t="shared" si="1893"/>
        <v>1.5597494039363828E-5</v>
      </c>
      <c r="BE1534" s="34">
        <f t="shared" si="1894"/>
        <v>2.3175614505858939E-5</v>
      </c>
      <c r="BF1534" s="34">
        <f t="shared" si="1895"/>
        <v>1.7217801345801518E-5</v>
      </c>
      <c r="BG1534" s="34">
        <f t="shared" si="1896"/>
        <v>8.5277187395553055E-6</v>
      </c>
      <c r="BH1534" s="34">
        <f t="shared" si="1897"/>
        <v>3.1677383819404865E-6</v>
      </c>
      <c r="BI1534" s="34">
        <f t="shared" si="1898"/>
        <v>9.413599826996364E-7</v>
      </c>
      <c r="BJ1534" s="35">
        <f t="shared" si="1899"/>
        <v>0.56586053578291895</v>
      </c>
      <c r="BK1534" s="35">
        <f t="shared" si="1900"/>
        <v>0.26440985615747348</v>
      </c>
      <c r="BL1534" s="35">
        <f t="shared" si="1901"/>
        <v>0.16402556640033217</v>
      </c>
      <c r="BM1534" s="35">
        <f t="shared" si="1902"/>
        <v>0.36691258420660777</v>
      </c>
      <c r="BN1534" s="35">
        <f t="shared" si="1903"/>
        <v>0.63220301658877931</v>
      </c>
    </row>
    <row r="1535" spans="1:66" x14ac:dyDescent="0.25">
      <c r="A1535" t="s">
        <v>72</v>
      </c>
      <c r="B1535" t="s">
        <v>89</v>
      </c>
      <c r="C1535" t="s">
        <v>85</v>
      </c>
      <c r="D1535" s="11">
        <v>44468</v>
      </c>
      <c r="E1535" s="10">
        <f>VLOOKUP(A1535,home!$A$2:$E$405,3,FALSE)</f>
        <v>1.39393939393939</v>
      </c>
      <c r="F1535" s="10">
        <f>VLOOKUP(B1535,home!$B$2:$E$405,3,FALSE)</f>
        <v>0.36</v>
      </c>
      <c r="G1535" s="10">
        <f>VLOOKUP(C1535,away!$B$2:$E$405,4,FALSE)</f>
        <v>0.6</v>
      </c>
      <c r="H1535" s="10">
        <f>VLOOKUP(A1535,away!$A$2:$E$405,3,FALSE)</f>
        <v>1.15151515151515</v>
      </c>
      <c r="I1535" s="10">
        <f>VLOOKUP(C1535,away!$B$2:$E$405,3,FALSE)</f>
        <v>1.2</v>
      </c>
      <c r="J1535" s="10">
        <f>VLOOKUP(B1535,home!$B$2:$E$405,4,FALSE)</f>
        <v>0.87</v>
      </c>
      <c r="K1535" s="12">
        <f t="shared" ref="K1535:K1598" si="1904">E1535*F1535*G1535</f>
        <v>0.30109090909090824</v>
      </c>
      <c r="L1535" s="12">
        <f t="shared" ref="L1535:L1598" si="1905">H1535*I1535*J1535</f>
        <v>1.2021818181818167</v>
      </c>
      <c r="M1535" s="13">
        <f t="shared" ref="M1535:M1598" si="1906">_xlfn.POISSON.DIST(0,K1535,FALSE) * _xlfn.POISSON.DIST(0,L1535,FALSE)</f>
        <v>0.22240110963042398</v>
      </c>
      <c r="N1535" s="13">
        <f t="shared" ref="N1535:N1598" si="1907">_xlfn.POISSON.DIST(1,K1535,FALSE) * _xlfn.POISSON.DIST(0,L1535,FALSE)</f>
        <v>6.6962952281451105E-2</v>
      </c>
      <c r="O1535" s="13">
        <f t="shared" ref="O1535:O1598" si="1908">_xlfn.POISSON.DIST(0,K1535,FALSE) * _xlfn.POISSON.DIST(1,L1535,FALSE)</f>
        <v>0.26736657034115663</v>
      </c>
      <c r="P1535" s="13">
        <f t="shared" ref="P1535:P1598" si="1909">_xlfn.POISSON.DIST(1,K1535,FALSE) * _xlfn.POISSON.DIST(1,L1535,FALSE)</f>
        <v>8.0501643724537109E-2</v>
      </c>
      <c r="Q1535" s="13">
        <f t="shared" ref="Q1535:Q1598" si="1910">_xlfn.POISSON.DIST(2,K1535,FALSE) * _xlfn.POISSON.DIST(0,L1535,FALSE)</f>
        <v>1.0080968088916609E-2</v>
      </c>
      <c r="R1535" s="13">
        <f t="shared" ref="R1535:R1598" si="1911">_xlfn.POISSON.DIST(0,K1535,FALSE) * _xlfn.POISSON.DIST(2,L1535,FALSE)</f>
        <v>0.16071161482688417</v>
      </c>
      <c r="S1535" s="13">
        <f t="shared" ref="S1535:S1598" si="1912">_xlfn.POISSON.DIST(2,K1535,FALSE) * _xlfn.POISSON.DIST(2,L1535,FALSE)</f>
        <v>7.2847148257503417E-3</v>
      </c>
      <c r="T1535" s="13">
        <f t="shared" ref="T1535:T1598" si="1913">_xlfn.POISSON.DIST(2,K1535,FALSE) * _xlfn.POISSON.DIST(1,L1535,FALSE)</f>
        <v>1.2119156546166642E-2</v>
      </c>
      <c r="U1535" s="13">
        <f t="shared" ref="U1535:U1598" si="1914">_xlfn.POISSON.DIST(1,K1535,FALSE) * _xlfn.POISSON.DIST(2,L1535,FALSE)</f>
        <v>4.8388806209694442E-2</v>
      </c>
      <c r="V1535" s="13">
        <f t="shared" ref="V1535:V1598" si="1915">_xlfn.POISSON.DIST(3,K1535,FALSE) * _xlfn.POISSON.DIST(3,L1535,FALSE)</f>
        <v>2.9297991189178307E-4</v>
      </c>
      <c r="W1535" s="13">
        <f t="shared" ref="W1535:W1598" si="1916">_xlfn.POISSON.DIST(3,K1535,FALSE) * _xlfn.POISSON.DIST(0,L1535,FALSE)</f>
        <v>1.0117626154694458E-3</v>
      </c>
      <c r="X1535" s="13">
        <f t="shared" ref="X1535:X1598" si="1917">_xlfn.POISSON.DIST(3,K1535,FALSE) * _xlfn.POISSON.DIST(1,L1535,FALSE)</f>
        <v>1.2163226206334486E-3</v>
      </c>
      <c r="Y1535" s="13">
        <f t="shared" ref="Y1535:Y1598" si="1918">_xlfn.POISSON.DIST(3,K1535,FALSE) * _xlfn.POISSON.DIST(2,L1535,FALSE)</f>
        <v>7.3112046978439577E-4</v>
      </c>
      <c r="Z1535" s="13">
        <f t="shared" ref="Z1535:Z1598" si="1919">_xlfn.POISSON.DIST(0,K1535,FALSE) * _xlfn.POISSON.DIST(3,L1535,FALSE)</f>
        <v>6.4401527105173148E-2</v>
      </c>
      <c r="AA1535" s="13">
        <f t="shared" ref="AA1535:AA1598" si="1920">_xlfn.POISSON.DIST(1,K1535,FALSE) * _xlfn.POISSON.DIST(3,L1535,FALSE)</f>
        <v>1.9390714342939354E-2</v>
      </c>
      <c r="AB1535" s="13">
        <f t="shared" ref="AB1535:AB1598" si="1921">_xlfn.POISSON.DIST(2,K1535,FALSE) * _xlfn.POISSON.DIST(3,L1535,FALSE)</f>
        <v>2.9191839047188611E-3</v>
      </c>
      <c r="AC1535" s="13">
        <f t="shared" ref="AC1535:AC1598" si="1922">_xlfn.POISSON.DIST(4,K1535,FALSE) * _xlfn.POISSON.DIST(4,L1535,FALSE)</f>
        <v>6.628048226903985E-6</v>
      </c>
      <c r="AD1535" s="13">
        <f t="shared" ref="AD1535:AD1598" si="1923">_xlfn.POISSON.DIST(4,K1535,FALSE) * _xlfn.POISSON.DIST(0,L1535,FALSE)</f>
        <v>7.6158131418972599E-5</v>
      </c>
      <c r="AE1535" s="13">
        <f t="shared" ref="AE1535:AE1598" si="1924">_xlfn.POISSON.DIST(4,K1535,FALSE) * _xlfn.POISSON.DIST(1,L1535,FALSE)</f>
        <v>9.1555920898590213E-5</v>
      </c>
      <c r="AF1535" s="13">
        <f t="shared" ref="AF1535:AF1598" si="1925">_xlfn.POISSON.DIST(4,K1535,FALSE) * _xlfn.POISSON.DIST(2,L1535,FALSE)</f>
        <v>5.5033431725588899E-5</v>
      </c>
      <c r="AG1535" s="13">
        <f t="shared" ref="AG1535:AG1598" si="1926">_xlfn.POISSON.DIST(4,K1535,FALSE) * _xlfn.POISSON.DIST(3,L1535,FALSE)</f>
        <v>2.2053397004217783E-5</v>
      </c>
      <c r="AH1535" s="13">
        <f t="shared" ref="AH1535:AH1598" si="1927">_xlfn.POISSON.DIST(0,K1535,FALSE) * _xlfn.POISSON.DIST(4,L1535,FALSE)</f>
        <v>1.9355586237245634E-2</v>
      </c>
      <c r="AI1535" s="13">
        <f t="shared" ref="AI1535:AI1598" si="1928">_xlfn.POISSON.DIST(1,K1535,FALSE) * _xlfn.POISSON.DIST(4,L1535,FALSE)</f>
        <v>5.8277910561597606E-3</v>
      </c>
      <c r="AJ1535" s="13">
        <f t="shared" ref="AJ1535:AJ1598" si="1929">_xlfn.POISSON.DIST(2,K1535,FALSE) * _xlfn.POISSON.DIST(4,L1535,FALSE)</f>
        <v>8.7734745354550313E-4</v>
      </c>
      <c r="AK1535" s="13">
        <f t="shared" ref="AK1535:AK1598" si="1930">_xlfn.POISSON.DIST(3,K1535,FALSE) * _xlfn.POISSON.DIST(4,L1535,FALSE)</f>
        <v>8.8053780792202979E-5</v>
      </c>
      <c r="AL1535" s="13">
        <f t="shared" ref="AL1535:AL1598" si="1931">_xlfn.POISSON.DIST(5,K1535,FALSE) * _xlfn.POISSON.DIST(5,L1535,FALSE)</f>
        <v>9.5965128562161461E-8</v>
      </c>
      <c r="AM1535" s="13">
        <f t="shared" ref="AM1535:AM1598" si="1932">_xlfn.POISSON.DIST(5,K1535,FALSE) * _xlfn.POISSON.DIST(0,L1535,FALSE)</f>
        <v>4.5861042047206679E-6</v>
      </c>
      <c r="AN1535" s="13">
        <f t="shared" ref="AN1535:AN1598" si="1933">_xlfn.POISSON.DIST(5,K1535,FALSE) * _xlfn.POISSON.DIST(1,L1535,FALSE)</f>
        <v>5.5133310912023659E-6</v>
      </c>
      <c r="AO1535" s="13">
        <f t="shared" ref="AO1535:AO1598" si="1934">_xlfn.POISSON.DIST(5,K1535,FALSE) * _xlfn.POISSON.DIST(2,L1535,FALSE)</f>
        <v>3.3140131977300008E-6</v>
      </c>
      <c r="AP1535" s="13">
        <f t="shared" ref="AP1535:AP1598" si="1935">_xlfn.POISSON.DIST(5,K1535,FALSE) * _xlfn.POISSON.DIST(3,L1535,FALSE)</f>
        <v>1.32801547050853E-6</v>
      </c>
      <c r="AQ1535" s="13">
        <f t="shared" ref="AQ1535:AQ1598" si="1936">_xlfn.POISSON.DIST(5,K1535,FALSE) * _xlfn.POISSON.DIST(4,L1535,FALSE)</f>
        <v>3.9912901322738099E-7</v>
      </c>
      <c r="AR1535" s="13">
        <f t="shared" ref="AR1535:AR1598" si="1937">_xlfn.POISSON.DIST(0,K1535,FALSE) * _xlfn.POISSON.DIST(5,L1535,FALSE)</f>
        <v>4.6537867709333823E-3</v>
      </c>
      <c r="AS1535" s="13">
        <f t="shared" ref="AS1535:AS1598" si="1938">_xlfn.POISSON.DIST(1,K1535,FALSE) * _xlfn.POISSON.DIST(5,L1535,FALSE)</f>
        <v>1.4012128895755744E-3</v>
      </c>
      <c r="AT1535" s="13">
        <f t="shared" ref="AT1535:AT1598" si="1939">_xlfn.POISSON.DIST(2,K1535,FALSE) * _xlfn.POISSON.DIST(5,L1535,FALSE)</f>
        <v>2.1094623137610404E-4</v>
      </c>
      <c r="AU1535" s="13">
        <f t="shared" ref="AU1535:AU1598" si="1940">_xlfn.POISSON.DIST(3,K1535,FALSE) * _xlfn.POISSON.DIST(5,L1535,FALSE)</f>
        <v>2.1171330858110746E-5</v>
      </c>
      <c r="AV1535" s="13">
        <f t="shared" ref="AV1535:AV1598" si="1941">_xlfn.POISSON.DIST(4,K1535,FALSE) * _xlfn.POISSON.DIST(5,L1535,FALSE)</f>
        <v>1.5936238136832402E-6</v>
      </c>
      <c r="AW1535" s="13">
        <f t="shared" ref="AW1535:AW1598" si="1942">_xlfn.POISSON.DIST(6,K1535,FALSE) * _xlfn.POISSON.DIST(6,L1535,FALSE)</f>
        <v>9.648920919814344E-10</v>
      </c>
      <c r="AX1535" s="13">
        <f t="shared" ref="AX1535:AX1598" si="1943">_xlfn.POISSON.DIST(6,K1535,FALSE) * _xlfn.POISSON.DIST(0,L1535,FALSE)</f>
        <v>2.301390473641635E-7</v>
      </c>
      <c r="AY1535" s="13">
        <f t="shared" ref="AY1535:AY1598" si="1944">_xlfn.POISSON.DIST(6,K1535,FALSE) * _xlfn.POISSON.DIST(1,L1535,FALSE)</f>
        <v>2.7666897839488131E-7</v>
      </c>
      <c r="AZ1535" s="13">
        <f t="shared" ref="AZ1535:AZ1598" si="1945">_xlfn.POISSON.DIST(6,K1535,FALSE) * _xlfn.POISSON.DIST(2,L1535,FALSE)</f>
        <v>1.6630320774063212E-7</v>
      </c>
      <c r="BA1535" s="13">
        <f t="shared" ref="BA1535:BA1598" si="1946">_xlfn.POISSON.DIST(6,K1535,FALSE) * _xlfn.POISSON.DIST(3,L1535,FALSE)</f>
        <v>6.664223088370051E-8</v>
      </c>
      <c r="BB1535" s="13">
        <f t="shared" ref="BB1535:BB1598" si="1947">_xlfn.POISSON.DIST(6,K1535,FALSE) * _xlfn.POISSON.DIST(4,L1535,FALSE)</f>
        <v>2.0029019572864856E-8</v>
      </c>
      <c r="BC1535" s="13">
        <f t="shared" ref="BC1535:BC1598" si="1948">_xlfn.POISSON.DIST(6,K1535,FALSE) * _xlfn.POISSON.DIST(5,L1535,FALSE)</f>
        <v>4.8157046333011748E-9</v>
      </c>
      <c r="BD1535" s="13">
        <f t="shared" ref="BD1535:BD1598" si="1949">_xlfn.POISSON.DIST(0,K1535,FALSE) * _xlfn.POISSON.DIST(6,L1535,FALSE)</f>
        <v>9.3244964028519684E-4</v>
      </c>
      <c r="BE1535" s="13">
        <f t="shared" ref="BE1535:BE1598" si="1950">_xlfn.POISSON.DIST(1,K1535,FALSE) * _xlfn.POISSON.DIST(6,L1535,FALSE)</f>
        <v>2.8075210987496026E-4</v>
      </c>
      <c r="BF1535" s="13">
        <f t="shared" ref="BF1535:BF1598" si="1951">_xlfn.POISSON.DIST(2,K1535,FALSE) * _xlfn.POISSON.DIST(6,L1535,FALSE)</f>
        <v>4.2265953995721168E-5</v>
      </c>
      <c r="BG1535" s="13">
        <f t="shared" ref="BG1535:BG1598" si="1952">_xlfn.POISSON.DIST(3,K1535,FALSE) * _xlfn.POISSON.DIST(6,L1535,FALSE)</f>
        <v>4.241964837388731E-6</v>
      </c>
      <c r="BH1535" s="13">
        <f t="shared" ref="BH1535:BH1598" si="1953">_xlfn.POISSON.DIST(4,K1535,FALSE) * _xlfn.POISSON.DIST(6,L1535,FALSE)</f>
        <v>3.1930426230525983E-7</v>
      </c>
      <c r="BI1535" s="13">
        <f t="shared" ref="BI1535:BI1598" si="1954">_xlfn.POISSON.DIST(5,K1535,FALSE) * _xlfn.POISSON.DIST(6,L1535,FALSE)</f>
        <v>1.9227922122818514E-8</v>
      </c>
      <c r="BJ1535" s="14">
        <f t="shared" ref="BJ1535:BJ1598" si="1955">SUM(N1535,Q1535,T1535,W1535,X1535,Y1535,AD1535,AE1535,AF1535,AG1535,AM1535,AN1535,AO1535,AP1535,AQ1535,AX1535,AY1535,AZ1535,BA1535,BB1535,BC1535)</f>
        <v>9.2382988694634988E-2</v>
      </c>
      <c r="BK1535" s="14">
        <f t="shared" ref="BK1535:BK1598" si="1956">SUM(M1535,P1535,S1535,V1535,AC1535,AL1535,AY1535)</f>
        <v>0.31048744877493711</v>
      </c>
      <c r="BL1535" s="14">
        <f t="shared" ref="BL1535:BL1598" si="1957">SUM(O1535,R1535,U1535,AA1535,AB1535,AH1535,AI1535,AJ1535,AK1535,AR1535,AS1535,AT1535,AU1535,AV1535,BD1535,BE1535,BF1535,BG1535,BH1535,BI1535)</f>
        <v>0.53247442720087113</v>
      </c>
      <c r="BM1535" s="14">
        <f t="shared" ref="BM1535:BM1598" si="1958">SUM(S1535:BI1535)</f>
        <v>0.19172125717816044</v>
      </c>
      <c r="BN1535" s="14">
        <f t="shared" ref="BN1535:BN1598" si="1959">SUM(M1535:R1535)</f>
        <v>0.80802485889336961</v>
      </c>
    </row>
    <row r="1536" spans="1:66" x14ac:dyDescent="0.25">
      <c r="A1536" t="s">
        <v>72</v>
      </c>
      <c r="B1536" t="s">
        <v>83</v>
      </c>
      <c r="C1536" t="s">
        <v>367</v>
      </c>
      <c r="D1536" s="11">
        <v>44468</v>
      </c>
      <c r="E1536" s="10">
        <f>VLOOKUP(A1536,home!$A$2:$E$405,3,FALSE)</f>
        <v>1.39393939393939</v>
      </c>
      <c r="F1536" s="10">
        <f>VLOOKUP(B1536,home!$B$2:$E$405,3,FALSE)</f>
        <v>0.6</v>
      </c>
      <c r="G1536" s="10">
        <f>VLOOKUP(C1536,away!$B$2:$E$405,4,FALSE)</f>
        <v>1.32</v>
      </c>
      <c r="H1536" s="10">
        <f>VLOOKUP(A1536,away!$A$2:$E$405,3,FALSE)</f>
        <v>1.15151515151515</v>
      </c>
      <c r="I1536" s="10">
        <f>VLOOKUP(C1536,away!$B$2:$E$405,3,FALSE)</f>
        <v>0.72</v>
      </c>
      <c r="J1536" s="10">
        <f>VLOOKUP(B1536,home!$B$2:$E$405,4,FALSE)</f>
        <v>0.43</v>
      </c>
      <c r="K1536" s="12">
        <f t="shared" si="1904"/>
        <v>1.103999999999997</v>
      </c>
      <c r="L1536" s="12">
        <f t="shared" si="1905"/>
        <v>0.35650909090909044</v>
      </c>
      <c r="M1536" s="13">
        <f t="shared" si="1906"/>
        <v>0.23211807544317753</v>
      </c>
      <c r="N1536" s="13">
        <f t="shared" si="1907"/>
        <v>0.25625835528926727</v>
      </c>
      <c r="O1536" s="13">
        <f t="shared" si="1908"/>
        <v>8.2752204059814899E-2</v>
      </c>
      <c r="P1536" s="13">
        <f t="shared" si="1909"/>
        <v>9.1358433282035398E-2</v>
      </c>
      <c r="Q1536" s="13">
        <f t="shared" si="1910"/>
        <v>0.14145461211967517</v>
      </c>
      <c r="R1536" s="13">
        <f t="shared" si="1911"/>
        <v>1.4750956520044076E-2</v>
      </c>
      <c r="S1536" s="13">
        <f t="shared" si="1912"/>
        <v>8.9893509109669721E-3</v>
      </c>
      <c r="T1536" s="13">
        <f t="shared" si="1913"/>
        <v>5.0429855171683406E-2</v>
      </c>
      <c r="U1536" s="13">
        <f t="shared" si="1914"/>
        <v>1.6285055998128618E-2</v>
      </c>
      <c r="V1536" s="13">
        <f t="shared" si="1915"/>
        <v>3.9312033272548009E-4</v>
      </c>
      <c r="W1536" s="13">
        <f t="shared" si="1916"/>
        <v>5.205529726004033E-2</v>
      </c>
      <c r="X1536" s="13">
        <f t="shared" si="1917"/>
        <v>1.8558186703179446E-2</v>
      </c>
      <c r="Y1536" s="13">
        <f t="shared" si="1918"/>
        <v>3.3080811352358373E-3</v>
      </c>
      <c r="Z1536" s="13">
        <f t="shared" si="1919"/>
        <v>1.7529500330001448E-3</v>
      </c>
      <c r="AA1536" s="13">
        <f t="shared" si="1920"/>
        <v>1.9352568364321544E-3</v>
      </c>
      <c r="AB1536" s="13">
        <f t="shared" si="1921"/>
        <v>1.0682617737105464E-3</v>
      </c>
      <c r="AC1536" s="13">
        <f t="shared" si="1922"/>
        <v>9.6704170982109423E-6</v>
      </c>
      <c r="AD1536" s="13">
        <f t="shared" si="1923"/>
        <v>1.4367262043771098E-2</v>
      </c>
      <c r="AE1536" s="13">
        <f t="shared" si="1924"/>
        <v>5.1220595300775157E-3</v>
      </c>
      <c r="AF1536" s="13">
        <f t="shared" si="1925"/>
        <v>9.1303039332508897E-4</v>
      </c>
      <c r="AG1536" s="13">
        <f t="shared" si="1926"/>
        <v>1.0850121183223225E-4</v>
      </c>
      <c r="AH1536" s="13">
        <f t="shared" si="1927"/>
        <v>1.5623565566848545E-4</v>
      </c>
      <c r="AI1536" s="13">
        <f t="shared" si="1928"/>
        <v>1.7248416385800744E-4</v>
      </c>
      <c r="AJ1536" s="13">
        <f t="shared" si="1929"/>
        <v>9.5211258449619867E-5</v>
      </c>
      <c r="AK1536" s="13">
        <f t="shared" si="1930"/>
        <v>3.5037743109460017E-5</v>
      </c>
      <c r="AL1536" s="13">
        <f t="shared" si="1931"/>
        <v>1.5224564542671866E-7</v>
      </c>
      <c r="AM1536" s="13">
        <f t="shared" si="1932"/>
        <v>3.1722914592646465E-3</v>
      </c>
      <c r="AN1536" s="13">
        <f t="shared" si="1933"/>
        <v>1.1309507442411112E-3</v>
      </c>
      <c r="AO1536" s="13">
        <f t="shared" si="1934"/>
        <v>2.0159711084617892E-4</v>
      </c>
      <c r="AP1536" s="13">
        <f t="shared" si="1935"/>
        <v>2.3957067572556794E-5</v>
      </c>
      <c r="AQ1536" s="13">
        <f t="shared" si="1936"/>
        <v>2.1352280952849684E-6</v>
      </c>
      <c r="AR1536" s="13">
        <f t="shared" si="1937"/>
        <v>1.1139886313991492E-5</v>
      </c>
      <c r="AS1536" s="13">
        <f t="shared" si="1938"/>
        <v>1.2298434490646574E-5</v>
      </c>
      <c r="AT1536" s="13">
        <f t="shared" si="1939"/>
        <v>6.7887358388368911E-6</v>
      </c>
      <c r="AU1536" s="13">
        <f t="shared" si="1940"/>
        <v>2.4982547886919693E-6</v>
      </c>
      <c r="AV1536" s="13">
        <f t="shared" si="1941"/>
        <v>6.8951832167898203E-7</v>
      </c>
      <c r="AW1536" s="13">
        <f t="shared" si="1942"/>
        <v>1.6644933371423729E-9</v>
      </c>
      <c r="AX1536" s="13">
        <f t="shared" si="1943"/>
        <v>5.8370162850469301E-4</v>
      </c>
      <c r="AY1536" s="13">
        <f t="shared" si="1944"/>
        <v>2.0809493694036376E-4</v>
      </c>
      <c r="AZ1536" s="13">
        <f t="shared" si="1945"/>
        <v>3.7093868395696794E-5</v>
      </c>
      <c r="BA1536" s="13">
        <f t="shared" si="1946"/>
        <v>4.4081004333504349E-6</v>
      </c>
      <c r="BB1536" s="13">
        <f t="shared" si="1947"/>
        <v>3.9288196953243284E-7</v>
      </c>
      <c r="BC1536" s="13">
        <f t="shared" si="1948"/>
        <v>2.8013198758516136E-8</v>
      </c>
      <c r="BD1536" s="13">
        <f t="shared" si="1949"/>
        <v>6.6191179043862009E-7</v>
      </c>
      <c r="BE1536" s="13">
        <f t="shared" si="1950"/>
        <v>7.3075061664423459E-7</v>
      </c>
      <c r="BF1536" s="13">
        <f t="shared" si="1951"/>
        <v>4.0337434038761648E-7</v>
      </c>
      <c r="BG1536" s="13">
        <f t="shared" si="1952"/>
        <v>1.4844175726264249E-7</v>
      </c>
      <c r="BH1536" s="13">
        <f t="shared" si="1953"/>
        <v>4.096992500448923E-8</v>
      </c>
      <c r="BI1536" s="13">
        <f t="shared" si="1954"/>
        <v>9.0461594409911883E-9</v>
      </c>
      <c r="BJ1536" s="14">
        <f t="shared" si="1955"/>
        <v>0.54793989189754977</v>
      </c>
      <c r="BK1536" s="14">
        <f t="shared" si="1956"/>
        <v>0.33307689756858938</v>
      </c>
      <c r="BL1536" s="14">
        <f t="shared" si="1957"/>
        <v>0.11728611333355889</v>
      </c>
      <c r="BM1536" s="14">
        <f t="shared" si="1958"/>
        <v>0.18115512284623655</v>
      </c>
      <c r="BN1536" s="14">
        <f t="shared" si="1959"/>
        <v>0.81869263671401438</v>
      </c>
    </row>
    <row r="1537" spans="1:66" x14ac:dyDescent="0.25">
      <c r="A1537" t="s">
        <v>72</v>
      </c>
      <c r="B1537" t="s">
        <v>68</v>
      </c>
      <c r="C1537" t="s">
        <v>90</v>
      </c>
      <c r="D1537" s="11">
        <v>44468</v>
      </c>
      <c r="E1537" s="10">
        <f>VLOOKUP(A1537,home!$A$2:$E$405,3,FALSE)</f>
        <v>1.39393939393939</v>
      </c>
      <c r="F1537" s="10">
        <f>VLOOKUP(B1537,home!$B$2:$E$405,3,FALSE)</f>
        <v>1.43</v>
      </c>
      <c r="G1537" s="10">
        <f>VLOOKUP(C1537,away!$B$2:$E$405,4,FALSE)</f>
        <v>1.32</v>
      </c>
      <c r="H1537" s="10">
        <f>VLOOKUP(A1537,away!$A$2:$E$405,3,FALSE)</f>
        <v>1.15151515151515</v>
      </c>
      <c r="I1537" s="10">
        <f>VLOOKUP(C1537,away!$B$2:$E$405,3,FALSE)</f>
        <v>0.84</v>
      </c>
      <c r="J1537" s="10">
        <f>VLOOKUP(B1537,home!$B$2:$E$405,4,FALSE)</f>
        <v>0.69</v>
      </c>
      <c r="K1537" s="12">
        <f t="shared" si="1904"/>
        <v>2.6311999999999927</v>
      </c>
      <c r="L1537" s="12">
        <f t="shared" si="1905"/>
        <v>0.6674181818181808</v>
      </c>
      <c r="M1537" s="13">
        <f t="shared" si="1906"/>
        <v>3.6934168461539386E-2</v>
      </c>
      <c r="N1537" s="13">
        <f t="shared" si="1907"/>
        <v>9.7181184056002165E-2</v>
      </c>
      <c r="O1537" s="13">
        <f t="shared" si="1908"/>
        <v>2.4650535561567013E-2</v>
      </c>
      <c r="P1537" s="13">
        <f t="shared" si="1909"/>
        <v>6.4860489169594943E-2</v>
      </c>
      <c r="Q1537" s="13">
        <f t="shared" si="1910"/>
        <v>0.12785156574407613</v>
      </c>
      <c r="R1537" s="13">
        <f t="shared" si="1911"/>
        <v>8.2261078126727311E-3</v>
      </c>
      <c r="S1537" s="13">
        <f t="shared" si="1912"/>
        <v>2.8475550083792277E-2</v>
      </c>
      <c r="T1537" s="13">
        <f t="shared" si="1913"/>
        <v>8.5330459551518897E-2</v>
      </c>
      <c r="U1537" s="13">
        <f t="shared" si="1914"/>
        <v>2.1644534876704431E-2</v>
      </c>
      <c r="V1537" s="13">
        <f t="shared" si="1915"/>
        <v>5.5562465288938115E-3</v>
      </c>
      <c r="W1537" s="13">
        <f t="shared" si="1916"/>
        <v>0.1121343465952707</v>
      </c>
      <c r="X1537" s="13">
        <f t="shared" si="1917"/>
        <v>7.4840501723985278E-2</v>
      </c>
      <c r="Y1537" s="13">
        <f t="shared" si="1918"/>
        <v>2.4974955793491342E-2</v>
      </c>
      <c r="Z1537" s="13">
        <f t="shared" si="1919"/>
        <v>1.8300846399247892E-3</v>
      </c>
      <c r="AA1537" s="13">
        <f t="shared" si="1920"/>
        <v>4.8153187045700914E-3</v>
      </c>
      <c r="AB1537" s="13">
        <f t="shared" si="1921"/>
        <v>6.3350332877323973E-3</v>
      </c>
      <c r="AC1537" s="13">
        <f t="shared" si="1922"/>
        <v>6.0983650577207309E-4</v>
      </c>
      <c r="AD1537" s="13">
        <f t="shared" si="1923"/>
        <v>7.3761973190368868E-2</v>
      </c>
      <c r="AE1537" s="13">
        <f t="shared" si="1924"/>
        <v>4.9230082034037385E-2</v>
      </c>
      <c r="AF1537" s="13">
        <f t="shared" si="1925"/>
        <v>1.6428525920958559E-2</v>
      </c>
      <c r="AG1537" s="13">
        <f t="shared" si="1926"/>
        <v>3.6548989667063393E-3</v>
      </c>
      <c r="AH1537" s="13">
        <f t="shared" si="1927"/>
        <v>3.0535794073799567E-4</v>
      </c>
      <c r="AI1537" s="13">
        <f t="shared" si="1928"/>
        <v>8.0345781366981191E-4</v>
      </c>
      <c r="AJ1537" s="13">
        <f t="shared" si="1929"/>
        <v>1.057029099664002E-3</v>
      </c>
      <c r="AK1537" s="13">
        <f t="shared" si="1930"/>
        <v>9.2708498901197128E-4</v>
      </c>
      <c r="AL1537" s="13">
        <f t="shared" si="1931"/>
        <v>4.2837617009346979E-5</v>
      </c>
      <c r="AM1537" s="13">
        <f t="shared" si="1932"/>
        <v>3.881650077169959E-2</v>
      </c>
      <c r="AN1537" s="13">
        <f t="shared" si="1933"/>
        <v>2.5906838369591748E-2</v>
      </c>
      <c r="AO1537" s="13">
        <f t="shared" si="1934"/>
        <v>8.6453474806452036E-3</v>
      </c>
      <c r="AP1537" s="13">
        <f t="shared" si="1935"/>
        <v>1.9233540322395376E-3</v>
      </c>
      <c r="AQ1537" s="13">
        <f t="shared" si="1936"/>
        <v>3.2092036279749467E-4</v>
      </c>
      <c r="AR1537" s="13">
        <f t="shared" si="1937"/>
        <v>4.0760288322219387E-5</v>
      </c>
      <c r="AS1537" s="13">
        <f t="shared" si="1938"/>
        <v>1.0724847063342333E-4</v>
      </c>
      <c r="AT1537" s="13">
        <f t="shared" si="1939"/>
        <v>1.410960879653314E-4</v>
      </c>
      <c r="AU1537" s="13">
        <f t="shared" si="1940"/>
        <v>1.2375067555145963E-4</v>
      </c>
      <c r="AV1537" s="13">
        <f t="shared" si="1941"/>
        <v>8.1403194377749918E-5</v>
      </c>
      <c r="AW1537" s="13">
        <f t="shared" si="1942"/>
        <v>2.089655512482451E-6</v>
      </c>
      <c r="AX1537" s="13">
        <f t="shared" si="1943"/>
        <v>1.7022329471749281E-2</v>
      </c>
      <c r="AY1537" s="13">
        <f t="shared" si="1944"/>
        <v>1.1361012186344938E-2</v>
      </c>
      <c r="AZ1537" s="13">
        <f t="shared" si="1945"/>
        <v>3.7912730485122671E-3</v>
      </c>
      <c r="BA1537" s="13">
        <f t="shared" si="1946"/>
        <v>8.4345485493810966E-4</v>
      </c>
      <c r="BB1537" s="13">
        <f t="shared" si="1947"/>
        <v>1.4073427643212765E-4</v>
      </c>
      <c r="BC1537" s="13">
        <f t="shared" si="1948"/>
        <v>1.878572297916558E-5</v>
      </c>
      <c r="BD1537" s="13">
        <f t="shared" si="1949"/>
        <v>4.5340262537334132E-6</v>
      </c>
      <c r="BE1537" s="13">
        <f t="shared" si="1950"/>
        <v>1.1929929878823324E-5</v>
      </c>
      <c r="BF1537" s="13">
        <f t="shared" si="1951"/>
        <v>1.5695015748579925E-5</v>
      </c>
      <c r="BG1537" s="13">
        <f t="shared" si="1952"/>
        <v>1.3765575145887794E-5</v>
      </c>
      <c r="BH1537" s="13">
        <f t="shared" si="1953"/>
        <v>9.0549953309649665E-6</v>
      </c>
      <c r="BI1537" s="13">
        <f t="shared" si="1954"/>
        <v>4.7651007429669879E-6</v>
      </c>
      <c r="BJ1537" s="14">
        <f t="shared" si="1955"/>
        <v>0.77417904415434513</v>
      </c>
      <c r="BK1537" s="14">
        <f t="shared" si="1956"/>
        <v>0.14784014055294675</v>
      </c>
      <c r="BL1537" s="14">
        <f t="shared" si="1957"/>
        <v>6.9318463446281578E-2</v>
      </c>
      <c r="BM1537" s="14">
        <f t="shared" si="1958"/>
        <v>0.62210475945721355</v>
      </c>
      <c r="BN1537" s="14">
        <f t="shared" si="1959"/>
        <v>0.35970405080545242</v>
      </c>
    </row>
    <row r="1538" spans="1:66" x14ac:dyDescent="0.25">
      <c r="A1538" t="s">
        <v>72</v>
      </c>
      <c r="B1538" t="s">
        <v>78</v>
      </c>
      <c r="C1538" t="s">
        <v>326</v>
      </c>
      <c r="D1538" s="11">
        <v>44468</v>
      </c>
      <c r="E1538" s="10">
        <f>VLOOKUP(A1538,home!$A$2:$E$405,3,FALSE)</f>
        <v>1.39393939393939</v>
      </c>
      <c r="F1538" s="10">
        <f>VLOOKUP(B1538,home!$B$2:$E$405,3,FALSE)</f>
        <v>1.32</v>
      </c>
      <c r="G1538" s="10">
        <f>VLOOKUP(C1538,away!$B$2:$E$405,4,FALSE)</f>
        <v>1.29</v>
      </c>
      <c r="H1538" s="10">
        <f>VLOOKUP(A1538,away!$A$2:$E$405,3,FALSE)</f>
        <v>1.15151515151515</v>
      </c>
      <c r="I1538" s="10">
        <f>VLOOKUP(C1538,away!$B$2:$E$405,3,FALSE)</f>
        <v>0.28999999999999998</v>
      </c>
      <c r="J1538" s="10">
        <f>VLOOKUP(B1538,home!$B$2:$E$405,4,FALSE)</f>
        <v>1.1599999999999999</v>
      </c>
      <c r="K1538" s="12">
        <f t="shared" si="1904"/>
        <v>2.3735999999999935</v>
      </c>
      <c r="L1538" s="12">
        <f t="shared" si="1905"/>
        <v>0.38736969696969642</v>
      </c>
      <c r="M1538" s="13">
        <f t="shared" si="1906"/>
        <v>6.3230424271051355E-2</v>
      </c>
      <c r="N1538" s="13">
        <f t="shared" si="1907"/>
        <v>0.15008373504976708</v>
      </c>
      <c r="O1538" s="13">
        <f t="shared" si="1908"/>
        <v>2.4493550289142497E-2</v>
      </c>
      <c r="P1538" s="13">
        <f t="shared" si="1909"/>
        <v>5.8137890966308468E-2</v>
      </c>
      <c r="Q1538" s="13">
        <f t="shared" si="1910"/>
        <v>0.1781193767570631</v>
      </c>
      <c r="R1538" s="13">
        <f t="shared" si="1911"/>
        <v>4.7440295766085746E-3</v>
      </c>
      <c r="S1538" s="13">
        <f t="shared" si="1912"/>
        <v>1.3363876666085558E-2</v>
      </c>
      <c r="T1538" s="13">
        <f t="shared" si="1913"/>
        <v>6.8998048998814718E-2</v>
      </c>
      <c r="U1538" s="13">
        <f t="shared" si="1914"/>
        <v>1.1260428603038081E-2</v>
      </c>
      <c r="V1538" s="13">
        <f t="shared" si="1915"/>
        <v>1.3652843960220388E-3</v>
      </c>
      <c r="W1538" s="13">
        <f t="shared" si="1916"/>
        <v>0.14092805089018795</v>
      </c>
      <c r="X1538" s="13">
        <f t="shared" si="1917"/>
        <v>5.4591256367862051E-2</v>
      </c>
      <c r="Y1538" s="13">
        <f t="shared" si="1918"/>
        <v>1.0573499218206866E-2</v>
      </c>
      <c r="Z1538" s="13">
        <f t="shared" si="1919"/>
        <v>6.1256443316871358E-4</v>
      </c>
      <c r="AA1538" s="13">
        <f t="shared" si="1920"/>
        <v>1.4539829385692546E-3</v>
      </c>
      <c r="AB1538" s="13">
        <f t="shared" si="1921"/>
        <v>1.725586951493987E-3</v>
      </c>
      <c r="AC1538" s="13">
        <f t="shared" si="1922"/>
        <v>7.8457835240115147E-5</v>
      </c>
      <c r="AD1538" s="13">
        <f t="shared" si="1923"/>
        <v>8.3626705398237314E-2</v>
      </c>
      <c r="AE1538" s="13">
        <f t="shared" si="1924"/>
        <v>3.2394451528689257E-2</v>
      </c>
      <c r="AF1538" s="13">
        <f t="shared" si="1925"/>
        <v>6.2743144360839376E-3</v>
      </c>
      <c r="AG1538" s="13">
        <f t="shared" si="1926"/>
        <v>8.1015976059947562E-4</v>
      </c>
      <c r="AH1538" s="13">
        <f t="shared" si="1927"/>
        <v>5.9322224712744593E-5</v>
      </c>
      <c r="AI1538" s="13">
        <f t="shared" si="1928"/>
        <v>1.4080723257817017E-4</v>
      </c>
      <c r="AJ1538" s="13">
        <f t="shared" si="1929"/>
        <v>1.6711002362377193E-4</v>
      </c>
      <c r="AK1538" s="13">
        <f t="shared" si="1930"/>
        <v>1.3221745069112798E-4</v>
      </c>
      <c r="AL1538" s="13">
        <f t="shared" si="1931"/>
        <v>2.8855558843565988E-6</v>
      </c>
      <c r="AM1538" s="13">
        <f t="shared" si="1932"/>
        <v>3.9699269586651105E-2</v>
      </c>
      <c r="AN1538" s="13">
        <f t="shared" si="1933"/>
        <v>1.5378294029699322E-2</v>
      </c>
      <c r="AO1538" s="13">
        <f t="shared" si="1934"/>
        <v>2.9785425490977588E-3</v>
      </c>
      <c r="AP1538" s="13">
        <f t="shared" si="1935"/>
        <v>3.8459904155178204E-4</v>
      </c>
      <c r="AQ1538" s="13">
        <f t="shared" si="1936"/>
        <v>3.7245503545187358E-5</v>
      </c>
      <c r="AR1538" s="13">
        <f t="shared" si="1937"/>
        <v>4.5959264421088263E-6</v>
      </c>
      <c r="AS1538" s="13">
        <f t="shared" si="1938"/>
        <v>1.0908891002989479E-5</v>
      </c>
      <c r="AT1538" s="13">
        <f t="shared" si="1939"/>
        <v>1.2946671842347881E-5</v>
      </c>
      <c r="AU1538" s="13">
        <f t="shared" si="1940"/>
        <v>1.0243406761665615E-5</v>
      </c>
      <c r="AV1538" s="13">
        <f t="shared" si="1941"/>
        <v>6.0784375723723604E-6</v>
      </c>
      <c r="AW1538" s="13">
        <f t="shared" si="1942"/>
        <v>7.3698757501246698E-8</v>
      </c>
      <c r="AX1538" s="13">
        <f t="shared" si="1943"/>
        <v>1.5705031048479139E-2</v>
      </c>
      <c r="AY1538" s="13">
        <f t="shared" si="1944"/>
        <v>6.0836531181490371E-3</v>
      </c>
      <c r="AZ1538" s="13">
        <f t="shared" si="1945"/>
        <v>1.1783114324230705E-3</v>
      </c>
      <c r="BA1538" s="13">
        <f t="shared" si="1946"/>
        <v>1.521473808378846E-4</v>
      </c>
      <c r="BB1538" s="13">
        <f t="shared" si="1947"/>
        <v>1.4734321202476083E-5</v>
      </c>
      <c r="BC1538" s="13">
        <f t="shared" si="1948"/>
        <v>1.1415259078514676E-6</v>
      </c>
      <c r="BD1538" s="13">
        <f t="shared" si="1949"/>
        <v>2.9672043886245157E-7</v>
      </c>
      <c r="BE1538" s="13">
        <f t="shared" si="1950"/>
        <v>7.0429563368391294E-7</v>
      </c>
      <c r="BF1538" s="13">
        <f t="shared" si="1951"/>
        <v>8.3585805805606576E-7</v>
      </c>
      <c r="BG1538" s="13">
        <f t="shared" si="1952"/>
        <v>6.6133089553395747E-7</v>
      </c>
      <c r="BH1538" s="13">
        <f t="shared" si="1953"/>
        <v>3.9243375340984932E-7</v>
      </c>
      <c r="BI1538" s="13">
        <f t="shared" si="1954"/>
        <v>1.8629615141872317E-7</v>
      </c>
      <c r="BJ1538" s="14">
        <f t="shared" si="1955"/>
        <v>0.80801256794305643</v>
      </c>
      <c r="BK1538" s="14">
        <f t="shared" si="1956"/>
        <v>0.14226247280874091</v>
      </c>
      <c r="BL1538" s="14">
        <f t="shared" si="1957"/>
        <v>4.4224885559010656E-2</v>
      </c>
      <c r="BM1538" s="14">
        <f t="shared" si="1958"/>
        <v>0.51021990441464393</v>
      </c>
      <c r="BN1538" s="14">
        <f t="shared" si="1959"/>
        <v>0.4788090069099411</v>
      </c>
    </row>
    <row r="1539" spans="1:66" x14ac:dyDescent="0.25">
      <c r="A1539" t="s">
        <v>72</v>
      </c>
      <c r="B1539" t="s">
        <v>86</v>
      </c>
      <c r="C1539" t="s">
        <v>79</v>
      </c>
      <c r="D1539" s="11">
        <v>44468</v>
      </c>
      <c r="E1539" s="10">
        <f>VLOOKUP(A1539,home!$A$2:$E$405,3,FALSE)</f>
        <v>1.39393939393939</v>
      </c>
      <c r="F1539" s="10">
        <f>VLOOKUP(B1539,home!$B$2:$E$405,3,FALSE)</f>
        <v>0.86</v>
      </c>
      <c r="G1539" s="10">
        <f>VLOOKUP(C1539,away!$B$2:$E$405,4,FALSE)</f>
        <v>1.08</v>
      </c>
      <c r="H1539" s="10">
        <f>VLOOKUP(A1539,away!$A$2:$E$405,3,FALSE)</f>
        <v>1.15151515151515</v>
      </c>
      <c r="I1539" s="10">
        <f>VLOOKUP(C1539,away!$B$2:$E$405,3,FALSE)</f>
        <v>1.32</v>
      </c>
      <c r="J1539" s="10">
        <f>VLOOKUP(B1539,home!$B$2:$E$405,4,FALSE)</f>
        <v>0.87</v>
      </c>
      <c r="K1539" s="12">
        <f t="shared" si="1904"/>
        <v>1.2946909090909056</v>
      </c>
      <c r="L1539" s="12">
        <f t="shared" si="1905"/>
        <v>1.3223999999999985</v>
      </c>
      <c r="M1539" s="13">
        <f t="shared" si="1906"/>
        <v>7.3014961331178491E-2</v>
      </c>
      <c r="N1539" s="13">
        <f t="shared" si="1907"/>
        <v>9.4531806663100806E-2</v>
      </c>
      <c r="O1539" s="13">
        <f t="shared" si="1908"/>
        <v>9.6554984864350324E-2</v>
      </c>
      <c r="P1539" s="13">
        <f t="shared" si="1909"/>
        <v>0.12500886113128437</v>
      </c>
      <c r="Q1539" s="13">
        <f t="shared" si="1910"/>
        <v>6.1194735353327874E-2</v>
      </c>
      <c r="R1539" s="13">
        <f t="shared" si="1911"/>
        <v>6.3842155992308372E-2</v>
      </c>
      <c r="S1539" s="13">
        <f t="shared" si="1912"/>
        <v>5.3506894602256286E-2</v>
      </c>
      <c r="T1539" s="13">
        <f t="shared" si="1913"/>
        <v>8.0923918031240688E-2</v>
      </c>
      <c r="U1539" s="13">
        <f t="shared" si="1914"/>
        <v>8.2655858980005131E-2</v>
      </c>
      <c r="V1539" s="13">
        <f t="shared" si="1915"/>
        <v>1.0178790506237252E-2</v>
      </c>
      <c r="W1539" s="13">
        <f t="shared" si="1916"/>
        <v>2.6409422515392463E-2</v>
      </c>
      <c r="X1539" s="13">
        <f t="shared" si="1917"/>
        <v>3.4923820334354955E-2</v>
      </c>
      <c r="Y1539" s="13">
        <f t="shared" si="1918"/>
        <v>2.309163000507547E-2</v>
      </c>
      <c r="Z1539" s="13">
        <f t="shared" si="1919"/>
        <v>2.8141622361409487E-2</v>
      </c>
      <c r="AA1539" s="13">
        <f t="shared" si="1920"/>
        <v>3.6434702638386204E-2</v>
      </c>
      <c r="AB1539" s="13">
        <f t="shared" si="1921"/>
        <v>2.3585839140674535E-2</v>
      </c>
      <c r="AC1539" s="13">
        <f t="shared" si="1922"/>
        <v>1.089193729682305E-3</v>
      </c>
      <c r="AD1539" s="13">
        <f t="shared" si="1923"/>
        <v>8.5480098112548294E-3</v>
      </c>
      <c r="AE1539" s="13">
        <f t="shared" si="1924"/>
        <v>1.1303888174403372E-2</v>
      </c>
      <c r="AF1539" s="13">
        <f t="shared" si="1925"/>
        <v>7.4741308609155019E-3</v>
      </c>
      <c r="AG1539" s="13">
        <f t="shared" si="1926"/>
        <v>3.2945968834915485E-3</v>
      </c>
      <c r="AH1539" s="13">
        <f t="shared" si="1927"/>
        <v>9.303620352681969E-3</v>
      </c>
      <c r="AI1539" s="13">
        <f t="shared" si="1928"/>
        <v>1.2045312692250471E-2</v>
      </c>
      <c r="AJ1539" s="13">
        <f t="shared" si="1929"/>
        <v>7.7974784199069946E-3</v>
      </c>
      <c r="AK1539" s="13">
        <f t="shared" si="1930"/>
        <v>3.3651081413620327E-3</v>
      </c>
      <c r="AL1539" s="13">
        <f t="shared" si="1931"/>
        <v>7.4592311064214216E-5</v>
      </c>
      <c r="AM1539" s="13">
        <f t="shared" si="1932"/>
        <v>2.2134061186902991E-3</v>
      </c>
      <c r="AN1539" s="13">
        <f t="shared" si="1933"/>
        <v>2.927008251356048E-3</v>
      </c>
      <c r="AO1539" s="13">
        <f t="shared" si="1934"/>
        <v>1.935337855796617E-3</v>
      </c>
      <c r="AP1539" s="13">
        <f t="shared" si="1935"/>
        <v>8.5309692683514749E-4</v>
      </c>
      <c r="AQ1539" s="13">
        <f t="shared" si="1936"/>
        <v>2.8203384401169951E-4</v>
      </c>
      <c r="AR1539" s="13">
        <f t="shared" si="1937"/>
        <v>2.4606215108773245E-3</v>
      </c>
      <c r="AS1539" s="13">
        <f t="shared" si="1938"/>
        <v>3.1857443008464011E-3</v>
      </c>
      <c r="AT1539" s="13">
        <f t="shared" si="1939"/>
        <v>2.0622770924969996E-3</v>
      </c>
      <c r="AU1539" s="13">
        <f t="shared" si="1940"/>
        <v>8.9000380122742945E-4</v>
      </c>
      <c r="AV1539" s="13">
        <f t="shared" si="1941"/>
        <v>2.8806995762637572E-4</v>
      </c>
      <c r="AW1539" s="13">
        <f t="shared" si="1942"/>
        <v>3.5474844566418802E-6</v>
      </c>
      <c r="AX1539" s="13">
        <f t="shared" si="1943"/>
        <v>4.7761279666575152E-4</v>
      </c>
      <c r="AY1539" s="13">
        <f t="shared" si="1944"/>
        <v>6.3159516231078904E-4</v>
      </c>
      <c r="AZ1539" s="13">
        <f t="shared" si="1945"/>
        <v>4.1761072131989331E-4</v>
      </c>
      <c r="BA1539" s="13">
        <f t="shared" si="1946"/>
        <v>1.840828059578087E-4</v>
      </c>
      <c r="BB1539" s="13">
        <f t="shared" si="1947"/>
        <v>6.0857775649651506E-5</v>
      </c>
      <c r="BC1539" s="13">
        <f t="shared" si="1948"/>
        <v>1.6095664503819812E-5</v>
      </c>
      <c r="BD1539" s="13">
        <f t="shared" si="1949"/>
        <v>5.4232098099736136E-4</v>
      </c>
      <c r="BE1539" s="13">
        <f t="shared" si="1950"/>
        <v>7.0213804390654555E-4</v>
      </c>
      <c r="BF1539" s="13">
        <f t="shared" si="1951"/>
        <v>4.5452587118633792E-4</v>
      </c>
      <c r="BG1539" s="13">
        <f t="shared" si="1952"/>
        <v>1.9615683779052512E-4</v>
      </c>
      <c r="BH1539" s="13">
        <f t="shared" si="1953"/>
        <v>6.3490618660853087E-5</v>
      </c>
      <c r="BI1539" s="13">
        <f t="shared" si="1954"/>
        <v>1.6440145358552782E-5</v>
      </c>
      <c r="BJ1539" s="14">
        <f t="shared" si="1955"/>
        <v>0.36169469655565517</v>
      </c>
      <c r="BK1539" s="14">
        <f t="shared" si="1956"/>
        <v>0.26350488877401373</v>
      </c>
      <c r="BL1539" s="14">
        <f t="shared" si="1957"/>
        <v>0.34644685038290074</v>
      </c>
      <c r="BM1539" s="14">
        <f t="shared" si="1958"/>
        <v>0.48501250506057469</v>
      </c>
      <c r="BN1539" s="14">
        <f t="shared" si="1959"/>
        <v>0.5141475053355502</v>
      </c>
    </row>
    <row r="1540" spans="1:66" x14ac:dyDescent="0.25">
      <c r="A1540" t="s">
        <v>72</v>
      </c>
      <c r="B1540" t="s">
        <v>106</v>
      </c>
      <c r="C1540" t="s">
        <v>77</v>
      </c>
      <c r="D1540" s="11">
        <v>44468</v>
      </c>
      <c r="E1540" s="10">
        <f>VLOOKUP(A1540,home!$A$2:$E$405,3,FALSE)</f>
        <v>1.39393939393939</v>
      </c>
      <c r="F1540" s="10">
        <f>VLOOKUP(B1540,home!$B$2:$E$405,3,FALSE)</f>
        <v>1.08</v>
      </c>
      <c r="G1540" s="10">
        <f>VLOOKUP(C1540,away!$B$2:$E$405,4,FALSE)</f>
        <v>0.14000000000000001</v>
      </c>
      <c r="H1540" s="10">
        <f>VLOOKUP(A1540,away!$A$2:$E$405,3,FALSE)</f>
        <v>1.15151515151515</v>
      </c>
      <c r="I1540" s="10">
        <f>VLOOKUP(C1540,away!$B$2:$E$405,3,FALSE)</f>
        <v>0.72</v>
      </c>
      <c r="J1540" s="10">
        <f>VLOOKUP(B1540,home!$B$2:$E$405,4,FALSE)</f>
        <v>1.01</v>
      </c>
      <c r="K1540" s="12">
        <f t="shared" si="1904"/>
        <v>0.21076363636363582</v>
      </c>
      <c r="L1540" s="12">
        <f t="shared" si="1905"/>
        <v>0.83738181818181712</v>
      </c>
      <c r="M1540" s="13">
        <f t="shared" si="1906"/>
        <v>0.35058732672257076</v>
      </c>
      <c r="N1540" s="13">
        <f t="shared" si="1907"/>
        <v>7.3891059843055079E-2</v>
      </c>
      <c r="O1540" s="13">
        <f t="shared" si="1908"/>
        <v>0.29357545308244903</v>
      </c>
      <c r="P1540" s="13">
        <f t="shared" si="1909"/>
        <v>6.1875030038758917E-2</v>
      </c>
      <c r="Q1540" s="13">
        <f t="shared" si="1910"/>
        <v>7.786774233642658E-3</v>
      </c>
      <c r="R1540" s="13">
        <f t="shared" si="1911"/>
        <v>0.12291737333786594</v>
      </c>
      <c r="S1540" s="13">
        <f t="shared" si="1912"/>
        <v>2.7300753981096765E-3</v>
      </c>
      <c r="T1540" s="13">
        <f t="shared" si="1913"/>
        <v>6.5205031655390143E-3</v>
      </c>
      <c r="U1540" s="13">
        <f t="shared" si="1914"/>
        <v>2.5906512576955244E-2</v>
      </c>
      <c r="V1540" s="13">
        <f t="shared" si="1915"/>
        <v>5.3536668451410384E-5</v>
      </c>
      <c r="W1540" s="13">
        <f t="shared" si="1916"/>
        <v>5.4705628434173015E-4</v>
      </c>
      <c r="X1540" s="13">
        <f t="shared" si="1917"/>
        <v>4.5809498602986711E-4</v>
      </c>
      <c r="Y1540" s="13">
        <f t="shared" si="1918"/>
        <v>1.9180020615083211E-4</v>
      </c>
      <c r="Z1540" s="13">
        <f t="shared" si="1919"/>
        <v>3.4309591190598468E-2</v>
      </c>
      <c r="AA1540" s="13">
        <f t="shared" si="1920"/>
        <v>7.2312142014802992E-3</v>
      </c>
      <c r="AB1540" s="13">
        <f t="shared" si="1921"/>
        <v>7.6203850021417654E-4</v>
      </c>
      <c r="AC1540" s="13">
        <f t="shared" si="1922"/>
        <v>5.9054169890663025E-7</v>
      </c>
      <c r="AD1540" s="13">
        <f t="shared" si="1923"/>
        <v>2.8824892945860537E-5</v>
      </c>
      <c r="AE1540" s="13">
        <f t="shared" si="1924"/>
        <v>2.413744126390093E-5</v>
      </c>
      <c r="AF1540" s="13">
        <f t="shared" si="1925"/>
        <v>1.0106127225911089E-5</v>
      </c>
      <c r="AG1540" s="13">
        <f t="shared" si="1926"/>
        <v>2.8208957304033973E-6</v>
      </c>
      <c r="AH1540" s="13">
        <f t="shared" si="1927"/>
        <v>7.1825569630645479E-3</v>
      </c>
      <c r="AI1540" s="13">
        <f t="shared" si="1928"/>
        <v>1.513821823924437E-3</v>
      </c>
      <c r="AJ1540" s="13">
        <f t="shared" si="1929"/>
        <v>1.5952929620847298E-4</v>
      </c>
      <c r="AK1540" s="13">
        <f t="shared" si="1930"/>
        <v>1.1207658191809785E-5</v>
      </c>
      <c r="AL1540" s="13">
        <f t="shared" si="1931"/>
        <v>4.1689796035214279E-9</v>
      </c>
      <c r="AM1540" s="13">
        <f t="shared" si="1932"/>
        <v>1.2150478510124169E-6</v>
      </c>
      <c r="AN1540" s="13">
        <f t="shared" si="1933"/>
        <v>1.0174589786586872E-6</v>
      </c>
      <c r="AO1540" s="13">
        <f t="shared" si="1934"/>
        <v>4.2600082473731306E-7</v>
      </c>
      <c r="AP1540" s="13">
        <f t="shared" si="1935"/>
        <v>1.1890844838849495E-7</v>
      </c>
      <c r="AQ1540" s="13">
        <f t="shared" si="1936"/>
        <v>2.4892943177184157E-8</v>
      </c>
      <c r="AR1540" s="13">
        <f t="shared" si="1937"/>
        <v>1.2029085217850929E-3</v>
      </c>
      <c r="AS1540" s="13">
        <f t="shared" si="1938"/>
        <v>2.5352937426423202E-4</v>
      </c>
      <c r="AT1540" s="13">
        <f t="shared" si="1939"/>
        <v>2.6717386422463365E-5</v>
      </c>
      <c r="AU1540" s="13">
        <f t="shared" si="1940"/>
        <v>1.8770178388436036E-6</v>
      </c>
      <c r="AV1540" s="13">
        <f t="shared" si="1941"/>
        <v>9.8901776308522701E-8</v>
      </c>
      <c r="AW1540" s="13">
        <f t="shared" si="1942"/>
        <v>2.0438380471923895E-11</v>
      </c>
      <c r="AX1540" s="13">
        <f t="shared" si="1943"/>
        <v>4.2681317239199671E-8</v>
      </c>
      <c r="AY1540" s="13">
        <f t="shared" si="1944"/>
        <v>3.5740559032155955E-8</v>
      </c>
      <c r="AZ1540" s="13">
        <f t="shared" si="1945"/>
        <v>1.4964247152590656E-8</v>
      </c>
      <c r="BA1540" s="13">
        <f t="shared" si="1946"/>
        <v>4.1769294961194821E-9</v>
      </c>
      <c r="BB1540" s="13">
        <f t="shared" si="1947"/>
        <v>8.7442120396944799E-10</v>
      </c>
      <c r="BC1540" s="13">
        <f t="shared" si="1948"/>
        <v>1.4644488352733405E-10</v>
      </c>
      <c r="BD1540" s="13">
        <f t="shared" si="1949"/>
        <v>1.6788228751313377E-4</v>
      </c>
      <c r="BE1540" s="13">
        <f t="shared" si="1950"/>
        <v>3.5383481397313488E-5</v>
      </c>
      <c r="BF1540" s="13">
        <f t="shared" si="1951"/>
        <v>3.7287756032514264E-6</v>
      </c>
      <c r="BG1540" s="13">
        <f t="shared" si="1952"/>
        <v>2.6196343510842685E-7</v>
      </c>
      <c r="BH1540" s="13">
        <f t="shared" si="1953"/>
        <v>1.3803091544440345E-8</v>
      </c>
      <c r="BI1540" s="13">
        <f t="shared" si="1954"/>
        <v>5.8183795339328047E-10</v>
      </c>
      <c r="BJ1540" s="14">
        <f t="shared" si="1955"/>
        <v>8.9464078968890248E-2</v>
      </c>
      <c r="BK1540" s="14">
        <f t="shared" si="1956"/>
        <v>0.41524659927912833</v>
      </c>
      <c r="BL1540" s="14">
        <f t="shared" si="1957"/>
        <v>0.46095210953531923</v>
      </c>
      <c r="BM1540" s="14">
        <f t="shared" si="1958"/>
        <v>8.9339325995473201E-2</v>
      </c>
      <c r="BN1540" s="14">
        <f t="shared" si="1959"/>
        <v>0.91063301725834245</v>
      </c>
    </row>
    <row r="1541" spans="1:66" x14ac:dyDescent="0.25">
      <c r="A1541" t="s">
        <v>13</v>
      </c>
      <c r="B1541" t="s">
        <v>45</v>
      </c>
      <c r="C1541" t="s">
        <v>17</v>
      </c>
      <c r="D1541" s="11">
        <v>44470</v>
      </c>
      <c r="E1541" s="10">
        <f>VLOOKUP(A1541,home!$A$2:$E$405,3,FALSE)</f>
        <v>1.82539682539683</v>
      </c>
      <c r="F1541" s="10">
        <f>VLOOKUP(B1541,home!$B$2:$E$405,3,FALSE)</f>
        <v>1.23</v>
      </c>
      <c r="G1541" s="10">
        <f>VLOOKUP(C1541,away!$B$2:$E$405,4,FALSE)</f>
        <v>1.78</v>
      </c>
      <c r="H1541" s="10">
        <f>VLOOKUP(A1541,away!$A$2:$E$405,3,FALSE)</f>
        <v>1.2222222222222201</v>
      </c>
      <c r="I1541" s="10">
        <f>VLOOKUP(C1541,away!$B$2:$E$405,3,FALSE)</f>
        <v>0.41</v>
      </c>
      <c r="J1541" s="10">
        <f>VLOOKUP(B1541,home!$B$2:$E$405,4,FALSE)</f>
        <v>0.82</v>
      </c>
      <c r="K1541" s="12">
        <f t="shared" si="1904"/>
        <v>3.9965238095238198</v>
      </c>
      <c r="L1541" s="12">
        <f t="shared" si="1905"/>
        <v>0.41091111111111034</v>
      </c>
      <c r="M1541" s="13">
        <f t="shared" si="1906"/>
        <v>1.2186397349541796E-2</v>
      </c>
      <c r="N1541" s="13">
        <f t="shared" si="1907"/>
        <v>4.8703227159761768E-2</v>
      </c>
      <c r="O1541" s="13">
        <f t="shared" si="1908"/>
        <v>5.0075260753417094E-3</v>
      </c>
      <c r="P1541" s="13">
        <f t="shared" si="1909"/>
        <v>2.0012697186914515E-2</v>
      </c>
      <c r="Q1541" s="13">
        <f t="shared" si="1910"/>
        <v>9.7321803472317517E-2</v>
      </c>
      <c r="R1541" s="13">
        <f t="shared" si="1911"/>
        <v>1.0288240517682598E-3</v>
      </c>
      <c r="S1541" s="13">
        <f t="shared" si="1912"/>
        <v>8.2162930767679873E-3</v>
      </c>
      <c r="T1541" s="13">
        <f t="shared" si="1913"/>
        <v>3.9990610400147113E-2</v>
      </c>
      <c r="U1541" s="13">
        <f t="shared" si="1914"/>
        <v>4.1117198187026176E-3</v>
      </c>
      <c r="V1541" s="13">
        <f t="shared" si="1915"/>
        <v>1.4992142525615292E-3</v>
      </c>
      <c r="W1541" s="13">
        <f t="shared" si="1916"/>
        <v>0.12964963492097167</v>
      </c>
      <c r="X1541" s="13">
        <f t="shared" si="1917"/>
        <v>5.3274475540526285E-2</v>
      </c>
      <c r="Y1541" s="13">
        <f t="shared" si="1918"/>
        <v>1.0945536969109663E-2</v>
      </c>
      <c r="Z1541" s="13">
        <f t="shared" si="1919"/>
        <v>1.409184114166434E-4</v>
      </c>
      <c r="AA1541" s="13">
        <f t="shared" si="1920"/>
        <v>5.6318378642688865E-4</v>
      </c>
      <c r="AB1541" s="13">
        <f t="shared" si="1921"/>
        <v>1.1253887057964191E-3</v>
      </c>
      <c r="AC1541" s="13">
        <f t="shared" si="1922"/>
        <v>1.5387710573024868E-4</v>
      </c>
      <c r="AD1541" s="13">
        <f t="shared" si="1923"/>
        <v>0.12953696321443353</v>
      </c>
      <c r="AE1541" s="13">
        <f t="shared" si="1924"/>
        <v>5.3228177484401916E-2</v>
      </c>
      <c r="AF1541" s="13">
        <f t="shared" si="1925"/>
        <v>1.0936024776267489E-2</v>
      </c>
      <c r="AG1541" s="13">
        <f t="shared" si="1926"/>
        <v>1.4979113639849021E-3</v>
      </c>
      <c r="AH1541" s="13">
        <f t="shared" si="1927"/>
        <v>1.4476235252806374E-5</v>
      </c>
      <c r="AI1541" s="13">
        <f t="shared" si="1928"/>
        <v>5.785461886010876E-5</v>
      </c>
      <c r="AJ1541" s="13">
        <f t="shared" si="1929"/>
        <v>1.1560868088267523E-4</v>
      </c>
      <c r="AK1541" s="13">
        <f t="shared" si="1930"/>
        <v>1.5401094857841766E-4</v>
      </c>
      <c r="AL1541" s="13">
        <f t="shared" si="1931"/>
        <v>1.0107978043548969E-5</v>
      </c>
      <c r="AM1541" s="13">
        <f t="shared" si="1932"/>
        <v>0.10353951153997895</v>
      </c>
      <c r="AN1541" s="13">
        <f t="shared" si="1933"/>
        <v>4.2545535730794386E-2</v>
      </c>
      <c r="AO1541" s="13">
        <f t="shared" si="1934"/>
        <v>8.741216679979083E-3</v>
      </c>
      <c r="AP1541" s="13">
        <f t="shared" si="1935"/>
        <v>1.1972876861443922E-3</v>
      </c>
      <c r="AQ1541" s="13">
        <f t="shared" si="1936"/>
        <v>1.2299470335831061E-4</v>
      </c>
      <c r="AR1541" s="13">
        <f t="shared" si="1937"/>
        <v>1.1896891824872991E-6</v>
      </c>
      <c r="AS1541" s="13">
        <f t="shared" si="1938"/>
        <v>4.75462114374342E-6</v>
      </c>
      <c r="AT1541" s="13">
        <f t="shared" si="1939"/>
        <v>9.5009783031179747E-6</v>
      </c>
      <c r="AU1541" s="13">
        <f t="shared" si="1940"/>
        <v>1.2656962000726739E-5</v>
      </c>
      <c r="AV1541" s="13">
        <f t="shared" si="1941"/>
        <v>1.2645962498035662E-5</v>
      </c>
      <c r="AW1541" s="13">
        <f t="shared" si="1942"/>
        <v>4.6109676851463683E-7</v>
      </c>
      <c r="AX1541" s="13">
        <f t="shared" si="1943"/>
        <v>6.8966353849332057E-2</v>
      </c>
      <c r="AY1541" s="13">
        <f t="shared" si="1944"/>
        <v>2.8339041089511036E-2</v>
      </c>
      <c r="AZ1541" s="13">
        <f t="shared" si="1945"/>
        <v>5.8224134309571955E-3</v>
      </c>
      <c r="BA1541" s="13">
        <f t="shared" si="1946"/>
        <v>7.9749812408762451E-4</v>
      </c>
      <c r="BB1541" s="13">
        <f t="shared" si="1947"/>
        <v>8.1925210069467964E-5</v>
      </c>
      <c r="BC1541" s="13">
        <f t="shared" si="1948"/>
        <v>6.7327958195312433E-6</v>
      </c>
      <c r="BD1541" s="13">
        <f t="shared" si="1949"/>
        <v>8.1476083975454052E-8</v>
      </c>
      <c r="BE1541" s="13">
        <f t="shared" si="1950"/>
        <v>3.2562110951466434E-7</v>
      </c>
      <c r="BF1541" s="13">
        <f t="shared" si="1951"/>
        <v>6.5067625852945957E-7</v>
      </c>
      <c r="BG1541" s="13">
        <f t="shared" si="1952"/>
        <v>8.6681438650162074E-7</v>
      </c>
      <c r="BH1541" s="13">
        <f t="shared" si="1953"/>
        <v>8.6606108352287749E-7</v>
      </c>
      <c r="BI1541" s="13">
        <f t="shared" si="1954"/>
        <v>6.9224674816023542E-7</v>
      </c>
      <c r="BJ1541" s="14">
        <f t="shared" si="1955"/>
        <v>0.83524487614195375</v>
      </c>
      <c r="BK1541" s="14">
        <f t="shared" si="1956"/>
        <v>7.0417628039070659E-2</v>
      </c>
      <c r="BL1541" s="14">
        <f t="shared" si="1957"/>
        <v>1.222282403040822E-2</v>
      </c>
      <c r="BM1541" s="14">
        <f t="shared" si="1958"/>
        <v>0.70542719133446119</v>
      </c>
      <c r="BN1541" s="14">
        <f t="shared" si="1959"/>
        <v>0.18426047529564557</v>
      </c>
    </row>
    <row r="1542" spans="1:66" x14ac:dyDescent="0.25">
      <c r="A1542" t="s">
        <v>13</v>
      </c>
      <c r="B1542" t="s">
        <v>48</v>
      </c>
      <c r="C1542" t="s">
        <v>15</v>
      </c>
      <c r="D1542" s="11">
        <v>44470</v>
      </c>
      <c r="E1542" s="10">
        <f>VLOOKUP(A1542,home!$A$2:$E$405,3,FALSE)</f>
        <v>1.82539682539683</v>
      </c>
      <c r="F1542" s="10">
        <f>VLOOKUP(B1542,home!$B$2:$E$405,3,FALSE)</f>
        <v>0.14000000000000001</v>
      </c>
      <c r="G1542" s="10">
        <f>VLOOKUP(C1542,away!$B$2:$E$405,4,FALSE)</f>
        <v>0.41</v>
      </c>
      <c r="H1542" s="10">
        <f>VLOOKUP(A1542,away!$A$2:$E$405,3,FALSE)</f>
        <v>1.2222222222222201</v>
      </c>
      <c r="I1542" s="10">
        <f>VLOOKUP(C1542,away!$B$2:$E$405,3,FALSE)</f>
        <v>1.64</v>
      </c>
      <c r="J1542" s="10">
        <f>VLOOKUP(B1542,home!$B$2:$E$405,4,FALSE)</f>
        <v>1.02</v>
      </c>
      <c r="K1542" s="12">
        <f t="shared" si="1904"/>
        <v>0.10477777777777804</v>
      </c>
      <c r="L1542" s="12">
        <f t="shared" si="1905"/>
        <v>2.0445333333333298</v>
      </c>
      <c r="M1542" s="13">
        <f t="shared" si="1906"/>
        <v>0.11656443006168825</v>
      </c>
      <c r="N1542" s="13">
        <f t="shared" si="1907"/>
        <v>1.2213361949796921E-2</v>
      </c>
      <c r="O1542" s="13">
        <f t="shared" si="1908"/>
        <v>0.23831986274212319</v>
      </c>
      <c r="P1542" s="13">
        <f t="shared" si="1909"/>
        <v>2.4970625618424745E-2</v>
      </c>
      <c r="Q1542" s="13">
        <f t="shared" si="1910"/>
        <v>6.3984446214769564E-4</v>
      </c>
      <c r="R1542" s="13">
        <f t="shared" si="1911"/>
        <v>0.24362645168584746</v>
      </c>
      <c r="S1542" s="13">
        <f t="shared" si="1912"/>
        <v>1.3373122131801799E-3</v>
      </c>
      <c r="T1542" s="13">
        <f t="shared" si="1913"/>
        <v>1.3081833310096993E-3</v>
      </c>
      <c r="U1542" s="13">
        <f t="shared" si="1914"/>
        <v>2.5526638215528301E-2</v>
      </c>
      <c r="V1542" s="13">
        <f t="shared" si="1915"/>
        <v>3.183124902834785E-5</v>
      </c>
      <c r="W1542" s="13">
        <f t="shared" si="1916"/>
        <v>2.2347160289084392E-5</v>
      </c>
      <c r="X1542" s="13">
        <f t="shared" si="1917"/>
        <v>4.5689514116375918E-5</v>
      </c>
      <c r="Y1542" s="13">
        <f t="shared" si="1918"/>
        <v>4.6706867297367153E-5</v>
      </c>
      <c r="Z1542" s="13">
        <f t="shared" si="1919"/>
        <v>0.16603413378447904</v>
      </c>
      <c r="AA1542" s="13">
        <f t="shared" si="1920"/>
        <v>1.7396687573196012E-2</v>
      </c>
      <c r="AB1542" s="13">
        <f t="shared" si="1921"/>
        <v>9.1139313230688196E-4</v>
      </c>
      <c r="AC1542" s="13">
        <f t="shared" si="1922"/>
        <v>4.2618393644671041E-7</v>
      </c>
      <c r="AD1542" s="13">
        <f t="shared" si="1923"/>
        <v>5.8537144868351749E-7</v>
      </c>
      <c r="AE1542" s="13">
        <f t="shared" si="1924"/>
        <v>1.1968114392150718E-6</v>
      </c>
      <c r="AF1542" s="13">
        <f t="shared" si="1925"/>
        <v>1.2234604405949257E-6</v>
      </c>
      <c r="AG1542" s="13">
        <f t="shared" si="1926"/>
        <v>8.3380188427033598E-7</v>
      </c>
      <c r="AH1542" s="13">
        <f t="shared" si="1927"/>
        <v>8.4865580248373262E-2</v>
      </c>
      <c r="AI1542" s="13">
        <f t="shared" si="1928"/>
        <v>8.8920269082462412E-3</v>
      </c>
      <c r="AJ1542" s="13">
        <f t="shared" si="1929"/>
        <v>4.6584340969312357E-4</v>
      </c>
      <c r="AK1542" s="13">
        <f t="shared" si="1930"/>
        <v>1.627001242002284E-5</v>
      </c>
      <c r="AL1542" s="13">
        <f t="shared" si="1931"/>
        <v>3.6519132006102821E-9</v>
      </c>
      <c r="AM1542" s="13">
        <f t="shared" si="1932"/>
        <v>1.2266783913523518E-8</v>
      </c>
      <c r="AN1542" s="13">
        <f t="shared" si="1933"/>
        <v>2.5079848603995903E-8</v>
      </c>
      <c r="AO1542" s="13">
        <f t="shared" si="1934"/>
        <v>2.5638293232911507E-8</v>
      </c>
      <c r="AP1542" s="13">
        <f t="shared" si="1935"/>
        <v>1.7472781708153971E-8</v>
      </c>
      <c r="AQ1542" s="13">
        <f t="shared" si="1936"/>
        <v>8.93092115709442E-9</v>
      </c>
      <c r="AR1542" s="13">
        <f t="shared" si="1937"/>
        <v>3.4702101534094747E-2</v>
      </c>
      <c r="AS1542" s="13">
        <f t="shared" si="1938"/>
        <v>3.6360090829612697E-3</v>
      </c>
      <c r="AT1542" s="13">
        <f t="shared" si="1939"/>
        <v>1.9048647584624914E-4</v>
      </c>
      <c r="AU1542" s="13">
        <f t="shared" si="1940"/>
        <v>6.6529165452967941E-6</v>
      </c>
      <c r="AV1542" s="13">
        <f t="shared" si="1941"/>
        <v>1.7426945283930254E-7</v>
      </c>
      <c r="AW1542" s="13">
        <f t="shared" si="1942"/>
        <v>2.1731080702931291E-11</v>
      </c>
      <c r="AX1542" s="13">
        <f t="shared" si="1943"/>
        <v>2.1421439315653155E-10</v>
      </c>
      <c r="AY1542" s="13">
        <f t="shared" si="1944"/>
        <v>4.3796846728829975E-10</v>
      </c>
      <c r="AZ1542" s="13">
        <f t="shared" si="1945"/>
        <v>4.4772056515991858E-10</v>
      </c>
      <c r="BA1542" s="13">
        <f t="shared" si="1946"/>
        <v>3.0512653982943024E-10</v>
      </c>
      <c r="BB1542" s="13">
        <f t="shared" si="1947"/>
        <v>1.5596034539148252E-10</v>
      </c>
      <c r="BC1542" s="13">
        <f t="shared" si="1948"/>
        <v>6.377322496621303E-11</v>
      </c>
      <c r="BD1542" s="13">
        <f t="shared" si="1949"/>
        <v>1.1824933887195724E-2</v>
      </c>
      <c r="BE1542" s="13">
        <f t="shared" si="1950"/>
        <v>1.2389902950695104E-3</v>
      </c>
      <c r="BF1542" s="13">
        <f t="shared" si="1951"/>
        <v>6.4909324902808377E-5</v>
      </c>
      <c r="BG1542" s="13">
        <f t="shared" si="1952"/>
        <v>2.267018273457351E-6</v>
      </c>
      <c r="BH1542" s="13">
        <f t="shared" si="1953"/>
        <v>5.9383284218619072E-8</v>
      </c>
      <c r="BI1542" s="13">
        <f t="shared" si="1954"/>
        <v>1.2444097115146206E-9</v>
      </c>
      <c r="BJ1542" s="14">
        <f t="shared" si="1955"/>
        <v>1.4280063743262057E-2</v>
      </c>
      <c r="BK1542" s="14">
        <f t="shared" si="1956"/>
        <v>0.1429046294161396</v>
      </c>
      <c r="BL1542" s="14">
        <f t="shared" si="1957"/>
        <v>0.67168733935977021</v>
      </c>
      <c r="BM1542" s="14">
        <f t="shared" si="1958"/>
        <v>0.35857158936738537</v>
      </c>
      <c r="BN1542" s="14">
        <f t="shared" si="1959"/>
        <v>0.63633457652002823</v>
      </c>
    </row>
    <row r="1543" spans="1:66" x14ac:dyDescent="0.25">
      <c r="A1543" t="s">
        <v>13</v>
      </c>
      <c r="B1543" t="s">
        <v>46</v>
      </c>
      <c r="C1543" t="s">
        <v>228</v>
      </c>
      <c r="D1543" s="11">
        <v>44470</v>
      </c>
      <c r="E1543" s="10">
        <f>VLOOKUP(A1543,home!$A$2:$E$405,3,FALSE)</f>
        <v>1.82539682539683</v>
      </c>
      <c r="F1543" s="10">
        <f>VLOOKUP(B1543,home!$B$2:$E$405,3,FALSE)</f>
        <v>0.73</v>
      </c>
      <c r="G1543" s="10">
        <f>VLOOKUP(C1543,away!$B$2:$E$405,4,FALSE)</f>
        <v>0.41</v>
      </c>
      <c r="H1543" s="10">
        <f>VLOOKUP(A1543,away!$A$2:$E$405,3,FALSE)</f>
        <v>1.2222222222222201</v>
      </c>
      <c r="I1543" s="10">
        <f>VLOOKUP(C1543,away!$B$2:$E$405,3,FALSE)</f>
        <v>0.68</v>
      </c>
      <c r="J1543" s="10">
        <f>VLOOKUP(B1543,home!$B$2:$E$405,4,FALSE)</f>
        <v>1.36</v>
      </c>
      <c r="K1543" s="12">
        <f t="shared" si="1904"/>
        <v>0.54634126984127118</v>
      </c>
      <c r="L1543" s="12">
        <f t="shared" si="1905"/>
        <v>1.1303111111111093</v>
      </c>
      <c r="M1543" s="13">
        <f t="shared" si="1906"/>
        <v>0.18699893058281469</v>
      </c>
      <c r="N1543" s="13">
        <f t="shared" si="1907"/>
        <v>0.10216523319357469</v>
      </c>
      <c r="O1543" s="13">
        <f t="shared" si="1908"/>
        <v>0.21136696900365046</v>
      </c>
      <c r="P1543" s="13">
        <f t="shared" si="1909"/>
        <v>0.11547849824795499</v>
      </c>
      <c r="Q1543" s="13">
        <f t="shared" si="1910"/>
        <v>2.7908541618303591E-2</v>
      </c>
      <c r="R1543" s="13">
        <f t="shared" si="1911"/>
        <v>0.1194552167933518</v>
      </c>
      <c r="S1543" s="13">
        <f t="shared" si="1912"/>
        <v>1.7828021149694836E-2</v>
      </c>
      <c r="T1543" s="13">
        <f t="shared" si="1913"/>
        <v>3.1545334686075364E-2</v>
      </c>
      <c r="U1543" s="13">
        <f t="shared" si="1914"/>
        <v>6.5263314832044172E-2</v>
      </c>
      <c r="V1543" s="13">
        <f t="shared" si="1915"/>
        <v>1.2232708750930506E-3</v>
      </c>
      <c r="W1543" s="13">
        <f t="shared" si="1916"/>
        <v>5.0825293557206497E-3</v>
      </c>
      <c r="X1543" s="13">
        <f t="shared" si="1917"/>
        <v>5.7448394033194376E-3</v>
      </c>
      <c r="Y1543" s="13">
        <f t="shared" si="1918"/>
        <v>3.2467279045604392E-3</v>
      </c>
      <c r="Z1543" s="13">
        <f t="shared" si="1919"/>
        <v>4.5007186273903953E-2</v>
      </c>
      <c r="AA1543" s="13">
        <f t="shared" si="1920"/>
        <v>2.4589283300867317E-2</v>
      </c>
      <c r="AB1543" s="13">
        <f t="shared" si="1921"/>
        <v>6.717070131541306E-3</v>
      </c>
      <c r="AC1543" s="13">
        <f t="shared" si="1922"/>
        <v>4.7213332706616716E-5</v>
      </c>
      <c r="AD1543" s="13">
        <f t="shared" si="1923"/>
        <v>6.9419888555248945E-4</v>
      </c>
      <c r="AE1543" s="13">
        <f t="shared" si="1924"/>
        <v>7.8466071366092805E-4</v>
      </c>
      <c r="AF1543" s="13">
        <f t="shared" si="1925"/>
        <v>4.4345536155165996E-4</v>
      </c>
      <c r="AG1543" s="13">
        <f t="shared" si="1926"/>
        <v>1.6708084081454506E-4</v>
      </c>
      <c r="AH1543" s="13">
        <f t="shared" si="1927"/>
        <v>1.2718030681310265E-2</v>
      </c>
      <c r="AI1543" s="13">
        <f t="shared" si="1928"/>
        <v>6.9483850323072971E-3</v>
      </c>
      <c r="AJ1543" s="13">
        <f t="shared" si="1929"/>
        <v>1.8980947509484251E-3</v>
      </c>
      <c r="AK1543" s="13">
        <f t="shared" si="1930"/>
        <v>3.4566916550407133E-4</v>
      </c>
      <c r="AL1543" s="13">
        <f t="shared" si="1931"/>
        <v>1.1662365642944918E-6</v>
      </c>
      <c r="AM1543" s="13">
        <f t="shared" si="1932"/>
        <v>7.5853900131028491E-5</v>
      </c>
      <c r="AN1543" s="13">
        <f t="shared" si="1933"/>
        <v>8.5738506139213926E-5</v>
      </c>
      <c r="AO1543" s="13">
        <f t="shared" si="1934"/>
        <v>4.8455593069610799E-5</v>
      </c>
      <c r="AP1543" s="13">
        <f t="shared" si="1935"/>
        <v>1.8256631747353174E-5</v>
      </c>
      <c r="AQ1543" s="13">
        <f t="shared" si="1936"/>
        <v>5.1589184288742805E-6</v>
      </c>
      <c r="AR1543" s="13">
        <f t="shared" si="1937"/>
        <v>2.8750662781073929E-3</v>
      </c>
      <c r="AS1543" s="13">
        <f t="shared" si="1938"/>
        <v>1.5707673612590104E-3</v>
      </c>
      <c r="AT1543" s="13">
        <f t="shared" si="1939"/>
        <v>4.2908751738773517E-4</v>
      </c>
      <c r="AU1543" s="13">
        <f t="shared" si="1940"/>
        <v>7.8142739707551259E-5</v>
      </c>
      <c r="AV1543" s="13">
        <f t="shared" si="1941"/>
        <v>1.0673150910174869E-5</v>
      </c>
      <c r="AW1543" s="13">
        <f t="shared" si="1942"/>
        <v>2.0005350153436089E-8</v>
      </c>
      <c r="AX1543" s="13">
        <f t="shared" si="1943"/>
        <v>6.9070193533331757E-6</v>
      </c>
      <c r="AY1543" s="13">
        <f t="shared" si="1944"/>
        <v>7.8070807197319578E-6</v>
      </c>
      <c r="AZ1543" s="13">
        <f t="shared" si="1945"/>
        <v>4.4122150414271753E-6</v>
      </c>
      <c r="BA1543" s="13">
        <f t="shared" si="1946"/>
        <v>1.6623918953122323E-6</v>
      </c>
      <c r="BB1543" s="13">
        <f t="shared" si="1947"/>
        <v>4.697550075731182E-7</v>
      </c>
      <c r="BC1543" s="13">
        <f t="shared" si="1948"/>
        <v>1.0619386091199561E-7</v>
      </c>
      <c r="BD1543" s="13">
        <f t="shared" si="1949"/>
        <v>5.4161989322094233E-4</v>
      </c>
      <c r="BE1543" s="13">
        <f t="shared" si="1950"/>
        <v>2.959093002336233E-4</v>
      </c>
      <c r="BF1543" s="13">
        <f t="shared" si="1951"/>
        <v>8.0833731423739843E-5</v>
      </c>
      <c r="BG1543" s="13">
        <f t="shared" si="1952"/>
        <v>1.4720934490684766E-5</v>
      </c>
      <c r="BH1543" s="13">
        <f t="shared" si="1953"/>
        <v>2.0106635107227203E-6</v>
      </c>
      <c r="BI1543" s="13">
        <f t="shared" si="1954"/>
        <v>2.1970169113435195E-7</v>
      </c>
      <c r="BJ1543" s="14">
        <f t="shared" si="1955"/>
        <v>0.17803743016852816</v>
      </c>
      <c r="BK1543" s="14">
        <f t="shared" si="1956"/>
        <v>0.32158490750554825</v>
      </c>
      <c r="BL1543" s="14">
        <f t="shared" si="1957"/>
        <v>0.45520108496346789</v>
      </c>
      <c r="BM1543" s="14">
        <f t="shared" si="1958"/>
        <v>0.23644943239642835</v>
      </c>
      <c r="BN1543" s="14">
        <f t="shared" si="1959"/>
        <v>0.76337338943965016</v>
      </c>
    </row>
    <row r="1544" spans="1:66" x14ac:dyDescent="0.25">
      <c r="A1544" t="s">
        <v>13</v>
      </c>
      <c r="B1544" t="s">
        <v>44</v>
      </c>
      <c r="C1544" t="s">
        <v>14</v>
      </c>
      <c r="D1544" s="11">
        <v>44470</v>
      </c>
      <c r="E1544" s="10">
        <f>VLOOKUP(A1544,home!$A$2:$E$405,3,FALSE)</f>
        <v>1.82539682539683</v>
      </c>
      <c r="F1544" s="10">
        <f>VLOOKUP(B1544,home!$B$2:$E$405,3,FALSE)</f>
        <v>0.68</v>
      </c>
      <c r="G1544" s="10">
        <f>VLOOKUP(C1544,away!$B$2:$E$405,4,FALSE)</f>
        <v>1.28</v>
      </c>
      <c r="H1544" s="10">
        <f>VLOOKUP(A1544,away!$A$2:$E$405,3,FALSE)</f>
        <v>1.2222222222222201</v>
      </c>
      <c r="I1544" s="10">
        <f>VLOOKUP(C1544,away!$B$2:$E$405,3,FALSE)</f>
        <v>1.1000000000000001</v>
      </c>
      <c r="J1544" s="10">
        <f>VLOOKUP(B1544,home!$B$2:$E$405,4,FALSE)</f>
        <v>0.41</v>
      </c>
      <c r="K1544" s="12">
        <f t="shared" si="1904"/>
        <v>1.5888253968254009</v>
      </c>
      <c r="L1544" s="12">
        <f t="shared" si="1905"/>
        <v>0.55122222222222128</v>
      </c>
      <c r="M1544" s="13">
        <f t="shared" si="1906"/>
        <v>0.11764924054359976</v>
      </c>
      <c r="N1544" s="13">
        <f t="shared" si="1907"/>
        <v>0.18692410129289191</v>
      </c>
      <c r="O1544" s="13">
        <f t="shared" si="1908"/>
        <v>6.4850875815199716E-2</v>
      </c>
      <c r="P1544" s="13">
        <f t="shared" si="1909"/>
        <v>0.10303671850155946</v>
      </c>
      <c r="Q1544" s="13">
        <f t="shared" si="1910"/>
        <v>0.14849487970645525</v>
      </c>
      <c r="R1544" s="13">
        <f t="shared" si="1911"/>
        <v>1.7873621939955845E-2</v>
      </c>
      <c r="S1544" s="13">
        <f t="shared" si="1912"/>
        <v>2.2559783026468425E-2</v>
      </c>
      <c r="T1544" s="13">
        <f t="shared" si="1913"/>
        <v>8.1853677580413703E-2</v>
      </c>
      <c r="U1544" s="13">
        <f t="shared" si="1914"/>
        <v>2.839806447145753E-2</v>
      </c>
      <c r="V1544" s="13">
        <f t="shared" si="1915"/>
        <v>2.195307190173633E-3</v>
      </c>
      <c r="W1544" s="13">
        <f t="shared" si="1916"/>
        <v>7.8644145392049628E-2</v>
      </c>
      <c r="X1544" s="13">
        <f t="shared" si="1917"/>
        <v>4.3350400587773064E-2</v>
      </c>
      <c r="Y1544" s="13">
        <f t="shared" si="1918"/>
        <v>1.1947852073107876E-2</v>
      </c>
      <c r="Z1544" s="13">
        <f t="shared" si="1919"/>
        <v>3.2841125349674376E-3</v>
      </c>
      <c r="AA1544" s="13">
        <f t="shared" si="1920"/>
        <v>5.217881401588912E-3</v>
      </c>
      <c r="AB1544" s="13">
        <f t="shared" si="1921"/>
        <v>4.145151244233692E-3</v>
      </c>
      <c r="AC1544" s="13">
        <f t="shared" si="1922"/>
        <v>1.2016506010431038E-4</v>
      </c>
      <c r="AD1544" s="13">
        <f t="shared" si="1923"/>
        <v>3.1237953877629461E-2</v>
      </c>
      <c r="AE1544" s="13">
        <f t="shared" si="1924"/>
        <v>1.7219054354102165E-2</v>
      </c>
      <c r="AF1544" s="13">
        <f t="shared" si="1925"/>
        <v>4.7457627028167047E-3</v>
      </c>
      <c r="AG1544" s="13">
        <f t="shared" si="1926"/>
        <v>8.7198995439532003E-4</v>
      </c>
      <c r="AH1544" s="13">
        <f t="shared" si="1927"/>
        <v>4.5256895238815069E-4</v>
      </c>
      <c r="AI1544" s="13">
        <f t="shared" si="1928"/>
        <v>7.1905304536895934E-4</v>
      </c>
      <c r="AJ1544" s="13">
        <f t="shared" si="1929"/>
        <v>5.7122487007342515E-4</v>
      </c>
      <c r="AK1544" s="13">
        <f t="shared" si="1930"/>
        <v>3.0252552695698249E-4</v>
      </c>
      <c r="AL1544" s="13">
        <f t="shared" si="1931"/>
        <v>4.2096025148933656E-6</v>
      </c>
      <c r="AM1544" s="13">
        <f t="shared" si="1932"/>
        <v>9.9263308931276349E-3</v>
      </c>
      <c r="AN1544" s="13">
        <f t="shared" si="1933"/>
        <v>5.4716141734229016E-3</v>
      </c>
      <c r="AO1544" s="13">
        <f t="shared" si="1934"/>
        <v>1.5080376619083869E-3</v>
      </c>
      <c r="AP1544" s="13">
        <f t="shared" si="1935"/>
        <v>2.7708795706398137E-4</v>
      </c>
      <c r="AQ1544" s="13">
        <f t="shared" si="1936"/>
        <v>3.8184259860955798E-5</v>
      </c>
      <c r="AR1544" s="13">
        <f t="shared" si="1937"/>
        <v>4.9893212728835827E-5</v>
      </c>
      <c r="AS1544" s="13">
        <f t="shared" si="1938"/>
        <v>7.9271603512786709E-5</v>
      </c>
      <c r="AT1544" s="13">
        <f t="shared" si="1939"/>
        <v>6.2974368454094624E-5</v>
      </c>
      <c r="AU1544" s="13">
        <f t="shared" si="1940"/>
        <v>3.3351758649635287E-5</v>
      </c>
      <c r="AV1544" s="13">
        <f t="shared" si="1941"/>
        <v>1.3247530292832953E-5</v>
      </c>
      <c r="AW1544" s="13">
        <f t="shared" si="1942"/>
        <v>1.0240979110787445E-7</v>
      </c>
      <c r="AX1544" s="13">
        <f t="shared" si="1943"/>
        <v>2.6285344367156247E-3</v>
      </c>
      <c r="AY1544" s="13">
        <f t="shared" si="1944"/>
        <v>1.4489065933940212E-3</v>
      </c>
      <c r="AZ1544" s="13">
        <f t="shared" si="1945"/>
        <v>3.9933475610154037E-4</v>
      </c>
      <c r="BA1544" s="13">
        <f t="shared" si="1946"/>
        <v>7.337406388961996E-5</v>
      </c>
      <c r="BB1544" s="13">
        <f t="shared" si="1947"/>
        <v>1.0111353637677884E-5</v>
      </c>
      <c r="BC1544" s="13">
        <f t="shared" si="1948"/>
        <v>1.1147205643671091E-6</v>
      </c>
      <c r="BD1544" s="13">
        <f t="shared" si="1949"/>
        <v>4.5837079323658177E-6</v>
      </c>
      <c r="BE1544" s="13">
        <f t="shared" si="1950"/>
        <v>7.2827115745728564E-6</v>
      </c>
      <c r="BF1544" s="13">
        <f t="shared" si="1951"/>
        <v>5.785478553717832E-6</v>
      </c>
      <c r="BG1544" s="13">
        <f t="shared" si="1952"/>
        <v>3.0640384196451926E-6</v>
      </c>
      <c r="BH1544" s="13">
        <f t="shared" si="1953"/>
        <v>1.2170555144952624E-6</v>
      </c>
      <c r="BI1544" s="13">
        <f t="shared" si="1954"/>
        <v>3.8673774215529539E-7</v>
      </c>
      <c r="BJ1544" s="14">
        <f t="shared" si="1955"/>
        <v>0.62707244839132203</v>
      </c>
      <c r="BK1544" s="14">
        <f t="shared" si="1956"/>
        <v>0.24701433051781452</v>
      </c>
      <c r="BL1544" s="14">
        <f t="shared" si="1957"/>
        <v>0.12279202547059831</v>
      </c>
      <c r="BM1544" s="14">
        <f t="shared" si="1958"/>
        <v>0.35988467493143728</v>
      </c>
      <c r="BN1544" s="14">
        <f t="shared" si="1959"/>
        <v>0.63882943779966195</v>
      </c>
    </row>
    <row r="1545" spans="1:66" x14ac:dyDescent="0.25">
      <c r="A1545" t="s">
        <v>13</v>
      </c>
      <c r="B1545" t="s">
        <v>53</v>
      </c>
      <c r="C1545" t="s">
        <v>47</v>
      </c>
      <c r="D1545" s="11">
        <v>44470</v>
      </c>
      <c r="E1545" s="10">
        <f>VLOOKUP(A1545,home!$A$2:$E$405,3,FALSE)</f>
        <v>1.82539682539683</v>
      </c>
      <c r="F1545" s="10">
        <f>VLOOKUP(B1545,home!$B$2:$E$405,3,FALSE)</f>
        <v>1.51</v>
      </c>
      <c r="G1545" s="10">
        <f>VLOOKUP(C1545,away!$B$2:$E$405,4,FALSE)</f>
        <v>0.82</v>
      </c>
      <c r="H1545" s="10">
        <f>VLOOKUP(A1545,away!$A$2:$E$405,3,FALSE)</f>
        <v>1.2222222222222201</v>
      </c>
      <c r="I1545" s="10">
        <f>VLOOKUP(C1545,away!$B$2:$E$405,3,FALSE)</f>
        <v>0.96</v>
      </c>
      <c r="J1545" s="10">
        <f>VLOOKUP(B1545,home!$B$2:$E$405,4,FALSE)</f>
        <v>1.64</v>
      </c>
      <c r="K1545" s="12">
        <f t="shared" si="1904"/>
        <v>2.2602063492063547</v>
      </c>
      <c r="L1545" s="12">
        <f t="shared" si="1905"/>
        <v>1.9242666666666632</v>
      </c>
      <c r="M1545" s="13">
        <f t="shared" si="1906"/>
        <v>1.5230229916892634E-2</v>
      </c>
      <c r="N1545" s="13">
        <f t="shared" si="1907"/>
        <v>3.4423462358033306E-2</v>
      </c>
      <c r="O1545" s="13">
        <f t="shared" si="1908"/>
        <v>2.9307023754745878E-2</v>
      </c>
      <c r="P1545" s="13">
        <f t="shared" si="1909"/>
        <v>6.6239921166818094E-2</v>
      </c>
      <c r="Q1545" s="13">
        <f t="shared" si="1910"/>
        <v>3.8902064091646413E-2</v>
      </c>
      <c r="R1545" s="13">
        <f t="shared" si="1911"/>
        <v>2.8197264455232792E-2</v>
      </c>
      <c r="S1545" s="13">
        <f t="shared" si="1912"/>
        <v>7.2023324337993466E-2</v>
      </c>
      <c r="T1545" s="13">
        <f t="shared" si="1913"/>
        <v>7.4857945196085338E-2</v>
      </c>
      <c r="U1545" s="13">
        <f t="shared" si="1914"/>
        <v>6.3731636151967822E-2</v>
      </c>
      <c r="V1545" s="13">
        <f t="shared" si="1915"/>
        <v>3.480518936026842E-2</v>
      </c>
      <c r="W1545" s="13">
        <f t="shared" si="1916"/>
        <v>2.9308897419057258E-2</v>
      </c>
      <c r="X1545" s="13">
        <f t="shared" si="1917"/>
        <v>5.6398134340244474E-2</v>
      </c>
      <c r="Y1545" s="13">
        <f t="shared" si="1918"/>
        <v>5.4262524986560472E-2</v>
      </c>
      <c r="Z1545" s="13">
        <f t="shared" si="1919"/>
        <v>1.8086352027463067E-2</v>
      </c>
      <c r="AA1545" s="13">
        <f t="shared" si="1920"/>
        <v>4.0878887686453244E-2</v>
      </c>
      <c r="AB1545" s="13">
        <f t="shared" si="1921"/>
        <v>4.6197360748707554E-2</v>
      </c>
      <c r="AC1545" s="13">
        <f t="shared" si="1922"/>
        <v>9.4610070399495927E-3</v>
      </c>
      <c r="AD1545" s="13">
        <f t="shared" si="1923"/>
        <v>1.6561039008697737E-2</v>
      </c>
      <c r="AE1545" s="13">
        <f t="shared" si="1924"/>
        <v>3.1867855329803373E-2</v>
      </c>
      <c r="AF1545" s="13">
        <f t="shared" si="1925"/>
        <v>3.0661125874648105E-2</v>
      </c>
      <c r="AG1545" s="13">
        <f t="shared" si="1926"/>
        <v>1.966672749435203E-2</v>
      </c>
      <c r="AH1545" s="13">
        <f t="shared" si="1927"/>
        <v>8.7007410820115431E-3</v>
      </c>
      <c r="AI1545" s="13">
        <f t="shared" si="1928"/>
        <v>1.9665470236363058E-2</v>
      </c>
      <c r="AJ1545" s="13">
        <f t="shared" si="1929"/>
        <v>2.2224010344178188E-2</v>
      </c>
      <c r="AK1545" s="13">
        <f t="shared" si="1930"/>
        <v>1.6743616428246417E-2</v>
      </c>
      <c r="AL1545" s="13">
        <f t="shared" si="1931"/>
        <v>1.645927511021673E-3</v>
      </c>
      <c r="AM1545" s="13">
        <f t="shared" si="1932"/>
        <v>7.4862731033825489E-3</v>
      </c>
      <c r="AN1545" s="13">
        <f t="shared" si="1933"/>
        <v>1.4405585790402232E-2</v>
      </c>
      <c r="AO1545" s="13">
        <f t="shared" si="1934"/>
        <v>1.3860094275138981E-2</v>
      </c>
      <c r="AP1545" s="13">
        <f t="shared" si="1935"/>
        <v>8.8901724701691311E-3</v>
      </c>
      <c r="AQ1545" s="13">
        <f t="shared" si="1936"/>
        <v>4.2767656363160182E-3</v>
      </c>
      <c r="AR1545" s="13">
        <f t="shared" si="1937"/>
        <v>3.3485092078824131E-3</v>
      </c>
      <c r="AS1545" s="13">
        <f t="shared" si="1938"/>
        <v>7.5683217720317721E-3</v>
      </c>
      <c r="AT1545" s="13">
        <f t="shared" si="1939"/>
        <v>8.5529844609914512E-3</v>
      </c>
      <c r="AU1545" s="13">
        <f t="shared" si="1940"/>
        <v>6.4438365944653898E-3</v>
      </c>
      <c r="AV1545" s="13">
        <f t="shared" si="1941"/>
        <v>3.6411000960147313E-3</v>
      </c>
      <c r="AW1545" s="13">
        <f t="shared" si="1942"/>
        <v>1.9884814822468833E-4</v>
      </c>
      <c r="AX1545" s="13">
        <f t="shared" si="1943"/>
        <v>2.8200870000263324E-3</v>
      </c>
      <c r="AY1545" s="13">
        <f t="shared" si="1944"/>
        <v>5.4265994112506601E-3</v>
      </c>
      <c r="AZ1545" s="13">
        <f t="shared" si="1945"/>
        <v>5.2211121802112946E-3</v>
      </c>
      <c r="BA1545" s="13">
        <f t="shared" si="1946"/>
        <v>3.348937377102634E-3</v>
      </c>
      <c r="BB1545" s="13">
        <f t="shared" si="1947"/>
        <v>1.6110621408781697E-3</v>
      </c>
      <c r="BC1545" s="13">
        <f t="shared" si="1948"/>
        <v>6.2002263512409938E-4</v>
      </c>
      <c r="BD1545" s="13">
        <f t="shared" si="1949"/>
        <v>1.0739041086257519E-3</v>
      </c>
      <c r="BE1545" s="13">
        <f t="shared" si="1950"/>
        <v>2.4272448847547155E-3</v>
      </c>
      <c r="BF1545" s="13">
        <f t="shared" si="1951"/>
        <v>2.7430371498006275E-3</v>
      </c>
      <c r="BG1545" s="13">
        <f t="shared" si="1952"/>
        <v>2.066609994029427E-3</v>
      </c>
      <c r="BH1545" s="13">
        <f t="shared" si="1953"/>
        <v>1.1677412574596542E-3</v>
      </c>
      <c r="BI1545" s="13">
        <f t="shared" si="1954"/>
        <v>5.2786724086810466E-4</v>
      </c>
      <c r="BJ1545" s="14">
        <f t="shared" si="1955"/>
        <v>0.45487648811913073</v>
      </c>
      <c r="BK1545" s="14">
        <f t="shared" si="1956"/>
        <v>0.2048321987441945</v>
      </c>
      <c r="BL1545" s="14">
        <f t="shared" si="1957"/>
        <v>0.31520716765483048</v>
      </c>
      <c r="BM1545" s="14">
        <f t="shared" si="1958"/>
        <v>0.77547448953922371</v>
      </c>
      <c r="BN1545" s="14">
        <f t="shared" si="1959"/>
        <v>0.21229996574336912</v>
      </c>
    </row>
    <row r="1546" spans="1:66" x14ac:dyDescent="0.25">
      <c r="A1546" t="s">
        <v>13</v>
      </c>
      <c r="B1546" t="s">
        <v>51</v>
      </c>
      <c r="C1546" t="s">
        <v>54</v>
      </c>
      <c r="D1546" s="11">
        <v>44470</v>
      </c>
      <c r="E1546" s="10">
        <f>VLOOKUP(A1546,home!$A$2:$E$405,3,FALSE)</f>
        <v>1.82539682539683</v>
      </c>
      <c r="F1546" s="10">
        <f>VLOOKUP(B1546,home!$B$2:$E$405,3,FALSE)</f>
        <v>0.55000000000000004</v>
      </c>
      <c r="G1546" s="10">
        <f>VLOOKUP(C1546,away!$B$2:$E$405,4,FALSE)</f>
        <v>1.1000000000000001</v>
      </c>
      <c r="H1546" s="10">
        <f>VLOOKUP(A1546,away!$A$2:$E$405,3,FALSE)</f>
        <v>1.2222222222222201</v>
      </c>
      <c r="I1546" s="10">
        <f>VLOOKUP(C1546,away!$B$2:$E$405,3,FALSE)</f>
        <v>0.55000000000000004</v>
      </c>
      <c r="J1546" s="10">
        <f>VLOOKUP(B1546,home!$B$2:$E$405,4,FALSE)</f>
        <v>0.82</v>
      </c>
      <c r="K1546" s="12">
        <f t="shared" si="1904"/>
        <v>1.1043650793650823</v>
      </c>
      <c r="L1546" s="12">
        <f t="shared" si="1905"/>
        <v>0.55122222222222128</v>
      </c>
      <c r="M1546" s="13">
        <f t="shared" si="1906"/>
        <v>0.19097985998741429</v>
      </c>
      <c r="N1546" s="13">
        <f t="shared" si="1907"/>
        <v>0.21091148823213307</v>
      </c>
      <c r="O1546" s="13">
        <f t="shared" si="1908"/>
        <v>0.10527234282195118</v>
      </c>
      <c r="P1546" s="13">
        <f t="shared" si="1909"/>
        <v>0.11625909923551227</v>
      </c>
      <c r="Q1546" s="13">
        <f t="shared" si="1910"/>
        <v>0.11646164122024366</v>
      </c>
      <c r="R1546" s="13">
        <f t="shared" si="1911"/>
        <v>2.9014227374427715E-2</v>
      </c>
      <c r="S1546" s="13">
        <f t="shared" si="1912"/>
        <v>1.7693198324607917E-2</v>
      </c>
      <c r="T1546" s="13">
        <f t="shared" si="1913"/>
        <v>6.4196244677069761E-2</v>
      </c>
      <c r="U1546" s="13">
        <f t="shared" si="1914"/>
        <v>3.2042299517076406E-2</v>
      </c>
      <c r="V1546" s="13">
        <f t="shared" si="1915"/>
        <v>1.1967494024121179E-3</v>
      </c>
      <c r="W1546" s="13">
        <f t="shared" si="1916"/>
        <v>4.287205654972738E-2</v>
      </c>
      <c r="X1546" s="13">
        <f t="shared" si="1917"/>
        <v>2.3632030282577463E-2</v>
      </c>
      <c r="Y1546" s="13">
        <f t="shared" si="1918"/>
        <v>6.5132501239925878E-3</v>
      </c>
      <c r="Z1546" s="13">
        <f t="shared" si="1919"/>
        <v>5.3310956297976178E-3</v>
      </c>
      <c r="AA1546" s="13">
        <f t="shared" si="1920"/>
        <v>5.8874758483042902E-3</v>
      </c>
      <c r="AB1546" s="13">
        <f t="shared" si="1921"/>
        <v>3.2509613662362871E-3</v>
      </c>
      <c r="AC1546" s="13">
        <f t="shared" si="1922"/>
        <v>4.5532617792865487E-5</v>
      </c>
      <c r="AD1546" s="13">
        <f t="shared" si="1923"/>
        <v>1.1836600533520996E-2</v>
      </c>
      <c r="AE1546" s="13">
        <f t="shared" si="1924"/>
        <v>6.5245972496441734E-3</v>
      </c>
      <c r="AF1546" s="13">
        <f t="shared" si="1925"/>
        <v>1.7982514975269268E-3</v>
      </c>
      <c r="AG1546" s="13">
        <f t="shared" si="1926"/>
        <v>3.3041206219374341E-4</v>
      </c>
      <c r="AH1546" s="13">
        <f t="shared" si="1927"/>
        <v>7.3465459498405362E-4</v>
      </c>
      <c r="AI1546" s="13">
        <f t="shared" si="1928"/>
        <v>8.1132688009548674E-4</v>
      </c>
      <c r="AJ1546" s="13">
        <f t="shared" si="1929"/>
        <v>4.4800053716383852E-4</v>
      </c>
      <c r="AK1546" s="13">
        <f t="shared" si="1930"/>
        <v>1.6491871626018068E-4</v>
      </c>
      <c r="AL1546" s="13">
        <f t="shared" si="1931"/>
        <v>1.108720287214003E-6</v>
      </c>
      <c r="AM1546" s="13">
        <f t="shared" si="1932"/>
        <v>2.6143856575229375E-3</v>
      </c>
      <c r="AN1546" s="13">
        <f t="shared" si="1933"/>
        <v>1.4411074718856968E-3</v>
      </c>
      <c r="AO1546" s="13">
        <f t="shared" si="1934"/>
        <v>3.9718523155694044E-4</v>
      </c>
      <c r="AP1546" s="13">
        <f t="shared" si="1935"/>
        <v>7.2979108657554776E-5</v>
      </c>
      <c r="AQ1546" s="13">
        <f t="shared" si="1936"/>
        <v>1.0056926612503569E-5</v>
      </c>
      <c r="AR1546" s="13">
        <f t="shared" si="1937"/>
        <v>8.0991587682575209E-5</v>
      </c>
      <c r="AS1546" s="13">
        <f t="shared" si="1938"/>
        <v>8.9444281158971192E-5</v>
      </c>
      <c r="AT1546" s="13">
        <f t="shared" si="1939"/>
        <v>4.9389570330439991E-5</v>
      </c>
      <c r="AU1546" s="13">
        <f t="shared" si="1940"/>
        <v>1.8181372252594558E-5</v>
      </c>
      <c r="AV1546" s="13">
        <f t="shared" si="1941"/>
        <v>5.019718152675675E-6</v>
      </c>
      <c r="AW1546" s="13">
        <f t="shared" si="1942"/>
        <v>1.8748169731983064E-8</v>
      </c>
      <c r="AX1546" s="13">
        <f t="shared" si="1943"/>
        <v>4.8120603736020892E-4</v>
      </c>
      <c r="AY1546" s="13">
        <f t="shared" si="1944"/>
        <v>2.6525146126044362E-4</v>
      </c>
      <c r="AZ1546" s="13">
        <f t="shared" si="1945"/>
        <v>7.3106249961836576E-5</v>
      </c>
      <c r="BA1546" s="13">
        <f t="shared" si="1946"/>
        <v>1.3432596520765583E-5</v>
      </c>
      <c r="BB1546" s="13">
        <f t="shared" si="1947"/>
        <v>1.8510864260977199E-6</v>
      </c>
      <c r="BC1546" s="13">
        <f t="shared" si="1948"/>
        <v>2.0407199466379501E-7</v>
      </c>
      <c r="BD1546" s="13">
        <f t="shared" si="1949"/>
        <v>7.4407271572824989E-6</v>
      </c>
      <c r="BE1546" s="13">
        <f t="shared" si="1950"/>
        <v>8.2172792375862104E-6</v>
      </c>
      <c r="BF1546" s="13">
        <f t="shared" si="1951"/>
        <v>4.53743811869097E-6</v>
      </c>
      <c r="BG1546" s="13">
        <f t="shared" si="1952"/>
        <v>1.6703294026874344E-6</v>
      </c>
      <c r="BH1546" s="13">
        <f t="shared" si="1953"/>
        <v>4.6116336584118483E-7</v>
      </c>
      <c r="BI1546" s="13">
        <f t="shared" si="1954"/>
        <v>1.0185854342349369E-7</v>
      </c>
      <c r="BJ1546" s="14">
        <f t="shared" si="1955"/>
        <v>0.49044733832838927</v>
      </c>
      <c r="BK1546" s="14">
        <f t="shared" si="1956"/>
        <v>0.32644079974928708</v>
      </c>
      <c r="BL1546" s="14">
        <f t="shared" si="1957"/>
        <v>0.1778916629819022</v>
      </c>
      <c r="BM1546" s="14">
        <f t="shared" si="1958"/>
        <v>0.23094700510460348</v>
      </c>
      <c r="BN1546" s="14">
        <f t="shared" si="1959"/>
        <v>0.76889865887168207</v>
      </c>
    </row>
    <row r="1547" spans="1:66" x14ac:dyDescent="0.25">
      <c r="A1547" t="s">
        <v>13</v>
      </c>
      <c r="B1547" t="s">
        <v>43</v>
      </c>
      <c r="C1547" t="s">
        <v>50</v>
      </c>
      <c r="D1547" s="11">
        <v>44470</v>
      </c>
      <c r="E1547" s="10">
        <f>VLOOKUP(A1547,home!$A$2:$E$405,3,FALSE)</f>
        <v>1.82539682539683</v>
      </c>
      <c r="F1547" s="10">
        <f>VLOOKUP(B1547,home!$B$2:$E$405,3,FALSE)</f>
        <v>1.92</v>
      </c>
      <c r="G1547" s="10">
        <f>VLOOKUP(C1547,away!$B$2:$E$405,4,FALSE)</f>
        <v>0.68</v>
      </c>
      <c r="H1547" s="10">
        <f>VLOOKUP(A1547,away!$A$2:$E$405,3,FALSE)</f>
        <v>1.2222222222222201</v>
      </c>
      <c r="I1547" s="10">
        <f>VLOOKUP(C1547,away!$B$2:$E$405,3,FALSE)</f>
        <v>0.14000000000000001</v>
      </c>
      <c r="J1547" s="10">
        <f>VLOOKUP(B1547,home!$B$2:$E$405,4,FALSE)</f>
        <v>1.43</v>
      </c>
      <c r="K1547" s="12">
        <f t="shared" si="1904"/>
        <v>2.3832380952381014</v>
      </c>
      <c r="L1547" s="12">
        <f t="shared" si="1905"/>
        <v>0.24468888888888846</v>
      </c>
      <c r="M1547" s="13">
        <f t="shared" si="1906"/>
        <v>7.2228037016968782E-2</v>
      </c>
      <c r="N1547" s="13">
        <f t="shared" si="1907"/>
        <v>0.17213660936310776</v>
      </c>
      <c r="O1547" s="13">
        <f t="shared" si="1908"/>
        <v>1.7673398124307599E-2</v>
      </c>
      <c r="P1547" s="13">
        <f t="shared" si="1909"/>
        <v>4.2119915682159476E-2</v>
      </c>
      <c r="Q1547" s="13">
        <f t="shared" si="1910"/>
        <v>0.20512126250963905</v>
      </c>
      <c r="R1547" s="13">
        <f t="shared" si="1911"/>
        <v>2.1622420749638953E-3</v>
      </c>
      <c r="S1547" s="13">
        <f t="shared" si="1912"/>
        <v>6.1405770194731691E-3</v>
      </c>
      <c r="T1547" s="13">
        <f t="shared" si="1913"/>
        <v>5.0190893810969597E-2</v>
      </c>
      <c r="U1547" s="13">
        <f t="shared" si="1914"/>
        <v>5.1531376841806344E-3</v>
      </c>
      <c r="V1547" s="13">
        <f t="shared" si="1915"/>
        <v>3.9787656025419208E-4</v>
      </c>
      <c r="W1547" s="13">
        <f t="shared" si="1916"/>
        <v>0.16295093565210222</v>
      </c>
      <c r="X1547" s="13">
        <f t="shared" si="1917"/>
        <v>3.9872283388117657E-2</v>
      </c>
      <c r="Y1547" s="13">
        <f t="shared" si="1918"/>
        <v>4.8781523598506963E-3</v>
      </c>
      <c r="Z1547" s="13">
        <f t="shared" si="1919"/>
        <v>1.7635887027724011E-4</v>
      </c>
      <c r="AA1547" s="13">
        <f t="shared" si="1920"/>
        <v>4.2030517807787308E-4</v>
      </c>
      <c r="AB1547" s="13">
        <f t="shared" si="1921"/>
        <v>5.0084365601051073E-4</v>
      </c>
      <c r="AC1547" s="13">
        <f t="shared" si="1922"/>
        <v>1.4501404044350776E-5</v>
      </c>
      <c r="AD1547" s="13">
        <f t="shared" si="1923"/>
        <v>9.7087719375195655E-2</v>
      </c>
      <c r="AE1547" s="13">
        <f t="shared" si="1924"/>
        <v>2.3756286178672835E-2</v>
      </c>
      <c r="AF1547" s="13">
        <f t="shared" si="1925"/>
        <v>2.9064496345929565E-3</v>
      </c>
      <c r="AG1547" s="13">
        <f t="shared" si="1926"/>
        <v>2.3705864390002215E-4</v>
      </c>
      <c r="AH1547" s="13">
        <f t="shared" si="1927"/>
        <v>1.0788264003459375E-5</v>
      </c>
      <c r="AI1547" s="13">
        <f t="shared" si="1928"/>
        <v>2.5711001754530296E-5</v>
      </c>
      <c r="AJ1547" s="13">
        <f t="shared" si="1929"/>
        <v>3.0637719424065139E-5</v>
      </c>
      <c r="AK1547" s="13">
        <f t="shared" si="1930"/>
        <v>2.4338993360882784E-5</v>
      </c>
      <c r="AL1547" s="13">
        <f t="shared" si="1931"/>
        <v>3.3826084210345311E-7</v>
      </c>
      <c r="AM1547" s="13">
        <f t="shared" si="1932"/>
        <v>4.6276630278950487E-2</v>
      </c>
      <c r="AN1547" s="13">
        <f t="shared" si="1933"/>
        <v>1.1323377244478289E-2</v>
      </c>
      <c r="AO1547" s="13">
        <f t="shared" si="1934"/>
        <v>1.3853522982105577E-3</v>
      </c>
      <c r="AP1547" s="13">
        <f t="shared" si="1935"/>
        <v>1.1299343818960315E-4</v>
      </c>
      <c r="AQ1547" s="13">
        <f t="shared" si="1936"/>
        <v>6.9120597105873234E-6</v>
      </c>
      <c r="AR1547" s="13">
        <f t="shared" si="1937"/>
        <v>5.2795366640929354E-7</v>
      </c>
      <c r="AS1547" s="13">
        <f t="shared" si="1938"/>
        <v>1.2582392903072568E-6</v>
      </c>
      <c r="AT1547" s="13">
        <f t="shared" si="1939"/>
        <v>1.4993419047928039E-6</v>
      </c>
      <c r="AU1547" s="13">
        <f t="shared" si="1940"/>
        <v>1.1910962484296893E-6</v>
      </c>
      <c r="AV1547" s="13">
        <f t="shared" si="1941"/>
        <v>7.0966648858820545E-7</v>
      </c>
      <c r="AW1547" s="13">
        <f t="shared" si="1942"/>
        <v>5.4793735140038623E-9</v>
      </c>
      <c r="AX1547" s="13">
        <f t="shared" si="1943"/>
        <v>1.8381371366673976E-2</v>
      </c>
      <c r="AY1547" s="13">
        <f t="shared" si="1944"/>
        <v>4.4977173359654855E-3</v>
      </c>
      <c r="AZ1547" s="13">
        <f t="shared" si="1945"/>
        <v>5.5027072873684295E-4</v>
      </c>
      <c r="BA1547" s="13">
        <f t="shared" si="1946"/>
        <v>4.4881711067565688E-5</v>
      </c>
      <c r="BB1547" s="13">
        <f t="shared" si="1947"/>
        <v>2.7455140031386939E-6</v>
      </c>
      <c r="BC1547" s="13">
        <f t="shared" si="1948"/>
        <v>1.3435935417137836E-7</v>
      </c>
      <c r="BD1547" s="13">
        <f t="shared" si="1949"/>
        <v>2.1530732669750798E-8</v>
      </c>
      <c r="BE1547" s="13">
        <f t="shared" si="1950"/>
        <v>5.1312862316937653E-8</v>
      </c>
      <c r="BF1547" s="13">
        <f t="shared" si="1951"/>
        <v>6.1145384124716733E-8</v>
      </c>
      <c r="BG1547" s="13">
        <f t="shared" si="1952"/>
        <v>4.85746695979973E-8</v>
      </c>
      <c r="BH1547" s="13">
        <f t="shared" si="1953"/>
        <v>2.8941250762387808E-8</v>
      </c>
      <c r="BI1547" s="13">
        <f t="shared" si="1954"/>
        <v>1.3794778268152264E-8</v>
      </c>
      <c r="BJ1547" s="14">
        <f t="shared" si="1955"/>
        <v>0.84172003725148914</v>
      </c>
      <c r="BK1547" s="14">
        <f t="shared" si="1956"/>
        <v>0.12539896327970756</v>
      </c>
      <c r="BL1547" s="14">
        <f t="shared" si="1957"/>
        <v>2.6006814293359718E-2</v>
      </c>
      <c r="BM1547" s="14">
        <f t="shared" si="1958"/>
        <v>0.47736299706709528</v>
      </c>
      <c r="BN1547" s="14">
        <f t="shared" si="1959"/>
        <v>0.51144146477114649</v>
      </c>
    </row>
    <row r="1548" spans="1:66" x14ac:dyDescent="0.25">
      <c r="A1548" t="s">
        <v>13</v>
      </c>
      <c r="B1548" t="s">
        <v>52</v>
      </c>
      <c r="C1548" t="s">
        <v>55</v>
      </c>
      <c r="D1548" s="11">
        <v>44470</v>
      </c>
      <c r="E1548" s="10">
        <f>VLOOKUP(A1548,home!$A$2:$E$405,3,FALSE)</f>
        <v>1.82539682539683</v>
      </c>
      <c r="F1548" s="10">
        <f>VLOOKUP(B1548,home!$B$2:$E$405,3,FALSE)</f>
        <v>1.92</v>
      </c>
      <c r="G1548" s="10">
        <f>VLOOKUP(C1548,away!$B$2:$E$405,4,FALSE)</f>
        <v>1.78</v>
      </c>
      <c r="H1548" s="10">
        <f>VLOOKUP(A1548,away!$A$2:$E$405,3,FALSE)</f>
        <v>1.2222222222222201</v>
      </c>
      <c r="I1548" s="10">
        <f>VLOOKUP(C1548,away!$B$2:$E$405,3,FALSE)</f>
        <v>0.14000000000000001</v>
      </c>
      <c r="J1548" s="10">
        <f>VLOOKUP(B1548,home!$B$2:$E$405,4,FALSE)</f>
        <v>0.82</v>
      </c>
      <c r="K1548" s="12">
        <f t="shared" si="1904"/>
        <v>6.2384761904762067</v>
      </c>
      <c r="L1548" s="12">
        <f t="shared" si="1905"/>
        <v>0.14031111111111086</v>
      </c>
      <c r="M1548" s="13">
        <f t="shared" si="1906"/>
        <v>1.6971798765017026E-3</v>
      </c>
      <c r="N1548" s="13">
        <f t="shared" si="1907"/>
        <v>1.0587816250511219E-2</v>
      </c>
      <c r="O1548" s="13">
        <f t="shared" si="1908"/>
        <v>2.3813319422737181E-4</v>
      </c>
      <c r="P1548" s="13">
        <f t="shared" si="1909"/>
        <v>1.4855882623495049E-3</v>
      </c>
      <c r="Q1548" s="13">
        <f t="shared" si="1910"/>
        <v>3.3025919793975664E-2</v>
      </c>
      <c r="R1548" s="13">
        <f t="shared" si="1911"/>
        <v>1.6706366537240256E-5</v>
      </c>
      <c r="S1548" s="13">
        <f t="shared" si="1912"/>
        <v>3.2509407455674728E-4</v>
      </c>
      <c r="T1548" s="13">
        <f t="shared" si="1913"/>
        <v>4.633903501759155E-3</v>
      </c>
      <c r="U1548" s="13">
        <f t="shared" si="1914"/>
        <v>1.0422226987194175E-4</v>
      </c>
      <c r="V1548" s="13">
        <f t="shared" si="1915"/>
        <v>3.1618199108326256E-5</v>
      </c>
      <c r="W1548" s="13">
        <f t="shared" si="1916"/>
        <v>6.8677138101098004E-2</v>
      </c>
      <c r="X1548" s="13">
        <f t="shared" si="1917"/>
        <v>9.6361655548962682E-3</v>
      </c>
      <c r="Y1548" s="13">
        <f t="shared" si="1918"/>
        <v>6.7603054792905477E-4</v>
      </c>
      <c r="Z1548" s="13">
        <f t="shared" si="1919"/>
        <v>7.8136295048988734E-7</v>
      </c>
      <c r="AA1548" s="13">
        <f t="shared" si="1920"/>
        <v>4.8745141627514004E-6</v>
      </c>
      <c r="AB1548" s="13">
        <f t="shared" si="1921"/>
        <v>1.5204770272231842E-5</v>
      </c>
      <c r="AC1548" s="13">
        <f t="shared" si="1922"/>
        <v>1.7297674999827853E-6</v>
      </c>
      <c r="AD1548" s="13">
        <f t="shared" si="1923"/>
        <v>0.10711017271843659</v>
      </c>
      <c r="AE1548" s="13">
        <f t="shared" si="1924"/>
        <v>1.5028747345426833E-2</v>
      </c>
      <c r="AF1548" s="13">
        <f t="shared" si="1925"/>
        <v>1.0543501193224984E-3</v>
      </c>
      <c r="AG1548" s="13">
        <f t="shared" si="1926"/>
        <v>4.9312345580757354E-5</v>
      </c>
      <c r="AH1548" s="13">
        <f t="shared" si="1927"/>
        <v>2.7408475941072996E-8</v>
      </c>
      <c r="AI1548" s="13">
        <f t="shared" si="1928"/>
        <v>1.7098712457562379E-7</v>
      </c>
      <c r="AJ1548" s="13">
        <f t="shared" si="1929"/>
        <v>5.3334955277150928E-7</v>
      </c>
      <c r="AK1548" s="13">
        <f t="shared" si="1930"/>
        <v>1.1090961620553978E-6</v>
      </c>
      <c r="AL1548" s="13">
        <f t="shared" si="1931"/>
        <v>6.056452424748027E-8</v>
      </c>
      <c r="AM1548" s="13">
        <f t="shared" si="1932"/>
        <v>0.1336408524523521</v>
      </c>
      <c r="AN1548" s="13">
        <f t="shared" si="1933"/>
        <v>1.8751296497425553E-2</v>
      </c>
      <c r="AO1548" s="13">
        <f t="shared" si="1934"/>
        <v>1.3155076231638303E-3</v>
      </c>
      <c r="AP1548" s="13">
        <f t="shared" si="1935"/>
        <v>6.1526778760417853E-5</v>
      </c>
      <c r="AQ1548" s="13">
        <f t="shared" si="1936"/>
        <v>2.1582226727404309E-6</v>
      </c>
      <c r="AR1548" s="13">
        <f t="shared" si="1937"/>
        <v>7.6914274263082054E-10</v>
      </c>
      <c r="AS1548" s="13">
        <f t="shared" si="1938"/>
        <v>4.7982786869799428E-9</v>
      </c>
      <c r="AT1548" s="13">
        <f t="shared" si="1939"/>
        <v>1.496697367199691E-8</v>
      </c>
      <c r="AU1548" s="13">
        <f t="shared" si="1940"/>
        <v>3.1123702965412312E-8</v>
      </c>
      <c r="AV1548" s="13">
        <f t="shared" si="1941"/>
        <v>4.8541119977294623E-8</v>
      </c>
      <c r="AW1548" s="13">
        <f t="shared" si="1942"/>
        <v>1.4726054213452132E-9</v>
      </c>
      <c r="AX1548" s="13">
        <f t="shared" si="1943"/>
        <v>0.13895254601649043</v>
      </c>
      <c r="AY1548" s="13">
        <f t="shared" si="1944"/>
        <v>1.9496586123291533E-2</v>
      </c>
      <c r="AZ1548" s="13">
        <f t="shared" si="1945"/>
        <v>1.3677938309162503E-3</v>
      </c>
      <c r="BA1548" s="13">
        <f t="shared" si="1946"/>
        <v>6.3972224062260665E-5</v>
      </c>
      <c r="BB1548" s="13">
        <f t="shared" si="1947"/>
        <v>2.2440034596061833E-6</v>
      </c>
      <c r="BC1548" s="13">
        <f t="shared" si="1948"/>
        <v>6.2971723750904095E-8</v>
      </c>
      <c r="BD1548" s="13">
        <f t="shared" si="1949"/>
        <v>1.7986545470262928E-11</v>
      </c>
      <c r="BE1548" s="13">
        <f t="shared" si="1950"/>
        <v>1.1220863566515291E-10</v>
      </c>
      <c r="BF1548" s="13">
        <f t="shared" si="1951"/>
        <v>3.5000545098143802E-10</v>
      </c>
      <c r="BG1548" s="13">
        <f t="shared" si="1952"/>
        <v>7.2783355749486262E-10</v>
      </c>
      <c r="BH1548" s="13">
        <f t="shared" si="1953"/>
        <v>1.1351430797653242E-9</v>
      </c>
      <c r="BI1548" s="13">
        <f t="shared" si="1954"/>
        <v>1.4163126151799612E-9</v>
      </c>
      <c r="BJ1548" s="14">
        <f t="shared" si="1955"/>
        <v>0.56413410302325462</v>
      </c>
      <c r="BK1548" s="14">
        <f t="shared" si="1956"/>
        <v>2.3037856867832045E-2</v>
      </c>
      <c r="BL1548" s="14">
        <f t="shared" si="1957"/>
        <v>3.8108591509480942E-4</v>
      </c>
      <c r="BM1548" s="14">
        <f t="shared" si="1958"/>
        <v>0.52100589877434311</v>
      </c>
      <c r="BN1548" s="14">
        <f t="shared" si="1959"/>
        <v>4.7051343744102705E-2</v>
      </c>
    </row>
    <row r="1549" spans="1:66" x14ac:dyDescent="0.25">
      <c r="A1549" t="s">
        <v>13</v>
      </c>
      <c r="B1549" t="s">
        <v>227</v>
      </c>
      <c r="C1549" t="s">
        <v>229</v>
      </c>
      <c r="D1549" s="11">
        <v>44470</v>
      </c>
      <c r="E1549" s="10">
        <f>VLOOKUP(A1549,home!$A$2:$E$405,3,FALSE)</f>
        <v>1.82539682539683</v>
      </c>
      <c r="F1549" s="10">
        <f>VLOOKUP(B1549,home!$B$2:$E$405,3,FALSE)</f>
        <v>2.19</v>
      </c>
      <c r="G1549" s="10">
        <f>VLOOKUP(C1549,away!$B$2:$E$405,4,FALSE)</f>
        <v>1.1000000000000001</v>
      </c>
      <c r="H1549" s="10">
        <f>VLOOKUP(A1549,away!$A$2:$E$405,3,FALSE)</f>
        <v>1.2222222222222201</v>
      </c>
      <c r="I1549" s="10">
        <f>VLOOKUP(C1549,away!$B$2:$E$405,3,FALSE)</f>
        <v>0.82</v>
      </c>
      <c r="J1549" s="10">
        <f>VLOOKUP(B1549,home!$B$2:$E$405,4,FALSE)</f>
        <v>0.82</v>
      </c>
      <c r="K1549" s="12">
        <f t="shared" si="1904"/>
        <v>4.3973809523809644</v>
      </c>
      <c r="L1549" s="12">
        <f t="shared" si="1905"/>
        <v>0.82182222222222068</v>
      </c>
      <c r="M1549" s="13">
        <f t="shared" si="1906"/>
        <v>5.4116395407135575E-3</v>
      </c>
      <c r="N1549" s="13">
        <f t="shared" si="1907"/>
        <v>2.3797040637485469E-2</v>
      </c>
      <c r="O1549" s="13">
        <f t="shared" si="1908"/>
        <v>4.4474056332148527E-3</v>
      </c>
      <c r="P1549" s="13">
        <f t="shared" si="1909"/>
        <v>1.9556936819010797E-2</v>
      </c>
      <c r="Q1549" s="13">
        <f t="shared" si="1910"/>
        <v>5.2322326611157183E-2</v>
      </c>
      <c r="R1549" s="13">
        <f t="shared" si="1911"/>
        <v>1.8274883903061263E-3</v>
      </c>
      <c r="S1549" s="13">
        <f t="shared" si="1912"/>
        <v>1.7669034257793002E-2</v>
      </c>
      <c r="T1549" s="13">
        <f t="shared" si="1913"/>
        <v>4.2999650727418029E-2</v>
      </c>
      <c r="U1549" s="13">
        <f t="shared" si="1914"/>
        <v>8.0361626382295104E-3</v>
      </c>
      <c r="V1549" s="13">
        <f t="shared" si="1915"/>
        <v>7.0948345902874244E-3</v>
      </c>
      <c r="W1549" s="13">
        <f t="shared" si="1916"/>
        <v>7.6693734141386111E-2</v>
      </c>
      <c r="X1549" s="13">
        <f t="shared" si="1917"/>
        <v>6.3028615022594117E-2</v>
      </c>
      <c r="Y1549" s="13">
        <f t="shared" si="1918"/>
        <v>2.5899158230728567E-2</v>
      </c>
      <c r="Z1549" s="13">
        <f t="shared" si="1919"/>
        <v>5.0062352333556331E-4</v>
      </c>
      <c r="AA1549" s="13">
        <f t="shared" si="1920"/>
        <v>2.2014323458296537E-3</v>
      </c>
      <c r="AB1549" s="13">
        <f t="shared" si="1921"/>
        <v>4.8402683327533318E-3</v>
      </c>
      <c r="AC1549" s="13">
        <f t="shared" si="1922"/>
        <v>1.6024860716851257E-3</v>
      </c>
      <c r="AD1549" s="13">
        <f t="shared" si="1923"/>
        <v>8.4312891420075212E-2</v>
      </c>
      <c r="AE1549" s="13">
        <f t="shared" si="1924"/>
        <v>6.929020778882701E-2</v>
      </c>
      <c r="AF1549" s="13">
        <f t="shared" si="1925"/>
        <v>2.8472116271626616E-2</v>
      </c>
      <c r="AG1549" s="13">
        <f t="shared" si="1926"/>
        <v>7.7996726219058798E-3</v>
      </c>
      <c r="AH1549" s="13">
        <f t="shared" si="1927"/>
        <v>1.0285588411108758E-4</v>
      </c>
      <c r="AI1549" s="13">
        <f t="shared" si="1928"/>
        <v>4.5229650563040043E-4</v>
      </c>
      <c r="AJ1549" s="13">
        <f t="shared" si="1929"/>
        <v>9.9446001934379628E-4</v>
      </c>
      <c r="AK1549" s="13">
        <f t="shared" si="1930"/>
        <v>1.4576731823222721E-3</v>
      </c>
      <c r="AL1549" s="13">
        <f t="shared" si="1931"/>
        <v>2.3164675785600076E-4</v>
      </c>
      <c r="AM1549" s="13">
        <f t="shared" si="1932"/>
        <v>7.4151180554160617E-2</v>
      </c>
      <c r="AN1549" s="13">
        <f t="shared" si="1933"/>
        <v>6.0939087983421389E-2</v>
      </c>
      <c r="AO1549" s="13">
        <f t="shared" si="1934"/>
        <v>2.5040548353365392E-2</v>
      </c>
      <c r="AP1549" s="13">
        <f t="shared" si="1935"/>
        <v>6.8596263644752405E-3</v>
      </c>
      <c r="AQ1549" s="13">
        <f t="shared" si="1936"/>
        <v>1.4093483456167934E-3</v>
      </c>
      <c r="AR1549" s="13">
        <f t="shared" si="1937"/>
        <v>1.6905850249761044E-5</v>
      </c>
      <c r="AS1549" s="13">
        <f t="shared" si="1938"/>
        <v>7.4341463872104193E-5</v>
      </c>
      <c r="AT1549" s="13">
        <f t="shared" si="1939"/>
        <v>1.6345386860165432E-4</v>
      </c>
      <c r="AU1549" s="13">
        <f t="shared" si="1940"/>
        <v>2.3958964279396526E-4</v>
      </c>
      <c r="AV1549" s="13">
        <f t="shared" si="1941"/>
        <v>2.6339173290248547E-4</v>
      </c>
      <c r="AW1549" s="13">
        <f t="shared" si="1942"/>
        <v>2.3253894445869576E-5</v>
      </c>
      <c r="AX1549" s="13">
        <f t="shared" si="1943"/>
        <v>5.4345164827571277E-2</v>
      </c>
      <c r="AY1549" s="13">
        <f t="shared" si="1944"/>
        <v>4.4662064125627482E-2</v>
      </c>
      <c r="AZ1549" s="13">
        <f t="shared" si="1945"/>
        <v>1.835213839437725E-2</v>
      </c>
      <c r="BA1549" s="13">
        <f t="shared" si="1946"/>
        <v>5.0273983859322842E-3</v>
      </c>
      <c r="BB1549" s="13">
        <f t="shared" si="1947"/>
        <v>1.0329069283808185E-3</v>
      </c>
      <c r="BC1549" s="13">
        <f t="shared" si="1948"/>
        <v>1.6977317344613055E-4</v>
      </c>
      <c r="BD1549" s="13">
        <f t="shared" si="1949"/>
        <v>2.3156005701357837E-6</v>
      </c>
      <c r="BE1549" s="13">
        <f t="shared" si="1950"/>
        <v>1.0182577840437596E-5</v>
      </c>
      <c r="BF1549" s="13">
        <f t="shared" si="1951"/>
        <v>2.2388336920838393E-5</v>
      </c>
      <c r="BG1549" s="13">
        <f t="shared" si="1952"/>
        <v>3.2816682110394086E-5</v>
      </c>
      <c r="BH1549" s="13">
        <f t="shared" si="1953"/>
        <v>3.6076863208147023E-5</v>
      </c>
      <c r="BI1549" s="13">
        <f t="shared" si="1954"/>
        <v>3.1728742218631857E-5</v>
      </c>
      <c r="BJ1549" s="14">
        <f t="shared" si="1955"/>
        <v>0.76660465090957886</v>
      </c>
      <c r="BK1549" s="14">
        <f t="shared" si="1956"/>
        <v>9.6228642162973388E-2</v>
      </c>
      <c r="BL1549" s="14">
        <f t="shared" si="1957"/>
        <v>2.5253234293029586E-2</v>
      </c>
      <c r="BM1549" s="14">
        <f t="shared" si="1958"/>
        <v>0.73658550302584769</v>
      </c>
      <c r="BN1549" s="14">
        <f t="shared" si="1959"/>
        <v>0.10736283763188798</v>
      </c>
    </row>
    <row r="1550" spans="1:66" x14ac:dyDescent="0.25">
      <c r="A1550" t="s">
        <v>19</v>
      </c>
      <c r="B1550" t="s">
        <v>246</v>
      </c>
      <c r="C1550" t="s">
        <v>252</v>
      </c>
      <c r="D1550" s="11">
        <v>44470</v>
      </c>
      <c r="E1550" s="10">
        <f>VLOOKUP(A1550,home!$A$2:$E$405,3,FALSE)</f>
        <v>1.61797752808989</v>
      </c>
      <c r="F1550" s="10">
        <f>VLOOKUP(B1550,home!$B$2:$E$405,3,FALSE)</f>
        <v>0.87</v>
      </c>
      <c r="G1550" s="10">
        <f>VLOOKUP(C1550,away!$B$2:$E$405,4,FALSE)</f>
        <v>0.62</v>
      </c>
      <c r="H1550" s="10">
        <f>VLOOKUP(A1550,away!$A$2:$E$405,3,FALSE)</f>
        <v>1.28089887640449</v>
      </c>
      <c r="I1550" s="10">
        <f>VLOOKUP(C1550,away!$B$2:$E$405,3,FALSE)</f>
        <v>0.49</v>
      </c>
      <c r="J1550" s="10">
        <f>VLOOKUP(B1550,home!$B$2:$E$405,4,FALSE)</f>
        <v>0.78</v>
      </c>
      <c r="K1550" s="12">
        <f t="shared" si="1904"/>
        <v>0.8727370786516867</v>
      </c>
      <c r="L1550" s="12">
        <f t="shared" si="1905"/>
        <v>0.48955955056179606</v>
      </c>
      <c r="M1550" s="13">
        <f t="shared" si="1906"/>
        <v>0.25607199867673741</v>
      </c>
      <c r="N1550" s="13">
        <f t="shared" si="1907"/>
        <v>0.22348352804963437</v>
      </c>
      <c r="O1550" s="13">
        <f t="shared" si="1908"/>
        <v>0.1253624925836444</v>
      </c>
      <c r="P1550" s="13">
        <f t="shared" si="1909"/>
        <v>0.10940849554994354</v>
      </c>
      <c r="Q1550" s="13">
        <f t="shared" si="1910"/>
        <v>9.7521180698405097E-2</v>
      </c>
      <c r="R1550" s="13">
        <f t="shared" si="1911"/>
        <v>3.0686202763277725E-2</v>
      </c>
      <c r="S1550" s="13">
        <f t="shared" si="1912"/>
        <v>1.1686380159055479E-2</v>
      </c>
      <c r="T1550" s="13">
        <f t="shared" si="1913"/>
        <v>4.7742425392966893E-2</v>
      </c>
      <c r="U1550" s="13">
        <f t="shared" si="1914"/>
        <v>2.6780986954536314E-2</v>
      </c>
      <c r="V1550" s="13">
        <f t="shared" si="1915"/>
        <v>5.5478722921423695E-4</v>
      </c>
      <c r="W1550" s="13">
        <f t="shared" si="1916"/>
        <v>2.8370116783129777E-2</v>
      </c>
      <c r="X1550" s="13">
        <f t="shared" si="1917"/>
        <v>1.388886162173468E-2</v>
      </c>
      <c r="Y1550" s="13">
        <f t="shared" si="1918"/>
        <v>3.3997124266757044E-3</v>
      </c>
      <c r="Z1550" s="13">
        <f t="shared" si="1919"/>
        <v>5.007574544412796E-3</v>
      </c>
      <c r="AA1550" s="13">
        <f t="shared" si="1920"/>
        <v>4.3702959790213741E-3</v>
      </c>
      <c r="AB1550" s="13">
        <f t="shared" si="1921"/>
        <v>1.9070596727871634E-3</v>
      </c>
      <c r="AC1550" s="13">
        <f t="shared" si="1922"/>
        <v>1.4814787543228321E-5</v>
      </c>
      <c r="AD1550" s="13">
        <f t="shared" si="1923"/>
        <v>6.1899132105789657E-3</v>
      </c>
      <c r="AE1550" s="13">
        <f t="shared" si="1924"/>
        <v>3.0303311293875621E-3</v>
      </c>
      <c r="AF1550" s="13">
        <f t="shared" si="1925"/>
        <v>7.4176377287819752E-4</v>
      </c>
      <c r="AG1550" s="13">
        <f t="shared" si="1926"/>
        <v>1.2104584642442418E-4</v>
      </c>
      <c r="AH1550" s="13">
        <f t="shared" si="1927"/>
        <v>6.1287648584185464E-4</v>
      </c>
      <c r="AI1550" s="13">
        <f t="shared" si="1928"/>
        <v>5.3488003382793205E-4</v>
      </c>
      <c r="AJ1550" s="13">
        <f t="shared" si="1929"/>
        <v>2.3340481907605239E-4</v>
      </c>
      <c r="AK1550" s="13">
        <f t="shared" si="1930"/>
        <v>6.7900346647886486E-5</v>
      </c>
      <c r="AL1550" s="13">
        <f t="shared" si="1931"/>
        <v>2.5318873213354619E-7</v>
      </c>
      <c r="AM1550" s="13">
        <f t="shared" si="1932"/>
        <v>1.0804333545016344E-3</v>
      </c>
      <c r="AN1550" s="13">
        <f t="shared" si="1933"/>
        <v>5.2893646744179375E-4</v>
      </c>
      <c r="AO1550" s="13">
        <f t="shared" si="1934"/>
        <v>1.2947294963827432E-4</v>
      </c>
      <c r="AP1550" s="13">
        <f t="shared" si="1935"/>
        <v>2.1128239678274543E-5</v>
      </c>
      <c r="AQ1550" s="13">
        <f t="shared" si="1936"/>
        <v>2.5858828802644981E-6</v>
      </c>
      <c r="AR1550" s="13">
        <f t="shared" si="1937"/>
        <v>6.0007907391726295E-5</v>
      </c>
      <c r="AS1550" s="13">
        <f t="shared" si="1938"/>
        <v>5.2371125793056158E-5</v>
      </c>
      <c r="AT1550" s="13">
        <f t="shared" si="1939"/>
        <v>2.2853111665165913E-5</v>
      </c>
      <c r="AU1550" s="13">
        <f t="shared" si="1940"/>
        <v>6.6482526375858956E-6</v>
      </c>
      <c r="AV1550" s="13">
        <f t="shared" si="1941"/>
        <v>1.4505441462662709E-6</v>
      </c>
      <c r="AW1550" s="13">
        <f t="shared" si="1942"/>
        <v>3.0049055664981111E-9</v>
      </c>
      <c r="AX1550" s="13">
        <f t="shared" si="1943"/>
        <v>1.5715570824759967E-4</v>
      </c>
      <c r="AY1550" s="13">
        <f t="shared" si="1944"/>
        <v>7.6937077897915642E-5</v>
      </c>
      <c r="AZ1550" s="13">
        <f t="shared" si="1945"/>
        <v>1.8832640638620737E-5</v>
      </c>
      <c r="BA1550" s="13">
        <f t="shared" si="1946"/>
        <v>3.0732330289783282E-6</v>
      </c>
      <c r="BB1550" s="13">
        <f t="shared" si="1947"/>
        <v>3.7613264510957433E-7</v>
      </c>
      <c r="BC1550" s="13">
        <f t="shared" si="1948"/>
        <v>3.6827865738292569E-8</v>
      </c>
      <c r="BD1550" s="13">
        <f t="shared" si="1949"/>
        <v>4.8962406954745643E-6</v>
      </c>
      <c r="BE1550" s="13">
        <f t="shared" si="1950"/>
        <v>4.2731308009439739E-6</v>
      </c>
      <c r="BF1550" s="13">
        <f t="shared" si="1951"/>
        <v>1.8646598459561929E-6</v>
      </c>
      <c r="BG1550" s="13">
        <f t="shared" si="1952"/>
        <v>5.4245259554630404E-7</v>
      </c>
      <c r="BH1550" s="13">
        <f t="shared" si="1953"/>
        <v>1.1835462338602656E-7</v>
      </c>
      <c r="BI1550" s="13">
        <f t="shared" si="1954"/>
        <v>2.0658493651768292E-8</v>
      </c>
      <c r="BJ1550" s="14">
        <f t="shared" si="1955"/>
        <v>0.4265078474462799</v>
      </c>
      <c r="BK1550" s="14">
        <f t="shared" si="1956"/>
        <v>0.37781366666912397</v>
      </c>
      <c r="BL1550" s="14">
        <f t="shared" si="1957"/>
        <v>0.1907111460773494</v>
      </c>
      <c r="BM1550" s="14">
        <f t="shared" si="1958"/>
        <v>0.15742940234253114</v>
      </c>
      <c r="BN1550" s="14">
        <f t="shared" si="1959"/>
        <v>0.8425338983216426</v>
      </c>
    </row>
    <row r="1551" spans="1:66" x14ac:dyDescent="0.25">
      <c r="A1551" t="s">
        <v>178</v>
      </c>
      <c r="B1551" t="s">
        <v>270</v>
      </c>
      <c r="C1551" t="s">
        <v>271</v>
      </c>
      <c r="D1551" s="11">
        <v>44470</v>
      </c>
      <c r="E1551" s="10">
        <f>VLOOKUP(A1551,home!$A$2:$E$405,3,FALSE)</f>
        <v>1.77142857142857</v>
      </c>
      <c r="F1551" s="10">
        <f>VLOOKUP(B1551,home!$B$2:$E$405,3,FALSE)</f>
        <v>0.28000000000000003</v>
      </c>
      <c r="G1551" s="10">
        <f>VLOOKUP(C1551,away!$B$2:$E$405,4,FALSE)</f>
        <v>0.9</v>
      </c>
      <c r="H1551" s="10">
        <f>VLOOKUP(A1551,away!$A$2:$E$405,3,FALSE)</f>
        <v>1.3857142857142899</v>
      </c>
      <c r="I1551" s="10">
        <f>VLOOKUP(C1551,away!$B$2:$E$405,3,FALSE)</f>
        <v>1.02</v>
      </c>
      <c r="J1551" s="10">
        <f>VLOOKUP(B1551,home!$B$2:$E$405,4,FALSE)</f>
        <v>0.54</v>
      </c>
      <c r="K1551" s="12">
        <f t="shared" si="1904"/>
        <v>0.44639999999999969</v>
      </c>
      <c r="L1551" s="12">
        <f t="shared" si="1905"/>
        <v>0.76325142857143091</v>
      </c>
      <c r="M1551" s="13">
        <f t="shared" si="1906"/>
        <v>0.29830124059946783</v>
      </c>
      <c r="N1551" s="13">
        <f t="shared" si="1907"/>
        <v>0.13316167380360233</v>
      </c>
      <c r="O1551" s="13">
        <f t="shared" si="1908"/>
        <v>0.22767884803217392</v>
      </c>
      <c r="P1551" s="13">
        <f t="shared" si="1909"/>
        <v>0.10163583776156238</v>
      </c>
      <c r="Q1551" s="13">
        <f t="shared" si="1910"/>
        <v>2.9721685592964016E-2</v>
      </c>
      <c r="R1551" s="13">
        <f t="shared" si="1911"/>
        <v>8.688810300802724E-2</v>
      </c>
      <c r="S1551" s="13">
        <f t="shared" si="1912"/>
        <v>8.6572247375972314E-3</v>
      </c>
      <c r="T1551" s="13">
        <f t="shared" si="1913"/>
        <v>2.2685118988380701E-2</v>
      </c>
      <c r="U1551" s="13">
        <f t="shared" si="1914"/>
        <v>3.8786849182783328E-2</v>
      </c>
      <c r="V1551" s="13">
        <f t="shared" si="1915"/>
        <v>3.2773890176237663E-4</v>
      </c>
      <c r="W1551" s="13">
        <f t="shared" si="1916"/>
        <v>4.422586816233043E-3</v>
      </c>
      <c r="X1551" s="13">
        <f t="shared" si="1917"/>
        <v>3.3755457054710459E-3</v>
      </c>
      <c r="Y1551" s="13">
        <f t="shared" si="1918"/>
        <v>1.2881950409544673E-3</v>
      </c>
      <c r="Z1551" s="13">
        <f t="shared" si="1919"/>
        <v>2.2105822915579474E-2</v>
      </c>
      <c r="AA1551" s="13">
        <f t="shared" si="1920"/>
        <v>9.8680393495146693E-3</v>
      </c>
      <c r="AB1551" s="13">
        <f t="shared" si="1921"/>
        <v>2.2025463828116722E-3</v>
      </c>
      <c r="AC1551" s="13">
        <f t="shared" si="1922"/>
        <v>6.9791064606229817E-6</v>
      </c>
      <c r="AD1551" s="13">
        <f t="shared" si="1923"/>
        <v>4.935606886916072E-4</v>
      </c>
      <c r="AE1551" s="13">
        <f t="shared" si="1924"/>
        <v>3.7671090073056846E-4</v>
      </c>
      <c r="AF1551" s="13">
        <f t="shared" si="1925"/>
        <v>1.4376256657051842E-4</v>
      </c>
      <c r="AG1551" s="13">
        <f t="shared" si="1926"/>
        <v>3.6575661436681205E-5</v>
      </c>
      <c r="AH1551" s="13">
        <f t="shared" si="1927"/>
        <v>4.2180752300157772E-3</v>
      </c>
      <c r="AI1551" s="13">
        <f t="shared" si="1928"/>
        <v>1.8829487826790415E-3</v>
      </c>
      <c r="AJ1551" s="13">
        <f t="shared" si="1929"/>
        <v>4.2027416829396171E-4</v>
      </c>
      <c r="AK1551" s="13">
        <f t="shared" si="1930"/>
        <v>6.2536796242141461E-5</v>
      </c>
      <c r="AL1551" s="13">
        <f t="shared" si="1931"/>
        <v>9.511557250343059E-8</v>
      </c>
      <c r="AM1551" s="13">
        <f t="shared" si="1932"/>
        <v>4.4065098286386665E-5</v>
      </c>
      <c r="AN1551" s="13">
        <f t="shared" si="1933"/>
        <v>3.3632749217225131E-5</v>
      </c>
      <c r="AO1551" s="13">
        <f t="shared" si="1934"/>
        <v>1.2835121943415879E-5</v>
      </c>
      <c r="AP1551" s="13">
        <f t="shared" si="1935"/>
        <v>3.2654750530668961E-6</v>
      </c>
      <c r="AQ1551" s="13">
        <f t="shared" si="1936"/>
        <v>6.2309462480441946E-7</v>
      </c>
      <c r="AR1551" s="13">
        <f t="shared" si="1937"/>
        <v>6.4389038902626177E-4</v>
      </c>
      <c r="AS1551" s="13">
        <f t="shared" si="1938"/>
        <v>2.8743266966132309E-4</v>
      </c>
      <c r="AT1551" s="13">
        <f t="shared" si="1939"/>
        <v>6.4154971868407253E-5</v>
      </c>
      <c r="AU1551" s="13">
        <f t="shared" si="1940"/>
        <v>9.5462598140189927E-6</v>
      </c>
      <c r="AV1551" s="13">
        <f t="shared" si="1941"/>
        <v>1.0653625952445187E-6</v>
      </c>
      <c r="AW1551" s="13">
        <f t="shared" si="1942"/>
        <v>9.002039977486469E-10</v>
      </c>
      <c r="AX1551" s="13">
        <f t="shared" si="1943"/>
        <v>3.2784433125071646E-6</v>
      </c>
      <c r="AY1551" s="13">
        <f t="shared" si="1944"/>
        <v>2.5022765417615471E-6</v>
      </c>
      <c r="AZ1551" s="13">
        <f t="shared" si="1945"/>
        <v>9.5493307259014042E-7</v>
      </c>
      <c r="BA1551" s="13">
        <f t="shared" si="1946"/>
        <v>2.4295134394817682E-7</v>
      </c>
      <c r="BB1551" s="13">
        <f t="shared" si="1947"/>
        <v>4.6358240085448758E-8</v>
      </c>
      <c r="BC1551" s="13">
        <f t="shared" si="1948"/>
        <v>7.0765985942552279E-9</v>
      </c>
      <c r="BD1551" s="13">
        <f t="shared" si="1949"/>
        <v>8.1908376544618107E-5</v>
      </c>
      <c r="BE1551" s="13">
        <f t="shared" si="1950"/>
        <v>3.6563899289517496E-5</v>
      </c>
      <c r="BF1551" s="13">
        <f t="shared" si="1951"/>
        <v>8.1610623214202974E-6</v>
      </c>
      <c r="BG1551" s="13">
        <f t="shared" si="1952"/>
        <v>1.2143660734273396E-6</v>
      </c>
      <c r="BH1551" s="13">
        <f t="shared" si="1953"/>
        <v>1.3552325379449097E-7</v>
      </c>
      <c r="BI1551" s="13">
        <f t="shared" si="1954"/>
        <v>1.2099516098772148E-8</v>
      </c>
      <c r="BJ1551" s="14">
        <f t="shared" si="1955"/>
        <v>0.19580686934326938</v>
      </c>
      <c r="BK1551" s="14">
        <f t="shared" si="1956"/>
        <v>0.4089316184989647</v>
      </c>
      <c r="BL1551" s="14">
        <f t="shared" si="1957"/>
        <v>0.37314230591250586</v>
      </c>
      <c r="BM1551" s="14">
        <f t="shared" si="1958"/>
        <v>0.12259672649618392</v>
      </c>
      <c r="BN1551" s="14">
        <f t="shared" si="1959"/>
        <v>0.87738738879779765</v>
      </c>
    </row>
    <row r="1552" spans="1:66" x14ac:dyDescent="0.25">
      <c r="A1552" t="s">
        <v>10</v>
      </c>
      <c r="B1552" t="s">
        <v>226</v>
      </c>
      <c r="C1552" t="s">
        <v>223</v>
      </c>
      <c r="D1552" s="11">
        <v>44471</v>
      </c>
      <c r="E1552" s="10">
        <f>VLOOKUP(A1552,home!$A$2:$E$405,3,FALSE)</f>
        <v>1.56666666666667</v>
      </c>
      <c r="F1552" s="10">
        <f>VLOOKUP(B1552,home!$B$2:$E$405,3,FALSE)</f>
        <v>0.64</v>
      </c>
      <c r="G1552" s="10">
        <f>VLOOKUP(C1552,away!$B$2:$E$405,4,FALSE)</f>
        <v>1.66</v>
      </c>
      <c r="H1552" s="10">
        <f>VLOOKUP(A1552,away!$A$2:$E$405,3,FALSE)</f>
        <v>1.4666666666666699</v>
      </c>
      <c r="I1552" s="10">
        <f>VLOOKUP(C1552,away!$B$2:$E$405,3,FALSE)</f>
        <v>0.89</v>
      </c>
      <c r="J1552" s="10">
        <f>VLOOKUP(B1552,home!$B$2:$E$405,4,FALSE)</f>
        <v>0.95</v>
      </c>
      <c r="K1552" s="12">
        <f t="shared" si="1904"/>
        <v>1.6644266666666701</v>
      </c>
      <c r="L1552" s="12">
        <f t="shared" si="1905"/>
        <v>1.2400666666666693</v>
      </c>
      <c r="M1552" s="13">
        <f t="shared" si="1906"/>
        <v>5.4776537017226457E-2</v>
      </c>
      <c r="N1552" s="13">
        <f t="shared" si="1907"/>
        <v>9.1171528919125694E-2</v>
      </c>
      <c r="O1552" s="13">
        <f t="shared" si="1908"/>
        <v>6.7926557670495435E-2</v>
      </c>
      <c r="P1552" s="13">
        <f t="shared" si="1909"/>
        <v>0.11305877396164406</v>
      </c>
      <c r="Q1552" s="13">
        <f t="shared" si="1910"/>
        <v>7.5874161986882169E-2</v>
      </c>
      <c r="R1552" s="13">
        <f t="shared" si="1911"/>
        <v>4.2116729974296274E-2</v>
      </c>
      <c r="S1552" s="13">
        <f t="shared" si="1912"/>
        <v>5.8338328168182088E-2</v>
      </c>
      <c r="T1552" s="13">
        <f t="shared" si="1913"/>
        <v>9.4089019141199881E-2</v>
      </c>
      <c r="U1552" s="13">
        <f t="shared" si="1914"/>
        <v>7.0100208482018173E-2</v>
      </c>
      <c r="V1552" s="13">
        <f t="shared" si="1915"/>
        <v>1.3378923444281071E-2</v>
      </c>
      <c r="W1552" s="13">
        <f t="shared" si="1916"/>
        <v>4.2095659507317737E-2</v>
      </c>
      <c r="X1552" s="13">
        <f t="shared" si="1917"/>
        <v>5.2201424166374591E-2</v>
      </c>
      <c r="Y1552" s="13">
        <f t="shared" si="1918"/>
        <v>3.2366623030624528E-2</v>
      </c>
      <c r="Z1552" s="13">
        <f t="shared" si="1919"/>
        <v>1.7409184316708598E-2</v>
      </c>
      <c r="AA1552" s="13">
        <f t="shared" si="1920"/>
        <v>2.8976310621644959E-2</v>
      </c>
      <c r="AB1552" s="13">
        <f t="shared" si="1921"/>
        <v>2.4114472050141281E-2</v>
      </c>
      <c r="AC1552" s="13">
        <f t="shared" si="1922"/>
        <v>1.7258811480970189E-3</v>
      </c>
      <c r="AD1552" s="13">
        <f t="shared" si="1923"/>
        <v>1.7516284558725004E-2</v>
      </c>
      <c r="AE1552" s="13">
        <f t="shared" si="1924"/>
        <v>2.1721360605122968E-2</v>
      </c>
      <c r="AF1552" s="13">
        <f t="shared" si="1925"/>
        <v>1.3467967620529772E-2</v>
      </c>
      <c r="AG1552" s="13">
        <f t="shared" si="1926"/>
        <v>5.5670592379883305E-3</v>
      </c>
      <c r="AH1552" s="13">
        <f t="shared" si="1927"/>
        <v>5.3971372912516207E-3</v>
      </c>
      <c r="AI1552" s="13">
        <f t="shared" si="1928"/>
        <v>8.9831392312203148E-3</v>
      </c>
      <c r="AJ1552" s="13">
        <f t="shared" si="1929"/>
        <v>7.4758882434113137E-3</v>
      </c>
      <c r="AK1552" s="13">
        <f t="shared" si="1930"/>
        <v>4.147689249784545E-3</v>
      </c>
      <c r="AL1552" s="13">
        <f t="shared" si="1931"/>
        <v>1.4248874955055961E-4</v>
      </c>
      <c r="AM1552" s="13">
        <f t="shared" si="1932"/>
        <v>5.8309142240926979E-3</v>
      </c>
      <c r="AN1552" s="13">
        <f t="shared" si="1933"/>
        <v>7.2307223654899007E-3</v>
      </c>
      <c r="AO1552" s="13">
        <f t="shared" si="1934"/>
        <v>4.4832888906825973E-3</v>
      </c>
      <c r="AP1552" s="13">
        <f t="shared" si="1935"/>
        <v>1.8531923701241597E-3</v>
      </c>
      <c r="AQ1552" s="13">
        <f t="shared" si="1936"/>
        <v>5.7452052127799269E-4</v>
      </c>
      <c r="AR1552" s="13">
        <f t="shared" si="1937"/>
        <v>1.3385620100609555E-3</v>
      </c>
      <c r="AS1552" s="13">
        <f t="shared" si="1938"/>
        <v>2.2279383045323941E-3</v>
      </c>
      <c r="AT1552" s="13">
        <f t="shared" si="1939"/>
        <v>1.8541199628759229E-3</v>
      </c>
      <c r="AU1552" s="13">
        <f t="shared" si="1940"/>
        <v>1.0286822364699005E-3</v>
      </c>
      <c r="AV1552" s="13">
        <f t="shared" si="1941"/>
        <v>4.2804153647670317E-4</v>
      </c>
      <c r="AW1552" s="13">
        <f t="shared" si="1942"/>
        <v>8.169355086815824E-6</v>
      </c>
      <c r="AX1552" s="13">
        <f t="shared" si="1943"/>
        <v>1.6175215209376489E-3</v>
      </c>
      <c r="AY1552" s="13">
        <f t="shared" si="1944"/>
        <v>2.0058345207307512E-3</v>
      </c>
      <c r="AZ1552" s="13">
        <f t="shared" si="1945"/>
        <v>1.2436842640037595E-3</v>
      </c>
      <c r="BA1552" s="13">
        <f t="shared" si="1946"/>
        <v>5.1408379988297748E-4</v>
      </c>
      <c r="BB1552" s="13">
        <f t="shared" si="1947"/>
        <v>1.593745460270547E-4</v>
      </c>
      <c r="BC1552" s="13">
        <f t="shared" si="1948"/>
        <v>3.9527012408656699E-5</v>
      </c>
      <c r="BD1552" s="13">
        <f t="shared" si="1949"/>
        <v>2.7665102165715403E-4</v>
      </c>
      <c r="BE1552" s="13">
        <f t="shared" si="1950"/>
        <v>4.6046533780674565E-4</v>
      </c>
      <c r="BF1552" s="13">
        <f t="shared" si="1951"/>
        <v>3.8320539366061204E-4</v>
      </c>
      <c r="BG1552" s="13">
        <f t="shared" si="1952"/>
        <v>2.1260575867307376E-4</v>
      </c>
      <c r="BH1552" s="13">
        <f t="shared" si="1953"/>
        <v>8.8466673555590713E-5</v>
      </c>
      <c r="BI1552" s="13">
        <f t="shared" si="1954"/>
        <v>2.9449258115444026E-5</v>
      </c>
      <c r="BJ1552" s="14">
        <f t="shared" si="1955"/>
        <v>0.47162375280954894</v>
      </c>
      <c r="BK1552" s="14">
        <f t="shared" si="1956"/>
        <v>0.24342676700971197</v>
      </c>
      <c r="BL1552" s="14">
        <f t="shared" si="1957"/>
        <v>0.26756632030814842</v>
      </c>
      <c r="BM1552" s="14">
        <f t="shared" si="1958"/>
        <v>0.55310406974880411</v>
      </c>
      <c r="BN1552" s="14">
        <f t="shared" si="1959"/>
        <v>0.44492428952967011</v>
      </c>
    </row>
    <row r="1553" spans="1:66" x14ac:dyDescent="0.25">
      <c r="A1553" t="s">
        <v>10</v>
      </c>
      <c r="B1553" t="s">
        <v>38</v>
      </c>
      <c r="C1553" t="s">
        <v>41</v>
      </c>
      <c r="D1553" s="11">
        <v>44471</v>
      </c>
      <c r="E1553" s="10">
        <f>VLOOKUP(A1553,home!$A$2:$E$405,3,FALSE)</f>
        <v>1.56666666666667</v>
      </c>
      <c r="F1553" s="10">
        <f>VLOOKUP(B1553,home!$B$2:$E$405,3,FALSE)</f>
        <v>1.02</v>
      </c>
      <c r="G1553" s="10">
        <f>VLOOKUP(C1553,away!$B$2:$E$405,4,FALSE)</f>
        <v>0.89</v>
      </c>
      <c r="H1553" s="10">
        <f>VLOOKUP(A1553,away!$A$2:$E$405,3,FALSE)</f>
        <v>1.4666666666666699</v>
      </c>
      <c r="I1553" s="10">
        <f>VLOOKUP(C1553,away!$B$2:$E$405,3,FALSE)</f>
        <v>1.4</v>
      </c>
      <c r="J1553" s="10">
        <f>VLOOKUP(B1553,home!$B$2:$E$405,4,FALSE)</f>
        <v>0.82</v>
      </c>
      <c r="K1553" s="12">
        <f t="shared" si="1904"/>
        <v>1.4222200000000031</v>
      </c>
      <c r="L1553" s="12">
        <f t="shared" si="1905"/>
        <v>1.6837333333333369</v>
      </c>
      <c r="M1553" s="13">
        <f t="shared" si="1906"/>
        <v>4.4781806214359385E-2</v>
      </c>
      <c r="N1553" s="13">
        <f t="shared" si="1907"/>
        <v>6.3689580434186349E-2</v>
      </c>
      <c r="O1553" s="13">
        <f t="shared" si="1908"/>
        <v>7.5400619849990858E-2</v>
      </c>
      <c r="P1553" s="13">
        <f t="shared" si="1909"/>
        <v>0.10723626956305425</v>
      </c>
      <c r="Q1553" s="13">
        <f t="shared" si="1910"/>
        <v>4.5290297542554363E-2</v>
      </c>
      <c r="R1553" s="13">
        <f t="shared" si="1911"/>
        <v>6.3477268497712458E-2</v>
      </c>
      <c r="S1553" s="13">
        <f t="shared" si="1912"/>
        <v>6.4198044261291207E-2</v>
      </c>
      <c r="T1553" s="13">
        <f t="shared" si="1913"/>
        <v>7.6256783648983681E-2</v>
      </c>
      <c r="U1553" s="13">
        <f t="shared" si="1914"/>
        <v>9.027864080281682E-2</v>
      </c>
      <c r="V1553" s="13">
        <f t="shared" si="1915"/>
        <v>1.7081239413442442E-2</v>
      </c>
      <c r="W1553" s="13">
        <f t="shared" si="1916"/>
        <v>2.1470922323657275E-2</v>
      </c>
      <c r="X1553" s="13">
        <f t="shared" si="1917"/>
        <v>3.6151307613752612E-2</v>
      </c>
      <c r="Y1553" s="13">
        <f t="shared" si="1918"/>
        <v>3.0434580836431267E-2</v>
      </c>
      <c r="Z1553" s="13">
        <f t="shared" si="1919"/>
        <v>3.5626264292849541E-2</v>
      </c>
      <c r="AA1553" s="13">
        <f t="shared" si="1920"/>
        <v>5.0668385602576589E-2</v>
      </c>
      <c r="AB1553" s="13">
        <f t="shared" si="1921"/>
        <v>3.603079568584832E-2</v>
      </c>
      <c r="AC1553" s="13">
        <f t="shared" si="1922"/>
        <v>2.5564628655258873E-3</v>
      </c>
      <c r="AD1553" s="13">
        <f t="shared" si="1923"/>
        <v>7.6340937867879766E-3</v>
      </c>
      <c r="AE1553" s="13">
        <f t="shared" si="1924"/>
        <v>1.2853778178607833E-2</v>
      </c>
      <c r="AF1553" s="13">
        <f t="shared" si="1925"/>
        <v>1.082116738929734E-2</v>
      </c>
      <c r="AG1553" s="13">
        <f t="shared" si="1926"/>
        <v>6.0733200796465386E-3</v>
      </c>
      <c r="AH1553" s="13">
        <f t="shared" si="1927"/>
        <v>1.4996282183003492E-2</v>
      </c>
      <c r="AI1553" s="13">
        <f t="shared" si="1928"/>
        <v>2.1328012446311276E-2</v>
      </c>
      <c r="AJ1553" s="13">
        <f t="shared" si="1929"/>
        <v>1.5166562930696447E-2</v>
      </c>
      <c r="AK1553" s="13">
        <f t="shared" si="1930"/>
        <v>7.1900630437650506E-3</v>
      </c>
      <c r="AL1553" s="13">
        <f t="shared" si="1931"/>
        <v>2.4487224982682067E-4</v>
      </c>
      <c r="AM1553" s="13">
        <f t="shared" si="1932"/>
        <v>2.1714721730891231E-3</v>
      </c>
      <c r="AN1553" s="13">
        <f t="shared" si="1933"/>
        <v>3.656180080235934E-3</v>
      </c>
      <c r="AO1553" s="13">
        <f t="shared" si="1934"/>
        <v>3.0780161368812987E-3</v>
      </c>
      <c r="AP1553" s="13">
        <f t="shared" si="1935"/>
        <v>1.7275194567349834E-3</v>
      </c>
      <c r="AQ1553" s="13">
        <f t="shared" si="1936"/>
        <v>7.2717052332164694E-4</v>
      </c>
      <c r="AR1553" s="13">
        <f t="shared" si="1937"/>
        <v>5.0499480375191599E-3</v>
      </c>
      <c r="AS1553" s="13">
        <f t="shared" si="1938"/>
        <v>7.1821370979205162E-3</v>
      </c>
      <c r="AT1553" s="13">
        <f t="shared" si="1939"/>
        <v>5.1072895117022692E-3</v>
      </c>
      <c r="AU1553" s="13">
        <f t="shared" si="1940"/>
        <v>2.421229763111073E-3</v>
      </c>
      <c r="AV1553" s="13">
        <f t="shared" si="1941"/>
        <v>8.6088034842295928E-4</v>
      </c>
      <c r="AW1553" s="13">
        <f t="shared" si="1942"/>
        <v>1.6288352601428975E-5</v>
      </c>
      <c r="AX1553" s="13">
        <f t="shared" si="1943"/>
        <v>5.1471852566847083E-4</v>
      </c>
      <c r="AY1553" s="13">
        <f t="shared" si="1944"/>
        <v>8.6664873895219493E-4</v>
      </c>
      <c r="AZ1553" s="13">
        <f t="shared" si="1945"/>
        <v>7.2960268503255627E-4</v>
      </c>
      <c r="BA1553" s="13">
        <f t="shared" si="1946"/>
        <v>4.0948545362627295E-4</v>
      </c>
      <c r="BB1553" s="13">
        <f t="shared" si="1947"/>
        <v>1.7236607694641945E-4</v>
      </c>
      <c r="BC1553" s="13">
        <f t="shared" si="1948"/>
        <v>5.8043701858117042E-5</v>
      </c>
      <c r="BD1553" s="13">
        <f t="shared" si="1949"/>
        <v>1.41712764039538E-3</v>
      </c>
      <c r="BE1553" s="13">
        <f t="shared" si="1950"/>
        <v>2.0154672727231223E-3</v>
      </c>
      <c r="BF1553" s="13">
        <f t="shared" si="1951"/>
        <v>1.4332189323061427E-3</v>
      </c>
      <c r="BG1553" s="13">
        <f t="shared" si="1952"/>
        <v>6.7945087663481569E-4</v>
      </c>
      <c r="BH1553" s="13">
        <f t="shared" si="1953"/>
        <v>2.4158215644189235E-4</v>
      </c>
      <c r="BI1553" s="13">
        <f t="shared" si="1954"/>
        <v>6.8716594906957759E-5</v>
      </c>
      <c r="BJ1553" s="14">
        <f t="shared" si="1955"/>
        <v>0.32478705538625235</v>
      </c>
      <c r="BK1553" s="14">
        <f t="shared" si="1956"/>
        <v>0.23696534330645219</v>
      </c>
      <c r="BL1553" s="14">
        <f t="shared" si="1957"/>
        <v>0.40101367927480563</v>
      </c>
      <c r="BM1553" s="14">
        <f t="shared" si="1958"/>
        <v>0.59766613977215099</v>
      </c>
      <c r="BN1553" s="14">
        <f t="shared" si="1959"/>
        <v>0.39987584210185767</v>
      </c>
    </row>
    <row r="1554" spans="1:66" x14ac:dyDescent="0.25">
      <c r="A1554" t="s">
        <v>10</v>
      </c>
      <c r="B1554" t="s">
        <v>12</v>
      </c>
      <c r="C1554" t="s">
        <v>224</v>
      </c>
      <c r="D1554" s="11">
        <v>44471</v>
      </c>
      <c r="E1554" s="10">
        <f>VLOOKUP(A1554,home!$A$2:$E$405,3,FALSE)</f>
        <v>1.56666666666667</v>
      </c>
      <c r="F1554" s="10">
        <f>VLOOKUP(B1554,home!$B$2:$E$405,3,FALSE)</f>
        <v>1.66</v>
      </c>
      <c r="G1554" s="10">
        <f>VLOOKUP(C1554,away!$B$2:$E$405,4,FALSE)</f>
        <v>0.89</v>
      </c>
      <c r="H1554" s="10">
        <f>VLOOKUP(A1554,away!$A$2:$E$405,3,FALSE)</f>
        <v>1.4666666666666699</v>
      </c>
      <c r="I1554" s="10">
        <f>VLOOKUP(C1554,away!$B$2:$E$405,3,FALSE)</f>
        <v>1.02</v>
      </c>
      <c r="J1554" s="10">
        <f>VLOOKUP(B1554,home!$B$2:$E$405,4,FALSE)</f>
        <v>0.95</v>
      </c>
      <c r="K1554" s="12">
        <f t="shared" si="1904"/>
        <v>2.3145933333333382</v>
      </c>
      <c r="L1554" s="12">
        <f t="shared" si="1905"/>
        <v>1.4212000000000031</v>
      </c>
      <c r="M1554" s="13">
        <f t="shared" si="1906"/>
        <v>2.3854239197001036E-2</v>
      </c>
      <c r="N1554" s="13">
        <f t="shared" si="1907"/>
        <v>5.5212863017117399E-2</v>
      </c>
      <c r="O1554" s="13">
        <f t="shared" si="1908"/>
        <v>3.3901644746777947E-2</v>
      </c>
      <c r="P1554" s="13">
        <f t="shared" si="1909"/>
        <v>7.8468520919927412E-2</v>
      </c>
      <c r="Q1554" s="13">
        <f t="shared" si="1910"/>
        <v>6.3897662326833388E-2</v>
      </c>
      <c r="R1554" s="13">
        <f t="shared" si="1911"/>
        <v>2.4090508757060466E-2</v>
      </c>
      <c r="S1554" s="13">
        <f t="shared" si="1912"/>
        <v>6.4530550780835527E-2</v>
      </c>
      <c r="T1554" s="13">
        <f t="shared" si="1913"/>
        <v>9.0811357698895812E-2</v>
      </c>
      <c r="U1554" s="13">
        <f t="shared" si="1914"/>
        <v>5.5759730965700555E-2</v>
      </c>
      <c r="V1554" s="13">
        <f t="shared" si="1915"/>
        <v>2.3585916635438259E-2</v>
      </c>
      <c r="W1554" s="13">
        <f t="shared" si="1916"/>
        <v>4.9299034412424454E-2</v>
      </c>
      <c r="X1554" s="13">
        <f t="shared" si="1917"/>
        <v>7.0063787706937788E-2</v>
      </c>
      <c r="Y1554" s="13">
        <f t="shared" si="1918"/>
        <v>4.9787327544550106E-2</v>
      </c>
      <c r="Z1554" s="13">
        <f t="shared" si="1919"/>
        <v>1.1412477015178139E-2</v>
      </c>
      <c r="AA1554" s="13">
        <f t="shared" si="1920"/>
        <v>2.6415243216151272E-2</v>
      </c>
      <c r="AB1554" s="13">
        <f t="shared" si="1921"/>
        <v>3.0570272923241222E-2</v>
      </c>
      <c r="AC1554" s="13">
        <f t="shared" si="1922"/>
        <v>4.8491171150939136E-3</v>
      </c>
      <c r="AD1554" s="13">
        <f t="shared" si="1923"/>
        <v>2.8526804097692111E-2</v>
      </c>
      <c r="AE1554" s="13">
        <f t="shared" si="1924"/>
        <v>4.0542293983640114E-2</v>
      </c>
      <c r="AF1554" s="13">
        <f t="shared" si="1925"/>
        <v>2.8809354104774733E-2</v>
      </c>
      <c r="AG1554" s="13">
        <f t="shared" si="1926"/>
        <v>1.3647951351235317E-2</v>
      </c>
      <c r="AH1554" s="13">
        <f t="shared" si="1927"/>
        <v>4.0548530834927975E-3</v>
      </c>
      <c r="AI1554" s="13">
        <f t="shared" si="1928"/>
        <v>9.3853359146985581E-3</v>
      </c>
      <c r="AJ1554" s="13">
        <f t="shared" si="1929"/>
        <v>1.0861617969627618E-2</v>
      </c>
      <c r="AK1554" s="13">
        <f t="shared" si="1930"/>
        <v>8.3800761805712231E-3</v>
      </c>
      <c r="AL1554" s="13">
        <f t="shared" si="1931"/>
        <v>6.3804683879712515E-4</v>
      </c>
      <c r="AM1554" s="13">
        <f t="shared" si="1932"/>
        <v>1.3205590117164857E-2</v>
      </c>
      <c r="AN1554" s="13">
        <f t="shared" si="1933"/>
        <v>1.8767784674514738E-2</v>
      </c>
      <c r="AO1554" s="13">
        <f t="shared" si="1934"/>
        <v>1.3336387789710203E-2</v>
      </c>
      <c r="AP1554" s="13">
        <f t="shared" si="1935"/>
        <v>6.3178914422453956E-3</v>
      </c>
      <c r="AQ1554" s="13">
        <f t="shared" si="1936"/>
        <v>2.2447468294297915E-3</v>
      </c>
      <c r="AR1554" s="13">
        <f t="shared" si="1937"/>
        <v>1.1525514404519949E-3</v>
      </c>
      <c r="AS1554" s="13">
        <f t="shared" si="1938"/>
        <v>2.6676878803939233E-3</v>
      </c>
      <c r="AT1554" s="13">
        <f t="shared" si="1939"/>
        <v>3.0873062916869599E-3</v>
      </c>
      <c r="AU1554" s="13">
        <f t="shared" si="1940"/>
        <v>2.381952853565569E-3</v>
      </c>
      <c r="AV1554" s="13">
        <f t="shared" si="1941"/>
        <v>1.3783130487942967E-3</v>
      </c>
      <c r="AW1554" s="13">
        <f t="shared" si="1942"/>
        <v>5.8301530698554E-5</v>
      </c>
      <c r="AX1554" s="13">
        <f t="shared" si="1943"/>
        <v>5.0942618079870688E-3</v>
      </c>
      <c r="AY1554" s="13">
        <f t="shared" si="1944"/>
        <v>7.2399648815112388E-3</v>
      </c>
      <c r="AZ1554" s="13">
        <f t="shared" si="1945"/>
        <v>5.1447190448018982E-3</v>
      </c>
      <c r="BA1554" s="13">
        <f t="shared" si="1946"/>
        <v>2.4372249021574919E-3</v>
      </c>
      <c r="BB1554" s="13">
        <f t="shared" si="1947"/>
        <v>8.6594600773655785E-4</v>
      </c>
      <c r="BC1554" s="13">
        <f t="shared" si="1948"/>
        <v>2.4613649323903966E-4</v>
      </c>
      <c r="BD1554" s="13">
        <f t="shared" si="1949"/>
        <v>2.7300101786172987E-4</v>
      </c>
      <c r="BE1554" s="13">
        <f t="shared" si="1950"/>
        <v>6.3188633593597545E-4</v>
      </c>
      <c r="BF1554" s="13">
        <f t="shared" si="1951"/>
        <v>7.3127995029091967E-4</v>
      </c>
      <c r="BG1554" s="13">
        <f t="shared" si="1952"/>
        <v>5.6420523258123251E-4</v>
      </c>
      <c r="BH1554" s="13">
        <f t="shared" si="1953"/>
        <v>3.2647641749107651E-4</v>
      </c>
      <c r="BI1554" s="13">
        <f t="shared" si="1954"/>
        <v>1.5113202788307942E-4</v>
      </c>
      <c r="BJ1554" s="14">
        <f t="shared" si="1955"/>
        <v>0.56549909023459954</v>
      </c>
      <c r="BK1554" s="14">
        <f t="shared" si="1956"/>
        <v>0.20316635636860453</v>
      </c>
      <c r="BL1554" s="14">
        <f t="shared" si="1957"/>
        <v>0.21676507625425842</v>
      </c>
      <c r="BM1554" s="14">
        <f t="shared" si="1958"/>
        <v>0.71023589755711025</v>
      </c>
      <c r="BN1554" s="14">
        <f t="shared" si="1959"/>
        <v>0.27942543896471767</v>
      </c>
    </row>
    <row r="1555" spans="1:66" x14ac:dyDescent="0.25">
      <c r="A1555" t="s">
        <v>10</v>
      </c>
      <c r="B1555" t="s">
        <v>11</v>
      </c>
      <c r="C1555" t="s">
        <v>39</v>
      </c>
      <c r="D1555" s="11">
        <v>44471</v>
      </c>
      <c r="E1555" s="10">
        <f>VLOOKUP(A1555,home!$A$2:$E$405,3,FALSE)</f>
        <v>1.56666666666667</v>
      </c>
      <c r="F1555" s="10">
        <f>VLOOKUP(B1555,home!$B$2:$E$405,3,FALSE)</f>
        <v>0.89</v>
      </c>
      <c r="G1555" s="10">
        <f>VLOOKUP(C1555,away!$B$2:$E$405,4,FALSE)</f>
        <v>1.28</v>
      </c>
      <c r="H1555" s="10">
        <f>VLOOKUP(A1555,away!$A$2:$E$405,3,FALSE)</f>
        <v>1.4666666666666699</v>
      </c>
      <c r="I1555" s="10">
        <f>VLOOKUP(C1555,away!$B$2:$E$405,3,FALSE)</f>
        <v>1.1499999999999999</v>
      </c>
      <c r="J1555" s="10">
        <f>VLOOKUP(B1555,home!$B$2:$E$405,4,FALSE)</f>
        <v>0.95</v>
      </c>
      <c r="K1555" s="12">
        <f t="shared" si="1904"/>
        <v>1.7847466666666705</v>
      </c>
      <c r="L1555" s="12">
        <f t="shared" si="1905"/>
        <v>1.6023333333333367</v>
      </c>
      <c r="M1555" s="13">
        <f t="shared" si="1906"/>
        <v>3.3807250082927086E-2</v>
      </c>
      <c r="N1555" s="13">
        <f t="shared" si="1907"/>
        <v>6.0337376894670634E-2</v>
      </c>
      <c r="O1555" s="13">
        <f t="shared" si="1908"/>
        <v>5.4170483716210277E-2</v>
      </c>
      <c r="P1555" s="13">
        <f t="shared" si="1909"/>
        <v>9.6680590244227441E-2</v>
      </c>
      <c r="Q1555" s="13">
        <f t="shared" si="1910"/>
        <v>5.3843466144087013E-2</v>
      </c>
      <c r="R1555" s="13">
        <f t="shared" si="1911"/>
        <v>4.3399585870637233E-2</v>
      </c>
      <c r="S1555" s="13">
        <f t="shared" si="1912"/>
        <v>6.9120798845249645E-2</v>
      </c>
      <c r="T1555" s="13">
        <f t="shared" si="1913"/>
        <v>8.6275180584875585E-2</v>
      </c>
      <c r="U1555" s="13">
        <f t="shared" si="1914"/>
        <v>7.7457266217333717E-2</v>
      </c>
      <c r="V1555" s="13">
        <f t="shared" si="1915"/>
        <v>2.1963203534150384E-2</v>
      </c>
      <c r="W1555" s="13">
        <f t="shared" si="1916"/>
        <v>3.203231557414634E-2</v>
      </c>
      <c r="X1555" s="13">
        <f t="shared" si="1917"/>
        <v>5.1326446988307253E-2</v>
      </c>
      <c r="Y1555" s="13">
        <f t="shared" si="1918"/>
        <v>4.1121038445465587E-2</v>
      </c>
      <c r="Z1555" s="13">
        <f t="shared" si="1919"/>
        <v>2.3180201031128177E-2</v>
      </c>
      <c r="AA1555" s="13">
        <f t="shared" si="1920"/>
        <v>4.1370786522969327E-2</v>
      </c>
      <c r="AB1555" s="13">
        <f t="shared" si="1921"/>
        <v>3.6918186672123973E-2</v>
      </c>
      <c r="AC1555" s="13">
        <f t="shared" si="1922"/>
        <v>3.9255919146912966E-3</v>
      </c>
      <c r="AD1555" s="13">
        <f t="shared" si="1923"/>
        <v>1.429239211164314E-2</v>
      </c>
      <c r="AE1555" s="13">
        <f t="shared" si="1924"/>
        <v>2.2901176293556237E-2</v>
      </c>
      <c r="AF1555" s="13">
        <f t="shared" si="1925"/>
        <v>1.8347659073854182E-2</v>
      </c>
      <c r="AG1555" s="13">
        <f t="shared" si="1926"/>
        <v>9.7996885742241361E-3</v>
      </c>
      <c r="AH1555" s="13">
        <f t="shared" si="1927"/>
        <v>9.2856021963861231E-3</v>
      </c>
      <c r="AI1555" s="13">
        <f t="shared" si="1928"/>
        <v>1.6572447567992844E-2</v>
      </c>
      <c r="AJ1555" s="13">
        <f t="shared" si="1929"/>
        <v>1.4788810277741704E-2</v>
      </c>
      <c r="AK1555" s="13">
        <f t="shared" si="1930"/>
        <v>8.7980932823884337E-3</v>
      </c>
      <c r="AL1555" s="13">
        <f t="shared" si="1931"/>
        <v>4.4904988419863985E-4</v>
      </c>
      <c r="AM1555" s="13">
        <f t="shared" si="1932"/>
        <v>5.1016598359896253E-3</v>
      </c>
      <c r="AN1555" s="13">
        <f t="shared" si="1933"/>
        <v>8.1745596105340587E-3</v>
      </c>
      <c r="AO1555" s="13">
        <f t="shared" si="1934"/>
        <v>6.5491846746395521E-3</v>
      </c>
      <c r="AP1555" s="13">
        <f t="shared" si="1935"/>
        <v>3.4979923034435989E-3</v>
      </c>
      <c r="AQ1555" s="13">
        <f t="shared" si="1936"/>
        <v>1.4012374168877856E-3</v>
      </c>
      <c r="AR1555" s="13">
        <f t="shared" si="1937"/>
        <v>2.9757259838685446E-3</v>
      </c>
      <c r="AS1555" s="13">
        <f t="shared" si="1938"/>
        <v>5.310917030622783E-3</v>
      </c>
      <c r="AT1555" s="13">
        <f t="shared" si="1939"/>
        <v>4.7393207336736331E-3</v>
      </c>
      <c r="AU1555" s="13">
        <f t="shared" si="1940"/>
        <v>2.8194956272294186E-3</v>
      </c>
      <c r="AV1555" s="13">
        <f t="shared" si="1941"/>
        <v>1.2580213555947399E-3</v>
      </c>
      <c r="AW1555" s="13">
        <f t="shared" si="1942"/>
        <v>3.5671513380950962E-5</v>
      </c>
      <c r="AX1555" s="13">
        <f t="shared" si="1943"/>
        <v>1.5175283977916171E-3</v>
      </c>
      <c r="AY1555" s="13">
        <f t="shared" si="1944"/>
        <v>2.4315863360614394E-3</v>
      </c>
      <c r="AZ1555" s="13">
        <f t="shared" si="1945"/>
        <v>1.9481059195745609E-3</v>
      </c>
      <c r="BA1555" s="13">
        <f t="shared" si="1946"/>
        <v>1.0405050172661036E-3</v>
      </c>
      <c r="BB1555" s="13">
        <f t="shared" si="1947"/>
        <v>4.1680896816651458E-4</v>
      </c>
      <c r="BC1555" s="13">
        <f t="shared" si="1948"/>
        <v>1.3357338066509594E-4</v>
      </c>
      <c r="BD1555" s="13">
        <f t="shared" si="1949"/>
        <v>7.9468415580311773E-4</v>
      </c>
      <c r="BE1555" s="13">
        <f t="shared" si="1950"/>
        <v>1.4183098981224312E-3</v>
      </c>
      <c r="BF1555" s="13">
        <f t="shared" si="1951"/>
        <v>1.2656619314871775E-3</v>
      </c>
      <c r="BG1555" s="13">
        <f t="shared" si="1952"/>
        <v>7.5296197111621329E-4</v>
      </c>
      <c r="BH1555" s="13">
        <f t="shared" si="1953"/>
        <v>3.3596159201910693E-4</v>
      </c>
      <c r="BI1555" s="13">
        <f t="shared" si="1954"/>
        <v>1.1992126629682586E-4</v>
      </c>
      <c r="BJ1555" s="14">
        <f t="shared" si="1955"/>
        <v>0.42248948254585017</v>
      </c>
      <c r="BK1555" s="14">
        <f t="shared" si="1956"/>
        <v>0.22837807084150594</v>
      </c>
      <c r="BL1555" s="14">
        <f t="shared" si="1957"/>
        <v>0.32455224386961773</v>
      </c>
      <c r="BM1555" s="14">
        <f t="shared" si="1958"/>
        <v>0.65396533051266137</v>
      </c>
      <c r="BN1555" s="14">
        <f t="shared" si="1959"/>
        <v>0.34223875295275968</v>
      </c>
    </row>
    <row r="1556" spans="1:66" x14ac:dyDescent="0.25">
      <c r="A1556" t="s">
        <v>10</v>
      </c>
      <c r="B1556" t="s">
        <v>220</v>
      </c>
      <c r="C1556" t="s">
        <v>219</v>
      </c>
      <c r="D1556" s="11">
        <v>44471</v>
      </c>
      <c r="E1556" s="10">
        <f>VLOOKUP(A1556,home!$A$2:$E$405,3,FALSE)</f>
        <v>1.56666666666667</v>
      </c>
      <c r="F1556" s="10">
        <f>VLOOKUP(B1556,home!$B$2:$E$405,3,FALSE)</f>
        <v>1.1499999999999999</v>
      </c>
      <c r="G1556" s="10">
        <f>VLOOKUP(C1556,away!$B$2:$E$405,4,FALSE)</f>
        <v>0.77</v>
      </c>
      <c r="H1556" s="10">
        <f>VLOOKUP(A1556,away!$A$2:$E$405,3,FALSE)</f>
        <v>1.4666666666666699</v>
      </c>
      <c r="I1556" s="10">
        <f>VLOOKUP(C1556,away!$B$2:$E$405,3,FALSE)</f>
        <v>0.26</v>
      </c>
      <c r="J1556" s="10">
        <f>VLOOKUP(B1556,home!$B$2:$E$405,4,FALSE)</f>
        <v>0.82</v>
      </c>
      <c r="K1556" s="12">
        <f t="shared" si="1904"/>
        <v>1.3872833333333361</v>
      </c>
      <c r="L1556" s="12">
        <f t="shared" si="1905"/>
        <v>0.31269333333333404</v>
      </c>
      <c r="M1556" s="13">
        <f t="shared" si="1906"/>
        <v>0.18268778671802616</v>
      </c>
      <c r="N1556" s="13">
        <f t="shared" si="1907"/>
        <v>0.25343972171747287</v>
      </c>
      <c r="O1556" s="13">
        <f t="shared" si="1908"/>
        <v>5.7125252988148786E-2</v>
      </c>
      <c r="P1556" s="13">
        <f t="shared" si="1909"/>
        <v>7.9248911382909168E-2</v>
      </c>
      <c r="Q1556" s="13">
        <f t="shared" si="1910"/>
        <v>0.17579635097164448</v>
      </c>
      <c r="R1556" s="13">
        <f t="shared" si="1911"/>
        <v>8.9313428871871207E-3</v>
      </c>
      <c r="S1556" s="13">
        <f t="shared" si="1912"/>
        <v>8.5944305147637057E-3</v>
      </c>
      <c r="T1556" s="13">
        <f t="shared" si="1913"/>
        <v>5.4970346973160202E-2</v>
      </c>
      <c r="U1556" s="13">
        <f t="shared" si="1914"/>
        <v>1.2390303131679931E-2</v>
      </c>
      <c r="V1556" s="13">
        <f t="shared" si="1915"/>
        <v>4.1424605971324201E-4</v>
      </c>
      <c r="W1556" s="13">
        <f t="shared" si="1916"/>
        <v>8.1293115921259984E-2</v>
      </c>
      <c r="X1556" s="13">
        <f t="shared" si="1917"/>
        <v>2.5419815394471912E-2</v>
      </c>
      <c r="Y1556" s="13">
        <f t="shared" si="1918"/>
        <v>3.97430340420771E-3</v>
      </c>
      <c r="Z1556" s="13">
        <f t="shared" si="1919"/>
        <v>9.3092379284583505E-4</v>
      </c>
      <c r="AA1556" s="13">
        <f t="shared" si="1920"/>
        <v>1.291455062418482E-3</v>
      </c>
      <c r="AB1556" s="13">
        <f t="shared" si="1921"/>
        <v>8.9580704192106187E-4</v>
      </c>
      <c r="AC1556" s="13">
        <f t="shared" si="1922"/>
        <v>1.1231097418544201E-5</v>
      </c>
      <c r="AD1556" s="13">
        <f t="shared" si="1923"/>
        <v>2.8194146208074717E-2</v>
      </c>
      <c r="AE1556" s="13">
        <f t="shared" si="1924"/>
        <v>8.8161215582902644E-3</v>
      </c>
      <c r="AF1556" s="13">
        <f t="shared" si="1925"/>
        <v>1.3783712185668248E-3</v>
      </c>
      <c r="AG1556" s="13">
        <f t="shared" si="1926"/>
        <v>1.4366916363479668E-4</v>
      </c>
      <c r="AH1556" s="13">
        <f t="shared" si="1927"/>
        <v>7.2773415966068586E-5</v>
      </c>
      <c r="AI1556" s="13">
        <f t="shared" si="1928"/>
        <v>1.0095734707946105E-4</v>
      </c>
      <c r="AJ1556" s="13">
        <f t="shared" si="1929"/>
        <v>7.0028222490442642E-5</v>
      </c>
      <c r="AK1556" s="13">
        <f t="shared" si="1930"/>
        <v>3.2382995307983251E-5</v>
      </c>
      <c r="AL1556" s="13">
        <f t="shared" si="1931"/>
        <v>1.948794191543416E-7</v>
      </c>
      <c r="AM1556" s="13">
        <f t="shared" si="1932"/>
        <v>7.8226538264050665E-3</v>
      </c>
      <c r="AN1556" s="13">
        <f t="shared" si="1933"/>
        <v>2.4460917004913607E-3</v>
      </c>
      <c r="AO1556" s="13">
        <f t="shared" si="1934"/>
        <v>3.8243828373282345E-4</v>
      </c>
      <c r="AP1556" s="13">
        <f t="shared" si="1935"/>
        <v>3.9861967244898654E-5</v>
      </c>
      <c r="AQ1556" s="13">
        <f t="shared" si="1936"/>
        <v>3.116142852757885E-6</v>
      </c>
      <c r="AR1556" s="13">
        <f t="shared" si="1937"/>
        <v>4.5511524032966521E-6</v>
      </c>
      <c r="AS1556" s="13">
        <f t="shared" si="1938"/>
        <v>6.3137378765534039E-6</v>
      </c>
      <c r="AT1556" s="13">
        <f t="shared" si="1939"/>
        <v>4.3794716635889737E-6</v>
      </c>
      <c r="AU1556" s="13">
        <f t="shared" si="1940"/>
        <v>2.0251893492342003E-6</v>
      </c>
      <c r="AV1556" s="13">
        <f t="shared" si="1941"/>
        <v>7.0237785775919794E-7</v>
      </c>
      <c r="AW1556" s="13">
        <f t="shared" si="1942"/>
        <v>2.3482658730329721E-9</v>
      </c>
      <c r="AX1556" s="13">
        <f t="shared" si="1943"/>
        <v>1.8087062126346651E-3</v>
      </c>
      <c r="AY1556" s="13">
        <f t="shared" si="1944"/>
        <v>5.6557037464944346E-4</v>
      </c>
      <c r="AZ1556" s="13">
        <f t="shared" si="1945"/>
        <v>8.8425042841858514E-5</v>
      </c>
      <c r="BA1556" s="13">
        <f t="shared" si="1946"/>
        <v>9.2166404654545371E-6</v>
      </c>
      <c r="BB1556" s="13">
        <f t="shared" si="1947"/>
        <v>7.2049550731946783E-7</v>
      </c>
      <c r="BC1556" s="13">
        <f t="shared" si="1948"/>
        <v>4.5058828367083199E-8</v>
      </c>
      <c r="BD1556" s="13">
        <f t="shared" si="1949"/>
        <v>2.3718583591580736E-7</v>
      </c>
      <c r="BE1556" s="13">
        <f t="shared" si="1950"/>
        <v>3.2904395706873497E-7</v>
      </c>
      <c r="BF1556" s="13">
        <f t="shared" si="1951"/>
        <v>2.2823859878775293E-7</v>
      </c>
      <c r="BG1556" s="13">
        <f t="shared" si="1952"/>
        <v>1.0554386804053458E-7</v>
      </c>
      <c r="BH1556" s="13">
        <f t="shared" si="1953"/>
        <v>3.6604812267041651E-8</v>
      </c>
      <c r="BI1556" s="13">
        <f t="shared" si="1954"/>
        <v>1.0156249195572508E-8</v>
      </c>
      <c r="BJ1556" s="14">
        <f t="shared" si="1955"/>
        <v>0.64659280827643784</v>
      </c>
      <c r="BK1556" s="14">
        <f t="shared" si="1956"/>
        <v>0.27152237102689941</v>
      </c>
      <c r="BL1556" s="14">
        <f t="shared" si="1957"/>
        <v>8.0929221794671047E-2</v>
      </c>
      <c r="BM1556" s="14">
        <f t="shared" si="1958"/>
        <v>0.24218039019908194</v>
      </c>
      <c r="BN1556" s="14">
        <f t="shared" si="1959"/>
        <v>0.75722936666538854</v>
      </c>
    </row>
    <row r="1557" spans="1:66" x14ac:dyDescent="0.25">
      <c r="A1557" t="s">
        <v>10</v>
      </c>
      <c r="B1557" t="s">
        <v>225</v>
      </c>
      <c r="C1557" t="s">
        <v>37</v>
      </c>
      <c r="D1557" s="11">
        <v>44471</v>
      </c>
      <c r="E1557" s="10">
        <f>VLOOKUP(A1557,home!$A$2:$E$405,3,FALSE)</f>
        <v>1.56666666666667</v>
      </c>
      <c r="F1557" s="10">
        <f>VLOOKUP(B1557,home!$B$2:$E$405,3,FALSE)</f>
        <v>0.64</v>
      </c>
      <c r="G1557" s="10">
        <f>VLOOKUP(C1557,away!$B$2:$E$405,4,FALSE)</f>
        <v>1.28</v>
      </c>
      <c r="H1557" s="10">
        <f>VLOOKUP(A1557,away!$A$2:$E$405,3,FALSE)</f>
        <v>1.4666666666666699</v>
      </c>
      <c r="I1557" s="10">
        <f>VLOOKUP(C1557,away!$B$2:$E$405,3,FALSE)</f>
        <v>1.02</v>
      </c>
      <c r="J1557" s="10">
        <f>VLOOKUP(B1557,home!$B$2:$E$405,4,FALSE)</f>
        <v>1.23</v>
      </c>
      <c r="K1557" s="12">
        <f t="shared" si="1904"/>
        <v>1.2834133333333362</v>
      </c>
      <c r="L1557" s="12">
        <f t="shared" si="1905"/>
        <v>1.8400800000000042</v>
      </c>
      <c r="M1557" s="13">
        <f t="shared" si="1906"/>
        <v>4.4003181831184041E-2</v>
      </c>
      <c r="N1557" s="13">
        <f t="shared" si="1907"/>
        <v>5.64742702712328E-2</v>
      </c>
      <c r="O1557" s="13">
        <f t="shared" si="1908"/>
        <v>8.09693748239253E-2</v>
      </c>
      <c r="P1557" s="13">
        <f t="shared" si="1909"/>
        <v>0.10391717524069029</v>
      </c>
      <c r="Q1557" s="13">
        <f t="shared" si="1910"/>
        <v>3.6239915728185315E-2</v>
      </c>
      <c r="R1557" s="13">
        <f t="shared" si="1911"/>
        <v>7.4495063613004425E-2</v>
      </c>
      <c r="S1557" s="13">
        <f t="shared" si="1912"/>
        <v>6.1352263976235319E-2</v>
      </c>
      <c r="T1557" s="13">
        <f t="shared" si="1913"/>
        <v>6.6684344133119383E-2</v>
      </c>
      <c r="U1557" s="13">
        <f t="shared" si="1914"/>
        <v>9.5607957908444938E-2</v>
      </c>
      <c r="V1557" s="13">
        <f t="shared" si="1915"/>
        <v>1.6098719586766407E-2</v>
      </c>
      <c r="W1557" s="13">
        <f t="shared" si="1916"/>
        <v>1.5503597014809838E-2</v>
      </c>
      <c r="X1557" s="13">
        <f t="shared" si="1917"/>
        <v>2.8527858795011348E-2</v>
      </c>
      <c r="Y1557" s="13">
        <f t="shared" si="1918"/>
        <v>2.6246771205762309E-2</v>
      </c>
      <c r="Z1557" s="13">
        <f t="shared" si="1919"/>
        <v>4.5692292217672507E-2</v>
      </c>
      <c r="AA1557" s="13">
        <f t="shared" si="1920"/>
        <v>5.8642097062723927E-2</v>
      </c>
      <c r="AB1557" s="13">
        <f t="shared" si="1921"/>
        <v>3.7631024632463782E-2</v>
      </c>
      <c r="AC1557" s="13">
        <f t="shared" si="1922"/>
        <v>2.3761541137906528E-3</v>
      </c>
      <c r="AD1557" s="13">
        <f t="shared" si="1923"/>
        <v>4.9743807808584608E-3</v>
      </c>
      <c r="AE1557" s="13">
        <f t="shared" si="1924"/>
        <v>9.1532585872420563E-3</v>
      </c>
      <c r="AF1557" s="13">
        <f t="shared" si="1925"/>
        <v>8.421364030606204E-3</v>
      </c>
      <c r="AG1557" s="13">
        <f t="shared" si="1926"/>
        <v>5.1653278418126334E-3</v>
      </c>
      <c r="AH1557" s="13">
        <f t="shared" si="1927"/>
        <v>2.101936826597375E-2</v>
      </c>
      <c r="AI1557" s="13">
        <f t="shared" si="1928"/>
        <v>2.6976537490794317E-2</v>
      </c>
      <c r="AJ1557" s="13">
        <f t="shared" si="1929"/>
        <v>1.7311023951426027E-2</v>
      </c>
      <c r="AK1557" s="13">
        <f t="shared" si="1930"/>
        <v>7.4057329843042986E-3</v>
      </c>
      <c r="AL1557" s="13">
        <f t="shared" si="1931"/>
        <v>2.2445942603785206E-4</v>
      </c>
      <c r="AM1557" s="13">
        <f t="shared" si="1932"/>
        <v>1.2768373238461676E-3</v>
      </c>
      <c r="AN1557" s="13">
        <f t="shared" si="1933"/>
        <v>2.3494828228628616E-3</v>
      </c>
      <c r="AO1557" s="13">
        <f t="shared" si="1934"/>
        <v>2.1616181763467524E-3</v>
      </c>
      <c r="AP1557" s="13">
        <f t="shared" si="1935"/>
        <v>1.3258501246440474E-3</v>
      </c>
      <c r="AQ1557" s="13">
        <f t="shared" si="1936"/>
        <v>6.0991757433875599E-4</v>
      </c>
      <c r="AR1557" s="13">
        <f t="shared" si="1937"/>
        <v>7.7354638317706122E-3</v>
      </c>
      <c r="AS1557" s="13">
        <f t="shared" si="1938"/>
        <v>9.9277974212121818E-3</v>
      </c>
      <c r="AT1557" s="13">
        <f t="shared" si="1939"/>
        <v>6.370733790508014E-3</v>
      </c>
      <c r="AU1557" s="13">
        <f t="shared" si="1940"/>
        <v>2.7254282299517367E-3</v>
      </c>
      <c r="AV1557" s="13">
        <f t="shared" si="1941"/>
        <v>8.7446273234078264E-4</v>
      </c>
      <c r="AW1557" s="13">
        <f t="shared" si="1942"/>
        <v>1.4724433640254921E-5</v>
      </c>
      <c r="AX1557" s="13">
        <f t="shared" si="1943"/>
        <v>2.7311834098697106E-4</v>
      </c>
      <c r="AY1557" s="13">
        <f t="shared" si="1944"/>
        <v>5.0255959688330686E-4</v>
      </c>
      <c r="AZ1557" s="13">
        <f t="shared" si="1945"/>
        <v>4.623749315165188E-4</v>
      </c>
      <c r="BA1557" s="13">
        <f t="shared" si="1946"/>
        <v>2.8360228799497264E-4</v>
      </c>
      <c r="BB1557" s="13">
        <f t="shared" si="1947"/>
        <v>1.3046272452344758E-4</v>
      </c>
      <c r="BC1557" s="13">
        <f t="shared" si="1948"/>
        <v>4.8012370028221185E-5</v>
      </c>
      <c r="BD1557" s="13">
        <f t="shared" si="1949"/>
        <v>2.3723120479274187E-3</v>
      </c>
      <c r="BE1557" s="13">
        <f t="shared" si="1950"/>
        <v>3.0446569131373619E-3</v>
      </c>
      <c r="BF1557" s="13">
        <f t="shared" si="1951"/>
        <v>1.9537766388730039E-3</v>
      </c>
      <c r="BG1557" s="13">
        <f t="shared" si="1952"/>
        <v>8.3583432956160124E-4</v>
      </c>
      <c r="BH1557" s="13">
        <f t="shared" si="1953"/>
        <v>2.6818023075427211E-4</v>
      </c>
      <c r="BI1557" s="13">
        <f t="shared" si="1954"/>
        <v>6.8837216777288697E-5</v>
      </c>
      <c r="BJ1557" s="14">
        <f t="shared" si="1955"/>
        <v>0.26681492466261231</v>
      </c>
      <c r="BK1557" s="14">
        <f t="shared" si="1956"/>
        <v>0.22847451377158789</v>
      </c>
      <c r="BL1557" s="14">
        <f t="shared" si="1957"/>
        <v>0.45623566411587502</v>
      </c>
      <c r="BM1557" s="14">
        <f t="shared" si="1958"/>
        <v>0.60063057809628251</v>
      </c>
      <c r="BN1557" s="14">
        <f t="shared" si="1959"/>
        <v>0.3960989815082222</v>
      </c>
    </row>
    <row r="1558" spans="1:66" x14ac:dyDescent="0.25">
      <c r="A1558" t="s">
        <v>10</v>
      </c>
      <c r="B1558" t="s">
        <v>42</v>
      </c>
      <c r="C1558" t="s">
        <v>222</v>
      </c>
      <c r="D1558" s="11">
        <v>44471</v>
      </c>
      <c r="E1558" s="10">
        <f>VLOOKUP(A1558,home!$A$2:$E$405,3,FALSE)</f>
        <v>1.56666666666667</v>
      </c>
      <c r="F1558" s="10">
        <f>VLOOKUP(B1558,home!$B$2:$E$405,3,FALSE)</f>
        <v>1.53</v>
      </c>
      <c r="G1558" s="10">
        <f>VLOOKUP(C1558,away!$B$2:$E$405,4,FALSE)</f>
        <v>1.02</v>
      </c>
      <c r="H1558" s="10">
        <f>VLOOKUP(A1558,away!$A$2:$E$405,3,FALSE)</f>
        <v>1.4666666666666699</v>
      </c>
      <c r="I1558" s="10">
        <f>VLOOKUP(C1558,away!$B$2:$E$405,3,FALSE)</f>
        <v>0.64</v>
      </c>
      <c r="J1558" s="10">
        <f>VLOOKUP(B1558,home!$B$2:$E$405,4,FALSE)</f>
        <v>0.95</v>
      </c>
      <c r="K1558" s="12">
        <f t="shared" si="1904"/>
        <v>2.4449400000000052</v>
      </c>
      <c r="L1558" s="12">
        <f t="shared" si="1905"/>
        <v>0.89173333333333527</v>
      </c>
      <c r="M1558" s="13">
        <f t="shared" si="1906"/>
        <v>3.5555040970523526E-2</v>
      </c>
      <c r="N1558" s="13">
        <f t="shared" si="1907"/>
        <v>8.6929941870471983E-2</v>
      </c>
      <c r="O1558" s="13">
        <f t="shared" si="1908"/>
        <v>3.1705615201448246E-2</v>
      </c>
      <c r="P1558" s="13">
        <f t="shared" si="1909"/>
        <v>7.751832683062905E-2</v>
      </c>
      <c r="Q1558" s="13">
        <f t="shared" si="1910"/>
        <v>0.10626924603839615</v>
      </c>
      <c r="R1558" s="13">
        <f t="shared" si="1911"/>
        <v>1.4136476964485757E-2</v>
      </c>
      <c r="S1558" s="13">
        <f t="shared" si="1912"/>
        <v>4.2252032557085144E-2</v>
      </c>
      <c r="T1558" s="13">
        <f t="shared" si="1913"/>
        <v>9.4763829000639316E-2</v>
      </c>
      <c r="U1558" s="13">
        <f t="shared" si="1914"/>
        <v>3.4562837989549879E-2</v>
      </c>
      <c r="V1558" s="13">
        <f t="shared" si="1915"/>
        <v>1.0235482100785837E-2</v>
      </c>
      <c r="W1558" s="13">
        <f t="shared" si="1916"/>
        <v>8.6607310136372267E-2</v>
      </c>
      <c r="X1558" s="13">
        <f t="shared" si="1917"/>
        <v>7.7230625358941193E-2</v>
      </c>
      <c r="Y1558" s="13">
        <f t="shared" si="1918"/>
        <v>3.4434561493373324E-2</v>
      </c>
      <c r="Z1558" s="13">
        <f t="shared" si="1919"/>
        <v>4.2019892417102644E-3</v>
      </c>
      <c r="AA1558" s="13">
        <f t="shared" si="1920"/>
        <v>1.0273611576627118E-2</v>
      </c>
      <c r="AB1558" s="13">
        <f t="shared" si="1921"/>
        <v>1.2559181944079383E-2</v>
      </c>
      <c r="AC1558" s="13">
        <f t="shared" si="1922"/>
        <v>1.3947344474577446E-3</v>
      </c>
      <c r="AD1558" s="13">
        <f t="shared" si="1923"/>
        <v>5.2937419211205608E-2</v>
      </c>
      <c r="AE1558" s="13">
        <f t="shared" si="1924"/>
        <v>4.7206061291272514E-2</v>
      </c>
      <c r="AF1558" s="13">
        <f t="shared" si="1925"/>
        <v>2.1047609194402087E-2</v>
      </c>
      <c r="AG1558" s="13">
        <f t="shared" si="1926"/>
        <v>6.2562849018738429E-3</v>
      </c>
      <c r="AH1558" s="13">
        <f t="shared" si="1927"/>
        <v>9.3676346828527673E-4</v>
      </c>
      <c r="AI1558" s="13">
        <f t="shared" si="1928"/>
        <v>2.2903304741494095E-3</v>
      </c>
      <c r="AJ1558" s="13">
        <f t="shared" si="1929"/>
        <v>2.7998602947334355E-3</v>
      </c>
      <c r="AK1558" s="13">
        <f t="shared" si="1930"/>
        <v>2.2818301430018598E-3</v>
      </c>
      <c r="AL1558" s="13">
        <f t="shared" si="1931"/>
        <v>1.2163392620427554E-4</v>
      </c>
      <c r="AM1558" s="13">
        <f t="shared" si="1932"/>
        <v>2.588576274524906E-2</v>
      </c>
      <c r="AN1558" s="13">
        <f t="shared" si="1933"/>
        <v>2.3083197498696809E-2</v>
      </c>
      <c r="AO1558" s="13">
        <f t="shared" si="1934"/>
        <v>1.0292028324752308E-2</v>
      </c>
      <c r="AP1558" s="13">
        <f t="shared" si="1935"/>
        <v>3.059248241597493E-3</v>
      </c>
      <c r="AQ1558" s="13">
        <f t="shared" si="1936"/>
        <v>6.8200840799346899E-4</v>
      </c>
      <c r="AR1558" s="13">
        <f t="shared" si="1937"/>
        <v>1.6706864202378527E-4</v>
      </c>
      <c r="AS1558" s="13">
        <f t="shared" si="1938"/>
        <v>4.084728056296344E-4</v>
      </c>
      <c r="AT1558" s="13">
        <f t="shared" si="1939"/>
        <v>4.9934575069806046E-4</v>
      </c>
      <c r="AU1558" s="13">
        <f t="shared" si="1940"/>
        <v>4.0695679990390612E-4</v>
      </c>
      <c r="AV1558" s="13">
        <f t="shared" si="1941"/>
        <v>2.4874623958926455E-4</v>
      </c>
      <c r="AW1558" s="13">
        <f t="shared" si="1942"/>
        <v>7.3664022720689172E-6</v>
      </c>
      <c r="AX1558" s="13">
        <f t="shared" si="1943"/>
        <v>1.0548189461061567E-2</v>
      </c>
      <c r="AY1558" s="13">
        <f t="shared" si="1944"/>
        <v>9.4061721487439867E-3</v>
      </c>
      <c r="AZ1558" s="13">
        <f t="shared" si="1945"/>
        <v>4.1938986220533287E-3</v>
      </c>
      <c r="BA1558" s="13">
        <f t="shared" si="1946"/>
        <v>1.2466130659685656E-3</v>
      </c>
      <c r="BB1558" s="13">
        <f t="shared" si="1947"/>
        <v>2.7791160617325942E-4</v>
      </c>
      <c r="BC1558" s="13">
        <f t="shared" si="1948"/>
        <v>4.9564608588980367E-5</v>
      </c>
      <c r="BD1558" s="13">
        <f t="shared" si="1949"/>
        <v>2.4830112841223952E-5</v>
      </c>
      <c r="BE1558" s="13">
        <f t="shared" si="1950"/>
        <v>6.0708136090022222E-5</v>
      </c>
      <c r="BF1558" s="13">
        <f t="shared" si="1951"/>
        <v>7.4213875125969645E-5</v>
      </c>
      <c r="BG1558" s="13">
        <f t="shared" si="1952"/>
        <v>6.0482823950162867E-5</v>
      </c>
      <c r="BH1558" s="13">
        <f t="shared" si="1953"/>
        <v>3.6969218897177875E-5</v>
      </c>
      <c r="BI1558" s="13">
        <f t="shared" si="1954"/>
        <v>1.807750441009325E-5</v>
      </c>
      <c r="BJ1558" s="14">
        <f t="shared" si="1955"/>
        <v>0.70240748322782698</v>
      </c>
      <c r="BK1558" s="14">
        <f t="shared" si="1956"/>
        <v>0.17648342298142955</v>
      </c>
      <c r="BL1558" s="14">
        <f t="shared" si="1957"/>
        <v>0.11355237996551967</v>
      </c>
      <c r="BM1558" s="14">
        <f t="shared" si="1958"/>
        <v>0.63513182179405991</v>
      </c>
      <c r="BN1558" s="14">
        <f t="shared" si="1959"/>
        <v>0.35211464787595476</v>
      </c>
    </row>
    <row r="1559" spans="1:66" x14ac:dyDescent="0.25">
      <c r="A1559" t="s">
        <v>10</v>
      </c>
      <c r="B1559" t="s">
        <v>221</v>
      </c>
      <c r="C1559" t="s">
        <v>453</v>
      </c>
      <c r="D1559" s="11">
        <v>44471</v>
      </c>
      <c r="E1559" s="10">
        <f>VLOOKUP(A1559,home!$A$2:$E$405,3,FALSE)</f>
        <v>1.56666666666667</v>
      </c>
      <c r="F1559" s="10">
        <f>VLOOKUP(B1559,home!$B$2:$E$405,3,FALSE)</f>
        <v>0.38</v>
      </c>
      <c r="G1559" s="10">
        <f>VLOOKUP(C1559,away!$B$2:$E$405,4,FALSE)</f>
        <v>0.64</v>
      </c>
      <c r="H1559" s="10">
        <f>VLOOKUP(A1559,away!$A$2:$E$405,3,FALSE)</f>
        <v>1.4666666666666699</v>
      </c>
      <c r="I1559" s="10">
        <f>VLOOKUP(C1559,away!$B$2:$E$405,3,FALSE)</f>
        <v>1.4</v>
      </c>
      <c r="J1559" s="10">
        <f>VLOOKUP(B1559,home!$B$2:$E$405,4,FALSE)</f>
        <v>1.23</v>
      </c>
      <c r="K1559" s="12">
        <f t="shared" si="1904"/>
        <v>0.38101333333333415</v>
      </c>
      <c r="L1559" s="12">
        <f t="shared" si="1905"/>
        <v>2.5256000000000052</v>
      </c>
      <c r="M1559" s="13">
        <f t="shared" si="1906"/>
        <v>5.4660533765643692E-2</v>
      </c>
      <c r="N1559" s="13">
        <f t="shared" si="1907"/>
        <v>2.0826392171827163E-2</v>
      </c>
      <c r="O1559" s="13">
        <f t="shared" si="1908"/>
        <v>0.13805064407851</v>
      </c>
      <c r="P1559" s="13">
        <f t="shared" si="1909"/>
        <v>5.2599136069166802E-2</v>
      </c>
      <c r="Q1559" s="13">
        <f t="shared" si="1910"/>
        <v>3.9675665513475619E-3</v>
      </c>
      <c r="R1559" s="13">
        <f t="shared" si="1911"/>
        <v>0.17433035334234281</v>
      </c>
      <c r="S1559" s="13">
        <f t="shared" si="1912"/>
        <v>1.2653869824454976E-2</v>
      </c>
      <c r="T1559" s="13">
        <f t="shared" si="1913"/>
        <v>1.0020486082083425E-2</v>
      </c>
      <c r="U1559" s="13">
        <f t="shared" si="1914"/>
        <v>6.642218902814398E-2</v>
      </c>
      <c r="V1559" s="13">
        <f t="shared" si="1915"/>
        <v>1.3529619897068449E-3</v>
      </c>
      <c r="W1559" s="13">
        <f t="shared" si="1916"/>
        <v>5.0389858565025867E-4</v>
      </c>
      <c r="X1559" s="13">
        <f t="shared" si="1917"/>
        <v>1.2726462679182959E-3</v>
      </c>
      <c r="Y1559" s="13">
        <f t="shared" si="1918"/>
        <v>1.6070977071272277E-3</v>
      </c>
      <c r="Z1559" s="13">
        <f t="shared" si="1919"/>
        <v>0.14676291346714063</v>
      </c>
      <c r="AA1559" s="13">
        <f t="shared" si="1920"/>
        <v>5.5918626869826925E-2</v>
      </c>
      <c r="AB1559" s="13">
        <f t="shared" si="1921"/>
        <v>1.0652871209547851E-2</v>
      </c>
      <c r="AC1559" s="13">
        <f t="shared" si="1922"/>
        <v>8.1371131612662206E-5</v>
      </c>
      <c r="AD1559" s="13">
        <f t="shared" si="1923"/>
        <v>4.7998019945139395E-5</v>
      </c>
      <c r="AE1559" s="13">
        <f t="shared" si="1924"/>
        <v>1.2122379917344431E-4</v>
      </c>
      <c r="AF1559" s="13">
        <f t="shared" si="1925"/>
        <v>1.530814135962258E-4</v>
      </c>
      <c r="AG1559" s="13">
        <f t="shared" si="1926"/>
        <v>1.2887413939287624E-4</v>
      </c>
      <c r="AH1559" s="13">
        <f t="shared" si="1927"/>
        <v>9.2666103563152774E-2</v>
      </c>
      <c r="AI1559" s="13">
        <f t="shared" si="1928"/>
        <v>3.5307021005608785E-2</v>
      </c>
      <c r="AJ1559" s="13">
        <f t="shared" si="1929"/>
        <v>6.7262228817085261E-3</v>
      </c>
      <c r="AK1559" s="13">
        <f t="shared" si="1930"/>
        <v>8.5426020030090349E-4</v>
      </c>
      <c r="AL1559" s="13">
        <f t="shared" si="1931"/>
        <v>3.1320961790436665E-6</v>
      </c>
      <c r="AM1559" s="13">
        <f t="shared" si="1932"/>
        <v>3.6575771145394835E-6</v>
      </c>
      <c r="AN1559" s="13">
        <f t="shared" si="1933"/>
        <v>9.2375767604809392E-6</v>
      </c>
      <c r="AO1559" s="13">
        <f t="shared" si="1934"/>
        <v>1.1665211933135356E-5</v>
      </c>
      <c r="AP1559" s="13">
        <f t="shared" si="1935"/>
        <v>9.8205530861089038E-6</v>
      </c>
      <c r="AQ1559" s="13">
        <f t="shared" si="1936"/>
        <v>6.2006972185691736E-6</v>
      </c>
      <c r="AR1559" s="13">
        <f t="shared" si="1937"/>
        <v>4.6807502231819807E-2</v>
      </c>
      <c r="AS1559" s="13">
        <f t="shared" si="1938"/>
        <v>1.783428245035314E-2</v>
      </c>
      <c r="AT1559" s="13">
        <f t="shared" si="1939"/>
        <v>3.3975497020086163E-3</v>
      </c>
      <c r="AU1559" s="13">
        <f t="shared" si="1940"/>
        <v>4.3150391237599308E-4</v>
      </c>
      <c r="AV1559" s="13">
        <f t="shared" si="1941"/>
        <v>4.1102186000188003E-5</v>
      </c>
      <c r="AW1559" s="13">
        <f t="shared" si="1942"/>
        <v>8.3721563781272886E-8</v>
      </c>
      <c r="AX1559" s="13">
        <f t="shared" si="1943"/>
        <v>2.3226427472240108E-7</v>
      </c>
      <c r="AY1559" s="13">
        <f t="shared" si="1944"/>
        <v>5.866066522388974E-7</v>
      </c>
      <c r="AZ1559" s="13">
        <f t="shared" si="1945"/>
        <v>7.4076688044728125E-7</v>
      </c>
      <c r="BA1559" s="13">
        <f t="shared" si="1946"/>
        <v>6.2362694441921912E-7</v>
      </c>
      <c r="BB1559" s="13">
        <f t="shared" si="1947"/>
        <v>3.937580527062957E-7</v>
      </c>
      <c r="BC1559" s="13">
        <f t="shared" si="1948"/>
        <v>1.9889506758300443E-7</v>
      </c>
      <c r="BD1559" s="13">
        <f t="shared" si="1949"/>
        <v>1.9702837939447406E-2</v>
      </c>
      <c r="BE1559" s="13">
        <f t="shared" si="1950"/>
        <v>7.5070439594353356E-3</v>
      </c>
      <c r="BF1559" s="13">
        <f t="shared" si="1951"/>
        <v>1.4301419212321641E-3</v>
      </c>
      <c r="BG1559" s="13">
        <f t="shared" si="1952"/>
        <v>1.8163438018280184E-4</v>
      </c>
      <c r="BH1559" s="13">
        <f t="shared" si="1953"/>
        <v>1.7301280160345849E-5</v>
      </c>
      <c r="BI1559" s="13">
        <f t="shared" si="1954"/>
        <v>1.3184036849654509E-6</v>
      </c>
      <c r="BJ1559" s="14">
        <f t="shared" si="1955"/>
        <v>3.8692622272046576E-2</v>
      </c>
      <c r="BK1559" s="14">
        <f t="shared" si="1956"/>
        <v>0.12135159148341626</v>
      </c>
      <c r="BL1559" s="14">
        <f t="shared" si="1957"/>
        <v>0.67828051054584326</v>
      </c>
      <c r="BM1559" s="14">
        <f t="shared" si="1958"/>
        <v>0.54065250890452032</v>
      </c>
      <c r="BN1559" s="14">
        <f t="shared" si="1959"/>
        <v>0.44443462597883804</v>
      </c>
    </row>
    <row r="1560" spans="1:66" x14ac:dyDescent="0.25">
      <c r="A1560" t="s">
        <v>10</v>
      </c>
      <c r="B1560" t="s">
        <v>447</v>
      </c>
      <c r="C1560" t="s">
        <v>40</v>
      </c>
      <c r="D1560" s="11">
        <v>44471</v>
      </c>
      <c r="E1560" s="10">
        <f>VLOOKUP(A1560,home!$A$2:$E$405,3,FALSE)</f>
        <v>1.56666666666667</v>
      </c>
      <c r="F1560" s="10">
        <f>VLOOKUP(B1560,home!$B$2:$E$405,3,FALSE)</f>
        <v>1.28</v>
      </c>
      <c r="G1560" s="10">
        <f>VLOOKUP(C1560,away!$B$2:$E$405,4,FALSE)</f>
        <v>1.1499999999999999</v>
      </c>
      <c r="H1560" s="10">
        <f>VLOOKUP(A1560,away!$A$2:$E$405,3,FALSE)</f>
        <v>1.4666666666666699</v>
      </c>
      <c r="I1560" s="10">
        <f>VLOOKUP(C1560,away!$B$2:$E$405,3,FALSE)</f>
        <v>1.02</v>
      </c>
      <c r="J1560" s="10">
        <f>VLOOKUP(B1560,home!$B$2:$E$405,4,FALSE)</f>
        <v>0.82</v>
      </c>
      <c r="K1560" s="12">
        <f t="shared" si="1904"/>
        <v>2.3061333333333383</v>
      </c>
      <c r="L1560" s="12">
        <f t="shared" si="1905"/>
        <v>1.2267200000000027</v>
      </c>
      <c r="M1560" s="13">
        <f t="shared" si="1906"/>
        <v>2.9221418353535495E-2</v>
      </c>
      <c r="N1560" s="13">
        <f t="shared" si="1907"/>
        <v>6.7388486912366805E-2</v>
      </c>
      <c r="O1560" s="13">
        <f t="shared" si="1908"/>
        <v>3.5846498322649134E-2</v>
      </c>
      <c r="P1560" s="13">
        <f t="shared" si="1909"/>
        <v>8.2666804665138774E-2</v>
      </c>
      <c r="Q1560" s="13">
        <f t="shared" si="1910"/>
        <v>7.7703417975753253E-2</v>
      </c>
      <c r="R1560" s="13">
        <f t="shared" si="1911"/>
        <v>2.1986808211180129E-2</v>
      </c>
      <c r="S1560" s="13">
        <f t="shared" si="1912"/>
        <v>5.8465681840503415E-2</v>
      </c>
      <c r="T1560" s="13">
        <f t="shared" si="1913"/>
        <v>9.5320336899216235E-2</v>
      </c>
      <c r="U1560" s="13">
        <f t="shared" si="1914"/>
        <v>5.0704511309409644E-2</v>
      </c>
      <c r="V1560" s="13">
        <f t="shared" si="1915"/>
        <v>1.8377581972574976E-2</v>
      </c>
      <c r="W1560" s="13">
        <f t="shared" si="1916"/>
        <v>5.9731480769272496E-2</v>
      </c>
      <c r="X1560" s="13">
        <f t="shared" si="1917"/>
        <v>7.3273802089282108E-2</v>
      </c>
      <c r="Y1560" s="13">
        <f t="shared" si="1918"/>
        <v>4.4943219249482191E-2</v>
      </c>
      <c r="Z1560" s="13">
        <f t="shared" si="1919"/>
        <v>8.9905524562729853E-3</v>
      </c>
      <c r="AA1560" s="13">
        <f t="shared" si="1920"/>
        <v>2.073341270449305E-2</v>
      </c>
      <c r="AB1560" s="13">
        <f t="shared" si="1921"/>
        <v>2.3907007075794174E-2</v>
      </c>
      <c r="AC1560" s="13">
        <f t="shared" si="1922"/>
        <v>3.2493631057795244E-3</v>
      </c>
      <c r="AD1560" s="13">
        <f t="shared" si="1923"/>
        <v>3.4437189712844644E-2</v>
      </c>
      <c r="AE1560" s="13">
        <f t="shared" si="1924"/>
        <v>4.2244789364540868E-2</v>
      </c>
      <c r="AF1560" s="13">
        <f t="shared" si="1925"/>
        <v>2.5911264004634851E-2</v>
      </c>
      <c r="AG1560" s="13">
        <f t="shared" si="1926"/>
        <v>1.0595288593255248E-2</v>
      </c>
      <c r="AH1560" s="13">
        <f t="shared" si="1927"/>
        <v>2.7572226272898031E-3</v>
      </c>
      <c r="AI1560" s="13">
        <f t="shared" si="1928"/>
        <v>6.3585230082139387E-3</v>
      </c>
      <c r="AJ1560" s="13">
        <f t="shared" si="1929"/>
        <v>7.3318009300045693E-3</v>
      </c>
      <c r="AK1560" s="13">
        <f t="shared" si="1930"/>
        <v>5.6360368393493015E-3</v>
      </c>
      <c r="AL1560" s="13">
        <f t="shared" si="1931"/>
        <v>3.6769531430918352E-4</v>
      </c>
      <c r="AM1560" s="13">
        <f t="shared" si="1932"/>
        <v>1.5883350220622986E-2</v>
      </c>
      <c r="AN1560" s="13">
        <f t="shared" si="1933"/>
        <v>1.9484423382642672E-2</v>
      </c>
      <c r="AO1560" s="13">
        <f t="shared" si="1934"/>
        <v>1.1950965925977738E-2</v>
      </c>
      <c r="AP1560" s="13">
        <f t="shared" si="1935"/>
        <v>4.8868296402384817E-3</v>
      </c>
      <c r="AQ1560" s="13">
        <f t="shared" si="1936"/>
        <v>1.4986929140683399E-3</v>
      </c>
      <c r="AR1560" s="13">
        <f t="shared" si="1937"/>
        <v>6.7646802826979075E-4</v>
      </c>
      <c r="AS1560" s="13">
        <f t="shared" si="1938"/>
        <v>1.5600254689272436E-3</v>
      </c>
      <c r="AT1560" s="13">
        <f t="shared" si="1939"/>
        <v>1.7988133673710444E-3</v>
      </c>
      <c r="AU1560" s="13">
        <f t="shared" si="1940"/>
        <v>1.3827678223133177E-3</v>
      </c>
      <c r="AV1560" s="13">
        <f t="shared" si="1941"/>
        <v>7.9721174182437323E-4</v>
      </c>
      <c r="AW1560" s="13">
        <f t="shared" si="1942"/>
        <v>2.8894517975874477E-5</v>
      </c>
      <c r="AX1560" s="13">
        <f t="shared" si="1943"/>
        <v>6.1048538981310144E-3</v>
      </c>
      <c r="AY1560" s="13">
        <f t="shared" si="1944"/>
        <v>7.4889463739152944E-3</v>
      </c>
      <c r="AZ1560" s="13">
        <f t="shared" si="1945"/>
        <v>4.5934201479046963E-3</v>
      </c>
      <c r="BA1560" s="13">
        <f t="shared" si="1946"/>
        <v>1.8782801212792208E-3</v>
      </c>
      <c r="BB1560" s="13">
        <f t="shared" si="1947"/>
        <v>5.7603094759391235E-4</v>
      </c>
      <c r="BC1560" s="13">
        <f t="shared" si="1948"/>
        <v>1.413257368064811E-4</v>
      </c>
      <c r="BD1560" s="13">
        <f t="shared" si="1949"/>
        <v>1.3830614327318657E-4</v>
      </c>
      <c r="BE1560" s="13">
        <f t="shared" si="1950"/>
        <v>3.1895240720707205E-4</v>
      </c>
      <c r="BF1560" s="13">
        <f t="shared" si="1951"/>
        <v>3.6777338900356873E-4</v>
      </c>
      <c r="BG1560" s="13">
        <f t="shared" si="1952"/>
        <v>2.8271149049803281E-4</v>
      </c>
      <c r="BH1560" s="13">
        <f t="shared" si="1953"/>
        <v>1.6299259798846619E-4</v>
      </c>
      <c r="BI1560" s="13">
        <f t="shared" si="1954"/>
        <v>7.5176532661560421E-5</v>
      </c>
      <c r="BJ1560" s="14">
        <f t="shared" si="1955"/>
        <v>0.60603639487982952</v>
      </c>
      <c r="BK1560" s="14">
        <f t="shared" si="1956"/>
        <v>0.19983749162575665</v>
      </c>
      <c r="BL1560" s="14">
        <f t="shared" si="1957"/>
        <v>0.18282302001772138</v>
      </c>
      <c r="BM1560" s="14">
        <f t="shared" si="1958"/>
        <v>0.67541397268301728</v>
      </c>
      <c r="BN1560" s="14">
        <f t="shared" si="1959"/>
        <v>0.3148134344406236</v>
      </c>
    </row>
    <row r="1561" spans="1:66" x14ac:dyDescent="0.25">
      <c r="A1561" t="s">
        <v>61</v>
      </c>
      <c r="B1561" t="s">
        <v>240</v>
      </c>
      <c r="C1561" t="s">
        <v>337</v>
      </c>
      <c r="D1561" s="11">
        <v>44471</v>
      </c>
      <c r="E1561" s="10">
        <f>VLOOKUP(A1561,home!$A$2:$E$405,3,FALSE)</f>
        <v>1.5</v>
      </c>
      <c r="F1561" s="10">
        <f>VLOOKUP(B1561,home!$B$2:$E$405,3,FALSE)</f>
        <v>1.67</v>
      </c>
      <c r="G1561" s="10">
        <f>VLOOKUP(C1561,away!$B$2:$E$405,4,FALSE)</f>
        <v>1</v>
      </c>
      <c r="H1561" s="10">
        <f>VLOOKUP(A1561,away!$A$2:$E$405,3,FALSE)</f>
        <v>1.1000000000000001</v>
      </c>
      <c r="I1561" s="10">
        <f>VLOOKUP(C1561,away!$B$2:$E$405,3,FALSE)</f>
        <v>0.83</v>
      </c>
      <c r="J1561" s="10">
        <f>VLOOKUP(B1561,home!$B$2:$E$405,4,FALSE)</f>
        <v>0.91</v>
      </c>
      <c r="K1561" s="12">
        <f t="shared" si="1904"/>
        <v>2.5049999999999999</v>
      </c>
      <c r="L1561" s="12">
        <f t="shared" si="1905"/>
        <v>0.83083000000000007</v>
      </c>
      <c r="M1561" s="13">
        <f t="shared" si="1906"/>
        <v>3.558503836886736E-2</v>
      </c>
      <c r="N1561" s="13">
        <f t="shared" si="1907"/>
        <v>8.914052111401273E-2</v>
      </c>
      <c r="O1561" s="13">
        <f t="shared" si="1908"/>
        <v>2.956511742800607E-2</v>
      </c>
      <c r="P1561" s="13">
        <f t="shared" si="1909"/>
        <v>7.4060619157155214E-2</v>
      </c>
      <c r="Q1561" s="13">
        <f t="shared" si="1910"/>
        <v>0.11164850269530094</v>
      </c>
      <c r="R1561" s="13">
        <f t="shared" si="1911"/>
        <v>1.2281793256355139E-2</v>
      </c>
      <c r="S1561" s="13">
        <f t="shared" si="1912"/>
        <v>3.8534279864229956E-2</v>
      </c>
      <c r="T1561" s="13">
        <f t="shared" si="1913"/>
        <v>9.2760925494336899E-2</v>
      </c>
      <c r="U1561" s="13">
        <f t="shared" si="1914"/>
        <v>3.0765892107169627E-2</v>
      </c>
      <c r="V1561" s="13">
        <f t="shared" si="1915"/>
        <v>8.910962947521495E-3</v>
      </c>
      <c r="W1561" s="13">
        <f t="shared" si="1916"/>
        <v>9.32264997505763E-2</v>
      </c>
      <c r="X1561" s="13">
        <f t="shared" si="1917"/>
        <v>7.7455372787771315E-2</v>
      </c>
      <c r="Y1561" s="13">
        <f t="shared" si="1918"/>
        <v>3.2176123686632016E-2</v>
      </c>
      <c r="Z1561" s="13">
        <f t="shared" si="1919"/>
        <v>3.4013607637258477E-3</v>
      </c>
      <c r="AA1561" s="13">
        <f t="shared" si="1920"/>
        <v>8.5204087131332488E-3</v>
      </c>
      <c r="AB1561" s="13">
        <f t="shared" si="1921"/>
        <v>1.0671811913199394E-2</v>
      </c>
      <c r="AC1561" s="13">
        <f t="shared" si="1922"/>
        <v>1.1591097400594783E-3</v>
      </c>
      <c r="AD1561" s="13">
        <f t="shared" si="1923"/>
        <v>5.8383095468798406E-2</v>
      </c>
      <c r="AE1561" s="13">
        <f t="shared" si="1924"/>
        <v>4.8506427208341786E-2</v>
      </c>
      <c r="AF1561" s="13">
        <f t="shared" si="1925"/>
        <v>2.01502974587533E-2</v>
      </c>
      <c r="AG1561" s="13">
        <f t="shared" si="1926"/>
        <v>5.5804905458853365E-3</v>
      </c>
      <c r="AH1561" s="13">
        <f t="shared" si="1927"/>
        <v>7.0648814083158643E-4</v>
      </c>
      <c r="AI1561" s="13">
        <f t="shared" si="1928"/>
        <v>1.7697527927831242E-3</v>
      </c>
      <c r="AJ1561" s="13">
        <f t="shared" si="1929"/>
        <v>2.2166153729608626E-3</v>
      </c>
      <c r="AK1561" s="13">
        <f t="shared" si="1930"/>
        <v>1.8508738364223208E-3</v>
      </c>
      <c r="AL1561" s="13">
        <f t="shared" si="1931"/>
        <v>9.6494919162428382E-5</v>
      </c>
      <c r="AM1561" s="13">
        <f t="shared" si="1932"/>
        <v>2.9249930829867998E-2</v>
      </c>
      <c r="AN1561" s="13">
        <f t="shared" si="1933"/>
        <v>2.4301720031379231E-2</v>
      </c>
      <c r="AO1561" s="13">
        <f t="shared" si="1934"/>
        <v>1.0095299026835402E-2</v>
      </c>
      <c r="AP1561" s="13">
        <f t="shared" si="1935"/>
        <v>2.7958257634885532E-3</v>
      </c>
      <c r="AQ1561" s="13">
        <f t="shared" si="1936"/>
        <v>5.8071397976979856E-4</v>
      </c>
      <c r="AR1561" s="13">
        <f t="shared" si="1937"/>
        <v>1.1739430840942144E-4</v>
      </c>
      <c r="AS1561" s="13">
        <f t="shared" si="1938"/>
        <v>2.9407274256560074E-4</v>
      </c>
      <c r="AT1561" s="13">
        <f t="shared" si="1939"/>
        <v>3.6832611006341485E-4</v>
      </c>
      <c r="AU1561" s="13">
        <f t="shared" si="1940"/>
        <v>3.0755230190295148E-4</v>
      </c>
      <c r="AV1561" s="13">
        <f t="shared" si="1941"/>
        <v>1.9260462906672336E-4</v>
      </c>
      <c r="AW1561" s="13">
        <f t="shared" si="1942"/>
        <v>5.5785566274372093E-6</v>
      </c>
      <c r="AX1561" s="13">
        <f t="shared" si="1943"/>
        <v>1.2211846121469892E-2</v>
      </c>
      <c r="AY1561" s="13">
        <f t="shared" si="1944"/>
        <v>1.0145968113100831E-2</v>
      </c>
      <c r="AZ1561" s="13">
        <f t="shared" si="1945"/>
        <v>4.2147873437037809E-3</v>
      </c>
      <c r="BA1561" s="13">
        <f t="shared" si="1946"/>
        <v>1.1672572562564712E-3</v>
      </c>
      <c r="BB1561" s="13">
        <f t="shared" si="1947"/>
        <v>2.4244808655389096E-4</v>
      </c>
      <c r="BC1561" s="13">
        <f t="shared" si="1948"/>
        <v>4.0286628750313858E-5</v>
      </c>
      <c r="BD1561" s="13">
        <f t="shared" si="1949"/>
        <v>1.6255785542633264E-5</v>
      </c>
      <c r="BE1561" s="13">
        <f t="shared" si="1950"/>
        <v>4.0720742784296333E-5</v>
      </c>
      <c r="BF1561" s="13">
        <f t="shared" si="1951"/>
        <v>5.100273033733115E-5</v>
      </c>
      <c r="BG1561" s="13">
        <f t="shared" si="1952"/>
        <v>4.2587279831671517E-5</v>
      </c>
      <c r="BH1561" s="13">
        <f t="shared" si="1953"/>
        <v>2.6670283994584289E-5</v>
      </c>
      <c r="BI1561" s="13">
        <f t="shared" si="1954"/>
        <v>1.3361812281286725E-5</v>
      </c>
      <c r="BJ1561" s="14">
        <f t="shared" si="1955"/>
        <v>0.72407433939158516</v>
      </c>
      <c r="BK1561" s="14">
        <f t="shared" si="1956"/>
        <v>0.16849247311009677</v>
      </c>
      <c r="BL1561" s="14">
        <f t="shared" si="1957"/>
        <v>9.9819302287641298E-2</v>
      </c>
      <c r="BM1561" s="14">
        <f t="shared" si="1958"/>
        <v>0.63336549397687836</v>
      </c>
      <c r="BN1561" s="14">
        <f t="shared" si="1959"/>
        <v>0.35228159201969744</v>
      </c>
    </row>
    <row r="1562" spans="1:66" x14ac:dyDescent="0.25">
      <c r="A1562" t="s">
        <v>61</v>
      </c>
      <c r="B1562" t="s">
        <v>67</v>
      </c>
      <c r="C1562" t="s">
        <v>82</v>
      </c>
      <c r="D1562" s="11">
        <v>44471</v>
      </c>
      <c r="E1562" s="10">
        <f>VLOOKUP(A1562,home!$A$2:$E$405,3,FALSE)</f>
        <v>1.5</v>
      </c>
      <c r="F1562" s="10">
        <f>VLOOKUP(B1562,home!$B$2:$E$405,3,FALSE)</f>
        <v>0.33</v>
      </c>
      <c r="G1562" s="10">
        <f>VLOOKUP(C1562,away!$B$2:$E$405,4,FALSE)</f>
        <v>1.33</v>
      </c>
      <c r="H1562" s="10">
        <f>VLOOKUP(A1562,away!$A$2:$E$405,3,FALSE)</f>
        <v>1.1000000000000001</v>
      </c>
      <c r="I1562" s="10">
        <f>VLOOKUP(C1562,away!$B$2:$E$405,3,FALSE)</f>
        <v>0</v>
      </c>
      <c r="J1562" s="10">
        <f>VLOOKUP(B1562,home!$B$2:$E$405,4,FALSE)</f>
        <v>0.91</v>
      </c>
      <c r="K1562" s="12">
        <f t="shared" si="1904"/>
        <v>0.65834999999999999</v>
      </c>
      <c r="L1562" s="12">
        <f t="shared" si="1905"/>
        <v>0</v>
      </c>
      <c r="M1562" s="13">
        <f t="shared" si="1906"/>
        <v>0.51770484314460941</v>
      </c>
      <c r="N1562" s="13">
        <f t="shared" si="1907"/>
        <v>0.34083098348425361</v>
      </c>
      <c r="O1562" s="13">
        <f t="shared" si="1908"/>
        <v>0</v>
      </c>
      <c r="P1562" s="13">
        <f t="shared" si="1909"/>
        <v>0</v>
      </c>
      <c r="Q1562" s="13">
        <f t="shared" si="1910"/>
        <v>0.11219303898842917</v>
      </c>
      <c r="R1562" s="13">
        <f t="shared" si="1911"/>
        <v>0</v>
      </c>
      <c r="S1562" s="13">
        <f t="shared" si="1912"/>
        <v>0</v>
      </c>
      <c r="T1562" s="13">
        <f t="shared" si="1913"/>
        <v>0</v>
      </c>
      <c r="U1562" s="13">
        <f t="shared" si="1914"/>
        <v>0</v>
      </c>
      <c r="V1562" s="13">
        <f t="shared" si="1915"/>
        <v>0</v>
      </c>
      <c r="W1562" s="13">
        <f t="shared" si="1916"/>
        <v>2.4620762406010781E-2</v>
      </c>
      <c r="X1562" s="13">
        <f t="shared" si="1917"/>
        <v>0</v>
      </c>
      <c r="Y1562" s="13">
        <f t="shared" si="1918"/>
        <v>0</v>
      </c>
      <c r="Z1562" s="13">
        <f t="shared" si="1919"/>
        <v>0</v>
      </c>
      <c r="AA1562" s="13">
        <f t="shared" si="1920"/>
        <v>0</v>
      </c>
      <c r="AB1562" s="13">
        <f t="shared" si="1921"/>
        <v>0</v>
      </c>
      <c r="AC1562" s="13">
        <f t="shared" si="1922"/>
        <v>0</v>
      </c>
      <c r="AD1562" s="13">
        <f t="shared" si="1923"/>
        <v>4.0522697324992989E-3</v>
      </c>
      <c r="AE1562" s="13">
        <f t="shared" si="1924"/>
        <v>0</v>
      </c>
      <c r="AF1562" s="13">
        <f t="shared" si="1925"/>
        <v>0</v>
      </c>
      <c r="AG1562" s="13">
        <f t="shared" si="1926"/>
        <v>0</v>
      </c>
      <c r="AH1562" s="13">
        <f t="shared" si="1927"/>
        <v>0</v>
      </c>
      <c r="AI1562" s="13">
        <f t="shared" si="1928"/>
        <v>0</v>
      </c>
      <c r="AJ1562" s="13">
        <f t="shared" si="1929"/>
        <v>0</v>
      </c>
      <c r="AK1562" s="13">
        <f t="shared" si="1930"/>
        <v>0</v>
      </c>
      <c r="AL1562" s="13">
        <f t="shared" si="1931"/>
        <v>0</v>
      </c>
      <c r="AM1562" s="13">
        <f t="shared" si="1932"/>
        <v>5.3356235567818266E-4</v>
      </c>
      <c r="AN1562" s="13">
        <f t="shared" si="1933"/>
        <v>0</v>
      </c>
      <c r="AO1562" s="13">
        <f t="shared" si="1934"/>
        <v>0</v>
      </c>
      <c r="AP1562" s="13">
        <f t="shared" si="1935"/>
        <v>0</v>
      </c>
      <c r="AQ1562" s="13">
        <f t="shared" si="1936"/>
        <v>0</v>
      </c>
      <c r="AR1562" s="13">
        <f t="shared" si="1937"/>
        <v>0</v>
      </c>
      <c r="AS1562" s="13">
        <f t="shared" si="1938"/>
        <v>0</v>
      </c>
      <c r="AT1562" s="13">
        <f t="shared" si="1939"/>
        <v>0</v>
      </c>
      <c r="AU1562" s="13">
        <f t="shared" si="1940"/>
        <v>0</v>
      </c>
      <c r="AV1562" s="13">
        <f t="shared" si="1941"/>
        <v>0</v>
      </c>
      <c r="AW1562" s="13">
        <f t="shared" si="1942"/>
        <v>0</v>
      </c>
      <c r="AX1562" s="13">
        <f t="shared" si="1943"/>
        <v>5.8545129476788587E-5</v>
      </c>
      <c r="AY1562" s="13">
        <f t="shared" si="1944"/>
        <v>0</v>
      </c>
      <c r="AZ1562" s="13">
        <f t="shared" si="1945"/>
        <v>0</v>
      </c>
      <c r="BA1562" s="13">
        <f t="shared" si="1946"/>
        <v>0</v>
      </c>
      <c r="BB1562" s="13">
        <f t="shared" si="1947"/>
        <v>0</v>
      </c>
      <c r="BC1562" s="13">
        <f t="shared" si="1948"/>
        <v>0</v>
      </c>
      <c r="BD1562" s="13">
        <f t="shared" si="1949"/>
        <v>0</v>
      </c>
      <c r="BE1562" s="13">
        <f t="shared" si="1950"/>
        <v>0</v>
      </c>
      <c r="BF1562" s="13">
        <f t="shared" si="1951"/>
        <v>0</v>
      </c>
      <c r="BG1562" s="13">
        <f t="shared" si="1952"/>
        <v>0</v>
      </c>
      <c r="BH1562" s="13">
        <f t="shared" si="1953"/>
        <v>0</v>
      </c>
      <c r="BI1562" s="13">
        <f t="shared" si="1954"/>
        <v>0</v>
      </c>
      <c r="BJ1562" s="14">
        <f t="shared" si="1955"/>
        <v>0.48228916209634787</v>
      </c>
      <c r="BK1562" s="14">
        <f t="shared" si="1956"/>
        <v>0.51770484314460941</v>
      </c>
      <c r="BL1562" s="14">
        <f t="shared" si="1957"/>
        <v>0</v>
      </c>
      <c r="BM1562" s="14">
        <f t="shared" si="1958"/>
        <v>2.9265139623665049E-2</v>
      </c>
      <c r="BN1562" s="14">
        <f t="shared" si="1959"/>
        <v>0.9707288656172921</v>
      </c>
    </row>
    <row r="1563" spans="1:66" x14ac:dyDescent="0.25">
      <c r="A1563" t="s">
        <v>61</v>
      </c>
      <c r="B1563" t="s">
        <v>69</v>
      </c>
      <c r="C1563" t="s">
        <v>71</v>
      </c>
      <c r="D1563" s="11">
        <v>44471</v>
      </c>
      <c r="E1563" s="10">
        <f>VLOOKUP(A1563,home!$A$2:$E$405,3,FALSE)</f>
        <v>1.5</v>
      </c>
      <c r="F1563" s="10">
        <f>VLOOKUP(B1563,home!$B$2:$E$405,3,FALSE)</f>
        <v>1.5</v>
      </c>
      <c r="G1563" s="10">
        <f>VLOOKUP(C1563,away!$B$2:$E$405,4,FALSE)</f>
        <v>1.33</v>
      </c>
      <c r="H1563" s="10">
        <f>VLOOKUP(A1563,away!$A$2:$E$405,3,FALSE)</f>
        <v>1.1000000000000001</v>
      </c>
      <c r="I1563" s="10">
        <f>VLOOKUP(C1563,away!$B$2:$E$405,3,FALSE)</f>
        <v>0.67</v>
      </c>
      <c r="J1563" s="10">
        <f>VLOOKUP(B1563,home!$B$2:$E$405,4,FALSE)</f>
        <v>0.45</v>
      </c>
      <c r="K1563" s="12">
        <f t="shared" si="1904"/>
        <v>2.9925000000000002</v>
      </c>
      <c r="L1563" s="12">
        <f t="shared" si="1905"/>
        <v>0.33165000000000006</v>
      </c>
      <c r="M1563" s="13">
        <f t="shared" si="1906"/>
        <v>3.6003108393125177E-2</v>
      </c>
      <c r="N1563" s="13">
        <f t="shared" si="1907"/>
        <v>0.10773930186642712</v>
      </c>
      <c r="O1563" s="13">
        <f t="shared" si="1908"/>
        <v>1.1940430898579968E-2</v>
      </c>
      <c r="P1563" s="13">
        <f t="shared" si="1909"/>
        <v>3.5731739464000559E-2</v>
      </c>
      <c r="Q1563" s="13">
        <f t="shared" si="1910"/>
        <v>0.16120493041764161</v>
      </c>
      <c r="R1563" s="13">
        <f t="shared" si="1911"/>
        <v>1.9800219537570232E-3</v>
      </c>
      <c r="S1563" s="13">
        <f t="shared" si="1912"/>
        <v>8.8656039860645248E-3</v>
      </c>
      <c r="T1563" s="13">
        <f t="shared" si="1913"/>
        <v>5.3463615173010848E-2</v>
      </c>
      <c r="U1563" s="13">
        <f t="shared" si="1914"/>
        <v>5.9252156966178929E-3</v>
      </c>
      <c r="V1563" s="13">
        <f t="shared" si="1915"/>
        <v>9.7764228935778462E-4</v>
      </c>
      <c r="W1563" s="13">
        <f t="shared" si="1916"/>
        <v>0.1608019180915975</v>
      </c>
      <c r="X1563" s="13">
        <f t="shared" si="1917"/>
        <v>5.3329956135078321E-2</v>
      </c>
      <c r="Y1563" s="13">
        <f t="shared" si="1918"/>
        <v>8.8434399760993626E-3</v>
      </c>
      <c r="Z1563" s="13">
        <f t="shared" si="1919"/>
        <v>2.1889142698783894E-4</v>
      </c>
      <c r="AA1563" s="13">
        <f t="shared" si="1920"/>
        <v>6.5503259526110815E-4</v>
      </c>
      <c r="AB1563" s="13">
        <f t="shared" si="1921"/>
        <v>9.8009252065943322E-4</v>
      </c>
      <c r="AC1563" s="13">
        <f t="shared" si="1922"/>
        <v>6.0642089550439804E-5</v>
      </c>
      <c r="AD1563" s="13">
        <f t="shared" si="1923"/>
        <v>0.1202999349722764</v>
      </c>
      <c r="AE1563" s="13">
        <f t="shared" si="1924"/>
        <v>3.9897473433555472E-2</v>
      </c>
      <c r="AF1563" s="13">
        <f t="shared" si="1925"/>
        <v>6.615998532119337E-3</v>
      </c>
      <c r="AG1563" s="13">
        <f t="shared" si="1926"/>
        <v>7.3139863772579282E-4</v>
      </c>
      <c r="AH1563" s="13">
        <f t="shared" si="1927"/>
        <v>1.8148835440129199E-5</v>
      </c>
      <c r="AI1563" s="13">
        <f t="shared" si="1928"/>
        <v>5.4310390054586639E-5</v>
      </c>
      <c r="AJ1563" s="13">
        <f t="shared" si="1929"/>
        <v>8.1261921119175272E-5</v>
      </c>
      <c r="AK1563" s="13">
        <f t="shared" si="1930"/>
        <v>8.1058766316377334E-5</v>
      </c>
      <c r="AL1563" s="13">
        <f t="shared" si="1931"/>
        <v>2.4074002952285828E-6</v>
      </c>
      <c r="AM1563" s="13">
        <f t="shared" si="1932"/>
        <v>7.1999511080907394E-2</v>
      </c>
      <c r="AN1563" s="13">
        <f t="shared" si="1933"/>
        <v>2.3878637849982943E-2</v>
      </c>
      <c r="AO1563" s="13">
        <f t="shared" si="1934"/>
        <v>3.9596751214734218E-3</v>
      </c>
      <c r="AP1563" s="13">
        <f t="shared" si="1935"/>
        <v>4.3774208467888681E-4</v>
      </c>
      <c r="AQ1563" s="13">
        <f t="shared" si="1936"/>
        <v>3.6294290595938211E-5</v>
      </c>
      <c r="AR1563" s="13">
        <f t="shared" si="1937"/>
        <v>1.2038122547437705E-6</v>
      </c>
      <c r="AS1563" s="13">
        <f t="shared" si="1938"/>
        <v>3.6024081723207337E-6</v>
      </c>
      <c r="AT1563" s="13">
        <f t="shared" si="1939"/>
        <v>5.3901032278348986E-6</v>
      </c>
      <c r="AU1563" s="13">
        <f t="shared" si="1940"/>
        <v>5.3766279697653117E-6</v>
      </c>
      <c r="AV1563" s="13">
        <f t="shared" si="1941"/>
        <v>4.0223897998806743E-6</v>
      </c>
      <c r="AW1563" s="13">
        <f t="shared" si="1942"/>
        <v>6.6368189345231452E-8</v>
      </c>
      <c r="AX1563" s="13">
        <f t="shared" si="1943"/>
        <v>3.5909756151602565E-2</v>
      </c>
      <c r="AY1563" s="13">
        <f t="shared" si="1944"/>
        <v>1.1909470627678992E-2</v>
      </c>
      <c r="AZ1563" s="13">
        <f t="shared" si="1945"/>
        <v>1.9748879668348689E-3</v>
      </c>
      <c r="BA1563" s="13">
        <f t="shared" si="1946"/>
        <v>2.1832386473359479E-4</v>
      </c>
      <c r="BB1563" s="13">
        <f t="shared" si="1947"/>
        <v>1.8101777434724184E-5</v>
      </c>
      <c r="BC1563" s="13">
        <f t="shared" si="1948"/>
        <v>1.2006908972452555E-6</v>
      </c>
      <c r="BD1563" s="13">
        <f t="shared" si="1949"/>
        <v>6.6540722380961867E-8</v>
      </c>
      <c r="BE1563" s="13">
        <f t="shared" si="1950"/>
        <v>1.9912311172502839E-7</v>
      </c>
      <c r="BF1563" s="13">
        <f t="shared" si="1951"/>
        <v>2.979379559185738E-7</v>
      </c>
      <c r="BG1563" s="13">
        <f t="shared" si="1952"/>
        <v>2.971931110287774E-7</v>
      </c>
      <c r="BH1563" s="13">
        <f t="shared" si="1953"/>
        <v>2.2233759618840411E-7</v>
      </c>
      <c r="BI1563" s="13">
        <f t="shared" si="1954"/>
        <v>1.3306905131875982E-7</v>
      </c>
      <c r="BJ1563" s="14">
        <f t="shared" si="1955"/>
        <v>0.86327156874235234</v>
      </c>
      <c r="BK1563" s="14">
        <f t="shared" si="1956"/>
        <v>9.3550614250072703E-2</v>
      </c>
      <c r="BL1563" s="14">
        <f t="shared" si="1957"/>
        <v>2.1736385120778801E-2</v>
      </c>
      <c r="BM1563" s="14">
        <f t="shared" si="1958"/>
        <v>0.61226852228717077</v>
      </c>
      <c r="BN1563" s="14">
        <f t="shared" si="1959"/>
        <v>0.35459953299353147</v>
      </c>
    </row>
    <row r="1564" spans="1:66" x14ac:dyDescent="0.25">
      <c r="A1564" t="s">
        <v>61</v>
      </c>
      <c r="B1564" t="s">
        <v>64</v>
      </c>
      <c r="C1564" t="s">
        <v>87</v>
      </c>
      <c r="D1564" s="11">
        <v>44471</v>
      </c>
      <c r="E1564" s="10">
        <f>VLOOKUP(A1564,home!$A$2:$E$405,3,FALSE)</f>
        <v>1.5</v>
      </c>
      <c r="F1564" s="10">
        <f>VLOOKUP(B1564,home!$B$2:$E$405,3,FALSE)</f>
        <v>0.67</v>
      </c>
      <c r="G1564" s="10">
        <f>VLOOKUP(C1564,away!$B$2:$E$405,4,FALSE)</f>
        <v>0.83</v>
      </c>
      <c r="H1564" s="10">
        <f>VLOOKUP(A1564,away!$A$2:$E$405,3,FALSE)</f>
        <v>1.1000000000000001</v>
      </c>
      <c r="I1564" s="10">
        <f>VLOOKUP(C1564,away!$B$2:$E$405,3,FALSE)</f>
        <v>0.5</v>
      </c>
      <c r="J1564" s="10">
        <f>VLOOKUP(B1564,home!$B$2:$E$405,4,FALSE)</f>
        <v>1.59</v>
      </c>
      <c r="K1564" s="12">
        <f t="shared" si="1904"/>
        <v>0.83415000000000006</v>
      </c>
      <c r="L1564" s="12">
        <f t="shared" si="1905"/>
        <v>0.87450000000000017</v>
      </c>
      <c r="M1564" s="13">
        <f t="shared" si="1906"/>
        <v>0.18111012632529999</v>
      </c>
      <c r="N1564" s="13">
        <f t="shared" si="1907"/>
        <v>0.15107301187424901</v>
      </c>
      <c r="O1564" s="13">
        <f t="shared" si="1908"/>
        <v>0.15838080547147487</v>
      </c>
      <c r="P1564" s="13">
        <f t="shared" si="1909"/>
        <v>0.13211334888403078</v>
      </c>
      <c r="Q1564" s="13">
        <f t="shared" si="1910"/>
        <v>6.3008776427452409E-2</v>
      </c>
      <c r="R1564" s="13">
        <f t="shared" si="1911"/>
        <v>6.9252007192402404E-2</v>
      </c>
      <c r="S1564" s="13">
        <f t="shared" si="1912"/>
        <v>2.4092988762544173E-2</v>
      </c>
      <c r="T1564" s="13">
        <f t="shared" si="1913"/>
        <v>5.5101174985807133E-2</v>
      </c>
      <c r="U1564" s="13">
        <f t="shared" si="1914"/>
        <v>5.7766561799542468E-2</v>
      </c>
      <c r="V1564" s="13">
        <f t="shared" si="1915"/>
        <v>1.9527746856615074E-3</v>
      </c>
      <c r="W1564" s="13">
        <f t="shared" si="1916"/>
        <v>1.7519590285653145E-2</v>
      </c>
      <c r="X1564" s="13">
        <f t="shared" si="1917"/>
        <v>1.5320881704803677E-2</v>
      </c>
      <c r="Y1564" s="13">
        <f t="shared" si="1918"/>
        <v>6.6990555254254087E-3</v>
      </c>
      <c r="Z1564" s="13">
        <f t="shared" si="1919"/>
        <v>2.0186960096585306E-2</v>
      </c>
      <c r="AA1564" s="13">
        <f t="shared" si="1920"/>
        <v>1.6838952764566633E-2</v>
      </c>
      <c r="AB1564" s="13">
        <f t="shared" si="1921"/>
        <v>7.0231062242816292E-3</v>
      </c>
      <c r="AC1564" s="13">
        <f t="shared" si="1922"/>
        <v>8.9029948439809712E-5</v>
      </c>
      <c r="AD1564" s="13">
        <f t="shared" si="1923"/>
        <v>3.6534915591943918E-3</v>
      </c>
      <c r="AE1564" s="13">
        <f t="shared" si="1924"/>
        <v>3.1949783685154961E-3</v>
      </c>
      <c r="AF1564" s="13">
        <f t="shared" si="1925"/>
        <v>1.3970042916334009E-3</v>
      </c>
      <c r="AG1564" s="13">
        <f t="shared" si="1926"/>
        <v>4.0722675101113653E-4</v>
      </c>
      <c r="AH1564" s="13">
        <f t="shared" si="1927"/>
        <v>4.413374151115962E-3</v>
      </c>
      <c r="AI1564" s="13">
        <f t="shared" si="1928"/>
        <v>3.68141604815338E-3</v>
      </c>
      <c r="AJ1564" s="13">
        <f t="shared" si="1929"/>
        <v>1.535426598283571E-3</v>
      </c>
      <c r="AK1564" s="13">
        <f t="shared" si="1930"/>
        <v>4.26925365652747E-4</v>
      </c>
      <c r="AL1564" s="13">
        <f t="shared" si="1931"/>
        <v>2.5977663155575347E-6</v>
      </c>
      <c r="AM1564" s="13">
        <f t="shared" si="1932"/>
        <v>6.0951199682040061E-4</v>
      </c>
      <c r="AN1564" s="13">
        <f t="shared" si="1933"/>
        <v>5.3301824121944038E-4</v>
      </c>
      <c r="AO1564" s="13">
        <f t="shared" si="1934"/>
        <v>2.3306222597320036E-4</v>
      </c>
      <c r="AP1564" s="13">
        <f t="shared" si="1935"/>
        <v>6.7937638871187924E-5</v>
      </c>
      <c r="AQ1564" s="13">
        <f t="shared" si="1936"/>
        <v>1.4852866298213458E-5</v>
      </c>
      <c r="AR1564" s="13">
        <f t="shared" si="1937"/>
        <v>7.7189913903018205E-4</v>
      </c>
      <c r="AS1564" s="13">
        <f t="shared" si="1938"/>
        <v>6.4387966682202639E-4</v>
      </c>
      <c r="AT1564" s="13">
        <f t="shared" si="1939"/>
        <v>2.685461120397967E-4</v>
      </c>
      <c r="AU1564" s="13">
        <f t="shared" si="1940"/>
        <v>7.4669246452665472E-5</v>
      </c>
      <c r="AV1564" s="13">
        <f t="shared" si="1941"/>
        <v>1.5571337982122724E-5</v>
      </c>
      <c r="AW1564" s="13">
        <f t="shared" si="1942"/>
        <v>5.2638262839471294E-8</v>
      </c>
      <c r="AX1564" s="13">
        <f t="shared" si="1943"/>
        <v>8.4737405357956184E-5</v>
      </c>
      <c r="AY1564" s="13">
        <f t="shared" si="1944"/>
        <v>7.4102860985532696E-5</v>
      </c>
      <c r="AZ1564" s="13">
        <f t="shared" si="1945"/>
        <v>3.2401475965924175E-5</v>
      </c>
      <c r="BA1564" s="13">
        <f t="shared" si="1946"/>
        <v>9.4450302440668997E-6</v>
      </c>
      <c r="BB1564" s="13">
        <f t="shared" si="1947"/>
        <v>2.064919737109126E-6</v>
      </c>
      <c r="BC1564" s="13">
        <f t="shared" si="1948"/>
        <v>3.6115446202038624E-7</v>
      </c>
      <c r="BD1564" s="13">
        <f t="shared" si="1949"/>
        <v>1.1250429951364902E-4</v>
      </c>
      <c r="BE1564" s="13">
        <f t="shared" si="1950"/>
        <v>9.3845461439310339E-5</v>
      </c>
      <c r="BF1564" s="13">
        <f t="shared" si="1951"/>
        <v>3.9140595829800362E-5</v>
      </c>
      <c r="BG1564" s="13">
        <f t="shared" si="1952"/>
        <v>1.0883042670475993E-5</v>
      </c>
      <c r="BH1564" s="13">
        <f t="shared" si="1953"/>
        <v>2.2695225108943869E-6</v>
      </c>
      <c r="BI1564" s="13">
        <f t="shared" si="1954"/>
        <v>3.7862444049251069E-7</v>
      </c>
      <c r="BJ1564" s="14">
        <f t="shared" si="1955"/>
        <v>0.31903668758968029</v>
      </c>
      <c r="BK1564" s="14">
        <f t="shared" si="1956"/>
        <v>0.33943496923327737</v>
      </c>
      <c r="BL1564" s="14">
        <f t="shared" si="1957"/>
        <v>0.32135216266420513</v>
      </c>
      <c r="BM1564" s="14">
        <f t="shared" si="1958"/>
        <v>0.24499865318611577</v>
      </c>
      <c r="BN1564" s="14">
        <f t="shared" si="1959"/>
        <v>0.75493807617490949</v>
      </c>
    </row>
    <row r="1565" spans="1:66" x14ac:dyDescent="0.25">
      <c r="A1565" t="s">
        <v>61</v>
      </c>
      <c r="B1565" t="s">
        <v>62</v>
      </c>
      <c r="C1565" t="s">
        <v>289</v>
      </c>
      <c r="D1565" s="11">
        <v>44471</v>
      </c>
      <c r="E1565" s="10">
        <f>VLOOKUP(A1565,home!$A$2:$E$405,3,FALSE)</f>
        <v>1.5</v>
      </c>
      <c r="F1565" s="10">
        <f>VLOOKUP(B1565,home!$B$2:$E$405,3,FALSE)</f>
        <v>0.33</v>
      </c>
      <c r="G1565" s="10">
        <f>VLOOKUP(C1565,away!$B$2:$E$405,4,FALSE)</f>
        <v>1.5</v>
      </c>
      <c r="H1565" s="10">
        <f>VLOOKUP(A1565,away!$A$2:$E$405,3,FALSE)</f>
        <v>1.1000000000000001</v>
      </c>
      <c r="I1565" s="10">
        <f>VLOOKUP(C1565,away!$B$2:$E$405,3,FALSE)</f>
        <v>0.5</v>
      </c>
      <c r="J1565" s="10">
        <f>VLOOKUP(B1565,home!$B$2:$E$405,4,FALSE)</f>
        <v>1.1399999999999999</v>
      </c>
      <c r="K1565" s="12">
        <f t="shared" si="1904"/>
        <v>0.74249999999999994</v>
      </c>
      <c r="L1565" s="12">
        <f t="shared" si="1905"/>
        <v>0.627</v>
      </c>
      <c r="M1565" s="13">
        <f t="shared" si="1906"/>
        <v>0.25423404480124123</v>
      </c>
      <c r="N1565" s="13">
        <f t="shared" si="1907"/>
        <v>0.18876877826492156</v>
      </c>
      <c r="O1565" s="13">
        <f t="shared" si="1908"/>
        <v>0.15940474609037825</v>
      </c>
      <c r="P1565" s="13">
        <f t="shared" si="1909"/>
        <v>0.11835802397210582</v>
      </c>
      <c r="Q1565" s="13">
        <f t="shared" si="1910"/>
        <v>7.0080408930852128E-2</v>
      </c>
      <c r="R1565" s="13">
        <f t="shared" si="1911"/>
        <v>4.9973387899333567E-2</v>
      </c>
      <c r="S1565" s="13">
        <f t="shared" si="1912"/>
        <v>1.377532054128848E-2</v>
      </c>
      <c r="T1565" s="13">
        <f t="shared" si="1913"/>
        <v>4.3940416399644286E-2</v>
      </c>
      <c r="U1565" s="13">
        <f t="shared" si="1914"/>
        <v>3.7105240515255163E-2</v>
      </c>
      <c r="V1565" s="13">
        <f t="shared" si="1915"/>
        <v>7.1256289329949994E-4</v>
      </c>
      <c r="W1565" s="13">
        <f t="shared" si="1916"/>
        <v>1.7344901210385899E-2</v>
      </c>
      <c r="X1565" s="13">
        <f t="shared" si="1917"/>
        <v>1.0875253058911958E-2</v>
      </c>
      <c r="Y1565" s="13">
        <f t="shared" si="1918"/>
        <v>3.4093918339688982E-3</v>
      </c>
      <c r="Z1565" s="13">
        <f t="shared" si="1919"/>
        <v>1.0444438070960719E-2</v>
      </c>
      <c r="AA1565" s="13">
        <f t="shared" si="1920"/>
        <v>7.7549952676883313E-3</v>
      </c>
      <c r="AB1565" s="13">
        <f t="shared" si="1921"/>
        <v>2.8790419931292929E-3</v>
      </c>
      <c r="AC1565" s="13">
        <f t="shared" si="1922"/>
        <v>2.0733242098021798E-5</v>
      </c>
      <c r="AD1565" s="13">
        <f t="shared" si="1923"/>
        <v>3.2196472871778821E-3</v>
      </c>
      <c r="AE1565" s="13">
        <f t="shared" si="1924"/>
        <v>2.018718849060532E-3</v>
      </c>
      <c r="AF1565" s="13">
        <f t="shared" si="1925"/>
        <v>6.3286835918047667E-4</v>
      </c>
      <c r="AG1565" s="13">
        <f t="shared" si="1926"/>
        <v>1.3226948706871963E-4</v>
      </c>
      <c r="AH1565" s="13">
        <f t="shared" si="1927"/>
        <v>1.6371656676230921E-3</v>
      </c>
      <c r="AI1565" s="13">
        <f t="shared" si="1928"/>
        <v>1.2155955082101455E-3</v>
      </c>
      <c r="AJ1565" s="13">
        <f t="shared" si="1929"/>
        <v>4.5128983242301659E-4</v>
      </c>
      <c r="AK1565" s="13">
        <f t="shared" si="1930"/>
        <v>1.1169423352469657E-4</v>
      </c>
      <c r="AL1565" s="13">
        <f t="shared" si="1931"/>
        <v>3.8609236102515235E-7</v>
      </c>
      <c r="AM1565" s="13">
        <f t="shared" si="1932"/>
        <v>4.7811762214591569E-4</v>
      </c>
      <c r="AN1565" s="13">
        <f t="shared" si="1933"/>
        <v>2.9977974908548913E-4</v>
      </c>
      <c r="AO1565" s="13">
        <f t="shared" si="1934"/>
        <v>9.3980951338300825E-5</v>
      </c>
      <c r="AP1565" s="13">
        <f t="shared" si="1935"/>
        <v>1.9642018829704874E-5</v>
      </c>
      <c r="AQ1565" s="13">
        <f t="shared" si="1936"/>
        <v>3.0788864515562384E-6</v>
      </c>
      <c r="AR1565" s="13">
        <f t="shared" si="1937"/>
        <v>2.0530057471993579E-4</v>
      </c>
      <c r="AS1565" s="13">
        <f t="shared" si="1938"/>
        <v>1.5243567672955228E-4</v>
      </c>
      <c r="AT1565" s="13">
        <f t="shared" si="1939"/>
        <v>5.6591744985846288E-5</v>
      </c>
      <c r="AU1565" s="13">
        <f t="shared" si="1940"/>
        <v>1.4006456883996954E-5</v>
      </c>
      <c r="AV1565" s="13">
        <f t="shared" si="1941"/>
        <v>2.5999485590919339E-6</v>
      </c>
      <c r="AW1565" s="13">
        <f t="shared" si="1942"/>
        <v>4.9928981512321362E-9</v>
      </c>
      <c r="AX1565" s="13">
        <f t="shared" si="1943"/>
        <v>5.9167055740557025E-5</v>
      </c>
      <c r="AY1565" s="13">
        <f t="shared" si="1944"/>
        <v>3.7097743949329258E-5</v>
      </c>
      <c r="AZ1565" s="13">
        <f t="shared" si="1945"/>
        <v>1.1630142728114719E-5</v>
      </c>
      <c r="BA1565" s="13">
        <f t="shared" si="1946"/>
        <v>2.4306998301759769E-6</v>
      </c>
      <c r="BB1565" s="13">
        <f t="shared" si="1947"/>
        <v>3.8101219838008425E-7</v>
      </c>
      <c r="BC1565" s="13">
        <f t="shared" si="1948"/>
        <v>4.7778929676862573E-8</v>
      </c>
      <c r="BD1565" s="13">
        <f t="shared" si="1949"/>
        <v>2.145391005823328E-5</v>
      </c>
      <c r="BE1565" s="13">
        <f t="shared" si="1950"/>
        <v>1.5929528218238205E-5</v>
      </c>
      <c r="BF1565" s="13">
        <f t="shared" si="1951"/>
        <v>5.9138373510209341E-6</v>
      </c>
      <c r="BG1565" s="13">
        <f t="shared" si="1952"/>
        <v>1.4636747443776809E-6</v>
      </c>
      <c r="BH1565" s="13">
        <f t="shared" si="1953"/>
        <v>2.7169462442510695E-7</v>
      </c>
      <c r="BI1565" s="13">
        <f t="shared" si="1954"/>
        <v>4.0346651727128401E-8</v>
      </c>
      <c r="BJ1565" s="14">
        <f t="shared" si="1955"/>
        <v>0.34142800734239953</v>
      </c>
      <c r="BK1565" s="14">
        <f t="shared" si="1956"/>
        <v>0.38713816928634343</v>
      </c>
      <c r="BL1565" s="14">
        <f t="shared" si="1957"/>
        <v>0.26100916440109206</v>
      </c>
      <c r="BM1565" s="14">
        <f t="shared" si="1958"/>
        <v>0.15916329639091187</v>
      </c>
      <c r="BN1565" s="14">
        <f t="shared" si="1959"/>
        <v>0.84081938995883254</v>
      </c>
    </row>
    <row r="1566" spans="1:66" x14ac:dyDescent="0.25">
      <c r="A1566" t="s">
        <v>61</v>
      </c>
      <c r="B1566" t="s">
        <v>65</v>
      </c>
      <c r="C1566" t="s">
        <v>288</v>
      </c>
      <c r="D1566" s="11">
        <v>44471</v>
      </c>
      <c r="E1566" s="10">
        <f>VLOOKUP(A1566,home!$A$2:$E$405,3,FALSE)</f>
        <v>1.5</v>
      </c>
      <c r="F1566" s="10">
        <f>VLOOKUP(B1566,home!$B$2:$E$405,3,FALSE)</f>
        <v>0.67</v>
      </c>
      <c r="G1566" s="10">
        <f>VLOOKUP(C1566,away!$B$2:$E$405,4,FALSE)</f>
        <v>1.17</v>
      </c>
      <c r="H1566" s="10">
        <f>VLOOKUP(A1566,away!$A$2:$E$405,3,FALSE)</f>
        <v>1.1000000000000001</v>
      </c>
      <c r="I1566" s="10">
        <f>VLOOKUP(C1566,away!$B$2:$E$405,3,FALSE)</f>
        <v>0.17</v>
      </c>
      <c r="J1566" s="10">
        <f>VLOOKUP(B1566,home!$B$2:$E$405,4,FALSE)</f>
        <v>0.68</v>
      </c>
      <c r="K1566" s="12">
        <f t="shared" si="1904"/>
        <v>1.1758500000000001</v>
      </c>
      <c r="L1566" s="12">
        <f t="shared" si="1905"/>
        <v>0.12716000000000002</v>
      </c>
      <c r="M1566" s="13">
        <f t="shared" si="1906"/>
        <v>0.2717127056818629</v>
      </c>
      <c r="N1566" s="13">
        <f t="shared" si="1907"/>
        <v>0.31949338497601854</v>
      </c>
      <c r="O1566" s="13">
        <f t="shared" si="1908"/>
        <v>3.4550987654505691E-2</v>
      </c>
      <c r="P1566" s="13">
        <f t="shared" si="1909"/>
        <v>4.0626778833550523E-2</v>
      </c>
      <c r="Q1566" s="13">
        <f t="shared" si="1910"/>
        <v>0.18783814836202575</v>
      </c>
      <c r="R1566" s="13">
        <f t="shared" si="1911"/>
        <v>2.1967517950734722E-3</v>
      </c>
      <c r="S1566" s="13">
        <f t="shared" si="1912"/>
        <v>1.5186400229685725E-3</v>
      </c>
      <c r="T1566" s="13">
        <f t="shared" si="1913"/>
        <v>2.3885498945715199E-2</v>
      </c>
      <c r="U1566" s="13">
        <f t="shared" si="1914"/>
        <v>2.5830505982371425E-3</v>
      </c>
      <c r="V1566" s="13">
        <f t="shared" si="1915"/>
        <v>2.5229856164147331E-5</v>
      </c>
      <c r="W1566" s="13">
        <f t="shared" si="1916"/>
        <v>7.3623162250495991E-2</v>
      </c>
      <c r="X1566" s="13">
        <f t="shared" si="1917"/>
        <v>9.3619213117730714E-3</v>
      </c>
      <c r="Y1566" s="13">
        <f t="shared" si="1918"/>
        <v>5.9523095700253199E-4</v>
      </c>
      <c r="Z1566" s="13">
        <f t="shared" si="1919"/>
        <v>9.3112986087180957E-5</v>
      </c>
      <c r="AA1566" s="13">
        <f t="shared" si="1920"/>
        <v>1.0948690469061173E-4</v>
      </c>
      <c r="AB1566" s="13">
        <f t="shared" si="1921"/>
        <v>6.4370088440227915E-5</v>
      </c>
      <c r="AC1566" s="13">
        <f t="shared" si="1922"/>
        <v>2.3577471833044403E-7</v>
      </c>
      <c r="AD1566" s="13">
        <f t="shared" si="1923"/>
        <v>2.1642448833061437E-2</v>
      </c>
      <c r="AE1566" s="13">
        <f t="shared" si="1924"/>
        <v>2.7520537936120927E-3</v>
      </c>
      <c r="AF1566" s="13">
        <f t="shared" si="1925"/>
        <v>1.7497558019785689E-4</v>
      </c>
      <c r="AG1566" s="13">
        <f t="shared" si="1926"/>
        <v>7.4166315926531637E-6</v>
      </c>
      <c r="AH1566" s="13">
        <f t="shared" si="1927"/>
        <v>2.9600618277114822E-6</v>
      </c>
      <c r="AI1566" s="13">
        <f t="shared" si="1928"/>
        <v>3.4805887001145467E-6</v>
      </c>
      <c r="AJ1566" s="13">
        <f t="shared" si="1929"/>
        <v>2.0463251115148452E-6</v>
      </c>
      <c r="AK1566" s="13">
        <f t="shared" si="1930"/>
        <v>8.0205712745824358E-7</v>
      </c>
      <c r="AL1566" s="13">
        <f t="shared" si="1931"/>
        <v>1.4101316774444834E-9</v>
      </c>
      <c r="AM1566" s="13">
        <f t="shared" si="1932"/>
        <v>5.0896546920710523E-3</v>
      </c>
      <c r="AN1566" s="13">
        <f t="shared" si="1933"/>
        <v>6.4720049064375513E-4</v>
      </c>
      <c r="AO1566" s="13">
        <f t="shared" si="1934"/>
        <v>4.1149007195129958E-5</v>
      </c>
      <c r="AP1566" s="13">
        <f t="shared" si="1935"/>
        <v>1.7441692516442426E-6</v>
      </c>
      <c r="AQ1566" s="13">
        <f t="shared" si="1936"/>
        <v>5.5447140509770466E-8</v>
      </c>
      <c r="AR1566" s="13">
        <f t="shared" si="1937"/>
        <v>7.5280292402358461E-8</v>
      </c>
      <c r="AS1566" s="13">
        <f t="shared" si="1938"/>
        <v>8.8518331821313211E-8</v>
      </c>
      <c r="AT1566" s="13">
        <f t="shared" si="1939"/>
        <v>5.2042140236045585E-8</v>
      </c>
      <c r="AU1566" s="13">
        <f t="shared" si="1940"/>
        <v>2.0397916865518066E-8</v>
      </c>
      <c r="AV1566" s="13">
        <f t="shared" si="1941"/>
        <v>5.9962226365798575E-9</v>
      </c>
      <c r="AW1566" s="13">
        <f t="shared" si="1942"/>
        <v>5.8567894392916867E-12</v>
      </c>
      <c r="AX1566" s="13">
        <f t="shared" si="1943"/>
        <v>9.9744507827862383E-4</v>
      </c>
      <c r="AY1566" s="13">
        <f t="shared" si="1944"/>
        <v>1.2683511615390982E-4</v>
      </c>
      <c r="AZ1566" s="13">
        <f t="shared" si="1945"/>
        <v>8.0641766850655881E-6</v>
      </c>
      <c r="BA1566" s="13">
        <f t="shared" si="1946"/>
        <v>3.4181356909098022E-7</v>
      </c>
      <c r="BB1566" s="13">
        <f t="shared" si="1947"/>
        <v>1.086625336140226E-8</v>
      </c>
      <c r="BC1566" s="13">
        <f t="shared" si="1948"/>
        <v>2.7635055548718247E-10</v>
      </c>
      <c r="BD1566" s="13">
        <f t="shared" si="1949"/>
        <v>1.5954403303139837E-9</v>
      </c>
      <c r="BE1566" s="13">
        <f t="shared" si="1950"/>
        <v>1.875998512399698E-9</v>
      </c>
      <c r="BF1566" s="13">
        <f t="shared" si="1951"/>
        <v>1.1029464254025926E-9</v>
      </c>
      <c r="BG1566" s="13">
        <f t="shared" si="1952"/>
        <v>4.3229985143654617E-10</v>
      </c>
      <c r="BH1566" s="13">
        <f t="shared" si="1953"/>
        <v>1.2707994507791576E-10</v>
      </c>
      <c r="BI1566" s="13">
        <f t="shared" si="1954"/>
        <v>2.9885390683973419E-11</v>
      </c>
      <c r="BJ1566" s="14">
        <f t="shared" si="1955"/>
        <v>0.6462867427750878</v>
      </c>
      <c r="BK1566" s="14">
        <f t="shared" si="1956"/>
        <v>0.31401042669555007</v>
      </c>
      <c r="BL1566" s="14">
        <f t="shared" si="1957"/>
        <v>3.9514183472268358E-2</v>
      </c>
      <c r="BM1566" s="14">
        <f t="shared" si="1958"/>
        <v>0.14335887351565946</v>
      </c>
      <c r="BN1566" s="14">
        <f t="shared" si="1959"/>
        <v>0.85641875730303685</v>
      </c>
    </row>
    <row r="1567" spans="1:66" x14ac:dyDescent="0.25">
      <c r="A1567" t="s">
        <v>72</v>
      </c>
      <c r="B1567" t="s">
        <v>89</v>
      </c>
      <c r="C1567" t="s">
        <v>86</v>
      </c>
      <c r="D1567" s="11">
        <v>44471</v>
      </c>
      <c r="E1567" s="10">
        <f>VLOOKUP(A1567,home!$A$2:$E$405,3,FALSE)</f>
        <v>1.39393939393939</v>
      </c>
      <c r="F1567" s="10">
        <f>VLOOKUP(B1567,home!$B$2:$E$405,3,FALSE)</f>
        <v>0.36</v>
      </c>
      <c r="G1567" s="10">
        <f>VLOOKUP(C1567,away!$B$2:$E$405,4,FALSE)</f>
        <v>0.72</v>
      </c>
      <c r="H1567" s="10">
        <f>VLOOKUP(A1567,away!$A$2:$E$405,3,FALSE)</f>
        <v>1.15151515151515</v>
      </c>
      <c r="I1567" s="10">
        <f>VLOOKUP(C1567,away!$B$2:$E$405,3,FALSE)</f>
        <v>0.6</v>
      </c>
      <c r="J1567" s="10">
        <f>VLOOKUP(B1567,home!$B$2:$E$405,4,FALSE)</f>
        <v>0.87</v>
      </c>
      <c r="K1567" s="12">
        <f t="shared" si="1904"/>
        <v>0.36130909090908986</v>
      </c>
      <c r="L1567" s="12">
        <f t="shared" si="1905"/>
        <v>0.60109090909090834</v>
      </c>
      <c r="M1567" s="13">
        <f t="shared" si="1906"/>
        <v>0.38197504489862788</v>
      </c>
      <c r="N1567" s="13">
        <f t="shared" si="1907"/>
        <v>0.13801105622228205</v>
      </c>
      <c r="O1567" s="13">
        <f t="shared" si="1908"/>
        <v>0.22960172698815673</v>
      </c>
      <c r="P1567" s="13">
        <f t="shared" si="1909"/>
        <v>8.2957191249247955E-2</v>
      </c>
      <c r="Q1567" s="13">
        <f t="shared" si="1910"/>
        <v>2.4932324629538E-2</v>
      </c>
      <c r="R1567" s="13">
        <f t="shared" si="1911"/>
        <v>6.9005755402076832E-2</v>
      </c>
      <c r="S1567" s="13">
        <f t="shared" si="1912"/>
        <v>4.5041526088377597E-3</v>
      </c>
      <c r="T1567" s="13">
        <f t="shared" si="1913"/>
        <v>1.498659367731864E-2</v>
      </c>
      <c r="U1567" s="13">
        <f t="shared" si="1914"/>
        <v>2.4932406751819399E-2</v>
      </c>
      <c r="V1567" s="13">
        <f t="shared" si="1915"/>
        <v>1.0869001184395774E-4</v>
      </c>
      <c r="W1567" s="13">
        <f t="shared" si="1916"/>
        <v>3.0027585153828969E-3</v>
      </c>
      <c r="X1567" s="13">
        <f t="shared" si="1917"/>
        <v>1.8049308457919713E-3</v>
      </c>
      <c r="Y1567" s="13">
        <f t="shared" si="1918"/>
        <v>5.4246376147165903E-4</v>
      </c>
      <c r="Z1567" s="13">
        <f t="shared" si="1919"/>
        <v>1.3826244082379742E-2</v>
      </c>
      <c r="AA1567" s="13">
        <f t="shared" si="1920"/>
        <v>4.9955476800918079E-3</v>
      </c>
      <c r="AB1567" s="13">
        <f t="shared" si="1921"/>
        <v>9.0246839544349188E-4</v>
      </c>
      <c r="AC1567" s="13">
        <f t="shared" si="1922"/>
        <v>1.4753283983864605E-6</v>
      </c>
      <c r="AD1567" s="13">
        <f t="shared" si="1923"/>
        <v>2.7123098735313059E-4</v>
      </c>
      <c r="AE1567" s="13">
        <f t="shared" si="1924"/>
        <v>1.630344807617179E-4</v>
      </c>
      <c r="AF1567" s="13">
        <f t="shared" si="1925"/>
        <v>4.8999272127112608E-5</v>
      </c>
      <c r="AG1567" s="13">
        <f t="shared" si="1926"/>
        <v>9.8176723425596422E-6</v>
      </c>
      <c r="AH1567" s="13">
        <f t="shared" si="1927"/>
        <v>2.0777074061976075E-3</v>
      </c>
      <c r="AI1567" s="13">
        <f t="shared" si="1928"/>
        <v>7.5069457410834061E-4</v>
      </c>
      <c r="AJ1567" s="13">
        <f t="shared" si="1929"/>
        <v>1.3561638706073546E-4</v>
      </c>
      <c r="AK1567" s="13">
        <f t="shared" si="1930"/>
        <v>1.6333144507096536E-5</v>
      </c>
      <c r="AL1567" s="13">
        <f t="shared" si="1931"/>
        <v>1.2816449842462678E-8</v>
      </c>
      <c r="AM1567" s="13">
        <f t="shared" si="1932"/>
        <v>1.9599644293386895E-5</v>
      </c>
      <c r="AN1567" s="13">
        <f t="shared" si="1933"/>
        <v>1.178116800617036E-5</v>
      </c>
      <c r="AO1567" s="13">
        <f t="shared" si="1934"/>
        <v>3.5407764934908325E-6</v>
      </c>
      <c r="AP1567" s="13">
        <f t="shared" si="1935"/>
        <v>7.0944285378670785E-7</v>
      </c>
      <c r="AQ1567" s="13">
        <f t="shared" si="1936"/>
        <v>1.0660991248267512E-7</v>
      </c>
      <c r="AR1567" s="13">
        <f t="shared" si="1937"/>
        <v>2.4977820672324668E-4</v>
      </c>
      <c r="AS1567" s="13">
        <f t="shared" si="1938"/>
        <v>9.0247136800078974E-5</v>
      </c>
      <c r="AT1567" s="13">
        <f t="shared" si="1939"/>
        <v>1.63035554771924E-5</v>
      </c>
      <c r="AU1567" s="13">
        <f t="shared" si="1940"/>
        <v>1.9635409360167672E-6</v>
      </c>
      <c r="AV1567" s="13">
        <f t="shared" si="1941"/>
        <v>1.7736129763875031E-7</v>
      </c>
      <c r="AW1567" s="13">
        <f t="shared" si="1942"/>
        <v>7.7318654925316205E-11</v>
      </c>
      <c r="AX1567" s="13">
        <f t="shared" si="1943"/>
        <v>1.1802549436308588E-6</v>
      </c>
      <c r="AY1567" s="13">
        <f t="shared" si="1944"/>
        <v>7.0944051702611154E-7</v>
      </c>
      <c r="AZ1567" s="13">
        <f t="shared" si="1945"/>
        <v>2.1321912266257468E-7</v>
      </c>
      <c r="BA1567" s="13">
        <f t="shared" si="1946"/>
        <v>4.2721358758937647E-8</v>
      </c>
      <c r="BB1567" s="13">
        <f t="shared" si="1947"/>
        <v>6.4198550935021661E-9</v>
      </c>
      <c r="BC1567" s="13">
        <f t="shared" si="1948"/>
        <v>7.7178330687702329E-10</v>
      </c>
      <c r="BD1567" s="13">
        <f t="shared" si="1949"/>
        <v>2.5023234891728851E-5</v>
      </c>
      <c r="BE1567" s="13">
        <f t="shared" si="1950"/>
        <v>9.041122250335169E-6</v>
      </c>
      <c r="BF1567" s="13">
        <f t="shared" si="1951"/>
        <v>1.6333198305332721E-6</v>
      </c>
      <c r="BG1567" s="13">
        <f t="shared" si="1952"/>
        <v>1.9671110104458852E-7</v>
      </c>
      <c r="BH1567" s="13">
        <f t="shared" si="1953"/>
        <v>1.7768377272536591E-8</v>
      </c>
      <c r="BI1567" s="13">
        <f t="shared" si="1954"/>
        <v>1.2839752478539861E-9</v>
      </c>
      <c r="BJ1567" s="14">
        <f t="shared" si="1955"/>
        <v>0.18381110053350955</v>
      </c>
      <c r="BK1567" s="14">
        <f t="shared" si="1956"/>
        <v>0.46954727635392274</v>
      </c>
      <c r="BL1567" s="14">
        <f t="shared" si="1957"/>
        <v>0.33281263997112237</v>
      </c>
      <c r="BM1567" s="14">
        <f t="shared" si="1958"/>
        <v>7.3513452187806583E-2</v>
      </c>
      <c r="BN1567" s="14">
        <f t="shared" si="1959"/>
        <v>0.92648309938992945</v>
      </c>
    </row>
    <row r="1568" spans="1:66" x14ac:dyDescent="0.25">
      <c r="A1568" t="s">
        <v>72</v>
      </c>
      <c r="B1568" t="s">
        <v>74</v>
      </c>
      <c r="C1568" t="s">
        <v>85</v>
      </c>
      <c r="D1568" s="11">
        <v>44471</v>
      </c>
      <c r="E1568" s="10">
        <f>VLOOKUP(A1568,home!$A$2:$E$405,3,FALSE)</f>
        <v>1.39393939393939</v>
      </c>
      <c r="F1568" s="10">
        <f>VLOOKUP(B1568,home!$B$2:$E$405,3,FALSE)</f>
        <v>0.36</v>
      </c>
      <c r="G1568" s="10">
        <f>VLOOKUP(C1568,away!$B$2:$E$405,4,FALSE)</f>
        <v>0.6</v>
      </c>
      <c r="H1568" s="10">
        <f>VLOOKUP(A1568,away!$A$2:$E$405,3,FALSE)</f>
        <v>1.15151515151515</v>
      </c>
      <c r="I1568" s="10">
        <f>VLOOKUP(C1568,away!$B$2:$E$405,3,FALSE)</f>
        <v>1.2</v>
      </c>
      <c r="J1568" s="10">
        <f>VLOOKUP(B1568,home!$B$2:$E$405,4,FALSE)</f>
        <v>1.3</v>
      </c>
      <c r="K1568" s="12">
        <f t="shared" si="1904"/>
        <v>0.30109090909090824</v>
      </c>
      <c r="L1568" s="12">
        <f t="shared" si="1905"/>
        <v>1.7963636363636342</v>
      </c>
      <c r="M1568" s="13">
        <f t="shared" si="1906"/>
        <v>0.12276853258006885</v>
      </c>
      <c r="N1568" s="13">
        <f t="shared" si="1907"/>
        <v>3.696448908228972E-2</v>
      </c>
      <c r="O1568" s="13">
        <f t="shared" si="1908"/>
        <v>0.22053692761655974</v>
      </c>
      <c r="P1568" s="13">
        <f t="shared" si="1909"/>
        <v>6.6401664024185805E-2</v>
      </c>
      <c r="Q1568" s="13">
        <f t="shared" si="1910"/>
        <v>5.5648358109337817E-3</v>
      </c>
      <c r="R1568" s="13">
        <f t="shared" si="1911"/>
        <v>0.19808225862287349</v>
      </c>
      <c r="S1568" s="13">
        <f t="shared" si="1912"/>
        <v>8.9786464261622026E-3</v>
      </c>
      <c r="T1568" s="13">
        <f t="shared" si="1913"/>
        <v>9.9964686930955789E-3</v>
      </c>
      <c r="U1568" s="13">
        <f t="shared" si="1914"/>
        <v>5.9640767323541378E-2</v>
      </c>
      <c r="V1568" s="13">
        <f t="shared" si="1915"/>
        <v>5.395854846627678E-4</v>
      </c>
      <c r="W1568" s="13">
        <f t="shared" si="1916"/>
        <v>5.5850715775189789E-4</v>
      </c>
      <c r="X1568" s="13">
        <f t="shared" si="1917"/>
        <v>1.0032819488343171E-3</v>
      </c>
      <c r="Y1568" s="13">
        <f t="shared" si="1918"/>
        <v>9.01129604953004E-4</v>
      </c>
      <c r="Z1568" s="13">
        <f t="shared" si="1919"/>
        <v>0.11860925546630229</v>
      </c>
      <c r="AA1568" s="13">
        <f t="shared" si="1920"/>
        <v>3.5712168554944732E-2</v>
      </c>
      <c r="AB1568" s="13">
        <f t="shared" si="1921"/>
        <v>5.3763046479080269E-3</v>
      </c>
      <c r="AC1568" s="13">
        <f t="shared" si="1922"/>
        <v>1.8240308261370279E-5</v>
      </c>
      <c r="AD1568" s="13">
        <f t="shared" si="1923"/>
        <v>4.2040356965324552E-5</v>
      </c>
      <c r="AE1568" s="13">
        <f t="shared" si="1924"/>
        <v>7.551976851225563E-5</v>
      </c>
      <c r="AF1568" s="13">
        <f t="shared" si="1925"/>
        <v>6.7830482991007723E-5</v>
      </c>
      <c r="AG1568" s="13">
        <f t="shared" si="1926"/>
        <v>4.0616071027342758E-5</v>
      </c>
      <c r="AH1568" s="13">
        <f t="shared" si="1927"/>
        <v>5.3266338363957534E-2</v>
      </c>
      <c r="AI1568" s="13">
        <f t="shared" si="1928"/>
        <v>1.6038010241947894E-2</v>
      </c>
      <c r="AJ1568" s="13">
        <f t="shared" si="1929"/>
        <v>2.4144495418786942E-3</v>
      </c>
      <c r="AK1568" s="13">
        <f t="shared" si="1930"/>
        <v>2.4232293583946099E-4</v>
      </c>
      <c r="AL1568" s="13">
        <f t="shared" si="1931"/>
        <v>3.9462451669499656E-7</v>
      </c>
      <c r="AM1568" s="13">
        <f t="shared" si="1932"/>
        <v>2.531593859439175E-6</v>
      </c>
      <c r="AN1568" s="13">
        <f t="shared" si="1933"/>
        <v>4.5476631511380024E-6</v>
      </c>
      <c r="AO1568" s="13">
        <f t="shared" si="1934"/>
        <v>4.0846283575675842E-6</v>
      </c>
      <c r="AP1568" s="13">
        <f t="shared" si="1935"/>
        <v>2.4458259498647079E-6</v>
      </c>
      <c r="AQ1568" s="13">
        <f t="shared" si="1936"/>
        <v>1.098398199302877E-6</v>
      </c>
      <c r="AR1568" s="13">
        <f t="shared" si="1937"/>
        <v>1.913714265585089E-2</v>
      </c>
      <c r="AS1568" s="13">
        <f t="shared" si="1938"/>
        <v>5.7620196796525419E-3</v>
      </c>
      <c r="AT1568" s="13">
        <f t="shared" si="1939"/>
        <v>8.674458717731438E-4</v>
      </c>
      <c r="AU1568" s="13">
        <f t="shared" si="1940"/>
        <v>8.7060022039777091E-5</v>
      </c>
      <c r="AV1568" s="13">
        <f t="shared" si="1941"/>
        <v>6.5532452953577468E-6</v>
      </c>
      <c r="AW1568" s="13">
        <f t="shared" si="1942"/>
        <v>5.9288909205798678E-9</v>
      </c>
      <c r="AX1568" s="13">
        <f t="shared" si="1943"/>
        <v>1.2703998276458355E-7</v>
      </c>
      <c r="AY1568" s="13">
        <f t="shared" si="1944"/>
        <v>2.2821000540256066E-7</v>
      </c>
      <c r="AZ1568" s="13">
        <f t="shared" si="1945"/>
        <v>2.0497407757975433E-7</v>
      </c>
      <c r="BA1568" s="13">
        <f t="shared" si="1946"/>
        <v>1.2273599312048302E-7</v>
      </c>
      <c r="BB1568" s="13">
        <f t="shared" si="1947"/>
        <v>5.5119618728653254E-8</v>
      </c>
      <c r="BC1568" s="13">
        <f t="shared" si="1948"/>
        <v>1.9802975746876113E-8</v>
      </c>
      <c r="BD1568" s="13">
        <f t="shared" si="1949"/>
        <v>5.7295445284789833E-3</v>
      </c>
      <c r="BE1568" s="13">
        <f t="shared" si="1950"/>
        <v>1.7251137707565761E-3</v>
      </c>
      <c r="BF1568" s="13">
        <f t="shared" si="1951"/>
        <v>2.5970803676117108E-4</v>
      </c>
      <c r="BG1568" s="13">
        <f t="shared" si="1952"/>
        <v>2.6065242962212004E-5</v>
      </c>
      <c r="BH1568" s="13">
        <f t="shared" si="1953"/>
        <v>1.9620019247919519E-6</v>
      </c>
      <c r="BI1568" s="13">
        <f t="shared" si="1954"/>
        <v>1.181481886347442E-7</v>
      </c>
      <c r="BJ1568" s="14">
        <f t="shared" si="1955"/>
        <v>5.5230184969524886E-2</v>
      </c>
      <c r="BK1568" s="14">
        <f t="shared" si="1956"/>
        <v>0.19870729165786308</v>
      </c>
      <c r="BL1568" s="14">
        <f t="shared" si="1957"/>
        <v>0.6249122810531349</v>
      </c>
      <c r="BM1568" s="14">
        <f t="shared" si="1958"/>
        <v>0.34714008312879935</v>
      </c>
      <c r="BN1568" s="14">
        <f t="shared" si="1959"/>
        <v>0.65031870773691136</v>
      </c>
    </row>
    <row r="1569" spans="1:66" x14ac:dyDescent="0.25">
      <c r="A1569" t="s">
        <v>72</v>
      </c>
      <c r="B1569" t="s">
        <v>103</v>
      </c>
      <c r="C1569" t="s">
        <v>75</v>
      </c>
      <c r="D1569" s="11">
        <v>44471</v>
      </c>
      <c r="E1569" s="10">
        <f>VLOOKUP(A1569,home!$A$2:$E$405,3,FALSE)</f>
        <v>1.39393939393939</v>
      </c>
      <c r="F1569" s="10">
        <f>VLOOKUP(B1569,home!$B$2:$E$405,3,FALSE)</f>
        <v>0.48</v>
      </c>
      <c r="G1569" s="10">
        <f>VLOOKUP(C1569,away!$B$2:$E$405,4,FALSE)</f>
        <v>0.96</v>
      </c>
      <c r="H1569" s="10">
        <f>VLOOKUP(A1569,away!$A$2:$E$405,3,FALSE)</f>
        <v>1.15151515151515</v>
      </c>
      <c r="I1569" s="10">
        <f>VLOOKUP(C1569,away!$B$2:$E$405,3,FALSE)</f>
        <v>0.84</v>
      </c>
      <c r="J1569" s="10">
        <f>VLOOKUP(B1569,home!$B$2:$E$405,4,FALSE)</f>
        <v>1.01</v>
      </c>
      <c r="K1569" s="12">
        <f t="shared" si="1904"/>
        <v>0.64232727272727086</v>
      </c>
      <c r="L1569" s="12">
        <f t="shared" si="1905"/>
        <v>0.97694545454545323</v>
      </c>
      <c r="M1569" s="13">
        <f t="shared" si="1906"/>
        <v>0.19804267775975765</v>
      </c>
      <c r="N1569" s="13">
        <f t="shared" si="1907"/>
        <v>0.12720821308903088</v>
      </c>
      <c r="O1569" s="13">
        <f t="shared" si="1908"/>
        <v>0.19347689384340513</v>
      </c>
      <c r="P1569" s="13">
        <f t="shared" si="1909"/>
        <v>0.12427548555817812</v>
      </c>
      <c r="Q1569" s="13">
        <f t="shared" si="1910"/>
        <v>4.0854652290993353E-2</v>
      </c>
      <c r="R1569" s="13">
        <f t="shared" si="1911"/>
        <v>9.4508185999943928E-2</v>
      </c>
      <c r="S1569" s="13">
        <f t="shared" si="1912"/>
        <v>1.949629807754908E-2</v>
      </c>
      <c r="T1569" s="13">
        <f t="shared" si="1913"/>
        <v>3.9912766852720938E-2</v>
      </c>
      <c r="U1569" s="13">
        <f t="shared" si="1914"/>
        <v>6.0705185363745626E-2</v>
      </c>
      <c r="V1569" s="13">
        <f t="shared" si="1915"/>
        <v>1.3593657564577976E-3</v>
      </c>
      <c r="W1569" s="13">
        <f t="shared" si="1916"/>
        <v>8.7473524614315717E-3</v>
      </c>
      <c r="X1569" s="13">
        <f t="shared" si="1917"/>
        <v>8.5456862265025548E-3</v>
      </c>
      <c r="Y1569" s="13">
        <f t="shared" si="1918"/>
        <v>4.174334657476679E-3</v>
      </c>
      <c r="Z1569" s="13">
        <f t="shared" si="1919"/>
        <v>3.0776447576660482E-2</v>
      </c>
      <c r="AA1569" s="13">
        <f t="shared" si="1920"/>
        <v>1.9768551636150152E-2</v>
      </c>
      <c r="AB1569" s="13">
        <f t="shared" si="1921"/>
        <v>6.3489399291082769E-3</v>
      </c>
      <c r="AC1569" s="13">
        <f t="shared" si="1922"/>
        <v>5.3314215320259837E-5</v>
      </c>
      <c r="AD1569" s="13">
        <f t="shared" si="1923"/>
        <v>1.4046657625338798E-3</v>
      </c>
      <c r="AE1569" s="13">
        <f t="shared" si="1924"/>
        <v>1.3722818318630968E-3</v>
      </c>
      <c r="AF1569" s="13">
        <f t="shared" si="1925"/>
        <v>6.7032224899698026E-4</v>
      </c>
      <c r="AG1569" s="13">
        <f t="shared" si="1926"/>
        <v>2.182894247460951E-4</v>
      </c>
      <c r="AH1569" s="13">
        <f t="shared" si="1927"/>
        <v>7.5167276417687215E-3</v>
      </c>
      <c r="AI1569" s="13">
        <f t="shared" si="1928"/>
        <v>4.8281991659709931E-3</v>
      </c>
      <c r="AJ1569" s="13">
        <f t="shared" si="1929"/>
        <v>1.5506420012311158E-3</v>
      </c>
      <c r="AK1569" s="13">
        <f t="shared" si="1930"/>
        <v>3.3200654920904671E-4</v>
      </c>
      <c r="AL1569" s="13">
        <f t="shared" si="1931"/>
        <v>1.3382267036635454E-6</v>
      </c>
      <c r="AM1569" s="13">
        <f t="shared" si="1932"/>
        <v>1.8045102566835192E-4</v>
      </c>
      <c r="AN1569" s="13">
        <f t="shared" si="1933"/>
        <v>1.7629080929476129E-4</v>
      </c>
      <c r="AO1569" s="13">
        <f t="shared" si="1934"/>
        <v>8.6113252409328201E-5</v>
      </c>
      <c r="AP1569" s="13">
        <f t="shared" si="1935"/>
        <v>2.8042650172472823E-5</v>
      </c>
      <c r="AQ1569" s="13">
        <f t="shared" si="1936"/>
        <v>6.8490349048513981E-6</v>
      </c>
      <c r="AR1569" s="13">
        <f t="shared" si="1937"/>
        <v>1.4686865805364239E-3</v>
      </c>
      <c r="AS1569" s="13">
        <f t="shared" si="1938"/>
        <v>9.433774457671025E-4</v>
      </c>
      <c r="AT1569" s="13">
        <f t="shared" si="1939"/>
        <v>3.0297853094600084E-4</v>
      </c>
      <c r="AU1569" s="13">
        <f t="shared" si="1940"/>
        <v>6.4870457825819933E-5</v>
      </c>
      <c r="AV1569" s="13">
        <f t="shared" si="1941"/>
        <v>1.0417016063957087E-5</v>
      </c>
      <c r="AW1569" s="13">
        <f t="shared" si="1942"/>
        <v>2.3326730388786539E-8</v>
      </c>
      <c r="AX1569" s="13">
        <f t="shared" si="1943"/>
        <v>1.9318102529731867E-5</v>
      </c>
      <c r="AY1569" s="13">
        <f t="shared" si="1944"/>
        <v>1.8872732456864565E-5</v>
      </c>
      <c r="AZ1569" s="13">
        <f t="shared" si="1945"/>
        <v>9.2188150942931408E-6</v>
      </c>
      <c r="BA1569" s="13">
        <f t="shared" si="1946"/>
        <v>3.0020931675548992E-6</v>
      </c>
      <c r="BB1569" s="13">
        <f t="shared" si="1947"/>
        <v>7.3322031854118008E-7</v>
      </c>
      <c r="BC1569" s="13">
        <f t="shared" si="1948"/>
        <v>1.4326325147583509E-7</v>
      </c>
      <c r="BD1569" s="13">
        <f t="shared" si="1949"/>
        <v>2.3913777983449388E-4</v>
      </c>
      <c r="BE1569" s="13">
        <f t="shared" si="1950"/>
        <v>1.5360471792714501E-4</v>
      </c>
      <c r="BF1569" s="13">
        <f t="shared" si="1951"/>
        <v>4.9332249772092387E-5</v>
      </c>
      <c r="BG1569" s="13">
        <f t="shared" si="1952"/>
        <v>1.056248315120288E-5</v>
      </c>
      <c r="BH1569" s="13">
        <f t="shared" si="1953"/>
        <v>1.6961427489349734E-6</v>
      </c>
      <c r="BI1569" s="13">
        <f t="shared" si="1954"/>
        <v>2.1789574921590756E-7</v>
      </c>
      <c r="BJ1569" s="14">
        <f t="shared" si="1955"/>
        <v>0.23363759984556431</v>
      </c>
      <c r="BK1569" s="14">
        <f t="shared" si="1956"/>
        <v>0.34324735232642345</v>
      </c>
      <c r="BL1569" s="14">
        <f t="shared" si="1957"/>
        <v>0.39228021343085545</v>
      </c>
      <c r="BM1569" s="14">
        <f t="shared" si="1958"/>
        <v>0.22155665523246812</v>
      </c>
      <c r="BN1569" s="14">
        <f t="shared" si="1959"/>
        <v>0.77836610854130917</v>
      </c>
    </row>
    <row r="1570" spans="1:66" x14ac:dyDescent="0.25">
      <c r="A1570" t="s">
        <v>72</v>
      </c>
      <c r="B1570" t="s">
        <v>77</v>
      </c>
      <c r="C1570" t="s">
        <v>237</v>
      </c>
      <c r="D1570" s="11">
        <v>44471</v>
      </c>
      <c r="E1570" s="10">
        <f>VLOOKUP(A1570,home!$A$2:$E$405,3,FALSE)</f>
        <v>1.39393939393939</v>
      </c>
      <c r="F1570" s="10">
        <f>VLOOKUP(B1570,home!$B$2:$E$405,3,FALSE)</f>
        <v>1.55</v>
      </c>
      <c r="G1570" s="10">
        <f>VLOOKUP(C1570,away!$B$2:$E$405,4,FALSE)</f>
        <v>1.08</v>
      </c>
      <c r="H1570" s="10">
        <f>VLOOKUP(A1570,away!$A$2:$E$405,3,FALSE)</f>
        <v>1.15151515151515</v>
      </c>
      <c r="I1570" s="10">
        <f>VLOOKUP(C1570,away!$B$2:$E$405,3,FALSE)</f>
        <v>0.48</v>
      </c>
      <c r="J1570" s="10">
        <f>VLOOKUP(B1570,home!$B$2:$E$405,4,FALSE)</f>
        <v>1.01</v>
      </c>
      <c r="K1570" s="12">
        <f t="shared" si="1904"/>
        <v>2.333454545454539</v>
      </c>
      <c r="L1570" s="12">
        <f t="shared" si="1905"/>
        <v>0.55825454545454467</v>
      </c>
      <c r="M1570" s="13">
        <f t="shared" si="1906"/>
        <v>5.5481308934354455E-2</v>
      </c>
      <c r="N1570" s="13">
        <f t="shared" si="1907"/>
        <v>0.12946311252063694</v>
      </c>
      <c r="O1570" s="13">
        <f t="shared" si="1908"/>
        <v>3.0972692900371215E-2</v>
      </c>
      <c r="P1570" s="13">
        <f t="shared" si="1909"/>
        <v>7.2273371033338751E-2</v>
      </c>
      <c r="Q1570" s="13">
        <f t="shared" si="1910"/>
        <v>0.15104814418998636</v>
      </c>
      <c r="R1570" s="13">
        <f t="shared" si="1911"/>
        <v>8.645323298299968E-3</v>
      </c>
      <c r="S1570" s="13">
        <f t="shared" si="1912"/>
        <v>2.3536936406380694E-2</v>
      </c>
      <c r="T1570" s="13">
        <f t="shared" si="1913"/>
        <v>8.432331307653336E-2</v>
      </c>
      <c r="U1570" s="13">
        <f t="shared" si="1914"/>
        <v>2.0173468947342087E-2</v>
      </c>
      <c r="V1570" s="13">
        <f t="shared" si="1915"/>
        <v>3.4067403770944565E-3</v>
      </c>
      <c r="W1570" s="13">
        <f t="shared" si="1916"/>
        <v>0.11748799288086544</v>
      </c>
      <c r="X1570" s="13">
        <f t="shared" si="1917"/>
        <v>6.5588206062074314E-2</v>
      </c>
      <c r="Y1570" s="13">
        <f t="shared" si="1918"/>
        <v>1.8307457081181151E-2</v>
      </c>
      <c r="Z1570" s="13">
        <f t="shared" si="1919"/>
        <v>1.6087636760666777E-3</v>
      </c>
      <c r="AA1570" s="13">
        <f t="shared" si="1920"/>
        <v>3.7539769124799432E-3</v>
      </c>
      <c r="AB1570" s="13">
        <f t="shared" si="1921"/>
        <v>4.3798672449788601E-3</v>
      </c>
      <c r="AC1570" s="13">
        <f t="shared" si="1922"/>
        <v>2.7736436830839712E-4</v>
      </c>
      <c r="AD1570" s="13">
        <f t="shared" si="1923"/>
        <v>6.8538222756046527E-2</v>
      </c>
      <c r="AE1570" s="13">
        <f t="shared" si="1924"/>
        <v>3.8261774390939078E-2</v>
      </c>
      <c r="AF1570" s="13">
        <f t="shared" si="1925"/>
        <v>1.0679904735449016E-2</v>
      </c>
      <c r="AG1570" s="13">
        <f t="shared" si="1926"/>
        <v>1.9873684545286432E-3</v>
      </c>
      <c r="AH1570" s="13">
        <f t="shared" si="1927"/>
        <v>2.2452490868159634E-4</v>
      </c>
      <c r="AI1570" s="13">
        <f t="shared" si="1928"/>
        <v>5.2391866873083628E-4</v>
      </c>
      <c r="AJ1570" s="13">
        <f t="shared" si="1929"/>
        <v>6.1127019949923042E-4</v>
      </c>
      <c r="AK1570" s="13">
        <f t="shared" si="1930"/>
        <v>4.7545707517412743E-4</v>
      </c>
      <c r="AL1570" s="13">
        <f t="shared" si="1931"/>
        <v>1.445247654549673E-5</v>
      </c>
      <c r="AM1570" s="13">
        <f t="shared" si="1932"/>
        <v>3.1986165485494468E-2</v>
      </c>
      <c r="AN1570" s="13">
        <f t="shared" si="1933"/>
        <v>1.785642227393856E-2</v>
      </c>
      <c r="AO1570" s="13">
        <f t="shared" si="1934"/>
        <v>4.9842144499909879E-3</v>
      </c>
      <c r="AP1570" s="13">
        <f t="shared" si="1935"/>
        <v>9.2748679074256424E-4</v>
      </c>
      <c r="AQ1570" s="13">
        <f t="shared" si="1936"/>
        <v>1.2944342919527112E-4</v>
      </c>
      <c r="AR1570" s="13">
        <f t="shared" si="1937"/>
        <v>2.5068410167853554E-5</v>
      </c>
      <c r="AS1570" s="13">
        <f t="shared" si="1938"/>
        <v>5.8495995653496669E-5</v>
      </c>
      <c r="AT1570" s="13">
        <f t="shared" si="1939"/>
        <v>6.8248873474270385E-5</v>
      </c>
      <c r="AU1570" s="13">
        <f t="shared" si="1940"/>
        <v>5.3085214676895981E-5</v>
      </c>
      <c r="AV1570" s="13">
        <f t="shared" si="1941"/>
        <v>3.0967983871058243E-5</v>
      </c>
      <c r="AW1570" s="13">
        <f t="shared" si="1942"/>
        <v>5.2296350878535358E-7</v>
      </c>
      <c r="AX1570" s="13">
        <f t="shared" si="1943"/>
        <v>1.2439710540631366E-2</v>
      </c>
      <c r="AY1570" s="13">
        <f t="shared" si="1944"/>
        <v>6.9445249534462712E-3</v>
      </c>
      <c r="AZ1570" s="13">
        <f t="shared" si="1945"/>
        <v>1.9384063106419455E-3</v>
      </c>
      <c r="BA1570" s="13">
        <f t="shared" si="1946"/>
        <v>3.6070804461788009E-4</v>
      </c>
      <c r="BB1570" s="13">
        <f t="shared" si="1947"/>
        <v>5.0341726372488055E-5</v>
      </c>
      <c r="BC1570" s="13">
        <f t="shared" si="1948"/>
        <v>5.6206995146940791E-6</v>
      </c>
      <c r="BD1570" s="13">
        <f t="shared" si="1949"/>
        <v>2.3324256539205275E-6</v>
      </c>
      <c r="BE1570" s="13">
        <f t="shared" si="1950"/>
        <v>5.442609244075631E-6</v>
      </c>
      <c r="BF1570" s="13">
        <f t="shared" si="1951"/>
        <v>6.3500406398605871E-6</v>
      </c>
      <c r="BG1570" s="13">
        <f t="shared" si="1952"/>
        <v>4.9391770649679121E-6</v>
      </c>
      <c r="BH1570" s="13">
        <f t="shared" si="1953"/>
        <v>2.8813362932635468E-6</v>
      </c>
      <c r="BI1570" s="13">
        <f t="shared" si="1954"/>
        <v>1.34469345409979E-6</v>
      </c>
      <c r="BJ1570" s="14">
        <f t="shared" si="1955"/>
        <v>0.76330854085282729</v>
      </c>
      <c r="BK1570" s="14">
        <f t="shared" si="1956"/>
        <v>0.16193469854946851</v>
      </c>
      <c r="BL1570" s="14">
        <f t="shared" si="1957"/>
        <v>7.0019656915751627E-2</v>
      </c>
      <c r="BM1570" s="14">
        <f t="shared" si="1958"/>
        <v>0.54204370512718913</v>
      </c>
      <c r="BN1570" s="14">
        <f t="shared" si="1959"/>
        <v>0.44788395287698773</v>
      </c>
    </row>
    <row r="1571" spans="1:66" x14ac:dyDescent="0.25">
      <c r="A1571" t="s">
        <v>72</v>
      </c>
      <c r="B1571" t="s">
        <v>81</v>
      </c>
      <c r="C1571" t="s">
        <v>367</v>
      </c>
      <c r="D1571" s="11">
        <v>44471</v>
      </c>
      <c r="E1571" s="10">
        <f>VLOOKUP(A1571,home!$A$2:$E$405,3,FALSE)</f>
        <v>1.39393939393939</v>
      </c>
      <c r="F1571" s="10">
        <f>VLOOKUP(B1571,home!$B$2:$E$405,3,FALSE)</f>
        <v>0.6</v>
      </c>
      <c r="G1571" s="10">
        <f>VLOOKUP(C1571,away!$B$2:$E$405,4,FALSE)</f>
        <v>1.32</v>
      </c>
      <c r="H1571" s="10">
        <f>VLOOKUP(A1571,away!$A$2:$E$405,3,FALSE)</f>
        <v>1.15151515151515</v>
      </c>
      <c r="I1571" s="10">
        <f>VLOOKUP(C1571,away!$B$2:$E$405,3,FALSE)</f>
        <v>0.72</v>
      </c>
      <c r="J1571" s="10">
        <f>VLOOKUP(B1571,home!$B$2:$E$405,4,FALSE)</f>
        <v>1.45</v>
      </c>
      <c r="K1571" s="12">
        <f t="shared" si="1904"/>
        <v>1.103999999999997</v>
      </c>
      <c r="L1571" s="12">
        <f t="shared" si="1905"/>
        <v>1.2021818181818165</v>
      </c>
      <c r="M1571" s="13">
        <f t="shared" si="1906"/>
        <v>9.9640973528043977E-2</v>
      </c>
      <c r="N1571" s="13">
        <f t="shared" si="1907"/>
        <v>0.11000363477496025</v>
      </c>
      <c r="O1571" s="13">
        <f t="shared" si="1908"/>
        <v>0.11978656672135016</v>
      </c>
      <c r="P1571" s="13">
        <f t="shared" si="1909"/>
        <v>0.1322443696603702</v>
      </c>
      <c r="Q1571" s="13">
        <f t="shared" si="1910"/>
        <v>6.0722006395777899E-2</v>
      </c>
      <c r="R1571" s="13">
        <f t="shared" si="1911"/>
        <v>7.2002616287415125E-2</v>
      </c>
      <c r="S1571" s="13">
        <f t="shared" si="1912"/>
        <v>4.3878970386480837E-2</v>
      </c>
      <c r="T1571" s="13">
        <f t="shared" si="1913"/>
        <v>7.2998892052524161E-2</v>
      </c>
      <c r="U1571" s="13">
        <f t="shared" si="1914"/>
        <v>7.949088838130608E-2</v>
      </c>
      <c r="V1571" s="13">
        <f t="shared" si="1915"/>
        <v>6.4707280489642999E-3</v>
      </c>
      <c r="W1571" s="13">
        <f t="shared" si="1916"/>
        <v>2.234569835364621E-2</v>
      </c>
      <c r="X1571" s="13">
        <f t="shared" si="1917"/>
        <v>2.6863592275328824E-2</v>
      </c>
      <c r="Y1571" s="13">
        <f t="shared" si="1918"/>
        <v>1.6147461102224907E-2</v>
      </c>
      <c r="Z1571" s="13">
        <f t="shared" si="1919"/>
        <v>2.8853412054084131E-2</v>
      </c>
      <c r="AA1571" s="13">
        <f t="shared" si="1920"/>
        <v>3.1854166907708793E-2</v>
      </c>
      <c r="AB1571" s="13">
        <f t="shared" si="1921"/>
        <v>1.7583500133055208E-2</v>
      </c>
      <c r="AC1571" s="13">
        <f t="shared" si="1922"/>
        <v>5.3675042114961346E-4</v>
      </c>
      <c r="AD1571" s="13">
        <f t="shared" si="1923"/>
        <v>6.1674127456063394E-3</v>
      </c>
      <c r="AE1571" s="13">
        <f t="shared" si="1924"/>
        <v>7.4143514679907386E-3</v>
      </c>
      <c r="AF1571" s="13">
        <f t="shared" si="1925"/>
        <v>4.4566992642140644E-3</v>
      </c>
      <c r="AG1571" s="13">
        <f t="shared" si="1926"/>
        <v>1.7859209415141428E-3</v>
      </c>
      <c r="AH1571" s="13">
        <f t="shared" si="1927"/>
        <v>8.6717618409820011E-3</v>
      </c>
      <c r="AI1571" s="13">
        <f t="shared" si="1928"/>
        <v>9.5736250724441016E-3</v>
      </c>
      <c r="AJ1571" s="13">
        <f t="shared" si="1929"/>
        <v>5.2846410399891306E-3</v>
      </c>
      <c r="AK1571" s="13">
        <f t="shared" si="1930"/>
        <v>1.9447479027159952E-3</v>
      </c>
      <c r="AL1571" s="13">
        <f t="shared" si="1931"/>
        <v>2.8495193732682966E-5</v>
      </c>
      <c r="AM1571" s="13">
        <f t="shared" si="1932"/>
        <v>1.3617647342298747E-3</v>
      </c>
      <c r="AN1571" s="13">
        <f t="shared" si="1933"/>
        <v>1.6370888041323489E-3</v>
      </c>
      <c r="AO1571" s="13">
        <f t="shared" si="1934"/>
        <v>9.8403919753846185E-4</v>
      </c>
      <c r="AP1571" s="13">
        <f t="shared" si="1935"/>
        <v>3.9433134388632126E-4</v>
      </c>
      <c r="AQ1571" s="13">
        <f t="shared" si="1936"/>
        <v>1.185144929898342E-4</v>
      </c>
      <c r="AR1571" s="13">
        <f t="shared" si="1937"/>
        <v>2.0850068833662846E-3</v>
      </c>
      <c r="AS1571" s="13">
        <f t="shared" si="1938"/>
        <v>2.301847599236372E-3</v>
      </c>
      <c r="AT1571" s="13">
        <f t="shared" si="1939"/>
        <v>1.270619874778474E-3</v>
      </c>
      <c r="AU1571" s="13">
        <f t="shared" si="1940"/>
        <v>4.675881139184772E-4</v>
      </c>
      <c r="AV1571" s="13">
        <f t="shared" si="1941"/>
        <v>1.290543194414994E-4</v>
      </c>
      <c r="AW1571" s="13">
        <f t="shared" si="1942"/>
        <v>1.0505297168706605E-6</v>
      </c>
      <c r="AX1571" s="13">
        <f t="shared" si="1943"/>
        <v>2.5056471109829607E-4</v>
      </c>
      <c r="AY1571" s="13">
        <f t="shared" si="1944"/>
        <v>3.0122433996035121E-4</v>
      </c>
      <c r="AZ1571" s="13">
        <f t="shared" si="1945"/>
        <v>1.8106321234707634E-4</v>
      </c>
      <c r="BA1571" s="13">
        <f t="shared" si="1946"/>
        <v>7.2556967275082867E-5</v>
      </c>
      <c r="BB1571" s="13">
        <f t="shared" si="1947"/>
        <v>2.1806666710129417E-5</v>
      </c>
      <c r="BC1571" s="13">
        <f t="shared" si="1948"/>
        <v>5.243115646813648E-6</v>
      </c>
      <c r="BD1571" s="13">
        <f t="shared" si="1949"/>
        <v>4.1775956099448049E-4</v>
      </c>
      <c r="BE1571" s="13">
        <f t="shared" si="1950"/>
        <v>4.6120655533790519E-4</v>
      </c>
      <c r="BF1571" s="13">
        <f t="shared" si="1951"/>
        <v>2.5458601854652299E-4</v>
      </c>
      <c r="BG1571" s="13">
        <f t="shared" si="1952"/>
        <v>9.368765482512022E-5</v>
      </c>
      <c r="BH1571" s="13">
        <f t="shared" si="1953"/>
        <v>2.5857792731733121E-5</v>
      </c>
      <c r="BI1571" s="13">
        <f t="shared" si="1954"/>
        <v>5.7094006351666518E-6</v>
      </c>
      <c r="BJ1571" s="14">
        <f t="shared" si="1955"/>
        <v>0.33423386695960211</v>
      </c>
      <c r="BK1571" s="14">
        <f t="shared" si="1956"/>
        <v>0.28310151157870195</v>
      </c>
      <c r="BL1571" s="14">
        <f t="shared" si="1957"/>
        <v>0.35370543806077864</v>
      </c>
      <c r="BM1571" s="14">
        <f t="shared" si="1958"/>
        <v>0.40519388747500579</v>
      </c>
      <c r="BN1571" s="14">
        <f t="shared" si="1959"/>
        <v>0.59440016736791756</v>
      </c>
    </row>
    <row r="1572" spans="1:66" x14ac:dyDescent="0.25">
      <c r="A1572" t="s">
        <v>72</v>
      </c>
      <c r="B1572" t="s">
        <v>326</v>
      </c>
      <c r="C1572" t="s">
        <v>68</v>
      </c>
      <c r="D1572" s="11">
        <v>44471</v>
      </c>
      <c r="E1572" s="10">
        <f>VLOOKUP(A1572,home!$A$2:$E$405,3,FALSE)</f>
        <v>1.39393939393939</v>
      </c>
      <c r="F1572" s="10">
        <f>VLOOKUP(B1572,home!$B$2:$E$405,3,FALSE)</f>
        <v>1.67</v>
      </c>
      <c r="G1572" s="10">
        <f>VLOOKUP(C1572,away!$B$2:$E$405,4,FALSE)</f>
        <v>1.08</v>
      </c>
      <c r="H1572" s="10">
        <f>VLOOKUP(A1572,away!$A$2:$E$405,3,FALSE)</f>
        <v>1.15151515151515</v>
      </c>
      <c r="I1572" s="10">
        <f>VLOOKUP(C1572,away!$B$2:$E$405,3,FALSE)</f>
        <v>1.55</v>
      </c>
      <c r="J1572" s="10">
        <f>VLOOKUP(B1572,home!$B$2:$E$405,4,FALSE)</f>
        <v>0.43</v>
      </c>
      <c r="K1572" s="12">
        <f t="shared" si="1904"/>
        <v>2.5141090909090842</v>
      </c>
      <c r="L1572" s="12">
        <f t="shared" si="1905"/>
        <v>0.76748484848484755</v>
      </c>
      <c r="M1572" s="13">
        <f t="shared" si="1906"/>
        <v>3.756832742091934E-2</v>
      </c>
      <c r="N1572" s="13">
        <f t="shared" si="1907"/>
        <v>9.4450873499182339E-2</v>
      </c>
      <c r="O1572" s="13">
        <f t="shared" si="1908"/>
        <v>2.8833122078473418E-2</v>
      </c>
      <c r="P1572" s="13">
        <f t="shared" si="1909"/>
        <v>7.2489614336781444E-2</v>
      </c>
      <c r="Q1572" s="13">
        <f t="shared" si="1910"/>
        <v>0.11872989985429915</v>
      </c>
      <c r="R1572" s="13">
        <f t="shared" si="1911"/>
        <v>1.106449216487114E-2</v>
      </c>
      <c r="S1572" s="13">
        <f t="shared" si="1912"/>
        <v>3.4967914114332442E-2</v>
      </c>
      <c r="T1572" s="13">
        <f t="shared" si="1913"/>
        <v>9.1123399200297883E-2</v>
      </c>
      <c r="U1572" s="13">
        <f t="shared" si="1914"/>
        <v>2.7817340337994868E-2</v>
      </c>
      <c r="V1572" s="13">
        <f t="shared" si="1915"/>
        <v>7.4968901327421723E-3</v>
      </c>
      <c r="W1572" s="13">
        <f t="shared" si="1916"/>
        <v>9.9499973528806199E-2</v>
      </c>
      <c r="X1572" s="13">
        <f t="shared" si="1917"/>
        <v>7.6364722108002145E-2</v>
      </c>
      <c r="Y1572" s="13">
        <f t="shared" si="1918"/>
        <v>2.9304383588323754E-2</v>
      </c>
      <c r="Z1572" s="13">
        <f t="shared" si="1919"/>
        <v>2.8306100309059708E-3</v>
      </c>
      <c r="AA1572" s="13">
        <f t="shared" si="1920"/>
        <v>7.1164624115191448E-3</v>
      </c>
      <c r="AB1572" s="13">
        <f t="shared" si="1921"/>
        <v>8.9457814219565356E-3</v>
      </c>
      <c r="AC1572" s="13">
        <f t="shared" si="1922"/>
        <v>9.040971340679993E-4</v>
      </c>
      <c r="AD1572" s="13">
        <f t="shared" si="1923"/>
        <v>6.2538446998496242E-2</v>
      </c>
      <c r="AE1572" s="13">
        <f t="shared" si="1924"/>
        <v>4.7997310519118548E-2</v>
      </c>
      <c r="AF1572" s="13">
        <f t="shared" si="1925"/>
        <v>1.8418604295722937E-2</v>
      </c>
      <c r="AG1572" s="13">
        <f t="shared" si="1926"/>
        <v>4.7119999090684279E-3</v>
      </c>
      <c r="AH1572" s="13">
        <f t="shared" si="1927"/>
        <v>5.4311257767238952E-4</v>
      </c>
      <c r="AI1572" s="13">
        <f t="shared" si="1928"/>
        <v>1.3654442689132206E-3</v>
      </c>
      <c r="AJ1572" s="13">
        <f t="shared" si="1929"/>
        <v>1.7164379248022184E-3</v>
      </c>
      <c r="AK1572" s="13">
        <f t="shared" si="1930"/>
        <v>1.4384373969087933E-3</v>
      </c>
      <c r="AL1572" s="13">
        <f t="shared" si="1931"/>
        <v>6.9779686316388971E-5</v>
      </c>
      <c r="AM1572" s="13">
        <f t="shared" si="1932"/>
        <v>3.1445695626051054E-2</v>
      </c>
      <c r="AN1572" s="13">
        <f t="shared" si="1933"/>
        <v>2.413409494306042E-2</v>
      </c>
      <c r="AO1572" s="13">
        <f t="shared" si="1934"/>
        <v>9.2612761003468252E-3</v>
      </c>
      <c r="AP1572" s="13">
        <f t="shared" si="1935"/>
        <v>2.3692963615503417E-3</v>
      </c>
      <c r="AQ1572" s="13">
        <f t="shared" si="1936"/>
        <v>4.5459976476504098E-4</v>
      </c>
      <c r="AR1572" s="13">
        <f t="shared" si="1937"/>
        <v>8.3366134877021784E-5</v>
      </c>
      <c r="AS1572" s="13">
        <f t="shared" si="1938"/>
        <v>2.0959155756827334E-4</v>
      </c>
      <c r="AT1572" s="13">
        <f t="shared" si="1939"/>
        <v>2.6346802013009539E-4</v>
      </c>
      <c r="AU1572" s="13">
        <f t="shared" si="1940"/>
        <v>2.2079578152429678E-4</v>
      </c>
      <c r="AV1572" s="13">
        <f t="shared" si="1941"/>
        <v>1.387761703911527E-4</v>
      </c>
      <c r="AW1572" s="13">
        <f t="shared" si="1942"/>
        <v>3.7400761173567039E-6</v>
      </c>
      <c r="AX1572" s="13">
        <f t="shared" si="1943"/>
        <v>1.3176318207235839E-2</v>
      </c>
      <c r="AY1572" s="13">
        <f t="shared" si="1944"/>
        <v>1.0112624582868535E-2</v>
      </c>
      <c r="AZ1572" s="13">
        <f t="shared" si="1945"/>
        <v>3.8806430728835005E-3</v>
      </c>
      <c r="BA1572" s="13">
        <f t="shared" si="1946"/>
        <v>9.9277825360525587E-4</v>
      </c>
      <c r="BB1572" s="13">
        <f t="shared" si="1947"/>
        <v>1.9048556688682029E-4</v>
      </c>
      <c r="BC1572" s="13">
        <f t="shared" si="1948"/>
        <v>2.9238957288136317E-5</v>
      </c>
      <c r="BD1572" s="13">
        <f t="shared" si="1949"/>
        <v>1.0663707565809737E-5</v>
      </c>
      <c r="BE1572" s="13">
        <f t="shared" si="1950"/>
        <v>2.6809724133998238E-5</v>
      </c>
      <c r="BF1572" s="13">
        <f t="shared" si="1951"/>
        <v>3.3701285585024834E-5</v>
      </c>
      <c r="BG1572" s="13">
        <f t="shared" si="1952"/>
        <v>2.8242902821544729E-5</v>
      </c>
      <c r="BH1572" s="13">
        <f t="shared" si="1953"/>
        <v>1.7751434684326863E-5</v>
      </c>
      <c r="BI1572" s="13">
        <f t="shared" si="1954"/>
        <v>8.9258086633089959E-6</v>
      </c>
      <c r="BJ1572" s="14">
        <f t="shared" si="1955"/>
        <v>0.73918666493785934</v>
      </c>
      <c r="BK1572" s="14">
        <f t="shared" si="1956"/>
        <v>0.16360924740802835</v>
      </c>
      <c r="BL1572" s="14">
        <f t="shared" si="1957"/>
        <v>8.9882723111056606E-2</v>
      </c>
      <c r="BM1572" s="14">
        <f t="shared" si="1958"/>
        <v>0.6222640316265724</v>
      </c>
      <c r="BN1572" s="14">
        <f t="shared" si="1959"/>
        <v>0.36313632935452683</v>
      </c>
    </row>
    <row r="1573" spans="1:66" x14ac:dyDescent="0.25">
      <c r="A1573" t="s">
        <v>72</v>
      </c>
      <c r="B1573" t="s">
        <v>83</v>
      </c>
      <c r="C1573" t="s">
        <v>90</v>
      </c>
      <c r="D1573" s="11">
        <v>44471</v>
      </c>
      <c r="E1573" s="10">
        <f>VLOOKUP(A1573,home!$A$2:$E$405,3,FALSE)</f>
        <v>1.39393939393939</v>
      </c>
      <c r="F1573" s="10">
        <f>VLOOKUP(B1573,home!$B$2:$E$405,3,FALSE)</f>
        <v>0.6</v>
      </c>
      <c r="G1573" s="10">
        <f>VLOOKUP(C1573,away!$B$2:$E$405,4,FALSE)</f>
        <v>1.32</v>
      </c>
      <c r="H1573" s="10">
        <f>VLOOKUP(A1573,away!$A$2:$E$405,3,FALSE)</f>
        <v>1.15151515151515</v>
      </c>
      <c r="I1573" s="10">
        <f>VLOOKUP(C1573,away!$B$2:$E$405,3,FALSE)</f>
        <v>0.84</v>
      </c>
      <c r="J1573" s="10">
        <f>VLOOKUP(B1573,home!$B$2:$E$405,4,FALSE)</f>
        <v>0.43</v>
      </c>
      <c r="K1573" s="12">
        <f t="shared" si="1904"/>
        <v>1.103999999999997</v>
      </c>
      <c r="L1573" s="12">
        <f t="shared" si="1905"/>
        <v>0.41592727272727215</v>
      </c>
      <c r="M1573" s="13">
        <f t="shared" si="1906"/>
        <v>0.21872779384969224</v>
      </c>
      <c r="N1573" s="13">
        <f t="shared" si="1907"/>
        <v>0.24147548441005956</v>
      </c>
      <c r="O1573" s="13">
        <f t="shared" si="1908"/>
        <v>9.0974854765555502E-2</v>
      </c>
      <c r="P1573" s="13">
        <f t="shared" si="1909"/>
        <v>0.100436239661173</v>
      </c>
      <c r="Q1573" s="13">
        <f t="shared" si="1910"/>
        <v>0.13329446739435252</v>
      </c>
      <c r="R1573" s="13">
        <f t="shared" si="1911"/>
        <v>1.8919461614698589E-2</v>
      </c>
      <c r="S1573" s="13">
        <f t="shared" si="1912"/>
        <v>1.1529671263690176E-2</v>
      </c>
      <c r="T1573" s="13">
        <f t="shared" si="1913"/>
        <v>5.5440804292967348E-2</v>
      </c>
      <c r="U1573" s="13">
        <f t="shared" si="1914"/>
        <v>2.0887085622627182E-2</v>
      </c>
      <c r="V1573" s="13">
        <f t="shared" si="1915"/>
        <v>5.8824857949556686E-4</v>
      </c>
      <c r="W1573" s="13">
        <f t="shared" si="1916"/>
        <v>4.9052364001121604E-2</v>
      </c>
      <c r="X1573" s="13">
        <f t="shared" si="1917"/>
        <v>2.0402215979811934E-2</v>
      </c>
      <c r="Y1573" s="13">
        <f t="shared" si="1918"/>
        <v>4.2429190250379738E-3</v>
      </c>
      <c r="Z1573" s="13">
        <f t="shared" si="1919"/>
        <v>2.6230400236232983E-3</v>
      </c>
      <c r="AA1573" s="13">
        <f t="shared" si="1920"/>
        <v>2.8958361860801133E-3</v>
      </c>
      <c r="AB1573" s="13">
        <f t="shared" si="1921"/>
        <v>1.5985015747162184E-3</v>
      </c>
      <c r="AC1573" s="13">
        <f t="shared" si="1922"/>
        <v>1.6882135287514493E-5</v>
      </c>
      <c r="AD1573" s="13">
        <f t="shared" si="1923"/>
        <v>1.3538452464309531E-2</v>
      </c>
      <c r="AE1573" s="13">
        <f t="shared" si="1924"/>
        <v>5.6310116104280805E-3</v>
      </c>
      <c r="AF1573" s="13">
        <f t="shared" si="1925"/>
        <v>1.171045650910478E-3</v>
      </c>
      <c r="AG1573" s="13">
        <f t="shared" si="1926"/>
        <v>1.6235660794077609E-4</v>
      </c>
      <c r="AH1573" s="13">
        <f t="shared" si="1927"/>
        <v>2.7274847082002946E-4</v>
      </c>
      <c r="AI1573" s="13">
        <f t="shared" si="1928"/>
        <v>3.0111431178531171E-4</v>
      </c>
      <c r="AJ1573" s="13">
        <f t="shared" si="1929"/>
        <v>1.6621510010549162E-4</v>
      </c>
      <c r="AK1573" s="13">
        <f t="shared" si="1930"/>
        <v>6.1167156838820759E-5</v>
      </c>
      <c r="AL1573" s="13">
        <f t="shared" si="1931"/>
        <v>3.1008005994781545E-7</v>
      </c>
      <c r="AM1573" s="13">
        <f t="shared" si="1932"/>
        <v>2.9892903041195337E-3</v>
      </c>
      <c r="AN1573" s="13">
        <f t="shared" si="1933"/>
        <v>1.2433273635825155E-3</v>
      </c>
      <c r="AO1573" s="13">
        <f t="shared" si="1934"/>
        <v>2.5856687972103257E-4</v>
      </c>
      <c r="AP1573" s="13">
        <f t="shared" si="1935"/>
        <v>3.5848339033323225E-5</v>
      </c>
      <c r="AQ1573" s="13">
        <f t="shared" si="1936"/>
        <v>3.7275754714831859E-6</v>
      </c>
      <c r="AR1573" s="13">
        <f t="shared" si="1937"/>
        <v>2.2688705521741767E-5</v>
      </c>
      <c r="AS1573" s="13">
        <f t="shared" si="1938"/>
        <v>2.5048330896002843E-5</v>
      </c>
      <c r="AT1573" s="13">
        <f t="shared" si="1939"/>
        <v>1.3826678654593532E-5</v>
      </c>
      <c r="AU1573" s="13">
        <f t="shared" si="1940"/>
        <v>5.0882177448904068E-6</v>
      </c>
      <c r="AV1573" s="13">
        <f t="shared" si="1941"/>
        <v>1.4043480975897492E-6</v>
      </c>
      <c r="AW1573" s="13">
        <f t="shared" si="1942"/>
        <v>3.9551031122769066E-9</v>
      </c>
      <c r="AX1573" s="13">
        <f t="shared" si="1943"/>
        <v>5.5002941595799228E-4</v>
      </c>
      <c r="AY1573" s="13">
        <f t="shared" si="1944"/>
        <v>2.2877223489918208E-4</v>
      </c>
      <c r="AZ1573" s="13">
        <f t="shared" si="1945"/>
        <v>4.7576305868669836E-5</v>
      </c>
      <c r="BA1573" s="13">
        <f t="shared" si="1946"/>
        <v>6.5960943821314515E-6</v>
      </c>
      <c r="BB1573" s="13">
        <f t="shared" si="1947"/>
        <v>6.8587388675290387E-7</v>
      </c>
      <c r="BC1573" s="13">
        <f t="shared" si="1948"/>
        <v>5.7054731030397849E-8</v>
      </c>
      <c r="BD1573" s="13">
        <f t="shared" si="1949"/>
        <v>1.5728085682283755E-6</v>
      </c>
      <c r="BE1573" s="13">
        <f t="shared" si="1950"/>
        <v>1.7363806593241217E-6</v>
      </c>
      <c r="BF1573" s="13">
        <f t="shared" si="1951"/>
        <v>9.584821239469126E-7</v>
      </c>
      <c r="BG1573" s="13">
        <f t="shared" si="1952"/>
        <v>3.5272142161246297E-7</v>
      </c>
      <c r="BH1573" s="13">
        <f t="shared" si="1953"/>
        <v>9.7351112365039561E-8</v>
      </c>
      <c r="BI1573" s="13">
        <f t="shared" si="1954"/>
        <v>2.1495125610200654E-8</v>
      </c>
      <c r="BJ1573" s="14">
        <f t="shared" si="1955"/>
        <v>0.5297755988785936</v>
      </c>
      <c r="BK1573" s="14">
        <f t="shared" si="1956"/>
        <v>0.33152791780429769</v>
      </c>
      <c r="BL1573" s="14">
        <f t="shared" si="1957"/>
        <v>0.1361497803231532</v>
      </c>
      <c r="BM1573" s="14">
        <f t="shared" si="1958"/>
        <v>0.19601926705434009</v>
      </c>
      <c r="BN1573" s="14">
        <f t="shared" si="1959"/>
        <v>0.80382830169553143</v>
      </c>
    </row>
    <row r="1574" spans="1:66" x14ac:dyDescent="0.25">
      <c r="A1574" t="s">
        <v>72</v>
      </c>
      <c r="B1574" t="s">
        <v>102</v>
      </c>
      <c r="C1574" t="s">
        <v>73</v>
      </c>
      <c r="D1574" s="11">
        <v>44471</v>
      </c>
      <c r="E1574" s="10">
        <f>VLOOKUP(A1574,home!$A$2:$E$405,3,FALSE)</f>
        <v>1.39393939393939</v>
      </c>
      <c r="F1574" s="10">
        <f>VLOOKUP(B1574,home!$B$2:$E$405,3,FALSE)</f>
        <v>0.48</v>
      </c>
      <c r="G1574" s="10">
        <f>VLOOKUP(C1574,away!$B$2:$E$405,4,FALSE)</f>
        <v>0.72</v>
      </c>
      <c r="H1574" s="10">
        <f>VLOOKUP(A1574,away!$A$2:$E$405,3,FALSE)</f>
        <v>1.15151515151515</v>
      </c>
      <c r="I1574" s="10">
        <f>VLOOKUP(C1574,away!$B$2:$E$405,3,FALSE)</f>
        <v>0.36</v>
      </c>
      <c r="J1574" s="10">
        <f>VLOOKUP(B1574,home!$B$2:$E$405,4,FALSE)</f>
        <v>1.1599999999999999</v>
      </c>
      <c r="K1574" s="12">
        <f t="shared" si="1904"/>
        <v>0.48174545454545314</v>
      </c>
      <c r="L1574" s="12">
        <f t="shared" si="1905"/>
        <v>0.48087272727272662</v>
      </c>
      <c r="M1574" s="13">
        <f t="shared" si="1906"/>
        <v>0.3818917139798082</v>
      </c>
      <c r="N1574" s="13">
        <f t="shared" si="1907"/>
        <v>0.18397459733834487</v>
      </c>
      <c r="O1574" s="13">
        <f t="shared" si="1908"/>
        <v>0.18364131002432646</v>
      </c>
      <c r="P1574" s="13">
        <f t="shared" si="1909"/>
        <v>8.8468366370991619E-2</v>
      </c>
      <c r="Q1574" s="13">
        <f t="shared" si="1910"/>
        <v>4.4314463009788828E-2</v>
      </c>
      <c r="R1574" s="13">
        <f t="shared" si="1911"/>
        <v>4.4154048795667082E-2</v>
      </c>
      <c r="S1574" s="13">
        <f t="shared" si="1912"/>
        <v>5.123606746260681E-3</v>
      </c>
      <c r="T1574" s="13">
        <f t="shared" si="1913"/>
        <v>2.1309616685143522E-2</v>
      </c>
      <c r="U1574" s="13">
        <f t="shared" si="1914"/>
        <v>2.1271012307090754E-2</v>
      </c>
      <c r="V1574" s="13">
        <f t="shared" si="1915"/>
        <v>1.3188064172122319E-4</v>
      </c>
      <c r="W1574" s="13">
        <f t="shared" si="1916"/>
        <v>7.116097041862798E-3</v>
      </c>
      <c r="X1574" s="13">
        <f t="shared" si="1917"/>
        <v>3.4219369920579462E-3</v>
      </c>
      <c r="Y1574" s="13">
        <f t="shared" si="1918"/>
        <v>8.227580869631675E-4</v>
      </c>
      <c r="Z1574" s="13">
        <f t="shared" si="1919"/>
        <v>7.077492621501826E-3</v>
      </c>
      <c r="AA1574" s="13">
        <f t="shared" si="1920"/>
        <v>3.4095498999874877E-3</v>
      </c>
      <c r="AB1574" s="13">
        <f t="shared" si="1921"/>
        <v>8.212675831824383E-4</v>
      </c>
      <c r="AC1574" s="13">
        <f t="shared" si="1922"/>
        <v>1.9094524216443746E-6</v>
      </c>
      <c r="AD1574" s="13">
        <f t="shared" si="1923"/>
        <v>8.5703685100543673E-4</v>
      </c>
      <c r="AE1574" s="13">
        <f t="shared" si="1924"/>
        <v>4.1212564791621385E-4</v>
      </c>
      <c r="AF1574" s="13">
        <f t="shared" si="1925"/>
        <v>9.9089992146254611E-5</v>
      </c>
      <c r="AG1574" s="13">
        <f t="shared" si="1926"/>
        <v>1.5883224922934173E-5</v>
      </c>
      <c r="AH1574" s="13">
        <f t="shared" si="1927"/>
        <v>8.5084329478854568E-4</v>
      </c>
      <c r="AI1574" s="13">
        <f t="shared" si="1928"/>
        <v>4.0988988979485887E-4</v>
      </c>
      <c r="AJ1574" s="13">
        <f t="shared" si="1929"/>
        <v>9.8731295636404992E-5</v>
      </c>
      <c r="AK1574" s="13">
        <f t="shared" si="1930"/>
        <v>1.5854450964740483E-5</v>
      </c>
      <c r="AL1574" s="13">
        <f t="shared" si="1931"/>
        <v>1.7693616302441537E-8</v>
      </c>
      <c r="AM1574" s="13">
        <f t="shared" si="1932"/>
        <v>8.2574721469963632E-5</v>
      </c>
      <c r="AN1574" s="13">
        <f t="shared" si="1933"/>
        <v>3.9707931517047191E-5</v>
      </c>
      <c r="AO1574" s="13">
        <f t="shared" si="1934"/>
        <v>9.5472306614805675E-6</v>
      </c>
      <c r="AP1574" s="13">
        <f t="shared" si="1935"/>
        <v>1.5303342820293195E-6</v>
      </c>
      <c r="AQ1574" s="13">
        <f t="shared" si="1936"/>
        <v>1.8397400495959721E-7</v>
      </c>
      <c r="AR1574" s="13">
        <f t="shared" si="1937"/>
        <v>8.1829467129336127E-5</v>
      </c>
      <c r="AS1574" s="13">
        <f t="shared" si="1938"/>
        <v>3.9420973837434248E-5</v>
      </c>
      <c r="AT1574" s="13">
        <f t="shared" si="1939"/>
        <v>9.4954374799695883E-6</v>
      </c>
      <c r="AU1574" s="13">
        <f t="shared" si="1940"/>
        <v>1.5247946149652941E-6</v>
      </c>
      <c r="AV1574" s="13">
        <f t="shared" si="1941"/>
        <v>1.8364071871872864E-7</v>
      </c>
      <c r="AW1574" s="13">
        <f t="shared" si="1942"/>
        <v>1.138575610841953E-10</v>
      </c>
      <c r="AX1574" s="13">
        <f t="shared" si="1943"/>
        <v>6.6299994547519662E-6</v>
      </c>
      <c r="AY1574" s="13">
        <f t="shared" si="1944"/>
        <v>3.188185919623269E-6</v>
      </c>
      <c r="AZ1574" s="13">
        <f t="shared" si="1945"/>
        <v>7.665558291108735E-7</v>
      </c>
      <c r="BA1574" s="13">
        <f t="shared" si="1946"/>
        <v>1.2287193071711731E-7</v>
      </c>
      <c r="BB1574" s="13">
        <f t="shared" si="1947"/>
        <v>1.4771440107301427E-8</v>
      </c>
      <c r="BC1574" s="13">
        <f t="shared" si="1948"/>
        <v>1.4206365380287557E-9</v>
      </c>
      <c r="BD1574" s="13">
        <f t="shared" si="1949"/>
        <v>6.5582598382929622E-6</v>
      </c>
      <c r="BE1574" s="13">
        <f t="shared" si="1950"/>
        <v>3.1594118668256325E-6</v>
      </c>
      <c r="BF1574" s="13">
        <f t="shared" si="1951"/>
        <v>7.6101615294010655E-7</v>
      </c>
      <c r="BG1574" s="13">
        <f t="shared" si="1952"/>
        <v>1.2220535750485459E-7</v>
      </c>
      <c r="BH1574" s="13">
        <f t="shared" si="1953"/>
        <v>1.471796887476644E-8</v>
      </c>
      <c r="BI1574" s="13">
        <f t="shared" si="1954"/>
        <v>1.4180629211120388E-9</v>
      </c>
      <c r="BJ1574" s="14">
        <f t="shared" si="1955"/>
        <v>0.2624878728672983</v>
      </c>
      <c r="BK1574" s="14">
        <f t="shared" si="1956"/>
        <v>0.47562068307073918</v>
      </c>
      <c r="BL1574" s="14">
        <f t="shared" si="1957"/>
        <v>0.25481557888446665</v>
      </c>
      <c r="BM1574" s="14">
        <f t="shared" si="1958"/>
        <v>7.355393985301685E-2</v>
      </c>
      <c r="BN1574" s="14">
        <f t="shared" si="1959"/>
        <v>0.92644449951892704</v>
      </c>
    </row>
    <row r="1575" spans="1:66" x14ac:dyDescent="0.25">
      <c r="A1575" t="s">
        <v>72</v>
      </c>
      <c r="B1575" t="s">
        <v>78</v>
      </c>
      <c r="C1575" t="s">
        <v>88</v>
      </c>
      <c r="D1575" s="11">
        <v>44471</v>
      </c>
      <c r="E1575" s="10">
        <f>VLOOKUP(A1575,home!$A$2:$E$405,3,FALSE)</f>
        <v>1.39393939393939</v>
      </c>
      <c r="F1575" s="10">
        <f>VLOOKUP(B1575,home!$B$2:$E$405,3,FALSE)</f>
        <v>1.32</v>
      </c>
      <c r="G1575" s="10">
        <f>VLOOKUP(C1575,away!$B$2:$E$405,4,FALSE)</f>
        <v>0.6</v>
      </c>
      <c r="H1575" s="10">
        <f>VLOOKUP(A1575,away!$A$2:$E$405,3,FALSE)</f>
        <v>1.15151515151515</v>
      </c>
      <c r="I1575" s="10">
        <f>VLOOKUP(C1575,away!$B$2:$E$405,3,FALSE)</f>
        <v>0.84</v>
      </c>
      <c r="J1575" s="10">
        <f>VLOOKUP(B1575,home!$B$2:$E$405,4,FALSE)</f>
        <v>1.1599999999999999</v>
      </c>
      <c r="K1575" s="12">
        <f t="shared" si="1904"/>
        <v>1.103999999999997</v>
      </c>
      <c r="L1575" s="12">
        <f t="shared" si="1905"/>
        <v>1.1220363636363619</v>
      </c>
      <c r="M1575" s="13">
        <f t="shared" si="1906"/>
        <v>0.10795547950672089</v>
      </c>
      <c r="N1575" s="13">
        <f t="shared" si="1907"/>
        <v>0.11918284937541955</v>
      </c>
      <c r="O1575" s="13">
        <f t="shared" si="1908"/>
        <v>0.12112997366034091</v>
      </c>
      <c r="P1575" s="13">
        <f t="shared" si="1909"/>
        <v>0.13372749092101599</v>
      </c>
      <c r="Q1575" s="13">
        <f t="shared" si="1910"/>
        <v>6.5788932855231422E-2</v>
      </c>
      <c r="R1575" s="13">
        <f t="shared" si="1911"/>
        <v>6.7956117586608633E-2</v>
      </c>
      <c r="S1575" s="13">
        <f t="shared" si="1912"/>
        <v>4.1413001706219768E-2</v>
      </c>
      <c r="T1575" s="13">
        <f t="shared" si="1913"/>
        <v>7.3817574988400636E-2</v>
      </c>
      <c r="U1575" s="13">
        <f t="shared" si="1914"/>
        <v>7.5023553815615721E-2</v>
      </c>
      <c r="V1575" s="13">
        <f t="shared" si="1915"/>
        <v>5.6999389779168134E-3</v>
      </c>
      <c r="W1575" s="13">
        <f t="shared" si="1916"/>
        <v>2.42103272907251E-2</v>
      </c>
      <c r="X1575" s="13">
        <f t="shared" si="1917"/>
        <v>2.7164867595731362E-2</v>
      </c>
      <c r="Y1575" s="13">
        <f t="shared" si="1918"/>
        <v>1.5239984627888836E-2</v>
      </c>
      <c r="Z1575" s="13">
        <f t="shared" si="1919"/>
        <v>2.5416411687907783E-2</v>
      </c>
      <c r="AA1575" s="13">
        <f t="shared" si="1920"/>
        <v>2.8059718503450116E-2</v>
      </c>
      <c r="AB1575" s="13">
        <f t="shared" si="1921"/>
        <v>1.5488964613904423E-2</v>
      </c>
      <c r="AC1575" s="13">
        <f t="shared" si="1922"/>
        <v>4.4129217745743403E-4</v>
      </c>
      <c r="AD1575" s="13">
        <f t="shared" si="1923"/>
        <v>6.6820503322401123E-3</v>
      </c>
      <c r="AE1575" s="13">
        <f t="shared" si="1924"/>
        <v>7.4975034564218387E-3</v>
      </c>
      <c r="AF1575" s="13">
        <f t="shared" si="1925"/>
        <v>4.2062357572973091E-3</v>
      </c>
      <c r="AG1575" s="13">
        <f t="shared" si="1926"/>
        <v>1.5731831579050368E-3</v>
      </c>
      <c r="AH1575" s="13">
        <f t="shared" si="1927"/>
        <v>7.1295345367461942E-3</v>
      </c>
      <c r="AI1575" s="13">
        <f t="shared" si="1928"/>
        <v>7.8710061285677761E-3</v>
      </c>
      <c r="AJ1575" s="13">
        <f t="shared" si="1929"/>
        <v>4.3447953829694012E-3</v>
      </c>
      <c r="AK1575" s="13">
        <f t="shared" si="1930"/>
        <v>1.5988847009327355E-3</v>
      </c>
      <c r="AL1575" s="13">
        <f t="shared" si="1931"/>
        <v>2.1865641623417708E-5</v>
      </c>
      <c r="AM1575" s="13">
        <f t="shared" si="1932"/>
        <v>1.4753967133586112E-3</v>
      </c>
      <c r="AN1575" s="13">
        <f t="shared" si="1933"/>
        <v>1.6554487631779359E-3</v>
      </c>
      <c r="AO1575" s="13">
        <f t="shared" si="1934"/>
        <v>9.2873685521124242E-4</v>
      </c>
      <c r="AP1575" s="13">
        <f t="shared" si="1935"/>
        <v>3.4735884126543083E-4</v>
      </c>
      <c r="AQ1575" s="13">
        <f t="shared" si="1936"/>
        <v>9.7437312782601071E-5</v>
      </c>
      <c r="AR1575" s="13">
        <f t="shared" si="1937"/>
        <v>1.5999194012061113E-3</v>
      </c>
      <c r="AS1575" s="13">
        <f t="shared" si="1938"/>
        <v>1.7663110189315421E-3</v>
      </c>
      <c r="AT1575" s="13">
        <f t="shared" si="1939"/>
        <v>9.7500368245020865E-4</v>
      </c>
      <c r="AU1575" s="13">
        <f t="shared" si="1940"/>
        <v>3.588013551416759E-4</v>
      </c>
      <c r="AV1575" s="13">
        <f t="shared" si="1941"/>
        <v>9.9029174019102313E-5</v>
      </c>
      <c r="AW1575" s="13">
        <f t="shared" si="1942"/>
        <v>7.5237738048193823E-7</v>
      </c>
      <c r="AX1575" s="13">
        <f t="shared" si="1943"/>
        <v>2.7147299525798354E-4</v>
      </c>
      <c r="AY1575" s="13">
        <f t="shared" si="1944"/>
        <v>3.0460257242473918E-4</v>
      </c>
      <c r="AZ1575" s="13">
        <f t="shared" si="1945"/>
        <v>1.7088758135886802E-4</v>
      </c>
      <c r="BA1575" s="13">
        <f t="shared" si="1946"/>
        <v>6.391402679283905E-5</v>
      </c>
      <c r="BB1575" s="13">
        <f t="shared" si="1947"/>
        <v>1.7928465551998535E-5</v>
      </c>
      <c r="BC1575" s="13">
        <f t="shared" si="1948"/>
        <v>4.0232780587088445E-6</v>
      </c>
      <c r="BD1575" s="13">
        <f t="shared" si="1949"/>
        <v>2.9919462450676148E-4</v>
      </c>
      <c r="BE1575" s="13">
        <f t="shared" si="1950"/>
        <v>3.3031086545546381E-4</v>
      </c>
      <c r="BF1575" s="13">
        <f t="shared" si="1951"/>
        <v>1.8233159773141554E-4</v>
      </c>
      <c r="BG1575" s="13">
        <f t="shared" si="1952"/>
        <v>6.7098027965160746E-5</v>
      </c>
      <c r="BH1575" s="13">
        <f t="shared" si="1953"/>
        <v>1.8519055718384323E-5</v>
      </c>
      <c r="BI1575" s="13">
        <f t="shared" si="1954"/>
        <v>4.0890075026192434E-6</v>
      </c>
      <c r="BJ1575" s="14">
        <f t="shared" si="1955"/>
        <v>0.35070071684250215</v>
      </c>
      <c r="BK1575" s="14">
        <f t="shared" si="1956"/>
        <v>0.28956367150337908</v>
      </c>
      <c r="BL1575" s="14">
        <f t="shared" si="1957"/>
        <v>0.3343031567397643</v>
      </c>
      <c r="BM1575" s="14">
        <f t="shared" si="1958"/>
        <v>0.38393926267317163</v>
      </c>
      <c r="BN1575" s="14">
        <f t="shared" si="1959"/>
        <v>0.61574084390533734</v>
      </c>
    </row>
    <row r="1576" spans="1:66" x14ac:dyDescent="0.25">
      <c r="A1576" t="s">
        <v>72</v>
      </c>
      <c r="B1576" t="s">
        <v>106</v>
      </c>
      <c r="C1576" t="s">
        <v>79</v>
      </c>
      <c r="D1576" s="11">
        <v>44471</v>
      </c>
      <c r="E1576" s="10">
        <f>VLOOKUP(A1576,home!$A$2:$E$405,3,FALSE)</f>
        <v>1.39393939393939</v>
      </c>
      <c r="F1576" s="10">
        <f>VLOOKUP(B1576,home!$B$2:$E$405,3,FALSE)</f>
        <v>1.08</v>
      </c>
      <c r="G1576" s="10">
        <f>VLOOKUP(C1576,away!$B$2:$E$405,4,FALSE)</f>
        <v>1.08</v>
      </c>
      <c r="H1576" s="10">
        <f>VLOOKUP(A1576,away!$A$2:$E$405,3,FALSE)</f>
        <v>1.15151515151515</v>
      </c>
      <c r="I1576" s="10">
        <f>VLOOKUP(C1576,away!$B$2:$E$405,3,FALSE)</f>
        <v>1.32</v>
      </c>
      <c r="J1576" s="10">
        <f>VLOOKUP(B1576,home!$B$2:$E$405,4,FALSE)</f>
        <v>1.01</v>
      </c>
      <c r="K1576" s="12">
        <f t="shared" si="1904"/>
        <v>1.6258909090909048</v>
      </c>
      <c r="L1576" s="12">
        <f t="shared" si="1905"/>
        <v>1.5351999999999983</v>
      </c>
      <c r="M1576" s="13">
        <f t="shared" si="1906"/>
        <v>4.2379483689769903E-2</v>
      </c>
      <c r="N1576" s="13">
        <f t="shared" si="1907"/>
        <v>6.8904417263163167E-2</v>
      </c>
      <c r="O1576" s="13">
        <f t="shared" si="1908"/>
        <v>6.5060983360534702E-2</v>
      </c>
      <c r="P1576" s="13">
        <f t="shared" si="1909"/>
        <v>0.10578206138240799</v>
      </c>
      <c r="Q1576" s="13">
        <f t="shared" si="1910"/>
        <v>5.6015532812191696E-2</v>
      </c>
      <c r="R1576" s="13">
        <f t="shared" si="1911"/>
        <v>4.9940810827546381E-2</v>
      </c>
      <c r="S1576" s="13">
        <f t="shared" si="1912"/>
        <v>6.6009797289087055E-2</v>
      </c>
      <c r="T1576" s="13">
        <f t="shared" si="1913"/>
        <v>8.5995045973276618E-2</v>
      </c>
      <c r="U1576" s="13">
        <f t="shared" si="1914"/>
        <v>8.1198310317136285E-2</v>
      </c>
      <c r="V1576" s="13">
        <f t="shared" si="1915"/>
        <v>1.8307213828563186E-2</v>
      </c>
      <c r="W1576" s="13">
        <f t="shared" si="1916"/>
        <v>3.0358381855741922E-2</v>
      </c>
      <c r="X1576" s="13">
        <f t="shared" si="1917"/>
        <v>4.6606187824934954E-2</v>
      </c>
      <c r="Y1576" s="13">
        <f t="shared" si="1918"/>
        <v>3.5774909774420029E-2</v>
      </c>
      <c r="Z1576" s="13">
        <f t="shared" si="1919"/>
        <v>2.55563775941497E-2</v>
      </c>
      <c r="AA1576" s="13">
        <f t="shared" si="1920"/>
        <v>4.1551881999622488E-2</v>
      </c>
      <c r="AB1576" s="13">
        <f t="shared" si="1921"/>
        <v>3.3779413599402106E-2</v>
      </c>
      <c r="AC1576" s="13">
        <f t="shared" si="1922"/>
        <v>2.8560028466991082E-3</v>
      </c>
      <c r="AD1576" s="13">
        <f t="shared" si="1923"/>
        <v>1.2339854268490264E-2</v>
      </c>
      <c r="AE1576" s="13">
        <f t="shared" si="1924"/>
        <v>1.8944144272986234E-2</v>
      </c>
      <c r="AF1576" s="13">
        <f t="shared" si="1925"/>
        <v>1.4541525143944217E-2</v>
      </c>
      <c r="AG1576" s="13">
        <f t="shared" si="1926"/>
        <v>7.4413831336610451E-3</v>
      </c>
      <c r="AH1576" s="13">
        <f t="shared" si="1927"/>
        <v>9.8085377206346518E-3</v>
      </c>
      <c r="AI1576" s="13">
        <f t="shared" si="1928"/>
        <v>1.5947612311455108E-2</v>
      </c>
      <c r="AJ1576" s="13">
        <f t="shared" si="1929"/>
        <v>1.2964538939450525E-2</v>
      </c>
      <c r="AK1576" s="13">
        <f t="shared" si="1930"/>
        <v>7.0263086674025492E-3</v>
      </c>
      <c r="AL1576" s="13">
        <f t="shared" si="1931"/>
        <v>2.8515106097036735E-4</v>
      </c>
      <c r="AM1576" s="13">
        <f t="shared" si="1932"/>
        <v>4.0126513749289818E-3</v>
      </c>
      <c r="AN1576" s="13">
        <f t="shared" si="1933"/>
        <v>6.1602223907909672E-3</v>
      </c>
      <c r="AO1576" s="13">
        <f t="shared" si="1934"/>
        <v>4.728586707171141E-3</v>
      </c>
      <c r="AP1576" s="13">
        <f t="shared" si="1935"/>
        <v>2.4197754376163757E-3</v>
      </c>
      <c r="AQ1576" s="13">
        <f t="shared" si="1936"/>
        <v>9.287098129571647E-4</v>
      </c>
      <c r="AR1576" s="13">
        <f t="shared" si="1937"/>
        <v>3.011613421743658E-3</v>
      </c>
      <c r="AS1576" s="13">
        <f t="shared" si="1938"/>
        <v>4.896554884109167E-3</v>
      </c>
      <c r="AT1576" s="13">
        <f t="shared" si="1939"/>
        <v>3.980632035968882E-3</v>
      </c>
      <c r="AU1576" s="13">
        <f t="shared" si="1940"/>
        <v>2.1573578132392749E-3</v>
      </c>
      <c r="AV1576" s="13">
        <f t="shared" si="1941"/>
        <v>8.7690711405049259E-4</v>
      </c>
      <c r="AW1576" s="13">
        <f t="shared" si="1942"/>
        <v>1.977100999024433E-5</v>
      </c>
      <c r="AX1576" s="13">
        <f t="shared" si="1943"/>
        <v>1.0873555653080258E-3</v>
      </c>
      <c r="AY1576" s="13">
        <f t="shared" si="1944"/>
        <v>1.6693082638608795E-3</v>
      </c>
      <c r="AZ1576" s="13">
        <f t="shared" si="1945"/>
        <v>1.2813610233396097E-3</v>
      </c>
      <c r="BA1576" s="13">
        <f t="shared" si="1946"/>
        <v>6.5571514767698877E-4</v>
      </c>
      <c r="BB1576" s="13">
        <f t="shared" si="1947"/>
        <v>2.5166347367842825E-4</v>
      </c>
      <c r="BC1576" s="13">
        <f t="shared" si="1948"/>
        <v>7.7270752958224454E-5</v>
      </c>
      <c r="BD1576" s="13">
        <f t="shared" si="1949"/>
        <v>7.7057148751014267E-4</v>
      </c>
      <c r="BE1576" s="13">
        <f t="shared" si="1950"/>
        <v>1.2528651763473967E-3</v>
      </c>
      <c r="BF1576" s="13">
        <f t="shared" si="1951"/>
        <v>1.0185110502699028E-3</v>
      </c>
      <c r="BG1576" s="13">
        <f t="shared" si="1952"/>
        <v>5.5199595248082143E-4</v>
      </c>
      <c r="BH1576" s="13">
        <f t="shared" si="1953"/>
        <v>2.2437130024838565E-4</v>
      </c>
      <c r="BI1576" s="13">
        <f t="shared" si="1954"/>
        <v>7.2960651466951192E-5</v>
      </c>
      <c r="BJ1576" s="14">
        <f t="shared" si="1955"/>
        <v>0.40019400227309687</v>
      </c>
      <c r="BK1576" s="14">
        <f t="shared" si="1956"/>
        <v>0.23728901836135849</v>
      </c>
      <c r="BL1576" s="14">
        <f t="shared" si="1957"/>
        <v>0.33609273863061984</v>
      </c>
      <c r="BM1576" s="14">
        <f t="shared" si="1958"/>
        <v>0.6093993102697407</v>
      </c>
      <c r="BN1576" s="14">
        <f t="shared" si="1959"/>
        <v>0.38808328933561381</v>
      </c>
    </row>
    <row r="1577" spans="1:66" x14ac:dyDescent="0.25">
      <c r="A1577" t="s">
        <v>72</v>
      </c>
      <c r="B1577" t="s">
        <v>365</v>
      </c>
      <c r="C1577" t="s">
        <v>80</v>
      </c>
      <c r="D1577" s="11">
        <v>44471</v>
      </c>
      <c r="E1577" s="10">
        <f>VLOOKUP(A1577,home!$A$2:$E$405,3,FALSE)</f>
        <v>1.39393939393939</v>
      </c>
      <c r="F1577" s="10">
        <f>VLOOKUP(B1577,home!$B$2:$E$405,3,FALSE)</f>
        <v>1.32</v>
      </c>
      <c r="G1577" s="10">
        <f>VLOOKUP(C1577,away!$B$2:$E$405,4,FALSE)</f>
        <v>0.96</v>
      </c>
      <c r="H1577" s="10">
        <f>VLOOKUP(A1577,away!$A$2:$E$405,3,FALSE)</f>
        <v>1.15151515151515</v>
      </c>
      <c r="I1577" s="10">
        <f>VLOOKUP(C1577,away!$B$2:$E$405,3,FALSE)</f>
        <v>0.6</v>
      </c>
      <c r="J1577" s="10">
        <f>VLOOKUP(B1577,home!$B$2:$E$405,4,FALSE)</f>
        <v>1.01</v>
      </c>
      <c r="K1577" s="12">
        <f t="shared" si="1904"/>
        <v>1.7663999999999951</v>
      </c>
      <c r="L1577" s="12">
        <f t="shared" si="1905"/>
        <v>0.69781818181818089</v>
      </c>
      <c r="M1577" s="13">
        <f t="shared" si="1906"/>
        <v>8.5075329817441883E-2</v>
      </c>
      <c r="N1577" s="13">
        <f t="shared" si="1907"/>
        <v>0.15027706258952891</v>
      </c>
      <c r="O1577" s="13">
        <f t="shared" si="1908"/>
        <v>5.9367111970789366E-2</v>
      </c>
      <c r="P1577" s="13">
        <f t="shared" si="1909"/>
        <v>0.10486606658520205</v>
      </c>
      <c r="Q1577" s="13">
        <f t="shared" si="1910"/>
        <v>0.13272470167907158</v>
      </c>
      <c r="R1577" s="13">
        <f t="shared" si="1911"/>
        <v>2.0713725067626292E-2</v>
      </c>
      <c r="S1577" s="13">
        <f t="shared" si="1912"/>
        <v>3.231516100099055E-2</v>
      </c>
      <c r="T1577" s="13">
        <f t="shared" si="1913"/>
        <v>9.2617710008050191E-2</v>
      </c>
      <c r="U1577" s="13">
        <f t="shared" si="1914"/>
        <v>3.6588723959454984E-2</v>
      </c>
      <c r="V1577" s="13">
        <f t="shared" si="1915"/>
        <v>4.4258343132337341E-3</v>
      </c>
      <c r="W1577" s="13">
        <f t="shared" si="1916"/>
        <v>7.8148304348637163E-2</v>
      </c>
      <c r="X1577" s="13">
        <f t="shared" si="1917"/>
        <v>5.4533307652739824E-2</v>
      </c>
      <c r="Y1577" s="13">
        <f t="shared" si="1918"/>
        <v>1.9027166797383192E-2</v>
      </c>
      <c r="Z1577" s="13">
        <f t="shared" si="1919"/>
        <v>4.8181379884575538E-3</v>
      </c>
      <c r="AA1577" s="13">
        <f t="shared" si="1920"/>
        <v>8.5107589428113986E-3</v>
      </c>
      <c r="AB1577" s="13">
        <f t="shared" si="1921"/>
        <v>7.5167022982910066E-3</v>
      </c>
      <c r="AC1577" s="13">
        <f t="shared" si="1922"/>
        <v>3.4096241294521556E-4</v>
      </c>
      <c r="AD1577" s="13">
        <f t="shared" si="1923"/>
        <v>3.4510291200358062E-2</v>
      </c>
      <c r="AE1577" s="13">
        <f t="shared" si="1924"/>
        <v>2.4081908659449834E-2</v>
      </c>
      <c r="AF1577" s="13">
        <f t="shared" si="1925"/>
        <v>8.402396857724391E-3</v>
      </c>
      <c r="AG1577" s="13">
        <f t="shared" si="1926"/>
        <v>1.9544484327240113E-3</v>
      </c>
      <c r="AH1577" s="13">
        <f t="shared" si="1927"/>
        <v>8.405460727136391E-4</v>
      </c>
      <c r="AI1577" s="13">
        <f t="shared" si="1928"/>
        <v>1.4847405828413681E-3</v>
      </c>
      <c r="AJ1577" s="13">
        <f t="shared" si="1929"/>
        <v>1.3113228827654926E-3</v>
      </c>
      <c r="AK1577" s="13">
        <f t="shared" si="1930"/>
        <v>7.7210691337232021E-4</v>
      </c>
      <c r="AL1577" s="13">
        <f t="shared" si="1931"/>
        <v>1.6811165904705625E-5</v>
      </c>
      <c r="AM1577" s="13">
        <f t="shared" si="1932"/>
        <v>1.2191795675262459E-2</v>
      </c>
      <c r="AN1577" s="13">
        <f t="shared" si="1933"/>
        <v>8.5076566912104107E-3</v>
      </c>
      <c r="AO1577" s="13">
        <f t="shared" si="1934"/>
        <v>2.9683987618968639E-3</v>
      </c>
      <c r="AP1577" s="13">
        <f t="shared" si="1935"/>
        <v>6.9046754231273655E-4</v>
      </c>
      <c r="AQ1577" s="13">
        <f t="shared" si="1936"/>
        <v>1.2045520124528538E-4</v>
      </c>
      <c r="AR1577" s="13">
        <f t="shared" si="1937"/>
        <v>1.1730966643908884E-4</v>
      </c>
      <c r="AS1577" s="13">
        <f t="shared" si="1938"/>
        <v>2.0721579479800596E-4</v>
      </c>
      <c r="AT1577" s="13">
        <f t="shared" si="1939"/>
        <v>1.8301298996559835E-4</v>
      </c>
      <c r="AU1577" s="13">
        <f t="shared" si="1940"/>
        <v>1.0775804849174406E-4</v>
      </c>
      <c r="AV1577" s="13">
        <f t="shared" si="1941"/>
        <v>4.7585954213954026E-5</v>
      </c>
      <c r="AW1577" s="13">
        <f t="shared" si="1942"/>
        <v>5.7560779988246472E-7</v>
      </c>
      <c r="AX1577" s="13">
        <f t="shared" si="1943"/>
        <v>3.5892646467972603E-3</v>
      </c>
      <c r="AY1577" s="13">
        <f t="shared" si="1944"/>
        <v>2.5046541298923398E-3</v>
      </c>
      <c r="AZ1577" s="13">
        <f t="shared" si="1945"/>
        <v>8.7389659550243489E-4</v>
      </c>
      <c r="BA1577" s="13">
        <f t="shared" si="1946"/>
        <v>2.0327364445686921E-4</v>
      </c>
      <c r="BB1577" s="13">
        <f t="shared" si="1947"/>
        <v>3.5462011246611939E-5</v>
      </c>
      <c r="BC1577" s="13">
        <f t="shared" si="1948"/>
        <v>4.9492072423453258E-6</v>
      </c>
      <c r="BD1577" s="13">
        <f t="shared" si="1949"/>
        <v>1.3643469690703707E-5</v>
      </c>
      <c r="BE1577" s="13">
        <f t="shared" si="1950"/>
        <v>2.4099824861658961E-5</v>
      </c>
      <c r="BF1577" s="13">
        <f t="shared" si="1951"/>
        <v>2.1284965317817134E-5</v>
      </c>
      <c r="BG1577" s="13">
        <f t="shared" si="1952"/>
        <v>1.2532587579130701E-5</v>
      </c>
      <c r="BH1577" s="13">
        <f t="shared" si="1953"/>
        <v>5.5343906749441001E-6</v>
      </c>
      <c r="BI1577" s="13">
        <f t="shared" si="1954"/>
        <v>1.9551895376442456E-6</v>
      </c>
      <c r="BJ1577" s="14">
        <f t="shared" si="1955"/>
        <v>0.62796757233273248</v>
      </c>
      <c r="BK1577" s="14">
        <f t="shared" si="1956"/>
        <v>0.22954481942561047</v>
      </c>
      <c r="BL1577" s="14">
        <f t="shared" si="1957"/>
        <v>0.13784767157223615</v>
      </c>
      <c r="BM1577" s="14">
        <f t="shared" si="1958"/>
        <v>0.44465012508728424</v>
      </c>
      <c r="BN1577" s="14">
        <f t="shared" si="1959"/>
        <v>0.55302399770966004</v>
      </c>
    </row>
    <row r="1578" spans="1:66" x14ac:dyDescent="0.25">
      <c r="A1578" t="s">
        <v>72</v>
      </c>
      <c r="B1578" t="s">
        <v>76</v>
      </c>
      <c r="C1578" t="s">
        <v>63</v>
      </c>
      <c r="D1578" s="11">
        <v>44471</v>
      </c>
      <c r="E1578" s="10">
        <f>VLOOKUP(A1578,home!$A$2:$E$405,3,FALSE)</f>
        <v>1.39393939393939</v>
      </c>
      <c r="F1578" s="10">
        <f>VLOOKUP(B1578,home!$B$2:$E$405,3,FALSE)</f>
        <v>1.2</v>
      </c>
      <c r="G1578" s="10">
        <f>VLOOKUP(C1578,away!$B$2:$E$405,4,FALSE)</f>
        <v>0.6</v>
      </c>
      <c r="H1578" s="10">
        <f>VLOOKUP(A1578,away!$A$2:$E$405,3,FALSE)</f>
        <v>1.15151515151515</v>
      </c>
      <c r="I1578" s="10">
        <f>VLOOKUP(C1578,away!$B$2:$E$405,3,FALSE)</f>
        <v>1.2</v>
      </c>
      <c r="J1578" s="10">
        <f>VLOOKUP(B1578,home!$B$2:$E$405,4,FALSE)</f>
        <v>0.57999999999999996</v>
      </c>
      <c r="K1578" s="12">
        <f t="shared" si="1904"/>
        <v>1.0036363636363608</v>
      </c>
      <c r="L1578" s="12">
        <f t="shared" si="1905"/>
        <v>0.80145454545454442</v>
      </c>
      <c r="M1578" s="13">
        <f t="shared" si="1906"/>
        <v>0.16445950503345627</v>
      </c>
      <c r="N1578" s="13">
        <f t="shared" si="1907"/>
        <v>0.16505753959721381</v>
      </c>
      <c r="O1578" s="13">
        <f t="shared" si="1908"/>
        <v>0.13180681785226805</v>
      </c>
      <c r="P1578" s="13">
        <f t="shared" si="1909"/>
        <v>0.13228611537173046</v>
      </c>
      <c r="Q1578" s="13">
        <f t="shared" si="1910"/>
        <v>8.2828874416056131E-2</v>
      </c>
      <c r="R1578" s="13">
        <f t="shared" si="1911"/>
        <v>5.28185866447997E-2</v>
      </c>
      <c r="S1578" s="13">
        <f t="shared" si="1912"/>
        <v>2.6601710123994964E-2</v>
      </c>
      <c r="T1578" s="13">
        <f t="shared" si="1913"/>
        <v>6.6383577895631818E-2</v>
      </c>
      <c r="U1578" s="13">
        <f t="shared" si="1914"/>
        <v>5.3010654232598819E-2</v>
      </c>
      <c r="V1578" s="13">
        <f t="shared" si="1915"/>
        <v>2.377509888009781E-3</v>
      </c>
      <c r="W1578" s="13">
        <f t="shared" si="1916"/>
        <v>2.7710023441007793E-2</v>
      </c>
      <c r="X1578" s="13">
        <f t="shared" si="1917"/>
        <v>2.2208324241447672E-2</v>
      </c>
      <c r="Y1578" s="13">
        <f t="shared" si="1918"/>
        <v>8.8994812051182912E-3</v>
      </c>
      <c r="Z1578" s="13">
        <f t="shared" si="1919"/>
        <v>1.4110565450319808E-2</v>
      </c>
      <c r="AA1578" s="13">
        <f t="shared" si="1920"/>
        <v>1.4161876597411841E-2</v>
      </c>
      <c r="AB1578" s="13">
        <f t="shared" si="1921"/>
        <v>7.1066871652466475E-3</v>
      </c>
      <c r="AC1578" s="13">
        <f t="shared" si="1922"/>
        <v>1.1952469214180954E-4</v>
      </c>
      <c r="AD1578" s="13">
        <f t="shared" si="1923"/>
        <v>6.9526967906528439E-3</v>
      </c>
      <c r="AE1578" s="13">
        <f t="shared" si="1924"/>
        <v>5.572270446035945E-3</v>
      </c>
      <c r="AF1578" s="13">
        <f t="shared" si="1925"/>
        <v>2.2329607387387646E-3</v>
      </c>
      <c r="AG1578" s="13">
        <f t="shared" si="1926"/>
        <v>5.9653884462790687E-4</v>
      </c>
      <c r="AH1578" s="13">
        <f t="shared" si="1927"/>
        <v>2.8272442047731646E-3</v>
      </c>
      <c r="AI1578" s="13">
        <f t="shared" si="1928"/>
        <v>2.8375250927905136E-3</v>
      </c>
      <c r="AJ1578" s="13">
        <f t="shared" si="1929"/>
        <v>1.4239216829275989E-3</v>
      </c>
      <c r="AK1578" s="13">
        <f t="shared" si="1930"/>
        <v>4.7636652665214088E-4</v>
      </c>
      <c r="AL1578" s="13">
        <f t="shared" si="1931"/>
        <v>3.8456779281259401E-6</v>
      </c>
      <c r="AM1578" s="13">
        <f t="shared" si="1932"/>
        <v>1.3955958648874038E-3</v>
      </c>
      <c r="AN1578" s="13">
        <f t="shared" si="1933"/>
        <v>1.1185066495315761E-3</v>
      </c>
      <c r="AO1578" s="13">
        <f t="shared" si="1934"/>
        <v>4.4821611919410725E-4</v>
      </c>
      <c r="AP1578" s="13">
        <f t="shared" si="1935"/>
        <v>1.1974161535803775E-4</v>
      </c>
      <c r="AQ1578" s="13">
        <f t="shared" si="1936"/>
        <v>2.3991865477192258E-5</v>
      </c>
      <c r="AR1578" s="13">
        <f t="shared" si="1937"/>
        <v>4.5318154380509442E-4</v>
      </c>
      <c r="AS1578" s="13">
        <f t="shared" si="1938"/>
        <v>4.5482947669165714E-4</v>
      </c>
      <c r="AT1578" s="13">
        <f t="shared" si="1939"/>
        <v>2.2824170103072179E-4</v>
      </c>
      <c r="AU1578" s="13">
        <f t="shared" si="1940"/>
        <v>7.6357223617550354E-5</v>
      </c>
      <c r="AV1578" s="13">
        <f t="shared" si="1941"/>
        <v>1.9158721562221667E-5</v>
      </c>
      <c r="AW1578" s="13">
        <f t="shared" si="1942"/>
        <v>8.5926217314626634E-8</v>
      </c>
      <c r="AX1578" s="13">
        <f t="shared" si="1943"/>
        <v>2.3344512649025584E-4</v>
      </c>
      <c r="AY1578" s="13">
        <f t="shared" si="1944"/>
        <v>1.8709565773982663E-4</v>
      </c>
      <c r="AZ1578" s="13">
        <f t="shared" si="1945"/>
        <v>7.4974332665195864E-5</v>
      </c>
      <c r="BA1578" s="13">
        <f t="shared" si="1946"/>
        <v>2.0029506568980791E-5</v>
      </c>
      <c r="BB1578" s="13">
        <f t="shared" si="1947"/>
        <v>4.0131847707303275E-6</v>
      </c>
      <c r="BC1578" s="13">
        <f t="shared" si="1948"/>
        <v>6.4327703525015505E-7</v>
      </c>
      <c r="BD1578" s="13">
        <f t="shared" si="1949"/>
        <v>6.0534068033116758E-5</v>
      </c>
      <c r="BE1578" s="13">
        <f t="shared" si="1950"/>
        <v>6.0754191916873379E-5</v>
      </c>
      <c r="BF1578" s="13">
        <f t="shared" si="1951"/>
        <v>3.0487558125558182E-5</v>
      </c>
      <c r="BG1578" s="13">
        <f t="shared" si="1952"/>
        <v>1.01994739910958E-5</v>
      </c>
      <c r="BH1578" s="13">
        <f t="shared" si="1953"/>
        <v>2.5591407468567569E-6</v>
      </c>
      <c r="BI1578" s="13">
        <f t="shared" si="1954"/>
        <v>5.136893426417914E-7</v>
      </c>
      <c r="BJ1578" s="14">
        <f t="shared" si="1955"/>
        <v>0.39206854081624953</v>
      </c>
      <c r="BK1578" s="14">
        <f t="shared" si="1956"/>
        <v>0.32603530644500123</v>
      </c>
      <c r="BL1578" s="14">
        <f t="shared" si="1957"/>
        <v>0.26786649678833185</v>
      </c>
      <c r="BM1578" s="14">
        <f t="shared" si="1958"/>
        <v>0.27063646085285537</v>
      </c>
      <c r="BN1578" s="14">
        <f t="shared" si="1959"/>
        <v>0.72925743891552441</v>
      </c>
    </row>
    <row r="1579" spans="1:66" x14ac:dyDescent="0.25">
      <c r="A1579" t="s">
        <v>91</v>
      </c>
      <c r="B1579" t="s">
        <v>92</v>
      </c>
      <c r="C1579" t="s">
        <v>98</v>
      </c>
      <c r="D1579" s="11">
        <v>44471</v>
      </c>
      <c r="E1579" s="10">
        <f>VLOOKUP(A1579,home!$A$2:$E$405,3,FALSE)</f>
        <v>1.515625</v>
      </c>
      <c r="F1579" s="10">
        <f>VLOOKUP(B1579,home!$B$2:$E$405,3,FALSE)</f>
        <v>1.06</v>
      </c>
      <c r="G1579" s="10">
        <f>VLOOKUP(C1579,away!$B$2:$E$405,4,FALSE)</f>
        <v>0.79</v>
      </c>
      <c r="H1579" s="10">
        <f>VLOOKUP(A1579,away!$A$2:$E$405,3,FALSE)</f>
        <v>1.203125</v>
      </c>
      <c r="I1579" s="10">
        <f>VLOOKUP(C1579,away!$B$2:$E$405,3,FALSE)</f>
        <v>0.26</v>
      </c>
      <c r="J1579" s="10">
        <f>VLOOKUP(B1579,home!$B$2:$E$405,4,FALSE)</f>
        <v>1.1599999999999999</v>
      </c>
      <c r="K1579" s="12">
        <f t="shared" si="1904"/>
        <v>1.2691843750000003</v>
      </c>
      <c r="L1579" s="12">
        <f t="shared" si="1905"/>
        <v>0.36286249999999998</v>
      </c>
      <c r="M1579" s="13">
        <f t="shared" si="1906"/>
        <v>0.19552894094277032</v>
      </c>
      <c r="N1579" s="13">
        <f t="shared" si="1907"/>
        <v>0.24816227670486188</v>
      </c>
      <c r="O1579" s="13">
        <f t="shared" si="1908"/>
        <v>7.0950120332845978E-2</v>
      </c>
      <c r="P1579" s="13">
        <f t="shared" si="1909"/>
        <v>9.0048784130817919E-2</v>
      </c>
      <c r="Q1579" s="13">
        <f t="shared" si="1910"/>
        <v>0.15748184202911869</v>
      </c>
      <c r="R1579" s="13">
        <f t="shared" si="1911"/>
        <v>1.2872569019638659E-2</v>
      </c>
      <c r="S1579" s="13">
        <f t="shared" si="1912"/>
        <v>1.0367753597422726E-2</v>
      </c>
      <c r="T1579" s="13">
        <f t="shared" si="1913"/>
        <v>5.7144254903291065E-2</v>
      </c>
      <c r="U1579" s="13">
        <f t="shared" si="1914"/>
        <v>1.6337663465834457E-2</v>
      </c>
      <c r="V1579" s="13">
        <f t="shared" si="1915"/>
        <v>5.3052879771734883E-4</v>
      </c>
      <c r="W1579" s="13">
        <f t="shared" si="1916"/>
        <v>6.6624497749858569E-2</v>
      </c>
      <c r="X1579" s="13">
        <f t="shared" si="1917"/>
        <v>2.4175531814758049E-2</v>
      </c>
      <c r="Y1579" s="13">
        <f t="shared" si="1918"/>
        <v>4.3861969565663211E-3</v>
      </c>
      <c r="Z1579" s="13">
        <f t="shared" si="1919"/>
        <v>1.5569908586295443E-3</v>
      </c>
      <c r="AA1579" s="13">
        <f t="shared" si="1920"/>
        <v>1.9761084697904521E-3</v>
      </c>
      <c r="AB1579" s="13">
        <f t="shared" si="1921"/>
        <v>1.2540229965816013E-3</v>
      </c>
      <c r="AC1579" s="13">
        <f t="shared" si="1922"/>
        <v>1.527058889290424E-5</v>
      </c>
      <c r="AD1579" s="13">
        <f t="shared" si="1923"/>
        <v>2.1139692884085803E-2</v>
      </c>
      <c r="AE1579" s="13">
        <f t="shared" si="1924"/>
        <v>7.6708018091515831E-3</v>
      </c>
      <c r="AF1579" s="13">
        <f t="shared" si="1925"/>
        <v>1.3917231607366331E-3</v>
      </c>
      <c r="AG1579" s="13">
        <f t="shared" si="1926"/>
        <v>1.6833471513759882E-4</v>
      </c>
      <c r="AH1579" s="13">
        <f t="shared" si="1927"/>
        <v>1.4124339885986575E-4</v>
      </c>
      <c r="AI1579" s="13">
        <f t="shared" si="1928"/>
        <v>1.7926391490483446E-4</v>
      </c>
      <c r="AJ1579" s="13">
        <f t="shared" si="1929"/>
        <v>1.1375947989927283E-4</v>
      </c>
      <c r="AK1579" s="13">
        <f t="shared" si="1930"/>
        <v>4.8127251465427883E-5</v>
      </c>
      <c r="AL1579" s="13">
        <f t="shared" si="1931"/>
        <v>2.8130832318476676E-7</v>
      </c>
      <c r="AM1579" s="13">
        <f t="shared" si="1932"/>
        <v>5.3660335801560769E-3</v>
      </c>
      <c r="AN1579" s="13">
        <f t="shared" si="1933"/>
        <v>1.9471323599793838E-3</v>
      </c>
      <c r="AO1579" s="13">
        <f t="shared" si="1934"/>
        <v>3.5327065798650955E-4</v>
      </c>
      <c r="AP1579" s="13">
        <f t="shared" si="1935"/>
        <v>4.2729558044543271E-5</v>
      </c>
      <c r="AQ1579" s="13">
        <f t="shared" si="1936"/>
        <v>3.8762385639845213E-6</v>
      </c>
      <c r="AR1579" s="13">
        <f t="shared" si="1937"/>
        <v>1.0250386563757612E-5</v>
      </c>
      <c r="AS1579" s="13">
        <f t="shared" si="1938"/>
        <v>1.3009630464431105E-5</v>
      </c>
      <c r="AT1579" s="13">
        <f t="shared" si="1939"/>
        <v>8.2558098549899809E-6</v>
      </c>
      <c r="AU1579" s="13">
        <f t="shared" si="1940"/>
        <v>3.492714956974766E-6</v>
      </c>
      <c r="AV1579" s="13">
        <f t="shared" si="1941"/>
        <v>1.1082248124302932E-6</v>
      </c>
      <c r="AW1579" s="13">
        <f t="shared" si="1942"/>
        <v>3.5987102964184274E-9</v>
      </c>
      <c r="AX1579" s="13">
        <f t="shared" si="1943"/>
        <v>1.1350809959432327E-3</v>
      </c>
      <c r="AY1579" s="13">
        <f t="shared" si="1944"/>
        <v>4.1187832789045113E-4</v>
      </c>
      <c r="AZ1579" s="13">
        <f t="shared" si="1945"/>
        <v>7.4727599877074411E-5</v>
      </c>
      <c r="BA1579" s="13">
        <f t="shared" si="1946"/>
        <v>9.0386145701316377E-6</v>
      </c>
      <c r="BB1579" s="13">
        <f t="shared" si="1947"/>
        <v>8.1994356986359789E-7</v>
      </c>
      <c r="BC1579" s="13">
        <f t="shared" si="1948"/>
        <v>5.9505354723925976E-8</v>
      </c>
      <c r="BD1579" s="13">
        <f t="shared" si="1949"/>
        <v>6.1991348241524877E-7</v>
      </c>
      <c r="BE1579" s="13">
        <f t="shared" si="1950"/>
        <v>7.8678450573327107E-7</v>
      </c>
      <c r="BF1579" s="13">
        <f t="shared" si="1951"/>
        <v>4.9928730058438308E-7</v>
      </c>
      <c r="BG1579" s="13">
        <f t="shared" si="1952"/>
        <v>2.1122921351254244E-7</v>
      </c>
      <c r="BH1579" s="13">
        <f t="shared" si="1953"/>
        <v>6.7022204333414484E-8</v>
      </c>
      <c r="BI1579" s="13">
        <f t="shared" si="1954"/>
        <v>1.7012706903605385E-8</v>
      </c>
      <c r="BJ1579" s="14">
        <f t="shared" si="1955"/>
        <v>0.59768980010950212</v>
      </c>
      <c r="BK1579" s="14">
        <f t="shared" si="1956"/>
        <v>0.29690343769383487</v>
      </c>
      <c r="BL1579" s="14">
        <f t="shared" si="1957"/>
        <v>0.10391119634588659</v>
      </c>
      <c r="BM1579" s="14">
        <f t="shared" si="1958"/>
        <v>0.2246050171186196</v>
      </c>
      <c r="BN1579" s="14">
        <f t="shared" si="1959"/>
        <v>0.77504453316005339</v>
      </c>
    </row>
    <row r="1580" spans="1:66" x14ac:dyDescent="0.25">
      <c r="A1580" t="s">
        <v>91</v>
      </c>
      <c r="B1580" t="s">
        <v>109</v>
      </c>
      <c r="C1580" t="s">
        <v>122</v>
      </c>
      <c r="D1580" s="11">
        <v>44471</v>
      </c>
      <c r="E1580" s="10">
        <f>VLOOKUP(A1580,home!$A$2:$E$405,3,FALSE)</f>
        <v>1.515625</v>
      </c>
      <c r="F1580" s="10">
        <f>VLOOKUP(B1580,home!$B$2:$E$405,3,FALSE)</f>
        <v>0.79</v>
      </c>
      <c r="G1580" s="10">
        <f>VLOOKUP(C1580,away!$B$2:$E$405,4,FALSE)</f>
        <v>0.99</v>
      </c>
      <c r="H1580" s="10">
        <f>VLOOKUP(A1580,away!$A$2:$E$405,3,FALSE)</f>
        <v>1.203125</v>
      </c>
      <c r="I1580" s="10">
        <f>VLOOKUP(C1580,away!$B$2:$E$405,3,FALSE)</f>
        <v>0.99</v>
      </c>
      <c r="J1580" s="10">
        <f>VLOOKUP(B1580,home!$B$2:$E$405,4,FALSE)</f>
        <v>1.1599999999999999</v>
      </c>
      <c r="K1580" s="12">
        <f t="shared" si="1904"/>
        <v>1.1853703125000001</v>
      </c>
      <c r="L1580" s="12">
        <f t="shared" si="1905"/>
        <v>1.38166875</v>
      </c>
      <c r="M1580" s="13">
        <f t="shared" si="1906"/>
        <v>7.6762498221153386E-2</v>
      </c>
      <c r="N1580" s="13">
        <f t="shared" si="1907"/>
        <v>9.0991986504689287E-2</v>
      </c>
      <c r="O1580" s="13">
        <f t="shared" si="1908"/>
        <v>0.1060603449640982</v>
      </c>
      <c r="P1580" s="13">
        <f t="shared" si="1909"/>
        <v>0.12572078425395089</v>
      </c>
      <c r="Q1580" s="13">
        <f t="shared" si="1910"/>
        <v>5.3929599739029693E-2</v>
      </c>
      <c r="R1580" s="13">
        <f t="shared" si="1911"/>
        <v>7.3270132125557205E-2</v>
      </c>
      <c r="S1580" s="13">
        <f t="shared" si="1912"/>
        <v>5.1476033088097548E-2</v>
      </c>
      <c r="T1580" s="13">
        <f t="shared" si="1913"/>
        <v>7.4512842659425468E-2</v>
      </c>
      <c r="U1580" s="13">
        <f t="shared" si="1914"/>
        <v>8.6852239414588028E-2</v>
      </c>
      <c r="V1580" s="13">
        <f t="shared" si="1915"/>
        <v>9.3674318697092012E-3</v>
      </c>
      <c r="W1580" s="13">
        <f t="shared" si="1916"/>
        <v>2.1308848831884521E-2</v>
      </c>
      <c r="X1580" s="13">
        <f t="shared" si="1917"/>
        <v>2.9441770529488837E-2</v>
      </c>
      <c r="Y1580" s="13">
        <f t="shared" si="1918"/>
        <v>2.0339387142632847E-2</v>
      </c>
      <c r="Z1580" s="13">
        <f t="shared" si="1919"/>
        <v>3.3745017288751157E-2</v>
      </c>
      <c r="AA1580" s="13">
        <f t="shared" si="1920"/>
        <v>4.0000341688884868E-2</v>
      </c>
      <c r="AB1580" s="13">
        <f t="shared" si="1921"/>
        <v>2.3707608763930129E-2</v>
      </c>
      <c r="AC1580" s="13">
        <f t="shared" si="1922"/>
        <v>9.58867373714494E-4</v>
      </c>
      <c r="AD1580" s="13">
        <f t="shared" si="1923"/>
        <v>6.3147191997165531E-3</v>
      </c>
      <c r="AE1580" s="13">
        <f t="shared" si="1924"/>
        <v>8.724850183273368E-3</v>
      </c>
      <c r="AF1580" s="13">
        <f t="shared" si="1925"/>
        <v>6.0274264233302951E-3</v>
      </c>
      <c r="AG1580" s="13">
        <f t="shared" si="1926"/>
        <v>2.7759689106799136E-3</v>
      </c>
      <c r="AH1580" s="13">
        <f t="shared" si="1927"/>
        <v>1.1656108964019295E-2</v>
      </c>
      <c r="AI1580" s="13">
        <f t="shared" si="1928"/>
        <v>1.3816805525213603E-2</v>
      </c>
      <c r="AJ1580" s="13">
        <f t="shared" si="1929"/>
        <v>8.189015541587092E-3</v>
      </c>
      <c r="AK1580" s="13">
        <f t="shared" si="1930"/>
        <v>3.2356719705328172E-3</v>
      </c>
      <c r="AL1580" s="13">
        <f t="shared" si="1931"/>
        <v>6.2816902009420365E-5</v>
      </c>
      <c r="AM1580" s="13">
        <f t="shared" si="1932"/>
        <v>1.4970561342235521E-3</v>
      </c>
      <c r="AN1580" s="13">
        <f t="shared" si="1933"/>
        <v>2.0684356776524871E-3</v>
      </c>
      <c r="AO1580" s="13">
        <f t="shared" si="1934"/>
        <v>1.4289464685987578E-3</v>
      </c>
      <c r="AP1580" s="13">
        <f t="shared" si="1935"/>
        <v>6.5811022702858674E-4</v>
      </c>
      <c r="AQ1580" s="13">
        <f t="shared" si="1936"/>
        <v>2.273225836852008E-4</v>
      </c>
      <c r="AR1580" s="13">
        <f t="shared" si="1937"/>
        <v>3.220976300436067E-3</v>
      </c>
      <c r="AS1580" s="13">
        <f t="shared" si="1938"/>
        <v>3.8180496838029947E-3</v>
      </c>
      <c r="AT1580" s="13">
        <f t="shared" si="1939"/>
        <v>2.2629013734150423E-3</v>
      </c>
      <c r="AU1580" s="13">
        <f t="shared" si="1940"/>
        <v>8.941253693872228E-4</v>
      </c>
      <c r="AV1580" s="13">
        <f t="shared" si="1941"/>
        <v>2.6496741713117754E-4</v>
      </c>
      <c r="AW1580" s="13">
        <f t="shared" si="1942"/>
        <v>2.8578010704145678E-6</v>
      </c>
      <c r="AX1580" s="13">
        <f t="shared" si="1943"/>
        <v>2.9576098294243567E-4</v>
      </c>
      <c r="AY1580" s="13">
        <f t="shared" si="1944"/>
        <v>4.0864370760084628E-4</v>
      </c>
      <c r="AZ1580" s="13">
        <f t="shared" si="1945"/>
        <v>2.823051203381135E-4</v>
      </c>
      <c r="BA1580" s="13">
        <f t="shared" si="1946"/>
        <v>1.300173875787203E-4</v>
      </c>
      <c r="BB1580" s="13">
        <f t="shared" si="1947"/>
        <v>4.4910240343538977E-5</v>
      </c>
      <c r="BC1580" s="13">
        <f t="shared" si="1948"/>
        <v>1.2410215127531415E-5</v>
      </c>
      <c r="BD1580" s="13">
        <f t="shared" si="1949"/>
        <v>7.4172038313385371E-4</v>
      </c>
      <c r="BE1580" s="13">
        <f t="shared" si="1950"/>
        <v>8.7921332234299583E-4</v>
      </c>
      <c r="BF1580" s="13">
        <f t="shared" si="1951"/>
        <v>5.2109668532994045E-4</v>
      </c>
      <c r="BG1580" s="13">
        <f t="shared" si="1952"/>
        <v>2.0589751357742193E-4</v>
      </c>
      <c r="BH1580" s="13">
        <f t="shared" si="1953"/>
        <v>6.1016200003060405E-5</v>
      </c>
      <c r="BI1580" s="13">
        <f t="shared" si="1954"/>
        <v>1.4465358413038043E-5</v>
      </c>
      <c r="BJ1580" s="14">
        <f t="shared" si="1955"/>
        <v>0.32142131886927061</v>
      </c>
      <c r="BK1580" s="14">
        <f t="shared" si="1956"/>
        <v>0.26475707541623578</v>
      </c>
      <c r="BL1580" s="14">
        <f t="shared" si="1957"/>
        <v>0.37967269856538399</v>
      </c>
      <c r="BM1580" s="14">
        <f t="shared" si="1958"/>
        <v>0.47245497842463247</v>
      </c>
      <c r="BN1580" s="14">
        <f t="shared" si="1959"/>
        <v>0.52673534580847869</v>
      </c>
    </row>
    <row r="1581" spans="1:66" x14ac:dyDescent="0.25">
      <c r="A1581" t="s">
        <v>91</v>
      </c>
      <c r="B1581" t="s">
        <v>100</v>
      </c>
      <c r="C1581" t="s">
        <v>97</v>
      </c>
      <c r="D1581" s="11">
        <v>44471</v>
      </c>
      <c r="E1581" s="10">
        <f>VLOOKUP(A1581,home!$A$2:$E$405,3,FALSE)</f>
        <v>1.515625</v>
      </c>
      <c r="F1581" s="10">
        <f>VLOOKUP(B1581,home!$B$2:$E$405,3,FALSE)</f>
        <v>0.99</v>
      </c>
      <c r="G1581" s="10">
        <f>VLOOKUP(C1581,away!$B$2:$E$405,4,FALSE)</f>
        <v>1.06</v>
      </c>
      <c r="H1581" s="10">
        <f>VLOOKUP(A1581,away!$A$2:$E$405,3,FALSE)</f>
        <v>1.203125</v>
      </c>
      <c r="I1581" s="10">
        <f>VLOOKUP(C1581,away!$B$2:$E$405,3,FALSE)</f>
        <v>0.79</v>
      </c>
      <c r="J1581" s="10">
        <f>VLOOKUP(B1581,home!$B$2:$E$405,4,FALSE)</f>
        <v>1.45</v>
      </c>
      <c r="K1581" s="12">
        <f t="shared" si="1904"/>
        <v>1.5904968750000001</v>
      </c>
      <c r="L1581" s="12">
        <f t="shared" si="1905"/>
        <v>1.3781796875000001</v>
      </c>
      <c r="M1581" s="13">
        <f t="shared" si="1906"/>
        <v>5.1371252005048954E-2</v>
      </c>
      <c r="N1581" s="13">
        <f t="shared" si="1907"/>
        <v>8.1705815778867846E-2</v>
      </c>
      <c r="O1581" s="13">
        <f t="shared" si="1908"/>
        <v>7.0798816034802106E-2</v>
      </c>
      <c r="P1581" s="13">
        <f t="shared" si="1909"/>
        <v>0.11260529565705266</v>
      </c>
      <c r="Q1581" s="13">
        <f t="shared" si="1910"/>
        <v>6.4976422332807524E-2</v>
      </c>
      <c r="R1581" s="13">
        <f t="shared" si="1911"/>
        <v>4.8786745079106797E-2</v>
      </c>
      <c r="S1581" s="13">
        <f t="shared" si="1912"/>
        <v>6.1707434192795313E-2</v>
      </c>
      <c r="T1581" s="13">
        <f t="shared" si="1913"/>
        <v>8.9549185425496697E-2</v>
      </c>
      <c r="U1581" s="13">
        <f t="shared" si="1914"/>
        <v>7.7595165589740986E-2</v>
      </c>
      <c r="V1581" s="13">
        <f t="shared" si="1915"/>
        <v>1.5029123186197816E-2</v>
      </c>
      <c r="W1581" s="13">
        <f t="shared" si="1916"/>
        <v>3.444826555633685E-2</v>
      </c>
      <c r="X1581" s="13">
        <f t="shared" si="1917"/>
        <v>4.7475899859349337E-2</v>
      </c>
      <c r="Y1581" s="13">
        <f t="shared" si="1918"/>
        <v>3.2715160415969689E-2</v>
      </c>
      <c r="Z1581" s="13">
        <f t="shared" si="1919"/>
        <v>2.2412300362421842E-2</v>
      </c>
      <c r="AA1581" s="13">
        <f t="shared" si="1920"/>
        <v>3.5646693687993308E-2</v>
      </c>
      <c r="AB1581" s="13">
        <f t="shared" si="1921"/>
        <v>2.8347977457417801E-2</v>
      </c>
      <c r="AC1581" s="13">
        <f t="shared" si="1922"/>
        <v>2.0589809399644133E-3</v>
      </c>
      <c r="AD1581" s="13">
        <f t="shared" si="1923"/>
        <v>1.3697464679130975E-2</v>
      </c>
      <c r="AE1581" s="13">
        <f t="shared" si="1924"/>
        <v>1.8877567591027013E-2</v>
      </c>
      <c r="AF1581" s="13">
        <f t="shared" si="1925"/>
        <v>1.3008340101680872E-2</v>
      </c>
      <c r="AG1581" s="13">
        <f t="shared" si="1926"/>
        <v>5.9759433654094172E-3</v>
      </c>
      <c r="AH1581" s="13">
        <f t="shared" si="1927"/>
        <v>7.7220442774096716E-3</v>
      </c>
      <c r="AI1581" s="13">
        <f t="shared" si="1928"/>
        <v>1.2281887291831717E-2</v>
      </c>
      <c r="AJ1581" s="13">
        <f t="shared" si="1929"/>
        <v>9.7671516783802825E-3</v>
      </c>
      <c r="AK1581" s="13">
        <f t="shared" si="1930"/>
        <v>5.17820807403828E-3</v>
      </c>
      <c r="AL1581" s="13">
        <f t="shared" si="1931"/>
        <v>1.8053066526324232E-4</v>
      </c>
      <c r="AM1581" s="13">
        <f t="shared" si="1932"/>
        <v>4.3571549535161378E-3</v>
      </c>
      <c r="AN1581" s="13">
        <f t="shared" si="1933"/>
        <v>6.0049424522259478E-3</v>
      </c>
      <c r="AO1581" s="13">
        <f t="shared" si="1934"/>
        <v>4.1379448561321211E-3</v>
      </c>
      <c r="AP1581" s="13">
        <f t="shared" si="1935"/>
        <v>1.900943849572132E-3</v>
      </c>
      <c r="AQ1581" s="13">
        <f t="shared" si="1936"/>
        <v>6.5496055013959231E-4</v>
      </c>
      <c r="AR1581" s="13">
        <f t="shared" si="1937"/>
        <v>2.1284729138203251E-3</v>
      </c>
      <c r="AS1581" s="13">
        <f t="shared" si="1938"/>
        <v>3.3853295179533715E-3</v>
      </c>
      <c r="AT1581" s="13">
        <f t="shared" si="1939"/>
        <v>2.6921780095750482E-3</v>
      </c>
      <c r="AU1581" s="13">
        <f t="shared" si="1940"/>
        <v>1.427300237057611E-3</v>
      </c>
      <c r="AV1581" s="13">
        <f t="shared" si="1941"/>
        <v>5.6752914168172245E-4</v>
      </c>
      <c r="AW1581" s="13">
        <f t="shared" si="1942"/>
        <v>1.0992263908796162E-5</v>
      </c>
      <c r="AX1581" s="13">
        <f t="shared" si="1943"/>
        <v>1.1550068895763647E-3</v>
      </c>
      <c r="AY1581" s="13">
        <f t="shared" si="1944"/>
        <v>1.5918070341367013E-3</v>
      </c>
      <c r="AZ1581" s="13">
        <f t="shared" si="1945"/>
        <v>1.0968980604334107E-3</v>
      </c>
      <c r="BA1581" s="13">
        <f t="shared" si="1946"/>
        <v>5.0390754204915778E-4</v>
      </c>
      <c r="BB1581" s="13">
        <f t="shared" si="1947"/>
        <v>1.7361878470755043E-4</v>
      </c>
      <c r="BC1581" s="13">
        <f t="shared" si="1948"/>
        <v>4.785557649047633E-5</v>
      </c>
      <c r="BD1581" s="13">
        <f t="shared" si="1949"/>
        <v>4.8890302253685146E-4</v>
      </c>
      <c r="BE1581" s="13">
        <f t="shared" si="1950"/>
        <v>7.775987295229168E-4</v>
      </c>
      <c r="BF1581" s="13">
        <f t="shared" si="1951"/>
        <v>6.1838417465508492E-4</v>
      </c>
      <c r="BG1581" s="13">
        <f t="shared" si="1952"/>
        <v>3.278460324461222E-4</v>
      </c>
      <c r="BH1581" s="13">
        <f t="shared" si="1953"/>
        <v>1.3035952252167648E-4</v>
      </c>
      <c r="BI1581" s="13">
        <f t="shared" si="1954"/>
        <v>4.1467282639443711E-5</v>
      </c>
      <c r="BJ1581" s="14">
        <f t="shared" si="1955"/>
        <v>0.42405510565505572</v>
      </c>
      <c r="BK1581" s="14">
        <f t="shared" si="1956"/>
        <v>0.24454442368045909</v>
      </c>
      <c r="BL1581" s="14">
        <f t="shared" si="1957"/>
        <v>0.30871005775513122</v>
      </c>
      <c r="BM1581" s="14">
        <f t="shared" si="1958"/>
        <v>0.56789672579515427</v>
      </c>
      <c r="BN1581" s="14">
        <f t="shared" si="1959"/>
        <v>0.43024434688768592</v>
      </c>
    </row>
    <row r="1582" spans="1:66" x14ac:dyDescent="0.25">
      <c r="A1582" t="s">
        <v>91</v>
      </c>
      <c r="B1582" t="s">
        <v>94</v>
      </c>
      <c r="C1582" t="s">
        <v>99</v>
      </c>
      <c r="D1582" s="11">
        <v>44471</v>
      </c>
      <c r="E1582" s="10">
        <f>VLOOKUP(A1582,home!$A$2:$E$405,3,FALSE)</f>
        <v>1.515625</v>
      </c>
      <c r="F1582" s="10">
        <f>VLOOKUP(B1582,home!$B$2:$E$405,3,FALSE)</f>
        <v>0.92</v>
      </c>
      <c r="G1582" s="10">
        <f>VLOOKUP(C1582,away!$B$2:$E$405,4,FALSE)</f>
        <v>0.99</v>
      </c>
      <c r="H1582" s="10">
        <f>VLOOKUP(A1582,away!$A$2:$E$405,3,FALSE)</f>
        <v>1.203125</v>
      </c>
      <c r="I1582" s="10">
        <f>VLOOKUP(C1582,away!$B$2:$E$405,3,FALSE)</f>
        <v>0.66</v>
      </c>
      <c r="J1582" s="10">
        <f>VLOOKUP(B1582,home!$B$2:$E$405,4,FALSE)</f>
        <v>1</v>
      </c>
      <c r="K1582" s="12">
        <f t="shared" si="1904"/>
        <v>1.3804312500000002</v>
      </c>
      <c r="L1582" s="12">
        <f t="shared" si="1905"/>
        <v>0.7940625</v>
      </c>
      <c r="M1582" s="13">
        <f t="shared" si="1906"/>
        <v>0.11366568235928015</v>
      </c>
      <c r="N1582" s="13">
        <f t="shared" si="1907"/>
        <v>0.15690765998132408</v>
      </c>
      <c r="O1582" s="13">
        <f t="shared" si="1908"/>
        <v>9.0257655898415889E-2</v>
      </c>
      <c r="P1582" s="13">
        <f t="shared" si="1909"/>
        <v>0.12459448875392015</v>
      </c>
      <c r="Q1582" s="13">
        <f t="shared" si="1910"/>
        <v>0.10830011860129711</v>
      </c>
      <c r="R1582" s="13">
        <f t="shared" si="1911"/>
        <v>3.5835109943417938E-2</v>
      </c>
      <c r="S1582" s="13">
        <f t="shared" si="1912"/>
        <v>3.4143521390172932E-2</v>
      </c>
      <c r="T1582" s="13">
        <f t="shared" si="1913"/>
        <v>8.5997062926842477E-2</v>
      </c>
      <c r="U1582" s="13">
        <f t="shared" si="1914"/>
        <v>4.9467905613079864E-2</v>
      </c>
      <c r="V1582" s="13">
        <f t="shared" si="1915"/>
        <v>4.1584862472391999E-3</v>
      </c>
      <c r="W1582" s="13">
        <f t="shared" si="1916"/>
        <v>4.9833622698645615E-2</v>
      </c>
      <c r="X1582" s="13">
        <f t="shared" si="1917"/>
        <v>3.9571011024143281E-2</v>
      </c>
      <c r="Y1582" s="13">
        <f t="shared" si="1918"/>
        <v>1.5710927970679387E-2</v>
      </c>
      <c r="Z1582" s="13">
        <f t="shared" si="1919"/>
        <v>9.4851056631484344E-3</v>
      </c>
      <c r="AA1582" s="13">
        <f t="shared" si="1920"/>
        <v>1.3093536266962075E-2</v>
      </c>
      <c r="AB1582" s="13">
        <f t="shared" si="1921"/>
        <v>9.0373633179613964E-3</v>
      </c>
      <c r="AC1582" s="13">
        <f t="shared" si="1922"/>
        <v>2.8489495312625603E-4</v>
      </c>
      <c r="AD1582" s="13">
        <f t="shared" si="1923"/>
        <v>1.7197972518479949E-2</v>
      </c>
      <c r="AE1582" s="13">
        <f t="shared" si="1924"/>
        <v>1.3656265052955483E-2</v>
      </c>
      <c r="AF1582" s="13">
        <f t="shared" si="1925"/>
        <v>5.4219639843062321E-3</v>
      </c>
      <c r="AG1582" s="13">
        <f t="shared" si="1926"/>
        <v>1.4351260920960557E-3</v>
      </c>
      <c r="AH1582" s="13">
        <f t="shared" si="1927"/>
        <v>1.8829416789109506E-3</v>
      </c>
      <c r="AI1582" s="13">
        <f t="shared" si="1928"/>
        <v>2.5992715354961429E-3</v>
      </c>
      <c r="AJ1582" s="13">
        <f t="shared" si="1929"/>
        <v>1.7940578274171803E-3</v>
      </c>
      <c r="AK1582" s="13">
        <f t="shared" si="1930"/>
        <v>8.2552449642459425E-4</v>
      </c>
      <c r="AL1582" s="13">
        <f t="shared" si="1931"/>
        <v>1.2491489180046196E-5</v>
      </c>
      <c r="AM1582" s="13">
        <f t="shared" si="1932"/>
        <v>4.7481237402301809E-3</v>
      </c>
      <c r="AN1582" s="13">
        <f t="shared" si="1933"/>
        <v>3.7703070074765277E-3</v>
      </c>
      <c r="AO1582" s="13">
        <f t="shared" si="1934"/>
        <v>1.4969297040621653E-3</v>
      </c>
      <c r="AP1582" s="13">
        <f t="shared" si="1935"/>
        <v>3.9621858104395432E-4</v>
      </c>
      <c r="AQ1582" s="13">
        <f t="shared" si="1936"/>
        <v>7.8655579252553731E-5</v>
      </c>
      <c r="AR1582" s="13">
        <f t="shared" si="1937"/>
        <v>2.9903467538204548E-4</v>
      </c>
      <c r="AS1582" s="13">
        <f t="shared" si="1938"/>
        <v>4.1279681073098137E-4</v>
      </c>
      <c r="AT1582" s="13">
        <f t="shared" si="1939"/>
        <v>2.8491880871669105E-4</v>
      </c>
      <c r="AU1582" s="13">
        <f t="shared" si="1940"/>
        <v>1.3110360908843093E-4</v>
      </c>
      <c r="AV1582" s="13">
        <f t="shared" si="1941"/>
        <v>4.5244879743363555E-5</v>
      </c>
      <c r="AW1582" s="13">
        <f t="shared" si="1942"/>
        <v>3.8034804150070868E-7</v>
      </c>
      <c r="AX1582" s="13">
        <f t="shared" si="1943"/>
        <v>1.09240973164677E-3</v>
      </c>
      <c r="AY1582" s="13">
        <f t="shared" si="1944"/>
        <v>8.6744160253576319E-4</v>
      </c>
      <c r="AZ1582" s="13">
        <f t="shared" si="1945"/>
        <v>3.4440142375677727E-4</v>
      </c>
      <c r="BA1582" s="13">
        <f t="shared" si="1946"/>
        <v>9.1158751850621973E-5</v>
      </c>
      <c r="BB1582" s="13">
        <f t="shared" si="1947"/>
        <v>1.8096436597846127E-5</v>
      </c>
      <c r="BC1582" s="13">
        <f t="shared" si="1948"/>
        <v>2.8739403371954391E-6</v>
      </c>
      <c r="BD1582" s="13">
        <f t="shared" si="1949"/>
        <v>3.9575370320092563E-5</v>
      </c>
      <c r="BE1582" s="13">
        <f t="shared" si="1950"/>
        <v>5.4631077920178284E-5</v>
      </c>
      <c r="BF1582" s="13">
        <f t="shared" si="1951"/>
        <v>3.7707223591099564E-5</v>
      </c>
      <c r="BG1582" s="13">
        <f t="shared" si="1952"/>
        <v>1.7350743265297022E-5</v>
      </c>
      <c r="BH1582" s="13">
        <f t="shared" si="1953"/>
        <v>5.9878770535357674E-6</v>
      </c>
      <c r="BI1582" s="13">
        <f t="shared" si="1954"/>
        <v>1.6531705211717378E-6</v>
      </c>
      <c r="BJ1582" s="14">
        <f t="shared" si="1955"/>
        <v>0.50693834734956</v>
      </c>
      <c r="BK1582" s="14">
        <f t="shared" si="1956"/>
        <v>0.27772700679545453</v>
      </c>
      <c r="BL1582" s="14">
        <f t="shared" si="1957"/>
        <v>0.20612337082441889</v>
      </c>
      <c r="BM1582" s="14">
        <f t="shared" si="1958"/>
        <v>0.3698460538404324</v>
      </c>
      <c r="BN1582" s="14">
        <f t="shared" si="1959"/>
        <v>0.62956071553765536</v>
      </c>
    </row>
    <row r="1583" spans="1:66" x14ac:dyDescent="0.25">
      <c r="A1583" t="s">
        <v>91</v>
      </c>
      <c r="B1583" t="s">
        <v>113</v>
      </c>
      <c r="C1583" t="s">
        <v>107</v>
      </c>
      <c r="D1583" s="11">
        <v>44471</v>
      </c>
      <c r="E1583" s="10">
        <f>VLOOKUP(A1583,home!$A$2:$E$405,3,FALSE)</f>
        <v>1.515625</v>
      </c>
      <c r="F1583" s="10">
        <f>VLOOKUP(B1583,home!$B$2:$E$405,3,FALSE)</f>
        <v>0.66</v>
      </c>
      <c r="G1583" s="10">
        <f>VLOOKUP(C1583,away!$B$2:$E$405,4,FALSE)</f>
        <v>1.19</v>
      </c>
      <c r="H1583" s="10">
        <f>VLOOKUP(A1583,away!$A$2:$E$405,3,FALSE)</f>
        <v>1.203125</v>
      </c>
      <c r="I1583" s="10">
        <f>VLOOKUP(C1583,away!$B$2:$E$405,3,FALSE)</f>
        <v>1.45</v>
      </c>
      <c r="J1583" s="10">
        <f>VLOOKUP(B1583,home!$B$2:$E$405,4,FALSE)</f>
        <v>0.62</v>
      </c>
      <c r="K1583" s="12">
        <f t="shared" si="1904"/>
        <v>1.1903718749999999</v>
      </c>
      <c r="L1583" s="12">
        <f t="shared" si="1905"/>
        <v>1.081609375</v>
      </c>
      <c r="M1583" s="13">
        <f t="shared" si="1906"/>
        <v>0.10310769546077905</v>
      </c>
      <c r="N1583" s="13">
        <f t="shared" si="1907"/>
        <v>0.12273650077257653</v>
      </c>
      <c r="O1583" s="13">
        <f t="shared" si="1908"/>
        <v>0.11152225004502356</v>
      </c>
      <c r="P1583" s="13">
        <f t="shared" si="1909"/>
        <v>0.1327529498903135</v>
      </c>
      <c r="Q1583" s="13">
        <f t="shared" si="1910"/>
        <v>7.3051039277795451E-2</v>
      </c>
      <c r="R1583" s="13">
        <f t="shared" si="1911"/>
        <v>6.0311755584895835E-2</v>
      </c>
      <c r="S1583" s="13">
        <f t="shared" si="1912"/>
        <v>4.2730432548761139E-2</v>
      </c>
      <c r="T1583" s="13">
        <f t="shared" si="1913"/>
        <v>7.9012688936356781E-2</v>
      </c>
      <c r="U1583" s="13">
        <f t="shared" si="1914"/>
        <v>7.1793417580134161E-2</v>
      </c>
      <c r="V1583" s="13">
        <f t="shared" si="1915"/>
        <v>6.1129082833534278E-3</v>
      </c>
      <c r="W1583" s="13">
        <f t="shared" si="1916"/>
        <v>2.8985967531936004E-2</v>
      </c>
      <c r="X1583" s="13">
        <f t="shared" si="1917"/>
        <v>3.135149422598759E-2</v>
      </c>
      <c r="Y1583" s="13">
        <f t="shared" si="1918"/>
        <v>1.6955035037543274E-2</v>
      </c>
      <c r="Z1583" s="13">
        <f t="shared" si="1919"/>
        <v>2.1744586754443983E-2</v>
      </c>
      <c r="AA1583" s="13">
        <f t="shared" si="1920"/>
        <v>2.5884144505987642E-2</v>
      </c>
      <c r="AB1583" s="13">
        <f t="shared" si="1921"/>
        <v>1.5405878814181732E-2</v>
      </c>
      <c r="AC1583" s="13">
        <f t="shared" si="1922"/>
        <v>4.9190472847198102E-4</v>
      </c>
      <c r="AD1583" s="13">
        <f t="shared" si="1923"/>
        <v>8.6260201299199427E-3</v>
      </c>
      <c r="AE1583" s="13">
        <f t="shared" si="1924"/>
        <v>9.3299842414601274E-3</v>
      </c>
      <c r="AF1583" s="13">
        <f t="shared" si="1925"/>
        <v>5.0456992120827696E-3</v>
      </c>
      <c r="AG1583" s="13">
        <f t="shared" si="1926"/>
        <v>1.8191585237396124E-3</v>
      </c>
      <c r="AH1583" s="13">
        <f t="shared" si="1927"/>
        <v>5.8797872222768567E-3</v>
      </c>
      <c r="AI1583" s="13">
        <f t="shared" si="1928"/>
        <v>6.9991333403827414E-3</v>
      </c>
      <c r="AJ1583" s="13">
        <f t="shared" si="1929"/>
        <v>4.1657857388832098E-3</v>
      </c>
      <c r="AK1583" s="13">
        <f t="shared" si="1930"/>
        <v>1.6529447269475555E-3</v>
      </c>
      <c r="AL1583" s="13">
        <f t="shared" si="1931"/>
        <v>2.5333435483286204E-5</v>
      </c>
      <c r="AM1583" s="13">
        <f t="shared" si="1932"/>
        <v>2.0536343511681093E-3</v>
      </c>
      <c r="AN1583" s="13">
        <f t="shared" si="1933"/>
        <v>2.2212301670454689E-3</v>
      </c>
      <c r="AO1583" s="13">
        <f t="shared" si="1934"/>
        <v>1.2012516863545977E-3</v>
      </c>
      <c r="AP1583" s="13">
        <f t="shared" si="1935"/>
        <v>4.3309502856523084E-4</v>
      </c>
      <c r="AQ1583" s="13">
        <f t="shared" si="1936"/>
        <v>1.1710991079051158E-4</v>
      </c>
      <c r="AR1583" s="13">
        <f t="shared" si="1937"/>
        <v>1.2719265965239718E-3</v>
      </c>
      <c r="AS1583" s="13">
        <f t="shared" si="1938"/>
        <v>1.5140656475666086E-3</v>
      </c>
      <c r="AT1583" s="13">
        <f t="shared" si="1939"/>
        <v>9.011505818834766E-4</v>
      </c>
      <c r="AU1583" s="13">
        <f t="shared" si="1940"/>
        <v>3.5756810260465839E-4</v>
      </c>
      <c r="AV1583" s="13">
        <f t="shared" si="1941"/>
        <v>1.0640975318442487E-4</v>
      </c>
      <c r="AW1583" s="13">
        <f t="shared" si="1942"/>
        <v>9.0603440203222161E-7</v>
      </c>
      <c r="AX1583" s="13">
        <f t="shared" si="1943"/>
        <v>4.074314288607319E-4</v>
      </c>
      <c r="AY1583" s="13">
        <f t="shared" si="1944"/>
        <v>4.4068165312541319E-4</v>
      </c>
      <c r="AZ1583" s="13">
        <f t="shared" si="1945"/>
        <v>2.3832270370547249E-4</v>
      </c>
      <c r="BA1583" s="13">
        <f t="shared" si="1946"/>
        <v>8.5924023534395433E-5</v>
      </c>
      <c r="BB1583" s="13">
        <f t="shared" si="1947"/>
        <v>2.3234057348130678E-5</v>
      </c>
      <c r="BC1583" s="13">
        <f t="shared" si="1948"/>
        <v>5.0260348494051574E-6</v>
      </c>
      <c r="BD1583" s="13">
        <f t="shared" si="1949"/>
        <v>2.2928795518536164E-4</v>
      </c>
      <c r="BE1583" s="13">
        <f t="shared" si="1950"/>
        <v>2.7293793312891486E-4</v>
      </c>
      <c r="BF1583" s="13">
        <f t="shared" si="1951"/>
        <v>1.6244881960864551E-4</v>
      </c>
      <c r="BG1583" s="13">
        <f t="shared" si="1952"/>
        <v>6.4458168663026713E-5</v>
      </c>
      <c r="BH1583" s="13">
        <f t="shared" si="1953"/>
        <v>1.9182297772618331E-5</v>
      </c>
      <c r="BI1583" s="13">
        <f t="shared" si="1954"/>
        <v>4.5668135532800007E-6</v>
      </c>
      <c r="BJ1583" s="14">
        <f t="shared" si="1955"/>
        <v>0.38414052893474548</v>
      </c>
      <c r="BK1583" s="14">
        <f t="shared" si="1956"/>
        <v>0.28566190600028785</v>
      </c>
      <c r="BL1583" s="14">
        <f t="shared" si="1957"/>
        <v>0.3085191002283883</v>
      </c>
      <c r="BM1583" s="14">
        <f t="shared" si="1958"/>
        <v>0.39614415526775826</v>
      </c>
      <c r="BN1583" s="14">
        <f t="shared" si="1959"/>
        <v>0.60348219103138401</v>
      </c>
    </row>
    <row r="1584" spans="1:66" x14ac:dyDescent="0.25">
      <c r="A1584" t="s">
        <v>91</v>
      </c>
      <c r="B1584" t="s">
        <v>389</v>
      </c>
      <c r="C1584" t="s">
        <v>129</v>
      </c>
      <c r="D1584" s="11">
        <v>44471</v>
      </c>
      <c r="E1584" s="10">
        <f>VLOOKUP(A1584,home!$A$2:$E$405,3,FALSE)</f>
        <v>1.515625</v>
      </c>
      <c r="F1584" s="10">
        <f>VLOOKUP(B1584,home!$B$2:$E$405,3,FALSE)</f>
        <v>1.48</v>
      </c>
      <c r="G1584" s="10">
        <f>VLOOKUP(C1584,away!$B$2:$E$405,4,FALSE)</f>
        <v>1.32</v>
      </c>
      <c r="H1584" s="10">
        <f>VLOOKUP(A1584,away!$A$2:$E$405,3,FALSE)</f>
        <v>1.203125</v>
      </c>
      <c r="I1584" s="10">
        <f>VLOOKUP(C1584,away!$B$2:$E$405,3,FALSE)</f>
        <v>1.19</v>
      </c>
      <c r="J1584" s="10">
        <f>VLOOKUP(B1584,home!$B$2:$E$405,4,FALSE)</f>
        <v>1.04</v>
      </c>
      <c r="K1584" s="12">
        <f t="shared" si="1904"/>
        <v>2.960925</v>
      </c>
      <c r="L1584" s="12">
        <f t="shared" si="1905"/>
        <v>1.4889874999999999</v>
      </c>
      <c r="M1584" s="13">
        <f t="shared" si="1906"/>
        <v>1.1679588889713674E-2</v>
      </c>
      <c r="N1584" s="13">
        <f t="shared" si="1907"/>
        <v>3.4582386733275461E-2</v>
      </c>
      <c r="O1584" s="13">
        <f t="shared" si="1908"/>
        <v>1.7390761861922534E-2</v>
      </c>
      <c r="P1584" s="13">
        <f t="shared" si="1909"/>
        <v>5.1492741566012988E-2</v>
      </c>
      <c r="Q1584" s="13">
        <f t="shared" si="1910"/>
        <v>5.119792671911183E-2</v>
      </c>
      <c r="R1584" s="13">
        <f t="shared" si="1911"/>
        <v>1.2947313513939693E-2</v>
      </c>
      <c r="S1584" s="13">
        <f t="shared" si="1912"/>
        <v>5.6755046325290749E-2</v>
      </c>
      <c r="T1584" s="13">
        <f t="shared" si="1913"/>
        <v>7.6233072910673508E-2</v>
      </c>
      <c r="U1584" s="13">
        <f t="shared" si="1914"/>
        <v>3.8336024266261884E-2</v>
      </c>
      <c r="V1584" s="13">
        <f t="shared" si="1915"/>
        <v>2.7802281214130573E-2</v>
      </c>
      <c r="W1584" s="13">
        <f t="shared" si="1916"/>
        <v>5.0531073723595395E-2</v>
      </c>
      <c r="X1584" s="13">
        <f t="shared" si="1917"/>
        <v>7.5240137136011978E-2</v>
      </c>
      <c r="Y1584" s="13">
        <f t="shared" si="1918"/>
        <v>5.601581184690383E-2</v>
      </c>
      <c r="Z1584" s="13">
        <f t="shared" si="1919"/>
        <v>6.4261293269457596E-3</v>
      </c>
      <c r="AA1584" s="13">
        <f t="shared" si="1920"/>
        <v>1.9027286977386874E-2</v>
      </c>
      <c r="AB1584" s="13">
        <f t="shared" si="1921"/>
        <v>2.8169184846759621E-2</v>
      </c>
      <c r="AC1584" s="13">
        <f t="shared" si="1922"/>
        <v>7.6608843803445082E-3</v>
      </c>
      <c r="AD1584" s="13">
        <f t="shared" si="1923"/>
        <v>3.7404679866259172E-2</v>
      </c>
      <c r="AE1584" s="13">
        <f t="shared" si="1924"/>
        <v>5.5695100762361574E-2</v>
      </c>
      <c r="AF1584" s="13">
        <f t="shared" si="1925"/>
        <v>4.1464654423198431E-2</v>
      </c>
      <c r="AG1584" s="13">
        <f t="shared" si="1926"/>
        <v>2.0580117375987392E-2</v>
      </c>
      <c r="AH1584" s="13">
        <f t="shared" si="1927"/>
        <v>2.3921065603014127E-3</v>
      </c>
      <c r="AI1584" s="13">
        <f t="shared" si="1928"/>
        <v>7.0828481170604612E-3</v>
      </c>
      <c r="AJ1584" s="13">
        <f t="shared" si="1929"/>
        <v>1.0485891030503625E-2</v>
      </c>
      <c r="AK1584" s="13">
        <f t="shared" si="1930"/>
        <v>1.0349312299831314E-2</v>
      </c>
      <c r="AL1584" s="13">
        <f t="shared" si="1931"/>
        <v>1.3510062495833473E-3</v>
      </c>
      <c r="AM1584" s="13">
        <f t="shared" si="1932"/>
        <v>2.2150490346600694E-2</v>
      </c>
      <c r="AN1584" s="13">
        <f t="shared" si="1933"/>
        <v>3.2981803244959092E-2</v>
      </c>
      <c r="AO1584" s="13">
        <f t="shared" si="1934"/>
        <v>2.4554746379601769E-2</v>
      </c>
      <c r="AP1584" s="13">
        <f t="shared" si="1935"/>
        <v>1.2187236808299097E-2</v>
      </c>
      <c r="AQ1584" s="13">
        <f t="shared" si="1936"/>
        <v>4.5366608167743136E-3</v>
      </c>
      <c r="AR1584" s="13">
        <f t="shared" si="1937"/>
        <v>7.1236335339135929E-4</v>
      </c>
      <c r="AS1584" s="13">
        <f t="shared" si="1938"/>
        <v>2.1092544621403105E-3</v>
      </c>
      <c r="AT1584" s="13">
        <f t="shared" si="1939"/>
        <v>3.1226721341564003E-3</v>
      </c>
      <c r="AU1584" s="13">
        <f t="shared" si="1940"/>
        <v>3.0819993296090126E-3</v>
      </c>
      <c r="AV1584" s="13">
        <f t="shared" si="1941"/>
        <v>2.2813922162556416E-3</v>
      </c>
      <c r="AW1584" s="13">
        <f t="shared" si="1942"/>
        <v>1.6545249323594711E-4</v>
      </c>
      <c r="AX1584" s="13">
        <f t="shared" si="1943"/>
        <v>1.0930990104918112E-2</v>
      </c>
      <c r="AY1584" s="13">
        <f t="shared" si="1944"/>
        <v>1.6276107628846754E-2</v>
      </c>
      <c r="AZ1584" s="13">
        <f t="shared" si="1945"/>
        <v>1.2117460404003732E-2</v>
      </c>
      <c r="BA1584" s="13">
        <f t="shared" si="1946"/>
        <v>6.0142490244355015E-3</v>
      </c>
      <c r="BB1584" s="13">
        <f t="shared" si="1947"/>
        <v>2.2387854048179145E-3</v>
      </c>
      <c r="BC1584" s="13">
        <f t="shared" si="1948"/>
        <v>6.6670469659126227E-4</v>
      </c>
      <c r="BD1584" s="13">
        <f t="shared" si="1949"/>
        <v>1.7678335477630284E-4</v>
      </c>
      <c r="BE1584" s="13">
        <f t="shared" si="1950"/>
        <v>5.2344225474102455E-4</v>
      </c>
      <c r="BF1584" s="13">
        <f t="shared" si="1951"/>
        <v>7.7493662905953422E-4</v>
      </c>
      <c r="BG1584" s="13">
        <f t="shared" si="1952"/>
        <v>7.6484307946603366E-4</v>
      </c>
      <c r="BH1584" s="13">
        <f t="shared" si="1953"/>
        <v>5.6616074876699146E-4</v>
      </c>
      <c r="BI1584" s="13">
        <f t="shared" si="1954"/>
        <v>3.3527190300858088E-4</v>
      </c>
      <c r="BJ1584" s="14">
        <f t="shared" si="1955"/>
        <v>0.64360019635722687</v>
      </c>
      <c r="BK1584" s="14">
        <f t="shared" si="1956"/>
        <v>0.1730176562539226</v>
      </c>
      <c r="BL1584" s="14">
        <f t="shared" si="1957"/>
        <v>0.16062984893933863</v>
      </c>
      <c r="BM1584" s="14">
        <f t="shared" si="1958"/>
        <v>0.78827245645784694</v>
      </c>
      <c r="BN1584" s="14">
        <f t="shared" si="1959"/>
        <v>0.17929071928397616</v>
      </c>
    </row>
    <row r="1585" spans="1:66" x14ac:dyDescent="0.25">
      <c r="A1585" t="s">
        <v>91</v>
      </c>
      <c r="B1585" t="s">
        <v>370</v>
      </c>
      <c r="C1585" t="s">
        <v>105</v>
      </c>
      <c r="D1585" s="11">
        <v>44471</v>
      </c>
      <c r="E1585" s="10">
        <f>VLOOKUP(A1585,home!$A$2:$E$405,3,FALSE)</f>
        <v>1.515625</v>
      </c>
      <c r="F1585" s="10">
        <f>VLOOKUP(B1585,home!$B$2:$E$405,3,FALSE)</f>
        <v>0.82</v>
      </c>
      <c r="G1585" s="10">
        <f>VLOOKUP(C1585,away!$B$2:$E$405,4,FALSE)</f>
        <v>1.06</v>
      </c>
      <c r="H1585" s="10">
        <f>VLOOKUP(A1585,away!$A$2:$E$405,3,FALSE)</f>
        <v>1.203125</v>
      </c>
      <c r="I1585" s="10">
        <f>VLOOKUP(C1585,away!$B$2:$E$405,3,FALSE)</f>
        <v>0.66</v>
      </c>
      <c r="J1585" s="10">
        <f>VLOOKUP(B1585,home!$B$2:$E$405,4,FALSE)</f>
        <v>0.62</v>
      </c>
      <c r="K1585" s="12">
        <f t="shared" si="1904"/>
        <v>1.3173812499999999</v>
      </c>
      <c r="L1585" s="12">
        <f t="shared" si="1905"/>
        <v>0.49231874999999997</v>
      </c>
      <c r="M1585" s="13">
        <f t="shared" si="1906"/>
        <v>0.16370324040891754</v>
      </c>
      <c r="N1585" s="13">
        <f t="shared" si="1907"/>
        <v>0.21565957947895029</v>
      </c>
      <c r="O1585" s="13">
        <f t="shared" si="1908"/>
        <v>8.059417468906778E-2</v>
      </c>
      <c r="P1585" s="13">
        <f t="shared" si="1909"/>
        <v>0.10617325459460246</v>
      </c>
      <c r="Q1585" s="13">
        <f t="shared" si="1910"/>
        <v>0.14205294319422698</v>
      </c>
      <c r="R1585" s="13">
        <f t="shared" si="1911"/>
        <v>1.9839011670101742E-2</v>
      </c>
      <c r="S1585" s="13">
        <f t="shared" si="1912"/>
        <v>1.7215236489900608E-2</v>
      </c>
      <c r="T1585" s="13">
        <f t="shared" si="1913"/>
        <v>6.9935327427202834E-2</v>
      </c>
      <c r="U1585" s="13">
        <f t="shared" si="1914"/>
        <v>2.6135541992723218E-2</v>
      </c>
      <c r="V1585" s="13">
        <f t="shared" si="1915"/>
        <v>1.240590176184944E-3</v>
      </c>
      <c r="W1585" s="13">
        <f t="shared" si="1916"/>
        <v>6.2379294623796558E-2</v>
      </c>
      <c r="X1585" s="13">
        <f t="shared" si="1917"/>
        <v>3.0710496355069245E-2</v>
      </c>
      <c r="Y1585" s="13">
        <f t="shared" si="1918"/>
        <v>7.5596765887036227E-3</v>
      </c>
      <c r="Z1585" s="13">
        <f t="shared" si="1919"/>
        <v>3.2557058088866341E-3</v>
      </c>
      <c r="AA1585" s="13">
        <f t="shared" si="1920"/>
        <v>4.2890057881433347E-3</v>
      </c>
      <c r="AB1585" s="13">
        <f t="shared" si="1921"/>
        <v>2.8251279032207519E-3</v>
      </c>
      <c r="AC1585" s="13">
        <f t="shared" si="1922"/>
        <v>5.0288213711678471E-5</v>
      </c>
      <c r="AD1585" s="13">
        <f t="shared" si="1923"/>
        <v>2.0544328281403852E-2</v>
      </c>
      <c r="AE1585" s="13">
        <f t="shared" si="1924"/>
        <v>1.0114358019090395E-2</v>
      </c>
      <c r="AF1585" s="13">
        <f t="shared" si="1925"/>
        <v>2.4897440485055289E-3</v>
      </c>
      <c r="AG1585" s="13">
        <f t="shared" si="1926"/>
        <v>4.0858255926006052E-4</v>
      </c>
      <c r="AH1585" s="13">
        <f t="shared" si="1927"/>
        <v>4.0071125354970157E-4</v>
      </c>
      <c r="AI1585" s="13">
        <f t="shared" si="1928"/>
        <v>5.2788949209037271E-4</v>
      </c>
      <c r="AJ1585" s="13">
        <f t="shared" si="1929"/>
        <v>3.477158594759403E-4</v>
      </c>
      <c r="AK1585" s="13">
        <f t="shared" si="1930"/>
        <v>1.526914512004128E-4</v>
      </c>
      <c r="AL1585" s="13">
        <f t="shared" si="1931"/>
        <v>1.3046200684068972E-6</v>
      </c>
      <c r="AM1585" s="13">
        <f t="shared" si="1932"/>
        <v>5.412942574353233E-3</v>
      </c>
      <c r="AN1585" s="13">
        <f t="shared" si="1933"/>
        <v>2.6648931220273659E-3</v>
      </c>
      <c r="AO1585" s="13">
        <f t="shared" si="1934"/>
        <v>6.5598842536005505E-4</v>
      </c>
      <c r="AP1585" s="13">
        <f t="shared" si="1935"/>
        <v>1.0765180052924354E-4</v>
      </c>
      <c r="AQ1585" s="13">
        <f t="shared" si="1936"/>
        <v>1.3249749967951627E-5</v>
      </c>
      <c r="AR1585" s="13">
        <f t="shared" si="1937"/>
        <v>3.9455532691704434E-5</v>
      </c>
      <c r="AS1585" s="13">
        <f t="shared" si="1938"/>
        <v>5.1977978976813447E-5</v>
      </c>
      <c r="AT1585" s="13">
        <f t="shared" si="1939"/>
        <v>3.4237407458474117E-5</v>
      </c>
      <c r="AU1585" s="13">
        <f t="shared" si="1940"/>
        <v>1.5034572878134649E-5</v>
      </c>
      <c r="AV1585" s="13">
        <f t="shared" si="1941"/>
        <v>4.9515661028532817E-6</v>
      </c>
      <c r="AW1585" s="13">
        <f t="shared" si="1942"/>
        <v>2.350387172242483E-8</v>
      </c>
      <c r="AX1585" s="13">
        <f t="shared" si="1943"/>
        <v>1.1884848424632785E-3</v>
      </c>
      <c r="AY1585" s="13">
        <f t="shared" si="1944"/>
        <v>5.8511337203546825E-4</v>
      </c>
      <c r="AZ1585" s="13">
        <f t="shared" si="1945"/>
        <v>1.4403114196439334E-4</v>
      </c>
      <c r="BA1585" s="13">
        <f t="shared" si="1946"/>
        <v>2.3636410590994224E-5</v>
      </c>
      <c r="BB1585" s="13">
        <f t="shared" si="1947"/>
        <v>2.9091620291612588E-6</v>
      </c>
      <c r="BC1585" s="13">
        <f t="shared" si="1948"/>
        <v>2.8644700274882695E-7</v>
      </c>
      <c r="BD1585" s="13">
        <f t="shared" si="1949"/>
        <v>3.2374497558940088E-6</v>
      </c>
      <c r="BE1585" s="13">
        <f t="shared" si="1950"/>
        <v>4.2649556062318439E-6</v>
      </c>
      <c r="BF1585" s="13">
        <f t="shared" si="1951"/>
        <v>2.8092862738661081E-6</v>
      </c>
      <c r="BG1585" s="13">
        <f t="shared" si="1952"/>
        <v>1.2336336876911916E-6</v>
      </c>
      <c r="BH1585" s="13">
        <f t="shared" si="1953"/>
        <v>4.06291472383183E-7</v>
      </c>
      <c r="BI1585" s="13">
        <f t="shared" si="1954"/>
        <v>1.0704815355049964E-7</v>
      </c>
      <c r="BJ1585" s="14">
        <f t="shared" si="1955"/>
        <v>0.57265351762453331</v>
      </c>
      <c r="BK1585" s="14">
        <f t="shared" si="1956"/>
        <v>0.28896902787542111</v>
      </c>
      <c r="BL1585" s="14">
        <f t="shared" si="1957"/>
        <v>0.13526958582263091</v>
      </c>
      <c r="BM1585" s="14">
        <f t="shared" si="1958"/>
        <v>0.27154054322744142</v>
      </c>
      <c r="BN1585" s="14">
        <f t="shared" si="1959"/>
        <v>0.7280222040358667</v>
      </c>
    </row>
    <row r="1586" spans="1:66" x14ac:dyDescent="0.25">
      <c r="A1586" t="s">
        <v>91</v>
      </c>
      <c r="B1586" t="s">
        <v>351</v>
      </c>
      <c r="C1586" t="s">
        <v>108</v>
      </c>
      <c r="D1586" s="11">
        <v>44471</v>
      </c>
      <c r="E1586" s="10">
        <f>VLOOKUP(A1586,home!$A$2:$E$405,3,FALSE)</f>
        <v>1.515625</v>
      </c>
      <c r="F1586" s="10">
        <f>VLOOKUP(B1586,home!$B$2:$E$405,3,FALSE)</f>
        <v>0.66</v>
      </c>
      <c r="G1586" s="10">
        <f>VLOOKUP(C1586,away!$B$2:$E$405,4,FALSE)</f>
        <v>0.79</v>
      </c>
      <c r="H1586" s="10">
        <f>VLOOKUP(A1586,away!$A$2:$E$405,3,FALSE)</f>
        <v>1.203125</v>
      </c>
      <c r="I1586" s="10">
        <f>VLOOKUP(C1586,away!$B$2:$E$405,3,FALSE)</f>
        <v>1.06</v>
      </c>
      <c r="J1586" s="10">
        <f>VLOOKUP(B1586,home!$B$2:$E$405,4,FALSE)</f>
        <v>1</v>
      </c>
      <c r="K1586" s="12">
        <f t="shared" si="1904"/>
        <v>0.79024687500000002</v>
      </c>
      <c r="L1586" s="12">
        <f t="shared" si="1905"/>
        <v>1.2753125000000001</v>
      </c>
      <c r="M1586" s="13">
        <f t="shared" si="1906"/>
        <v>0.12674737142375597</v>
      </c>
      <c r="N1586" s="13">
        <f t="shared" si="1907"/>
        <v>0.10016171418208746</v>
      </c>
      <c r="O1586" s="13">
        <f t="shared" si="1908"/>
        <v>0.1616425071188588</v>
      </c>
      <c r="P1586" s="13">
        <f t="shared" si="1909"/>
        <v>0.12773748611784341</v>
      </c>
      <c r="Q1586" s="13">
        <f t="shared" si="1910"/>
        <v>3.9576240813518897E-2</v>
      </c>
      <c r="R1586" s="13">
        <f t="shared" si="1911"/>
        <v>0.10307235493000985</v>
      </c>
      <c r="S1586" s="13">
        <f t="shared" si="1912"/>
        <v>3.218383382712111E-2</v>
      </c>
      <c r="T1586" s="13">
        <f t="shared" si="1913"/>
        <v>5.0472074612490821E-2</v>
      </c>
      <c r="U1586" s="13">
        <f t="shared" si="1914"/>
        <v>8.1452606382331122E-2</v>
      </c>
      <c r="V1586" s="13">
        <f t="shared" si="1915"/>
        <v>3.6039160948717558E-3</v>
      </c>
      <c r="W1586" s="13">
        <f t="shared" si="1916"/>
        <v>1.042500020904359E-2</v>
      </c>
      <c r="X1586" s="13">
        <f t="shared" si="1917"/>
        <v>1.3295133079095904E-2</v>
      </c>
      <c r="Y1586" s="13">
        <f t="shared" si="1918"/>
        <v>8.4777247024672518E-3</v>
      </c>
      <c r="Z1586" s="13">
        <f t="shared" si="1919"/>
        <v>4.3816487548892731E-2</v>
      </c>
      <c r="AA1586" s="13">
        <f t="shared" si="1920"/>
        <v>3.4625842358988891E-2</v>
      </c>
      <c r="AB1586" s="13">
        <f t="shared" si="1921"/>
        <v>1.3681481859216801E-2</v>
      </c>
      <c r="AC1586" s="13">
        <f t="shared" si="1922"/>
        <v>2.2700430439275256E-4</v>
      </c>
      <c r="AD1586" s="13">
        <f t="shared" si="1923"/>
        <v>2.0595809592677604E-3</v>
      </c>
      <c r="AE1586" s="13">
        <f t="shared" si="1924"/>
        <v>2.6266093421161659E-3</v>
      </c>
      <c r="AF1586" s="13">
        <f t="shared" si="1925"/>
        <v>1.6748738633087621E-3</v>
      </c>
      <c r="AG1586" s="13">
        <f t="shared" si="1926"/>
        <v>7.1199585793365195E-4</v>
      </c>
      <c r="AH1586" s="13">
        <f t="shared" si="1927"/>
        <v>1.3969928569299312E-2</v>
      </c>
      <c r="AI1586" s="13">
        <f t="shared" si="1928"/>
        <v>1.1039692395862001E-2</v>
      </c>
      <c r="AJ1586" s="13">
        <f t="shared" si="1929"/>
        <v>4.3620412083956051E-3</v>
      </c>
      <c r="AK1586" s="13">
        <f t="shared" si="1930"/>
        <v>1.1490298111852839E-3</v>
      </c>
      <c r="AL1586" s="13">
        <f t="shared" si="1931"/>
        <v>9.1511039180809725E-6</v>
      </c>
      <c r="AM1586" s="13">
        <f t="shared" si="1932"/>
        <v>3.2551548337417013E-4</v>
      </c>
      <c r="AN1586" s="13">
        <f t="shared" si="1933"/>
        <v>4.1513396489062133E-4</v>
      </c>
      <c r="AO1586" s="13">
        <f t="shared" si="1934"/>
        <v>2.6471276729978535E-4</v>
      </c>
      <c r="AP1586" s="13">
        <f t="shared" si="1935"/>
        <v>1.1253050034900253E-4</v>
      </c>
      <c r="AQ1586" s="13">
        <f t="shared" si="1936"/>
        <v>3.5877888431584311E-5</v>
      </c>
      <c r="AR1586" s="13">
        <f t="shared" si="1937"/>
        <v>3.5632049057069052E-3</v>
      </c>
      <c r="AS1586" s="13">
        <f t="shared" si="1938"/>
        <v>2.8158115417195513E-3</v>
      </c>
      <c r="AT1586" s="13">
        <f t="shared" si="1939"/>
        <v>1.1125931357164039E-3</v>
      </c>
      <c r="AU1586" s="13">
        <f t="shared" si="1940"/>
        <v>2.9307441621544638E-4</v>
      </c>
      <c r="AV1586" s="13">
        <f t="shared" si="1941"/>
        <v>5.7900285389176441E-5</v>
      </c>
      <c r="AW1586" s="13">
        <f t="shared" si="1942"/>
        <v>2.5618304886678893E-7</v>
      </c>
      <c r="AX1586" s="13">
        <f t="shared" si="1943"/>
        <v>4.2872932250092049E-5</v>
      </c>
      <c r="AY1586" s="13">
        <f t="shared" si="1944"/>
        <v>5.4676386410195517E-5</v>
      </c>
      <c r="AZ1586" s="13">
        <f t="shared" si="1945"/>
        <v>3.4864739521876249E-5</v>
      </c>
      <c r="BA1586" s="13">
        <f t="shared" si="1946"/>
        <v>1.4821146040497603E-5</v>
      </c>
      <c r="BB1586" s="13">
        <f t="shared" si="1947"/>
        <v>4.7253982024430234E-6</v>
      </c>
      <c r="BC1586" s="13">
        <f t="shared" si="1948"/>
        <v>1.2052718790106236E-6</v>
      </c>
      <c r="BD1586" s="13">
        <f t="shared" si="1949"/>
        <v>7.5736662605155531E-4</v>
      </c>
      <c r="BE1586" s="13">
        <f t="shared" si="1950"/>
        <v>5.9850660946653513E-4</v>
      </c>
      <c r="BF1586" s="13">
        <f t="shared" si="1951"/>
        <v>2.364839888988874E-4</v>
      </c>
      <c r="BG1586" s="13">
        <f t="shared" si="1952"/>
        <v>6.2293577738293493E-5</v>
      </c>
      <c r="BH1586" s="13">
        <f t="shared" si="1953"/>
        <v>1.2306826285063997E-5</v>
      </c>
      <c r="BI1586" s="13">
        <f t="shared" si="1954"/>
        <v>1.9450862025879374E-6</v>
      </c>
      <c r="BJ1586" s="14">
        <f t="shared" si="1955"/>
        <v>0.23078788409997955</v>
      </c>
      <c r="BK1586" s="14">
        <f t="shared" si="1956"/>
        <v>0.29056343925831329</v>
      </c>
      <c r="BL1586" s="14">
        <f t="shared" si="1957"/>
        <v>0.43450697163353802</v>
      </c>
      <c r="BM1586" s="14">
        <f t="shared" si="1958"/>
        <v>0.3406826877512879</v>
      </c>
      <c r="BN1586" s="14">
        <f t="shared" si="1959"/>
        <v>0.65893767458607433</v>
      </c>
    </row>
    <row r="1587" spans="1:66" x14ac:dyDescent="0.25">
      <c r="A1587" t="s">
        <v>91</v>
      </c>
      <c r="B1587" t="s">
        <v>118</v>
      </c>
      <c r="C1587" t="s">
        <v>84</v>
      </c>
      <c r="D1587" s="11">
        <v>44471</v>
      </c>
      <c r="E1587" s="10">
        <f>VLOOKUP(A1587,home!$A$2:$E$405,3,FALSE)</f>
        <v>1.515625</v>
      </c>
      <c r="F1587" s="10">
        <f>VLOOKUP(B1587,home!$B$2:$E$405,3,FALSE)</f>
        <v>0.66</v>
      </c>
      <c r="G1587" s="10">
        <f>VLOOKUP(C1587,away!$B$2:$E$405,4,FALSE)</f>
        <v>0.26</v>
      </c>
      <c r="H1587" s="10">
        <f>VLOOKUP(A1587,away!$A$2:$E$405,3,FALSE)</f>
        <v>1.203125</v>
      </c>
      <c r="I1587" s="10">
        <f>VLOOKUP(C1587,away!$B$2:$E$405,3,FALSE)</f>
        <v>0.79</v>
      </c>
      <c r="J1587" s="10">
        <f>VLOOKUP(B1587,home!$B$2:$E$405,4,FALSE)</f>
        <v>1.1599999999999999</v>
      </c>
      <c r="K1587" s="12">
        <f t="shared" si="1904"/>
        <v>0.26008124999999999</v>
      </c>
      <c r="L1587" s="12">
        <f t="shared" si="1905"/>
        <v>1.1025437499999999</v>
      </c>
      <c r="M1587" s="13">
        <f t="shared" si="1906"/>
        <v>0.25598792591740138</v>
      </c>
      <c r="N1587" s="13">
        <f t="shared" si="1907"/>
        <v>6.6577659757505139E-2</v>
      </c>
      <c r="O1587" s="13">
        <f t="shared" si="1908"/>
        <v>0.28223788779569386</v>
      </c>
      <c r="P1587" s="13">
        <f t="shared" si="1909"/>
        <v>7.3404782655263803E-2</v>
      </c>
      <c r="Q1587" s="13">
        <f t="shared" si="1910"/>
        <v>8.6578004859033143E-3</v>
      </c>
      <c r="R1587" s="13">
        <f t="shared" si="1911"/>
        <v>0.15558980960117183</v>
      </c>
      <c r="S1587" s="13">
        <f t="shared" si="1912"/>
        <v>5.2622229128153567E-3</v>
      </c>
      <c r="T1587" s="13">
        <f t="shared" si="1913"/>
        <v>9.5456038144796605E-3</v>
      </c>
      <c r="U1587" s="13">
        <f t="shared" si="1914"/>
        <v>4.0465992168334769E-2</v>
      </c>
      <c r="V1587" s="13">
        <f t="shared" si="1915"/>
        <v>1.6766082827906391E-4</v>
      </c>
      <c r="W1587" s="13">
        <f t="shared" si="1916"/>
        <v>7.5057719087478071E-4</v>
      </c>
      <c r="X1587" s="13">
        <f t="shared" si="1917"/>
        <v>8.2754419069154637E-4</v>
      </c>
      <c r="Y1587" s="13">
        <f t="shared" si="1918"/>
        <v>4.5620183764788648E-4</v>
      </c>
      <c r="Z1587" s="13">
        <f t="shared" si="1919"/>
        <v>5.7181524046487311E-2</v>
      </c>
      <c r="AA1587" s="13">
        <f t="shared" si="1920"/>
        <v>1.4871842250915477E-2</v>
      </c>
      <c r="AB1587" s="13">
        <f t="shared" si="1921"/>
        <v>1.9339436612104549E-3</v>
      </c>
      <c r="AC1587" s="13">
        <f t="shared" si="1922"/>
        <v>3.0048064316706478E-6</v>
      </c>
      <c r="AD1587" s="13">
        <f t="shared" si="1923"/>
        <v>4.8802763506050366E-5</v>
      </c>
      <c r="AE1587" s="13">
        <f t="shared" si="1924"/>
        <v>5.3807181886323909E-5</v>
      </c>
      <c r="AF1587" s="13">
        <f t="shared" si="1925"/>
        <v>2.9662386046939833E-5</v>
      </c>
      <c r="AG1587" s="13">
        <f t="shared" si="1926"/>
        <v>1.0901359448713567E-5</v>
      </c>
      <c r="AH1587" s="13">
        <f t="shared" si="1927"/>
        <v>1.5761282988232327E-2</v>
      </c>
      <c r="AI1587" s="13">
        <f t="shared" si="1928"/>
        <v>4.0992141811831981E-3</v>
      </c>
      <c r="AJ1587" s="13">
        <f t="shared" si="1929"/>
        <v>5.3306437412992624E-4</v>
      </c>
      <c r="AK1587" s="13">
        <f t="shared" si="1930"/>
        <v>4.6213349584726299E-5</v>
      </c>
      <c r="AL1587" s="13">
        <f t="shared" si="1931"/>
        <v>3.4465244756753432E-8</v>
      </c>
      <c r="AM1587" s="13">
        <f t="shared" si="1932"/>
        <v>2.5385367472215922E-6</v>
      </c>
      <c r="AN1587" s="13">
        <f t="shared" si="1933"/>
        <v>2.7988478247944958E-6</v>
      </c>
      <c r="AO1587" s="13">
        <f t="shared" si="1934"/>
        <v>1.5429260882141338E-6</v>
      </c>
      <c r="AP1587" s="13">
        <f t="shared" si="1935"/>
        <v>5.6704783842414712E-7</v>
      </c>
      <c r="AQ1587" s="13">
        <f t="shared" si="1936"/>
        <v>1.5629876255138833E-7</v>
      </c>
      <c r="AR1587" s="13">
        <f t="shared" si="1937"/>
        <v>3.4755008101313729E-3</v>
      </c>
      <c r="AS1587" s="13">
        <f t="shared" si="1938"/>
        <v>9.0391259507498006E-4</v>
      </c>
      <c r="AT1587" s="13">
        <f t="shared" si="1939"/>
        <v>1.175453588089223E-4</v>
      </c>
      <c r="AU1587" s="13">
        <f t="shared" si="1940"/>
        <v>1.019044795024101E-5</v>
      </c>
      <c r="AV1587" s="13">
        <f t="shared" si="1941"/>
        <v>6.6258611023965466E-7</v>
      </c>
      <c r="AW1587" s="13">
        <f t="shared" si="1942"/>
        <v>2.7452616406107293E-10</v>
      </c>
      <c r="AX1587" s="13">
        <f t="shared" si="1943"/>
        <v>1.1003763506472096E-7</v>
      </c>
      <c r="AY1587" s="13">
        <f t="shared" si="1944"/>
        <v>1.2132130680538892E-7</v>
      </c>
      <c r="AZ1587" s="13">
        <f t="shared" si="1945"/>
        <v>6.6881024280057041E-8</v>
      </c>
      <c r="BA1587" s="13">
        <f t="shared" si="1946"/>
        <v>2.4579751771191704E-8</v>
      </c>
      <c r="BB1587" s="13">
        <f t="shared" si="1947"/>
        <v>6.7750629229697117E-9</v>
      </c>
      <c r="BC1587" s="13">
        <f t="shared" si="1948"/>
        <v>1.4939606563153967E-9</v>
      </c>
      <c r="BD1587" s="13">
        <f t="shared" si="1949"/>
        <v>6.3864861605504662E-4</v>
      </c>
      <c r="BE1587" s="13">
        <f t="shared" si="1950"/>
        <v>1.6610053037436658E-4</v>
      </c>
      <c r="BF1587" s="13">
        <f t="shared" si="1951"/>
        <v>2.1599816782714107E-5</v>
      </c>
      <c r="BG1587" s="13">
        <f t="shared" si="1952"/>
        <v>1.8725691162064216E-6</v>
      </c>
      <c r="BH1587" s="13">
        <f t="shared" si="1953"/>
        <v>1.2175502911359029E-7</v>
      </c>
      <c r="BI1587" s="13">
        <f t="shared" si="1954"/>
        <v>6.3332400331297903E-9</v>
      </c>
      <c r="BJ1587" s="14">
        <f t="shared" si="1955"/>
        <v>8.6966495713993064E-2</v>
      </c>
      <c r="BK1587" s="14">
        <f t="shared" si="1956"/>
        <v>0.33482575290674282</v>
      </c>
      <c r="BL1587" s="14">
        <f t="shared" si="1957"/>
        <v>0.52087541178912977</v>
      </c>
      <c r="BM1587" s="14">
        <f t="shared" si="1958"/>
        <v>0.157393197196633</v>
      </c>
      <c r="BN1587" s="14">
        <f t="shared" si="1959"/>
        <v>0.84245586621293944</v>
      </c>
    </row>
    <row r="1588" spans="1:66" x14ac:dyDescent="0.25">
      <c r="A1588" t="s">
        <v>91</v>
      </c>
      <c r="B1588" t="s">
        <v>117</v>
      </c>
      <c r="C1588" t="s">
        <v>371</v>
      </c>
      <c r="D1588" s="11">
        <v>44471</v>
      </c>
      <c r="E1588" s="10">
        <f>VLOOKUP(A1588,home!$A$2:$E$405,3,FALSE)</f>
        <v>1.515625</v>
      </c>
      <c r="F1588" s="10">
        <f>VLOOKUP(B1588,home!$B$2:$E$405,3,FALSE)</f>
        <v>0.92</v>
      </c>
      <c r="G1588" s="10">
        <f>VLOOKUP(C1588,away!$B$2:$E$405,4,FALSE)</f>
        <v>0.92</v>
      </c>
      <c r="H1588" s="10">
        <f>VLOOKUP(A1588,away!$A$2:$E$405,3,FALSE)</f>
        <v>1.203125</v>
      </c>
      <c r="I1588" s="10">
        <f>VLOOKUP(C1588,away!$B$2:$E$405,3,FALSE)</f>
        <v>0.26</v>
      </c>
      <c r="J1588" s="10">
        <f>VLOOKUP(B1588,home!$B$2:$E$405,4,FALSE)</f>
        <v>1.1599999999999999</v>
      </c>
      <c r="K1588" s="12">
        <f t="shared" si="1904"/>
        <v>1.2828250000000001</v>
      </c>
      <c r="L1588" s="12">
        <f t="shared" si="1905"/>
        <v>0.36286249999999998</v>
      </c>
      <c r="M1588" s="13">
        <f t="shared" si="1906"/>
        <v>0.1928799122606866</v>
      </c>
      <c r="N1588" s="13">
        <f t="shared" si="1907"/>
        <v>0.24743117344581528</v>
      </c>
      <c r="O1588" s="13">
        <f t="shared" si="1908"/>
        <v>6.9988887162693372E-2</v>
      </c>
      <c r="P1588" s="13">
        <f t="shared" si="1909"/>
        <v>8.9783494174482129E-2</v>
      </c>
      <c r="Q1588" s="13">
        <f t="shared" si="1910"/>
        <v>0.15870544753781404</v>
      </c>
      <c r="R1588" s="13">
        <f t="shared" si="1911"/>
        <v>1.269817128403641E-2</v>
      </c>
      <c r="S1588" s="13">
        <f t="shared" si="1912"/>
        <v>1.0448309172917308E-2</v>
      </c>
      <c r="T1588" s="13">
        <f t="shared" si="1913"/>
        <v>5.7588255457190034E-2</v>
      </c>
      <c r="U1588" s="13">
        <f t="shared" si="1914"/>
        <v>1.6289531577444009E-2</v>
      </c>
      <c r="V1588" s="13">
        <f t="shared" si="1915"/>
        <v>5.4039709922487427E-4</v>
      </c>
      <c r="W1588" s="13">
        <f t="shared" si="1916"/>
        <v>6.7863771912565443E-2</v>
      </c>
      <c r="X1588" s="13">
        <f t="shared" si="1917"/>
        <v>2.4625217935623271E-2</v>
      </c>
      <c r="Y1588" s="13">
        <f t="shared" si="1918"/>
        <v>4.4677840715825487E-3</v>
      </c>
      <c r="Z1588" s="13">
        <f t="shared" si="1919"/>
        <v>1.5358967258512206E-3</v>
      </c>
      <c r="AA1588" s="13">
        <f t="shared" si="1920"/>
        <v>1.9702867173400922E-3</v>
      </c>
      <c r="AB1588" s="13">
        <f t="shared" si="1921"/>
        <v>1.2637665290859022E-3</v>
      </c>
      <c r="AC1588" s="13">
        <f t="shared" si="1922"/>
        <v>1.572180950620072E-5</v>
      </c>
      <c r="AD1588" s="13">
        <f t="shared" si="1923"/>
        <v>2.17643358009342E-2</v>
      </c>
      <c r="AE1588" s="13">
        <f t="shared" si="1924"/>
        <v>7.8974612995664842E-3</v>
      </c>
      <c r="AF1588" s="13">
        <f t="shared" si="1925"/>
        <v>1.4328462754069715E-3</v>
      </c>
      <c r="AG1588" s="13">
        <f t="shared" si="1926"/>
        <v>1.7330872720328739E-4</v>
      </c>
      <c r="AH1588" s="13">
        <f t="shared" si="1927"/>
        <v>1.3932983142104713E-4</v>
      </c>
      <c r="AI1588" s="13">
        <f t="shared" si="1928"/>
        <v>1.7873579099270481E-4</v>
      </c>
      <c r="AJ1588" s="13">
        <f t="shared" si="1929"/>
        <v>1.146433705401083E-4</v>
      </c>
      <c r="AK1588" s="13">
        <f t="shared" si="1930"/>
        <v>4.9022460604371483E-5</v>
      </c>
      <c r="AL1588" s="13">
        <f t="shared" si="1931"/>
        <v>2.9273322984603997E-7</v>
      </c>
      <c r="AM1588" s="13">
        <f t="shared" si="1932"/>
        <v>5.5839668147666796E-3</v>
      </c>
      <c r="AN1588" s="13">
        <f t="shared" si="1933"/>
        <v>2.0262121583232737E-3</v>
      </c>
      <c r="AO1588" s="13">
        <f t="shared" si="1934"/>
        <v>3.6761820464978941E-4</v>
      </c>
      <c r="AP1588" s="13">
        <f t="shared" si="1935"/>
        <v>4.4464953594911402E-5</v>
      </c>
      <c r="AQ1588" s="13">
        <f t="shared" si="1936"/>
        <v>4.033666055958385E-6</v>
      </c>
      <c r="AR1588" s="13">
        <f t="shared" si="1937"/>
        <v>1.0111514190803947E-5</v>
      </c>
      <c r="AS1588" s="13">
        <f t="shared" si="1938"/>
        <v>1.2971303191818074E-5</v>
      </c>
      <c r="AT1588" s="13">
        <f t="shared" si="1939"/>
        <v>8.3199560085220116E-6</v>
      </c>
      <c r="AU1588" s="13">
        <f t="shared" si="1940"/>
        <v>3.5576825222107509E-6</v>
      </c>
      <c r="AV1588" s="13">
        <f t="shared" si="1941"/>
        <v>1.140971020388752E-6</v>
      </c>
      <c r="AW1588" s="13">
        <f t="shared" si="1942"/>
        <v>3.78511454909787E-9</v>
      </c>
      <c r="AX1588" s="13">
        <f t="shared" si="1943"/>
        <v>1.1938753715255105E-3</v>
      </c>
      <c r="AY1588" s="13">
        <f t="shared" si="1944"/>
        <v>4.3321260200017544E-4</v>
      </c>
      <c r="AZ1588" s="13">
        <f t="shared" si="1945"/>
        <v>7.8598303896644322E-5</v>
      </c>
      <c r="BA1588" s="13">
        <f t="shared" si="1946"/>
        <v>9.5067923492320331E-6</v>
      </c>
      <c r="BB1588" s="13">
        <f t="shared" si="1947"/>
        <v>8.6241460970580222E-7</v>
      </c>
      <c r="BC1588" s="13">
        <f t="shared" si="1948"/>
        <v>6.258758426287435E-8</v>
      </c>
      <c r="BD1588" s="13">
        <f t="shared" si="1949"/>
        <v>6.1151488634343225E-7</v>
      </c>
      <c r="BE1588" s="13">
        <f t="shared" si="1950"/>
        <v>7.8446658407351344E-7</v>
      </c>
      <c r="BF1588" s="13">
        <f t="shared" si="1951"/>
        <v>5.0316667285705263E-7</v>
      </c>
      <c r="BG1588" s="13">
        <f t="shared" si="1952"/>
        <v>2.1515826236928286E-7</v>
      </c>
      <c r="BH1588" s="13">
        <f t="shared" si="1953"/>
        <v>6.9002599480968853E-8</v>
      </c>
      <c r="BI1588" s="13">
        <f t="shared" si="1954"/>
        <v>1.7703651935834762E-8</v>
      </c>
      <c r="BJ1588" s="14">
        <f t="shared" si="1955"/>
        <v>0.60169201633305769</v>
      </c>
      <c r="BK1588" s="14">
        <f t="shared" si="1956"/>
        <v>0.29410133985204712</v>
      </c>
      <c r="BL1588" s="14">
        <f t="shared" si="1957"/>
        <v>0.1027306771637488</v>
      </c>
      <c r="BM1588" s="14">
        <f t="shared" si="1958"/>
        <v>0.2281396353922914</v>
      </c>
      <c r="BN1588" s="14">
        <f t="shared" si="1959"/>
        <v>0.77148708586552783</v>
      </c>
    </row>
    <row r="1589" spans="1:66" x14ac:dyDescent="0.25">
      <c r="A1589" t="s">
        <v>91</v>
      </c>
      <c r="B1589" t="s">
        <v>101</v>
      </c>
      <c r="C1589" t="s">
        <v>93</v>
      </c>
      <c r="D1589" s="11">
        <v>44471</v>
      </c>
      <c r="E1589" s="10">
        <f>VLOOKUP(A1589,home!$A$2:$E$405,3,FALSE)</f>
        <v>1.515625</v>
      </c>
      <c r="F1589" s="10">
        <f>VLOOKUP(B1589,home!$B$2:$E$405,3,FALSE)</f>
        <v>1.32</v>
      </c>
      <c r="G1589" s="10">
        <f>VLOOKUP(C1589,away!$B$2:$E$405,4,FALSE)</f>
        <v>1.32</v>
      </c>
      <c r="H1589" s="10">
        <f>VLOOKUP(A1589,away!$A$2:$E$405,3,FALSE)</f>
        <v>1.203125</v>
      </c>
      <c r="I1589" s="10">
        <f>VLOOKUP(C1589,away!$B$2:$E$405,3,FALSE)</f>
        <v>0.66</v>
      </c>
      <c r="J1589" s="10">
        <f>VLOOKUP(B1589,home!$B$2:$E$405,4,FALSE)</f>
        <v>0.66</v>
      </c>
      <c r="K1589" s="12">
        <f t="shared" si="1904"/>
        <v>2.640825</v>
      </c>
      <c r="L1589" s="12">
        <f t="shared" si="1905"/>
        <v>0.52408125000000005</v>
      </c>
      <c r="M1589" s="13">
        <f t="shared" si="1906"/>
        <v>4.2218099575418694E-2</v>
      </c>
      <c r="N1589" s="13">
        <f t="shared" si="1907"/>
        <v>0.11149061281125507</v>
      </c>
      <c r="O1589" s="13">
        <f t="shared" si="1908"/>
        <v>2.2125714398109904E-2</v>
      </c>
      <c r="P1589" s="13">
        <f t="shared" si="1909"/>
        <v>5.8430139725388582E-2</v>
      </c>
      <c r="Q1589" s="13">
        <f t="shared" si="1910"/>
        <v>0.14721359878864138</v>
      </c>
      <c r="R1589" s="13">
        <f t="shared" si="1911"/>
        <v>5.7978360294522182E-3</v>
      </c>
      <c r="S1589" s="13">
        <f t="shared" si="1912"/>
        <v>2.0216928655383316E-2</v>
      </c>
      <c r="T1589" s="13">
        <f t="shared" si="1913"/>
        <v>7.7151886870149677E-2</v>
      </c>
      <c r="U1589" s="13">
        <f t="shared" si="1914"/>
        <v>1.5311070332478154E-2</v>
      </c>
      <c r="V1589" s="13">
        <f t="shared" si="1915"/>
        <v>3.1089297877034856E-3</v>
      </c>
      <c r="W1589" s="13">
        <f t="shared" si="1916"/>
        <v>0.12958845067367128</v>
      </c>
      <c r="X1589" s="13">
        <f t="shared" si="1917"/>
        <v>6.7914877214621E-2</v>
      </c>
      <c r="Y1589" s="13">
        <f t="shared" si="1918"/>
        <v>1.7796456872117547E-2</v>
      </c>
      <c r="Z1589" s="13">
        <f t="shared" si="1919"/>
        <v>1.0128457178701187E-3</v>
      </c>
      <c r="AA1589" s="13">
        <f t="shared" si="1920"/>
        <v>2.6747482928943561E-3</v>
      </c>
      <c r="AB1589" s="13">
        <f t="shared" si="1921"/>
        <v>3.5317710802913699E-3</v>
      </c>
      <c r="AC1589" s="13">
        <f t="shared" si="1922"/>
        <v>2.6892376095622692E-4</v>
      </c>
      <c r="AD1589" s="13">
        <f t="shared" si="1923"/>
        <v>8.5555105062574494E-2</v>
      </c>
      <c r="AE1589" s="13">
        <f t="shared" si="1924"/>
        <v>4.4837826405075373E-2</v>
      </c>
      <c r="AF1589" s="13">
        <f t="shared" si="1925"/>
        <v>1.1749332054827456E-2</v>
      </c>
      <c r="AG1589" s="13">
        <f t="shared" si="1926"/>
        <v>2.0525348766530145E-3</v>
      </c>
      <c r="AH1589" s="13">
        <f t="shared" si="1927"/>
        <v>1.327033624696298E-4</v>
      </c>
      <c r="AI1589" s="13">
        <f t="shared" si="1928"/>
        <v>3.5044635719386007E-4</v>
      </c>
      <c r="AJ1589" s="13">
        <f t="shared" si="1929"/>
        <v>4.6273375061823787E-4</v>
      </c>
      <c r="AK1589" s="13">
        <f t="shared" si="1930"/>
        <v>4.0733295232546935E-4</v>
      </c>
      <c r="AL1589" s="13">
        <f t="shared" si="1931"/>
        <v>1.4887693274851526E-5</v>
      </c>
      <c r="AM1589" s="13">
        <f t="shared" si="1932"/>
        <v>4.518721206537462E-2</v>
      </c>
      <c r="AN1589" s="13">
        <f t="shared" si="1933"/>
        <v>2.3681770583236617E-2</v>
      </c>
      <c r="AO1589" s="13">
        <f t="shared" si="1934"/>
        <v>6.2055859647379384E-3</v>
      </c>
      <c r="AP1589" s="13">
        <f t="shared" si="1935"/>
        <v>1.0840770831274384E-3</v>
      </c>
      <c r="AQ1589" s="13">
        <f t="shared" si="1936"/>
        <v>1.4203611820544547E-4</v>
      </c>
      <c r="AR1589" s="13">
        <f t="shared" si="1937"/>
        <v>1.3909468816457337E-5</v>
      </c>
      <c r="AS1589" s="13">
        <f t="shared" si="1938"/>
        <v>3.6732472987220943E-5</v>
      </c>
      <c r="AT1589" s="13">
        <f t="shared" si="1939"/>
        <v>4.8502016488238886E-5</v>
      </c>
      <c r="AU1589" s="13">
        <f t="shared" si="1940"/>
        <v>4.2695112564184485E-5</v>
      </c>
      <c r="AV1589" s="13">
        <f t="shared" si="1941"/>
        <v>2.8187580159328123E-5</v>
      </c>
      <c r="AW1589" s="13">
        <f t="shared" si="1942"/>
        <v>5.7235193685137478E-7</v>
      </c>
      <c r="AX1589" s="13">
        <f t="shared" si="1943"/>
        <v>1.9888586550423842E-2</v>
      </c>
      <c r="AY1589" s="13">
        <f t="shared" si="1944"/>
        <v>1.0423235300079315E-2</v>
      </c>
      <c r="AZ1589" s="13">
        <f t="shared" si="1945"/>
        <v>2.7313110925548468E-3</v>
      </c>
      <c r="BA1589" s="13">
        <f t="shared" si="1946"/>
        <v>4.7714297717500336E-4</v>
      </c>
      <c r="BB1589" s="13">
        <f t="shared" si="1947"/>
        <v>6.2515421976649309E-5</v>
      </c>
      <c r="BC1589" s="13">
        <f t="shared" si="1948"/>
        <v>6.5526320987599697E-6</v>
      </c>
      <c r="BD1589" s="13">
        <f t="shared" si="1949"/>
        <v>1.2149486340274971E-6</v>
      </c>
      <c r="BE1589" s="13">
        <f t="shared" si="1950"/>
        <v>3.2084667264556644E-6</v>
      </c>
      <c r="BF1589" s="13">
        <f t="shared" si="1951"/>
        <v>4.236499571446141E-6</v>
      </c>
      <c r="BG1589" s="13">
        <f t="shared" si="1952"/>
        <v>3.7292846602547518E-6</v>
      </c>
      <c r="BH1589" s="13">
        <f t="shared" si="1953"/>
        <v>2.462097040729314E-6</v>
      </c>
      <c r="BI1589" s="13">
        <f t="shared" si="1954"/>
        <v>1.3003934835167971E-6</v>
      </c>
      <c r="BJ1589" s="14">
        <f t="shared" si="1955"/>
        <v>0.80524070741857656</v>
      </c>
      <c r="BK1589" s="14">
        <f t="shared" si="1956"/>
        <v>0.13468114449820445</v>
      </c>
      <c r="BL1589" s="14">
        <f t="shared" si="1957"/>
        <v>5.0980534896965066E-2</v>
      </c>
      <c r="BM1589" s="14">
        <f t="shared" si="1958"/>
        <v>0.59421656825520797</v>
      </c>
      <c r="BN1589" s="14">
        <f t="shared" si="1959"/>
        <v>0.38727600132826584</v>
      </c>
    </row>
    <row r="1590" spans="1:66" x14ac:dyDescent="0.25">
      <c r="A1590" t="s">
        <v>91</v>
      </c>
      <c r="B1590" t="s">
        <v>95</v>
      </c>
      <c r="C1590" t="s">
        <v>111</v>
      </c>
      <c r="D1590" s="11">
        <v>44471</v>
      </c>
      <c r="E1590" s="10">
        <f>VLOOKUP(A1590,home!$A$2:$E$405,3,FALSE)</f>
        <v>1.515625</v>
      </c>
      <c r="F1590" s="10">
        <f>VLOOKUP(B1590,home!$B$2:$E$405,3,FALSE)</f>
        <v>0.66</v>
      </c>
      <c r="G1590" s="10">
        <f>VLOOKUP(C1590,away!$B$2:$E$405,4,FALSE)</f>
        <v>0.49</v>
      </c>
      <c r="H1590" s="10">
        <f>VLOOKUP(A1590,away!$A$2:$E$405,3,FALSE)</f>
        <v>1.203125</v>
      </c>
      <c r="I1590" s="10">
        <f>VLOOKUP(C1590,away!$B$2:$E$405,3,FALSE)</f>
        <v>1.48</v>
      </c>
      <c r="J1590" s="10">
        <f>VLOOKUP(B1590,home!$B$2:$E$405,4,FALSE)</f>
        <v>1.5</v>
      </c>
      <c r="K1590" s="12">
        <f t="shared" si="1904"/>
        <v>0.49015312499999997</v>
      </c>
      <c r="L1590" s="12">
        <f t="shared" si="1905"/>
        <v>2.6709375</v>
      </c>
      <c r="M1590" s="13">
        <f t="shared" si="1906"/>
        <v>4.2379495729397414E-2</v>
      </c>
      <c r="N1590" s="13">
        <f t="shared" si="1907"/>
        <v>2.0772442267688294E-2</v>
      </c>
      <c r="O1590" s="13">
        <f t="shared" si="1908"/>
        <v>0.1131929843747374</v>
      </c>
      <c r="P1590" s="13">
        <f t="shared" si="1909"/>
        <v>5.5481895019353702E-2</v>
      </c>
      <c r="Q1590" s="13">
        <f t="shared" si="1910"/>
        <v>5.0908387456947519E-3</v>
      </c>
      <c r="R1590" s="13">
        <f t="shared" si="1911"/>
        <v>0.1511656933517001</v>
      </c>
      <c r="S1590" s="13">
        <f t="shared" si="1912"/>
        <v>1.8158785410011972E-2</v>
      </c>
      <c r="T1590" s="13">
        <f t="shared" si="1913"/>
        <v>1.3597312112329075E-2</v>
      </c>
      <c r="U1590" s="13">
        <f t="shared" si="1914"/>
        <v>7.4094336989127513E-2</v>
      </c>
      <c r="V1590" s="13">
        <f t="shared" si="1915"/>
        <v>2.6414341507408484E-3</v>
      </c>
      <c r="W1590" s="13">
        <f t="shared" si="1916"/>
        <v>8.3176350669112115E-4</v>
      </c>
      <c r="X1590" s="13">
        <f t="shared" si="1917"/>
        <v>2.2215883411528165E-3</v>
      </c>
      <c r="Y1590" s="13">
        <f t="shared" si="1918"/>
        <v>2.9668618049739255E-3</v>
      </c>
      <c r="Z1590" s="13">
        <f t="shared" si="1919"/>
        <v>0.1345847063621855</v>
      </c>
      <c r="AA1590" s="13">
        <f t="shared" si="1920"/>
        <v>6.5967114400632604E-2</v>
      </c>
      <c r="AB1590" s="13">
        <f t="shared" si="1921"/>
        <v>1.6166993635351283E-2</v>
      </c>
      <c r="AC1590" s="13">
        <f t="shared" si="1922"/>
        <v>2.1613012632881677E-4</v>
      </c>
      <c r="AD1590" s="13">
        <f t="shared" si="1923"/>
        <v>1.0192287051640282E-4</v>
      </c>
      <c r="AE1590" s="13">
        <f t="shared" si="1924"/>
        <v>2.7222961696990466E-4</v>
      </c>
      <c r="AF1590" s="13">
        <f t="shared" si="1925"/>
        <v>3.6355414628777739E-4</v>
      </c>
      <c r="AG1590" s="13">
        <f t="shared" si="1926"/>
        <v>3.2367680086683683E-4</v>
      </c>
      <c r="AH1590" s="13">
        <f t="shared" si="1927"/>
        <v>8.9866834787312458E-2</v>
      </c>
      <c r="AI1590" s="13">
        <f t="shared" si="1928"/>
        <v>4.4048509904859909E-2</v>
      </c>
      <c r="AJ1590" s="13">
        <f t="shared" si="1929"/>
        <v>1.0795257390730267E-2</v>
      </c>
      <c r="AK1590" s="13">
        <f t="shared" si="1930"/>
        <v>1.7637763817485962E-3</v>
      </c>
      <c r="AL1590" s="13">
        <f t="shared" si="1931"/>
        <v>1.1318028941224087E-5</v>
      </c>
      <c r="AM1590" s="13">
        <f t="shared" si="1932"/>
        <v>9.9915626985170435E-6</v>
      </c>
      <c r="AN1590" s="13">
        <f t="shared" si="1933"/>
        <v>2.6686839495070368E-5</v>
      </c>
      <c r="AO1590" s="13">
        <f t="shared" si="1934"/>
        <v>3.5639440181932261E-5</v>
      </c>
      <c r="AP1590" s="13">
        <f t="shared" si="1935"/>
        <v>3.1730239086976565E-5</v>
      </c>
      <c r="AQ1590" s="13">
        <f t="shared" si="1936"/>
        <v>2.1187371365342868E-5</v>
      </c>
      <c r="AR1590" s="13">
        <f t="shared" si="1937"/>
        <v>4.8005739807947451E-2</v>
      </c>
      <c r="AS1590" s="13">
        <f t="shared" si="1938"/>
        <v>2.3530163384802339E-2</v>
      </c>
      <c r="AT1590" s="13">
        <f t="shared" si="1939"/>
        <v>5.7666915574107218E-3</v>
      </c>
      <c r="AU1590" s="13">
        <f t="shared" si="1940"/>
        <v>9.4218729592532768E-4</v>
      </c>
      <c r="AV1590" s="13">
        <f t="shared" si="1941"/>
        <v>1.1545401185827475E-4</v>
      </c>
      <c r="AW1590" s="13">
        <f t="shared" si="1942"/>
        <v>4.1158903926387215E-7</v>
      </c>
      <c r="AX1590" s="13">
        <f t="shared" si="1943"/>
        <v>8.1623261338526028E-7</v>
      </c>
      <c r="AY1590" s="13">
        <f t="shared" si="1944"/>
        <v>2.1801062958136935E-6</v>
      </c>
      <c r="AZ1590" s="13">
        <f t="shared" si="1945"/>
        <v>2.9114638297374438E-6</v>
      </c>
      <c r="BA1590" s="13">
        <f t="shared" si="1946"/>
        <v>2.5921126409131183E-6</v>
      </c>
      <c r="BB1590" s="13">
        <f t="shared" si="1947"/>
        <v>1.7308427142097204E-6</v>
      </c>
      <c r="BC1590" s="13">
        <f t="shared" si="1948"/>
        <v>9.2459454239690451E-7</v>
      </c>
      <c r="BD1590" s="13">
        <f t="shared" si="1949"/>
        <v>2.1370055111381611E-2</v>
      </c>
      <c r="BE1590" s="13">
        <f t="shared" si="1950"/>
        <v>1.047459929426592E-2</v>
      </c>
      <c r="BF1590" s="13">
        <f t="shared" si="1951"/>
        <v>2.5670787886036173E-3</v>
      </c>
      <c r="BG1590" s="13">
        <f t="shared" si="1952"/>
        <v>4.1942056345175926E-4</v>
      </c>
      <c r="BH1590" s="13">
        <f t="shared" si="1953"/>
        <v>5.1395074966285131E-5</v>
      </c>
      <c r="BI1590" s="13">
        <f t="shared" si="1954"/>
        <v>5.0382913208667861E-6</v>
      </c>
      <c r="BJ1590" s="14">
        <f t="shared" si="1955"/>
        <v>4.6678581018635201E-2</v>
      </c>
      <c r="BK1590" s="14">
        <f t="shared" si="1956"/>
        <v>0.11889123857106978</v>
      </c>
      <c r="BL1590" s="14">
        <f t="shared" si="1957"/>
        <v>0.6803093243981343</v>
      </c>
      <c r="BM1590" s="14">
        <f t="shared" si="1958"/>
        <v>0.59237873234419669</v>
      </c>
      <c r="BN1590" s="14">
        <f t="shared" si="1959"/>
        <v>0.3880833494885717</v>
      </c>
    </row>
    <row r="1591" spans="1:66" x14ac:dyDescent="0.25">
      <c r="A1591" t="s">
        <v>114</v>
      </c>
      <c r="B1591" t="s">
        <v>356</v>
      </c>
      <c r="C1591" t="s">
        <v>115</v>
      </c>
      <c r="D1591" s="11">
        <v>44471</v>
      </c>
      <c r="E1591" s="10">
        <f>VLOOKUP(A1591,home!$A$2:$E$405,3,FALSE)</f>
        <v>1.2436974789916</v>
      </c>
      <c r="F1591" s="10">
        <f>VLOOKUP(B1591,home!$B$2:$E$405,3,FALSE)</f>
        <v>1.07</v>
      </c>
      <c r="G1591" s="10">
        <f>VLOOKUP(C1591,away!$B$2:$E$405,4,FALSE)</f>
        <v>0.64</v>
      </c>
      <c r="H1591" s="10">
        <f>VLOOKUP(A1591,away!$A$2:$E$405,3,FALSE)</f>
        <v>1.0588235294117601</v>
      </c>
      <c r="I1591" s="10">
        <f>VLOOKUP(C1591,away!$B$2:$E$405,3,FALSE)</f>
        <v>0.96</v>
      </c>
      <c r="J1591" s="10">
        <f>VLOOKUP(B1591,home!$B$2:$E$405,4,FALSE)</f>
        <v>1.57</v>
      </c>
      <c r="K1591" s="12">
        <f t="shared" si="1904"/>
        <v>0.85168403361344769</v>
      </c>
      <c r="L1591" s="12">
        <f t="shared" si="1905"/>
        <v>1.5958588235294047</v>
      </c>
      <c r="M1591" s="13">
        <f t="shared" si="1906"/>
        <v>8.6505882883514518E-2</v>
      </c>
      <c r="N1591" s="13">
        <f t="shared" si="1907"/>
        <v>7.3675679265524152E-2</v>
      </c>
      <c r="O1591" s="13">
        <f t="shared" si="1908"/>
        <v>0.13805117648685794</v>
      </c>
      <c r="P1591" s="13">
        <f t="shared" si="1909"/>
        <v>0.11757598283540913</v>
      </c>
      <c r="Q1591" s="13">
        <f t="shared" si="1910"/>
        <v>3.1374199848036126E-2</v>
      </c>
      <c r="R1591" s="13">
        <f t="shared" si="1911"/>
        <v>0.1101550940475837</v>
      </c>
      <c r="S1591" s="13">
        <f t="shared" si="1912"/>
        <v>3.9951363071825521E-2</v>
      </c>
      <c r="T1591" s="13">
        <f t="shared" si="1913"/>
        <v>5.006879365866336E-2</v>
      </c>
      <c r="U1591" s="13">
        <f t="shared" si="1914"/>
        <v>9.3817334821514761E-2</v>
      </c>
      <c r="V1591" s="13">
        <f t="shared" si="1915"/>
        <v>6.0333992738831506E-3</v>
      </c>
      <c r="W1591" s="13">
        <f t="shared" si="1916"/>
        <v>8.9069683593232772E-3</v>
      </c>
      <c r="X1591" s="13">
        <f t="shared" si="1917"/>
        <v>1.4214264047123277E-2</v>
      </c>
      <c r="Y1591" s="13">
        <f t="shared" si="1918"/>
        <v>1.1341979349789236E-2</v>
      </c>
      <c r="Z1591" s="13">
        <f t="shared" si="1919"/>
        <v>5.8597326264182611E-2</v>
      </c>
      <c r="AA1591" s="13">
        <f t="shared" si="1920"/>
        <v>4.9906407191642264E-2</v>
      </c>
      <c r="AB1591" s="13">
        <f t="shared" si="1921"/>
        <v>2.1252245090066523E-2</v>
      </c>
      <c r="AC1591" s="13">
        <f t="shared" si="1922"/>
        <v>5.1252500539506873E-4</v>
      </c>
      <c r="AD1591" s="13">
        <f t="shared" si="1923"/>
        <v>1.8964806848839502E-3</v>
      </c>
      <c r="AE1591" s="13">
        <f t="shared" si="1924"/>
        <v>3.0265154346251402E-3</v>
      </c>
      <c r="AF1591" s="13">
        <f t="shared" si="1925"/>
        <v>2.4149456804472311E-3</v>
      </c>
      <c r="AG1591" s="13">
        <f t="shared" si="1926"/>
        <v>1.284637457495312E-3</v>
      </c>
      <c r="AH1591" s="13">
        <f t="shared" si="1927"/>
        <v>2.3378265038481793E-2</v>
      </c>
      <c r="AI1591" s="13">
        <f t="shared" si="1928"/>
        <v>1.9910895066858416E-2</v>
      </c>
      <c r="AJ1591" s="13">
        <f t="shared" si="1929"/>
        <v>8.4788957116980358E-3</v>
      </c>
      <c r="AK1591" s="13">
        <f t="shared" si="1930"/>
        <v>2.4071133667755828E-3</v>
      </c>
      <c r="AL1591" s="13">
        <f t="shared" si="1931"/>
        <v>2.7864292798765234E-5</v>
      </c>
      <c r="AM1591" s="13">
        <f t="shared" si="1932"/>
        <v>3.2304046387439134E-4</v>
      </c>
      <c r="AN1591" s="13">
        <f t="shared" si="1933"/>
        <v>5.1552697463097931E-4</v>
      </c>
      <c r="AO1591" s="13">
        <f t="shared" si="1934"/>
        <v>4.1135413561613405E-4</v>
      </c>
      <c r="AP1591" s="13">
        <f t="shared" si="1935"/>
        <v>2.1882104230610627E-4</v>
      </c>
      <c r="AQ1591" s="13">
        <f t="shared" si="1936"/>
        <v>8.7301872784525245E-5</v>
      </c>
      <c r="AR1591" s="13">
        <f t="shared" si="1937"/>
        <v>7.4616821080940327E-3</v>
      </c>
      <c r="AS1591" s="13">
        <f t="shared" si="1938"/>
        <v>6.3549955153628188E-3</v>
      </c>
      <c r="AT1591" s="13">
        <f t="shared" si="1939"/>
        <v>2.7062241070597878E-3</v>
      </c>
      <c r="AU1591" s="13">
        <f t="shared" si="1940"/>
        <v>7.6828262112087708E-4</v>
      </c>
      <c r="AV1591" s="13">
        <f t="shared" si="1941"/>
        <v>1.6358351042783519E-4</v>
      </c>
      <c r="AW1591" s="13">
        <f t="shared" si="1942"/>
        <v>1.05200668395903E-6</v>
      </c>
      <c r="AX1591" s="13">
        <f t="shared" si="1943"/>
        <v>4.5854734215483467E-5</v>
      </c>
      <c r="AY1591" s="13">
        <f t="shared" si="1944"/>
        <v>7.3177682198374974E-5</v>
      </c>
      <c r="AZ1591" s="13">
        <f t="shared" si="1945"/>
        <v>5.839062491085369E-5</v>
      </c>
      <c r="BA1591" s="13">
        <f t="shared" si="1946"/>
        <v>3.1061064658460572E-5</v>
      </c>
      <c r="BB1591" s="13">
        <f t="shared" si="1947"/>
        <v>1.2392268525855419E-5</v>
      </c>
      <c r="BC1591" s="13">
        <f t="shared" si="1948"/>
        <v>3.9552622141064191E-6</v>
      </c>
      <c r="BD1591" s="13">
        <f t="shared" si="1949"/>
        <v>1.9846318717622259E-3</v>
      </c>
      <c r="BE1591" s="13">
        <f t="shared" si="1950"/>
        <v>1.6902792777802593E-3</v>
      </c>
      <c r="BF1591" s="13">
        <f t="shared" si="1951"/>
        <v>7.1979193661655808E-4</v>
      </c>
      <c r="BG1591" s="13">
        <f t="shared" si="1952"/>
        <v>2.0434509998000847E-4</v>
      </c>
      <c r="BH1591" s="13">
        <f t="shared" si="1953"/>
        <v>4.3509364750029212E-5</v>
      </c>
      <c r="BI1591" s="13">
        <f t="shared" si="1954"/>
        <v>7.4112462540527284E-6</v>
      </c>
      <c r="BJ1591" s="14">
        <f t="shared" si="1955"/>
        <v>0.19998533991184639</v>
      </c>
      <c r="BK1591" s="14">
        <f t="shared" si="1956"/>
        <v>0.25068019504502453</v>
      </c>
      <c r="BL1591" s="14">
        <f t="shared" si="1957"/>
        <v>0.48946216348068738</v>
      </c>
      <c r="BM1591" s="14">
        <f t="shared" si="1958"/>
        <v>0.44131488365930083</v>
      </c>
      <c r="BN1591" s="14">
        <f t="shared" si="1959"/>
        <v>0.55733801536692562</v>
      </c>
    </row>
    <row r="1592" spans="1:66" x14ac:dyDescent="0.25">
      <c r="A1592" t="s">
        <v>114</v>
      </c>
      <c r="B1592" t="s">
        <v>133</v>
      </c>
      <c r="C1592" t="s">
        <v>120</v>
      </c>
      <c r="D1592" s="11">
        <v>44471</v>
      </c>
      <c r="E1592" s="10">
        <f>VLOOKUP(A1592,home!$A$2:$E$405,3,FALSE)</f>
        <v>1.2436974789916</v>
      </c>
      <c r="F1592" s="10">
        <f>VLOOKUP(B1592,home!$B$2:$E$405,3,FALSE)</f>
        <v>0.96</v>
      </c>
      <c r="G1592" s="10">
        <f>VLOOKUP(C1592,away!$B$2:$E$405,4,FALSE)</f>
        <v>1.61</v>
      </c>
      <c r="H1592" s="10">
        <f>VLOOKUP(A1592,away!$A$2:$E$405,3,FALSE)</f>
        <v>1.0588235294117601</v>
      </c>
      <c r="I1592" s="10">
        <f>VLOOKUP(C1592,away!$B$2:$E$405,3,FALSE)</f>
        <v>0.8</v>
      </c>
      <c r="J1592" s="10">
        <f>VLOOKUP(B1592,home!$B$2:$E$405,4,FALSE)</f>
        <v>0.38</v>
      </c>
      <c r="K1592" s="12">
        <f t="shared" si="1904"/>
        <v>1.9222588235294169</v>
      </c>
      <c r="L1592" s="12">
        <f t="shared" si="1905"/>
        <v>0.32188235294117507</v>
      </c>
      <c r="M1592" s="13">
        <f t="shared" si="1906"/>
        <v>0.10601855251372018</v>
      </c>
      <c r="N1592" s="13">
        <f t="shared" si="1907"/>
        <v>0.20379509802731544</v>
      </c>
      <c r="O1592" s="13">
        <f t="shared" si="1908"/>
        <v>3.4125501138533784E-2</v>
      </c>
      <c r="P1592" s="13">
        <f t="shared" si="1909"/>
        <v>6.5598045670909724E-2</v>
      </c>
      <c r="Q1592" s="13">
        <f t="shared" si="1910"/>
        <v>0.19587346268752484</v>
      </c>
      <c r="R1592" s="13">
        <f t="shared" si="1911"/>
        <v>5.4921983008840011E-3</v>
      </c>
      <c r="S1592" s="13">
        <f t="shared" si="1912"/>
        <v>1.0147053260526928E-2</v>
      </c>
      <c r="T1592" s="13">
        <f t="shared" si="1913"/>
        <v>6.3048211048595953E-2</v>
      </c>
      <c r="U1592" s="13">
        <f t="shared" si="1914"/>
        <v>1.055742664444754E-2</v>
      </c>
      <c r="V1592" s="13">
        <f t="shared" si="1915"/>
        <v>6.9759998229561239E-4</v>
      </c>
      <c r="W1592" s="13">
        <f t="shared" si="1916"/>
        <v>0.12550649731545152</v>
      </c>
      <c r="X1592" s="13">
        <f t="shared" si="1917"/>
        <v>4.0398326665302811E-2</v>
      </c>
      <c r="Y1592" s="13">
        <f t="shared" si="1918"/>
        <v>6.5017542209569413E-3</v>
      </c>
      <c r="Z1592" s="13">
        <f t="shared" si="1919"/>
        <v>5.8928057063602202E-4</v>
      </c>
      <c r="AA1592" s="13">
        <f t="shared" si="1920"/>
        <v>1.132749776439543E-3</v>
      </c>
      <c r="AB1592" s="13">
        <f t="shared" si="1921"/>
        <v>1.0887191263059433E-3</v>
      </c>
      <c r="AC1592" s="13">
        <f t="shared" si="1922"/>
        <v>2.697711533361773E-5</v>
      </c>
      <c r="AD1592" s="13">
        <f t="shared" si="1923"/>
        <v>6.0313992968724438E-2</v>
      </c>
      <c r="AE1592" s="13">
        <f t="shared" si="1924"/>
        <v>1.9414009972050512E-2</v>
      </c>
      <c r="AF1592" s="13">
        <f t="shared" si="1925"/>
        <v>3.124513604913527E-3</v>
      </c>
      <c r="AG1592" s="13">
        <f t="shared" si="1926"/>
        <v>3.3524193031542643E-4</v>
      </c>
      <c r="AH1592" s="13">
        <f t="shared" si="1927"/>
        <v>4.741975415471028E-5</v>
      </c>
      <c r="AI1592" s="13">
        <f t="shared" si="1928"/>
        <v>9.1153040833487551E-5</v>
      </c>
      <c r="AJ1592" s="13">
        <f t="shared" si="1929"/>
        <v>8.7609868516854363E-5</v>
      </c>
      <c r="AK1592" s="13">
        <f t="shared" si="1930"/>
        <v>5.6136280928258452E-5</v>
      </c>
      <c r="AL1592" s="13">
        <f t="shared" si="1931"/>
        <v>6.6767410109472703E-7</v>
      </c>
      <c r="AM1592" s="13">
        <f t="shared" si="1932"/>
        <v>2.3187821033284352E-2</v>
      </c>
      <c r="AN1592" s="13">
        <f t="shared" si="1933"/>
        <v>7.4637503937724373E-3</v>
      </c>
      <c r="AO1592" s="13">
        <f t="shared" si="1934"/>
        <v>1.2012247692565468E-3</v>
      </c>
      <c r="AP1592" s="13">
        <f t="shared" si="1935"/>
        <v>1.2888435171317246E-4</v>
      </c>
      <c r="AQ1592" s="13">
        <f t="shared" si="1936"/>
        <v>1.0371399596683482E-5</v>
      </c>
      <c r="AR1592" s="13">
        <f t="shared" si="1937"/>
        <v>3.0527164086420427E-6</v>
      </c>
      <c r="AS1592" s="13">
        <f t="shared" si="1938"/>
        <v>5.8681110522451987E-6</v>
      </c>
      <c r="AT1592" s="13">
        <f t="shared" si="1939"/>
        <v>5.6400141238144144E-6</v>
      </c>
      <c r="AU1592" s="13">
        <f t="shared" si="1940"/>
        <v>3.61385563811093E-6</v>
      </c>
      <c r="AV1592" s="13">
        <f t="shared" si="1941"/>
        <v>1.7366914718300664E-6</v>
      </c>
      <c r="AW1592" s="13">
        <f t="shared" si="1942"/>
        <v>1.1475485274991383E-8</v>
      </c>
      <c r="AX1592" s="13">
        <f t="shared" si="1943"/>
        <v>7.4288322632753076E-3</v>
      </c>
      <c r="AY1592" s="13">
        <f t="shared" si="1944"/>
        <v>2.391210008508371E-3</v>
      </c>
      <c r="AZ1592" s="13">
        <f t="shared" si="1945"/>
        <v>3.8484415195758081E-4</v>
      </c>
      <c r="BA1592" s="13">
        <f t="shared" si="1946"/>
        <v>4.1291513715919082E-5</v>
      </c>
      <c r="BB1592" s="13">
        <f t="shared" si="1947"/>
        <v>3.3227523978457101E-6</v>
      </c>
      <c r="BC1592" s="13">
        <f t="shared" si="1948"/>
        <v>2.1390707201190183E-7</v>
      </c>
      <c r="BD1592" s="13">
        <f t="shared" si="1949"/>
        <v>1.6376925674597233E-7</v>
      </c>
      <c r="BE1592" s="13">
        <f t="shared" si="1950"/>
        <v>3.1480689880279974E-7</v>
      </c>
      <c r="BF1592" s="13">
        <f t="shared" si="1951"/>
        <v>3.025701694658071E-7</v>
      </c>
      <c r="BG1592" s="13">
        <f t="shared" si="1952"/>
        <v>1.9387272599747954E-7</v>
      </c>
      <c r="BH1592" s="13">
        <f t="shared" si="1953"/>
        <v>9.3168389547588999E-8</v>
      </c>
      <c r="BI1592" s="13">
        <f t="shared" si="1954"/>
        <v>3.581875177637577E-8</v>
      </c>
      <c r="BJ1592" s="14">
        <f t="shared" si="1955"/>
        <v>0.76055287498570168</v>
      </c>
      <c r="BK1592" s="14">
        <f t="shared" si="1956"/>
        <v>0.1848801062253955</v>
      </c>
      <c r="BL1592" s="14">
        <f t="shared" si="1957"/>
        <v>5.2699929325931101E-2</v>
      </c>
      <c r="BM1592" s="14">
        <f t="shared" si="1958"/>
        <v>0.38542813423575339</v>
      </c>
      <c r="BN1592" s="14">
        <f t="shared" si="1959"/>
        <v>0.61090285833888791</v>
      </c>
    </row>
    <row r="1593" spans="1:66" x14ac:dyDescent="0.25">
      <c r="A1593" t="s">
        <v>114</v>
      </c>
      <c r="B1593" t="s">
        <v>320</v>
      </c>
      <c r="C1593" t="s">
        <v>123</v>
      </c>
      <c r="D1593" s="11">
        <v>44471</v>
      </c>
      <c r="E1593" s="10">
        <f>VLOOKUP(A1593,home!$A$2:$E$405,3,FALSE)</f>
        <v>1.2436974789916</v>
      </c>
      <c r="F1593" s="10">
        <f>VLOOKUP(B1593,home!$B$2:$E$405,3,FALSE)</f>
        <v>0.8</v>
      </c>
      <c r="G1593" s="10">
        <f>VLOOKUP(C1593,away!$B$2:$E$405,4,FALSE)</f>
        <v>0.32</v>
      </c>
      <c r="H1593" s="10">
        <f>VLOOKUP(A1593,away!$A$2:$E$405,3,FALSE)</f>
        <v>1.0588235294117601</v>
      </c>
      <c r="I1593" s="10">
        <f>VLOOKUP(C1593,away!$B$2:$E$405,3,FALSE)</f>
        <v>1.77</v>
      </c>
      <c r="J1593" s="10">
        <f>VLOOKUP(B1593,home!$B$2:$E$405,4,FALSE)</f>
        <v>1.1299999999999999</v>
      </c>
      <c r="K1593" s="12">
        <f t="shared" si="1904"/>
        <v>0.31838655462184962</v>
      </c>
      <c r="L1593" s="12">
        <f t="shared" si="1905"/>
        <v>2.1177529411764611</v>
      </c>
      <c r="M1593" s="13">
        <f t="shared" si="1906"/>
        <v>8.7497986632436603E-2</v>
      </c>
      <c r="N1593" s="13">
        <f t="shared" si="1907"/>
        <v>2.7858182500250146E-2</v>
      </c>
      <c r="O1593" s="13">
        <f t="shared" si="1908"/>
        <v>0.1852991185378613</v>
      </c>
      <c r="P1593" s="13">
        <f t="shared" si="1909"/>
        <v>5.8996747925735359E-2</v>
      </c>
      <c r="Q1593" s="13">
        <f t="shared" si="1910"/>
        <v>4.434835372140674E-3</v>
      </c>
      <c r="R1593" s="13">
        <f t="shared" si="1911"/>
        <v>0.19620887664048076</v>
      </c>
      <c r="S1593" s="13">
        <f t="shared" si="1912"/>
        <v>9.9448467324002744E-3</v>
      </c>
      <c r="T1593" s="13">
        <f t="shared" si="1913"/>
        <v>9.3918856529843168E-3</v>
      </c>
      <c r="U1593" s="13">
        <f t="shared" si="1914"/>
        <v>6.2470268219786178E-2</v>
      </c>
      <c r="V1593" s="13">
        <f t="shared" si="1915"/>
        <v>7.450503065048556E-4</v>
      </c>
      <c r="W1593" s="13">
        <f t="shared" si="1916"/>
        <v>4.706639848169924E-4</v>
      </c>
      <c r="X1593" s="13">
        <f t="shared" si="1917"/>
        <v>9.9675003815201889E-4</v>
      </c>
      <c r="Y1593" s="13">
        <f t="shared" si="1918"/>
        <v>1.055435162457094E-3</v>
      </c>
      <c r="Z1593" s="13">
        <f t="shared" si="1919"/>
        <v>0.13850730853010251</v>
      </c>
      <c r="AA1593" s="13">
        <f t="shared" si="1920"/>
        <v>4.4098864752844864E-2</v>
      </c>
      <c r="AB1593" s="13">
        <f t="shared" si="1921"/>
        <v>7.0202428056966E-3</v>
      </c>
      <c r="AC1593" s="13">
        <f t="shared" si="1922"/>
        <v>3.1397540401063909E-5</v>
      </c>
      <c r="AD1593" s="13">
        <f t="shared" si="1923"/>
        <v>3.746327112761819E-5</v>
      </c>
      <c r="AE1593" s="13">
        <f t="shared" si="1924"/>
        <v>7.9337952616604621E-5</v>
      </c>
      <c r="AF1593" s="13">
        <f t="shared" si="1925"/>
        <v>8.4009091250366572E-5</v>
      </c>
      <c r="AG1593" s="13">
        <f t="shared" si="1926"/>
        <v>5.9303500027008512E-5</v>
      </c>
      <c r="AH1593" s="13">
        <f t="shared" si="1927"/>
        <v>7.333106500351505E-2</v>
      </c>
      <c r="AI1593" s="13">
        <f t="shared" si="1928"/>
        <v>2.3347625133220046E-2</v>
      </c>
      <c r="AJ1593" s="13">
        <f t="shared" si="1929"/>
        <v>3.7167849623842169E-3</v>
      </c>
      <c r="AK1593" s="13">
        <f t="shared" si="1930"/>
        <v>3.9445811948127051E-4</v>
      </c>
      <c r="AL1593" s="13">
        <f t="shared" si="1931"/>
        <v>8.4680932570988755E-7</v>
      </c>
      <c r="AM1593" s="13">
        <f t="shared" si="1932"/>
        <v>2.3855603638373158E-6</v>
      </c>
      <c r="AN1593" s="13">
        <f t="shared" si="1933"/>
        <v>5.0520274768704638E-6</v>
      </c>
      <c r="AO1593" s="13">
        <f t="shared" si="1934"/>
        <v>5.3494730240233609E-6</v>
      </c>
      <c r="AP1593" s="13">
        <f t="shared" si="1935"/>
        <v>3.7762874101232039E-6</v>
      </c>
      <c r="AQ1593" s="13">
        <f t="shared" si="1936"/>
        <v>1.9993109423790139E-6</v>
      </c>
      <c r="AR1593" s="13">
        <f t="shared" si="1937"/>
        <v>3.105941571815924E-2</v>
      </c>
      <c r="AS1593" s="13">
        <f t="shared" si="1938"/>
        <v>9.888900359072441E-3</v>
      </c>
      <c r="AT1593" s="13">
        <f t="shared" si="1939"/>
        <v>1.574246457161923E-3</v>
      </c>
      <c r="AU1593" s="13">
        <f t="shared" si="1940"/>
        <v>1.6707296854047925E-4</v>
      </c>
      <c r="AV1593" s="13">
        <f t="shared" si="1941"/>
        <v>1.3298446706011967E-5</v>
      </c>
      <c r="AW1593" s="13">
        <f t="shared" si="1942"/>
        <v>1.5860363780564877E-8</v>
      </c>
      <c r="AX1593" s="13">
        <f t="shared" si="1943"/>
        <v>1.2658839084743469E-7</v>
      </c>
      <c r="AY1593" s="13">
        <f t="shared" si="1944"/>
        <v>2.6808293703595021E-7</v>
      </c>
      <c r="AZ1593" s="13">
        <f t="shared" si="1945"/>
        <v>2.8386671419355381E-7</v>
      </c>
      <c r="BA1593" s="13">
        <f t="shared" si="1946"/>
        <v>2.0038652296183219E-7</v>
      </c>
      <c r="BB1593" s="13">
        <f t="shared" si="1947"/>
        <v>1.0609228709363615E-7</v>
      </c>
      <c r="BC1593" s="13">
        <f t="shared" si="1948"/>
        <v>4.493545060573708E-8</v>
      </c>
      <c r="BD1593" s="13">
        <f t="shared" si="1949"/>
        <v>1.0962694831392353E-2</v>
      </c>
      <c r="BE1593" s="13">
        <f t="shared" si="1950"/>
        <v>3.4903746367377698E-3</v>
      </c>
      <c r="BF1593" s="13">
        <f t="shared" si="1951"/>
        <v>5.5564417746521418E-4</v>
      </c>
      <c r="BG1593" s="13">
        <f t="shared" si="1952"/>
        <v>5.8969878419613697E-5</v>
      </c>
      <c r="BH1593" s="13">
        <f t="shared" si="1953"/>
        <v>4.6938041041225423E-6</v>
      </c>
      <c r="BI1593" s="13">
        <f t="shared" si="1954"/>
        <v>2.9888882335629495E-7</v>
      </c>
      <c r="BJ1593" s="14">
        <f t="shared" si="1955"/>
        <v>4.4487459137342811E-2</v>
      </c>
      <c r="BK1593" s="14">
        <f t="shared" si="1956"/>
        <v>0.15721714402974094</v>
      </c>
      <c r="BL1593" s="14">
        <f t="shared" si="1957"/>
        <v>0.65366291434185297</v>
      </c>
      <c r="BM1593" s="14">
        <f t="shared" si="1958"/>
        <v>0.43357882620756077</v>
      </c>
      <c r="BN1593" s="14">
        <f t="shared" si="1959"/>
        <v>0.56029574760890477</v>
      </c>
    </row>
    <row r="1594" spans="1:66" x14ac:dyDescent="0.25">
      <c r="A1594" t="s">
        <v>114</v>
      </c>
      <c r="B1594" t="s">
        <v>135</v>
      </c>
      <c r="C1594" t="s">
        <v>126</v>
      </c>
      <c r="D1594" s="11">
        <v>44471</v>
      </c>
      <c r="E1594" s="10">
        <f>VLOOKUP(A1594,home!$A$2:$E$405,3,FALSE)</f>
        <v>1.2436974789916</v>
      </c>
      <c r="F1594" s="10">
        <f>VLOOKUP(B1594,home!$B$2:$E$405,3,FALSE)</f>
        <v>0.32</v>
      </c>
      <c r="G1594" s="10">
        <f>VLOOKUP(C1594,away!$B$2:$E$405,4,FALSE)</f>
        <v>0.96</v>
      </c>
      <c r="H1594" s="10">
        <f>VLOOKUP(A1594,away!$A$2:$E$405,3,FALSE)</f>
        <v>1.0588235294117601</v>
      </c>
      <c r="I1594" s="10">
        <f>VLOOKUP(C1594,away!$B$2:$E$405,3,FALSE)</f>
        <v>1.45</v>
      </c>
      <c r="J1594" s="10">
        <f>VLOOKUP(B1594,home!$B$2:$E$405,4,FALSE)</f>
        <v>1.51</v>
      </c>
      <c r="K1594" s="12">
        <f t="shared" si="1904"/>
        <v>0.38206386554621952</v>
      </c>
      <c r="L1594" s="12">
        <f t="shared" si="1905"/>
        <v>2.3182941176470484</v>
      </c>
      <c r="M1594" s="13">
        <f t="shared" si="1906"/>
        <v>6.7181458601439481E-2</v>
      </c>
      <c r="N1594" s="13">
        <f t="shared" si="1907"/>
        <v>2.566760776629929E-2</v>
      </c>
      <c r="O1594" s="13">
        <f t="shared" si="1908"/>
        <v>0.15574638029066584</v>
      </c>
      <c r="P1594" s="13">
        <f t="shared" si="1909"/>
        <v>5.9505064098683343E-2</v>
      </c>
      <c r="Q1594" s="13">
        <f t="shared" si="1910"/>
        <v>4.9033327212582353E-3</v>
      </c>
      <c r="R1594" s="13">
        <f t="shared" si="1911"/>
        <v>0.18053295863633545</v>
      </c>
      <c r="S1594" s="13">
        <f t="shared" si="1912"/>
        <v>1.3176450493561269E-2</v>
      </c>
      <c r="T1594" s="13">
        <f t="shared" si="1913"/>
        <v>1.1367367404559261E-2</v>
      </c>
      <c r="U1594" s="13">
        <f t="shared" si="1914"/>
        <v>6.8975120035094095E-2</v>
      </c>
      <c r="V1594" s="13">
        <f t="shared" si="1915"/>
        <v>1.2967624426522462E-3</v>
      </c>
      <c r="W1594" s="13">
        <f t="shared" si="1916"/>
        <v>6.2446208451439494E-4</v>
      </c>
      <c r="X1594" s="13">
        <f t="shared" si="1917"/>
        <v>1.4476867772233357E-3</v>
      </c>
      <c r="Y1594" s="13">
        <f t="shared" si="1918"/>
        <v>1.6780818699161366E-3</v>
      </c>
      <c r="Z1594" s="13">
        <f t="shared" si="1919"/>
        <v>0.13950949868267812</v>
      </c>
      <c r="AA1594" s="13">
        <f t="shared" si="1920"/>
        <v>5.3301538347119232E-2</v>
      </c>
      <c r="AB1594" s="13">
        <f t="shared" si="1921"/>
        <v>1.0182295890230212E-2</v>
      </c>
      <c r="AC1594" s="13">
        <f t="shared" si="1922"/>
        <v>7.1786857078164971E-5</v>
      </c>
      <c r="AD1594" s="13">
        <f t="shared" si="1923"/>
        <v>5.9646099474154944E-5</v>
      </c>
      <c r="AE1594" s="13">
        <f t="shared" si="1924"/>
        <v>1.3827720155152413E-4</v>
      </c>
      <c r="AF1594" s="13">
        <f t="shared" si="1925"/>
        <v>1.6028361148079687E-4</v>
      </c>
      <c r="AG1594" s="13">
        <f t="shared" si="1926"/>
        <v>1.2386151788371878E-4</v>
      </c>
      <c r="AH1594" s="13">
        <f t="shared" si="1927"/>
        <v>8.0856012537985342E-2</v>
      </c>
      <c r="AI1594" s="13">
        <f t="shared" si="1928"/>
        <v>3.0892160702916272E-2</v>
      </c>
      <c r="AJ1594" s="13">
        <f t="shared" si="1929"/>
        <v>5.9013891666156041E-3</v>
      </c>
      <c r="AK1594" s="13">
        <f t="shared" si="1930"/>
        <v>7.5156918569658007E-4</v>
      </c>
      <c r="AL1594" s="13">
        <f t="shared" si="1931"/>
        <v>2.5433693288628295E-6</v>
      </c>
      <c r="AM1594" s="13">
        <f t="shared" si="1932"/>
        <v>4.5577238659699959E-6</v>
      </c>
      <c r="AN1594" s="13">
        <f t="shared" si="1933"/>
        <v>1.0566144428337808E-5</v>
      </c>
      <c r="AO1594" s="13">
        <f t="shared" si="1934"/>
        <v>1.224771523721234E-5</v>
      </c>
      <c r="AP1594" s="13">
        <f t="shared" si="1935"/>
        <v>9.4646020630151631E-6</v>
      </c>
      <c r="AQ1594" s="13">
        <f t="shared" si="1936"/>
        <v>5.4854328221395426E-6</v>
      </c>
      <c r="AR1594" s="13">
        <f t="shared" si="1937"/>
        <v>3.748960364864147E-2</v>
      </c>
      <c r="AS1594" s="13">
        <f t="shared" si="1938"/>
        <v>1.4323422887795619E-2</v>
      </c>
      <c r="AT1594" s="13">
        <f t="shared" si="1939"/>
        <v>2.7362311581821939E-3</v>
      </c>
      <c r="AU1594" s="13">
        <f t="shared" si="1940"/>
        <v>3.484716844410327E-4</v>
      </c>
      <c r="AV1594" s="13">
        <f t="shared" si="1941"/>
        <v>3.3284609697735843E-5</v>
      </c>
      <c r="AW1594" s="13">
        <f t="shared" si="1942"/>
        <v>6.257652288593617E-8</v>
      </c>
      <c r="AX1594" s="13">
        <f t="shared" si="1943"/>
        <v>2.9022359972079253E-7</v>
      </c>
      <c r="AY1594" s="13">
        <f t="shared" si="1944"/>
        <v>6.7282366403506485E-7</v>
      </c>
      <c r="AZ1594" s="13">
        <f t="shared" si="1945"/>
        <v>7.7990157127311267E-7</v>
      </c>
      <c r="BA1594" s="13">
        <f t="shared" si="1946"/>
        <v>6.02680408342049E-7</v>
      </c>
      <c r="BB1594" s="13">
        <f t="shared" si="1947"/>
        <v>3.4929761137012333E-7</v>
      </c>
      <c r="BC1594" s="13">
        <f t="shared" si="1948"/>
        <v>1.6195491954950433E-7</v>
      </c>
      <c r="BD1594" s="13">
        <f t="shared" si="1949"/>
        <v>1.4485321268594149E-2</v>
      </c>
      <c r="BE1594" s="13">
        <f t="shared" si="1950"/>
        <v>5.5343178375579496E-3</v>
      </c>
      <c r="BF1594" s="13">
        <f t="shared" si="1951"/>
        <v>1.0572314330893923E-3</v>
      </c>
      <c r="BG1594" s="13">
        <f t="shared" si="1952"/>
        <v>1.3464330936770083E-4</v>
      </c>
      <c r="BH1594" s="13">
        <f t="shared" si="1953"/>
        <v>1.2860585811739824E-5</v>
      </c>
      <c r="BI1594" s="13">
        <f t="shared" si="1954"/>
        <v>9.8271302568443698E-7</v>
      </c>
      <c r="BJ1594" s="14">
        <f t="shared" si="1955"/>
        <v>4.6215785554351824E-2</v>
      </c>
      <c r="BK1594" s="14">
        <f t="shared" si="1956"/>
        <v>0.14123473868640743</v>
      </c>
      <c r="BL1594" s="14">
        <f t="shared" si="1957"/>
        <v>0.66329579592886367</v>
      </c>
      <c r="BM1594" s="14">
        <f t="shared" si="1958"/>
        <v>0.49671840649047788</v>
      </c>
      <c r="BN1594" s="14">
        <f t="shared" si="1959"/>
        <v>0.49353680211468165</v>
      </c>
    </row>
    <row r="1595" spans="1:66" x14ac:dyDescent="0.25">
      <c r="A1595" t="s">
        <v>114</v>
      </c>
      <c r="B1595" t="s">
        <v>132</v>
      </c>
      <c r="C1595" t="s">
        <v>345</v>
      </c>
      <c r="D1595" s="11">
        <v>44471</v>
      </c>
      <c r="E1595" s="10">
        <f>VLOOKUP(A1595,home!$A$2:$E$405,3,FALSE)</f>
        <v>1.2436974789916</v>
      </c>
      <c r="F1595" s="10">
        <f>VLOOKUP(B1595,home!$B$2:$E$405,3,FALSE)</f>
        <v>0.8</v>
      </c>
      <c r="G1595" s="10">
        <f>VLOOKUP(C1595,away!$B$2:$E$405,4,FALSE)</f>
        <v>1.1299999999999999</v>
      </c>
      <c r="H1595" s="10">
        <f>VLOOKUP(A1595,away!$A$2:$E$405,3,FALSE)</f>
        <v>1.0588235294117601</v>
      </c>
      <c r="I1595" s="10">
        <f>VLOOKUP(C1595,away!$B$2:$E$405,3,FALSE)</f>
        <v>0.32</v>
      </c>
      <c r="J1595" s="10">
        <f>VLOOKUP(B1595,home!$B$2:$E$405,4,FALSE)</f>
        <v>1.1299999999999999</v>
      </c>
      <c r="K1595" s="12">
        <f t="shared" si="1904"/>
        <v>1.1243025210084063</v>
      </c>
      <c r="L1595" s="12">
        <f t="shared" si="1905"/>
        <v>0.38287058823529241</v>
      </c>
      <c r="M1595" s="13">
        <f t="shared" si="1906"/>
        <v>0.22153534984658813</v>
      </c>
      <c r="N1595" s="13">
        <f t="shared" si="1907"/>
        <v>0.24907275232499829</v>
      </c>
      <c r="O1595" s="13">
        <f t="shared" si="1908"/>
        <v>8.4819369710674483E-2</v>
      </c>
      <c r="P1595" s="13">
        <f t="shared" si="1909"/>
        <v>9.5362631196055384E-2</v>
      </c>
      <c r="Q1595" s="13">
        <f t="shared" si="1910"/>
        <v>0.14001656167674903</v>
      </c>
      <c r="R1595" s="13">
        <f t="shared" si="1911"/>
        <v>1.6237420987436343E-2</v>
      </c>
      <c r="S1595" s="13">
        <f t="shared" si="1912"/>
        <v>1.0262506000659082E-2</v>
      </c>
      <c r="T1595" s="13">
        <f t="shared" si="1913"/>
        <v>5.3608223331859994E-2</v>
      </c>
      <c r="U1595" s="13">
        <f t="shared" si="1914"/>
        <v>1.8255773350849484E-2</v>
      </c>
      <c r="V1595" s="13">
        <f t="shared" si="1915"/>
        <v>4.9084695891943482E-4</v>
      </c>
      <c r="W1595" s="13">
        <f t="shared" si="1916"/>
        <v>5.2473657758699326E-2</v>
      </c>
      <c r="X1595" s="13">
        <f t="shared" si="1917"/>
        <v>2.0090620212930625E-2</v>
      </c>
      <c r="Y1595" s="13">
        <f t="shared" si="1918"/>
        <v>3.8460537894683018E-3</v>
      </c>
      <c r="Z1595" s="13">
        <f t="shared" si="1919"/>
        <v>2.0722769749612784E-3</v>
      </c>
      <c r="AA1595" s="13">
        <f t="shared" si="1920"/>
        <v>2.3298662271766394E-3</v>
      </c>
      <c r="AB1595" s="13">
        <f t="shared" si="1921"/>
        <v>1.3097372364135203E-3</v>
      </c>
      <c r="AC1595" s="13">
        <f t="shared" si="1922"/>
        <v>1.3205696503276442E-5</v>
      </c>
      <c r="AD1595" s="13">
        <f t="shared" si="1923"/>
        <v>1.474906642615949E-2</v>
      </c>
      <c r="AE1595" s="13">
        <f t="shared" si="1924"/>
        <v>5.6469837385050856E-3</v>
      </c>
      <c r="AF1595" s="13">
        <f t="shared" si="1925"/>
        <v>1.0810319928582863E-3</v>
      </c>
      <c r="AG1595" s="13">
        <f t="shared" si="1926"/>
        <v>1.3796511833560752E-4</v>
      </c>
      <c r="AH1595" s="13">
        <f t="shared" si="1927"/>
        <v>1.9835347609746922E-4</v>
      </c>
      <c r="AI1595" s="13">
        <f t="shared" si="1928"/>
        <v>2.2300931322716532E-4</v>
      </c>
      <c r="AJ1595" s="13">
        <f t="shared" si="1929"/>
        <v>1.2536496653482769E-4</v>
      </c>
      <c r="AK1595" s="13">
        <f t="shared" si="1930"/>
        <v>4.6982715973747099E-5</v>
      </c>
      <c r="AL1595" s="13">
        <f t="shared" si="1931"/>
        <v>2.2738221528998761E-7</v>
      </c>
      <c r="AM1595" s="13">
        <f t="shared" si="1932"/>
        <v>3.3164825130903115E-3</v>
      </c>
      <c r="AN1595" s="13">
        <f t="shared" si="1933"/>
        <v>1.2697836106589483E-3</v>
      </c>
      <c r="AO1595" s="13">
        <f t="shared" si="1934"/>
        <v>2.4308139897226253E-4</v>
      </c>
      <c r="AP1595" s="13">
        <f t="shared" si="1935"/>
        <v>3.1022906071189325E-5</v>
      </c>
      <c r="AQ1595" s="13">
        <f t="shared" si="1936"/>
        <v>2.9694395740611194E-6</v>
      </c>
      <c r="AR1595" s="13">
        <f t="shared" si="1937"/>
        <v>1.5188742414390626E-5</v>
      </c>
      <c r="AS1595" s="13">
        <f t="shared" si="1938"/>
        <v>1.7076741387446688E-5</v>
      </c>
      <c r="AT1595" s="13">
        <f t="shared" si="1939"/>
        <v>9.599711696257453E-6</v>
      </c>
      <c r="AU1595" s="13">
        <f t="shared" si="1940"/>
        <v>3.5976600203520473E-6</v>
      </c>
      <c r="AV1595" s="13">
        <f t="shared" si="1941"/>
        <v>1.01121455765324E-6</v>
      </c>
      <c r="AW1595" s="13">
        <f t="shared" si="1942"/>
        <v>2.7188746316028141E-9</v>
      </c>
      <c r="AX1595" s="13">
        <f t="shared" si="1943"/>
        <v>6.2145494172462213E-4</v>
      </c>
      <c r="AY1595" s="13">
        <f t="shared" si="1944"/>
        <v>2.3793681909983541E-4</v>
      </c>
      <c r="AZ1595" s="13">
        <f t="shared" si="1945"/>
        <v>4.5549504945794169E-5</v>
      </c>
      <c r="BA1595" s="13">
        <f t="shared" si="1946"/>
        <v>5.8131885841408588E-6</v>
      </c>
      <c r="BB1595" s="13">
        <f t="shared" si="1947"/>
        <v>5.5642473318317428E-7</v>
      </c>
      <c r="BC1595" s="13">
        <f t="shared" si="1948"/>
        <v>4.2607732980501551E-8</v>
      </c>
      <c r="BD1595" s="13">
        <f t="shared" si="1949"/>
        <v>9.6922045712534495E-7</v>
      </c>
      <c r="BE1595" s="13">
        <f t="shared" si="1950"/>
        <v>1.0896970033589454E-6</v>
      </c>
      <c r="BF1595" s="13">
        <f t="shared" si="1951"/>
        <v>6.1257454400588418E-7</v>
      </c>
      <c r="BG1595" s="13">
        <f t="shared" si="1952"/>
        <v>2.2957303471046358E-7</v>
      </c>
      <c r="BH1595" s="13">
        <f t="shared" si="1953"/>
        <v>6.4527385420131121E-8</v>
      </c>
      <c r="BI1595" s="13">
        <f t="shared" si="1954"/>
        <v>1.4509660420386898E-8</v>
      </c>
      <c r="BJ1595" s="14">
        <f t="shared" si="1955"/>
        <v>0.54649760972575145</v>
      </c>
      <c r="BK1595" s="14">
        <f t="shared" si="1956"/>
        <v>0.32790270390004039</v>
      </c>
      <c r="BL1595" s="14">
        <f t="shared" si="1957"/>
        <v>0.12359533215654482</v>
      </c>
      <c r="BM1595" s="14">
        <f t="shared" si="1958"/>
        <v>0.19278590291457104</v>
      </c>
      <c r="BN1595" s="14">
        <f t="shared" si="1959"/>
        <v>0.80704408574250164</v>
      </c>
    </row>
    <row r="1596" spans="1:66" x14ac:dyDescent="0.25">
      <c r="A1596" t="s">
        <v>114</v>
      </c>
      <c r="B1596" t="s">
        <v>124</v>
      </c>
      <c r="C1596" t="s">
        <v>128</v>
      </c>
      <c r="D1596" s="11">
        <v>44471</v>
      </c>
      <c r="E1596" s="10">
        <f>VLOOKUP(A1596,home!$A$2:$E$405,3,FALSE)</f>
        <v>1.2436974789916</v>
      </c>
      <c r="F1596" s="10">
        <f>VLOOKUP(B1596,home!$B$2:$E$405,3,FALSE)</f>
        <v>1.1299999999999999</v>
      </c>
      <c r="G1596" s="10">
        <f>VLOOKUP(C1596,away!$B$2:$E$405,4,FALSE)</f>
        <v>1.29</v>
      </c>
      <c r="H1596" s="10">
        <f>VLOOKUP(A1596,away!$A$2:$E$405,3,FALSE)</f>
        <v>1.0588235294117601</v>
      </c>
      <c r="I1596" s="10">
        <f>VLOOKUP(C1596,away!$B$2:$E$405,3,FALSE)</f>
        <v>1.45</v>
      </c>
      <c r="J1596" s="10">
        <f>VLOOKUP(B1596,home!$B$2:$E$405,4,FALSE)</f>
        <v>0.94</v>
      </c>
      <c r="K1596" s="12">
        <f t="shared" si="1904"/>
        <v>1.8129378151260553</v>
      </c>
      <c r="L1596" s="12">
        <f t="shared" si="1905"/>
        <v>1.4431764705882288</v>
      </c>
      <c r="M1596" s="13">
        <f t="shared" si="1906"/>
        <v>3.853785454877301E-2</v>
      </c>
      <c r="N1596" s="13">
        <f t="shared" si="1907"/>
        <v>6.9866733825298247E-2</v>
      </c>
      <c r="O1596" s="13">
        <f t="shared" si="1908"/>
        <v>5.561692491174075E-2</v>
      </c>
      <c r="P1596" s="13">
        <f t="shared" si="1909"/>
        <v>0.10083002633352114</v>
      </c>
      <c r="Q1596" s="13">
        <f t="shared" si="1910"/>
        <v>6.3332021885614945E-2</v>
      </c>
      <c r="R1596" s="13">
        <f t="shared" si="1911"/>
        <v>4.0132518699548286E-2</v>
      </c>
      <c r="S1596" s="13">
        <f t="shared" si="1912"/>
        <v>6.595264791889062E-2</v>
      </c>
      <c r="T1596" s="13">
        <f t="shared" si="1913"/>
        <v>9.1399283820098237E-2</v>
      </c>
      <c r="U1596" s="13">
        <f t="shared" si="1914"/>
        <v>7.2757760766664625E-2</v>
      </c>
      <c r="V1596" s="13">
        <f t="shared" si="1915"/>
        <v>1.9173088395206681E-2</v>
      </c>
      <c r="W1596" s="13">
        <f t="shared" si="1916"/>
        <v>3.8272339128274088E-2</v>
      </c>
      <c r="X1596" s="13">
        <f t="shared" si="1917"/>
        <v>5.5233739304298375E-2</v>
      </c>
      <c r="Y1596" s="13">
        <f t="shared" si="1918"/>
        <v>3.9856016473283844E-2</v>
      </c>
      <c r="Z1596" s="13">
        <f t="shared" si="1919"/>
        <v>1.9306102230876719E-2</v>
      </c>
      <c r="AA1596" s="13">
        <f t="shared" si="1920"/>
        <v>3.5000762797045899E-2</v>
      </c>
      <c r="AB1596" s="13">
        <f t="shared" si="1921"/>
        <v>3.1727103216510864E-2</v>
      </c>
      <c r="AC1596" s="13">
        <f t="shared" si="1922"/>
        <v>3.1352663349112969E-3</v>
      </c>
      <c r="AD1596" s="13">
        <f t="shared" si="1923"/>
        <v>1.7346342719744164E-2</v>
      </c>
      <c r="AE1596" s="13">
        <f t="shared" si="1924"/>
        <v>2.5033833663894202E-2</v>
      </c>
      <c r="AF1596" s="13">
        <f t="shared" si="1925"/>
        <v>1.8064119856175818E-2</v>
      </c>
      <c r="AG1596" s="13">
        <f t="shared" si="1926"/>
        <v>8.6899042461061806E-3</v>
      </c>
      <c r="AH1596" s="13">
        <f t="shared" si="1927"/>
        <v>6.9655281195930511E-3</v>
      </c>
      <c r="AI1596" s="13">
        <f t="shared" si="1928"/>
        <v>1.2628069330334125E-2</v>
      </c>
      <c r="AJ1596" s="13">
        <f t="shared" si="1929"/>
        <v>1.1446952210498152E-2</v>
      </c>
      <c r="AK1596" s="13">
        <f t="shared" si="1930"/>
        <v>6.9175375101176292E-3</v>
      </c>
      <c r="AL1596" s="13">
        <f t="shared" si="1931"/>
        <v>3.2812307878905892E-4</v>
      </c>
      <c r="AM1596" s="13">
        <f t="shared" si="1932"/>
        <v>6.28956813415215E-3</v>
      </c>
      <c r="AN1596" s="13">
        <f t="shared" si="1933"/>
        <v>9.0769567413698914E-3</v>
      </c>
      <c r="AO1596" s="13">
        <f t="shared" si="1934"/>
        <v>6.5498251968461171E-3</v>
      </c>
      <c r="AP1596" s="13">
        <f t="shared" si="1935"/>
        <v>3.1508512035180749E-3</v>
      </c>
      <c r="AQ1596" s="13">
        <f t="shared" si="1936"/>
        <v>1.1368085798104724E-3</v>
      </c>
      <c r="AR1596" s="13">
        <f t="shared" si="1937"/>
        <v>2.0104972574834725E-3</v>
      </c>
      <c r="AS1596" s="13">
        <f t="shared" si="1938"/>
        <v>3.6449065052990125E-3</v>
      </c>
      <c r="AT1596" s="13">
        <f t="shared" si="1939"/>
        <v>3.3039944180277697E-3</v>
      </c>
      <c r="AU1596" s="13">
        <f t="shared" si="1940"/>
        <v>1.996645473802649E-3</v>
      </c>
      <c r="AV1596" s="13">
        <f t="shared" si="1941"/>
        <v>9.0494852071427545E-4</v>
      </c>
      <c r="AW1596" s="13">
        <f t="shared" si="1942"/>
        <v>2.3847157743639437E-5</v>
      </c>
      <c r="AX1596" s="13">
        <f t="shared" si="1943"/>
        <v>1.9004326518693786E-3</v>
      </c>
      <c r="AY1596" s="13">
        <f t="shared" si="1944"/>
        <v>2.742659687115478E-3</v>
      </c>
      <c r="AZ1596" s="13">
        <f t="shared" si="1945"/>
        <v>1.9790709636379666E-3</v>
      </c>
      <c r="BA1596" s="13">
        <f t="shared" si="1946"/>
        <v>9.5204954944889454E-4</v>
      </c>
      <c r="BB1596" s="13">
        <f t="shared" si="1947"/>
        <v>3.434938771496924E-4</v>
      </c>
      <c r="BC1596" s="13">
        <f t="shared" si="1948"/>
        <v>9.9144456258711949E-5</v>
      </c>
      <c r="BD1596" s="13">
        <f t="shared" si="1949"/>
        <v>4.835837226970508E-4</v>
      </c>
      <c r="BE1596" s="13">
        <f t="shared" si="1950"/>
        <v>8.7670721765691539E-4</v>
      </c>
      <c r="BF1596" s="13">
        <f t="shared" si="1951"/>
        <v>7.9470783384208584E-4</v>
      </c>
      <c r="BG1596" s="13">
        <f t="shared" si="1952"/>
        <v>4.8025196131641038E-4</v>
      </c>
      <c r="BH1596" s="13">
        <f t="shared" si="1953"/>
        <v>2.1766673536474396E-4</v>
      </c>
      <c r="BI1596" s="13">
        <f t="shared" si="1954"/>
        <v>7.892325112755605E-5</v>
      </c>
      <c r="BJ1596" s="14">
        <f t="shared" si="1955"/>
        <v>0.46131519596396497</v>
      </c>
      <c r="BK1596" s="14">
        <f t="shared" si="1956"/>
        <v>0.23069966629720731</v>
      </c>
      <c r="BL1596" s="14">
        <f t="shared" si="1957"/>
        <v>0.28798599045938533</v>
      </c>
      <c r="BM1596" s="14">
        <f t="shared" si="1958"/>
        <v>0.62827206221756593</v>
      </c>
      <c r="BN1596" s="14">
        <f t="shared" si="1959"/>
        <v>0.36831608020449635</v>
      </c>
    </row>
    <row r="1597" spans="1:66" x14ac:dyDescent="0.25">
      <c r="A1597" t="s">
        <v>114</v>
      </c>
      <c r="B1597" t="s">
        <v>119</v>
      </c>
      <c r="C1597" t="s">
        <v>110</v>
      </c>
      <c r="D1597" s="11">
        <v>44471</v>
      </c>
      <c r="E1597" s="10">
        <f>VLOOKUP(A1597,home!$A$2:$E$405,3,FALSE)</f>
        <v>1.2436974789916</v>
      </c>
      <c r="F1597" s="10">
        <f>VLOOKUP(B1597,home!$B$2:$E$405,3,FALSE)</f>
        <v>1.61</v>
      </c>
      <c r="G1597" s="10">
        <f>VLOOKUP(C1597,away!$B$2:$E$405,4,FALSE)</f>
        <v>1.45</v>
      </c>
      <c r="H1597" s="10">
        <f>VLOOKUP(A1597,away!$A$2:$E$405,3,FALSE)</f>
        <v>1.0588235294117601</v>
      </c>
      <c r="I1597" s="10">
        <f>VLOOKUP(C1597,away!$B$2:$E$405,3,FALSE)</f>
        <v>1.45</v>
      </c>
      <c r="J1597" s="10">
        <f>VLOOKUP(B1597,home!$B$2:$E$405,4,FALSE)</f>
        <v>0.76</v>
      </c>
      <c r="K1597" s="12">
        <f t="shared" si="1904"/>
        <v>2.9034117647058899</v>
      </c>
      <c r="L1597" s="12">
        <f t="shared" si="1905"/>
        <v>1.1668235294117595</v>
      </c>
      <c r="M1597" s="13">
        <f t="shared" si="1906"/>
        <v>1.7073370771117577E-2</v>
      </c>
      <c r="N1597" s="13">
        <f t="shared" si="1907"/>
        <v>4.957102556004845E-2</v>
      </c>
      <c r="O1597" s="13">
        <f t="shared" si="1908"/>
        <v>1.9921610742110987E-2</v>
      </c>
      <c r="P1597" s="13">
        <f t="shared" si="1909"/>
        <v>5.7840639000536272E-2</v>
      </c>
      <c r="Q1597" s="13">
        <f t="shared" si="1910"/>
        <v>7.1962549399790521E-2</v>
      </c>
      <c r="R1597" s="13">
        <f t="shared" si="1911"/>
        <v>1.1622502078838583E-2</v>
      </c>
      <c r="S1597" s="13">
        <f t="shared" si="1912"/>
        <v>4.8987683288204145E-2</v>
      </c>
      <c r="T1597" s="13">
        <f t="shared" si="1913"/>
        <v>8.3967595876131673E-2</v>
      </c>
      <c r="U1597" s="13">
        <f t="shared" si="1914"/>
        <v>3.3744909271018607E-2</v>
      </c>
      <c r="V1597" s="13">
        <f t="shared" si="1915"/>
        <v>1.8439884754716744E-2</v>
      </c>
      <c r="W1597" s="13">
        <f t="shared" si="1916"/>
        <v>6.9645637515193523E-2</v>
      </c>
      <c r="X1597" s="13">
        <f t="shared" si="1917"/>
        <v>8.1264168573610157E-2</v>
      </c>
      <c r="Y1597" s="13">
        <f t="shared" si="1918"/>
        <v>4.741047199488601E-2</v>
      </c>
      <c r="Z1597" s="13">
        <f t="shared" si="1919"/>
        <v>4.5204696320753123E-3</v>
      </c>
      <c r="AA1597" s="13">
        <f t="shared" si="1920"/>
        <v>1.312478471176317E-2</v>
      </c>
      <c r="AB1597" s="13">
        <f t="shared" si="1921"/>
        <v>1.9053327170682595E-2</v>
      </c>
      <c r="AC1597" s="13">
        <f t="shared" si="1922"/>
        <v>3.9043795584047442E-3</v>
      </c>
      <c r="AD1597" s="13">
        <f t="shared" si="1923"/>
        <v>5.0552490830513691E-2</v>
      </c>
      <c r="AE1597" s="13">
        <f t="shared" si="1924"/>
        <v>5.8985835771415598E-2</v>
      </c>
      <c r="AF1597" s="13">
        <f t="shared" si="1925"/>
        <v>3.4413030540052791E-2</v>
      </c>
      <c r="AG1597" s="13">
        <f t="shared" si="1926"/>
        <v>1.3384644584166345E-2</v>
      </c>
      <c r="AH1597" s="13">
        <f t="shared" si="1927"/>
        <v>1.3186475826741995E-3</v>
      </c>
      <c r="AI1597" s="13">
        <f t="shared" si="1928"/>
        <v>3.8285769050372537E-3</v>
      </c>
      <c r="AJ1597" s="13">
        <f t="shared" si="1929"/>
        <v>5.5579676140832136E-3</v>
      </c>
      <c r="AK1597" s="13">
        <f t="shared" si="1930"/>
        <v>5.3790228528611756E-3</v>
      </c>
      <c r="AL1597" s="13">
        <f t="shared" si="1931"/>
        <v>5.2908546668662228E-4</v>
      </c>
      <c r="AM1597" s="13">
        <f t="shared" si="1932"/>
        <v>2.9354939322500023E-2</v>
      </c>
      <c r="AN1597" s="13">
        <f t="shared" si="1933"/>
        <v>3.4252033905947527E-2</v>
      </c>
      <c r="AO1597" s="13">
        <f t="shared" si="1934"/>
        <v>1.9983039545834476E-2</v>
      </c>
      <c r="AP1597" s="13">
        <f t="shared" si="1935"/>
        <v>7.7722269104151098E-3</v>
      </c>
      <c r="AQ1597" s="13">
        <f t="shared" si="1936"/>
        <v>2.2672043087499051E-3</v>
      </c>
      <c r="AR1597" s="13">
        <f t="shared" si="1937"/>
        <v>3.0772580529323868E-4</v>
      </c>
      <c r="AS1597" s="13">
        <f t="shared" si="1938"/>
        <v>8.9345472339198327E-4</v>
      </c>
      <c r="AT1597" s="13">
        <f t="shared" si="1939"/>
        <v>1.2970334775641655E-3</v>
      </c>
      <c r="AU1597" s="13">
        <f t="shared" si="1940"/>
        <v>1.255274085992397E-3</v>
      </c>
      <c r="AV1597" s="13">
        <f t="shared" si="1941"/>
        <v>9.1114438730018966E-4</v>
      </c>
      <c r="AW1597" s="13">
        <f t="shared" si="1942"/>
        <v>4.9789428567680727E-5</v>
      </c>
      <c r="AX1597" s="13">
        <f t="shared" si="1943"/>
        <v>1.4204912696862351E-2</v>
      </c>
      <c r="AY1597" s="13">
        <f t="shared" si="1944"/>
        <v>1.6574626367938841E-2</v>
      </c>
      <c r="AZ1597" s="13">
        <f t="shared" si="1945"/>
        <v>9.6698320186598095E-3</v>
      </c>
      <c r="BA1597" s="13">
        <f t="shared" si="1946"/>
        <v>3.7609958416104897E-3</v>
      </c>
      <c r="BB1597" s="13">
        <f t="shared" si="1947"/>
        <v>1.0971046105027263E-3</v>
      </c>
      <c r="BC1597" s="13">
        <f t="shared" si="1948"/>
        <v>2.5602549475214084E-4</v>
      </c>
      <c r="BD1597" s="13">
        <f t="shared" si="1949"/>
        <v>5.9843618370555346E-5</v>
      </c>
      <c r="BE1597" s="13">
        <f t="shared" si="1950"/>
        <v>1.7375066561963991E-4</v>
      </c>
      <c r="BF1597" s="13">
        <f t="shared" si="1951"/>
        <v>2.5223486334277092E-4</v>
      </c>
      <c r="BG1597" s="13">
        <f t="shared" si="1952"/>
        <v>2.4411388989946113E-4</v>
      </c>
      <c r="BH1597" s="13">
        <f t="shared" si="1953"/>
        <v>1.7719078496555344E-4</v>
      </c>
      <c r="BI1597" s="13">
        <f t="shared" si="1954"/>
        <v>1.0289156193329191E-4</v>
      </c>
      <c r="BJ1597" s="14">
        <f t="shared" si="1955"/>
        <v>0.70035039166958213</v>
      </c>
      <c r="BK1597" s="14">
        <f t="shared" si="1956"/>
        <v>0.16334966920760496</v>
      </c>
      <c r="BL1597" s="14">
        <f t="shared" si="1957"/>
        <v>0.11922600679274306</v>
      </c>
      <c r="BM1597" s="14">
        <f t="shared" si="1958"/>
        <v>0.74293000281019184</v>
      </c>
      <c r="BN1597" s="14">
        <f t="shared" si="1959"/>
        <v>0.22799169755244239</v>
      </c>
    </row>
    <row r="1598" spans="1:66" x14ac:dyDescent="0.25">
      <c r="A1598" t="s">
        <v>114</v>
      </c>
      <c r="B1598" t="s">
        <v>121</v>
      </c>
      <c r="C1598" t="s">
        <v>131</v>
      </c>
      <c r="D1598" s="11">
        <v>44471</v>
      </c>
      <c r="E1598" s="10">
        <f>VLOOKUP(A1598,home!$A$2:$E$405,3,FALSE)</f>
        <v>1.2436974789916</v>
      </c>
      <c r="F1598" s="10">
        <f>VLOOKUP(B1598,home!$B$2:$E$405,3,FALSE)</f>
        <v>0.2</v>
      </c>
      <c r="G1598" s="10">
        <f>VLOOKUP(C1598,away!$B$2:$E$405,4,FALSE)</f>
        <v>1.21</v>
      </c>
      <c r="H1598" s="10">
        <f>VLOOKUP(A1598,away!$A$2:$E$405,3,FALSE)</f>
        <v>1.0588235294117601</v>
      </c>
      <c r="I1598" s="10">
        <f>VLOOKUP(C1598,away!$B$2:$E$405,3,FALSE)</f>
        <v>0.8</v>
      </c>
      <c r="J1598" s="10">
        <f>VLOOKUP(B1598,home!$B$2:$E$405,4,FALSE)</f>
        <v>1.18</v>
      </c>
      <c r="K1598" s="12">
        <f t="shared" si="1904"/>
        <v>0.30097478991596721</v>
      </c>
      <c r="L1598" s="12">
        <f t="shared" si="1905"/>
        <v>0.99952941176470145</v>
      </c>
      <c r="M1598" s="13">
        <f t="shared" si="1906"/>
        <v>0.27239441668153341</v>
      </c>
      <c r="N1598" s="13">
        <f t="shared" si="1907"/>
        <v>8.1983852335006949E-2</v>
      </c>
      <c r="O1598" s="13">
        <f t="shared" si="1908"/>
        <v>0.27226623107368209</v>
      </c>
      <c r="P1598" s="13">
        <f t="shared" si="1909"/>
        <v>8.1945271698613653E-2</v>
      </c>
      <c r="Q1598" s="13">
        <f t="shared" si="1910"/>
        <v>1.2337536366515195E-2</v>
      </c>
      <c r="R1598" s="13">
        <f t="shared" si="1911"/>
        <v>0.13606905289423485</v>
      </c>
      <c r="S1598" s="13">
        <f t="shared" si="1912"/>
        <v>6.1629636498849389E-3</v>
      </c>
      <c r="T1598" s="13">
        <f t="shared" si="1913"/>
        <v>1.2331730467048545E-2</v>
      </c>
      <c r="U1598" s="13">
        <f t="shared" si="1914"/>
        <v>4.0953354608906964E-2</v>
      </c>
      <c r="V1598" s="13">
        <f t="shared" si="1915"/>
        <v>2.0600264413599511E-4</v>
      </c>
      <c r="W1598" s="13">
        <f t="shared" si="1916"/>
        <v>1.2377624719975054E-3</v>
      </c>
      <c r="X1598" s="13">
        <f t="shared" si="1917"/>
        <v>1.2371799955400895E-3</v>
      </c>
      <c r="Y1598" s="13">
        <f t="shared" si="1918"/>
        <v>6.1829889659462079E-4</v>
      </c>
      <c r="Z1598" s="13">
        <f t="shared" si="1919"/>
        <v>4.5335006799584875E-2</v>
      </c>
      <c r="AA1598" s="13">
        <f t="shared" si="1920"/>
        <v>1.3644694147344002E-2</v>
      </c>
      <c r="AB1598" s="13">
        <f t="shared" si="1921"/>
        <v>2.0533544772322436E-3</v>
      </c>
      <c r="AC1598" s="13">
        <f t="shared" si="1922"/>
        <v>3.8732765822649636E-6</v>
      </c>
      <c r="AD1598" s="13">
        <f t="shared" si="1923"/>
        <v>9.3133824993829346E-5</v>
      </c>
      <c r="AE1598" s="13">
        <f t="shared" si="1924"/>
        <v>9.30899973114789E-5</v>
      </c>
      <c r="AF1598" s="13">
        <f t="shared" si="1925"/>
        <v>4.6523095126960069E-5</v>
      </c>
      <c r="AG1598" s="13">
        <f t="shared" si="1926"/>
        <v>1.5500400635241217E-5</v>
      </c>
      <c r="AH1598" s="13">
        <f t="shared" si="1927"/>
        <v>1.132841816968445E-2</v>
      </c>
      <c r="AI1598" s="13">
        <f t="shared" si="1928"/>
        <v>3.4095682787010032E-3</v>
      </c>
      <c r="AJ1598" s="13">
        <f t="shared" si="1929"/>
        <v>5.1309704819309005E-4</v>
      </c>
      <c r="AK1598" s="13">
        <f t="shared" si="1930"/>
        <v>5.1476425428806068E-5</v>
      </c>
      <c r="AL1598" s="13">
        <f t="shared" si="1931"/>
        <v>4.6608400533944964E-8</v>
      </c>
      <c r="AM1598" s="13">
        <f t="shared" si="1932"/>
        <v>5.6061866823176488E-6</v>
      </c>
      <c r="AN1598" s="13">
        <f t="shared" si="1933"/>
        <v>5.6035484768200633E-6</v>
      </c>
      <c r="AO1598" s="13">
        <f t="shared" si="1934"/>
        <v>2.8004557564154728E-6</v>
      </c>
      <c r="AP1598" s="13">
        <f t="shared" si="1935"/>
        <v>9.3304596496101E-7</v>
      </c>
      <c r="AQ1598" s="13">
        <f t="shared" si="1936"/>
        <v>2.331517211267266E-7</v>
      </c>
      <c r="AR1598" s="13">
        <f t="shared" si="1937"/>
        <v>2.2646174298738514E-3</v>
      </c>
      <c r="AS1598" s="13">
        <f t="shared" si="1938"/>
        <v>6.8159275519632005E-4</v>
      </c>
      <c r="AT1598" s="13">
        <f t="shared" si="1939"/>
        <v>1.0257111815172883E-4</v>
      </c>
      <c r="AU1598" s="13">
        <f t="shared" si="1940"/>
        <v>1.0290440245720812E-5</v>
      </c>
      <c r="AV1598" s="13">
        <f t="shared" si="1941"/>
        <v>7.7429077277465877E-7</v>
      </c>
      <c r="AW1598" s="13">
        <f t="shared" si="1942"/>
        <v>3.8948200469758724E-10</v>
      </c>
      <c r="AX1598" s="13">
        <f t="shared" si="1943"/>
        <v>2.8122014315670783E-7</v>
      </c>
      <c r="AY1598" s="13">
        <f t="shared" si="1944"/>
        <v>2.8108780426580933E-7</v>
      </c>
      <c r="AZ1598" s="13">
        <f t="shared" si="1945"/>
        <v>1.4047776382601794E-7</v>
      </c>
      <c r="BA1598" s="13">
        <f t="shared" si="1946"/>
        <v>4.6803885547680128E-8</v>
      </c>
      <c r="BB1598" s="13">
        <f t="shared" si="1947"/>
        <v>1.169546504744378E-8</v>
      </c>
      <c r="BC1598" s="13">
        <f t="shared" si="1948"/>
        <v>2.3379922598372223E-9</v>
      </c>
      <c r="BD1598" s="13">
        <f t="shared" si="1949"/>
        <v>3.7725862125898338E-4</v>
      </c>
      <c r="BE1598" s="13">
        <f t="shared" si="1950"/>
        <v>1.1354533427740996E-4</v>
      </c>
      <c r="BF1598" s="13">
        <f t="shared" si="1951"/>
        <v>1.7087141565040863E-5</v>
      </c>
      <c r="BG1598" s="13">
        <f t="shared" si="1952"/>
        <v>1.7142662809341885E-6</v>
      </c>
      <c r="BH1598" s="13">
        <f t="shared" si="1953"/>
        <v>1.2898773344104842E-7</v>
      </c>
      <c r="BI1598" s="13">
        <f t="shared" si="1954"/>
        <v>7.7644111948312656E-9</v>
      </c>
      <c r="BJ1598" s="14">
        <f t="shared" si="1955"/>
        <v>0.11001054786242612</v>
      </c>
      <c r="BK1598" s="14">
        <f t="shared" si="1956"/>
        <v>0.36071285564695504</v>
      </c>
      <c r="BL1598" s="14">
        <f t="shared" si="1957"/>
        <v>0.4838588352731748</v>
      </c>
      <c r="BM1598" s="14">
        <f t="shared" si="1958"/>
        <v>0.14292060383423252</v>
      </c>
      <c r="BN1598" s="14">
        <f t="shared" si="1959"/>
        <v>0.85699636104958621</v>
      </c>
    </row>
    <row r="1599" spans="1:66" x14ac:dyDescent="0.25">
      <c r="A1599" t="s">
        <v>114</v>
      </c>
      <c r="B1599" t="s">
        <v>130</v>
      </c>
      <c r="C1599" t="s">
        <v>116</v>
      </c>
      <c r="D1599" s="11">
        <v>44471</v>
      </c>
      <c r="E1599" s="10">
        <f>VLOOKUP(A1599,home!$A$2:$E$405,3,FALSE)</f>
        <v>1.2436974789916</v>
      </c>
      <c r="F1599" s="10">
        <f>VLOOKUP(B1599,home!$B$2:$E$405,3,FALSE)</f>
        <v>1.41</v>
      </c>
      <c r="G1599" s="10">
        <f>VLOOKUP(C1599,away!$B$2:$E$405,4,FALSE)</f>
        <v>1.29</v>
      </c>
      <c r="H1599" s="10">
        <f>VLOOKUP(A1599,away!$A$2:$E$405,3,FALSE)</f>
        <v>1.0588235294117601</v>
      </c>
      <c r="I1599" s="10">
        <f>VLOOKUP(C1599,away!$B$2:$E$405,3,FALSE)</f>
        <v>0.48</v>
      </c>
      <c r="J1599" s="10">
        <f>VLOOKUP(B1599,home!$B$2:$E$405,4,FALSE)</f>
        <v>0.94</v>
      </c>
      <c r="K1599" s="12">
        <f t="shared" ref="K1599:K1662" si="1960">E1599*F1599*G1599</f>
        <v>2.2621613445378213</v>
      </c>
      <c r="L1599" s="12">
        <f t="shared" ref="L1599:L1662" si="1961">H1599*I1599*J1599</f>
        <v>0.47774117647058606</v>
      </c>
      <c r="M1599" s="13">
        <f t="shared" ref="M1599:M1662" si="1962">_xlfn.POISSON.DIST(0,K1599,FALSE) * _xlfn.POISSON.DIST(0,L1599,FALSE)</f>
        <v>6.4576641452259081E-2</v>
      </c>
      <c r="N1599" s="13">
        <f t="shared" ref="N1599:N1662" si="1963">_xlfn.POISSON.DIST(1,K1599,FALSE) * _xlfn.POISSON.DIST(0,L1599,FALSE)</f>
        <v>0.14608278205337918</v>
      </c>
      <c r="O1599" s="13">
        <f t="shared" ref="O1599:O1662" si="1964">_xlfn.POISSON.DIST(0,K1599,FALSE) * _xlfn.POISSON.DIST(1,L1599,FALSE)</f>
        <v>3.0850920659921465E-2</v>
      </c>
      <c r="P1599" s="13">
        <f t="shared" ref="P1599:P1662" si="1965">_xlfn.POISSON.DIST(1,K1599,FALSE) * _xlfn.POISSON.DIST(1,L1599,FALSE)</f>
        <v>6.9789760160277589E-2</v>
      </c>
      <c r="Q1599" s="13">
        <f t="shared" ref="Q1599:Q1662" si="1966">_xlfn.POISSON.DIST(2,K1599,FALSE) * _xlfn.POISSON.DIST(0,L1599,FALSE)</f>
        <v>0.16523141133184893</v>
      </c>
      <c r="R1599" s="13">
        <f t="shared" ref="R1599:R1662" si="1967">_xlfn.POISSON.DIST(0,K1599,FALSE) * _xlfn.POISSON.DIST(2,L1599,FALSE)</f>
        <v>7.3693775656357942E-3</v>
      </c>
      <c r="S1599" s="13">
        <f t="shared" ref="S1599:S1662" si="1968">_xlfn.POISSON.DIST(2,K1599,FALSE) * _xlfn.POISSON.DIST(2,L1599,FALSE)</f>
        <v>1.8855930386337403E-2</v>
      </c>
      <c r="T1599" s="13">
        <f t="shared" ref="T1599:T1662" si="1969">_xlfn.POISSON.DIST(2,K1599,FALSE) * _xlfn.POISSON.DIST(1,L1599,FALSE)</f>
        <v>7.8937848839572833E-2</v>
      </c>
      <c r="U1599" s="13">
        <f t="shared" ref="U1599:U1662" si="1970">_xlfn.POISSON.DIST(1,K1599,FALSE) * _xlfn.POISSON.DIST(2,L1599,FALSE)</f>
        <v>1.6670721062285523E-2</v>
      </c>
      <c r="V1599" s="13">
        <f t="shared" ref="V1599:V1662" si="1971">_xlfn.POISSON.DIST(3,K1599,FALSE) * _xlfn.POISSON.DIST(3,L1599,FALSE)</f>
        <v>2.264236089890953E-3</v>
      </c>
      <c r="W1599" s="13">
        <f t="shared" ref="W1599:W1662" si="1972">_xlfn.POISSON.DIST(3,K1599,FALSE) * _xlfn.POISSON.DIST(0,L1599,FALSE)</f>
        <v>0.12459337053944572</v>
      </c>
      <c r="X1599" s="13">
        <f t="shared" ref="X1599:X1662" si="1973">_xlfn.POISSON.DIST(3,K1599,FALSE) * _xlfn.POISSON.DIST(1,L1599,FALSE)</f>
        <v>5.9523383421950453E-2</v>
      </c>
      <c r="Y1599" s="13">
        <f t="shared" ref="Y1599:Y1662" si="1974">_xlfn.POISSON.DIST(3,K1599,FALSE) * _xlfn.POISSON.DIST(2,L1599,FALSE)</f>
        <v>1.4218385611756193E-2</v>
      </c>
      <c r="Z1599" s="13">
        <f t="shared" ref="Z1599:Z1662" si="1975">_xlfn.POISSON.DIST(0,K1599,FALSE) * _xlfn.POISSON.DIST(3,L1599,FALSE)</f>
        <v>1.1735517026875962E-3</v>
      </c>
      <c r="AA1599" s="13">
        <f t="shared" ref="AA1599:AA1662" si="1976">_xlfn.POISSON.DIST(1,K1599,FALSE) * _xlfn.POISSON.DIST(3,L1599,FALSE)</f>
        <v>2.6547632976364221E-3</v>
      </c>
      <c r="AB1599" s="13">
        <f t="shared" ref="AB1599:AB1662" si="1977">_xlfn.POISSON.DIST(2,K1599,FALSE) * _xlfn.POISSON.DIST(3,L1599,FALSE)</f>
        <v>3.0027514554054353E-3</v>
      </c>
      <c r="AC1599" s="13">
        <f t="shared" ref="AC1599:AC1662" si="1978">_xlfn.POISSON.DIST(4,K1599,FALSE) * _xlfn.POISSON.DIST(4,L1599,FALSE)</f>
        <v>1.5293890533212134E-4</v>
      </c>
      <c r="AD1599" s="13">
        <f t="shared" ref="AD1599:AD1662" si="1979">_xlfn.POISSON.DIST(4,K1599,FALSE) * _xlfn.POISSON.DIST(0,L1599,FALSE)</f>
        <v>7.046257665500287E-2</v>
      </c>
      <c r="AE1599" s="13">
        <f t="shared" ref="AE1599:AE1662" si="1980">_xlfn.POISSON.DIST(4,K1599,FALSE) * _xlfn.POISSON.DIST(1,L1599,FALSE)</f>
        <v>3.3662874268309918E-2</v>
      </c>
      <c r="AF1599" s="13">
        <f t="shared" ref="AF1599:AF1662" si="1981">_xlfn.POISSON.DIST(4,K1599,FALSE) * _xlfn.POISSON.DIST(2,L1599,FALSE)</f>
        <v>8.0410705781618994E-3</v>
      </c>
      <c r="AG1599" s="13">
        <f t="shared" ref="AG1599:AG1662" si="1982">_xlfn.POISSON.DIST(4,K1599,FALSE) * _xlfn.POISSON.DIST(3,L1599,FALSE)</f>
        <v>1.2805168393646941E-3</v>
      </c>
      <c r="AH1599" s="13">
        <f t="shared" ref="AH1599:AH1662" si="1983">_xlfn.POISSON.DIST(0,K1599,FALSE) * _xlfn.POISSON.DIST(4,L1599,FALSE)</f>
        <v>1.4016349277275788E-4</v>
      </c>
      <c r="AI1599" s="13">
        <f t="shared" ref="AI1599:AI1662" si="1984">_xlfn.POISSON.DIST(1,K1599,FALSE) * _xlfn.POISSON.DIST(4,L1599,FALSE)</f>
        <v>3.1707243526593918E-4</v>
      </c>
      <c r="AJ1599" s="13">
        <f t="shared" ref="AJ1599:AJ1662" si="1985">_xlfn.POISSON.DIST(2,K1599,FALSE) * _xlfn.POISSON.DIST(4,L1599,FALSE)</f>
        <v>3.586345032385392E-4</v>
      </c>
      <c r="AK1599" s="13">
        <f t="shared" ref="AK1599:AK1662" si="1986">_xlfn.POISSON.DIST(3,K1599,FALSE) * _xlfn.POISSON.DIST(4,L1599,FALSE)</f>
        <v>2.7042970334791581E-4</v>
      </c>
      <c r="AL1599" s="13">
        <f t="shared" ref="AL1599:AL1662" si="1987">_xlfn.POISSON.DIST(5,K1599,FALSE) * _xlfn.POISSON.DIST(5,L1599,FALSE)</f>
        <v>6.6114119794817952E-6</v>
      </c>
      <c r="AM1599" s="13">
        <f t="shared" ref="AM1599:AM1662" si="1988">_xlfn.POISSON.DIST(5,K1599,FALSE) * _xlfn.POISSON.DIST(0,L1599,FALSE)</f>
        <v>3.1879543429096137E-2</v>
      </c>
      <c r="AN1599" s="13">
        <f t="shared" ref="AN1599:AN1662" si="1989">_xlfn.POISSON.DIST(5,K1599,FALSE) * _xlfn.POISSON.DIST(1,L1599,FALSE)</f>
        <v>1.5230170583161529E-2</v>
      </c>
      <c r="AO1599" s="13">
        <f t="shared" ref="AO1599:AO1662" si="1990">_xlfn.POISSON.DIST(5,K1599,FALSE) * _xlfn.POISSON.DIST(2,L1599,FALSE)</f>
        <v>3.6380398061236501E-3</v>
      </c>
      <c r="AP1599" s="13">
        <f t="shared" ref="AP1599:AP1662" si="1991">_xlfn.POISSON.DIST(5,K1599,FALSE) * _xlfn.POISSON.DIST(3,L1599,FALSE)</f>
        <v>5.7934713900811201E-4</v>
      </c>
      <c r="AQ1599" s="13">
        <f t="shared" ref="AQ1599:AQ1662" si="1992">_xlfn.POISSON.DIST(5,K1599,FALSE) * _xlfn.POISSON.DIST(4,L1599,FALSE)</f>
        <v>6.9194495943650881E-5</v>
      </c>
      <c r="AR1599" s="13">
        <f t="shared" ref="AR1599:AR1662" si="1993">_xlfn.POISSON.DIST(0,K1599,FALSE) * _xlfn.POISSON.DIST(5,L1599,FALSE)</f>
        <v>1.3392374387096772E-5</v>
      </c>
      <c r="AS1599" s="13">
        <f t="shared" ref="AS1599:AS1662" si="1994">_xlfn.POISSON.DIST(1,K1599,FALSE) * _xlfn.POISSON.DIST(5,L1599,FALSE)</f>
        <v>3.0295711650068716E-5</v>
      </c>
      <c r="AT1599" s="13">
        <f t="shared" ref="AT1599:AT1662" si="1995">_xlfn.POISSON.DIST(2,K1599,FALSE) * _xlfn.POISSON.DIST(5,L1599,FALSE)</f>
        <v>3.4266893900024795E-5</v>
      </c>
      <c r="AU1599" s="13">
        <f t="shared" ref="AU1599:AU1662" si="1996">_xlfn.POISSON.DIST(3,K1599,FALSE) * _xlfn.POISSON.DIST(5,L1599,FALSE)</f>
        <v>2.5839080926004987E-5</v>
      </c>
      <c r="AV1599" s="13">
        <f t="shared" ref="AV1599:AV1662" si="1997">_xlfn.POISSON.DIST(4,K1599,FALSE) * _xlfn.POISSON.DIST(5,L1599,FALSE)</f>
        <v>1.4613042512298251E-5</v>
      </c>
      <c r="AW1599" s="13">
        <f t="shared" ref="AW1599:AW1662" si="1998">_xlfn.POISSON.DIST(6,K1599,FALSE) * _xlfn.POISSON.DIST(6,L1599,FALSE)</f>
        <v>1.9847598742630656E-7</v>
      </c>
      <c r="AX1599" s="13">
        <f t="shared" ref="AX1599:AX1662" si="1999">_xlfn.POISSON.DIST(6,K1599,FALSE) * _xlfn.POISSON.DIST(0,L1599,FALSE)</f>
        <v>1.2019445137802665E-2</v>
      </c>
      <c r="AY1599" s="13">
        <f t="shared" ref="AY1599:AY1662" si="2000">_xlfn.POISSON.DIST(6,K1599,FALSE) * _xlfn.POISSON.DIST(1,L1599,FALSE)</f>
        <v>5.7421838606575102E-3</v>
      </c>
      <c r="AZ1599" s="13">
        <f t="shared" ref="AZ1599:AZ1662" si="2001">_xlfn.POISSON.DIST(6,K1599,FALSE) * _xlfn.POISSON.DIST(2,L1599,FALSE)</f>
        <v>1.3716388365504653E-3</v>
      </c>
      <c r="BA1599" s="13">
        <f t="shared" ref="BA1599:BA1662" si="2002">_xlfn.POISSON.DIST(6,K1599,FALSE) * _xlfn.POISSON.DIST(3,L1599,FALSE)</f>
        <v>2.1842945048878846E-4</v>
      </c>
      <c r="BB1599" s="13">
        <f t="shared" ref="BB1599:BB1662" si="2003">_xlfn.POISSON.DIST(6,K1599,FALSE) * _xlfn.POISSON.DIST(4,L1599,FALSE)</f>
        <v>2.6088185663084351E-5</v>
      </c>
      <c r="BC1599" s="13">
        <f t="shared" ref="BC1599:BC1662" si="2004">_xlfn.POISSON.DIST(6,K1599,FALSE) * _xlfn.POISSON.DIST(5,L1599,FALSE)</f>
        <v>2.4926801021329997E-6</v>
      </c>
      <c r="BD1599" s="13">
        <f t="shared" ref="BD1599:BD1662" si="2005">_xlfn.POISSON.DIST(0,K1599,FALSE) * _xlfn.POISSON.DIST(6,L1599,FALSE)</f>
        <v>1.0663481159043589E-6</v>
      </c>
      <c r="BE1599" s="13">
        <f t="shared" ref="BE1599:BE1662" si="2006">_xlfn.POISSON.DIST(1,K1599,FALSE) * _xlfn.POISSON.DIST(6,L1599,FALSE)</f>
        <v>2.4122514876195771E-6</v>
      </c>
      <c r="BF1599" s="13">
        <f t="shared" ref="BF1599:BF1662" si="2007">_xlfn.POISSON.DIST(2,K1599,FALSE) * _xlfn.POISSON.DIST(6,L1599,FALSE)</f>
        <v>2.7284510342984316E-6</v>
      </c>
      <c r="BG1599" s="13">
        <f t="shared" ref="BG1599:BG1662" si="2008">_xlfn.POISSON.DIST(3,K1599,FALSE) * _xlfn.POISSON.DIST(6,L1599,FALSE)</f>
        <v>2.0573988200847164E-6</v>
      </c>
      <c r="BH1599" s="13">
        <f t="shared" ref="BH1599:BH1662" si="2009">_xlfn.POISSON.DIST(4,K1599,FALSE) * _xlfn.POISSON.DIST(6,L1599,FALSE)</f>
        <v>1.1635420202733421E-6</v>
      </c>
      <c r="BI1599" s="13">
        <f t="shared" ref="BI1599:BI1662" si="2010">_xlfn.POISSON.DIST(5,K1599,FALSE) * _xlfn.POISSON.DIST(6,L1599,FALSE)</f>
        <v>5.2642395620155967E-7</v>
      </c>
      <c r="BJ1599" s="14">
        <f t="shared" ref="BJ1599:BJ1662" si="2011">SUM(N1599,Q1599,T1599,W1599,X1599,Y1599,AD1599,AE1599,AF1599,AG1599,AM1599,AN1599,AO1599,AP1599,AQ1599,AX1599,AY1599,AZ1599,BA1599,BB1599,BC1599)</f>
        <v>0.77281079374339035</v>
      </c>
      <c r="BK1599" s="14">
        <f t="shared" ref="BK1599:BK1662" si="2012">SUM(M1599,P1599,S1599,V1599,AC1599,AL1599,AY1599)</f>
        <v>0.16138830226673412</v>
      </c>
      <c r="BL1599" s="14">
        <f t="shared" ref="BL1599:BL1662" si="2013">SUM(O1599,R1599,U1599,AA1599,AB1599,AH1599,AI1599,AJ1599,AK1599,AR1599,AS1599,AT1599,AU1599,AV1599,BD1599,BE1599,BF1599,BG1599,BH1599,BI1599)</f>
        <v>6.1763195694319671E-2</v>
      </c>
      <c r="BM1599" s="14">
        <f t="shared" ref="BM1599:BM1662" si="2014">SUM(S1599:BI1599)</f>
        <v>0.50749296479913975</v>
      </c>
      <c r="BN1599" s="14">
        <f t="shared" ref="BN1599:BN1662" si="2015">SUM(M1599:R1599)</f>
        <v>0.48390089322332203</v>
      </c>
    </row>
    <row r="1600" spans="1:66" x14ac:dyDescent="0.25">
      <c r="A1600" t="s">
        <v>114</v>
      </c>
      <c r="B1600" t="s">
        <v>104</v>
      </c>
      <c r="C1600" t="s">
        <v>379</v>
      </c>
      <c r="D1600" s="11">
        <v>44471</v>
      </c>
      <c r="E1600" s="10">
        <f>VLOOKUP(A1600,home!$A$2:$E$405,3,FALSE)</f>
        <v>1.2436974789916</v>
      </c>
      <c r="F1600" s="10">
        <f>VLOOKUP(B1600,home!$B$2:$E$405,3,FALSE)</f>
        <v>0.8</v>
      </c>
      <c r="G1600" s="10">
        <f>VLOOKUP(C1600,away!$B$2:$E$405,4,FALSE)</f>
        <v>0.8</v>
      </c>
      <c r="H1600" s="10">
        <f>VLOOKUP(A1600,away!$A$2:$E$405,3,FALSE)</f>
        <v>1.0588235294117601</v>
      </c>
      <c r="I1600" s="10">
        <f>VLOOKUP(C1600,away!$B$2:$E$405,3,FALSE)</f>
        <v>0.64</v>
      </c>
      <c r="J1600" s="10">
        <f>VLOOKUP(B1600,home!$B$2:$E$405,4,FALSE)</f>
        <v>1.1299999999999999</v>
      </c>
      <c r="K1600" s="12">
        <f t="shared" si="1960"/>
        <v>0.79596638655462404</v>
      </c>
      <c r="L1600" s="12">
        <f t="shared" si="1961"/>
        <v>0.76574117647058482</v>
      </c>
      <c r="M1600" s="13">
        <f t="shared" si="1962"/>
        <v>0.20977755679540314</v>
      </c>
      <c r="N1600" s="13">
        <f t="shared" si="1963"/>
        <v>0.16697588386269444</v>
      </c>
      <c r="O1600" s="13">
        <f t="shared" si="1964"/>
        <v>0.1606353131376369</v>
      </c>
      <c r="P1600" s="13">
        <f t="shared" si="1965"/>
        <v>0.12786030975123536</v>
      </c>
      <c r="Q1600" s="13">
        <f t="shared" si="1966"/>
        <v>6.6453595459976714E-2</v>
      </c>
      <c r="R1600" s="13">
        <f t="shared" si="1967"/>
        <v>6.1502536832367435E-2</v>
      </c>
      <c r="S1600" s="13">
        <f t="shared" si="1968"/>
        <v>1.9482850143052212E-2</v>
      </c>
      <c r="T1600" s="13">
        <f t="shared" si="1969"/>
        <v>5.0886254368222882E-2</v>
      </c>
      <c r="U1600" s="13">
        <f t="shared" si="1970"/>
        <v>4.8953952006402172E-2</v>
      </c>
      <c r="V1600" s="13">
        <f t="shared" si="1971"/>
        <v>1.3194310795903998E-3</v>
      </c>
      <c r="W1600" s="13">
        <f t="shared" si="1972"/>
        <v>1.7631609417280147E-2</v>
      </c>
      <c r="X1600" s="13">
        <f t="shared" si="1973"/>
        <v>1.3501249338257941E-2</v>
      </c>
      <c r="Y1600" s="13">
        <f t="shared" si="1974"/>
        <v>5.1692312760501695E-3</v>
      </c>
      <c r="Z1600" s="13">
        <f t="shared" si="1975"/>
        <v>1.5698341636647507E-2</v>
      </c>
      <c r="AA1600" s="13">
        <f t="shared" si="1976"/>
        <v>1.2495352267422316E-2</v>
      </c>
      <c r="AB1600" s="13">
        <f t="shared" si="1977"/>
        <v>4.9729401965136338E-3</v>
      </c>
      <c r="AC1600" s="13">
        <f t="shared" si="1978"/>
        <v>5.0262427112368599E-5</v>
      </c>
      <c r="AD1600" s="13">
        <f t="shared" si="1979"/>
        <v>3.5085421092537392E-3</v>
      </c>
      <c r="AE1600" s="13">
        <f t="shared" si="1980"/>
        <v>2.6866351624365453E-3</v>
      </c>
      <c r="AF1600" s="13">
        <f t="shared" si="1981"/>
        <v>1.0286335850157003E-3</v>
      </c>
      <c r="AG1600" s="13">
        <f t="shared" si="1982"/>
        <v>2.6255569718235924E-4</v>
      </c>
      <c r="AH1600" s="13">
        <f t="shared" si="1983"/>
        <v>3.0052166483709067E-3</v>
      </c>
      <c r="AI1600" s="13">
        <f t="shared" si="1984"/>
        <v>2.3920514364175883E-3</v>
      </c>
      <c r="AJ1600" s="13">
        <f t="shared" si="1985"/>
        <v>9.5199626914905296E-4</v>
      </c>
      <c r="AK1600" s="13">
        <f t="shared" si="1986"/>
        <v>2.5258567678935166E-4</v>
      </c>
      <c r="AL1600" s="13">
        <f t="shared" si="1987"/>
        <v>1.2254064920212991E-6</v>
      </c>
      <c r="AM1600" s="13">
        <f t="shared" si="1988"/>
        <v>5.5853631695548778E-4</v>
      </c>
      <c r="AN1600" s="13">
        <f t="shared" si="1989"/>
        <v>4.2769425644704259E-4</v>
      </c>
      <c r="AO1600" s="13">
        <f t="shared" si="1990"/>
        <v>1.6375155155073519E-4</v>
      </c>
      <c r="AP1600" s="13">
        <f t="shared" si="1991"/>
        <v>4.179710191111453E-5</v>
      </c>
      <c r="AQ1600" s="13">
        <f t="shared" si="1992"/>
        <v>8.0014404976194428E-6</v>
      </c>
      <c r="AR1600" s="13">
        <f t="shared" si="1993"/>
        <v>4.6024362637450531E-4</v>
      </c>
      <c r="AS1600" s="13">
        <f t="shared" si="1994"/>
        <v>3.663384562201114E-4</v>
      </c>
      <c r="AT1600" s="13">
        <f t="shared" si="1995"/>
        <v>1.457965486267607E-4</v>
      </c>
      <c r="AU1600" s="13">
        <f t="shared" si="1996"/>
        <v>3.8683050660859421E-5</v>
      </c>
      <c r="AV1600" s="13">
        <f t="shared" si="1997"/>
        <v>7.6976020138584325E-6</v>
      </c>
      <c r="AW1600" s="13">
        <f t="shared" si="1998"/>
        <v>2.0746956924078789E-8</v>
      </c>
      <c r="AX1600" s="13">
        <f t="shared" si="1999"/>
        <v>7.4096022327764614E-5</v>
      </c>
      <c r="AY1600" s="13">
        <f t="shared" si="2000"/>
        <v>5.6738375309053182E-5</v>
      </c>
      <c r="AZ1600" s="13">
        <f t="shared" si="2001"/>
        <v>2.1723455130091982E-5</v>
      </c>
      <c r="BA1600" s="13">
        <f t="shared" si="2002"/>
        <v>5.5448480294408657E-6</v>
      </c>
      <c r="BB1600" s="13">
        <f t="shared" si="2003"/>
        <v>1.0614796133536631E-6</v>
      </c>
      <c r="BC1600" s="13">
        <f t="shared" si="2004"/>
        <v>1.6256372958579514E-7</v>
      </c>
      <c r="BD1600" s="13">
        <f t="shared" si="2005"/>
        <v>5.8737915987183635E-5</v>
      </c>
      <c r="BE1600" s="13">
        <f t="shared" si="2006"/>
        <v>4.6753406742067637E-5</v>
      </c>
      <c r="BF1600" s="13">
        <f t="shared" si="2007"/>
        <v>1.8607070111801086E-5</v>
      </c>
      <c r="BG1600" s="13">
        <f t="shared" si="2008"/>
        <v>4.9368674537529518E-6</v>
      </c>
      <c r="BH1600" s="13">
        <f t="shared" si="2009"/>
        <v>9.8239513701571601E-7</v>
      </c>
      <c r="BI1600" s="13">
        <f t="shared" si="2010"/>
        <v>1.563907014758469E-7</v>
      </c>
      <c r="BJ1600" s="14">
        <f t="shared" si="2011"/>
        <v>0.32946329768787191</v>
      </c>
      <c r="BK1600" s="14">
        <f t="shared" si="2012"/>
        <v>0.35854837397819461</v>
      </c>
      <c r="BL1600" s="14">
        <f t="shared" si="2013"/>
        <v>0.29631087780109883</v>
      </c>
      <c r="BM1600" s="14">
        <f t="shared" si="2014"/>
        <v>0.20675897763614667</v>
      </c>
      <c r="BN1600" s="14">
        <f t="shared" si="2015"/>
        <v>0.79320519583931404</v>
      </c>
    </row>
    <row r="1601" spans="1:66" x14ac:dyDescent="0.25">
      <c r="A1601" t="s">
        <v>114</v>
      </c>
      <c r="B1601" t="s">
        <v>96</v>
      </c>
      <c r="C1601" t="s">
        <v>112</v>
      </c>
      <c r="D1601" s="11">
        <v>44471</v>
      </c>
      <c r="E1601" s="10">
        <f>VLOOKUP(A1601,home!$A$2:$E$405,3,FALSE)</f>
        <v>1.2436974789916</v>
      </c>
      <c r="F1601" s="10">
        <f>VLOOKUP(B1601,home!$B$2:$E$405,3,FALSE)</f>
        <v>0.64</v>
      </c>
      <c r="G1601" s="10">
        <f>VLOOKUP(C1601,away!$B$2:$E$405,4,FALSE)</f>
        <v>0.64</v>
      </c>
      <c r="H1601" s="10">
        <f>VLOOKUP(A1601,away!$A$2:$E$405,3,FALSE)</f>
        <v>1.0588235294117601</v>
      </c>
      <c r="I1601" s="10">
        <f>VLOOKUP(C1601,away!$B$2:$E$405,3,FALSE)</f>
        <v>1.45</v>
      </c>
      <c r="J1601" s="10">
        <f>VLOOKUP(B1601,home!$B$2:$E$405,4,FALSE)</f>
        <v>1.51</v>
      </c>
      <c r="K1601" s="12">
        <f t="shared" si="1960"/>
        <v>0.50941848739495943</v>
      </c>
      <c r="L1601" s="12">
        <f t="shared" si="1961"/>
        <v>2.3182941176470484</v>
      </c>
      <c r="M1601" s="13">
        <f t="shared" si="1962"/>
        <v>5.91479938739762E-2</v>
      </c>
      <c r="N1601" s="13">
        <f t="shared" si="1963"/>
        <v>3.0131081571727274E-2</v>
      </c>
      <c r="O1601" s="13">
        <f t="shared" si="1964"/>
        <v>0.13712244626866268</v>
      </c>
      <c r="P1601" s="13">
        <f t="shared" si="1965"/>
        <v>6.9852709166078719E-2</v>
      </c>
      <c r="Q1601" s="13">
        <f t="shared" si="1966"/>
        <v>7.6746649989217234E-3</v>
      </c>
      <c r="R1601" s="13">
        <f t="shared" si="1967"/>
        <v>0.1589450802910071</v>
      </c>
      <c r="S1601" s="13">
        <f t="shared" si="1968"/>
        <v>2.0623695996507874E-2</v>
      </c>
      <c r="T1601" s="13">
        <f t="shared" si="1969"/>
        <v>1.7792130721911922E-2</v>
      </c>
      <c r="U1601" s="13">
        <f t="shared" si="1970"/>
        <v>8.0969562380715204E-2</v>
      </c>
      <c r="V1601" s="13">
        <f t="shared" si="1971"/>
        <v>2.7062457030207036E-3</v>
      </c>
      <c r="W1601" s="13">
        <f t="shared" si="1972"/>
        <v>1.3032054116712474E-3</v>
      </c>
      <c r="X1601" s="13">
        <f t="shared" si="1973"/>
        <v>3.0212134399632529E-3</v>
      </c>
      <c r="Y1601" s="13">
        <f t="shared" si="1974"/>
        <v>3.5020306730115074E-3</v>
      </c>
      <c r="Z1601" s="13">
        <f t="shared" si="1975"/>
        <v>0.12282714822252651</v>
      </c>
      <c r="AA1601" s="13">
        <f t="shared" si="1976"/>
        <v>6.2570420058555926E-2</v>
      </c>
      <c r="AB1601" s="13">
        <f t="shared" si="1977"/>
        <v>1.5937264370948397E-2</v>
      </c>
      <c r="AC1601" s="13">
        <f t="shared" si="1978"/>
        <v>1.9975169659582089E-4</v>
      </c>
      <c r="AD1601" s="13">
        <f t="shared" si="1979"/>
        <v>1.6596923239462302E-4</v>
      </c>
      <c r="AE1601" s="13">
        <f t="shared" si="1980"/>
        <v>3.8476549517085047E-4</v>
      </c>
      <c r="AF1601" s="13">
        <f t="shared" si="1981"/>
        <v>4.4599979206406834E-4</v>
      </c>
      <c r="AG1601" s="13">
        <f t="shared" si="1982"/>
        <v>3.4465289813797879E-4</v>
      </c>
      <c r="AH1601" s="13">
        <f t="shared" si="1983"/>
        <v>7.1187363802911338E-2</v>
      </c>
      <c r="AI1601" s="13">
        <f t="shared" si="1984"/>
        <v>3.6264159190113769E-2</v>
      </c>
      <c r="AJ1601" s="13">
        <f t="shared" si="1985"/>
        <v>9.2368165606388879E-3</v>
      </c>
      <c r="AK1601" s="13">
        <f t="shared" si="1986"/>
        <v>1.5684683735551247E-3</v>
      </c>
      <c r="AL1601" s="13">
        <f t="shared" si="1987"/>
        <v>9.4361253891167235E-6</v>
      </c>
      <c r="AM1601" s="13">
        <f t="shared" si="1988"/>
        <v>1.6909559064114278E-5</v>
      </c>
      <c r="AN1601" s="13">
        <f t="shared" si="1989"/>
        <v>3.9201331310341459E-5</v>
      </c>
      <c r="AO1601" s="13">
        <f t="shared" si="1990"/>
        <v>4.5440107890348848E-5</v>
      </c>
      <c r="AP1601" s="13">
        <f t="shared" si="1991"/>
        <v>3.5114511609147648E-5</v>
      </c>
      <c r="AQ1601" s="13">
        <f t="shared" si="1992"/>
        <v>2.0351441426883997E-5</v>
      </c>
      <c r="AR1601" s="13">
        <f t="shared" si="1993"/>
        <v>3.300664935101795E-2</v>
      </c>
      <c r="AS1601" s="13">
        <f t="shared" si="1994"/>
        <v>1.6814197386371379E-2</v>
      </c>
      <c r="AT1601" s="13">
        <f t="shared" si="1995"/>
        <v>4.2827314996627943E-3</v>
      </c>
      <c r="AU1601" s="13">
        <f t="shared" si="1996"/>
        <v>7.2723420082565569E-4</v>
      </c>
      <c r="AV1601" s="13">
        <f t="shared" si="1997"/>
        <v>9.261663664162189E-5</v>
      </c>
      <c r="AW1601" s="13">
        <f t="shared" si="1998"/>
        <v>3.0955258688580469E-7</v>
      </c>
      <c r="AX1601" s="13">
        <f t="shared" si="1999"/>
        <v>1.4356736668261365E-6</v>
      </c>
      <c r="AY1601" s="13">
        <f t="shared" si="2000"/>
        <v>3.3283138166638008E-6</v>
      </c>
      <c r="AZ1601" s="13">
        <f t="shared" si="2001"/>
        <v>3.8580051714275437E-6</v>
      </c>
      <c r="BA1601" s="13">
        <f t="shared" si="2002"/>
        <v>2.9813302315907888E-6</v>
      </c>
      <c r="BB1601" s="13">
        <f t="shared" si="2003"/>
        <v>1.7279000846650597E-6</v>
      </c>
      <c r="BC1601" s="13">
        <f t="shared" si="2004"/>
        <v>8.0115612043216883E-7</v>
      </c>
      <c r="BD1601" s="13">
        <f t="shared" si="2005"/>
        <v>1.2753186838950619E-2</v>
      </c>
      <c r="BE1601" s="13">
        <f t="shared" si="2006"/>
        <v>6.4967091489635271E-3</v>
      </c>
      <c r="BF1601" s="13">
        <f t="shared" si="2007"/>
        <v>1.6547718738549972E-3</v>
      </c>
      <c r="BG1601" s="13">
        <f t="shared" si="2008"/>
        <v>2.8099046165431179E-4</v>
      </c>
      <c r="BH1601" s="13">
        <f t="shared" si="2009"/>
        <v>3.5785433987087705E-5</v>
      </c>
      <c r="BI1601" s="13">
        <f t="shared" si="2010"/>
        <v>3.6459523304948794E-6</v>
      </c>
      <c r="BJ1601" s="14">
        <f t="shared" si="2011"/>
        <v>6.4936863565366876E-2</v>
      </c>
      <c r="BK1601" s="14">
        <f t="shared" si="2012"/>
        <v>0.15254316087538511</v>
      </c>
      <c r="BL1601" s="14">
        <f t="shared" si="2013"/>
        <v>0.64995010008136878</v>
      </c>
      <c r="BM1601" s="14">
        <f t="shared" si="2014"/>
        <v>0.52738027781304397</v>
      </c>
      <c r="BN1601" s="14">
        <f t="shared" si="2015"/>
        <v>0.46287397617037374</v>
      </c>
    </row>
    <row r="1602" spans="1:66" x14ac:dyDescent="0.25">
      <c r="A1602" t="s">
        <v>114</v>
      </c>
      <c r="B1602" t="s">
        <v>127</v>
      </c>
      <c r="C1602" t="s">
        <v>134</v>
      </c>
      <c r="D1602" s="11">
        <v>44471</v>
      </c>
      <c r="E1602" s="10">
        <f>VLOOKUP(A1602,home!$A$2:$E$405,3,FALSE)</f>
        <v>1.2436974789916</v>
      </c>
      <c r="F1602" s="10">
        <f>VLOOKUP(B1602,home!$B$2:$E$405,3,FALSE)</f>
        <v>1.29</v>
      </c>
      <c r="G1602" s="10">
        <f>VLOOKUP(C1602,away!$B$2:$E$405,4,FALSE)</f>
        <v>1.29</v>
      </c>
      <c r="H1602" s="10">
        <f>VLOOKUP(A1602,away!$A$2:$E$405,3,FALSE)</f>
        <v>1.0588235294117601</v>
      </c>
      <c r="I1602" s="10">
        <f>VLOOKUP(C1602,away!$B$2:$E$405,3,FALSE)</f>
        <v>0.64</v>
      </c>
      <c r="J1602" s="10">
        <f>VLOOKUP(B1602,home!$B$2:$E$405,4,FALSE)</f>
        <v>0.56999999999999995</v>
      </c>
      <c r="K1602" s="12">
        <f t="shared" si="1960"/>
        <v>2.0696369747899217</v>
      </c>
      <c r="L1602" s="12">
        <f t="shared" si="1961"/>
        <v>0.38625882352941004</v>
      </c>
      <c r="M1602" s="13">
        <f t="shared" si="1962"/>
        <v>8.5786313775372852E-2</v>
      </c>
      <c r="N1602" s="13">
        <f t="shared" si="1963"/>
        <v>0.17754652692044162</v>
      </c>
      <c r="O1602" s="13">
        <f t="shared" si="1964"/>
        <v>3.3135720633800346E-2</v>
      </c>
      <c r="P1602" s="13">
        <f t="shared" si="1965"/>
        <v>6.857891261002251E-2</v>
      </c>
      <c r="Q1602" s="13">
        <f t="shared" si="1966"/>
        <v>0.1837284284300402</v>
      </c>
      <c r="R1602" s="13">
        <f t="shared" si="1967"/>
        <v>6.3994822344054583E-3</v>
      </c>
      <c r="S1602" s="13">
        <f t="shared" si="1968"/>
        <v>1.3705762165885378E-2</v>
      </c>
      <c r="T1602" s="13">
        <f t="shared" si="1969"/>
        <v>7.0966726614294734E-2</v>
      </c>
      <c r="U1602" s="13">
        <f t="shared" si="1970"/>
        <v>1.3244605051836758E-2</v>
      </c>
      <c r="V1602" s="13">
        <f t="shared" si="1971"/>
        <v>1.2173999226977911E-3</v>
      </c>
      <c r="W1602" s="13">
        <f t="shared" si="1972"/>
        <v>0.12675038293295166</v>
      </c>
      <c r="X1602" s="13">
        <f t="shared" si="1973"/>
        <v>4.8958453793584121E-2</v>
      </c>
      <c r="Y1602" s="13">
        <f t="shared" si="1974"/>
        <v>9.4553173820643901E-3</v>
      </c>
      <c r="Z1602" s="13">
        <f t="shared" si="1975"/>
        <v>8.2395215968627091E-4</v>
      </c>
      <c r="AA1602" s="13">
        <f t="shared" si="1976"/>
        <v>1.7052818551447158E-3</v>
      </c>
      <c r="AB1602" s="13">
        <f t="shared" si="1977"/>
        <v>1.7646571899229285E-3</v>
      </c>
      <c r="AC1602" s="13">
        <f t="shared" si="1978"/>
        <v>6.0825526266891639E-5</v>
      </c>
      <c r="AD1602" s="13">
        <f t="shared" si="1979"/>
        <v>6.5581819771704561E-2</v>
      </c>
      <c r="AE1602" s="13">
        <f t="shared" si="1980"/>
        <v>2.5331556549936407E-2</v>
      </c>
      <c r="AF1602" s="13">
        <f t="shared" si="1981"/>
        <v>4.8922686155735782E-3</v>
      </c>
      <c r="AG1602" s="13">
        <f t="shared" si="1982"/>
        <v>6.2989397328043538E-4</v>
      </c>
      <c r="AH1602" s="13">
        <f t="shared" si="1983"/>
        <v>7.9564697961233879E-5</v>
      </c>
      <c r="AI1602" s="13">
        <f t="shared" si="1984"/>
        <v>1.6467004078856191E-4</v>
      </c>
      <c r="AJ1602" s="13">
        <f t="shared" si="1985"/>
        <v>1.7040360252808622E-4</v>
      </c>
      <c r="AK1602" s="13">
        <f t="shared" si="1986"/>
        <v>1.1755786547651085E-4</v>
      </c>
      <c r="AL1602" s="13">
        <f t="shared" si="1987"/>
        <v>1.9449948443935958E-6</v>
      </c>
      <c r="AM1602" s="13">
        <f t="shared" si="1988"/>
        <v>2.7146111814705682E-2</v>
      </c>
      <c r="AN1602" s="13">
        <f t="shared" si="1989"/>
        <v>1.0485425212946035E-2</v>
      </c>
      <c r="AO1602" s="13">
        <f t="shared" si="1990"/>
        <v>2.0250440034790744E-3</v>
      </c>
      <c r="AP1602" s="13">
        <f t="shared" si="1991"/>
        <v>2.6073037145970461E-4</v>
      </c>
      <c r="AQ1602" s="13">
        <f t="shared" si="1992"/>
        <v>2.5177351634602888E-5</v>
      </c>
      <c r="AR1602" s="13">
        <f t="shared" si="1993"/>
        <v>6.1465133257958089E-6</v>
      </c>
      <c r="AS1602" s="13">
        <f t="shared" si="1994"/>
        <v>1.2721051245105975E-5</v>
      </c>
      <c r="AT1602" s="13">
        <f t="shared" si="1995"/>
        <v>1.3163979007534355E-5</v>
      </c>
      <c r="AU1602" s="13">
        <f t="shared" si="1996"/>
        <v>9.0815525631171442E-6</v>
      </c>
      <c r="AV1602" s="13">
        <f t="shared" si="1997"/>
        <v>4.6988792432813575E-6</v>
      </c>
      <c r="AW1602" s="13">
        <f t="shared" si="1998"/>
        <v>4.3190530824803026E-8</v>
      </c>
      <c r="AX1602" s="13">
        <f t="shared" si="1999"/>
        <v>9.3637661222494024E-3</v>
      </c>
      <c r="AY1602" s="13">
        <f t="shared" si="2000"/>
        <v>3.6168372861846002E-3</v>
      </c>
      <c r="AZ1602" s="13">
        <f t="shared" si="2001"/>
        <v>6.9851765752948383E-4</v>
      </c>
      <c r="BA1602" s="13">
        <f t="shared" si="2002"/>
        <v>8.9936202870619257E-5</v>
      </c>
      <c r="BB1602" s="13">
        <f t="shared" si="2003"/>
        <v>8.684662978376935E-6</v>
      </c>
      <c r="BC1602" s="13">
        <f t="shared" si="2004"/>
        <v>6.7090554095545929E-7</v>
      </c>
      <c r="BD1602" s="13">
        <f t="shared" si="2005"/>
        <v>3.9569083433828847E-7</v>
      </c>
      <c r="BE1602" s="13">
        <f t="shared" si="2006"/>
        <v>8.1893638133199525E-7</v>
      </c>
      <c r="BF1602" s="13">
        <f t="shared" si="2007"/>
        <v>8.4745050740267858E-7</v>
      </c>
      <c r="BG1602" s="13">
        <f t="shared" si="2008"/>
        <v>5.8463830147502116E-7</v>
      </c>
      <c r="BH1602" s="13">
        <f t="shared" si="2009"/>
        <v>3.0249726140277034E-7</v>
      </c>
      <c r="BI1602" s="13">
        <f t="shared" si="2010"/>
        <v>1.2521190339437305E-7</v>
      </c>
      <c r="BJ1602" s="14">
        <f t="shared" si="2011"/>
        <v>0.76756227657545018</v>
      </c>
      <c r="BK1602" s="14">
        <f t="shared" si="2012"/>
        <v>0.17296799628127438</v>
      </c>
      <c r="BL1602" s="14">
        <f t="shared" si="2013"/>
        <v>5.6830829572438769E-2</v>
      </c>
      <c r="BM1602" s="14">
        <f t="shared" si="2014"/>
        <v>0.43939287588911297</v>
      </c>
      <c r="BN1602" s="14">
        <f t="shared" si="2015"/>
        <v>0.555175384604083</v>
      </c>
    </row>
    <row r="1603" spans="1:66" x14ac:dyDescent="0.25">
      <c r="A1603" t="s">
        <v>136</v>
      </c>
      <c r="B1603" t="s">
        <v>307</v>
      </c>
      <c r="C1603" t="s">
        <v>138</v>
      </c>
      <c r="D1603" s="11">
        <v>44471</v>
      </c>
      <c r="E1603" s="10">
        <f>VLOOKUP(A1603,home!$A$2:$E$405,3,FALSE)</f>
        <v>1.6168224299065399</v>
      </c>
      <c r="F1603" s="10">
        <f>VLOOKUP(B1603,home!$B$2:$E$405,3,FALSE)</f>
        <v>0.31</v>
      </c>
      <c r="G1603" s="10">
        <f>VLOOKUP(C1603,away!$B$2:$E$405,4,FALSE)</f>
        <v>1.1100000000000001</v>
      </c>
      <c r="H1603" s="10">
        <f>VLOOKUP(A1603,away!$A$2:$E$405,3,FALSE)</f>
        <v>1.36448598130841</v>
      </c>
      <c r="I1603" s="10">
        <f>VLOOKUP(C1603,away!$B$2:$E$405,3,FALSE)</f>
        <v>0.99</v>
      </c>
      <c r="J1603" s="10">
        <f>VLOOKUP(B1603,home!$B$2:$E$405,4,FALSE)</f>
        <v>1.28</v>
      </c>
      <c r="K1603" s="12">
        <f t="shared" si="1960"/>
        <v>0.55634859813084048</v>
      </c>
      <c r="L1603" s="12">
        <f t="shared" si="1961"/>
        <v>1.7290766355140172</v>
      </c>
      <c r="M1603" s="13">
        <f t="shared" si="1962"/>
        <v>0.10173079355117701</v>
      </c>
      <c r="N1603" s="13">
        <f t="shared" si="1963"/>
        <v>5.659778437893527E-2</v>
      </c>
      <c r="O1603" s="13">
        <f t="shared" si="1964"/>
        <v>0.1759003382416402</v>
      </c>
      <c r="P1603" s="13">
        <f t="shared" si="1965"/>
        <v>9.7861906591477185E-2</v>
      </c>
      <c r="Q1603" s="13">
        <f t="shared" si="1966"/>
        <v>1.5744048998266112E-2</v>
      </c>
      <c r="R1603" s="13">
        <f t="shared" si="1967"/>
        <v>0.15207258251631647</v>
      </c>
      <c r="S1603" s="13">
        <f t="shared" si="1968"/>
        <v>2.3535038967579663E-2</v>
      </c>
      <c r="T1603" s="13">
        <f t="shared" si="1969"/>
        <v>2.7222667271289795E-2</v>
      </c>
      <c r="U1603" s="13">
        <f t="shared" si="1970"/>
        <v>8.4605368097089226E-2</v>
      </c>
      <c r="V1603" s="13">
        <f t="shared" si="1971"/>
        <v>2.5155540472975115E-3</v>
      </c>
      <c r="W1603" s="13">
        <f t="shared" si="1972"/>
        <v>2.9197265296962058E-3</v>
      </c>
      <c r="X1603" s="13">
        <f t="shared" si="1973"/>
        <v>5.0484309245881322E-3</v>
      </c>
      <c r="Y1603" s="13">
        <f t="shared" si="1974"/>
        <v>4.3645619788558847E-3</v>
      </c>
      <c r="Z1603" s="13">
        <f t="shared" si="1975"/>
        <v>8.7648383110413411E-2</v>
      </c>
      <c r="AA1603" s="13">
        <f t="shared" si="1976"/>
        <v>4.8763055071913336E-2</v>
      </c>
      <c r="AB1603" s="13">
        <f t="shared" si="1977"/>
        <v>1.3564628664917979E-2</v>
      </c>
      <c r="AC1603" s="13">
        <f t="shared" si="1978"/>
        <v>1.5124287015821249E-4</v>
      </c>
      <c r="AD1603" s="13">
        <f t="shared" si="1979"/>
        <v>4.0609644043047681E-4</v>
      </c>
      <c r="AE1603" s="13">
        <f t="shared" si="1980"/>
        <v>7.021718669137473E-4</v>
      </c>
      <c r="AF1603" s="13">
        <f t="shared" si="1981"/>
        <v>6.0705448459790932E-4</v>
      </c>
      <c r="AG1603" s="13">
        <f t="shared" si="1982"/>
        <v>3.4988124193408298E-4</v>
      </c>
      <c r="AH1603" s="13">
        <f t="shared" si="1983"/>
        <v>3.7887692844199301E-2</v>
      </c>
      <c r="AI1603" s="13">
        <f t="shared" si="1984"/>
        <v>2.1078764800282156E-2</v>
      </c>
      <c r="AJ1603" s="13">
        <f t="shared" si="1985"/>
        <v>5.8635706234833416E-3</v>
      </c>
      <c r="AK1603" s="13">
        <f t="shared" si="1986"/>
        <v>1.0873964321387122E-3</v>
      </c>
      <c r="AL1603" s="13">
        <f t="shared" si="1987"/>
        <v>5.819640293911247E-6</v>
      </c>
      <c r="AM1603" s="13">
        <f t="shared" si="1988"/>
        <v>4.5186237067884052E-5</v>
      </c>
      <c r="AN1603" s="13">
        <f t="shared" si="1989"/>
        <v>7.8130466760875718E-5</v>
      </c>
      <c r="AO1603" s="13">
        <f t="shared" si="1990"/>
        <v>6.7546782299017388E-5</v>
      </c>
      <c r="AP1603" s="13">
        <f t="shared" si="1991"/>
        <v>3.8931187692460922E-5</v>
      </c>
      <c r="AQ1603" s="13">
        <f t="shared" si="1992"/>
        <v>1.6828751757961256E-5</v>
      </c>
      <c r="AR1603" s="13">
        <f t="shared" si="1993"/>
        <v>1.3102144894087318E-2</v>
      </c>
      <c r="AS1603" s="13">
        <f t="shared" si="1994"/>
        <v>7.2893599443326282E-3</v>
      </c>
      <c r="AT1603" s="13">
        <f t="shared" si="1995"/>
        <v>2.0277125931502799E-3</v>
      </c>
      <c r="AU1603" s="13">
        <f t="shared" si="1996"/>
        <v>3.7603835287046997E-4</v>
      </c>
      <c r="AV1603" s="13">
        <f t="shared" si="1997"/>
        <v>5.2302102615729046E-5</v>
      </c>
      <c r="AW1603" s="13">
        <f t="shared" si="1998"/>
        <v>1.5550876838711311E-7</v>
      </c>
      <c r="AX1603" s="13">
        <f t="shared" si="1999"/>
        <v>4.1898832745875186E-6</v>
      </c>
      <c r="AY1603" s="13">
        <f t="shared" si="2000"/>
        <v>7.2446292756202387E-6</v>
      </c>
      <c r="AZ1603" s="13">
        <f t="shared" si="2001"/>
        <v>6.2632596067178986E-6</v>
      </c>
      <c r="BA1603" s="13">
        <f t="shared" si="2002"/>
        <v>3.6098852827115438E-6</v>
      </c>
      <c r="BB1603" s="13">
        <f t="shared" si="2003"/>
        <v>1.5604420748056104E-6</v>
      </c>
      <c r="BC1603" s="13">
        <f t="shared" si="2004"/>
        <v>5.3962478652387909E-7</v>
      </c>
      <c r="BD1603" s="13">
        <f t="shared" si="2005"/>
        <v>3.7757687685809433E-3</v>
      </c>
      <c r="BE1603" s="13">
        <f t="shared" si="2006"/>
        <v>2.1006436612662177E-3</v>
      </c>
      <c r="BF1603" s="13">
        <f t="shared" si="2007"/>
        <v>5.843450780589482E-4</v>
      </c>
      <c r="BG1603" s="13">
        <f t="shared" si="2008"/>
        <v>1.0836652166758417E-4</v>
      </c>
      <c r="BH1603" s="13">
        <f t="shared" si="2009"/>
        <v>1.5072390603518945E-5</v>
      </c>
      <c r="BI1603" s="13">
        <f t="shared" si="2010"/>
        <v>1.6771006765496443E-6</v>
      </c>
      <c r="BJ1603" s="14">
        <f t="shared" si="2011"/>
        <v>0.11423245526538679</v>
      </c>
      <c r="BK1603" s="14">
        <f t="shared" si="2012"/>
        <v>0.2258076002972591</v>
      </c>
      <c r="BL1603" s="14">
        <f t="shared" si="2013"/>
        <v>0.57025682869989092</v>
      </c>
      <c r="BM1603" s="14">
        <f t="shared" si="2014"/>
        <v>0.39803072397463068</v>
      </c>
      <c r="BN1603" s="14">
        <f t="shared" si="2015"/>
        <v>0.59990745427781222</v>
      </c>
    </row>
    <row r="1604" spans="1:66" x14ac:dyDescent="0.25">
      <c r="A1604" t="s">
        <v>136</v>
      </c>
      <c r="B1604" t="s">
        <v>315</v>
      </c>
      <c r="C1604" t="s">
        <v>344</v>
      </c>
      <c r="D1604" s="11">
        <v>44471</v>
      </c>
      <c r="E1604" s="10">
        <f>VLOOKUP(A1604,home!$A$2:$E$405,3,FALSE)</f>
        <v>1.6168224299065399</v>
      </c>
      <c r="F1604" s="10">
        <f>VLOOKUP(B1604,home!$B$2:$E$405,3,FALSE)</f>
        <v>0.49</v>
      </c>
      <c r="G1604" s="10">
        <f>VLOOKUP(C1604,away!$B$2:$E$405,4,FALSE)</f>
        <v>0.62</v>
      </c>
      <c r="H1604" s="10">
        <f>VLOOKUP(A1604,away!$A$2:$E$405,3,FALSE)</f>
        <v>1.36448598130841</v>
      </c>
      <c r="I1604" s="10">
        <f>VLOOKUP(C1604,away!$B$2:$E$405,3,FALSE)</f>
        <v>0.74</v>
      </c>
      <c r="J1604" s="10">
        <f>VLOOKUP(B1604,home!$B$2:$E$405,4,FALSE)</f>
        <v>1.32</v>
      </c>
      <c r="K1604" s="12">
        <f t="shared" si="1960"/>
        <v>0.49119065420560681</v>
      </c>
      <c r="L1604" s="12">
        <f t="shared" si="1961"/>
        <v>1.3328299065420548</v>
      </c>
      <c r="M1604" s="13">
        <f t="shared" si="1962"/>
        <v>0.16137562437200295</v>
      </c>
      <c r="N1604" s="13">
        <f t="shared" si="1963"/>
        <v>7.9266198508122374E-2</v>
      </c>
      <c r="O1604" s="13">
        <f t="shared" si="1964"/>
        <v>0.21508625834990241</v>
      </c>
      <c r="P1604" s="13">
        <f t="shared" si="1965"/>
        <v>0.10564835994952471</v>
      </c>
      <c r="Q1604" s="13">
        <f t="shared" si="1966"/>
        <v>1.9467407950798064E-2</v>
      </c>
      <c r="R1604" s="13">
        <f t="shared" si="1967"/>
        <v>0.14333669880749036</v>
      </c>
      <c r="S1604" s="13">
        <f t="shared" si="1968"/>
        <v>1.7291297870201706E-2</v>
      </c>
      <c r="T1604" s="13">
        <f t="shared" si="1969"/>
        <v>2.5946743519678236E-2</v>
      </c>
      <c r="U1604" s="13">
        <f t="shared" si="1970"/>
        <v>7.0405646858923199E-2</v>
      </c>
      <c r="V1604" s="13">
        <f t="shared" si="1971"/>
        <v>1.2577951241221944E-3</v>
      </c>
      <c r="W1604" s="13">
        <f t="shared" si="1972"/>
        <v>3.1874029490133113E-3</v>
      </c>
      <c r="X1604" s="13">
        <f t="shared" si="1973"/>
        <v>4.2482659746452813E-3</v>
      </c>
      <c r="Y1604" s="13">
        <f t="shared" si="1974"/>
        <v>2.8311079709761313E-3</v>
      </c>
      <c r="Z1604" s="13">
        <f t="shared" si="1975"/>
        <v>6.3681146291878002E-2</v>
      </c>
      <c r="AA1604" s="13">
        <f t="shared" si="1976"/>
        <v>3.1279583907670508E-2</v>
      </c>
      <c r="AB1604" s="13">
        <f t="shared" si="1977"/>
        <v>7.6821196414439234E-3</v>
      </c>
      <c r="AC1604" s="13">
        <f t="shared" si="1978"/>
        <v>5.1465328381044168E-5</v>
      </c>
      <c r="AD1604" s="13">
        <f t="shared" si="1979"/>
        <v>3.914056349356821E-4</v>
      </c>
      <c r="AE1604" s="13">
        <f t="shared" si="1980"/>
        <v>5.2167713583135876E-4</v>
      </c>
      <c r="AF1604" s="13">
        <f t="shared" si="1981"/>
        <v>3.4765344409761839E-4</v>
      </c>
      <c r="AG1604" s="13">
        <f t="shared" si="1982"/>
        <v>1.5445430246855072E-4</v>
      </c>
      <c r="AH1604" s="13">
        <f t="shared" si="1983"/>
        <v>2.1219034065173666E-2</v>
      </c>
      <c r="AI1604" s="13">
        <f t="shared" si="1984"/>
        <v>1.0422591224083708E-2</v>
      </c>
      <c r="AJ1604" s="13">
        <f t="shared" si="1985"/>
        <v>2.5597397009376466E-3</v>
      </c>
      <c r="AK1604" s="13">
        <f t="shared" si="1986"/>
        <v>4.1910673943320909E-4</v>
      </c>
      <c r="AL1604" s="13">
        <f t="shared" si="1987"/>
        <v>1.3477196593674273E-6</v>
      </c>
      <c r="AM1604" s="13">
        <f t="shared" si="1988"/>
        <v>3.8450957976763725E-5</v>
      </c>
      <c r="AN1604" s="13">
        <f t="shared" si="1989"/>
        <v>5.1248586726622468E-5</v>
      </c>
      <c r="AO1604" s="13">
        <f t="shared" si="1990"/>
        <v>3.4152824528628311E-5</v>
      </c>
      <c r="AP1604" s="13">
        <f t="shared" si="1991"/>
        <v>1.5173301974879622E-5</v>
      </c>
      <c r="AQ1604" s="13">
        <f t="shared" si="1992"/>
        <v>5.0558576632782948E-6</v>
      </c>
      <c r="AR1604" s="13">
        <f t="shared" si="1993"/>
        <v>5.6562726379996162E-3</v>
      </c>
      <c r="AS1604" s="13">
        <f t="shared" si="1994"/>
        <v>2.7783082574243043E-3</v>
      </c>
      <c r="AT1604" s="13">
        <f t="shared" si="1995"/>
        <v>6.8233952527454176E-4</v>
      </c>
      <c r="AU1604" s="13">
        <f t="shared" si="1996"/>
        <v>1.117195992699818E-4</v>
      </c>
      <c r="AV1604" s="13">
        <f t="shared" si="1997"/>
        <v>1.3718905763252644E-5</v>
      </c>
      <c r="AW1604" s="13">
        <f t="shared" si="1998"/>
        <v>2.4508790909750824E-8</v>
      </c>
      <c r="AX1604" s="13">
        <f t="shared" si="1999"/>
        <v>3.1477918672398111E-6</v>
      </c>
      <c r="AY1604" s="13">
        <f t="shared" si="2000"/>
        <v>4.1954711402270775E-6</v>
      </c>
      <c r="AZ1604" s="13">
        <f t="shared" si="2001"/>
        <v>2.7959247038643723E-6</v>
      </c>
      <c r="BA1604" s="13">
        <f t="shared" si="2002"/>
        <v>1.2421640205833911E-6</v>
      </c>
      <c r="BB1604" s="13">
        <f t="shared" si="2003"/>
        <v>4.1389833886601599E-7</v>
      </c>
      <c r="BC1604" s="13">
        <f t="shared" si="2004"/>
        <v>1.1033121686174069E-7</v>
      </c>
      <c r="BD1604" s="13">
        <f t="shared" si="2005"/>
        <v>1.2564748885802342E-3</v>
      </c>
      <c r="BE1604" s="13">
        <f t="shared" si="2006"/>
        <v>6.1716872251464205E-4</v>
      </c>
      <c r="BF1604" s="13">
        <f t="shared" si="2007"/>
        <v>1.5157375428360282E-4</v>
      </c>
      <c r="BG1604" s="13">
        <f t="shared" si="2008"/>
        <v>2.4817203842320928E-5</v>
      </c>
      <c r="BH1604" s="13">
        <f t="shared" si="2009"/>
        <v>3.0474946477158777E-6</v>
      </c>
      <c r="BI1604" s="13">
        <f t="shared" si="2010"/>
        <v>2.9938017793992952E-7</v>
      </c>
      <c r="BJ1604" s="14">
        <f t="shared" si="2011"/>
        <v>0.13651830450072441</v>
      </c>
      <c r="BK1604" s="14">
        <f t="shared" si="2012"/>
        <v>0.28563008583503219</v>
      </c>
      <c r="BL1604" s="14">
        <f t="shared" si="2013"/>
        <v>0.51370651966483705</v>
      </c>
      <c r="BM1604" s="14">
        <f t="shared" si="2014"/>
        <v>0.27535133739228113</v>
      </c>
      <c r="BN1604" s="14">
        <f t="shared" si="2015"/>
        <v>0.72418054793784081</v>
      </c>
    </row>
    <row r="1605" spans="1:66" x14ac:dyDescent="0.25">
      <c r="A1605" t="s">
        <v>136</v>
      </c>
      <c r="B1605" t="s">
        <v>323</v>
      </c>
      <c r="C1605" t="s">
        <v>483</v>
      </c>
      <c r="D1605" s="11">
        <v>44471</v>
      </c>
      <c r="E1605" s="10">
        <f>VLOOKUP(A1605,home!$A$2:$E$405,3,FALSE)</f>
        <v>1.6168224299065399</v>
      </c>
      <c r="F1605" s="10">
        <f>VLOOKUP(B1605,home!$B$2:$E$405,3,FALSE)</f>
        <v>1.55</v>
      </c>
      <c r="G1605" s="10">
        <f>VLOOKUP(C1605,away!$B$2:$E$405,4,FALSE)</f>
        <v>0.62</v>
      </c>
      <c r="H1605" s="10">
        <f>VLOOKUP(A1605,away!$A$2:$E$405,3,FALSE)</f>
        <v>1.36448598130841</v>
      </c>
      <c r="I1605" s="10">
        <f>VLOOKUP(C1605,away!$B$2:$E$405,3,FALSE)</f>
        <v>1.24</v>
      </c>
      <c r="J1605" s="10">
        <f>VLOOKUP(B1605,home!$B$2:$E$405,4,FALSE)</f>
        <v>1.1000000000000001</v>
      </c>
      <c r="K1605" s="12">
        <f t="shared" si="1960"/>
        <v>1.553766355140185</v>
      </c>
      <c r="L1605" s="12">
        <f t="shared" si="1961"/>
        <v>1.8611588785046713</v>
      </c>
      <c r="M1605" s="13">
        <f t="shared" si="1962"/>
        <v>3.2878864842504719E-2</v>
      </c>
      <c r="N1605" s="13">
        <f t="shared" si="1963"/>
        <v>5.1086073987485339E-2</v>
      </c>
      <c r="O1605" s="13">
        <f t="shared" si="1964"/>
        <v>6.1192791216782741E-2</v>
      </c>
      <c r="P1605" s="13">
        <f t="shared" si="1965"/>
        <v>9.5079300169754855E-2</v>
      </c>
      <c r="Q1605" s="13">
        <f t="shared" si="1966"/>
        <v>3.9687911488978454E-2</v>
      </c>
      <c r="R1605" s="13">
        <f t="shared" si="1967"/>
        <v>5.6944753336798951E-2</v>
      </c>
      <c r="S1605" s="13">
        <f t="shared" si="1968"/>
        <v>6.8737723793642333E-2</v>
      </c>
      <c r="T1605" s="13">
        <f t="shared" si="1969"/>
        <v>7.3865508837019783E-2</v>
      </c>
      <c r="U1605" s="13">
        <f t="shared" si="1970"/>
        <v>8.8478841836475003E-2</v>
      </c>
      <c r="V1605" s="13">
        <f t="shared" si="1971"/>
        <v>2.208624059142799E-2</v>
      </c>
      <c r="W1605" s="13">
        <f t="shared" si="1972"/>
        <v>2.0555247192452109E-2</v>
      </c>
      <c r="X1605" s="13">
        <f t="shared" si="1973"/>
        <v>3.8256580812090449E-2</v>
      </c>
      <c r="Y1605" s="13">
        <f t="shared" si="1974"/>
        <v>3.5600787519826808E-2</v>
      </c>
      <c r="Z1605" s="13">
        <f t="shared" si="1975"/>
        <v>3.5327744419013964E-2</v>
      </c>
      <c r="AA1605" s="13">
        <f t="shared" si="1976"/>
        <v>5.4891060681255342E-2</v>
      </c>
      <c r="AB1605" s="13">
        <f t="shared" si="1977"/>
        <v>4.2643941642246413E-2</v>
      </c>
      <c r="AC1605" s="13">
        <f t="shared" si="1978"/>
        <v>3.9918202560993441E-3</v>
      </c>
      <c r="AD1605" s="13">
        <f t="shared" si="1979"/>
        <v>7.9845128773054583E-3</v>
      </c>
      <c r="AE1605" s="13">
        <f t="shared" si="1980"/>
        <v>1.486044703213193E-2</v>
      </c>
      <c r="AF1605" s="13">
        <f t="shared" si="1981"/>
        <v>1.3828826466200371E-2</v>
      </c>
      <c r="AG1605" s="13">
        <f t="shared" si="1982"/>
        <v>8.5792143856230664E-3</v>
      </c>
      <c r="AH1605" s="13">
        <f t="shared" si="1983"/>
        <v>1.6437636295747928E-2</v>
      </c>
      <c r="AI1605" s="13">
        <f t="shared" si="1984"/>
        <v>2.5540246234364274E-2</v>
      </c>
      <c r="AJ1605" s="13">
        <f t="shared" si="1985"/>
        <v>1.9841787650475506E-2</v>
      </c>
      <c r="AK1605" s="13">
        <f t="shared" si="1986"/>
        <v>1.027650069238162E-2</v>
      </c>
      <c r="AL1605" s="13">
        <f t="shared" si="1987"/>
        <v>4.6174279820356933E-4</v>
      </c>
      <c r="AM1605" s="13">
        <f t="shared" si="1988"/>
        <v>2.4812134941881556E-3</v>
      </c>
      <c r="AN1605" s="13">
        <f t="shared" si="1989"/>
        <v>4.6179325241738839E-3</v>
      </c>
      <c r="AO1605" s="13">
        <f t="shared" si="1990"/>
        <v>4.2973530588508568E-3</v>
      </c>
      <c r="AP1605" s="13">
        <f t="shared" si="1991"/>
        <v>2.6660189331831601E-3</v>
      </c>
      <c r="AQ1605" s="13">
        <f t="shared" si="1992"/>
        <v>1.2404712019388482E-3</v>
      </c>
      <c r="AR1605" s="13">
        <f t="shared" si="1993"/>
        <v>6.1186105466923746E-3</v>
      </c>
      <c r="AS1605" s="13">
        <f t="shared" si="1994"/>
        <v>9.5068912076565065E-3</v>
      </c>
      <c r="AT1605" s="13">
        <f t="shared" si="1995"/>
        <v>7.3857438502173602E-3</v>
      </c>
      <c r="AU1605" s="13">
        <f t="shared" si="1996"/>
        <v>3.825240100717088E-3</v>
      </c>
      <c r="AV1605" s="13">
        <f t="shared" si="1997"/>
        <v>1.4858823422068161E-3</v>
      </c>
      <c r="AW1605" s="13">
        <f t="shared" si="1998"/>
        <v>3.7090850444434045E-5</v>
      </c>
      <c r="AX1605" s="13">
        <f t="shared" si="1999"/>
        <v>6.4253767453156211E-4</v>
      </c>
      <c r="AY1605" s="13">
        <f t="shared" si="2000"/>
        <v>1.1958646977281615E-3</v>
      </c>
      <c r="AZ1605" s="13">
        <f t="shared" si="2001"/>
        <v>1.1128470998335368E-3</v>
      </c>
      <c r="BA1605" s="13">
        <f t="shared" si="2002"/>
        <v>6.9039508675778716E-4</v>
      </c>
      <c r="BB1605" s="13">
        <f t="shared" si="2003"/>
        <v>3.2123373634881469E-4</v>
      </c>
      <c r="BC1605" s="13">
        <f t="shared" si="2004"/>
        <v>1.1957340409616497E-4</v>
      </c>
      <c r="BD1605" s="13">
        <f t="shared" si="2005"/>
        <v>1.8979510571814724E-3</v>
      </c>
      <c r="BE1605" s="13">
        <f t="shared" si="2006"/>
        <v>2.9489724963513175E-3</v>
      </c>
      <c r="BF1605" s="13">
        <f t="shared" si="2007"/>
        <v>2.2910071235322195E-3</v>
      </c>
      <c r="BG1605" s="13">
        <f t="shared" si="2008"/>
        <v>1.1865632626436187E-3</v>
      </c>
      <c r="BH1605" s="13">
        <f t="shared" si="2009"/>
        <v>4.6091051893525531E-4</v>
      </c>
      <c r="BI1605" s="13">
        <f t="shared" si="2010"/>
        <v>1.4322945141036065E-4</v>
      </c>
      <c r="BJ1605" s="14">
        <f t="shared" si="2011"/>
        <v>0.32369055151074466</v>
      </c>
      <c r="BK1605" s="14">
        <f t="shared" si="2012"/>
        <v>0.22443155714936097</v>
      </c>
      <c r="BL1605" s="14">
        <f t="shared" si="2013"/>
        <v>0.41349856154407216</v>
      </c>
      <c r="BM1605" s="14">
        <f t="shared" si="2014"/>
        <v>0.6589199457336028</v>
      </c>
      <c r="BN1605" s="14">
        <f t="shared" si="2015"/>
        <v>0.33686969504230502</v>
      </c>
    </row>
    <row r="1606" spans="1:66" x14ac:dyDescent="0.25">
      <c r="A1606" t="s">
        <v>136</v>
      </c>
      <c r="B1606" t="s">
        <v>328</v>
      </c>
      <c r="C1606" t="s">
        <v>309</v>
      </c>
      <c r="D1606" s="11">
        <v>44471</v>
      </c>
      <c r="E1606" s="10">
        <f>VLOOKUP(A1606,home!$A$2:$E$405,3,FALSE)</f>
        <v>1.6168224299065399</v>
      </c>
      <c r="F1606" s="10">
        <f>VLOOKUP(B1606,home!$B$2:$E$405,3,FALSE)</f>
        <v>2.1</v>
      </c>
      <c r="G1606" s="10">
        <f>VLOOKUP(C1606,away!$B$2:$E$405,4,FALSE)</f>
        <v>0.93</v>
      </c>
      <c r="H1606" s="10">
        <f>VLOOKUP(A1606,away!$A$2:$E$405,3,FALSE)</f>
        <v>1.36448598130841</v>
      </c>
      <c r="I1606" s="10">
        <f>VLOOKUP(C1606,away!$B$2:$E$405,3,FALSE)</f>
        <v>0.93</v>
      </c>
      <c r="J1606" s="10">
        <f>VLOOKUP(B1606,home!$B$2:$E$405,4,FALSE)</f>
        <v>1.47</v>
      </c>
      <c r="K1606" s="12">
        <f t="shared" si="1960"/>
        <v>3.1576542056074728</v>
      </c>
      <c r="L1606" s="12">
        <f t="shared" si="1961"/>
        <v>1.8653887850467274</v>
      </c>
      <c r="M1606" s="13">
        <f t="shared" si="1962"/>
        <v>6.5844597435422572E-3</v>
      </c>
      <c r="N1606" s="13">
        <f t="shared" si="1963"/>
        <v>2.0791447000849308E-2</v>
      </c>
      <c r="O1606" s="13">
        <f t="shared" si="1964"/>
        <v>1.2282577361195375E-2</v>
      </c>
      <c r="P1606" s="13">
        <f t="shared" si="1965"/>
        <v>3.8784132060277712E-2</v>
      </c>
      <c r="Q1606" s="13">
        <f t="shared" si="1966"/>
        <v>3.2826100031448355E-2</v>
      </c>
      <c r="R1606" s="13">
        <f t="shared" si="1967"/>
        <v>1.1455891030521345E-2</v>
      </c>
      <c r="S1606" s="13">
        <f t="shared" si="1968"/>
        <v>5.7112085055433873E-2</v>
      </c>
      <c r="T1606" s="13">
        <f t="shared" si="1969"/>
        <v>6.1233438855485788E-2</v>
      </c>
      <c r="U1606" s="13">
        <f t="shared" si="1970"/>
        <v>3.617374249150665E-2</v>
      </c>
      <c r="V1606" s="13">
        <f t="shared" si="1971"/>
        <v>3.7378290623365548E-2</v>
      </c>
      <c r="W1606" s="13">
        <f t="shared" si="1972"/>
        <v>3.4551157605998167E-2</v>
      </c>
      <c r="X1606" s="13">
        <f t="shared" si="1973"/>
        <v>6.4451341908610904E-2</v>
      </c>
      <c r="Y1606" s="13">
        <f t="shared" si="1974"/>
        <v>6.0113405188767489E-2</v>
      </c>
      <c r="Z1606" s="13">
        <f t="shared" si="1975"/>
        <v>7.1232302170173064E-3</v>
      </c>
      <c r="AA1606" s="13">
        <f t="shared" si="1976"/>
        <v>2.2492697852274927E-2</v>
      </c>
      <c r="AB1606" s="13">
        <f t="shared" si="1977"/>
        <v>3.5512080984347057E-2</v>
      </c>
      <c r="AC1606" s="13">
        <f t="shared" si="1978"/>
        <v>1.376047367767943E-2</v>
      </c>
      <c r="AD1606" s="13">
        <f t="shared" si="1979"/>
        <v>2.7275152030796685E-2</v>
      </c>
      <c r="AE1606" s="13">
        <f t="shared" si="1980"/>
        <v>5.0878762708692606E-2</v>
      </c>
      <c r="AF1606" s="13">
        <f t="shared" si="1981"/>
        <v>4.745433667692444E-2</v>
      </c>
      <c r="AG1606" s="13">
        <f t="shared" si="1982"/>
        <v>2.950692914632215E-2</v>
      </c>
      <c r="AH1606" s="13">
        <f t="shared" si="1983"/>
        <v>3.3218984400325106E-3</v>
      </c>
      <c r="AI1606" s="13">
        <f t="shared" si="1984"/>
        <v>1.048940657976956E-2</v>
      </c>
      <c r="AJ1606" s="13">
        <f t="shared" si="1985"/>
        <v>1.656095940046803E-2</v>
      </c>
      <c r="AK1606" s="13">
        <f t="shared" si="1986"/>
        <v>1.7431261033260828E-2</v>
      </c>
      <c r="AL1606" s="13">
        <f t="shared" si="1987"/>
        <v>3.2421067125545833E-3</v>
      </c>
      <c r="AM1606" s="13">
        <f t="shared" si="1988"/>
        <v>1.7225099703725672E-2</v>
      </c>
      <c r="AN1606" s="13">
        <f t="shared" si="1989"/>
        <v>3.2131507808641567E-2</v>
      </c>
      <c r="AO1606" s="13">
        <f t="shared" si="1990"/>
        <v>2.9968877156440681E-2</v>
      </c>
      <c r="AP1606" s="13">
        <f t="shared" si="1991"/>
        <v>1.8634535782689171E-2</v>
      </c>
      <c r="AQ1606" s="13">
        <f t="shared" si="1992"/>
        <v>8.6901635158950757E-3</v>
      </c>
      <c r="AR1606" s="13">
        <f t="shared" si="1993"/>
        <v>1.2393264190201732E-3</v>
      </c>
      <c r="AS1606" s="13">
        <f t="shared" si="1994"/>
        <v>3.9133642791394987E-3</v>
      </c>
      <c r="AT1606" s="13">
        <f t="shared" si="1995"/>
        <v>6.1785255870494488E-3</v>
      </c>
      <c r="AU1606" s="13">
        <f t="shared" si="1996"/>
        <v>6.503215768133357E-3</v>
      </c>
      <c r="AV1606" s="13">
        <f t="shared" si="1997"/>
        <v>5.133726655054782E-3</v>
      </c>
      <c r="AW1606" s="13">
        <f t="shared" si="1998"/>
        <v>5.304674431698917E-4</v>
      </c>
      <c r="AX1606" s="13">
        <f t="shared" si="1999"/>
        <v>9.0651514202462289E-3</v>
      </c>
      <c r="AY1606" s="13">
        <f t="shared" si="2000"/>
        <v>1.6910031794077726E-2</v>
      </c>
      <c r="AZ1606" s="13">
        <f t="shared" si="2001"/>
        <v>1.5771891831728099E-2</v>
      </c>
      <c r="BA1606" s="13">
        <f t="shared" si="2002"/>
        <v>9.806903380625228E-3</v>
      </c>
      <c r="BB1606" s="13">
        <f t="shared" si="2003"/>
        <v>4.5734218955637822E-3</v>
      </c>
      <c r="BC1606" s="13">
        <f t="shared" si="2004"/>
        <v>1.7062419826543655E-3</v>
      </c>
      <c r="BD1606" s="13">
        <f t="shared" si="2005"/>
        <v>3.8530426717539254E-4</v>
      </c>
      <c r="BE1606" s="13">
        <f t="shared" si="2006"/>
        <v>1.2166576396848835E-3</v>
      </c>
      <c r="BF1606" s="13">
        <f t="shared" si="2007"/>
        <v>1.9208920563677174E-3</v>
      </c>
      <c r="BG1606" s="13">
        <f t="shared" si="2008"/>
        <v>2.0218376267691698E-3</v>
      </c>
      <c r="BH1606" s="13">
        <f t="shared" si="2009"/>
        <v>1.5960660213057754E-3</v>
      </c>
      <c r="BI1606" s="13">
        <f t="shared" si="2010"/>
        <v>1.0079649169206736E-3</v>
      </c>
      <c r="BJ1606" s="14">
        <f t="shared" si="2011"/>
        <v>0.59356589742618326</v>
      </c>
      <c r="BK1606" s="14">
        <f t="shared" si="2012"/>
        <v>0.17377157966693113</v>
      </c>
      <c r="BL1606" s="14">
        <f t="shared" si="2013"/>
        <v>0.19683739640999715</v>
      </c>
      <c r="BM1606" s="14">
        <f t="shared" si="2014"/>
        <v>0.83219393214138671</v>
      </c>
      <c r="BN1606" s="14">
        <f t="shared" si="2015"/>
        <v>0.12272460722783435</v>
      </c>
    </row>
    <row r="1607" spans="1:66" x14ac:dyDescent="0.25">
      <c r="A1607" t="s">
        <v>136</v>
      </c>
      <c r="B1607" t="s">
        <v>481</v>
      </c>
      <c r="C1607" t="s">
        <v>317</v>
      </c>
      <c r="D1607" s="11">
        <v>44471</v>
      </c>
      <c r="E1607" s="10">
        <f>VLOOKUP(A1607,home!$A$2:$E$405,3,FALSE)</f>
        <v>1.6168224299065399</v>
      </c>
      <c r="F1607" s="10">
        <f>VLOOKUP(B1607,home!$B$2:$E$405,3,FALSE)</f>
        <v>1.36</v>
      </c>
      <c r="G1607" s="10">
        <f>VLOOKUP(C1607,away!$B$2:$E$405,4,FALSE)</f>
        <v>0.74</v>
      </c>
      <c r="H1607" s="10">
        <f>VLOOKUP(A1607,away!$A$2:$E$405,3,FALSE)</f>
        <v>1.36448598130841</v>
      </c>
      <c r="I1607" s="10">
        <f>VLOOKUP(C1607,away!$B$2:$E$405,3,FALSE)</f>
        <v>0.99</v>
      </c>
      <c r="J1607" s="10">
        <f>VLOOKUP(B1607,home!$B$2:$E$405,4,FALSE)</f>
        <v>1.32</v>
      </c>
      <c r="K1607" s="12">
        <f t="shared" si="1960"/>
        <v>1.6271700934579418</v>
      </c>
      <c r="L1607" s="12">
        <f t="shared" si="1961"/>
        <v>1.7831102803738303</v>
      </c>
      <c r="M1607" s="13">
        <f t="shared" si="1962"/>
        <v>3.3031937786485714E-2</v>
      </c>
      <c r="N1607" s="13">
        <f t="shared" si="1963"/>
        <v>5.3748581295132873E-2</v>
      </c>
      <c r="O1607" s="13">
        <f t="shared" si="1964"/>
        <v>5.8899587847751476E-2</v>
      </c>
      <c r="P1607" s="13">
        <f t="shared" si="1965"/>
        <v>9.5839647862860006E-2</v>
      </c>
      <c r="Q1607" s="13">
        <f t="shared" si="1966"/>
        <v>4.3729042024616582E-2</v>
      </c>
      <c r="R1607" s="13">
        <f t="shared" si="1967"/>
        <v>5.2512230300553589E-2</v>
      </c>
      <c r="S1607" s="13">
        <f t="shared" si="1968"/>
        <v>6.9517856943855608E-2</v>
      </c>
      <c r="T1607" s="13">
        <f t="shared" si="1969"/>
        <v>7.7973704384993098E-2</v>
      </c>
      <c r="U1607" s="13">
        <f t="shared" si="1970"/>
        <v>8.5446330685836749E-2</v>
      </c>
      <c r="V1607" s="13">
        <f t="shared" si="1971"/>
        <v>2.241119546767063E-2</v>
      </c>
      <c r="W1607" s="13">
        <f t="shared" si="1972"/>
        <v>2.3718196466007212E-2</v>
      </c>
      <c r="X1607" s="13">
        <f t="shared" si="1973"/>
        <v>4.2292159950463717E-2</v>
      </c>
      <c r="Y1607" s="13">
        <f t="shared" si="1974"/>
        <v>3.7705792593443123E-2</v>
      </c>
      <c r="Z1607" s="13">
        <f t="shared" si="1975"/>
        <v>3.12116992314251E-2</v>
      </c>
      <c r="AA1607" s="13">
        <f t="shared" si="1976"/>
        <v>5.0786743555379148E-2</v>
      </c>
      <c r="AB1607" s="13">
        <f t="shared" si="1977"/>
        <v>4.1319335128715412E-2</v>
      </c>
      <c r="AC1607" s="13">
        <f t="shared" si="1978"/>
        <v>4.0640233849034788E-3</v>
      </c>
      <c r="AD1607" s="13">
        <f t="shared" si="1979"/>
        <v>9.6483849900616953E-3</v>
      </c>
      <c r="AE1607" s="13">
        <f t="shared" si="1980"/>
        <v>1.7204134464783569E-2</v>
      </c>
      <c r="AF1607" s="13">
        <f t="shared" si="1981"/>
        <v>1.5338434514544653E-2</v>
      </c>
      <c r="AG1607" s="13">
        <f t="shared" si="1982"/>
        <v>9.1167067559084543E-3</v>
      </c>
      <c r="AH1607" s="13">
        <f t="shared" si="1983"/>
        <v>1.3913475441872519E-2</v>
      </c>
      <c r="AI1607" s="13">
        <f t="shared" si="1984"/>
        <v>2.2639591135076482E-2</v>
      </c>
      <c r="AJ1607" s="13">
        <f t="shared" si="1985"/>
        <v>1.8419232811556E-2</v>
      </c>
      <c r="AK1607" s="13">
        <f t="shared" si="1986"/>
        <v>9.9904082584677222E-3</v>
      </c>
      <c r="AL1607" s="13">
        <f t="shared" si="1987"/>
        <v>4.7165815415761779E-4</v>
      </c>
      <c r="AM1607" s="13">
        <f t="shared" si="1988"/>
        <v>3.139912701199378E-3</v>
      </c>
      <c r="AN1607" s="13">
        <f t="shared" si="1989"/>
        <v>5.5988106169849745E-3</v>
      </c>
      <c r="AO1607" s="13">
        <f t="shared" si="1990"/>
        <v>4.9916483845060282E-3</v>
      </c>
      <c r="AP1607" s="13">
        <f t="shared" si="1991"/>
        <v>2.9668865168080414E-3</v>
      </c>
      <c r="AQ1607" s="13">
        <f t="shared" si="1992"/>
        <v>1.322571462205731E-3</v>
      </c>
      <c r="AR1607" s="13">
        <f t="shared" si="1993"/>
        <v>4.9618522192263446E-3</v>
      </c>
      <c r="AS1607" s="13">
        <f t="shared" si="1994"/>
        <v>8.0737775392830252E-3</v>
      </c>
      <c r="AT1607" s="13">
        <f t="shared" si="1995"/>
        <v>6.5687046765768977E-3</v>
      </c>
      <c r="AU1607" s="13">
        <f t="shared" si="1996"/>
        <v>3.5627999341610837E-3</v>
      </c>
      <c r="AV1607" s="13">
        <f t="shared" si="1997"/>
        <v>1.4493203754602098E-3</v>
      </c>
      <c r="AW1607" s="13">
        <f t="shared" si="1998"/>
        <v>3.8013337692803289E-5</v>
      </c>
      <c r="AX1607" s="13">
        <f t="shared" si="1999"/>
        <v>8.5152867391006246E-4</v>
      </c>
      <c r="AY1607" s="13">
        <f t="shared" si="2000"/>
        <v>1.5183695324821277E-3</v>
      </c>
      <c r="AZ1607" s="13">
        <f t="shared" si="2001"/>
        <v>1.3537101613876443E-3</v>
      </c>
      <c r="BA1607" s="13">
        <f t="shared" si="2002"/>
        <v>8.0460483513894216E-4</v>
      </c>
      <c r="BB1607" s="13">
        <f t="shared" si="2003"/>
        <v>3.5867478829368463E-4</v>
      </c>
      <c r="BC1607" s="13">
        <f t="shared" si="2004"/>
        <v>1.2791134046347531E-4</v>
      </c>
      <c r="BD1607" s="13">
        <f t="shared" si="2005"/>
        <v>1.4745882836330318E-3</v>
      </c>
      <c r="BE1607" s="13">
        <f t="shared" si="2006"/>
        <v>2.3994059552911464E-3</v>
      </c>
      <c r="BF1607" s="13">
        <f t="shared" si="2007"/>
        <v>1.9521208062573186E-3</v>
      </c>
      <c r="BG1607" s="13">
        <f t="shared" si="2008"/>
        <v>1.0588108649196382E-3</v>
      </c>
      <c r="BH1607" s="13">
        <f t="shared" si="2009"/>
        <v>4.3071634350639291E-4</v>
      </c>
      <c r="BI1607" s="13">
        <f t="shared" si="2010"/>
        <v>1.4016975058343207E-4</v>
      </c>
      <c r="BJ1607" s="14">
        <f t="shared" si="2011"/>
        <v>0.35350976645333521</v>
      </c>
      <c r="BK1607" s="14">
        <f t="shared" si="2012"/>
        <v>0.22685468913241519</v>
      </c>
      <c r="BL1607" s="14">
        <f t="shared" si="2013"/>
        <v>0.38599920191410753</v>
      </c>
      <c r="BM1607" s="14">
        <f t="shared" si="2014"/>
        <v>0.65833397341909328</v>
      </c>
      <c r="BN1607" s="14">
        <f t="shared" si="2015"/>
        <v>0.33776102711740025</v>
      </c>
    </row>
    <row r="1608" spans="1:66" x14ac:dyDescent="0.25">
      <c r="A1608" t="s">
        <v>136</v>
      </c>
      <c r="B1608" t="s">
        <v>484</v>
      </c>
      <c r="C1608" t="s">
        <v>482</v>
      </c>
      <c r="D1608" s="11">
        <v>44471</v>
      </c>
      <c r="E1608" s="10">
        <f>VLOOKUP(A1608,home!$A$2:$E$405,3,FALSE)</f>
        <v>1.6168224299065399</v>
      </c>
      <c r="F1608" s="10">
        <f>VLOOKUP(B1608,home!$B$2:$E$405,3,FALSE)</f>
        <v>1.98</v>
      </c>
      <c r="G1608" s="10">
        <f>VLOOKUP(C1608,away!$B$2:$E$405,4,FALSE)</f>
        <v>1.98</v>
      </c>
      <c r="H1608" s="10">
        <f>VLOOKUP(A1608,away!$A$2:$E$405,3,FALSE)</f>
        <v>1.36448598130841</v>
      </c>
      <c r="I1608" s="10">
        <f>VLOOKUP(C1608,away!$B$2:$E$405,3,FALSE)</f>
        <v>0.49</v>
      </c>
      <c r="J1608" s="10">
        <f>VLOOKUP(B1608,home!$B$2:$E$405,4,FALSE)</f>
        <v>0.59</v>
      </c>
      <c r="K1608" s="12">
        <f t="shared" si="1960"/>
        <v>6.338590654205599</v>
      </c>
      <c r="L1608" s="12">
        <f t="shared" si="1961"/>
        <v>0.39447289719626127</v>
      </c>
      <c r="M1608" s="13">
        <f t="shared" si="1962"/>
        <v>1.1908790448560474E-3</v>
      </c>
      <c r="N1608" s="13">
        <f t="shared" si="1963"/>
        <v>7.5484947840138332E-3</v>
      </c>
      <c r="O1608" s="13">
        <f t="shared" si="1964"/>
        <v>4.6976950703468147E-4</v>
      </c>
      <c r="P1608" s="13">
        <f t="shared" si="1965"/>
        <v>2.9776766069208034E-3</v>
      </c>
      <c r="Q1608" s="13">
        <f t="shared" si="1966"/>
        <v>2.3923409245634908E-2</v>
      </c>
      <c r="R1608" s="13">
        <f t="shared" si="1967"/>
        <v>9.2655669227215121E-5</v>
      </c>
      <c r="S1608" s="13">
        <f t="shared" si="1968"/>
        <v>1.8613472992286917E-3</v>
      </c>
      <c r="T1608" s="13">
        <f t="shared" si="1969"/>
        <v>9.4371365559374251E-3</v>
      </c>
      <c r="U1608" s="13">
        <f t="shared" si="1970"/>
        <v>5.873063590227911E-4</v>
      </c>
      <c r="V1608" s="13">
        <f t="shared" si="1971"/>
        <v>5.1712410202913622E-4</v>
      </c>
      <c r="W1608" s="13">
        <f t="shared" si="1972"/>
        <v>5.054689942037241E-2</v>
      </c>
      <c r="X1608" s="13">
        <f t="shared" si="1973"/>
        <v>1.9939381858642326E-2</v>
      </c>
      <c r="Y1608" s="13">
        <f t="shared" si="1974"/>
        <v>3.9327728650406053E-3</v>
      </c>
      <c r="Z1608" s="13">
        <f t="shared" si="1975"/>
        <v>1.218338342723934E-5</v>
      </c>
      <c r="AA1608" s="13">
        <f t="shared" si="1976"/>
        <v>7.722548032850266E-5</v>
      </c>
      <c r="AB1608" s="13">
        <f t="shared" si="1977"/>
        <v>2.4475035393839277E-4</v>
      </c>
      <c r="AC1608" s="13">
        <f t="shared" si="1978"/>
        <v>8.0813640779594194E-5</v>
      </c>
      <c r="AD1608" s="13">
        <f t="shared" si="1979"/>
        <v>8.0099026066260764E-2</v>
      </c>
      <c r="AE1608" s="13">
        <f t="shared" si="1980"/>
        <v>3.1596894874956732E-2</v>
      </c>
      <c r="AF1608" s="13">
        <f t="shared" si="1981"/>
        <v>6.2320593318649416E-3</v>
      </c>
      <c r="AG1608" s="13">
        <f t="shared" si="1982"/>
        <v>8.1945950004658663E-4</v>
      </c>
      <c r="AH1608" s="13">
        <f t="shared" si="1983"/>
        <v>1.2015036395490044E-6</v>
      </c>
      <c r="AI1608" s="13">
        <f t="shared" si="1984"/>
        <v>7.6158397406393317E-6</v>
      </c>
      <c r="AJ1608" s="13">
        <f t="shared" si="1985"/>
        <v>2.4136845301972042E-5</v>
      </c>
      <c r="AK1608" s="13">
        <f t="shared" si="1986"/>
        <v>5.0997860684362092E-5</v>
      </c>
      <c r="AL1608" s="13">
        <f t="shared" si="1987"/>
        <v>8.0826642708651136E-6</v>
      </c>
      <c r="AM1608" s="13">
        <f t="shared" si="1988"/>
        <v>0.1015429876069142</v>
      </c>
      <c r="AN1608" s="13">
        <f t="shared" si="1989"/>
        <v>4.00559565112635E-2</v>
      </c>
      <c r="AO1608" s="13">
        <f t="shared" si="1990"/>
        <v>7.9004946074827803E-3</v>
      </c>
      <c r="AP1608" s="13">
        <f t="shared" si="1991"/>
        <v>1.0388436656990571E-3</v>
      </c>
      <c r="AQ1608" s="13">
        <f t="shared" si="1992"/>
        <v>1.0244891763557284E-4</v>
      </c>
      <c r="AR1608" s="13">
        <f t="shared" si="1993"/>
        <v>9.4792124336949633E-8</v>
      </c>
      <c r="AS1608" s="13">
        <f t="shared" si="1994"/>
        <v>6.0084847341448414E-7</v>
      </c>
      <c r="AT1608" s="13">
        <f t="shared" si="1995"/>
        <v>1.904266259089376E-6</v>
      </c>
      <c r="AU1608" s="13">
        <f t="shared" si="1996"/>
        <v>4.0234547709943249E-6</v>
      </c>
      <c r="AV1608" s="13">
        <f t="shared" si="1997"/>
        <v>6.375758202260891E-6</v>
      </c>
      <c r="AW1608" s="13">
        <f t="shared" si="1998"/>
        <v>5.6138643562194322E-7</v>
      </c>
      <c r="AX1608" s="13">
        <f t="shared" si="1999"/>
        <v>0.10727323870755021</v>
      </c>
      <c r="AY1608" s="13">
        <f t="shared" si="2000"/>
        <v>4.2316385264593449E-2</v>
      </c>
      <c r="AZ1608" s="13">
        <f t="shared" si="2001"/>
        <v>8.346333547098678E-3</v>
      </c>
      <c r="BA1608" s="13">
        <f t="shared" si="2002"/>
        <v>1.0974674584301213E-3</v>
      </c>
      <c r="BB1608" s="13">
        <f t="shared" si="2003"/>
        <v>1.0823029197638683E-4</v>
      </c>
      <c r="BC1608" s="13">
        <f t="shared" si="2004"/>
        <v>8.5387833680645169E-6</v>
      </c>
      <c r="BD1608" s="13">
        <f t="shared" si="2005"/>
        <v>6.2321539864307897E-9</v>
      </c>
      <c r="BE1608" s="13">
        <f t="shared" si="2006"/>
        <v>3.9503073013960373E-8</v>
      </c>
      <c r="BF1608" s="13">
        <f t="shared" si="2007"/>
        <v>1.2519690470934536E-7</v>
      </c>
      <c r="BG1608" s="13">
        <f t="shared" si="2008"/>
        <v>2.6452397670870846E-7</v>
      </c>
      <c r="BH1608" s="13">
        <f t="shared" si="2009"/>
        <v>4.1917730164477983E-7</v>
      </c>
      <c r="BI1608" s="13">
        <f t="shared" si="2010"/>
        <v>5.3139866533214442E-7</v>
      </c>
      <c r="BJ1608" s="14">
        <f t="shared" si="2011"/>
        <v>0.54386645986478244</v>
      </c>
      <c r="BK1608" s="14">
        <f t="shared" si="2012"/>
        <v>4.8952308622678589E-2</v>
      </c>
      <c r="BL1608" s="14">
        <f t="shared" si="2013"/>
        <v>1.5700445708235968E-3</v>
      </c>
      <c r="BM1608" s="14">
        <f t="shared" si="2014"/>
        <v>0.51588228770586664</v>
      </c>
      <c r="BN1608" s="14">
        <f t="shared" si="2015"/>
        <v>3.6202884857687488E-2</v>
      </c>
    </row>
    <row r="1609" spans="1:66" x14ac:dyDescent="0.25">
      <c r="A1609" t="s">
        <v>136</v>
      </c>
      <c r="B1609" t="s">
        <v>137</v>
      </c>
      <c r="C1609" t="s">
        <v>347</v>
      </c>
      <c r="D1609" s="11">
        <v>44471</v>
      </c>
      <c r="E1609" s="10">
        <f>VLOOKUP(A1609,home!$A$2:$E$405,3,FALSE)</f>
        <v>1.6168224299065399</v>
      </c>
      <c r="F1609" s="10">
        <f>VLOOKUP(B1609,home!$B$2:$E$405,3,FALSE)</f>
        <v>0.99</v>
      </c>
      <c r="G1609" s="10">
        <f>VLOOKUP(C1609,away!$B$2:$E$405,4,FALSE)</f>
        <v>1.55</v>
      </c>
      <c r="H1609" s="10">
        <f>VLOOKUP(A1609,away!$A$2:$E$405,3,FALSE)</f>
        <v>1.36448598130841</v>
      </c>
      <c r="I1609" s="10">
        <f>VLOOKUP(C1609,away!$B$2:$E$405,3,FALSE)</f>
        <v>1.39</v>
      </c>
      <c r="J1609" s="10">
        <f>VLOOKUP(B1609,home!$B$2:$E$405,4,FALSE)</f>
        <v>1.47</v>
      </c>
      <c r="K1609" s="12">
        <f t="shared" si="1960"/>
        <v>2.4810140186915852</v>
      </c>
      <c r="L1609" s="12">
        <f t="shared" si="1961"/>
        <v>2.788054205607474</v>
      </c>
      <c r="M1609" s="13">
        <f t="shared" si="1962"/>
        <v>5.1484054979277711E-3</v>
      </c>
      <c r="N1609" s="13">
        <f t="shared" si="1963"/>
        <v>1.2773266214267632E-2</v>
      </c>
      <c r="O1609" s="13">
        <f t="shared" si="1964"/>
        <v>1.4354033600670165E-2</v>
      </c>
      <c r="P1609" s="13">
        <f t="shared" si="1965"/>
        <v>3.5612558588032736E-2</v>
      </c>
      <c r="Q1609" s="13">
        <f t="shared" si="1966"/>
        <v>1.5845326271038799E-2</v>
      </c>
      <c r="R1609" s="13">
        <f t="shared" si="1967"/>
        <v>2.0009911873889723E-2</v>
      </c>
      <c r="S1609" s="13">
        <f t="shared" si="1968"/>
        <v>6.1584811535170238E-2</v>
      </c>
      <c r="T1609" s="13">
        <f t="shared" si="1969"/>
        <v>4.417762854919232E-2</v>
      </c>
      <c r="U1609" s="13">
        <f t="shared" si="1970"/>
        <v>4.9644871871903619E-2</v>
      </c>
      <c r="V1609" s="13">
        <f t="shared" si="1971"/>
        <v>4.7332728330741571E-2</v>
      </c>
      <c r="W1609" s="13">
        <f t="shared" si="1972"/>
        <v>1.3104158869729772E-2</v>
      </c>
      <c r="X1609" s="13">
        <f t="shared" si="1973"/>
        <v>3.6535105247698575E-2</v>
      </c>
      <c r="Y1609" s="13">
        <f t="shared" si="1974"/>
        <v>5.0930926919078856E-2</v>
      </c>
      <c r="Z1609" s="13">
        <f t="shared" si="1975"/>
        <v>1.8596239651277723E-2</v>
      </c>
      <c r="AA1609" s="13">
        <f t="shared" si="1976"/>
        <v>4.6137531269768356E-2</v>
      </c>
      <c r="AB1609" s="13">
        <f t="shared" si="1977"/>
        <v>5.7233930934058347E-2</v>
      </c>
      <c r="AC1609" s="13">
        <f t="shared" si="1978"/>
        <v>2.0463126417106712E-2</v>
      </c>
      <c r="AD1609" s="13">
        <f t="shared" si="1979"/>
        <v>8.1279004647403143E-3</v>
      </c>
      <c r="AE1609" s="13">
        <f t="shared" si="1980"/>
        <v>2.2661027073478175E-2</v>
      </c>
      <c r="AF1609" s="13">
        <f t="shared" si="1981"/>
        <v>3.1590085917797828E-2</v>
      </c>
      <c r="AG1609" s="13">
        <f t="shared" si="1982"/>
        <v>2.9358290632872559E-2</v>
      </c>
      <c r="AH1609" s="13">
        <f t="shared" si="1983"/>
        <v>1.2961831042057332E-2</v>
      </c>
      <c r="AI1609" s="13">
        <f t="shared" si="1984"/>
        <v>3.2158484523256002E-2</v>
      </c>
      <c r="AJ1609" s="13">
        <f t="shared" si="1985"/>
        <v>3.9892825461037271E-2</v>
      </c>
      <c r="AK1609" s="13">
        <f t="shared" si="1986"/>
        <v>3.2991553071350016E-2</v>
      </c>
      <c r="AL1609" s="13">
        <f t="shared" si="1987"/>
        <v>5.6619028063492798E-3</v>
      </c>
      <c r="AM1609" s="13">
        <f t="shared" si="1988"/>
        <v>4.0330869991101149E-3</v>
      </c>
      <c r="AN1609" s="13">
        <f t="shared" si="1989"/>
        <v>1.1244465169449783E-2</v>
      </c>
      <c r="AO1609" s="13">
        <f t="shared" si="1990"/>
        <v>1.5675089202745612E-2</v>
      </c>
      <c r="AP1609" s="13">
        <f t="shared" si="1991"/>
        <v>1.4567666124995738E-2</v>
      </c>
      <c r="AQ1609" s="13">
        <f t="shared" si="1992"/>
        <v>1.0153860701419975E-2</v>
      </c>
      <c r="AR1609" s="13">
        <f t="shared" si="1993"/>
        <v>7.2276575098362853E-3</v>
      </c>
      <c r="AS1609" s="13">
        <f t="shared" si="1994"/>
        <v>1.793191960420534E-2</v>
      </c>
      <c r="AT1609" s="13">
        <f t="shared" si="1995"/>
        <v>2.224467196004196E-2</v>
      </c>
      <c r="AU1609" s="13">
        <f t="shared" si="1996"/>
        <v>1.8396447658019906E-2</v>
      </c>
      <c r="AV1609" s="13">
        <f t="shared" si="1997"/>
        <v>1.1410461133418346E-2</v>
      </c>
      <c r="AW1609" s="13">
        <f t="shared" si="1998"/>
        <v>1.0879034159865311E-3</v>
      </c>
      <c r="AX1609" s="13">
        <f t="shared" si="1999"/>
        <v>1.667690897232493E-3</v>
      </c>
      <c r="AY1609" s="13">
        <f t="shared" si="2000"/>
        <v>4.6496126196823541E-3</v>
      </c>
      <c r="AZ1609" s="13">
        <f t="shared" si="2001"/>
        <v>6.4816860093754869E-3</v>
      </c>
      <c r="BA1609" s="13">
        <f t="shared" si="2002"/>
        <v>6.0237639792888173E-3</v>
      </c>
      <c r="BB1609" s="13">
        <f t="shared" si="2003"/>
        <v>4.1986451240107496E-3</v>
      </c>
      <c r="BC1609" s="13">
        <f t="shared" si="2004"/>
        <v>2.3412100391702953E-3</v>
      </c>
      <c r="BD1609" s="13">
        <f t="shared" si="2005"/>
        <v>3.3585168194982529E-3</v>
      </c>
      <c r="BE1609" s="13">
        <f t="shared" si="2006"/>
        <v>8.3325273111866417E-3</v>
      </c>
      <c r="BF1609" s="13">
        <f t="shared" si="2007"/>
        <v>1.0336558535092282E-2</v>
      </c>
      <c r="BG1609" s="13">
        <f t="shared" si="2008"/>
        <v>8.5483822101967023E-3</v>
      </c>
      <c r="BH1609" s="13">
        <f t="shared" si="2009"/>
        <v>5.3021640251579459E-3</v>
      </c>
      <c r="BI1609" s="13">
        <f t="shared" si="2010"/>
        <v>2.6309486551638135E-3</v>
      </c>
      <c r="BJ1609" s="14">
        <f t="shared" si="2011"/>
        <v>0.34614049302637623</v>
      </c>
      <c r="BK1609" s="14">
        <f t="shared" si="2012"/>
        <v>0.18045314579501068</v>
      </c>
      <c r="BL1609" s="14">
        <f t="shared" si="2013"/>
        <v>0.42110522906980841</v>
      </c>
      <c r="BM1609" s="14">
        <f t="shared" si="2014"/>
        <v>0.85898989629295042</v>
      </c>
      <c r="BN1609" s="14">
        <f t="shared" si="2015"/>
        <v>0.10374350204582683</v>
      </c>
    </row>
    <row r="1610" spans="1:66" x14ac:dyDescent="0.25">
      <c r="A1610" t="s">
        <v>136</v>
      </c>
      <c r="B1610" t="s">
        <v>359</v>
      </c>
      <c r="C1610" t="s">
        <v>388</v>
      </c>
      <c r="D1610" s="11">
        <v>44471</v>
      </c>
      <c r="E1610" s="10">
        <f>VLOOKUP(A1610,home!$A$2:$E$405,3,FALSE)</f>
        <v>1.6168224299065399</v>
      </c>
      <c r="F1610" s="10">
        <f>VLOOKUP(B1610,home!$B$2:$E$405,3,FALSE)</f>
        <v>1.1100000000000001</v>
      </c>
      <c r="G1610" s="10">
        <f>VLOOKUP(C1610,away!$B$2:$E$405,4,FALSE)</f>
        <v>0.74</v>
      </c>
      <c r="H1610" s="10">
        <f>VLOOKUP(A1610,away!$A$2:$E$405,3,FALSE)</f>
        <v>1.36448598130841</v>
      </c>
      <c r="I1610" s="10">
        <f>VLOOKUP(C1610,away!$B$2:$E$405,3,FALSE)</f>
        <v>1.48</v>
      </c>
      <c r="J1610" s="10">
        <f>VLOOKUP(B1610,home!$B$2:$E$405,4,FALSE)</f>
        <v>1.32</v>
      </c>
      <c r="K1610" s="12">
        <f t="shared" si="1960"/>
        <v>1.328057943925232</v>
      </c>
      <c r="L1610" s="12">
        <f t="shared" si="1961"/>
        <v>2.6656598130841096</v>
      </c>
      <c r="M1610" s="13">
        <f t="shared" si="1962"/>
        <v>1.8431064368597802E-2</v>
      </c>
      <c r="N1610" s="13">
        <f t="shared" si="1963"/>
        <v>2.4477521449713605E-2</v>
      </c>
      <c r="O1610" s="13">
        <f t="shared" si="1964"/>
        <v>4.9130947599737608E-2</v>
      </c>
      <c r="P1610" s="13">
        <f t="shared" si="1965"/>
        <v>6.5248745252405843E-2</v>
      </c>
      <c r="Q1610" s="13">
        <f t="shared" si="1966"/>
        <v>1.6253783404446207E-2</v>
      </c>
      <c r="R1610" s="13">
        <f t="shared" si="1967"/>
        <v>6.5483196297680887E-2</v>
      </c>
      <c r="S1610" s="13">
        <f t="shared" si="1968"/>
        <v>5.7747597641009833E-2</v>
      </c>
      <c r="T1610" s="13">
        <f t="shared" si="1969"/>
        <v>4.3327057231805674E-2</v>
      </c>
      <c r="U1610" s="13">
        <f t="shared" si="1970"/>
        <v>8.6965479036750448E-2</v>
      </c>
      <c r="V1610" s="13">
        <f t="shared" si="1971"/>
        <v>2.2715021963055408E-2</v>
      </c>
      <c r="W1610" s="13">
        <f t="shared" si="1972"/>
        <v>7.1953220563716284E-3</v>
      </c>
      <c r="X1610" s="13">
        <f t="shared" si="1973"/>
        <v>1.9180280847867565E-2</v>
      </c>
      <c r="Y1610" s="13">
        <f t="shared" si="1974"/>
        <v>2.5564051929913699E-2</v>
      </c>
      <c r="Z1610" s="13">
        <f t="shared" si="1975"/>
        <v>5.8185308267675366E-2</v>
      </c>
      <c r="AA1610" s="13">
        <f t="shared" si="1976"/>
        <v>7.7273460864624749E-2</v>
      </c>
      <c r="AB1610" s="13">
        <f t="shared" si="1977"/>
        <v>5.1311816777930216E-2</v>
      </c>
      <c r="AC1610" s="13">
        <f t="shared" si="1978"/>
        <v>5.025912543049473E-3</v>
      </c>
      <c r="AD1610" s="13">
        <f t="shared" si="1979"/>
        <v>2.3889511540161955E-3</v>
      </c>
      <c r="AE1610" s="13">
        <f t="shared" si="1980"/>
        <v>6.3681310866818787E-3</v>
      </c>
      <c r="AF1610" s="13">
        <f t="shared" si="1981"/>
        <v>8.4876355611097649E-3</v>
      </c>
      <c r="AG1610" s="13">
        <f t="shared" si="1982"/>
        <v>7.5417163411179659E-3</v>
      </c>
      <c r="AH1610" s="13">
        <f t="shared" si="1983"/>
        <v>3.8775559490263199E-2</v>
      </c>
      <c r="AI1610" s="13">
        <f t="shared" si="1984"/>
        <v>5.1496189811189468E-2</v>
      </c>
      <c r="AJ1610" s="13">
        <f t="shared" si="1985"/>
        <v>3.419496198031588E-2</v>
      </c>
      <c r="AK1610" s="13">
        <f t="shared" si="1986"/>
        <v>1.5137630300059929E-2</v>
      </c>
      <c r="AL1610" s="13">
        <f t="shared" si="1987"/>
        <v>7.1169951040055916E-4</v>
      </c>
      <c r="AM1610" s="13">
        <f t="shared" si="1988"/>
        <v>6.3453311154811174E-4</v>
      </c>
      <c r="AN1610" s="13">
        <f t="shared" si="1989"/>
        <v>1.6914494155250181E-3</v>
      </c>
      <c r="AO1610" s="13">
        <f t="shared" si="1990"/>
        <v>2.2544143664148236E-3</v>
      </c>
      <c r="AP1610" s="13">
        <f t="shared" si="1991"/>
        <v>2.0031672595304901E-3</v>
      </c>
      <c r="AQ1610" s="13">
        <f t="shared" si="1992"/>
        <v>1.3349406156540635E-3</v>
      </c>
      <c r="AR1610" s="13">
        <f t="shared" si="1993"/>
        <v>2.0672490132609349E-2</v>
      </c>
      <c r="AS1610" s="13">
        <f t="shared" si="1994"/>
        <v>2.7454264741327818E-2</v>
      </c>
      <c r="AT1610" s="13">
        <f t="shared" si="1995"/>
        <v>1.823042719217341E-2</v>
      </c>
      <c r="AU1610" s="13">
        <f t="shared" si="1996"/>
        <v>8.0703545512388185E-3</v>
      </c>
      <c r="AV1610" s="13">
        <f t="shared" si="1997"/>
        <v>2.6794746180164673E-3</v>
      </c>
      <c r="AW1610" s="13">
        <f t="shared" si="1998"/>
        <v>6.9986764256163092E-5</v>
      </c>
      <c r="AX1610" s="13">
        <f t="shared" si="1999"/>
        <v>1.4044945657917736E-4</v>
      </c>
      <c r="AY1610" s="13">
        <f t="shared" si="2000"/>
        <v>3.743904721726147E-4</v>
      </c>
      <c r="AZ1610" s="13">
        <f t="shared" si="2001"/>
        <v>4.9899881803606191E-4</v>
      </c>
      <c r="BA1610" s="13">
        <f t="shared" si="2002"/>
        <v>4.4338703200506684E-4</v>
      </c>
      <c r="BB1610" s="13">
        <f t="shared" si="2003"/>
        <v>2.9547974821463616E-4</v>
      </c>
      <c r="BC1610" s="13">
        <f t="shared" si="2004"/>
        <v>1.575296980791933E-4</v>
      </c>
      <c r="BD1610" s="13">
        <f t="shared" si="2005"/>
        <v>9.1843043638124202E-3</v>
      </c>
      <c r="BE1610" s="13">
        <f t="shared" si="2006"/>
        <v>1.219728836978826E-2</v>
      </c>
      <c r="BF1610" s="13">
        <f t="shared" si="2007"/>
        <v>8.0993528569220704E-3</v>
      </c>
      <c r="BG1610" s="13">
        <f t="shared" si="2008"/>
        <v>3.585469967429626E-3</v>
      </c>
      <c r="BH1610" s="13">
        <f t="shared" si="2009"/>
        <v>1.190427968237565E-3</v>
      </c>
      <c r="BI1610" s="13">
        <f t="shared" si="2010"/>
        <v>3.1619146397773439E-4</v>
      </c>
      <c r="BJ1610" s="14">
        <f t="shared" si="2011"/>
        <v>0.17061319105680342</v>
      </c>
      <c r="BK1610" s="14">
        <f t="shared" si="2012"/>
        <v>0.17025443175069152</v>
      </c>
      <c r="BL1610" s="14">
        <f t="shared" si="2013"/>
        <v>0.58144928838408594</v>
      </c>
      <c r="BM1610" s="14">
        <f t="shared" si="2014"/>
        <v>0.74117255737875787</v>
      </c>
      <c r="BN1610" s="14">
        <f t="shared" si="2015"/>
        <v>0.23902525837258198</v>
      </c>
    </row>
    <row r="1611" spans="1:66" x14ac:dyDescent="0.25">
      <c r="A1611" t="s">
        <v>136</v>
      </c>
      <c r="B1611" t="s">
        <v>373</v>
      </c>
      <c r="C1611" t="s">
        <v>125</v>
      </c>
      <c r="D1611" s="11">
        <v>44471</v>
      </c>
      <c r="E1611" s="10">
        <f>VLOOKUP(A1611,home!$A$2:$E$405,3,FALSE)</f>
        <v>1.6168224299065399</v>
      </c>
      <c r="F1611" s="10">
        <f>VLOOKUP(B1611,home!$B$2:$E$405,3,FALSE)</f>
        <v>1.34</v>
      </c>
      <c r="G1611" s="10">
        <f>VLOOKUP(C1611,away!$B$2:$E$405,4,FALSE)</f>
        <v>0.74</v>
      </c>
      <c r="H1611" s="10">
        <f>VLOOKUP(A1611,away!$A$2:$E$405,3,FALSE)</f>
        <v>1.36448598130841</v>
      </c>
      <c r="I1611" s="10">
        <f>VLOOKUP(C1611,away!$B$2:$E$405,3,FALSE)</f>
        <v>0.25</v>
      </c>
      <c r="J1611" s="10">
        <f>VLOOKUP(B1611,home!$B$2:$E$405,4,FALSE)</f>
        <v>1.1000000000000001</v>
      </c>
      <c r="K1611" s="12">
        <f t="shared" si="1960"/>
        <v>1.6032411214953251</v>
      </c>
      <c r="L1611" s="12">
        <f t="shared" si="1961"/>
        <v>0.37523364485981281</v>
      </c>
      <c r="M1611" s="13">
        <f t="shared" si="1962"/>
        <v>0.13827998583647474</v>
      </c>
      <c r="N1611" s="13">
        <f t="shared" si="1963"/>
        <v>0.22169615957282743</v>
      </c>
      <c r="O1611" s="13">
        <f t="shared" si="1964"/>
        <v>5.1887303096583702E-2</v>
      </c>
      <c r="P1611" s="13">
        <f t="shared" si="1965"/>
        <v>8.3187858007934712E-2</v>
      </c>
      <c r="Q1611" s="13">
        <f t="shared" si="1966"/>
        <v>0.17771619975237321</v>
      </c>
      <c r="R1611" s="13">
        <f t="shared" si="1967"/>
        <v>9.734930931438476E-3</v>
      </c>
      <c r="S1611" s="13">
        <f t="shared" si="1968"/>
        <v>1.2511246074561952E-2</v>
      </c>
      <c r="T1611" s="13">
        <f t="shared" si="1969"/>
        <v>6.6685097383717556E-2</v>
      </c>
      <c r="U1611" s="13">
        <f t="shared" si="1970"/>
        <v>1.5607441584198953E-2</v>
      </c>
      <c r="V1611" s="13">
        <f t="shared" si="1971"/>
        <v>8.3629340513350975E-4</v>
      </c>
      <c r="W1611" s="13">
        <f t="shared" si="1972"/>
        <v>9.4973973132960687E-2</v>
      </c>
      <c r="X1611" s="13">
        <f t="shared" si="1973"/>
        <v>3.5637430105498774E-2</v>
      </c>
      <c r="Y1611" s="13">
        <f t="shared" si="1974"/>
        <v>6.6861813959615633E-3</v>
      </c>
      <c r="Z1611" s="13">
        <f t="shared" si="1975"/>
        <v>1.217624538620731E-3</v>
      </c>
      <c r="AA1611" s="13">
        <f t="shared" si="1976"/>
        <v>1.9521457308585284E-3</v>
      </c>
      <c r="AB1611" s="13">
        <f t="shared" si="1977"/>
        <v>1.5648801554319692E-3</v>
      </c>
      <c r="AC1611" s="13">
        <f t="shared" si="1978"/>
        <v>3.1444109851826792E-5</v>
      </c>
      <c r="AD1611" s="13">
        <f t="shared" si="1979"/>
        <v>3.8066544799638703E-2</v>
      </c>
      <c r="AE1611" s="13">
        <f t="shared" si="1980"/>
        <v>1.4283848352387782E-2</v>
      </c>
      <c r="AF1611" s="13">
        <f t="shared" si="1981"/>
        <v>2.6798902399456496E-3</v>
      </c>
      <c r="AG1611" s="13">
        <f t="shared" si="1982"/>
        <v>3.3519499418634819E-4</v>
      </c>
      <c r="AH1611" s="13">
        <f t="shared" si="1983"/>
        <v>1.1422342342435117E-4</v>
      </c>
      <c r="AI1611" s="13">
        <f t="shared" si="1984"/>
        <v>1.8312768947189215E-4</v>
      </c>
      <c r="AJ1611" s="13">
        <f t="shared" si="1985"/>
        <v>1.46798921122882E-4</v>
      </c>
      <c r="AK1611" s="13">
        <f t="shared" si="1986"/>
        <v>7.845135564511771E-5</v>
      </c>
      <c r="AL1611" s="13">
        <f t="shared" si="1987"/>
        <v>7.5665849391479906E-7</v>
      </c>
      <c r="AM1611" s="13">
        <f t="shared" si="1988"/>
        <v>1.2205969995204949E-2</v>
      </c>
      <c r="AN1611" s="13">
        <f t="shared" si="1989"/>
        <v>4.5800906103502645E-3</v>
      </c>
      <c r="AO1611" s="13">
        <f t="shared" si="1990"/>
        <v>8.5930204675496702E-4</v>
      </c>
      <c r="AP1611" s="13">
        <f t="shared" si="1991"/>
        <v>1.0747967967978788E-4</v>
      </c>
      <c r="AQ1611" s="13">
        <f t="shared" si="1992"/>
        <v>1.0082497988652989E-5</v>
      </c>
      <c r="AR1611" s="13">
        <f t="shared" si="1993"/>
        <v>8.5720942999770087E-6</v>
      </c>
      <c r="AS1611" s="13">
        <f t="shared" si="1994"/>
        <v>1.3743134079058823E-5</v>
      </c>
      <c r="AT1611" s="13">
        <f t="shared" si="1995"/>
        <v>1.1016778846885446E-5</v>
      </c>
      <c r="AU1611" s="13">
        <f t="shared" si="1996"/>
        <v>5.8875176245821991E-6</v>
      </c>
      <c r="AV1611" s="13">
        <f t="shared" si="1997"/>
        <v>2.359777589814665E-6</v>
      </c>
      <c r="AW1611" s="13">
        <f t="shared" si="1998"/>
        <v>1.264439418400129E-8</v>
      </c>
      <c r="AX1611" s="13">
        <f t="shared" si="1999"/>
        <v>3.2615188373417816E-3</v>
      </c>
      <c r="AY1611" s="13">
        <f t="shared" si="2000"/>
        <v>1.2238316011146957E-3</v>
      </c>
      <c r="AZ1611" s="13">
        <f t="shared" si="2001"/>
        <v>2.2961139619044385E-4</v>
      </c>
      <c r="BA1611" s="13">
        <f t="shared" si="2002"/>
        <v>2.8719307031296936E-5</v>
      </c>
      <c r="BB1611" s="13">
        <f t="shared" si="2003"/>
        <v>2.6941125638003992E-6</v>
      </c>
      <c r="BC1611" s="13">
        <f t="shared" si="2004"/>
        <v>2.0218433539548792E-7</v>
      </c>
      <c r="BD1611" s="13">
        <f t="shared" si="2005"/>
        <v>5.3608969804373268E-7</v>
      </c>
      <c r="BE1611" s="13">
        <f t="shared" si="2006"/>
        <v>8.5948104871372421E-7</v>
      </c>
      <c r="BF1611" s="13">
        <f t="shared" si="2007"/>
        <v>6.8897768022188475E-7</v>
      </c>
      <c r="BG1611" s="13">
        <f t="shared" si="2008"/>
        <v>3.6819911624139401E-7</v>
      </c>
      <c r="BH1611" s="13">
        <f t="shared" si="2009"/>
        <v>1.4757799101411005E-7</v>
      </c>
      <c r="BI1611" s="13">
        <f t="shared" si="2010"/>
        <v>4.7320620764297722E-8</v>
      </c>
      <c r="BJ1611" s="14">
        <f t="shared" si="2011"/>
        <v>0.68127002199805387</v>
      </c>
      <c r="BK1611" s="14">
        <f t="shared" si="2012"/>
        <v>0.23607141569356532</v>
      </c>
      <c r="BL1611" s="14">
        <f t="shared" si="2013"/>
        <v>8.1313529836771203E-2</v>
      </c>
      <c r="BM1611" s="14">
        <f t="shared" si="2014"/>
        <v>0.31614633591265823</v>
      </c>
      <c r="BN1611" s="14">
        <f t="shared" si="2015"/>
        <v>0.68250243719763226</v>
      </c>
    </row>
    <row r="1612" spans="1:66" x14ac:dyDescent="0.25">
      <c r="A1612" t="s">
        <v>136</v>
      </c>
      <c r="B1612" t="s">
        <v>381</v>
      </c>
      <c r="C1612" t="s">
        <v>386</v>
      </c>
      <c r="D1612" s="11">
        <v>44471</v>
      </c>
      <c r="E1612" s="10">
        <f>VLOOKUP(A1612,home!$A$2:$E$405,3,FALSE)</f>
        <v>1.6168224299065399</v>
      </c>
      <c r="F1612" s="10">
        <f>VLOOKUP(B1612,home!$B$2:$E$405,3,FALSE)</f>
        <v>0.99</v>
      </c>
      <c r="G1612" s="10">
        <f>VLOOKUP(C1612,away!$B$2:$E$405,4,FALSE)</f>
        <v>1.48</v>
      </c>
      <c r="H1612" s="10">
        <f>VLOOKUP(A1612,away!$A$2:$E$405,3,FALSE)</f>
        <v>1.36448598130841</v>
      </c>
      <c r="I1612" s="10">
        <f>VLOOKUP(C1612,away!$B$2:$E$405,3,FALSE)</f>
        <v>0.62</v>
      </c>
      <c r="J1612" s="10">
        <f>VLOOKUP(B1612,home!$B$2:$E$405,4,FALSE)</f>
        <v>1.47</v>
      </c>
      <c r="K1612" s="12">
        <f t="shared" si="1960"/>
        <v>2.3689682242990622</v>
      </c>
      <c r="L1612" s="12">
        <f t="shared" si="1961"/>
        <v>1.2435925233644849</v>
      </c>
      <c r="M1612" s="13">
        <f t="shared" si="1962"/>
        <v>2.698266253230959E-2</v>
      </c>
      <c r="N1612" s="13">
        <f t="shared" si="1963"/>
        <v>6.3921070146026271E-2</v>
      </c>
      <c r="O1612" s="13">
        <f t="shared" si="1964"/>
        <v>3.3555437385647223E-2</v>
      </c>
      <c r="P1612" s="13">
        <f t="shared" si="1965"/>
        <v>7.9491764919055047E-2</v>
      </c>
      <c r="Q1612" s="13">
        <f t="shared" si="1966"/>
        <v>7.571349201956383E-2</v>
      </c>
      <c r="R1612" s="13">
        <f t="shared" si="1967"/>
        <v>2.0864645525508003E-2</v>
      </c>
      <c r="S1612" s="13">
        <f t="shared" si="1968"/>
        <v>5.854630433875721E-2</v>
      </c>
      <c r="T1612" s="13">
        <f t="shared" si="1969"/>
        <v>9.4156732593346171E-2</v>
      </c>
      <c r="U1612" s="13">
        <f t="shared" si="1970"/>
        <v>4.9427682261192055E-2</v>
      </c>
      <c r="V1612" s="13">
        <f t="shared" si="1971"/>
        <v>1.9164359730801259E-2</v>
      </c>
      <c r="W1612" s="13">
        <f t="shared" si="1972"/>
        <v>5.9787618915022454E-2</v>
      </c>
      <c r="X1612" s="13">
        <f t="shared" si="1973"/>
        <v>7.4351435872486965E-2</v>
      </c>
      <c r="Y1612" s="13">
        <f t="shared" si="1974"/>
        <v>4.6231444876219378E-2</v>
      </c>
      <c r="Z1612" s="13">
        <f t="shared" si="1975"/>
        <v>8.6490390593906737E-3</v>
      </c>
      <c r="AA1612" s="13">
        <f t="shared" si="1976"/>
        <v>2.048929870241795E-2</v>
      </c>
      <c r="AB1612" s="13">
        <f t="shared" si="1977"/>
        <v>2.4269248782100069E-2</v>
      </c>
      <c r="AC1612" s="13">
        <f t="shared" si="1978"/>
        <v>3.5286750721896395E-3</v>
      </c>
      <c r="AD1612" s="13">
        <f t="shared" si="1979"/>
        <v>3.5408742354047451E-2</v>
      </c>
      <c r="AE1612" s="13">
        <f t="shared" si="1980"/>
        <v>4.4034047253232775E-2</v>
      </c>
      <c r="AF1612" s="13">
        <f t="shared" si="1981"/>
        <v>2.7380205968799361E-2</v>
      </c>
      <c r="AG1612" s="13">
        <f t="shared" si="1982"/>
        <v>1.1349939810326183E-2</v>
      </c>
      <c r="AH1612" s="13">
        <f t="shared" si="1983"/>
        <v>2.6889700771364094E-3</v>
      </c>
      <c r="AI1612" s="13">
        <f t="shared" si="1984"/>
        <v>6.3700846688271497E-3</v>
      </c>
      <c r="AJ1612" s="13">
        <f t="shared" si="1985"/>
        <v>7.5452640832730684E-3</v>
      </c>
      <c r="AK1612" s="13">
        <f t="shared" si="1986"/>
        <v>5.9581636190729637E-3</v>
      </c>
      <c r="AL1612" s="13">
        <f t="shared" si="1987"/>
        <v>4.1582347031669071E-4</v>
      </c>
      <c r="AM1612" s="13">
        <f t="shared" si="1988"/>
        <v>1.6776437099826146E-2</v>
      </c>
      <c r="AN1612" s="13">
        <f t="shared" si="1989"/>
        <v>2.0863051746038357E-2</v>
      </c>
      <c r="AO1612" s="13">
        <f t="shared" si="1990"/>
        <v>1.2972567582969831E-2</v>
      </c>
      <c r="AP1612" s="13">
        <f t="shared" si="1991"/>
        <v>5.3775293516739268E-3</v>
      </c>
      <c r="AQ1612" s="13">
        <f t="shared" si="1992"/>
        <v>1.67186382397869E-3</v>
      </c>
      <c r="AR1612" s="13">
        <f t="shared" si="1993"/>
        <v>6.6879661669553138E-4</v>
      </c>
      <c r="AS1612" s="13">
        <f t="shared" si="1994"/>
        <v>1.5843579334704331E-3</v>
      </c>
      <c r="AT1612" s="13">
        <f t="shared" si="1995"/>
        <v>1.8766468001537922E-3</v>
      </c>
      <c r="AU1612" s="13">
        <f t="shared" si="1996"/>
        <v>1.481905545932282E-3</v>
      </c>
      <c r="AV1612" s="13">
        <f t="shared" si="1997"/>
        <v>8.7764678743153289E-4</v>
      </c>
      <c r="AW1612" s="13">
        <f t="shared" si="1998"/>
        <v>3.4028580709166206E-5</v>
      </c>
      <c r="AX1612" s="13">
        <f t="shared" si="1999"/>
        <v>6.6238077344066811E-3</v>
      </c>
      <c r="AY1612" s="13">
        <f t="shared" si="2000"/>
        <v>8.2373177747119952E-3</v>
      </c>
      <c r="AZ1612" s="13">
        <f t="shared" si="2001"/>
        <v>5.1219333986046072E-3</v>
      </c>
      <c r="BA1612" s="13">
        <f t="shared" si="2002"/>
        <v>2.1231993598918465E-3</v>
      </c>
      <c r="BB1612" s="13">
        <f t="shared" si="2003"/>
        <v>6.6009871239344005E-4</v>
      </c>
      <c r="BC1612" s="13">
        <f t="shared" si="2004"/>
        <v>1.6417876468300091E-4</v>
      </c>
      <c r="BD1612" s="13">
        <f t="shared" si="2005"/>
        <v>1.3861841202900444E-4</v>
      </c>
      <c r="BE1612" s="13">
        <f t="shared" si="2006"/>
        <v>3.2838261339950632E-4</v>
      </c>
      <c r="BF1612" s="13">
        <f t="shared" si="2007"/>
        <v>3.8896398827785705E-4</v>
      </c>
      <c r="BG1612" s="13">
        <f t="shared" si="2008"/>
        <v>3.0714777620895878E-4</v>
      </c>
      <c r="BH1612" s="13">
        <f t="shared" si="2009"/>
        <v>1.8190583050078576E-4</v>
      </c>
      <c r="BI1612" s="13">
        <f t="shared" si="2010"/>
        <v>8.6185826454218459E-5</v>
      </c>
      <c r="BJ1612" s="14">
        <f t="shared" si="2011"/>
        <v>0.61292671515824915</v>
      </c>
      <c r="BK1612" s="14">
        <f t="shared" si="2012"/>
        <v>0.19636690783814142</v>
      </c>
      <c r="BL1612" s="14">
        <f t="shared" si="2013"/>
        <v>0.17908935323572886</v>
      </c>
      <c r="BM1612" s="14">
        <f t="shared" si="2014"/>
        <v>0.68829965356939715</v>
      </c>
      <c r="BN1612" s="14">
        <f t="shared" si="2015"/>
        <v>0.30052907252810995</v>
      </c>
    </row>
    <row r="1613" spans="1:66" x14ac:dyDescent="0.25">
      <c r="A1613" t="s">
        <v>136</v>
      </c>
      <c r="B1613" t="s">
        <v>387</v>
      </c>
      <c r="C1613" t="s">
        <v>377</v>
      </c>
      <c r="D1613" s="11">
        <v>44471</v>
      </c>
      <c r="E1613" s="10">
        <f>VLOOKUP(A1613,home!$A$2:$E$405,3,FALSE)</f>
        <v>1.6168224299065399</v>
      </c>
      <c r="F1613" s="10">
        <f>VLOOKUP(B1613,home!$B$2:$E$405,3,FALSE)</f>
        <v>0.74</v>
      </c>
      <c r="G1613" s="10">
        <f>VLOOKUP(C1613,away!$B$2:$E$405,4,FALSE)</f>
        <v>0.49</v>
      </c>
      <c r="H1613" s="10">
        <f>VLOOKUP(A1613,away!$A$2:$E$405,3,FALSE)</f>
        <v>1.36448598130841</v>
      </c>
      <c r="I1613" s="10">
        <f>VLOOKUP(C1613,away!$B$2:$E$405,3,FALSE)</f>
        <v>0.62</v>
      </c>
      <c r="J1613" s="10">
        <f>VLOOKUP(B1613,home!$B$2:$E$405,4,FALSE)</f>
        <v>1.03</v>
      </c>
      <c r="K1613" s="12">
        <f t="shared" si="1960"/>
        <v>0.58625981308411135</v>
      </c>
      <c r="L1613" s="12">
        <f t="shared" si="1961"/>
        <v>0.87136074766355065</v>
      </c>
      <c r="M1613" s="13">
        <f t="shared" si="1962"/>
        <v>0.23278952478909193</v>
      </c>
      <c r="N1613" s="13">
        <f t="shared" si="1963"/>
        <v>0.13647514329079213</v>
      </c>
      <c r="O1613" s="13">
        <f t="shared" si="1964"/>
        <v>0.2028436543684658</v>
      </c>
      <c r="P1613" s="13">
        <f t="shared" si="1965"/>
        <v>0.11891908289535483</v>
      </c>
      <c r="Q1613" s="13">
        <f t="shared" si="1966"/>
        <v>4.0004945998143547E-2</v>
      </c>
      <c r="R1613" s="13">
        <f t="shared" si="1967"/>
        <v>8.8374999164656604E-2</v>
      </c>
      <c r="S1613" s="13">
        <f t="shared" si="1968"/>
        <v>1.5187268724274366E-2</v>
      </c>
      <c r="T1613" s="13">
        <f t="shared" si="1969"/>
        <v>3.4858739655182332E-2</v>
      </c>
      <c r="U1613" s="13">
        <f t="shared" si="1970"/>
        <v>5.1810710491580064E-2</v>
      </c>
      <c r="V1613" s="13">
        <f t="shared" si="1971"/>
        <v>8.6203576672117899E-4</v>
      </c>
      <c r="W1613" s="13">
        <f t="shared" si="1972"/>
        <v>7.8177640544372009E-3</v>
      </c>
      <c r="X1613" s="13">
        <f t="shared" si="1973"/>
        <v>6.8120927315316309E-3</v>
      </c>
      <c r="Y1613" s="13">
        <f t="shared" si="1974"/>
        <v>2.9678951078504203E-3</v>
      </c>
      <c r="Z1613" s="13">
        <f t="shared" si="1975"/>
        <v>2.566883511562695E-2</v>
      </c>
      <c r="AA1613" s="13">
        <f t="shared" si="1976"/>
        <v>1.5048606476974327E-2</v>
      </c>
      <c r="AB1613" s="13">
        <f t="shared" si="1977"/>
        <v>4.411196610183658E-3</v>
      </c>
      <c r="AC1613" s="13">
        <f t="shared" si="1978"/>
        <v>2.7522851085748299E-5</v>
      </c>
      <c r="AD1613" s="13">
        <f t="shared" si="1979"/>
        <v>1.1458102233225095E-3</v>
      </c>
      <c r="AE1613" s="13">
        <f t="shared" si="1980"/>
        <v>9.9841405287484186E-4</v>
      </c>
      <c r="AF1613" s="13">
        <f t="shared" si="1981"/>
        <v>4.3498940779540892E-4</v>
      </c>
      <c r="AG1613" s="13">
        <f t="shared" si="1982"/>
        <v>1.2634423186744424E-4</v>
      </c>
      <c r="AH1613" s="13">
        <f t="shared" si="1983"/>
        <v>5.5917038395012749E-3</v>
      </c>
      <c r="AI1613" s="13">
        <f t="shared" si="1984"/>
        <v>3.2781912477677245E-3</v>
      </c>
      <c r="AJ1613" s="13">
        <f t="shared" si="1985"/>
        <v>9.6093589408513785E-4</v>
      </c>
      <c r="AK1613" s="13">
        <f t="shared" si="1986"/>
        <v>1.8778603255072211E-4</v>
      </c>
      <c r="AL1613" s="13">
        <f t="shared" si="1987"/>
        <v>5.6239510136857794E-7</v>
      </c>
      <c r="AM1613" s="13">
        <f t="shared" si="1988"/>
        <v>1.3434849747098371E-4</v>
      </c>
      <c r="AN1613" s="13">
        <f t="shared" si="1989"/>
        <v>1.1706600720379101E-4</v>
      </c>
      <c r="AO1613" s="13">
        <f t="shared" si="1990"/>
        <v>5.1003361781540963E-5</v>
      </c>
      <c r="AP1613" s="13">
        <f t="shared" si="1991"/>
        <v>1.4814109151772702E-5</v>
      </c>
      <c r="AQ1613" s="13">
        <f t="shared" si="1992"/>
        <v>3.2271083066145269E-6</v>
      </c>
      <c r="AR1613" s="13">
        <f t="shared" si="1993"/>
        <v>9.7447824766019571E-4</v>
      </c>
      <c r="AS1613" s="13">
        <f t="shared" si="1994"/>
        <v>5.7129743532779867E-4</v>
      </c>
      <c r="AT1613" s="13">
        <f t="shared" si="1995"/>
        <v>1.674643638253537E-4</v>
      </c>
      <c r="AU1613" s="13">
        <f t="shared" si="1996"/>
        <v>3.2725875544833827E-5</v>
      </c>
      <c r="AV1613" s="13">
        <f t="shared" si="1997"/>
        <v>4.7964664199820424E-6</v>
      </c>
      <c r="AW1613" s="13">
        <f t="shared" si="1998"/>
        <v>7.980445681349136E-9</v>
      </c>
      <c r="AX1613" s="13">
        <f t="shared" si="1999"/>
        <v>1.3127187502578346E-5</v>
      </c>
      <c r="AY1613" s="13">
        <f t="shared" si="2000"/>
        <v>1.1438515916966286E-5</v>
      </c>
      <c r="AZ1613" s="13">
        <f t="shared" si="2001"/>
        <v>4.9835368907845833E-6</v>
      </c>
      <c r="BA1613" s="13">
        <f t="shared" si="2002"/>
        <v>1.4474861437209806E-6</v>
      </c>
      <c r="BB1613" s="13">
        <f t="shared" si="2003"/>
        <v>3.1532065210633575E-7</v>
      </c>
      <c r="BC1613" s="13">
        <f t="shared" si="2004"/>
        <v>5.4951607834627036E-8</v>
      </c>
      <c r="BD1613" s="13">
        <f t="shared" si="2005"/>
        <v>1.4152034907717576E-4</v>
      </c>
      <c r="BE1613" s="13">
        <f t="shared" si="2006"/>
        <v>8.2967693397583228E-5</v>
      </c>
      <c r="BF1613" s="13">
        <f t="shared" si="2007"/>
        <v>2.4320312211643502E-5</v>
      </c>
      <c r="BG1613" s="13">
        <f t="shared" si="2008"/>
        <v>4.7526738971151168E-6</v>
      </c>
      <c r="BH1613" s="13">
        <f t="shared" si="2009"/>
        <v>6.9657542764311076E-7</v>
      </c>
      <c r="BI1613" s="13">
        <f t="shared" si="2010"/>
        <v>8.1674836001807048E-8</v>
      </c>
      <c r="BJ1613" s="14">
        <f t="shared" si="2011"/>
        <v>0.2319939648364262</v>
      </c>
      <c r="BK1613" s="14">
        <f t="shared" si="2012"/>
        <v>0.36779743593754638</v>
      </c>
      <c r="BL1613" s="14">
        <f t="shared" si="2013"/>
        <v>0.37451288579339048</v>
      </c>
      <c r="BM1613" s="14">
        <f t="shared" si="2014"/>
        <v>0.18055434064101411</v>
      </c>
      <c r="BN1613" s="14">
        <f t="shared" si="2015"/>
        <v>0.81940735050650482</v>
      </c>
    </row>
    <row r="1614" spans="1:66" x14ac:dyDescent="0.25">
      <c r="A1614" t="s">
        <v>19</v>
      </c>
      <c r="B1614" t="s">
        <v>20</v>
      </c>
      <c r="C1614" t="s">
        <v>249</v>
      </c>
      <c r="D1614" s="11">
        <v>44471</v>
      </c>
      <c r="E1614" s="10">
        <f>VLOOKUP(A1614,home!$A$2:$E$405,3,FALSE)</f>
        <v>1.61797752808989</v>
      </c>
      <c r="F1614" s="10">
        <f>VLOOKUP(B1614,home!$B$2:$E$405,3,FALSE)</f>
        <v>1.36</v>
      </c>
      <c r="G1614" s="10">
        <f>VLOOKUP(C1614,away!$B$2:$E$405,4,FALSE)</f>
        <v>1.24</v>
      </c>
      <c r="H1614" s="10">
        <f>VLOOKUP(A1614,away!$A$2:$E$405,3,FALSE)</f>
        <v>1.28089887640449</v>
      </c>
      <c r="I1614" s="10">
        <f>VLOOKUP(C1614,away!$B$2:$E$405,3,FALSE)</f>
        <v>0.77</v>
      </c>
      <c r="J1614" s="10">
        <f>VLOOKUP(B1614,home!$B$2:$E$405,4,FALSE)</f>
        <v>1.25</v>
      </c>
      <c r="K1614" s="12">
        <f t="shared" si="1960"/>
        <v>2.7285573033707911</v>
      </c>
      <c r="L1614" s="12">
        <f t="shared" si="1961"/>
        <v>1.2328651685393215</v>
      </c>
      <c r="M1614" s="13">
        <f t="shared" si="1962"/>
        <v>1.9036016824274759E-2</v>
      </c>
      <c r="N1614" s="13">
        <f t="shared" si="1963"/>
        <v>5.1940862732964145E-2</v>
      </c>
      <c r="O1614" s="13">
        <f t="shared" si="1964"/>
        <v>2.3468842090376855E-2</v>
      </c>
      <c r="P1614" s="13">
        <f t="shared" si="1965"/>
        <v>6.4036080487353597E-2</v>
      </c>
      <c r="Q1614" s="13">
        <f t="shared" si="1966"/>
        <v>7.0861810176704551E-2</v>
      </c>
      <c r="R1614" s="13">
        <f t="shared" si="1967"/>
        <v>1.4466958979587595E-2</v>
      </c>
      <c r="S1614" s="13">
        <f t="shared" si="1968"/>
        <v>5.3853435333090713E-2</v>
      </c>
      <c r="T1614" s="13">
        <f t="shared" si="1969"/>
        <v>8.7363057546504252E-2</v>
      </c>
      <c r="U1614" s="13">
        <f t="shared" si="1970"/>
        <v>3.9473926581319381E-2</v>
      </c>
      <c r="V1614" s="13">
        <f t="shared" si="1971"/>
        <v>2.0128877866652333E-2</v>
      </c>
      <c r="W1614" s="13">
        <f t="shared" si="1972"/>
        <v>6.4450169895907281E-2</v>
      </c>
      <c r="X1614" s="13">
        <f t="shared" si="1973"/>
        <v>7.9458369571105608E-2</v>
      </c>
      <c r="Y1614" s="13">
        <f t="shared" si="1974"/>
        <v>4.8980728096570419E-2</v>
      </c>
      <c r="Z1614" s="13">
        <f t="shared" si="1975"/>
        <v>5.9452699402069075E-3</v>
      </c>
      <c r="AA1614" s="13">
        <f t="shared" si="1976"/>
        <v>1.6222009715862382E-2</v>
      </c>
      <c r="AB1614" s="13">
        <f t="shared" si="1977"/>
        <v>2.2131341542784122E-2</v>
      </c>
      <c r="AC1614" s="13">
        <f t="shared" si="1978"/>
        <v>4.2320251890397981E-3</v>
      </c>
      <c r="AD1614" s="13">
        <f t="shared" si="1979"/>
        <v>4.3963995443241512E-2</v>
      </c>
      <c r="AE1614" s="13">
        <f t="shared" si="1980"/>
        <v>5.4201678651793907E-2</v>
      </c>
      <c r="AF1614" s="13">
        <f t="shared" si="1981"/>
        <v>3.3411680843079022E-2</v>
      </c>
      <c r="AG1614" s="13">
        <f t="shared" si="1982"/>
        <v>1.3730699177928221E-2</v>
      </c>
      <c r="AH1614" s="13">
        <f t="shared" si="1983"/>
        <v>1.8324290567112368E-3</v>
      </c>
      <c r="AI1614" s="13">
        <f t="shared" si="1984"/>
        <v>4.9998876855982949E-3</v>
      </c>
      <c r="AJ1614" s="13">
        <f t="shared" si="1985"/>
        <v>6.8212400302864558E-3</v>
      </c>
      <c r="AK1614" s="13">
        <f t="shared" si="1986"/>
        <v>6.2040481008944345E-3</v>
      </c>
      <c r="AL1614" s="13">
        <f t="shared" si="1987"/>
        <v>5.6945170438025183E-4</v>
      </c>
      <c r="AM1614" s="13">
        <f t="shared" si="1988"/>
        <v>2.3991656170403358E-2</v>
      </c>
      <c r="AN1614" s="13">
        <f t="shared" si="1989"/>
        <v>2.9578477228061784E-2</v>
      </c>
      <c r="AO1614" s="13">
        <f t="shared" si="1990"/>
        <v>1.8233137156455442E-2</v>
      </c>
      <c r="AP1614" s="13">
        <f t="shared" si="1991"/>
        <v>7.4929999044646717E-3</v>
      </c>
      <c r="AQ1614" s="13">
        <f t="shared" si="1992"/>
        <v>2.3094646475207382E-3</v>
      </c>
      <c r="AR1614" s="13">
        <f t="shared" si="1993"/>
        <v>4.5182759156772967E-4</v>
      </c>
      <c r="AS1614" s="13">
        <f t="shared" si="1994"/>
        <v>1.2328374748365636E-3</v>
      </c>
      <c r="AT1614" s="13">
        <f t="shared" si="1995"/>
        <v>1.6819338479172551E-3</v>
      </c>
      <c r="AU1614" s="13">
        <f t="shared" si="1996"/>
        <v>1.5297509615070546E-3</v>
      </c>
      <c r="AV1614" s="13">
        <f t="shared" si="1997"/>
        <v>1.0435032895896408E-3</v>
      </c>
      <c r="AW1614" s="13">
        <f t="shared" si="1998"/>
        <v>5.3211200629683463E-5</v>
      </c>
      <c r="AX1614" s="13">
        <f t="shared" si="1999"/>
        <v>1.0910434777285833E-2</v>
      </c>
      <c r="AY1614" s="13">
        <f t="shared" si="2000"/>
        <v>1.3451095010535772E-2</v>
      </c>
      <c r="AZ1614" s="13">
        <f t="shared" si="2001"/>
        <v>8.2916932586013063E-3</v>
      </c>
      <c r="BA1614" s="13">
        <f t="shared" si="2002"/>
        <v>3.4075132689139536E-3</v>
      </c>
      <c r="BB1614" s="13">
        <f t="shared" si="2003"/>
        <v>1.0502511051448935E-3</v>
      </c>
      <c r="BC1614" s="13">
        <f t="shared" si="2004"/>
        <v>2.5896360115061352E-4</v>
      </c>
      <c r="BD1614" s="13">
        <f t="shared" si="2005"/>
        <v>9.2840416638144136E-5</v>
      </c>
      <c r="BE1614" s="13">
        <f t="shared" si="2006"/>
        <v>2.5332039686599527E-4</v>
      </c>
      <c r="BF1614" s="13">
        <f t="shared" si="2007"/>
        <v>3.4559960948074938E-4</v>
      </c>
      <c r="BG1614" s="13">
        <f t="shared" si="2008"/>
        <v>3.1432944616359735E-4</v>
      </c>
      <c r="BH1614" s="13">
        <f t="shared" si="2009"/>
        <v>2.1441647649854479E-4</v>
      </c>
      <c r="BI1614" s="13">
        <f t="shared" si="2010"/>
        <v>1.1700952858262718E-4</v>
      </c>
      <c r="BJ1614" s="14">
        <f t="shared" si="2011"/>
        <v>0.66733873826433732</v>
      </c>
      <c r="BK1614" s="14">
        <f t="shared" si="2012"/>
        <v>0.17530698241532719</v>
      </c>
      <c r="BL1614" s="14">
        <f t="shared" si="2013"/>
        <v>0.14289805282306867</v>
      </c>
      <c r="BM1614" s="14">
        <f t="shared" si="2014"/>
        <v>0.7342805883417729</v>
      </c>
      <c r="BN1614" s="14">
        <f t="shared" si="2015"/>
        <v>0.24381057129126149</v>
      </c>
    </row>
    <row r="1615" spans="1:66" x14ac:dyDescent="0.25">
      <c r="A1615" t="s">
        <v>19</v>
      </c>
      <c r="B1615" t="s">
        <v>247</v>
      </c>
      <c r="C1615" t="s">
        <v>243</v>
      </c>
      <c r="D1615" s="11">
        <v>44471</v>
      </c>
      <c r="E1615" s="10">
        <f>VLOOKUP(A1615,home!$A$2:$E$405,3,FALSE)</f>
        <v>1.61797752808989</v>
      </c>
      <c r="F1615" s="10">
        <f>VLOOKUP(B1615,home!$B$2:$E$405,3,FALSE)</f>
        <v>1.24</v>
      </c>
      <c r="G1615" s="10">
        <f>VLOOKUP(C1615,away!$B$2:$E$405,4,FALSE)</f>
        <v>1.24</v>
      </c>
      <c r="H1615" s="10">
        <f>VLOOKUP(A1615,away!$A$2:$E$405,3,FALSE)</f>
        <v>1.28089887640449</v>
      </c>
      <c r="I1615" s="10">
        <f>VLOOKUP(C1615,away!$B$2:$E$405,3,FALSE)</f>
        <v>0.62</v>
      </c>
      <c r="J1615" s="10">
        <f>VLOOKUP(B1615,home!$B$2:$E$405,4,FALSE)</f>
        <v>0.59</v>
      </c>
      <c r="K1615" s="12">
        <f t="shared" si="1960"/>
        <v>2.4878022471910146</v>
      </c>
      <c r="L1615" s="12">
        <f t="shared" si="1961"/>
        <v>0.46855280898876239</v>
      </c>
      <c r="M1615" s="13">
        <f t="shared" si="1962"/>
        <v>5.200813885635458E-2</v>
      </c>
      <c r="N1615" s="13">
        <f t="shared" si="1963"/>
        <v>0.12938596471906125</v>
      </c>
      <c r="O1615" s="13">
        <f t="shared" si="1964"/>
        <v>2.4368559551422538E-2</v>
      </c>
      <c r="P1615" s="13">
        <f t="shared" si="1965"/>
        <v>6.0624157212837052E-2</v>
      </c>
      <c r="Q1615" s="13">
        <f t="shared" si="1966"/>
        <v>0.16094334689152898</v>
      </c>
      <c r="R1615" s="13">
        <f t="shared" si="1967"/>
        <v>5.7089785144144815E-3</v>
      </c>
      <c r="S1615" s="13">
        <f t="shared" si="1968"/>
        <v>1.7666890791448307E-2</v>
      </c>
      <c r="T1615" s="13">
        <f t="shared" si="1969"/>
        <v>7.5410457274078704E-2</v>
      </c>
      <c r="U1615" s="13">
        <f t="shared" si="1970"/>
        <v>1.4202809577325566E-2</v>
      </c>
      <c r="V1615" s="13">
        <f t="shared" si="1971"/>
        <v>2.2881896486773973E-3</v>
      </c>
      <c r="W1615" s="13">
        <f t="shared" si="1972"/>
        <v>0.13346507335572957</v>
      </c>
      <c r="X1615" s="13">
        <f t="shared" si="1973"/>
        <v>6.2535435022718328E-2</v>
      </c>
      <c r="Y1615" s="13">
        <f t="shared" si="1974"/>
        <v>1.4650576870614445E-2</v>
      </c>
      <c r="Z1615" s="13">
        <f t="shared" si="1975"/>
        <v>8.916526397951325E-4</v>
      </c>
      <c r="AA1615" s="13">
        <f t="shared" si="1976"/>
        <v>2.2182554409961308E-3</v>
      </c>
      <c r="AB1615" s="13">
        <f t="shared" si="1977"/>
        <v>2.7592904354769355E-3</v>
      </c>
      <c r="AC1615" s="13">
        <f t="shared" si="1978"/>
        <v>1.6670415924869176E-4</v>
      </c>
      <c r="AD1615" s="13">
        <f t="shared" si="1979"/>
        <v>8.3008677353974436E-2</v>
      </c>
      <c r="AE1615" s="13">
        <f t="shared" si="1980"/>
        <v>3.8893948944646588E-2</v>
      </c>
      <c r="AF1615" s="13">
        <f t="shared" si="1981"/>
        <v>9.1119345153398319E-3</v>
      </c>
      <c r="AG1615" s="13">
        <f t="shared" si="1982"/>
        <v>1.4231408374947123E-3</v>
      </c>
      <c r="AH1615" s="13">
        <f t="shared" si="1983"/>
        <v>1.0444658725456359E-4</v>
      </c>
      <c r="AI1615" s="13">
        <f t="shared" si="1984"/>
        <v>2.5984245448333571E-4</v>
      </c>
      <c r="AJ1615" s="13">
        <f t="shared" si="1985"/>
        <v>3.2321832108963579E-4</v>
      </c>
      <c r="AK1615" s="13">
        <f t="shared" si="1986"/>
        <v>2.6803442184670091E-4</v>
      </c>
      <c r="AL1615" s="13">
        <f t="shared" si="1987"/>
        <v>7.7728596950872636E-6</v>
      </c>
      <c r="AM1615" s="13">
        <f t="shared" si="1988"/>
        <v>4.1301834811514268E-2</v>
      </c>
      <c r="AN1615" s="13">
        <f t="shared" si="1989"/>
        <v>1.9352090717324862E-2</v>
      </c>
      <c r="AO1615" s="13">
        <f t="shared" si="1990"/>
        <v>4.5337382327039575E-3</v>
      </c>
      <c r="AP1615" s="13">
        <f t="shared" si="1991"/>
        <v>7.0809859471772894E-4</v>
      </c>
      <c r="AQ1615" s="13">
        <f t="shared" si="1992"/>
        <v>8.294539639899677E-5</v>
      </c>
      <c r="AR1615" s="13">
        <f t="shared" si="1993"/>
        <v>9.7877483694831297E-6</v>
      </c>
      <c r="AS1615" s="13">
        <f t="shared" si="1994"/>
        <v>2.4349982388540318E-5</v>
      </c>
      <c r="AT1615" s="13">
        <f t="shared" si="1995"/>
        <v>3.0288970452636123E-5</v>
      </c>
      <c r="AU1615" s="13">
        <f t="shared" si="1996"/>
        <v>2.5117656252390127E-5</v>
      </c>
      <c r="AV1615" s="13">
        <f t="shared" si="1997"/>
        <v>1.5621940417216903E-5</v>
      </c>
      <c r="AW1615" s="13">
        <f t="shared" si="1998"/>
        <v>2.5168233200843796E-7</v>
      </c>
      <c r="AX1615" s="13">
        <f t="shared" si="1999"/>
        <v>1.7125132909532884E-2</v>
      </c>
      <c r="AY1615" s="13">
        <f t="shared" si="2000"/>
        <v>8.0240291290675312E-3</v>
      </c>
      <c r="AZ1615" s="13">
        <f t="shared" si="2001"/>
        <v>1.8798406939161214E-3</v>
      </c>
      <c r="BA1615" s="13">
        <f t="shared" si="2002"/>
        <v>2.9360154586192776E-4</v>
      </c>
      <c r="BB1615" s="13">
        <f t="shared" si="2003"/>
        <v>3.4391957259262292E-5</v>
      </c>
      <c r="BC1615" s="13">
        <f t="shared" si="2004"/>
        <v>3.2228896360897611E-6</v>
      </c>
      <c r="BD1615" s="13">
        <f t="shared" si="2005"/>
        <v>7.643461653660833E-7</v>
      </c>
      <c r="BE1615" s="13">
        <f t="shared" si="2006"/>
        <v>1.9015421078295767E-6</v>
      </c>
      <c r="BF1615" s="13">
        <f t="shared" si="2007"/>
        <v>2.3653303644933802E-6</v>
      </c>
      <c r="BG1615" s="13">
        <f t="shared" si="2008"/>
        <v>1.9614913987119241E-6</v>
      </c>
      <c r="BH1615" s="13">
        <f t="shared" si="2009"/>
        <v>1.2199506773903432E-6</v>
      </c>
      <c r="BI1615" s="13">
        <f t="shared" si="2010"/>
        <v>6.0699920733477882E-7</v>
      </c>
      <c r="BJ1615" s="14">
        <f t="shared" si="2011"/>
        <v>0.80216748266312055</v>
      </c>
      <c r="BK1615" s="14">
        <f t="shared" si="2012"/>
        <v>0.14078588265732861</v>
      </c>
      <c r="BL1615" s="14">
        <f t="shared" si="2013"/>
        <v>5.0327421262111281E-2</v>
      </c>
      <c r="BM1615" s="14">
        <f t="shared" si="2014"/>
        <v>0.55310951603000114</v>
      </c>
      <c r="BN1615" s="14">
        <f t="shared" si="2015"/>
        <v>0.43303914574561891</v>
      </c>
    </row>
    <row r="1616" spans="1:66" x14ac:dyDescent="0.25">
      <c r="A1616" t="s">
        <v>143</v>
      </c>
      <c r="B1616" t="s">
        <v>155</v>
      </c>
      <c r="C1616" t="s">
        <v>451</v>
      </c>
      <c r="D1616" s="11">
        <v>44471</v>
      </c>
      <c r="E1616" s="10">
        <f>VLOOKUP(A1616,home!$A$2:$E$405,3,FALSE)</f>
        <v>1.1454545454545499</v>
      </c>
      <c r="F1616" s="10">
        <f>VLOOKUP(B1616,home!$B$2:$E$405,3,FALSE)</f>
        <v>0.57999999999999996</v>
      </c>
      <c r="G1616" s="10">
        <f>VLOOKUP(C1616,away!$B$2:$E$405,4,FALSE)</f>
        <v>1.46</v>
      </c>
      <c r="H1616" s="10">
        <f>VLOOKUP(A1616,away!$A$2:$E$405,3,FALSE)</f>
        <v>1.0363636363636399</v>
      </c>
      <c r="I1616" s="10">
        <f>VLOOKUP(C1616,away!$B$2:$E$405,3,FALSE)</f>
        <v>0.57999999999999996</v>
      </c>
      <c r="J1616" s="10">
        <f>VLOOKUP(B1616,home!$B$2:$E$405,4,FALSE)</f>
        <v>1.1299999999999999</v>
      </c>
      <c r="K1616" s="12">
        <f t="shared" si="1960"/>
        <v>0.96997090909091277</v>
      </c>
      <c r="L1616" s="12">
        <f t="shared" si="1961"/>
        <v>0.67923272727272954</v>
      </c>
      <c r="M1616" s="13">
        <f t="shared" si="1962"/>
        <v>0.1922029110990644</v>
      </c>
      <c r="N1616" s="13">
        <f t="shared" si="1963"/>
        <v>0.18643123240867934</v>
      </c>
      <c r="O1616" s="13">
        <f t="shared" si="1964"/>
        <v>0.13055050749557548</v>
      </c>
      <c r="P1616" s="13">
        <f t="shared" si="1965"/>
        <v>0.12663019443776335</v>
      </c>
      <c r="Q1616" s="13">
        <f t="shared" si="1966"/>
        <v>9.0416435991192964E-2</v>
      </c>
      <c r="R1616" s="13">
        <f t="shared" si="1967"/>
        <v>4.4337088626529318E-2</v>
      </c>
      <c r="S1616" s="13">
        <f t="shared" si="1968"/>
        <v>2.0857132251083536E-2</v>
      </c>
      <c r="T1616" s="13">
        <f t="shared" si="1969"/>
        <v>6.1413802408578182E-2</v>
      </c>
      <c r="U1616" s="13">
        <f t="shared" si="1970"/>
        <v>4.3005686161519008E-2</v>
      </c>
      <c r="V1616" s="13">
        <f t="shared" si="1971"/>
        <v>1.5268254767643091E-3</v>
      </c>
      <c r="W1616" s="13">
        <f t="shared" si="1972"/>
        <v>2.923377087171259E-2</v>
      </c>
      <c r="X1616" s="13">
        <f t="shared" si="1973"/>
        <v>1.9856533917659423E-2</v>
      </c>
      <c r="Y1616" s="13">
        <f t="shared" si="1974"/>
        <v>6.743603843537632E-3</v>
      </c>
      <c r="Z1616" s="13">
        <f t="shared" si="1975"/>
        <v>1.0038400542376744E-2</v>
      </c>
      <c r="AA1616" s="13">
        <f t="shared" si="1976"/>
        <v>9.7369564999078805E-3</v>
      </c>
      <c r="AB1616" s="13">
        <f t="shared" si="1977"/>
        <v>4.7222822739971596E-3</v>
      </c>
      <c r="AC1616" s="13">
        <f t="shared" si="1978"/>
        <v>6.2870473023020316E-5</v>
      </c>
      <c r="AD1616" s="13">
        <f t="shared" si="1979"/>
        <v>7.0889768271476259E-3</v>
      </c>
      <c r="AE1616" s="13">
        <f t="shared" si="1980"/>
        <v>4.815065063876663E-3</v>
      </c>
      <c r="AF1616" s="13">
        <f t="shared" si="1981"/>
        <v>1.6352748876662924E-3</v>
      </c>
      <c r="AG1616" s="13">
        <f t="shared" si="1982"/>
        <v>3.7024407393006079E-4</v>
      </c>
      <c r="AH1616" s="13">
        <f t="shared" si="1983"/>
        <v>1.7046025444636505E-3</v>
      </c>
      <c r="AI1616" s="13">
        <f t="shared" si="1984"/>
        <v>1.65341487969209E-3</v>
      </c>
      <c r="AJ1616" s="13">
        <f t="shared" si="1985"/>
        <v>8.0188216697968926E-4</v>
      </c>
      <c r="AK1616" s="13">
        <f t="shared" si="1986"/>
        <v>2.5926745816302681E-4</v>
      </c>
      <c r="AL1616" s="13">
        <f t="shared" si="1987"/>
        <v>1.6568532032682578E-6</v>
      </c>
      <c r="AM1616" s="13">
        <f t="shared" si="1988"/>
        <v>1.3752202595105599E-3</v>
      </c>
      <c r="AN1616" s="13">
        <f t="shared" si="1989"/>
        <v>9.3409460746806847E-4</v>
      </c>
      <c r="AO1616" s="13">
        <f t="shared" si="1990"/>
        <v>3.1723381388064288E-4</v>
      </c>
      <c r="AP1616" s="13">
        <f t="shared" si="1991"/>
        <v>7.1825196195092857E-5</v>
      </c>
      <c r="AQ1616" s="13">
        <f t="shared" si="1992"/>
        <v>1.2196505974622948E-5</v>
      </c>
      <c r="AR1616" s="13">
        <f t="shared" si="1993"/>
        <v>2.3156436703841601E-4</v>
      </c>
      <c r="AS1616" s="13">
        <f t="shared" si="1994"/>
        <v>2.2461069960931414E-4</v>
      </c>
      <c r="AT1616" s="13">
        <f t="shared" si="1995"/>
        <v>1.0893292224579618E-4</v>
      </c>
      <c r="AU1616" s="13">
        <f t="shared" si="1996"/>
        <v>3.5220588540228208E-5</v>
      </c>
      <c r="AV1616" s="13">
        <f t="shared" si="1997"/>
        <v>8.5407365712705339E-6</v>
      </c>
      <c r="AW1616" s="13">
        <f t="shared" si="1998"/>
        <v>3.032206982670289E-8</v>
      </c>
      <c r="AX1616" s="13">
        <f t="shared" si="1999"/>
        <v>2.2232060755294971E-4</v>
      </c>
      <c r="AY1616" s="13">
        <f t="shared" si="2000"/>
        <v>1.5100743259712025E-4</v>
      </c>
      <c r="AZ1616" s="13">
        <f t="shared" si="2001"/>
        <v>5.1284595140697417E-5</v>
      </c>
      <c r="BA1616" s="13">
        <f t="shared" si="2002"/>
        <v>1.1611391808164561E-5</v>
      </c>
      <c r="BB1616" s="13">
        <f t="shared" si="2003"/>
        <v>1.9717093313229611E-6</v>
      </c>
      <c r="BC1616" s="13">
        <f t="shared" si="2004"/>
        <v>2.6784990130071704E-7</v>
      </c>
      <c r="BD1616" s="13">
        <f t="shared" si="2005"/>
        <v>2.6214349427114424E-5</v>
      </c>
      <c r="BE1616" s="13">
        <f t="shared" si="2006"/>
        <v>2.5427156345045023E-5</v>
      </c>
      <c r="BF1616" s="13">
        <f t="shared" si="2007"/>
        <v>1.2331800977800046E-5</v>
      </c>
      <c r="BG1616" s="13">
        <f t="shared" si="2008"/>
        <v>3.987162735054973E-6</v>
      </c>
      <c r="BH1616" s="13">
        <f t="shared" si="2009"/>
        <v>9.6685796570367039E-7</v>
      </c>
      <c r="BI1616" s="13">
        <f t="shared" si="2010"/>
        <v>1.8756481999107601E-7</v>
      </c>
      <c r="BJ1616" s="14">
        <f t="shared" si="2011"/>
        <v>0.41115397426334127</v>
      </c>
      <c r="BK1616" s="14">
        <f t="shared" si="2012"/>
        <v>0.34143259802349896</v>
      </c>
      <c r="BL1616" s="14">
        <f t="shared" si="2013"/>
        <v>0.23744967231310299</v>
      </c>
      <c r="BM1616" s="14">
        <f t="shared" si="2014"/>
        <v>0.22935529797298795</v>
      </c>
      <c r="BN1616" s="14">
        <f t="shared" si="2015"/>
        <v>0.77056837005880485</v>
      </c>
    </row>
    <row r="1617" spans="1:66" x14ac:dyDescent="0.25">
      <c r="A1617" t="s">
        <v>143</v>
      </c>
      <c r="B1617" t="s">
        <v>151</v>
      </c>
      <c r="C1617" t="s">
        <v>329</v>
      </c>
      <c r="D1617" s="11">
        <v>44471</v>
      </c>
      <c r="E1617" s="10">
        <f>VLOOKUP(A1617,home!$A$2:$E$405,3,FALSE)</f>
        <v>1.1454545454545499</v>
      </c>
      <c r="F1617" s="10">
        <f>VLOOKUP(B1617,home!$B$2:$E$405,3,FALSE)</f>
        <v>1.02</v>
      </c>
      <c r="G1617" s="10">
        <f>VLOOKUP(C1617,away!$B$2:$E$405,4,FALSE)</f>
        <v>1.4</v>
      </c>
      <c r="H1617" s="10">
        <f>VLOOKUP(A1617,away!$A$2:$E$405,3,FALSE)</f>
        <v>1.0363636363636399</v>
      </c>
      <c r="I1617" s="10">
        <f>VLOOKUP(C1617,away!$B$2:$E$405,3,FALSE)</f>
        <v>0.52</v>
      </c>
      <c r="J1617" s="10">
        <f>VLOOKUP(B1617,home!$B$2:$E$405,4,FALSE)</f>
        <v>0.64</v>
      </c>
      <c r="K1617" s="12">
        <f t="shared" si="1960"/>
        <v>1.6357090909090972</v>
      </c>
      <c r="L1617" s="12">
        <f t="shared" si="1961"/>
        <v>0.34490181818181936</v>
      </c>
      <c r="M1617" s="13">
        <f t="shared" si="1962"/>
        <v>0.13798491531780221</v>
      </c>
      <c r="N1617" s="13">
        <f t="shared" si="1963"/>
        <v>0.22570318039365103</v>
      </c>
      <c r="O1617" s="13">
        <f t="shared" si="1964"/>
        <v>4.7591248174774371E-2</v>
      </c>
      <c r="P1617" s="13">
        <f t="shared" si="1965"/>
        <v>7.7845437287189415E-2</v>
      </c>
      <c r="Q1617" s="13">
        <f t="shared" si="1966"/>
        <v>0.18459237200849549</v>
      </c>
      <c r="R1617" s="13">
        <f t="shared" si="1967"/>
        <v>8.2071540125109345E-3</v>
      </c>
      <c r="S1617" s="13">
        <f t="shared" si="1968"/>
        <v>1.0979301781786717E-2</v>
      </c>
      <c r="T1617" s="13">
        <f t="shared" si="1969"/>
        <v>6.366624472822488E-2</v>
      </c>
      <c r="U1617" s="13">
        <f t="shared" si="1970"/>
        <v>1.3424516428755211E-2</v>
      </c>
      <c r="V1617" s="13">
        <f t="shared" si="1971"/>
        <v>6.8823026080843297E-4</v>
      </c>
      <c r="W1617" s="13">
        <f t="shared" si="1972"/>
        <v>0.10064647366892338</v>
      </c>
      <c r="X1617" s="13">
        <f t="shared" si="1973"/>
        <v>3.4713151762000287E-2</v>
      </c>
      <c r="Y1617" s="13">
        <f t="shared" si="1974"/>
        <v>5.9863145787676627E-3</v>
      </c>
      <c r="Z1617" s="13">
        <f t="shared" si="1975"/>
        <v>9.4355411367107872E-4</v>
      </c>
      <c r="AA1617" s="13">
        <f t="shared" si="1976"/>
        <v>1.5433800414964591E-3</v>
      </c>
      <c r="AB1617" s="13">
        <f t="shared" si="1977"/>
        <v>1.2622603823017092E-3</v>
      </c>
      <c r="AC1617" s="13">
        <f t="shared" si="1978"/>
        <v>2.4266957679538439E-5</v>
      </c>
      <c r="AD1617" s="13">
        <f t="shared" si="1979"/>
        <v>4.1157087987050228E-2</v>
      </c>
      <c r="AE1617" s="13">
        <f t="shared" si="1980"/>
        <v>1.4195154477802742E-2</v>
      </c>
      <c r="AF1617" s="13">
        <f t="shared" si="1981"/>
        <v>2.4479672943829799E-3</v>
      </c>
      <c r="AG1617" s="13">
        <f t="shared" si="1982"/>
        <v>2.8143612356077292E-4</v>
      </c>
      <c r="AH1617" s="13">
        <f t="shared" si="1983"/>
        <v>8.1358382339522512E-5</v>
      </c>
      <c r="AI1617" s="13">
        <f t="shared" si="1984"/>
        <v>1.3307864561441513E-4</v>
      </c>
      <c r="AJ1617" s="13">
        <f t="shared" si="1985"/>
        <v>1.0883897521868447E-4</v>
      </c>
      <c r="AK1617" s="13">
        <f t="shared" si="1986"/>
        <v>5.9342967070144066E-5</v>
      </c>
      <c r="AL1617" s="13">
        <f t="shared" si="1987"/>
        <v>5.4761694141494894E-7</v>
      </c>
      <c r="AM1617" s="13">
        <f t="shared" si="1988"/>
        <v>1.3464204595152728E-2</v>
      </c>
      <c r="AN1617" s="13">
        <f t="shared" si="1989"/>
        <v>4.6438286452401842E-3</v>
      </c>
      <c r="AO1617" s="13">
        <f t="shared" si="1990"/>
        <v>8.0083247153407721E-4</v>
      </c>
      <c r="AP1617" s="13">
        <f t="shared" si="1991"/>
        <v>9.2069525163714452E-5</v>
      </c>
      <c r="AQ1617" s="13">
        <f t="shared" si="1992"/>
        <v>7.9387366570254705E-6</v>
      </c>
      <c r="AR1617" s="13">
        <f t="shared" si="1993"/>
        <v>5.6121307986465912E-6</v>
      </c>
      <c r="AS1617" s="13">
        <f t="shared" si="1994"/>
        <v>9.1798133667171618E-6</v>
      </c>
      <c r="AT1617" s="13">
        <f t="shared" si="1995"/>
        <v>7.507752088394056E-6</v>
      </c>
      <c r="AU1617" s="13">
        <f t="shared" si="1996"/>
        <v>4.0934994477593067E-6</v>
      </c>
      <c r="AV1617" s="13">
        <f t="shared" si="1997"/>
        <v>1.6739435650828154E-6</v>
      </c>
      <c r="AW1617" s="13">
        <f t="shared" si="1998"/>
        <v>8.5817513240763231E-9</v>
      </c>
      <c r="AX1617" s="13">
        <f t="shared" si="1999"/>
        <v>3.6705869763585656E-3</v>
      </c>
      <c r="AY1617" s="13">
        <f t="shared" si="2000"/>
        <v>1.2659921219405764E-3</v>
      </c>
      <c r="AZ1617" s="13">
        <f t="shared" si="2001"/>
        <v>2.1832149233058214E-4</v>
      </c>
      <c r="BA1617" s="13">
        <f t="shared" si="2002"/>
        <v>2.5099826550995306E-5</v>
      </c>
      <c r="BB1617" s="13">
        <f t="shared" si="2003"/>
        <v>2.1642439533716463E-6</v>
      </c>
      <c r="BC1617" s="13">
        <f t="shared" si="2004"/>
        <v>1.4929033490137798E-7</v>
      </c>
      <c r="BD1617" s="13">
        <f t="shared" si="2005"/>
        <v>3.2260568605456557E-7</v>
      </c>
      <c r="BE1617" s="13">
        <f t="shared" si="2006"/>
        <v>5.2768905345841904E-7</v>
      </c>
      <c r="BF1617" s="13">
        <f t="shared" si="2007"/>
        <v>4.3157289095757646E-7</v>
      </c>
      <c r="BG1617" s="13">
        <f t="shared" si="2008"/>
        <v>2.3530923370974286E-7</v>
      </c>
      <c r="BH1617" s="13">
        <f t="shared" si="2009"/>
        <v>9.6224363188469855E-8</v>
      </c>
      <c r="BI1617" s="13">
        <f t="shared" si="2010"/>
        <v>3.1479013126863758E-8</v>
      </c>
      <c r="BJ1617" s="14">
        <f t="shared" si="2011"/>
        <v>0.69758057094807613</v>
      </c>
      <c r="BK1617" s="14">
        <f t="shared" si="2012"/>
        <v>0.22878869134414831</v>
      </c>
      <c r="BL1617" s="14">
        <f t="shared" si="2013"/>
        <v>7.2440890029588548E-2</v>
      </c>
      <c r="BM1617" s="14">
        <f t="shared" si="2014"/>
        <v>0.31656341570087149</v>
      </c>
      <c r="BN1617" s="14">
        <f t="shared" si="2015"/>
        <v>0.68192430719442343</v>
      </c>
    </row>
    <row r="1618" spans="1:66" x14ac:dyDescent="0.25">
      <c r="A1618" t="s">
        <v>143</v>
      </c>
      <c r="B1618" t="s">
        <v>152</v>
      </c>
      <c r="C1618" t="s">
        <v>140</v>
      </c>
      <c r="D1618" s="11">
        <v>44471</v>
      </c>
      <c r="E1618" s="10">
        <f>VLOOKUP(A1618,home!$A$2:$E$405,3,FALSE)</f>
        <v>1.1454545454545499</v>
      </c>
      <c r="F1618" s="10">
        <f>VLOOKUP(B1618,home!$B$2:$E$405,3,FALSE)</f>
        <v>1.6</v>
      </c>
      <c r="G1618" s="10">
        <f>VLOOKUP(C1618,away!$B$2:$E$405,4,FALSE)</f>
        <v>1.02</v>
      </c>
      <c r="H1618" s="10">
        <f>VLOOKUP(A1618,away!$A$2:$E$405,3,FALSE)</f>
        <v>1.0363636363636399</v>
      </c>
      <c r="I1618" s="10">
        <f>VLOOKUP(C1618,away!$B$2:$E$405,3,FALSE)</f>
        <v>1.31</v>
      </c>
      <c r="J1618" s="10">
        <f>VLOOKUP(B1618,home!$B$2:$E$405,4,FALSE)</f>
        <v>0.64</v>
      </c>
      <c r="K1618" s="12">
        <f t="shared" si="1960"/>
        <v>1.8693818181818258</v>
      </c>
      <c r="L1618" s="12">
        <f t="shared" si="1961"/>
        <v>0.86888727272727584</v>
      </c>
      <c r="M1618" s="13">
        <f t="shared" si="1962"/>
        <v>6.4682209077315381E-2</v>
      </c>
      <c r="N1618" s="13">
        <f t="shared" si="1963"/>
        <v>0.12091574560896881</v>
      </c>
      <c r="O1618" s="13">
        <f t="shared" si="1964"/>
        <v>5.6201548239164005E-2</v>
      </c>
      <c r="P1618" s="13">
        <f t="shared" si="1965"/>
        <v>0.105062152431962</v>
      </c>
      <c r="Q1618" s="13">
        <f t="shared" si="1966"/>
        <v>0.11301884818665264</v>
      </c>
      <c r="R1618" s="13">
        <f t="shared" si="1967"/>
        <v>2.4416404986288821E-2</v>
      </c>
      <c r="S1618" s="13">
        <f t="shared" si="1968"/>
        <v>4.2662642599462335E-2</v>
      </c>
      <c r="T1618" s="13">
        <f t="shared" si="1969"/>
        <v>9.8200638767678636E-2</v>
      </c>
      <c r="U1618" s="13">
        <f t="shared" si="1970"/>
        <v>4.564358354673239E-2</v>
      </c>
      <c r="V1618" s="13">
        <f t="shared" si="1971"/>
        <v>7.6995739355252479E-3</v>
      </c>
      <c r="W1618" s="13">
        <f t="shared" si="1972"/>
        <v>7.0425126637326821E-2</v>
      </c>
      <c r="X1618" s="13">
        <f t="shared" si="1973"/>
        <v>6.1191496215379934E-2</v>
      </c>
      <c r="Y1618" s="13">
        <f t="shared" si="1974"/>
        <v>2.6584256130341443E-2</v>
      </c>
      <c r="Z1618" s="13">
        <f t="shared" si="1975"/>
        <v>7.0717011794470515E-3</v>
      </c>
      <c r="AA1618" s="13">
        <f t="shared" si="1976"/>
        <v>1.321970960847329E-2</v>
      </c>
      <c r="AB1618" s="13">
        <f t="shared" si="1977"/>
        <v>1.2356342391861778E-2</v>
      </c>
      <c r="AC1618" s="13">
        <f t="shared" si="1978"/>
        <v>7.8164249298094007E-4</v>
      </c>
      <c r="AD1618" s="13">
        <f t="shared" si="1979"/>
        <v>3.2912862819742837E-2</v>
      </c>
      <c r="AE1618" s="13">
        <f t="shared" si="1980"/>
        <v>2.8597567613093313E-2</v>
      </c>
      <c r="AF1618" s="13">
        <f t="shared" si="1981"/>
        <v>1.2424031264987258E-2</v>
      </c>
      <c r="AG1618" s="13">
        <f t="shared" si="1982"/>
        <v>3.5983608807043958E-3</v>
      </c>
      <c r="AH1618" s="13">
        <f t="shared" si="1983"/>
        <v>1.5361277878380021E-3</v>
      </c>
      <c r="AI1618" s="13">
        <f t="shared" si="1984"/>
        <v>2.87160935698823E-3</v>
      </c>
      <c r="AJ1618" s="13">
        <f t="shared" si="1985"/>
        <v>2.6840671604373011E-3</v>
      </c>
      <c r="AK1618" s="13">
        <f t="shared" si="1986"/>
        <v>1.6725154495001375E-3</v>
      </c>
      <c r="AL1618" s="13">
        <f t="shared" si="1987"/>
        <v>5.0784315450143058E-5</v>
      </c>
      <c r="AM1618" s="13">
        <f t="shared" si="1988"/>
        <v>1.2305341467907965E-2</v>
      </c>
      <c r="AN1618" s="13">
        <f t="shared" si="1989"/>
        <v>1.0691954588028406E-2</v>
      </c>
      <c r="AO1618" s="13">
        <f t="shared" si="1990"/>
        <v>4.6450516310579419E-3</v>
      </c>
      <c r="AP1618" s="13">
        <f t="shared" si="1991"/>
        <v>1.3453420811291067E-3</v>
      </c>
      <c r="AQ1618" s="13">
        <f t="shared" si="1992"/>
        <v>2.9223765293937671E-4</v>
      </c>
      <c r="AR1618" s="13">
        <f t="shared" si="1993"/>
        <v>2.6694437682702908E-4</v>
      </c>
      <c r="AS1618" s="13">
        <f t="shared" si="1994"/>
        <v>4.9902096450632602E-4</v>
      </c>
      <c r="AT1618" s="13">
        <f t="shared" si="1995"/>
        <v>4.6643035896984212E-4</v>
      </c>
      <c r="AU1618" s="13">
        <f t="shared" si="1996"/>
        <v>2.9064547750208173E-4</v>
      </c>
      <c r="AV1618" s="13">
        <f t="shared" si="1997"/>
        <v>1.3583184279479163E-4</v>
      </c>
      <c r="AW1618" s="13">
        <f t="shared" si="1998"/>
        <v>2.291334805748423E-6</v>
      </c>
      <c r="AX1618" s="13">
        <f t="shared" si="1999"/>
        <v>3.8338969344376716E-3</v>
      </c>
      <c r="AY1618" s="13">
        <f t="shared" si="2000"/>
        <v>3.3312242512810123E-3</v>
      </c>
      <c r="AZ1618" s="13">
        <f t="shared" si="2001"/>
        <v>1.4472291772692598E-3</v>
      </c>
      <c r="BA1618" s="13">
        <f t="shared" si="2002"/>
        <v>4.1915967094960886E-4</v>
      </c>
      <c r="BB1618" s="13">
        <f t="shared" si="2003"/>
        <v>9.1050625832166991E-5</v>
      </c>
      <c r="BC1618" s="13">
        <f t="shared" si="2004"/>
        <v>1.5822545991884651E-5</v>
      </c>
      <c r="BD1618" s="13">
        <f t="shared" si="2005"/>
        <v>3.865742859185323E-5</v>
      </c>
      <c r="BE1618" s="13">
        <f t="shared" si="2006"/>
        <v>7.2265494147272688E-5</v>
      </c>
      <c r="BF1618" s="13">
        <f t="shared" si="2007"/>
        <v>6.7545900420418366E-5</v>
      </c>
      <c r="BG1618" s="13">
        <f t="shared" si="2008"/>
        <v>4.2089692712883416E-5</v>
      </c>
      <c r="BH1618" s="13">
        <f t="shared" si="2009"/>
        <v>1.9670426572581084E-5</v>
      </c>
      <c r="BI1618" s="13">
        <f t="shared" si="2010"/>
        <v>7.3543075581327399E-6</v>
      </c>
      <c r="BJ1618" s="14">
        <f t="shared" si="2011"/>
        <v>0.60628724475170048</v>
      </c>
      <c r="BK1618" s="14">
        <f t="shared" si="2012"/>
        <v>0.22427022910397706</v>
      </c>
      <c r="BL1618" s="14">
        <f t="shared" si="2013"/>
        <v>0.16250836479788719</v>
      </c>
      <c r="BM1618" s="14">
        <f t="shared" si="2014"/>
        <v>0.51251169838618515</v>
      </c>
      <c r="BN1618" s="14">
        <f t="shared" si="2015"/>
        <v>0.48429690853035168</v>
      </c>
    </row>
    <row r="1619" spans="1:66" x14ac:dyDescent="0.25">
      <c r="A1619" t="s">
        <v>143</v>
      </c>
      <c r="B1619" t="s">
        <v>161</v>
      </c>
      <c r="C1619" t="s">
        <v>157</v>
      </c>
      <c r="D1619" s="11">
        <v>44471</v>
      </c>
      <c r="E1619" s="10">
        <f>VLOOKUP(A1619,home!$A$2:$E$405,3,FALSE)</f>
        <v>1.1454545454545499</v>
      </c>
      <c r="F1619" s="10">
        <f>VLOOKUP(B1619,home!$B$2:$E$405,3,FALSE)</f>
        <v>1.05</v>
      </c>
      <c r="G1619" s="10">
        <f>VLOOKUP(C1619,away!$B$2:$E$405,4,FALSE)</f>
        <v>1.31</v>
      </c>
      <c r="H1619" s="10">
        <f>VLOOKUP(A1619,away!$A$2:$E$405,3,FALSE)</f>
        <v>1.0363636363636399</v>
      </c>
      <c r="I1619" s="10">
        <f>VLOOKUP(C1619,away!$B$2:$E$405,3,FALSE)</f>
        <v>0.57999999999999996</v>
      </c>
      <c r="J1619" s="10">
        <f>VLOOKUP(B1619,home!$B$2:$E$405,4,FALSE)</f>
        <v>0.77</v>
      </c>
      <c r="K1619" s="12">
        <f t="shared" si="1960"/>
        <v>1.5755727272727336</v>
      </c>
      <c r="L1619" s="12">
        <f t="shared" si="1961"/>
        <v>0.46284000000000158</v>
      </c>
      <c r="M1619" s="13">
        <f t="shared" si="1962"/>
        <v>0.13023526579108763</v>
      </c>
      <c r="N1619" s="13">
        <f t="shared" si="1963"/>
        <v>0.20519513290955327</v>
      </c>
      <c r="O1619" s="13">
        <f t="shared" si="1964"/>
        <v>6.0278090418747203E-2</v>
      </c>
      <c r="P1619" s="13">
        <f t="shared" si="1965"/>
        <v>9.4972515315857958E-2</v>
      </c>
      <c r="Q1619" s="13">
        <f t="shared" si="1966"/>
        <v>0.16164992759069799</v>
      </c>
      <c r="R1619" s="13">
        <f t="shared" si="1967"/>
        <v>1.3949555684706523E-2</v>
      </c>
      <c r="S1619" s="13">
        <f t="shared" si="1968"/>
        <v>1.7314393706328438E-2</v>
      </c>
      <c r="T1619" s="13">
        <f t="shared" si="1969"/>
        <v>7.4818052486078909E-2</v>
      </c>
      <c r="U1619" s="13">
        <f t="shared" si="1970"/>
        <v>2.1978539494395918E-2</v>
      </c>
      <c r="V1619" s="13">
        <f t="shared" si="1971"/>
        <v>1.4029239157395065E-3</v>
      </c>
      <c r="W1619" s="13">
        <f t="shared" si="1972"/>
        <v>8.4897072425838646E-2</v>
      </c>
      <c r="X1619" s="13">
        <f t="shared" si="1973"/>
        <v>3.9293761001575292E-2</v>
      </c>
      <c r="Y1619" s="13">
        <f t="shared" si="1974"/>
        <v>9.0933621709845831E-3</v>
      </c>
      <c r="Z1619" s="13">
        <f t="shared" si="1975"/>
        <v>2.1521374510365299E-3</v>
      </c>
      <c r="AA1619" s="13">
        <f t="shared" si="1976"/>
        <v>3.3908490731954146E-3</v>
      </c>
      <c r="AB1619" s="13">
        <f t="shared" si="1977"/>
        <v>2.6712646610123612E-3</v>
      </c>
      <c r="AC1619" s="13">
        <f t="shared" si="1978"/>
        <v>6.3941596514401842E-5</v>
      </c>
      <c r="AD1619" s="13">
        <f t="shared" si="1979"/>
        <v>3.3440377984862345E-2</v>
      </c>
      <c r="AE1619" s="13">
        <f t="shared" si="1980"/>
        <v>1.5477544546513738E-2</v>
      </c>
      <c r="AF1619" s="13">
        <f t="shared" si="1981"/>
        <v>3.581813358954221E-3</v>
      </c>
      <c r="AG1619" s="13">
        <f t="shared" si="1982"/>
        <v>5.5260216501945916E-4</v>
      </c>
      <c r="AH1619" s="13">
        <f t="shared" si="1983"/>
        <v>2.4902382445943775E-4</v>
      </c>
      <c r="AI1619" s="13">
        <f t="shared" si="1984"/>
        <v>3.9235514625944276E-4</v>
      </c>
      <c r="AJ1619" s="13">
        <f t="shared" si="1985"/>
        <v>3.0909203392574135E-4</v>
      </c>
      <c r="AK1619" s="13">
        <f t="shared" si="1986"/>
        <v>1.6233232629021886E-4</v>
      </c>
      <c r="AL1619" s="13">
        <f t="shared" si="1987"/>
        <v>1.8651458857620762E-6</v>
      </c>
      <c r="AM1619" s="13">
        <f t="shared" si="1988"/>
        <v>1.0537549508528124E-2</v>
      </c>
      <c r="AN1619" s="13">
        <f t="shared" si="1989"/>
        <v>4.8771994145271735E-3</v>
      </c>
      <c r="AO1619" s="13">
        <f t="shared" si="1990"/>
        <v>1.1286814885098822E-3</v>
      </c>
      <c r="AP1619" s="13">
        <f t="shared" si="1991"/>
        <v>1.7413298004730524E-4</v>
      </c>
      <c r="AQ1619" s="13">
        <f t="shared" si="1992"/>
        <v>2.0148927121273759E-5</v>
      </c>
      <c r="AR1619" s="13">
        <f t="shared" si="1993"/>
        <v>2.3051637382561319E-5</v>
      </c>
      <c r="AS1619" s="13">
        <f t="shared" si="1994"/>
        <v>3.631953117894423E-5</v>
      </c>
      <c r="AT1619" s="13">
        <f t="shared" si="1995"/>
        <v>2.8612031396438133E-5</v>
      </c>
      <c r="AU1619" s="13">
        <f t="shared" si="1996"/>
        <v>1.5026778780033036E-5</v>
      </c>
      <c r="AV1619" s="13">
        <f t="shared" si="1997"/>
        <v>5.9189457061451719E-6</v>
      </c>
      <c r="AW1619" s="13">
        <f t="shared" si="1998"/>
        <v>3.778153907465971E-8</v>
      </c>
      <c r="AX1619" s="13">
        <f t="shared" si="1999"/>
        <v>2.7671126029871836E-3</v>
      </c>
      <c r="AY1619" s="13">
        <f t="shared" si="2000"/>
        <v>1.2807303971665925E-3</v>
      </c>
      <c r="AZ1619" s="13">
        <f t="shared" si="2001"/>
        <v>2.963866285122938E-4</v>
      </c>
      <c r="BA1619" s="13">
        <f t="shared" si="2002"/>
        <v>4.5726529046876852E-5</v>
      </c>
      <c r="BB1619" s="13">
        <f t="shared" si="2003"/>
        <v>5.2910166760141384E-6</v>
      </c>
      <c r="BC1619" s="13">
        <f t="shared" si="2004"/>
        <v>4.8977883166527855E-7</v>
      </c>
      <c r="BD1619" s="13">
        <f t="shared" si="2005"/>
        <v>1.7782033076907857E-6</v>
      </c>
      <c r="BE1619" s="13">
        <f t="shared" si="2006"/>
        <v>2.8016886351437671E-6</v>
      </c>
      <c r="BF1619" s="13">
        <f t="shared" si="2007"/>
        <v>2.2071321019212444E-6</v>
      </c>
      <c r="BG1619" s="13">
        <f t="shared" si="2008"/>
        <v>1.159165715091752E-6</v>
      </c>
      <c r="BH1619" s="13">
        <f t="shared" si="2009"/>
        <v>4.5658747177204001E-7</v>
      </c>
      <c r="BI1619" s="13">
        <f t="shared" si="2010"/>
        <v>1.4387735362768701E-7</v>
      </c>
      <c r="BJ1619" s="14">
        <f t="shared" si="2011"/>
        <v>0.64913309591203294</v>
      </c>
      <c r="BK1619" s="14">
        <f t="shared" si="2012"/>
        <v>0.24527163586858031</v>
      </c>
      <c r="BL1619" s="14">
        <f t="shared" si="2013"/>
        <v>0.10349857824202162</v>
      </c>
      <c r="BM1619" s="14">
        <f t="shared" si="2014"/>
        <v>0.33249426714739316</v>
      </c>
      <c r="BN1619" s="14">
        <f t="shared" si="2015"/>
        <v>0.66628048771065063</v>
      </c>
    </row>
    <row r="1620" spans="1:66" x14ac:dyDescent="0.25">
      <c r="A1620" t="s">
        <v>143</v>
      </c>
      <c r="B1620" t="s">
        <v>147</v>
      </c>
      <c r="C1620" t="s">
        <v>153</v>
      </c>
      <c r="D1620" s="11">
        <v>44471</v>
      </c>
      <c r="E1620" s="10">
        <f>VLOOKUP(A1620,home!$A$2:$E$405,3,FALSE)</f>
        <v>1.1454545454545499</v>
      </c>
      <c r="F1620" s="10">
        <f>VLOOKUP(B1620,home!$B$2:$E$405,3,FALSE)</f>
        <v>0.73</v>
      </c>
      <c r="G1620" s="10">
        <f>VLOOKUP(C1620,away!$B$2:$E$405,4,FALSE)</f>
        <v>1.1599999999999999</v>
      </c>
      <c r="H1620" s="10">
        <f>VLOOKUP(A1620,away!$A$2:$E$405,3,FALSE)</f>
        <v>1.0363636363636399</v>
      </c>
      <c r="I1620" s="10">
        <f>VLOOKUP(C1620,away!$B$2:$E$405,3,FALSE)</f>
        <v>0.44</v>
      </c>
      <c r="J1620" s="10">
        <f>VLOOKUP(B1620,home!$B$2:$E$405,4,FALSE)</f>
        <v>0.32</v>
      </c>
      <c r="K1620" s="12">
        <f t="shared" si="1960"/>
        <v>0.96997090909091288</v>
      </c>
      <c r="L1620" s="12">
        <f t="shared" si="1961"/>
        <v>0.14592000000000049</v>
      </c>
      <c r="M1620" s="13">
        <f t="shared" si="1962"/>
        <v>0.32762326629422456</v>
      </c>
      <c r="N1620" s="13">
        <f t="shared" si="1963"/>
        <v>0.31778503744674319</v>
      </c>
      <c r="O1620" s="13">
        <f t="shared" si="1964"/>
        <v>4.7806787017653403E-2</v>
      </c>
      <c r="P1620" s="13">
        <f t="shared" si="1965"/>
        <v>4.637119266422892E-2</v>
      </c>
      <c r="Q1620" s="13">
        <f t="shared" si="1966"/>
        <v>0.15412112083385365</v>
      </c>
      <c r="R1620" s="13">
        <f t="shared" si="1967"/>
        <v>3.4879831808080036E-3</v>
      </c>
      <c r="S1620" s="13">
        <f t="shared" si="1968"/>
        <v>1.6408232643434701E-3</v>
      </c>
      <c r="T1620" s="13">
        <f t="shared" si="1969"/>
        <v>2.2489353952075998E-2</v>
      </c>
      <c r="U1620" s="13">
        <f t="shared" si="1970"/>
        <v>3.3832422167821528E-3</v>
      </c>
      <c r="V1620" s="13">
        <f t="shared" si="1971"/>
        <v>2.5804344178417024E-5</v>
      </c>
      <c r="W1620" s="13">
        <f t="shared" si="1972"/>
        <v>4.9831001228441162E-2</v>
      </c>
      <c r="X1620" s="13">
        <f t="shared" si="1973"/>
        <v>7.271339699254158E-3</v>
      </c>
      <c r="Y1620" s="13">
        <f t="shared" si="1974"/>
        <v>5.3051694445758503E-4</v>
      </c>
      <c r="Z1620" s="13">
        <f t="shared" si="1975"/>
        <v>1.6965550191450188E-4</v>
      </c>
      <c r="AA1620" s="13">
        <f t="shared" si="1976"/>
        <v>1.6456090142428448E-4</v>
      </c>
      <c r="AB1620" s="13">
        <f t="shared" si="1977"/>
        <v>7.9809643577666658E-5</v>
      </c>
      <c r="AC1620" s="13">
        <f t="shared" si="1978"/>
        <v>2.2826870421285449E-7</v>
      </c>
      <c r="AD1620" s="13">
        <f t="shared" si="1979"/>
        <v>1.2083655390615365E-2</v>
      </c>
      <c r="AE1620" s="13">
        <f t="shared" si="1980"/>
        <v>1.7632469945985997E-3</v>
      </c>
      <c r="AF1620" s="13">
        <f t="shared" si="1981"/>
        <v>1.2864650072591424E-4</v>
      </c>
      <c r="AG1620" s="13">
        <f t="shared" si="1982"/>
        <v>6.2573657953084904E-6</v>
      </c>
      <c r="AH1620" s="13">
        <f t="shared" si="1983"/>
        <v>6.189032709841049E-6</v>
      </c>
      <c r="AI1620" s="13">
        <f t="shared" si="1984"/>
        <v>6.0031816839579173E-6</v>
      </c>
      <c r="AJ1620" s="13">
        <f t="shared" si="1985"/>
        <v>2.9114557977132895E-6</v>
      </c>
      <c r="AK1620" s="13">
        <f t="shared" si="1986"/>
        <v>9.4134247562865622E-7</v>
      </c>
      <c r="AL1620" s="13">
        <f t="shared" si="1987"/>
        <v>1.2923492500391769E-9</v>
      </c>
      <c r="AM1620" s="13">
        <f t="shared" si="1988"/>
        <v>2.3441588408753002E-3</v>
      </c>
      <c r="AN1620" s="13">
        <f t="shared" si="1989"/>
        <v>3.4205965806052493E-4</v>
      </c>
      <c r="AO1620" s="13">
        <f t="shared" si="1990"/>
        <v>2.495667265209598E-5</v>
      </c>
      <c r="AP1620" s="13">
        <f t="shared" si="1991"/>
        <v>1.2138925577979524E-6</v>
      </c>
      <c r="AQ1620" s="13">
        <f t="shared" si="1992"/>
        <v>4.4282800508469454E-8</v>
      </c>
      <c r="AR1620" s="13">
        <f t="shared" si="1993"/>
        <v>1.8062073060400179E-7</v>
      </c>
      <c r="AS1620" s="13">
        <f t="shared" si="1994"/>
        <v>1.7519685426462848E-7</v>
      </c>
      <c r="AT1620" s="13">
        <f t="shared" si="1995"/>
        <v>8.4967926000464922E-8</v>
      </c>
      <c r="AU1620" s="13">
        <f t="shared" si="1996"/>
        <v>2.7472138808746797E-8</v>
      </c>
      <c r="AV1620" s="13">
        <f t="shared" si="1997"/>
        <v>6.6617938637479684E-9</v>
      </c>
      <c r="AW1620" s="13">
        <f t="shared" si="1998"/>
        <v>5.0810202371297695E-12</v>
      </c>
      <c r="AX1620" s="13">
        <f t="shared" si="1999"/>
        <v>3.7896098032288571E-4</v>
      </c>
      <c r="AY1620" s="13">
        <f t="shared" si="2000"/>
        <v>5.529798624871566E-5</v>
      </c>
      <c r="AZ1620" s="13">
        <f t="shared" si="2001"/>
        <v>4.0345410767063073E-6</v>
      </c>
      <c r="BA1620" s="13">
        <f t="shared" si="2002"/>
        <v>1.9624007797099546E-7</v>
      </c>
      <c r="BB1620" s="13">
        <f t="shared" si="2003"/>
        <v>7.1588380443819384E-9</v>
      </c>
      <c r="BC1620" s="13">
        <f t="shared" si="2004"/>
        <v>2.0892352948724319E-10</v>
      </c>
      <c r="BD1620" s="13">
        <f t="shared" si="2005"/>
        <v>4.3926961682893364E-9</v>
      </c>
      <c r="BE1620" s="13">
        <f t="shared" si="2006"/>
        <v>4.260787495715777E-9</v>
      </c>
      <c r="BF1620" s="13">
        <f t="shared" si="2007"/>
        <v>2.0664199603313129E-9</v>
      </c>
      <c r="BG1620" s="13">
        <f t="shared" si="2008"/>
        <v>6.681224158287241E-10</v>
      </c>
      <c r="BH1620" s="13">
        <f t="shared" si="2009"/>
        <v>1.6201482676635107E-10</v>
      </c>
      <c r="BI1620" s="13">
        <f t="shared" si="2010"/>
        <v>3.1429933760952877E-11</v>
      </c>
      <c r="BJ1620" s="14">
        <f t="shared" si="2011"/>
        <v>0.56916110681899523</v>
      </c>
      <c r="BK1620" s="14">
        <f t="shared" si="2012"/>
        <v>0.37571661411427748</v>
      </c>
      <c r="BL1620" s="14">
        <f t="shared" si="2013"/>
        <v>5.4938914473826983E-2</v>
      </c>
      <c r="BM1620" s="14">
        <f t="shared" si="2014"/>
        <v>0.10273560549033467</v>
      </c>
      <c r="BN1620" s="14">
        <f t="shared" si="2015"/>
        <v>0.8971953874375117</v>
      </c>
    </row>
    <row r="1621" spans="1:66" x14ac:dyDescent="0.25">
      <c r="A1621" t="s">
        <v>143</v>
      </c>
      <c r="B1621" t="s">
        <v>145</v>
      </c>
      <c r="C1621" t="s">
        <v>159</v>
      </c>
      <c r="D1621" s="11">
        <v>44471</v>
      </c>
      <c r="E1621" s="10">
        <f>VLOOKUP(A1621,home!$A$2:$E$405,3,FALSE)</f>
        <v>1.1454545454545499</v>
      </c>
      <c r="F1621" s="10">
        <f>VLOOKUP(B1621,home!$B$2:$E$405,3,FALSE)</f>
        <v>1.46</v>
      </c>
      <c r="G1621" s="10">
        <f>VLOOKUP(C1621,away!$B$2:$E$405,4,FALSE)</f>
        <v>1.05</v>
      </c>
      <c r="H1621" s="10">
        <f>VLOOKUP(A1621,away!$A$2:$E$405,3,FALSE)</f>
        <v>1.0363636363636399</v>
      </c>
      <c r="I1621" s="10">
        <f>VLOOKUP(C1621,away!$B$2:$E$405,3,FALSE)</f>
        <v>0.7</v>
      </c>
      <c r="J1621" s="10">
        <f>VLOOKUP(B1621,home!$B$2:$E$405,4,FALSE)</f>
        <v>0.96</v>
      </c>
      <c r="K1621" s="12">
        <f t="shared" si="1960"/>
        <v>1.7559818181818252</v>
      </c>
      <c r="L1621" s="12">
        <f t="shared" si="1961"/>
        <v>0.69643636363636596</v>
      </c>
      <c r="M1621" s="13">
        <f t="shared" si="1962"/>
        <v>8.608516501955156E-2</v>
      </c>
      <c r="N1621" s="13">
        <f t="shared" si="1963"/>
        <v>0.15116398458951463</v>
      </c>
      <c r="O1621" s="13">
        <f t="shared" si="1964"/>
        <v>5.9952839289252984E-2</v>
      </c>
      <c r="P1621" s="13">
        <f t="shared" si="1965"/>
        <v>0.10527609574030523</v>
      </c>
      <c r="Q1621" s="13">
        <f t="shared" si="1966"/>
        <v>0.13272060425155266</v>
      </c>
      <c r="R1621" s="13">
        <f t="shared" si="1967"/>
        <v>2.0876668692141397E-2</v>
      </c>
      <c r="S1621" s="13">
        <f t="shared" si="1968"/>
        <v>3.2186313204501438E-2</v>
      </c>
      <c r="T1621" s="13">
        <f t="shared" si="1969"/>
        <v>9.2431455004572546E-2</v>
      </c>
      <c r="U1621" s="13">
        <f t="shared" si="1970"/>
        <v>3.6659050647606044E-2</v>
      </c>
      <c r="V1621" s="13">
        <f t="shared" si="1971"/>
        <v>4.373510541921497E-3</v>
      </c>
      <c r="W1621" s="13">
        <f t="shared" si="1972"/>
        <v>7.7684989321277306E-2</v>
      </c>
      <c r="X1621" s="13">
        <f t="shared" si="1973"/>
        <v>5.4102651472040283E-2</v>
      </c>
      <c r="Y1621" s="13">
        <f t="shared" si="1974"/>
        <v>1.8839526927136706E-2</v>
      </c>
      <c r="Z1621" s="13">
        <f t="shared" si="1975"/>
        <v>4.8464237429320422E-3</v>
      </c>
      <c r="AA1621" s="13">
        <f t="shared" si="1976"/>
        <v>8.510231975793375E-3</v>
      </c>
      <c r="AB1621" s="13">
        <f t="shared" si="1977"/>
        <v>7.4719063090013787E-3</v>
      </c>
      <c r="AC1621" s="13">
        <f t="shared" si="1978"/>
        <v>3.3428096643305956E-4</v>
      </c>
      <c r="AD1621" s="13">
        <f t="shared" si="1979"/>
        <v>3.4103357198453067E-2</v>
      </c>
      <c r="AE1621" s="13">
        <f t="shared" si="1980"/>
        <v>2.3750818075082739E-2</v>
      </c>
      <c r="AF1621" s="13">
        <f t="shared" si="1981"/>
        <v>8.2704666867997462E-3</v>
      </c>
      <c r="AG1621" s="13">
        <f t="shared" si="1982"/>
        <v>1.9199512483101735E-3</v>
      </c>
      <c r="AH1621" s="13">
        <f t="shared" si="1983"/>
        <v>8.4380643204213406E-4</v>
      </c>
      <c r="AI1621" s="13">
        <f t="shared" si="1984"/>
        <v>1.4817087527308653E-3</v>
      </c>
      <c r="AJ1621" s="13">
        <f t="shared" si="1985"/>
        <v>1.3009268148181348E-3</v>
      </c>
      <c r="AK1621" s="13">
        <f t="shared" si="1986"/>
        <v>7.6146794453527957E-4</v>
      </c>
      <c r="AL1621" s="13">
        <f t="shared" si="1987"/>
        <v>1.6352083436618046E-5</v>
      </c>
      <c r="AM1621" s="13">
        <f t="shared" si="1988"/>
        <v>1.1976975035888758E-2</v>
      </c>
      <c r="AN1621" s="13">
        <f t="shared" si="1989"/>
        <v>8.3412009413578996E-3</v>
      </c>
      <c r="AO1621" s="13">
        <f t="shared" si="1990"/>
        <v>2.9045578259797641E-3</v>
      </c>
      <c r="AP1621" s="13">
        <f t="shared" si="1991"/>
        <v>6.7427989676563198E-4</v>
      </c>
      <c r="AQ1621" s="13">
        <f t="shared" si="1992"/>
        <v>1.173982598441402E-4</v>
      </c>
      <c r="AR1621" s="13">
        <f t="shared" si="1993"/>
        <v>1.1753149662888008E-4</v>
      </c>
      <c r="AS1621" s="13">
        <f t="shared" si="1994"/>
        <v>2.0638317114401192E-4</v>
      </c>
      <c r="AT1621" s="13">
        <f t="shared" si="1995"/>
        <v>1.8120254805379643E-4</v>
      </c>
      <c r="AU1621" s="13">
        <f t="shared" si="1996"/>
        <v>1.0606279326356167E-4</v>
      </c>
      <c r="AV1621" s="13">
        <f t="shared" si="1997"/>
        <v>4.6561084139098036E-5</v>
      </c>
      <c r="AW1621" s="13">
        <f t="shared" si="1998"/>
        <v>5.5548463129373743E-7</v>
      </c>
      <c r="AX1621" s="13">
        <f t="shared" si="1999"/>
        <v>3.5052250666397135E-3</v>
      </c>
      <c r="AY1621" s="13">
        <f t="shared" si="2000"/>
        <v>2.4411661991376008E-3</v>
      </c>
      <c r="AZ1621" s="13">
        <f t="shared" si="2001"/>
        <v>8.5005845537969966E-4</v>
      </c>
      <c r="BA1621" s="13">
        <f t="shared" si="2002"/>
        <v>1.9733720651432808E-4</v>
      </c>
      <c r="BB1621" s="13">
        <f t="shared" si="2003"/>
        <v>3.4358201628749292E-5</v>
      </c>
      <c r="BC1621" s="13">
        <f t="shared" si="2004"/>
        <v>4.7856602006822463E-6</v>
      </c>
      <c r="BD1621" s="13">
        <f t="shared" si="2005"/>
        <v>1.3642201354159506E-5</v>
      </c>
      <c r="BE1621" s="13">
        <f t="shared" si="2006"/>
        <v>2.3955457537879569E-5</v>
      </c>
      <c r="BF1621" s="13">
        <f t="shared" si="2007"/>
        <v>2.1032673941371637E-5</v>
      </c>
      <c r="BG1621" s="13">
        <f t="shared" si="2008"/>
        <v>1.2310997676265087E-5</v>
      </c>
      <c r="BH1621" s="13">
        <f t="shared" si="2009"/>
        <v>5.4044720208000517E-6</v>
      </c>
      <c r="BI1621" s="13">
        <f t="shared" si="2010"/>
        <v>1.8980309210794535E-6</v>
      </c>
      <c r="BJ1621" s="14">
        <f t="shared" si="2011"/>
        <v>0.62603514752407685</v>
      </c>
      <c r="BK1621" s="14">
        <f t="shared" si="2012"/>
        <v>0.23071288375528701</v>
      </c>
      <c r="BL1621" s="14">
        <f t="shared" si="2013"/>
        <v>0.13859459178460248</v>
      </c>
      <c r="BM1621" s="14">
        <f t="shared" si="2014"/>
        <v>0.44167307851007354</v>
      </c>
      <c r="BN1621" s="14">
        <f t="shared" si="2015"/>
        <v>0.55607535758231852</v>
      </c>
    </row>
    <row r="1622" spans="1:66" x14ac:dyDescent="0.25">
      <c r="A1622" t="s">
        <v>143</v>
      </c>
      <c r="B1622" t="s">
        <v>148</v>
      </c>
      <c r="C1622" t="s">
        <v>452</v>
      </c>
      <c r="D1622" s="11">
        <v>44471</v>
      </c>
      <c r="E1622" s="10">
        <f>VLOOKUP(A1622,home!$A$2:$E$405,3,FALSE)</f>
        <v>1.1454545454545499</v>
      </c>
      <c r="F1622" s="10">
        <f>VLOOKUP(B1622,home!$B$2:$E$405,3,FALSE)</f>
        <v>1.02</v>
      </c>
      <c r="G1622" s="10">
        <f>VLOOKUP(C1622,away!$B$2:$E$405,4,FALSE)</f>
        <v>0.87</v>
      </c>
      <c r="H1622" s="10">
        <f>VLOOKUP(A1622,away!$A$2:$E$405,3,FALSE)</f>
        <v>1.0363636363636399</v>
      </c>
      <c r="I1622" s="10">
        <f>VLOOKUP(C1622,away!$B$2:$E$405,3,FALSE)</f>
        <v>1.02</v>
      </c>
      <c r="J1622" s="10">
        <f>VLOOKUP(B1622,home!$B$2:$E$405,4,FALSE)</f>
        <v>0.32</v>
      </c>
      <c r="K1622" s="12">
        <f t="shared" si="1960"/>
        <v>1.0164763636363676</v>
      </c>
      <c r="L1622" s="12">
        <f t="shared" si="1961"/>
        <v>0.33826909090909213</v>
      </c>
      <c r="M1622" s="13">
        <f t="shared" si="1962"/>
        <v>0.25801296212048808</v>
      </c>
      <c r="N1622" s="13">
        <f t="shared" si="1963"/>
        <v>0.26226407750728153</v>
      </c>
      <c r="O1622" s="13">
        <f t="shared" si="1964"/>
        <v>8.7277810139259518E-2</v>
      </c>
      <c r="P1622" s="13">
        <f t="shared" si="1965"/>
        <v>8.8715831076499801E-2</v>
      </c>
      <c r="Q1622" s="13">
        <f t="shared" si="1966"/>
        <v>0.13329261790852401</v>
      </c>
      <c r="R1622" s="13">
        <f t="shared" si="1967"/>
        <v>1.4761692746171829E-2</v>
      </c>
      <c r="S1622" s="13">
        <f t="shared" si="1968"/>
        <v>7.6260690731485871E-3</v>
      </c>
      <c r="T1622" s="13">
        <f t="shared" si="1969"/>
        <v>4.5088772684809382E-2</v>
      </c>
      <c r="U1622" s="13">
        <f t="shared" si="1970"/>
        <v>1.5004911763746085E-2</v>
      </c>
      <c r="V1622" s="13">
        <f t="shared" si="1971"/>
        <v>2.913518806320152E-4</v>
      </c>
      <c r="W1622" s="13">
        <f t="shared" si="1972"/>
        <v>4.516293185040942E-2</v>
      </c>
      <c r="X1622" s="13">
        <f t="shared" si="1973"/>
        <v>1.5277223899827275E-2</v>
      </c>
      <c r="Y1622" s="13">
        <f t="shared" si="1974"/>
        <v>2.5839063201046138E-3</v>
      </c>
      <c r="Z1622" s="13">
        <f t="shared" si="1975"/>
        <v>1.6644747951756289E-3</v>
      </c>
      <c r="AA1622" s="13">
        <f t="shared" si="1976"/>
        <v>1.6918992871645109E-3</v>
      </c>
      <c r="AB1622" s="13">
        <f t="shared" si="1977"/>
        <v>8.5988781752797223E-4</v>
      </c>
      <c r="AC1622" s="13">
        <f t="shared" si="1978"/>
        <v>6.2611980841828775E-6</v>
      </c>
      <c r="AD1622" s="13">
        <f t="shared" si="1979"/>
        <v>1.1476763184615312E-2</v>
      </c>
      <c r="AE1622" s="13">
        <f t="shared" si="1980"/>
        <v>3.882234249038758E-3</v>
      </c>
      <c r="AF1622" s="13">
        <f t="shared" si="1981"/>
        <v>6.5661992505924134E-4</v>
      </c>
      <c r="AG1622" s="13">
        <f t="shared" si="1982"/>
        <v>7.403807504086195E-5</v>
      </c>
      <c r="AH1622" s="13">
        <f t="shared" si="1983"/>
        <v>1.4076009395128929E-4</v>
      </c>
      <c r="AI1622" s="13">
        <f t="shared" si="1984"/>
        <v>1.4307930844471999E-4</v>
      </c>
      <c r="AJ1622" s="13">
        <f t="shared" si="1985"/>
        <v>7.2718367579747596E-5</v>
      </c>
      <c r="AK1622" s="13">
        <f t="shared" si="1986"/>
        <v>2.4638833949011522E-5</v>
      </c>
      <c r="AL1622" s="13">
        <f t="shared" si="1987"/>
        <v>8.6114648970771961E-8</v>
      </c>
      <c r="AM1622" s="13">
        <f t="shared" si="1988"/>
        <v>2.3331717016427029E-3</v>
      </c>
      <c r="AN1622" s="13">
        <f t="shared" si="1989"/>
        <v>7.8923987044949662E-4</v>
      </c>
      <c r="AO1622" s="13">
        <f t="shared" si="1990"/>
        <v>1.3348772674308043E-4</v>
      </c>
      <c r="AP1622" s="13">
        <f t="shared" si="1991"/>
        <v>1.5051590657634381E-5</v>
      </c>
      <c r="AQ1622" s="13">
        <f t="shared" si="1992"/>
        <v>1.2728719721234412E-6</v>
      </c>
      <c r="AR1622" s="13">
        <f t="shared" si="1993"/>
        <v>9.5229578034362081E-6</v>
      </c>
      <c r="AS1622" s="13">
        <f t="shared" si="1994"/>
        <v>9.6798615190994071E-6</v>
      </c>
      <c r="AT1622" s="13">
        <f t="shared" si="1995"/>
        <v>4.9196752187188847E-6</v>
      </c>
      <c r="AU1622" s="13">
        <f t="shared" si="1996"/>
        <v>1.6669111921984412E-6</v>
      </c>
      <c r="AV1622" s="13">
        <f t="shared" si="1997"/>
        <v>4.2359395678765837E-7</v>
      </c>
      <c r="AW1622" s="13">
        <f t="shared" si="1998"/>
        <v>8.2249664561592463E-10</v>
      </c>
      <c r="AX1622" s="13">
        <f t="shared" si="1999"/>
        <v>3.9526898117084157E-4</v>
      </c>
      <c r="AY1622" s="13">
        <f t="shared" si="2000"/>
        <v>1.3370727892522363E-4</v>
      </c>
      <c r="AZ1622" s="13">
        <f t="shared" si="2001"/>
        <v>2.2614519844981905E-5</v>
      </c>
      <c r="BA1622" s="13">
        <f t="shared" si="2002"/>
        <v>2.5499310231025519E-6</v>
      </c>
      <c r="BB1622" s="13">
        <f t="shared" si="2003"/>
        <v>2.1564071226644777E-7</v>
      </c>
      <c r="BC1622" s="13">
        <f t="shared" si="2004"/>
        <v>1.4588917540272085E-8</v>
      </c>
      <c r="BD1622" s="13">
        <f t="shared" si="2005"/>
        <v>5.3688704648900198E-7</v>
      </c>
      <c r="BE1622" s="13">
        <f t="shared" si="2006"/>
        <v>5.4573299269861017E-7</v>
      </c>
      <c r="BF1622" s="13">
        <f t="shared" si="2007"/>
        <v>2.7736234396733774E-7</v>
      </c>
      <c r="BG1622" s="13">
        <f t="shared" si="2008"/>
        <v>9.3977422268526309E-8</v>
      </c>
      <c r="BH1622" s="13">
        <f t="shared" si="2009"/>
        <v>2.3881457112857751E-8</v>
      </c>
      <c r="BI1622" s="13">
        <f t="shared" si="2010"/>
        <v>4.8549873368831046E-9</v>
      </c>
      <c r="BJ1622" s="14">
        <f t="shared" si="2011"/>
        <v>0.52358578030676961</v>
      </c>
      <c r="BK1622" s="14">
        <f t="shared" si="2012"/>
        <v>0.35478626874242686</v>
      </c>
      <c r="BL1622" s="14">
        <f t="shared" si="2013"/>
        <v>0.12000509405373481</v>
      </c>
      <c r="BM1622" s="14">
        <f t="shared" si="2014"/>
        <v>0.1555829199434533</v>
      </c>
      <c r="BN1622" s="14">
        <f t="shared" si="2015"/>
        <v>0.84432499149822471</v>
      </c>
    </row>
    <row r="1623" spans="1:66" x14ac:dyDescent="0.25">
      <c r="A1623" t="s">
        <v>143</v>
      </c>
      <c r="B1623" t="s">
        <v>156</v>
      </c>
      <c r="C1623" t="s">
        <v>158</v>
      </c>
      <c r="D1623" s="11">
        <v>44471</v>
      </c>
      <c r="E1623" s="10">
        <f>VLOOKUP(A1623,home!$A$2:$E$405,3,FALSE)</f>
        <v>1.1454545454545499</v>
      </c>
      <c r="F1623" s="10">
        <f>VLOOKUP(B1623,home!$B$2:$E$405,3,FALSE)</f>
        <v>0.87</v>
      </c>
      <c r="G1623" s="10">
        <f>VLOOKUP(C1623,away!$B$2:$E$405,4,FALSE)</f>
        <v>1.31</v>
      </c>
      <c r="H1623" s="10">
        <f>VLOOKUP(A1623,away!$A$2:$E$405,3,FALSE)</f>
        <v>1.0363636363636399</v>
      </c>
      <c r="I1623" s="10">
        <f>VLOOKUP(C1623,away!$B$2:$E$405,3,FALSE)</f>
        <v>1.02</v>
      </c>
      <c r="J1623" s="10">
        <f>VLOOKUP(B1623,home!$B$2:$E$405,4,FALSE)</f>
        <v>1.35</v>
      </c>
      <c r="K1623" s="12">
        <f t="shared" si="1960"/>
        <v>1.3054745454545507</v>
      </c>
      <c r="L1623" s="12">
        <f t="shared" si="1961"/>
        <v>1.4270727272727324</v>
      </c>
      <c r="M1623" s="13">
        <f t="shared" si="1962"/>
        <v>6.5053369761605154E-2</v>
      </c>
      <c r="N1623" s="13">
        <f t="shared" si="1963"/>
        <v>8.4925518319818302E-2</v>
      </c>
      <c r="O1623" s="13">
        <f t="shared" si="1964"/>
        <v>9.2835889803975377E-2</v>
      </c>
      <c r="P1623" s="13">
        <f t="shared" si="1965"/>
        <v>0.1211948910437135</v>
      </c>
      <c r="Q1623" s="13">
        <f t="shared" si="1966"/>
        <v>5.5434051213028468E-2</v>
      </c>
      <c r="R1623" s="13">
        <f t="shared" si="1967"/>
        <v>6.6241783225675005E-2</v>
      </c>
      <c r="S1623" s="13">
        <f t="shared" si="1968"/>
        <v>5.644673622951446E-2</v>
      </c>
      <c r="T1623" s="13">
        <f t="shared" si="1969"/>
        <v>7.9108422648352869E-2</v>
      </c>
      <c r="U1623" s="13">
        <f t="shared" si="1970"/>
        <v>8.6476961846636946E-2</v>
      </c>
      <c r="V1623" s="13">
        <f t="shared" si="1971"/>
        <v>1.1684519054942466E-2</v>
      </c>
      <c r="W1623" s="13">
        <f t="shared" si="1972"/>
        <v>2.4122580936677542E-2</v>
      </c>
      <c r="X1623" s="13">
        <f t="shared" si="1973"/>
        <v>3.4424677366161643E-2</v>
      </c>
      <c r="Y1623" s="13">
        <f t="shared" si="1974"/>
        <v>2.4563259107206102E-2</v>
      </c>
      <c r="Z1623" s="13">
        <f t="shared" si="1975"/>
        <v>3.1510614082424393E-2</v>
      </c>
      <c r="AA1623" s="13">
        <f t="shared" si="1976"/>
        <v>4.1136304596246738E-2</v>
      </c>
      <c r="AB1623" s="13">
        <f t="shared" si="1977"/>
        <v>2.6851199272232586E-2</v>
      </c>
      <c r="AC1623" s="13">
        <f t="shared" si="1978"/>
        <v>1.3605213870467119E-3</v>
      </c>
      <c r="AD1623" s="13">
        <f t="shared" si="1979"/>
        <v>7.87285384587493E-3</v>
      </c>
      <c r="AE1623" s="13">
        <f t="shared" si="1980"/>
        <v>1.1235135009252358E-2</v>
      </c>
      <c r="AF1623" s="13">
        <f t="shared" si="1981"/>
        <v>8.0166773794655595E-3</v>
      </c>
      <c r="AG1623" s="13">
        <f t="shared" si="1982"/>
        <v>3.8134605505265127E-3</v>
      </c>
      <c r="AH1623" s="13">
        <f t="shared" si="1983"/>
        <v>1.1241984494160988E-2</v>
      </c>
      <c r="AI1623" s="13">
        <f t="shared" si="1984"/>
        <v>1.4676124597521923E-2</v>
      </c>
      <c r="AJ1623" s="13">
        <f t="shared" si="1985"/>
        <v>9.5796535439921435E-3</v>
      </c>
      <c r="AK1623" s="13">
        <f t="shared" si="1986"/>
        <v>4.16866461865174E-3</v>
      </c>
      <c r="AL1623" s="13">
        <f t="shared" si="1987"/>
        <v>1.013864412374136E-4</v>
      </c>
      <c r="AM1623" s="13">
        <f t="shared" si="1988"/>
        <v>2.055562059174738E-3</v>
      </c>
      <c r="AN1623" s="13">
        <f t="shared" si="1989"/>
        <v>2.933436553864847E-3</v>
      </c>
      <c r="AO1623" s="13">
        <f t="shared" si="1990"/>
        <v>2.0931136516027168E-3</v>
      </c>
      <c r="AP1623" s="13">
        <f t="shared" si="1991"/>
        <v>9.9567513576149223E-4</v>
      </c>
      <c r="AQ1623" s="13">
        <f t="shared" si="1992"/>
        <v>3.5522520786720031E-4</v>
      </c>
      <c r="AR1623" s="13">
        <f t="shared" si="1993"/>
        <v>3.2086258944080126E-3</v>
      </c>
      <c r="AS1623" s="13">
        <f t="shared" si="1994"/>
        <v>4.1887794310360013E-3</v>
      </c>
      <c r="AT1623" s="13">
        <f t="shared" si="1995"/>
        <v>2.7341724618705483E-3</v>
      </c>
      <c r="AU1623" s="13">
        <f t="shared" si="1996"/>
        <v>1.1897975172849345E-3</v>
      </c>
      <c r="AV1623" s="13">
        <f t="shared" si="1997"/>
        <v>3.883125932651257E-4</v>
      </c>
      <c r="AW1623" s="13">
        <f t="shared" si="1998"/>
        <v>5.2467683859281333E-6</v>
      </c>
      <c r="AX1623" s="13">
        <f t="shared" si="1999"/>
        <v>4.472473241424593E-4</v>
      </c>
      <c r="AY1623" s="13">
        <f t="shared" si="2000"/>
        <v>6.3825445862941124E-4</v>
      </c>
      <c r="AZ1623" s="13">
        <f t="shared" si="2001"/>
        <v>4.5541776548512766E-4</v>
      </c>
      <c r="BA1623" s="13">
        <f t="shared" si="2002"/>
        <v>2.166380908797716E-4</v>
      </c>
      <c r="BB1623" s="13">
        <f t="shared" si="2003"/>
        <v>7.7289577795738458E-5</v>
      </c>
      <c r="BC1623" s="13">
        <f t="shared" si="2004"/>
        <v>2.2059569714944461E-5</v>
      </c>
      <c r="BD1623" s="13">
        <f t="shared" si="2005"/>
        <v>7.6315708432179302E-4</v>
      </c>
      <c r="BE1623" s="13">
        <f t="shared" si="2006"/>
        <v>9.9628214776541278E-4</v>
      </c>
      <c r="BF1623" s="13">
        <f t="shared" si="2007"/>
        <v>6.5031049199926812E-4</v>
      </c>
      <c r="BG1623" s="13">
        <f t="shared" si="2008"/>
        <v>2.8298793131568988E-4</v>
      </c>
      <c r="BH1623" s="13">
        <f t="shared" si="2009"/>
        <v>9.2358385250868464E-5</v>
      </c>
      <c r="BI1623" s="13">
        <f t="shared" si="2010"/>
        <v>2.4114304200858767E-5</v>
      </c>
      <c r="BJ1623" s="14">
        <f t="shared" si="2011"/>
        <v>0.34380655577128277</v>
      </c>
      <c r="BK1623" s="14">
        <f t="shared" si="2012"/>
        <v>0.25647967837668911</v>
      </c>
      <c r="BL1623" s="14">
        <f t="shared" si="2013"/>
        <v>0.36772746424181185</v>
      </c>
      <c r="BM1623" s="14">
        <f t="shared" si="2014"/>
        <v>0.51320580141414895</v>
      </c>
      <c r="BN1623" s="14">
        <f t="shared" si="2015"/>
        <v>0.4856855033678158</v>
      </c>
    </row>
    <row r="1624" spans="1:66" x14ac:dyDescent="0.25">
      <c r="A1624" t="s">
        <v>143</v>
      </c>
      <c r="B1624" t="s">
        <v>150</v>
      </c>
      <c r="C1624" t="s">
        <v>144</v>
      </c>
      <c r="D1624" s="11">
        <v>44471</v>
      </c>
      <c r="E1624" s="10">
        <f>VLOOKUP(A1624,home!$A$2:$E$405,3,FALSE)</f>
        <v>1.1454545454545499</v>
      </c>
      <c r="F1624" s="10">
        <f>VLOOKUP(B1624,home!$B$2:$E$405,3,FALSE)</f>
        <v>0.57999999999999996</v>
      </c>
      <c r="G1624" s="10">
        <f>VLOOKUP(C1624,away!$B$2:$E$405,4,FALSE)</f>
        <v>0.44</v>
      </c>
      <c r="H1624" s="10">
        <f>VLOOKUP(A1624,away!$A$2:$E$405,3,FALSE)</f>
        <v>1.0363636363636399</v>
      </c>
      <c r="I1624" s="10">
        <f>VLOOKUP(C1624,away!$B$2:$E$405,3,FALSE)</f>
        <v>1.75</v>
      </c>
      <c r="J1624" s="10">
        <f>VLOOKUP(B1624,home!$B$2:$E$405,4,FALSE)</f>
        <v>1.29</v>
      </c>
      <c r="K1624" s="12">
        <f t="shared" si="1960"/>
        <v>0.29232000000000113</v>
      </c>
      <c r="L1624" s="12">
        <f t="shared" si="1961"/>
        <v>2.3395909090909175</v>
      </c>
      <c r="M1624" s="13">
        <f t="shared" si="1962"/>
        <v>7.1940858366132746E-2</v>
      </c>
      <c r="N1624" s="13">
        <f t="shared" si="1963"/>
        <v>2.1029751717588006E-2</v>
      </c>
      <c r="O1624" s="13">
        <f t="shared" si="1964"/>
        <v>0.16831217822560143</v>
      </c>
      <c r="P1624" s="13">
        <f t="shared" si="1965"/>
        <v>4.9201015938907994E-2</v>
      </c>
      <c r="Q1624" s="13">
        <f t="shared" si="1966"/>
        <v>3.0737085110426744E-3</v>
      </c>
      <c r="R1624" s="13">
        <f t="shared" si="1967"/>
        <v>0.19689082103295369</v>
      </c>
      <c r="S1624" s="13">
        <f t="shared" si="1968"/>
        <v>8.412257041404303E-3</v>
      </c>
      <c r="T1624" s="13">
        <f t="shared" si="1969"/>
        <v>7.1912204896308202E-3</v>
      </c>
      <c r="U1624" s="13">
        <f t="shared" si="1970"/>
        <v>5.755512480435325E-2</v>
      </c>
      <c r="V1624" s="13">
        <f t="shared" si="1971"/>
        <v>6.3924667841570328E-4</v>
      </c>
      <c r="W1624" s="13">
        <f t="shared" si="1972"/>
        <v>2.9950215731599936E-4</v>
      </c>
      <c r="X1624" s="13">
        <f t="shared" si="1973"/>
        <v>7.0071252450962978E-4</v>
      </c>
      <c r="Y1624" s="13">
        <f t="shared" si="1974"/>
        <v>8.1969032611443839E-4</v>
      </c>
      <c r="Z1624" s="13">
        <f t="shared" si="1975"/>
        <v>0.15354799165738178</v>
      </c>
      <c r="AA1624" s="13">
        <f t="shared" si="1976"/>
        <v>4.4885148921286012E-2</v>
      </c>
      <c r="AB1624" s="13">
        <f t="shared" si="1977"/>
        <v>6.5604133663351889E-3</v>
      </c>
      <c r="AC1624" s="13">
        <f t="shared" si="1978"/>
        <v>2.7324168358504866E-5</v>
      </c>
      <c r="AD1624" s="13">
        <f t="shared" si="1979"/>
        <v>2.1887617656653321E-5</v>
      </c>
      <c r="AE1624" s="13">
        <f t="shared" si="1980"/>
        <v>5.1208071291163953E-5</v>
      </c>
      <c r="AF1624" s="13">
        <f t="shared" si="1981"/>
        <v>5.9902969032443402E-5</v>
      </c>
      <c r="AG1624" s="13">
        <f t="shared" si="1982"/>
        <v>4.6716147258619786E-5</v>
      </c>
      <c r="AH1624" s="13">
        <f t="shared" si="1983"/>
        <v>8.9809871347694636E-2</v>
      </c>
      <c r="AI1624" s="13">
        <f t="shared" si="1984"/>
        <v>2.6253221592358197E-2</v>
      </c>
      <c r="AJ1624" s="13">
        <f t="shared" si="1985"/>
        <v>3.8371708679390886E-3</v>
      </c>
      <c r="AK1624" s="13">
        <f t="shared" si="1986"/>
        <v>3.7389392937198625E-4</v>
      </c>
      <c r="AL1624" s="13">
        <f t="shared" si="1987"/>
        <v>7.4749002080691889E-7</v>
      </c>
      <c r="AM1624" s="13">
        <f t="shared" si="1988"/>
        <v>1.2796376786785853E-6</v>
      </c>
      <c r="AN1624" s="13">
        <f t="shared" si="1989"/>
        <v>2.9938286799666226E-6</v>
      </c>
      <c r="AO1624" s="13">
        <f t="shared" si="1990"/>
        <v>3.5021671815127865E-6</v>
      </c>
      <c r="AP1624" s="13">
        <f t="shared" si="1991"/>
        <v>2.7312128333279589E-6</v>
      </c>
      <c r="AQ1624" s="13">
        <f t="shared" si="1992"/>
        <v>1.5974801789116356E-6</v>
      </c>
      <c r="AR1624" s="13">
        <f t="shared" si="1993"/>
        <v>4.2023671710338245E-2</v>
      </c>
      <c r="AS1624" s="13">
        <f t="shared" si="1994"/>
        <v>1.2284359714366123E-2</v>
      </c>
      <c r="AT1624" s="13">
        <f t="shared" si="1995"/>
        <v>1.7954820158517593E-3</v>
      </c>
      <c r="AU1624" s="13">
        <f t="shared" si="1996"/>
        <v>1.7495176762459609E-4</v>
      </c>
      <c r="AV1624" s="13">
        <f t="shared" si="1997"/>
        <v>1.2785475178005536E-5</v>
      </c>
      <c r="AW1624" s="13">
        <f t="shared" si="1998"/>
        <v>1.4200425361406345E-8</v>
      </c>
      <c r="AX1624" s="13">
        <f t="shared" si="1999"/>
        <v>6.234394770522085E-8</v>
      </c>
      <c r="AY1624" s="13">
        <f t="shared" si="2000"/>
        <v>1.4585933328797426E-7</v>
      </c>
      <c r="AZ1624" s="13">
        <f t="shared" si="2001"/>
        <v>1.7062558508330343E-7</v>
      </c>
      <c r="BA1624" s="13">
        <f t="shared" si="2002"/>
        <v>1.3306468923973853E-7</v>
      </c>
      <c r="BB1624" s="13">
        <f t="shared" si="2003"/>
        <v>7.78292343165751E-8</v>
      </c>
      <c r="BC1624" s="13">
        <f t="shared" si="2004"/>
        <v>3.6417713813713186E-8</v>
      </c>
      <c r="BD1624" s="13">
        <f t="shared" si="2005"/>
        <v>1.638636671668808E-2</v>
      </c>
      <c r="BE1624" s="13">
        <f t="shared" si="2006"/>
        <v>4.7900627186222783E-3</v>
      </c>
      <c r="BF1624" s="13">
        <f t="shared" si="2007"/>
        <v>7.0011556695383486E-4</v>
      </c>
      <c r="BG1624" s="13">
        <f t="shared" si="2008"/>
        <v>6.8219260843981931E-5</v>
      </c>
      <c r="BH1624" s="13">
        <f t="shared" si="2009"/>
        <v>4.9854635824782198E-6</v>
      </c>
      <c r="BI1624" s="13">
        <f t="shared" si="2010"/>
        <v>2.9147014288600789E-7</v>
      </c>
      <c r="BJ1624" s="14">
        <f t="shared" si="2011"/>
        <v>3.3307030998496287E-2</v>
      </c>
      <c r="BK1624" s="14">
        <f t="shared" si="2012"/>
        <v>0.13022159554257334</v>
      </c>
      <c r="BL1624" s="14">
        <f t="shared" si="2013"/>
        <v>0.67271913596808597</v>
      </c>
      <c r="BM1624" s="14">
        <f t="shared" si="2014"/>
        <v>0.47934728871540289</v>
      </c>
      <c r="BN1624" s="14">
        <f t="shared" si="2015"/>
        <v>0.51044833379222654</v>
      </c>
    </row>
    <row r="1625" spans="1:66" x14ac:dyDescent="0.25">
      <c r="A1625" t="s">
        <v>143</v>
      </c>
      <c r="B1625" t="s">
        <v>149</v>
      </c>
      <c r="C1625" t="s">
        <v>160</v>
      </c>
      <c r="D1625" s="11">
        <v>44471</v>
      </c>
      <c r="E1625" s="10">
        <f>VLOOKUP(A1625,home!$A$2:$E$405,3,FALSE)</f>
        <v>1.1454545454545499</v>
      </c>
      <c r="F1625" s="10">
        <f>VLOOKUP(B1625,home!$B$2:$E$405,3,FALSE)</f>
        <v>1.1599999999999999</v>
      </c>
      <c r="G1625" s="10">
        <f>VLOOKUP(C1625,away!$B$2:$E$405,4,FALSE)</f>
        <v>0.57999999999999996</v>
      </c>
      <c r="H1625" s="10">
        <f>VLOOKUP(A1625,away!$A$2:$E$405,3,FALSE)</f>
        <v>1.0363636363636399</v>
      </c>
      <c r="I1625" s="10">
        <f>VLOOKUP(C1625,away!$B$2:$E$405,3,FALSE)</f>
        <v>0.87</v>
      </c>
      <c r="J1625" s="10">
        <f>VLOOKUP(B1625,home!$B$2:$E$405,4,FALSE)</f>
        <v>1.1299999999999999</v>
      </c>
      <c r="K1625" s="12">
        <f t="shared" si="1960"/>
        <v>0.77066181818182111</v>
      </c>
      <c r="L1625" s="12">
        <f t="shared" si="1961"/>
        <v>1.0188490909090941</v>
      </c>
      <c r="M1625" s="13">
        <f t="shared" si="1962"/>
        <v>0.16704184834072427</v>
      </c>
      <c r="N1625" s="13">
        <f t="shared" si="1963"/>
        <v>0.1287327745547146</v>
      </c>
      <c r="O1625" s="13">
        <f t="shared" si="1964"/>
        <v>0.1701904353257217</v>
      </c>
      <c r="P1625" s="13">
        <f t="shared" si="1965"/>
        <v>0.13115927032527633</v>
      </c>
      <c r="Q1625" s="13">
        <f t="shared" si="1966"/>
        <v>4.9604717048963402E-2</v>
      </c>
      <c r="R1625" s="13">
        <f t="shared" si="1967"/>
        <v>8.6699185156517256E-2</v>
      </c>
      <c r="S1625" s="13">
        <f t="shared" si="1968"/>
        <v>2.5746174331670344E-2</v>
      </c>
      <c r="T1625" s="13">
        <f t="shared" si="1969"/>
        <v>5.05397208701392E-2</v>
      </c>
      <c r="U1625" s="13">
        <f t="shared" si="1970"/>
        <v>6.6815751667603951E-2</v>
      </c>
      <c r="V1625" s="13">
        <f t="shared" si="1971"/>
        <v>2.2461766135269431E-3</v>
      </c>
      <c r="W1625" s="13">
        <f t="shared" si="1972"/>
        <v>1.2742820477116308E-2</v>
      </c>
      <c r="X1625" s="13">
        <f t="shared" si="1973"/>
        <v>1.2983011058727741E-2</v>
      </c>
      <c r="Y1625" s="13">
        <f t="shared" si="1974"/>
        <v>6.6138645072237367E-3</v>
      </c>
      <c r="Z1625" s="13">
        <f t="shared" si="1975"/>
        <v>2.9444461993092287E-2</v>
      </c>
      <c r="AA1625" s="13">
        <f t="shared" si="1976"/>
        <v>2.2691722614982032E-2</v>
      </c>
      <c r="AB1625" s="13">
        <f t="shared" si="1977"/>
        <v>8.743822104069798E-3</v>
      </c>
      <c r="AC1625" s="13">
        <f t="shared" si="1978"/>
        <v>1.1022944571162504E-4</v>
      </c>
      <c r="AD1625" s="13">
        <f t="shared" si="1979"/>
        <v>2.4551012994147481E-3</v>
      </c>
      <c r="AE1625" s="13">
        <f t="shared" si="1980"/>
        <v>2.5013777269984518E-3</v>
      </c>
      <c r="AF1625" s="13">
        <f t="shared" si="1981"/>
        <v>1.2742632115863143E-3</v>
      </c>
      <c r="AG1625" s="13">
        <f t="shared" si="1982"/>
        <v>4.3276063823453973E-4</v>
      </c>
      <c r="AH1625" s="13">
        <f t="shared" si="1983"/>
        <v>7.4998658334923616E-3</v>
      </c>
      <c r="AI1625" s="13">
        <f t="shared" si="1984"/>
        <v>5.7798602393589428E-3</v>
      </c>
      <c r="AJ1625" s="13">
        <f t="shared" si="1985"/>
        <v>2.2271588004505885E-3</v>
      </c>
      <c r="AK1625" s="13">
        <f t="shared" si="1986"/>
        <v>5.7212875017829837E-4</v>
      </c>
      <c r="AL1625" s="13">
        <f t="shared" si="1987"/>
        <v>3.4620339301817187E-6</v>
      </c>
      <c r="AM1625" s="13">
        <f t="shared" si="1988"/>
        <v>3.7841056624550435E-4</v>
      </c>
      <c r="AN1625" s="13">
        <f t="shared" si="1989"/>
        <v>3.8554326140962769E-4</v>
      </c>
      <c r="AO1625" s="13">
        <f t="shared" si="1990"/>
        <v>1.9640520069666315E-4</v>
      </c>
      <c r="AP1625" s="13">
        <f t="shared" si="1991"/>
        <v>6.6702420059871163E-5</v>
      </c>
      <c r="AQ1625" s="13">
        <f t="shared" si="1992"/>
        <v>1.6989925009859064E-5</v>
      </c>
      <c r="AR1625" s="13">
        <f t="shared" si="1993"/>
        <v>1.5282462972787741E-3</v>
      </c>
      <c r="AS1625" s="13">
        <f t="shared" si="1994"/>
        <v>1.1777610700904962E-3</v>
      </c>
      <c r="AT1625" s="13">
        <f t="shared" si="1995"/>
        <v>4.5382774382985434E-4</v>
      </c>
      <c r="AU1625" s="13">
        <f t="shared" si="1996"/>
        <v>1.1658257140042314E-4</v>
      </c>
      <c r="AV1625" s="13">
        <f t="shared" si="1997"/>
        <v>2.2461434110940511E-5</v>
      </c>
      <c r="AW1625" s="13">
        <f t="shared" si="1998"/>
        <v>7.5509661639761266E-8</v>
      </c>
      <c r="AX1625" s="13">
        <f t="shared" si="1999"/>
        <v>4.8604429166995464E-5</v>
      </c>
      <c r="AY1625" s="13">
        <f t="shared" si="2000"/>
        <v>4.9520578470948789E-5</v>
      </c>
      <c r="AZ1625" s="13">
        <f t="shared" si="2001"/>
        <v>2.522699817820931E-5</v>
      </c>
      <c r="BA1625" s="13">
        <f t="shared" si="2002"/>
        <v>8.5675013867446456E-6</v>
      </c>
      <c r="BB1625" s="13">
        <f t="shared" si="2003"/>
        <v>2.1822477498117963E-6</v>
      </c>
      <c r="BC1625" s="13">
        <f t="shared" si="2004"/>
        <v>4.4467622720683312E-7</v>
      </c>
      <c r="BD1625" s="13">
        <f t="shared" si="2005"/>
        <v>2.5950872511127797E-4</v>
      </c>
      <c r="BE1625" s="13">
        <f t="shared" si="2006"/>
        <v>1.9999346592830389E-4</v>
      </c>
      <c r="BF1625" s="13">
        <f t="shared" si="2007"/>
        <v>7.706366403839536E-5</v>
      </c>
      <c r="BG1625" s="13">
        <f t="shared" si="2008"/>
        <v>1.9796674481194273E-5</v>
      </c>
      <c r="BH1625" s="13">
        <f t="shared" si="2009"/>
        <v>3.8141352874077081E-6</v>
      </c>
      <c r="BI1625" s="13">
        <f t="shared" si="2010"/>
        <v>5.8788168707701358E-7</v>
      </c>
      <c r="BJ1625" s="14">
        <f t="shared" si="2011"/>
        <v>0.26905900919772041</v>
      </c>
      <c r="BK1625" s="14">
        <f t="shared" si="2012"/>
        <v>0.32635668166931076</v>
      </c>
      <c r="BL1625" s="14">
        <f t="shared" si="2013"/>
        <v>0.37507957415561904</v>
      </c>
      <c r="BM1625" s="14">
        <f t="shared" si="2014"/>
        <v>0.26646205119501554</v>
      </c>
      <c r="BN1625" s="14">
        <f t="shared" si="2015"/>
        <v>0.73342823075191754</v>
      </c>
    </row>
    <row r="1626" spans="1:66" x14ac:dyDescent="0.25">
      <c r="A1626" t="s">
        <v>178</v>
      </c>
      <c r="B1626" t="s">
        <v>268</v>
      </c>
      <c r="C1626" t="s">
        <v>465</v>
      </c>
      <c r="D1626" s="11">
        <v>44471</v>
      </c>
      <c r="E1626" s="10">
        <f>VLOOKUP(A1626,home!$A$2:$E$405,3,FALSE)</f>
        <v>1.77142857142857</v>
      </c>
      <c r="F1626" s="10">
        <f>VLOOKUP(B1626,home!$B$2:$E$405,3,FALSE)</f>
        <v>0.56000000000000005</v>
      </c>
      <c r="G1626" s="10">
        <f>VLOOKUP(C1626,away!$B$2:$E$405,4,FALSE)</f>
        <v>1.83</v>
      </c>
      <c r="H1626" s="10">
        <f>VLOOKUP(A1626,away!$A$2:$E$405,3,FALSE)</f>
        <v>1.3857142857142899</v>
      </c>
      <c r="I1626" s="10">
        <f>VLOOKUP(C1626,away!$B$2:$E$405,3,FALSE)</f>
        <v>0.42</v>
      </c>
      <c r="J1626" s="10">
        <f>VLOOKUP(B1626,home!$B$2:$E$405,4,FALSE)</f>
        <v>0.9</v>
      </c>
      <c r="K1626" s="12">
        <f t="shared" si="1960"/>
        <v>1.8153599999999988</v>
      </c>
      <c r="L1626" s="12">
        <f t="shared" si="1961"/>
        <v>0.5238000000000016</v>
      </c>
      <c r="M1626" s="13">
        <f t="shared" si="1962"/>
        <v>9.6408587440515003E-2</v>
      </c>
      <c r="N1626" s="13">
        <f t="shared" si="1963"/>
        <v>0.1750162932960132</v>
      </c>
      <c r="O1626" s="13">
        <f t="shared" si="1964"/>
        <v>5.0498818101341908E-2</v>
      </c>
      <c r="P1626" s="13">
        <f t="shared" si="1965"/>
        <v>9.1673534428451983E-2</v>
      </c>
      <c r="Q1626" s="13">
        <f t="shared" si="1966"/>
        <v>0.15885878909892517</v>
      </c>
      <c r="R1626" s="13">
        <f t="shared" si="1967"/>
        <v>1.3225640460741485E-2</v>
      </c>
      <c r="S1626" s="13">
        <f t="shared" si="1968"/>
        <v>2.1792760213891583E-2</v>
      </c>
      <c r="T1626" s="13">
        <f t="shared" si="1969"/>
        <v>8.321023373001725E-2</v>
      </c>
      <c r="U1626" s="13">
        <f t="shared" si="1970"/>
        <v>2.4009298666811646E-2</v>
      </c>
      <c r="V1626" s="13">
        <f t="shared" si="1971"/>
        <v>2.3024912415860166E-3</v>
      </c>
      <c r="W1626" s="13">
        <f t="shared" si="1972"/>
        <v>9.6128630459541523E-2</v>
      </c>
      <c r="X1626" s="13">
        <f t="shared" si="1973"/>
        <v>5.0352176634707993E-2</v>
      </c>
      <c r="Y1626" s="13">
        <f t="shared" si="1974"/>
        <v>1.3187235060630064E-2</v>
      </c>
      <c r="Z1626" s="13">
        <f t="shared" si="1975"/>
        <v>2.3091968244454706E-3</v>
      </c>
      <c r="AA1626" s="13">
        <f t="shared" si="1976"/>
        <v>4.1920235472253271E-3</v>
      </c>
      <c r="AB1626" s="13">
        <f t="shared" si="1977"/>
        <v>3.8050159333454826E-3</v>
      </c>
      <c r="AC1626" s="13">
        <f t="shared" si="1978"/>
        <v>1.3683785575440934E-4</v>
      </c>
      <c r="AD1626" s="13">
        <f t="shared" si="1979"/>
        <v>4.3627017647758295E-2</v>
      </c>
      <c r="AE1626" s="13">
        <f t="shared" si="1980"/>
        <v>2.2851831843895862E-2</v>
      </c>
      <c r="AF1626" s="13">
        <f t="shared" si="1981"/>
        <v>5.9848947599163444E-3</v>
      </c>
      <c r="AG1626" s="13">
        <f t="shared" si="1982"/>
        <v>1.044962625081397E-3</v>
      </c>
      <c r="AH1626" s="13">
        <f t="shared" si="1983"/>
        <v>3.0238932416113524E-4</v>
      </c>
      <c r="AI1626" s="13">
        <f t="shared" si="1984"/>
        <v>5.4894548350915807E-4</v>
      </c>
      <c r="AJ1626" s="13">
        <f t="shared" si="1985"/>
        <v>4.9826683647159233E-4</v>
      </c>
      <c r="AK1626" s="13">
        <f t="shared" si="1986"/>
        <v>3.0151122808568973E-4</v>
      </c>
      <c r="AL1626" s="13">
        <f t="shared" si="1987"/>
        <v>5.2046856877173604E-6</v>
      </c>
      <c r="AM1626" s="13">
        <f t="shared" si="1988"/>
        <v>1.5839748551406903E-2</v>
      </c>
      <c r="AN1626" s="13">
        <f t="shared" si="1989"/>
        <v>8.2968602912269606E-3</v>
      </c>
      <c r="AO1626" s="13">
        <f t="shared" si="1990"/>
        <v>2.1729477102723476E-3</v>
      </c>
      <c r="AP1626" s="13">
        <f t="shared" si="1991"/>
        <v>3.7939667021355306E-4</v>
      </c>
      <c r="AQ1626" s="13">
        <f t="shared" si="1992"/>
        <v>4.9681993964464915E-5</v>
      </c>
      <c r="AR1626" s="13">
        <f t="shared" si="1993"/>
        <v>3.1678305599120625E-5</v>
      </c>
      <c r="AS1626" s="13">
        <f t="shared" si="1994"/>
        <v>5.7507528852419583E-5</v>
      </c>
      <c r="AT1626" s="13">
        <f t="shared" si="1995"/>
        <v>5.2198433788764177E-5</v>
      </c>
      <c r="AU1626" s="13">
        <f t="shared" si="1996"/>
        <v>3.1586316254256953E-5</v>
      </c>
      <c r="AV1626" s="13">
        <f t="shared" si="1997"/>
        <v>1.4335133768831967E-5</v>
      </c>
      <c r="AW1626" s="13">
        <f t="shared" si="1998"/>
        <v>1.3747390295629434E-7</v>
      </c>
      <c r="AX1626" s="13">
        <f t="shared" si="1999"/>
        <v>4.7924743217136606E-3</v>
      </c>
      <c r="AY1626" s="13">
        <f t="shared" si="2000"/>
        <v>2.5102980497136228E-3</v>
      </c>
      <c r="AZ1626" s="13">
        <f t="shared" si="2001"/>
        <v>6.574470592199998E-4</v>
      </c>
      <c r="BA1626" s="13">
        <f t="shared" si="2002"/>
        <v>1.1479025653981233E-4</v>
      </c>
      <c r="BB1626" s="13">
        <f t="shared" si="2003"/>
        <v>1.5031784093888468E-5</v>
      </c>
      <c r="BC1626" s="13">
        <f t="shared" si="2004"/>
        <v>1.5747297016757608E-6</v>
      </c>
      <c r="BD1626" s="13">
        <f t="shared" si="2005"/>
        <v>2.7655160788032389E-6</v>
      </c>
      <c r="BE1626" s="13">
        <f t="shared" si="2006"/>
        <v>5.0204072688162449E-6</v>
      </c>
      <c r="BF1626" s="13">
        <f t="shared" si="2007"/>
        <v>4.556923269759127E-6</v>
      </c>
      <c r="BG1626" s="13">
        <f t="shared" si="2008"/>
        <v>2.7574854089966404E-6</v>
      </c>
      <c r="BH1626" s="13">
        <f t="shared" si="2009"/>
        <v>1.2514571780190344E-6</v>
      </c>
      <c r="BI1626" s="13">
        <f t="shared" si="2010"/>
        <v>4.5436906053772694E-7</v>
      </c>
      <c r="BJ1626" s="14">
        <f t="shared" si="2011"/>
        <v>0.68509231657455405</v>
      </c>
      <c r="BK1626" s="14">
        <f t="shared" si="2012"/>
        <v>0.21482971391560035</v>
      </c>
      <c r="BL1626" s="14">
        <f t="shared" si="2013"/>
        <v>9.7586021458221747E-2</v>
      </c>
      <c r="BM1626" s="14">
        <f t="shared" si="2014"/>
        <v>0.4116254253710222</v>
      </c>
      <c r="BN1626" s="14">
        <f t="shared" si="2015"/>
        <v>0.58568166282598877</v>
      </c>
    </row>
    <row r="1627" spans="1:66" x14ac:dyDescent="0.25">
      <c r="A1627" t="s">
        <v>178</v>
      </c>
      <c r="B1627" t="s">
        <v>184</v>
      </c>
      <c r="C1627" t="s">
        <v>272</v>
      </c>
      <c r="D1627" s="11">
        <v>44471</v>
      </c>
      <c r="E1627" s="10">
        <f>VLOOKUP(A1627,home!$A$2:$E$405,3,FALSE)</f>
        <v>1.77142857142857</v>
      </c>
      <c r="F1627" s="10">
        <f>VLOOKUP(B1627,home!$B$2:$E$405,3,FALSE)</f>
        <v>0.14000000000000001</v>
      </c>
      <c r="G1627" s="10">
        <f>VLOOKUP(C1627,away!$B$2:$E$405,4,FALSE)</f>
        <v>0.56000000000000005</v>
      </c>
      <c r="H1627" s="10">
        <f>VLOOKUP(A1627,away!$A$2:$E$405,3,FALSE)</f>
        <v>1.3857142857142899</v>
      </c>
      <c r="I1627" s="10">
        <f>VLOOKUP(C1627,away!$B$2:$E$405,3,FALSE)</f>
        <v>0.56000000000000005</v>
      </c>
      <c r="J1627" s="10">
        <f>VLOOKUP(B1627,home!$B$2:$E$405,4,FALSE)</f>
        <v>0.9</v>
      </c>
      <c r="K1627" s="12">
        <f t="shared" si="1960"/>
        <v>0.13887999999999992</v>
      </c>
      <c r="L1627" s="12">
        <f t="shared" si="1961"/>
        <v>0.69840000000000224</v>
      </c>
      <c r="M1627" s="13">
        <f t="shared" si="1962"/>
        <v>0.43288637448529105</v>
      </c>
      <c r="N1627" s="13">
        <f t="shared" si="1963"/>
        <v>6.0119259688517189E-2</v>
      </c>
      <c r="O1627" s="13">
        <f t="shared" si="1964"/>
        <v>0.3023278439405282</v>
      </c>
      <c r="P1627" s="13">
        <f t="shared" si="1965"/>
        <v>4.1987290966460533E-2</v>
      </c>
      <c r="Q1627" s="13">
        <f t="shared" si="1966"/>
        <v>4.1746813927706307E-3</v>
      </c>
      <c r="R1627" s="13">
        <f t="shared" si="1967"/>
        <v>0.10557288310403277</v>
      </c>
      <c r="S1627" s="13">
        <f t="shared" si="1968"/>
        <v>1.0181266416610904E-3</v>
      </c>
      <c r="T1627" s="13">
        <f t="shared" si="1969"/>
        <v>2.9155974847110172E-3</v>
      </c>
      <c r="U1627" s="13">
        <f t="shared" si="1970"/>
        <v>1.4661962005488065E-2</v>
      </c>
      <c r="V1627" s="13">
        <f t="shared" si="1971"/>
        <v>1.0972440412326063E-5</v>
      </c>
      <c r="W1627" s="13">
        <f t="shared" si="1972"/>
        <v>1.9325991727599489E-4</v>
      </c>
      <c r="X1627" s="13">
        <f t="shared" si="1973"/>
        <v>1.3497272622555525E-4</v>
      </c>
      <c r="Y1627" s="13">
        <f t="shared" si="1974"/>
        <v>4.7132475997964042E-5</v>
      </c>
      <c r="Z1627" s="13">
        <f t="shared" si="1975"/>
        <v>2.4577367186618911E-2</v>
      </c>
      <c r="AA1627" s="13">
        <f t="shared" si="1976"/>
        <v>3.4133047548776324E-3</v>
      </c>
      <c r="AB1627" s="13">
        <f t="shared" si="1977"/>
        <v>2.3701988217870261E-4</v>
      </c>
      <c r="AC1627" s="13">
        <f t="shared" si="1978"/>
        <v>6.6516162692846961E-8</v>
      </c>
      <c r="AD1627" s="13">
        <f t="shared" si="1979"/>
        <v>6.709984327822539E-6</v>
      </c>
      <c r="AE1627" s="13">
        <f t="shared" si="1980"/>
        <v>4.6862530545512758E-6</v>
      </c>
      <c r="AF1627" s="13">
        <f t="shared" si="1981"/>
        <v>1.6364395666493108E-6</v>
      </c>
      <c r="AG1627" s="13">
        <f t="shared" si="1982"/>
        <v>3.8096313111596074E-7</v>
      </c>
      <c r="AH1627" s="13">
        <f t="shared" si="1983"/>
        <v>4.2912083107836752E-3</v>
      </c>
      <c r="AI1627" s="13">
        <f t="shared" si="1984"/>
        <v>5.9596301020163655E-4</v>
      </c>
      <c r="AJ1627" s="13">
        <f t="shared" si="1985"/>
        <v>4.1383671428401606E-5</v>
      </c>
      <c r="AK1627" s="13">
        <f t="shared" si="1986"/>
        <v>1.9157880959921369E-6</v>
      </c>
      <c r="AL1627" s="13">
        <f t="shared" si="1987"/>
        <v>2.5806619395472689E-10</v>
      </c>
      <c r="AM1627" s="13">
        <f t="shared" si="1988"/>
        <v>1.8637652468959866E-7</v>
      </c>
      <c r="AN1627" s="13">
        <f t="shared" si="1989"/>
        <v>1.3016536484321611E-7</v>
      </c>
      <c r="AO1627" s="13">
        <f t="shared" si="1990"/>
        <v>4.545374540325121E-8</v>
      </c>
      <c r="AP1627" s="13">
        <f t="shared" si="1991"/>
        <v>1.0581631929876915E-8</v>
      </c>
      <c r="AQ1627" s="13">
        <f t="shared" si="1992"/>
        <v>1.8475529349565154E-9</v>
      </c>
      <c r="AR1627" s="13">
        <f t="shared" si="1993"/>
        <v>5.9939597685026568E-4</v>
      </c>
      <c r="AS1627" s="13">
        <f t="shared" si="1994"/>
        <v>8.3244113264964862E-5</v>
      </c>
      <c r="AT1627" s="13">
        <f t="shared" si="1995"/>
        <v>5.7804712251191556E-6</v>
      </c>
      <c r="AU1627" s="13">
        <f t="shared" si="1996"/>
        <v>2.6759728124818253E-7</v>
      </c>
      <c r="AV1627" s="13">
        <f t="shared" si="1997"/>
        <v>9.2909776049368932E-9</v>
      </c>
      <c r="AW1627" s="13">
        <f t="shared" si="1998"/>
        <v>6.9530052051879162E-13</v>
      </c>
      <c r="AX1627" s="13">
        <f t="shared" si="1999"/>
        <v>4.3139952914819074E-9</v>
      </c>
      <c r="AY1627" s="13">
        <f t="shared" si="2000"/>
        <v>3.0128943115709735E-9</v>
      </c>
      <c r="AZ1627" s="13">
        <f t="shared" si="2001"/>
        <v>1.0521026936005872E-9</v>
      </c>
      <c r="BA1627" s="13">
        <f t="shared" si="2002"/>
        <v>2.4492950707021751E-10</v>
      </c>
      <c r="BB1627" s="13">
        <f t="shared" si="2003"/>
        <v>4.2764691934460112E-11</v>
      </c>
      <c r="BC1627" s="13">
        <f t="shared" si="2004"/>
        <v>5.973372169405408E-12</v>
      </c>
      <c r="BD1627" s="13">
        <f t="shared" si="2005"/>
        <v>6.9769691705371152E-5</v>
      </c>
      <c r="BE1627" s="13">
        <f t="shared" si="2006"/>
        <v>9.6896147840419406E-6</v>
      </c>
      <c r="BF1627" s="13">
        <f t="shared" si="2007"/>
        <v>6.7284685060387176E-7</v>
      </c>
      <c r="BG1627" s="13">
        <f t="shared" si="2008"/>
        <v>3.1148323537288545E-8</v>
      </c>
      <c r="BH1627" s="13">
        <f t="shared" si="2009"/>
        <v>1.0814697932146578E-9</v>
      </c>
      <c r="BI1627" s="13">
        <f t="shared" si="2010"/>
        <v>3.0038904976330306E-11</v>
      </c>
      <c r="BJ1627" s="14">
        <f t="shared" si="2011"/>
        <v>6.7598700423058142E-2</v>
      </c>
      <c r="BK1627" s="14">
        <f t="shared" si="2012"/>
        <v>0.47590283432094815</v>
      </c>
      <c r="BL1627" s="14">
        <f t="shared" si="2013"/>
        <v>0.43191234633038661</v>
      </c>
      <c r="BM1627" s="14">
        <f t="shared" si="2014"/>
        <v>5.2922911671212429E-2</v>
      </c>
      <c r="BN1627" s="14">
        <f t="shared" si="2015"/>
        <v>0.94706833357760034</v>
      </c>
    </row>
    <row r="1628" spans="1:66" x14ac:dyDescent="0.25">
      <c r="A1628" t="s">
        <v>178</v>
      </c>
      <c r="B1628" t="s">
        <v>185</v>
      </c>
      <c r="C1628" t="s">
        <v>468</v>
      </c>
      <c r="D1628" s="11">
        <v>44471</v>
      </c>
      <c r="E1628" s="10">
        <f>VLOOKUP(A1628,home!$A$2:$E$405,3,FALSE)</f>
        <v>1.77142857142857</v>
      </c>
      <c r="F1628" s="10">
        <f>VLOOKUP(B1628,home!$B$2:$E$405,3,FALSE)</f>
        <v>0.71</v>
      </c>
      <c r="G1628" s="10">
        <f>VLOOKUP(C1628,away!$B$2:$E$405,4,FALSE)</f>
        <v>1.35</v>
      </c>
      <c r="H1628" s="10">
        <f>VLOOKUP(A1628,away!$A$2:$E$405,3,FALSE)</f>
        <v>1.3857142857142899</v>
      </c>
      <c r="I1628" s="10">
        <f>VLOOKUP(C1628,away!$B$2:$E$405,3,FALSE)</f>
        <v>0.9</v>
      </c>
      <c r="J1628" s="10">
        <f>VLOOKUP(B1628,home!$B$2:$E$405,4,FALSE)</f>
        <v>1.98</v>
      </c>
      <c r="K1628" s="12">
        <f t="shared" si="1960"/>
        <v>1.6979142857142844</v>
      </c>
      <c r="L1628" s="12">
        <f t="shared" si="1961"/>
        <v>2.4693428571428644</v>
      </c>
      <c r="M1628" s="13">
        <f t="shared" si="1962"/>
        <v>1.5494701644869803E-2</v>
      </c>
      <c r="N1628" s="13">
        <f t="shared" si="1963"/>
        <v>2.630867527570506E-2</v>
      </c>
      <c r="O1628" s="13">
        <f t="shared" si="1964"/>
        <v>3.8261730830319043E-2</v>
      </c>
      <c r="P1628" s="13">
        <f t="shared" si="1965"/>
        <v>6.4965139372953368E-2</v>
      </c>
      <c r="Q1628" s="13">
        <f t="shared" si="1966"/>
        <v>2.2334937794418905E-2</v>
      </c>
      <c r="R1628" s="13">
        <f t="shared" si="1967"/>
        <v>4.7240665863885631E-2</v>
      </c>
      <c r="S1628" s="13">
        <f t="shared" si="1968"/>
        <v>6.8095363022763131E-2</v>
      </c>
      <c r="T1628" s="13">
        <f t="shared" si="1969"/>
        <v>5.5152619107378523E-2</v>
      </c>
      <c r="U1628" s="13">
        <f t="shared" si="1970"/>
        <v>8.0210601436946555E-2</v>
      </c>
      <c r="V1628" s="13">
        <f t="shared" si="1971"/>
        <v>3.172284917356008E-2</v>
      </c>
      <c r="W1628" s="13">
        <f t="shared" si="1972"/>
        <v>1.2640936650561254E-2</v>
      </c>
      <c r="X1628" s="13">
        <f t="shared" si="1973"/>
        <v>3.1214806625658877E-2</v>
      </c>
      <c r="Y1628" s="13">
        <f t="shared" si="1974"/>
        <v>3.8540029889083262E-2</v>
      </c>
      <c r="Z1628" s="13">
        <f t="shared" si="1975"/>
        <v>3.8884466939219577E-2</v>
      </c>
      <c r="AA1628" s="13">
        <f t="shared" si="1976"/>
        <v>6.6022491908485706E-2</v>
      </c>
      <c r="AB1628" s="13">
        <f t="shared" si="1977"/>
        <v>5.6050266094936817E-2</v>
      </c>
      <c r="AC1628" s="13">
        <f t="shared" si="1978"/>
        <v>8.3128388218669455E-3</v>
      </c>
      <c r="AD1628" s="13">
        <f t="shared" si="1979"/>
        <v>5.3658067309493062E-3</v>
      </c>
      <c r="AE1628" s="13">
        <f t="shared" si="1980"/>
        <v>1.3250016523878772E-2</v>
      </c>
      <c r="AF1628" s="13">
        <f t="shared" si="1981"/>
        <v>1.6359416830132489E-2</v>
      </c>
      <c r="AG1628" s="13">
        <f t="shared" si="1982"/>
        <v>1.3465669698836807E-2</v>
      </c>
      <c r="AH1628" s="13">
        <f t="shared" si="1983"/>
        <v>2.4004770172542433E-2</v>
      </c>
      <c r="AI1628" s="13">
        <f t="shared" si="1984"/>
        <v>4.0758042201247943E-2</v>
      </c>
      <c r="AJ1628" s="13">
        <f t="shared" si="1985"/>
        <v>3.4601831055622277E-2</v>
      </c>
      <c r="AK1628" s="13">
        <f t="shared" si="1986"/>
        <v>1.9583647753737755E-2</v>
      </c>
      <c r="AL1628" s="13">
        <f t="shared" si="1987"/>
        <v>1.3941403843068852E-3</v>
      </c>
      <c r="AM1628" s="13">
        <f t="shared" si="1988"/>
        <v>1.8221359805721366E-3</v>
      </c>
      <c r="AN1628" s="13">
        <f t="shared" si="1989"/>
        <v>4.4994784683688146E-3</v>
      </c>
      <c r="AO1628" s="13">
        <f t="shared" si="1990"/>
        <v>5.555377508367325E-3</v>
      </c>
      <c r="AP1628" s="13">
        <f t="shared" si="1991"/>
        <v>4.5727105896729925E-3</v>
      </c>
      <c r="AQ1628" s="13">
        <f t="shared" si="1992"/>
        <v>2.8228975580976354E-3</v>
      </c>
      <c r="AR1628" s="13">
        <f t="shared" si="1993"/>
        <v>1.1855201552584743E-2</v>
      </c>
      <c r="AS1628" s="13">
        <f t="shared" si="1994"/>
        <v>2.0129116076155799E-2</v>
      </c>
      <c r="AT1628" s="13">
        <f t="shared" si="1995"/>
        <v>1.7088756872252996E-2</v>
      </c>
      <c r="AU1628" s="13">
        <f t="shared" si="1996"/>
        <v>9.6717481394988404E-3</v>
      </c>
      <c r="AV1628" s="13">
        <f t="shared" si="1997"/>
        <v>4.1054498334714071E-3</v>
      </c>
      <c r="AW1628" s="13">
        <f t="shared" si="1998"/>
        <v>1.6236826993400579E-4</v>
      </c>
      <c r="AX1628" s="13">
        <f t="shared" si="1999"/>
        <v>5.1563845198790664E-4</v>
      </c>
      <c r="AY1628" s="13">
        <f t="shared" si="2000"/>
        <v>1.273288128284541E-3</v>
      </c>
      <c r="AZ1628" s="13">
        <f t="shared" si="2001"/>
        <v>1.5720924723321198E-3</v>
      </c>
      <c r="BA1628" s="13">
        <f t="shared" si="2002"/>
        <v>1.2940117724404619E-3</v>
      </c>
      <c r="BB1628" s="13">
        <f t="shared" si="2003"/>
        <v>7.9883968183365819E-4</v>
      </c>
      <c r="BC1628" s="13">
        <f t="shared" si="2004"/>
        <v>3.9452181246764427E-4</v>
      </c>
      <c r="BD1628" s="13">
        <f t="shared" si="2005"/>
        <v>4.8790928789773586E-3</v>
      </c>
      <c r="BE1628" s="13">
        <f t="shared" si="2006"/>
        <v>8.2842815005424921E-3</v>
      </c>
      <c r="BF1628" s="13">
        <f t="shared" si="2007"/>
        <v>7.032999953324833E-3</v>
      </c>
      <c r="BG1628" s="13">
        <f t="shared" si="2008"/>
        <v>3.9804770307260446E-3</v>
      </c>
      <c r="BH1628" s="13">
        <f t="shared" si="2009"/>
        <v>1.6896272036068315E-3</v>
      </c>
      <c r="BI1628" s="13">
        <f t="shared" si="2010"/>
        <v>5.7376843330710298E-4</v>
      </c>
      <c r="BJ1628" s="14">
        <f t="shared" si="2011"/>
        <v>0.25975390755102845</v>
      </c>
      <c r="BK1628" s="14">
        <f t="shared" si="2012"/>
        <v>0.19125832054860475</v>
      </c>
      <c r="BL1628" s="14">
        <f t="shared" si="2013"/>
        <v>0.49602456679217261</v>
      </c>
      <c r="BM1628" s="14">
        <f t="shared" si="2014"/>
        <v>0.77020449119052337</v>
      </c>
      <c r="BN1628" s="14">
        <f t="shared" si="2015"/>
        <v>0.21460585078215183</v>
      </c>
    </row>
    <row r="1629" spans="1:66" x14ac:dyDescent="0.25">
      <c r="A1629" t="s">
        <v>178</v>
      </c>
      <c r="B1629" t="s">
        <v>183</v>
      </c>
      <c r="C1629" t="s">
        <v>269</v>
      </c>
      <c r="D1629" s="11">
        <v>44471</v>
      </c>
      <c r="E1629" s="10">
        <f>VLOOKUP(A1629,home!$A$2:$E$405,3,FALSE)</f>
        <v>1.77142857142857</v>
      </c>
      <c r="F1629" s="10">
        <f>VLOOKUP(B1629,home!$B$2:$E$405,3,FALSE)</f>
        <v>0.79</v>
      </c>
      <c r="G1629" s="10">
        <f>VLOOKUP(C1629,away!$B$2:$E$405,4,FALSE)</f>
        <v>0.56000000000000005</v>
      </c>
      <c r="H1629" s="10">
        <f>VLOOKUP(A1629,away!$A$2:$E$405,3,FALSE)</f>
        <v>1.3857142857142899</v>
      </c>
      <c r="I1629" s="10">
        <f>VLOOKUP(C1629,away!$B$2:$E$405,3,FALSE)</f>
        <v>0.99</v>
      </c>
      <c r="J1629" s="10">
        <f>VLOOKUP(B1629,home!$B$2:$E$405,4,FALSE)</f>
        <v>1.01</v>
      </c>
      <c r="K1629" s="12">
        <f t="shared" si="1960"/>
        <v>0.78367999999999949</v>
      </c>
      <c r="L1629" s="12">
        <f t="shared" si="1961"/>
        <v>1.3855757142857184</v>
      </c>
      <c r="M1629" s="13">
        <f t="shared" si="1962"/>
        <v>0.11426262931282771</v>
      </c>
      <c r="N1629" s="13">
        <f t="shared" si="1963"/>
        <v>8.9545337339876768E-2</v>
      </c>
      <c r="O1629" s="13">
        <f t="shared" si="1964"/>
        <v>0.15831952422628551</v>
      </c>
      <c r="P1629" s="13">
        <f t="shared" si="1965"/>
        <v>0.12407184474565534</v>
      </c>
      <c r="Q1629" s="13">
        <f t="shared" si="1966"/>
        <v>3.508744498325729E-2</v>
      </c>
      <c r="R1629" s="13">
        <f t="shared" si="1967"/>
        <v>0.10968184393260533</v>
      </c>
      <c r="S1629" s="13">
        <f t="shared" si="1968"/>
        <v>3.3680790366824288E-2</v>
      </c>
      <c r="T1629" s="13">
        <f t="shared" si="1969"/>
        <v>4.8616311645137564E-2</v>
      </c>
      <c r="U1629" s="13">
        <f t="shared" si="1970"/>
        <v>8.595546745310409E-2</v>
      </c>
      <c r="V1629" s="13">
        <f t="shared" si="1971"/>
        <v>4.0635797824664513E-3</v>
      </c>
      <c r="W1629" s="13">
        <f t="shared" si="1972"/>
        <v>9.1657762948263496E-3</v>
      </c>
      <c r="X1629" s="13">
        <f t="shared" si="1973"/>
        <v>1.2699877036687124E-2</v>
      </c>
      <c r="Y1629" s="13">
        <f t="shared" si="1974"/>
        <v>8.7983205982242792E-3</v>
      </c>
      <c r="Z1629" s="13">
        <f t="shared" si="1975"/>
        <v>5.0657499750364779E-2</v>
      </c>
      <c r="AA1629" s="13">
        <f t="shared" si="1976"/>
        <v>3.9699269404365842E-2</v>
      </c>
      <c r="AB1629" s="13">
        <f t="shared" si="1977"/>
        <v>1.5555761723406702E-2</v>
      </c>
      <c r="AC1629" s="13">
        <f t="shared" si="1978"/>
        <v>2.7577686757355676E-4</v>
      </c>
      <c r="AD1629" s="13">
        <f t="shared" si="1979"/>
        <v>1.7957588916823774E-3</v>
      </c>
      <c r="AE1629" s="13">
        <f t="shared" si="1980"/>
        <v>2.48815990902774E-3</v>
      </c>
      <c r="AF1629" s="13">
        <f t="shared" si="1981"/>
        <v>1.7237669716040997E-3</v>
      </c>
      <c r="AG1629" s="13">
        <f t="shared" si="1982"/>
        <v>7.9613655098082674E-4</v>
      </c>
      <c r="AH1629" s="13">
        <f t="shared" si="1983"/>
        <v>1.7547450350135066E-2</v>
      </c>
      <c r="AI1629" s="13">
        <f t="shared" si="1984"/>
        <v>1.375158589039384E-2</v>
      </c>
      <c r="AJ1629" s="13">
        <f t="shared" si="1985"/>
        <v>5.3884214152919189E-3</v>
      </c>
      <c r="AK1629" s="13">
        <f t="shared" si="1986"/>
        <v>1.4075993649119893E-3</v>
      </c>
      <c r="AL1629" s="13">
        <f t="shared" si="1987"/>
        <v>1.1978070136773308E-5</v>
      </c>
      <c r="AM1629" s="13">
        <f t="shared" si="1988"/>
        <v>2.8146006564672897E-4</v>
      </c>
      <c r="AN1629" s="13">
        <f t="shared" si="1989"/>
        <v>3.8998423150137163E-4</v>
      </c>
      <c r="AO1629" s="13">
        <f t="shared" si="1990"/>
        <v>2.7017634006134005E-4</v>
      </c>
      <c r="AP1629" s="13">
        <f t="shared" si="1991"/>
        <v>1.2478325845453081E-4</v>
      </c>
      <c r="AQ1629" s="13">
        <f t="shared" si="1992"/>
        <v>4.3224163116008973E-5</v>
      </c>
      <c r="AR1629" s="13">
        <f t="shared" si="1993"/>
        <v>4.8626642105563146E-3</v>
      </c>
      <c r="AS1629" s="13">
        <f t="shared" si="1994"/>
        <v>3.8107726885287705E-3</v>
      </c>
      <c r="AT1629" s="13">
        <f t="shared" si="1995"/>
        <v>1.4932131702731124E-3</v>
      </c>
      <c r="AU1629" s="13">
        <f t="shared" si="1996"/>
        <v>3.900670990932106E-4</v>
      </c>
      <c r="AV1629" s="13">
        <f t="shared" si="1997"/>
        <v>7.6421946054341778E-5</v>
      </c>
      <c r="AW1629" s="13">
        <f t="shared" si="1998"/>
        <v>3.6128786699065317E-7</v>
      </c>
      <c r="AX1629" s="13">
        <f t="shared" si="1999"/>
        <v>3.6762437374338059E-5</v>
      </c>
      <c r="AY1629" s="13">
        <f t="shared" si="2000"/>
        <v>5.0937140423832437E-5</v>
      </c>
      <c r="AZ1629" s="13">
        <f t="shared" si="2001"/>
        <v>3.5288632363211787E-5</v>
      </c>
      <c r="BA1629" s="13">
        <f t="shared" si="2002"/>
        <v>1.6298357330941101E-5</v>
      </c>
      <c r="BB1629" s="13">
        <f t="shared" si="2003"/>
        <v>5.6456520251256463E-6</v>
      </c>
      <c r="BC1629" s="13">
        <f t="shared" si="2004"/>
        <v>1.564495667464416E-6</v>
      </c>
      <c r="BD1629" s="13">
        <f t="shared" si="2005"/>
        <v>1.1229315728121937E-3</v>
      </c>
      <c r="BE1629" s="13">
        <f t="shared" si="2006"/>
        <v>8.8001901498145944E-4</v>
      </c>
      <c r="BF1629" s="13">
        <f t="shared" si="2007"/>
        <v>3.4482665083033484E-4</v>
      </c>
      <c r="BG1629" s="13">
        <f t="shared" si="2008"/>
        <v>9.0077916574238869E-5</v>
      </c>
      <c r="BH1629" s="13">
        <f t="shared" si="2009"/>
        <v>1.7648065415224867E-5</v>
      </c>
      <c r="BI1629" s="13">
        <f t="shared" si="2010"/>
        <v>2.7660871809206835E-6</v>
      </c>
      <c r="BJ1629" s="14">
        <f t="shared" si="2011"/>
        <v>0.21197301499526927</v>
      </c>
      <c r="BK1629" s="14">
        <f t="shared" si="2012"/>
        <v>0.27641753628590798</v>
      </c>
      <c r="BL1629" s="14">
        <f t="shared" si="2013"/>
        <v>0.46039833218280046</v>
      </c>
      <c r="BM1629" s="14">
        <f t="shared" si="2014"/>
        <v>0.36842718282127762</v>
      </c>
      <c r="BN1629" s="14">
        <f t="shared" si="2015"/>
        <v>0.63096862454050795</v>
      </c>
    </row>
    <row r="1630" spans="1:66" x14ac:dyDescent="0.25">
      <c r="A1630" t="s">
        <v>192</v>
      </c>
      <c r="B1630" t="s">
        <v>204</v>
      </c>
      <c r="C1630" t="s">
        <v>280</v>
      </c>
      <c r="D1630" s="11">
        <v>44471</v>
      </c>
      <c r="E1630" s="10">
        <f>VLOOKUP(A1630,home!$A$2:$E$405,3,FALSE)</f>
        <v>1.5208333333333299</v>
      </c>
      <c r="F1630" s="10">
        <f>VLOOKUP(B1630,home!$B$2:$E$405,3,FALSE)</f>
        <v>1.05</v>
      </c>
      <c r="G1630" s="10">
        <f>VLOOKUP(C1630,away!$B$2:$E$405,4,FALSE)</f>
        <v>0.82</v>
      </c>
      <c r="H1630" s="10">
        <f>VLOOKUP(A1630,away!$A$2:$E$405,3,FALSE)</f>
        <v>0.875</v>
      </c>
      <c r="I1630" s="10">
        <f>VLOOKUP(C1630,away!$B$2:$E$405,3,FALSE)</f>
        <v>0.66</v>
      </c>
      <c r="J1630" s="10">
        <f>VLOOKUP(B1630,home!$B$2:$E$405,4,FALSE)</f>
        <v>0.46</v>
      </c>
      <c r="K1630" s="12">
        <f t="shared" si="1960"/>
        <v>1.3094374999999971</v>
      </c>
      <c r="L1630" s="12">
        <f t="shared" si="1961"/>
        <v>0.26565</v>
      </c>
      <c r="M1630" s="13">
        <f t="shared" si="1962"/>
        <v>0.20698944031272129</v>
      </c>
      <c r="N1630" s="13">
        <f t="shared" si="1963"/>
        <v>0.27103973524948838</v>
      </c>
      <c r="O1630" s="13">
        <f t="shared" si="1964"/>
        <v>5.4986744819074423E-2</v>
      </c>
      <c r="P1630" s="13">
        <f t="shared" si="1965"/>
        <v>7.2001705669026597E-2</v>
      </c>
      <c r="Q1630" s="13">
        <f t="shared" si="1966"/>
        <v>0.17745479666287564</v>
      </c>
      <c r="R1630" s="13">
        <f t="shared" si="1967"/>
        <v>7.3036143805935592E-3</v>
      </c>
      <c r="S1630" s="13">
        <f t="shared" si="1968"/>
        <v>6.2614856238761962E-3</v>
      </c>
      <c r="T1630" s="13">
        <f t="shared" si="1969"/>
        <v>4.7140866733492923E-2</v>
      </c>
      <c r="U1630" s="13">
        <f t="shared" si="1970"/>
        <v>9.5636265554884577E-3</v>
      </c>
      <c r="V1630" s="13">
        <f t="shared" si="1971"/>
        <v>2.420078608089841E-4</v>
      </c>
      <c r="W1630" s="13">
        <f t="shared" si="1972"/>
        <v>7.7455321768414562E-2</v>
      </c>
      <c r="X1630" s="13">
        <f t="shared" si="1973"/>
        <v>2.0576006227779331E-2</v>
      </c>
      <c r="Y1630" s="13">
        <f t="shared" si="1974"/>
        <v>2.7330080272047891E-3</v>
      </c>
      <c r="Z1630" s="13">
        <f t="shared" si="1975"/>
        <v>6.4673505340155971E-4</v>
      </c>
      <c r="AA1630" s="13">
        <f t="shared" si="1976"/>
        <v>8.4685913148850296E-4</v>
      </c>
      <c r="AB1630" s="13">
        <f t="shared" si="1977"/>
        <v>5.5445455199423723E-4</v>
      </c>
      <c r="AC1630" s="13">
        <f t="shared" si="1978"/>
        <v>5.2614334870275999E-6</v>
      </c>
      <c r="AD1630" s="13">
        <f t="shared" si="1979"/>
        <v>2.5355725724532038E-2</v>
      </c>
      <c r="AE1630" s="13">
        <f t="shared" si="1980"/>
        <v>6.7357485387219366E-3</v>
      </c>
      <c r="AF1630" s="13">
        <f t="shared" si="1981"/>
        <v>8.946757996557412E-4</v>
      </c>
      <c r="AG1630" s="13">
        <f t="shared" si="1982"/>
        <v>7.9223542059515895E-5</v>
      </c>
      <c r="AH1630" s="13">
        <f t="shared" si="1983"/>
        <v>4.2951291734031087E-5</v>
      </c>
      <c r="AI1630" s="13">
        <f t="shared" si="1984"/>
        <v>5.6242032069980211E-5</v>
      </c>
      <c r="AJ1630" s="13">
        <f t="shared" si="1985"/>
        <v>3.6822712934317289E-5</v>
      </c>
      <c r="AK1630" s="13">
        <f t="shared" si="1986"/>
        <v>1.6072347055976657E-5</v>
      </c>
      <c r="AL1630" s="13">
        <f t="shared" si="1987"/>
        <v>7.3208021579802165E-8</v>
      </c>
      <c r="AM1630" s="13">
        <f t="shared" si="1988"/>
        <v>6.6403476206833706E-3</v>
      </c>
      <c r="AN1630" s="13">
        <f t="shared" si="1989"/>
        <v>1.7640083454345376E-3</v>
      </c>
      <c r="AO1630" s="13">
        <f t="shared" si="1990"/>
        <v>2.3430440848234245E-4</v>
      </c>
      <c r="AP1630" s="13">
        <f t="shared" si="1991"/>
        <v>2.0747655371111424E-5</v>
      </c>
      <c r="AQ1630" s="13">
        <f t="shared" si="1992"/>
        <v>1.3779036623339376E-6</v>
      </c>
      <c r="AR1630" s="13">
        <f t="shared" si="1993"/>
        <v>2.2820021298290736E-6</v>
      </c>
      <c r="AS1630" s="13">
        <f t="shared" si="1994"/>
        <v>2.9881391638780506E-6</v>
      </c>
      <c r="AT1630" s="13">
        <f t="shared" si="1995"/>
        <v>1.9563907382002789E-6</v>
      </c>
      <c r="AU1630" s="13">
        <f t="shared" si="1996"/>
        <v>8.5392379908404052E-7</v>
      </c>
      <c r="AV1630" s="13">
        <f t="shared" si="1997"/>
        <v>2.7953996116577657E-7</v>
      </c>
      <c r="AW1630" s="13">
        <f t="shared" si="1998"/>
        <v>7.0737672178899444E-10</v>
      </c>
      <c r="AX1630" s="13">
        <f t="shared" si="1999"/>
        <v>1.4491866979264262E-3</v>
      </c>
      <c r="AY1630" s="13">
        <f t="shared" si="2000"/>
        <v>3.8497644630415513E-4</v>
      </c>
      <c r="AZ1630" s="13">
        <f t="shared" si="2001"/>
        <v>5.1134496480349402E-5</v>
      </c>
      <c r="BA1630" s="13">
        <f t="shared" si="2002"/>
        <v>4.5279596633349401E-6</v>
      </c>
      <c r="BB1630" s="13">
        <f t="shared" si="2003"/>
        <v>3.0071312114123172E-7</v>
      </c>
      <c r="BC1630" s="13">
        <f t="shared" si="2004"/>
        <v>1.5976888126233653E-8</v>
      </c>
      <c r="BD1630" s="13">
        <f t="shared" si="2005"/>
        <v>1.0103564429818214E-7</v>
      </c>
      <c r="BE1630" s="13">
        <f t="shared" si="2006"/>
        <v>1.3229986148070058E-7</v>
      </c>
      <c r="BF1630" s="13">
        <f t="shared" si="2007"/>
        <v>8.661919993381728E-8</v>
      </c>
      <c r="BG1630" s="13">
        <f t="shared" si="2008"/>
        <v>3.7807476204445863E-8</v>
      </c>
      <c r="BH1630" s="13">
        <f t="shared" si="2009"/>
        <v>1.2376631780614747E-8</v>
      </c>
      <c r="BI1630" s="13">
        <f t="shared" si="2010"/>
        <v>3.241285155445738E-9</v>
      </c>
      <c r="BJ1630" s="14">
        <f t="shared" si="2011"/>
        <v>0.6400160364982419</v>
      </c>
      <c r="BK1630" s="14">
        <f t="shared" si="2012"/>
        <v>0.28588495055424579</v>
      </c>
      <c r="BL1630" s="14">
        <f t="shared" si="2013"/>
        <v>7.3416121198324497E-2</v>
      </c>
      <c r="BM1630" s="14">
        <f t="shared" si="2014"/>
        <v>0.20980283047150664</v>
      </c>
      <c r="BN1630" s="14">
        <f t="shared" si="2015"/>
        <v>0.78977603709377997</v>
      </c>
    </row>
    <row r="1631" spans="1:66" x14ac:dyDescent="0.25">
      <c r="A1631" t="s">
        <v>192</v>
      </c>
      <c r="B1631" t="s">
        <v>196</v>
      </c>
      <c r="C1631" t="s">
        <v>199</v>
      </c>
      <c r="D1631" s="11">
        <v>44471</v>
      </c>
      <c r="E1631" s="10">
        <f>VLOOKUP(A1631,home!$A$2:$E$405,3,FALSE)</f>
        <v>1.5208333333333299</v>
      </c>
      <c r="F1631" s="10">
        <f>VLOOKUP(B1631,home!$B$2:$E$405,3,FALSE)</f>
        <v>0.49</v>
      </c>
      <c r="G1631" s="10">
        <f>VLOOKUP(C1631,away!$B$2:$E$405,4,FALSE)</f>
        <v>1.32</v>
      </c>
      <c r="H1631" s="10">
        <f>VLOOKUP(A1631,away!$A$2:$E$405,3,FALSE)</f>
        <v>0.875</v>
      </c>
      <c r="I1631" s="10">
        <f>VLOOKUP(C1631,away!$B$2:$E$405,3,FALSE)</f>
        <v>0.26</v>
      </c>
      <c r="J1631" s="10">
        <f>VLOOKUP(B1631,home!$B$2:$E$405,4,FALSE)</f>
        <v>0.56999999999999995</v>
      </c>
      <c r="K1631" s="12">
        <f t="shared" si="1960"/>
        <v>0.98367499999999786</v>
      </c>
      <c r="L1631" s="12">
        <f t="shared" si="1961"/>
        <v>0.12967499999999998</v>
      </c>
      <c r="M1631" s="13">
        <f t="shared" si="1962"/>
        <v>0.32845678573005432</v>
      </c>
      <c r="N1631" s="13">
        <f t="shared" si="1963"/>
        <v>0.32309472870301054</v>
      </c>
      <c r="O1631" s="13">
        <f t="shared" si="1964"/>
        <v>4.259263368954478E-2</v>
      </c>
      <c r="P1631" s="13">
        <f t="shared" si="1965"/>
        <v>4.1897308944562874E-2</v>
      </c>
      <c r="Q1631" s="13">
        <f t="shared" si="1966"/>
        <v>0.15891010362846655</v>
      </c>
      <c r="R1631" s="13">
        <f t="shared" si="1967"/>
        <v>2.7615998868458585E-3</v>
      </c>
      <c r="S1631" s="13">
        <f t="shared" si="1968"/>
        <v>1.3360848162220866E-3</v>
      </c>
      <c r="T1631" s="13">
        <f t="shared" si="1969"/>
        <v>2.0606667688021392E-2</v>
      </c>
      <c r="U1631" s="13">
        <f t="shared" si="1970"/>
        <v>2.7165167686930944E-3</v>
      </c>
      <c r="V1631" s="13">
        <f t="shared" si="1971"/>
        <v>1.8936486811930495E-5</v>
      </c>
      <c r="W1631" s="13">
        <f t="shared" si="1972"/>
        <v>5.210529872891051E-2</v>
      </c>
      <c r="X1631" s="13">
        <f t="shared" si="1973"/>
        <v>6.7567546126714676E-3</v>
      </c>
      <c r="Y1631" s="13">
        <f t="shared" si="1974"/>
        <v>4.3809107719908614E-4</v>
      </c>
      <c r="Z1631" s="13">
        <f t="shared" si="1975"/>
        <v>1.1937015510891222E-4</v>
      </c>
      <c r="AA1631" s="13">
        <f t="shared" si="1976"/>
        <v>1.1742143732675899E-4</v>
      </c>
      <c r="AB1631" s="13">
        <f t="shared" si="1977"/>
        <v>5.7752266181199687E-5</v>
      </c>
      <c r="AC1631" s="13">
        <f t="shared" si="1978"/>
        <v>1.5096883988114387E-7</v>
      </c>
      <c r="AD1631" s="13">
        <f t="shared" si="1979"/>
        <v>1.2813669931790232E-2</v>
      </c>
      <c r="AE1631" s="13">
        <f t="shared" si="1980"/>
        <v>1.6616126484048975E-3</v>
      </c>
      <c r="AF1631" s="13">
        <f t="shared" si="1981"/>
        <v>1.077348100909525E-4</v>
      </c>
      <c r="AG1631" s="13">
        <f t="shared" si="1982"/>
        <v>4.6568371661814213E-6</v>
      </c>
      <c r="AH1631" s="13">
        <f t="shared" si="1983"/>
        <v>3.8698312159370455E-6</v>
      </c>
      <c r="AI1631" s="13">
        <f t="shared" si="1984"/>
        <v>3.8066562213368657E-6</v>
      </c>
      <c r="AJ1631" s="13">
        <f t="shared" si="1985"/>
        <v>1.8722562792617662E-6</v>
      </c>
      <c r="AK1631" s="13">
        <f t="shared" si="1986"/>
        <v>6.1389723183427142E-7</v>
      </c>
      <c r="AL1631" s="13">
        <f t="shared" si="1987"/>
        <v>7.702916670080253E-10</v>
      </c>
      <c r="AM1631" s="13">
        <f t="shared" si="1988"/>
        <v>2.5208973540307464E-3</v>
      </c>
      <c r="AN1631" s="13">
        <f t="shared" si="1989"/>
        <v>3.2689736438393691E-4</v>
      </c>
      <c r="AO1631" s="13">
        <f t="shared" si="1990"/>
        <v>2.11952078632435E-5</v>
      </c>
      <c r="AP1631" s="13">
        <f t="shared" si="1991"/>
        <v>9.1616285988870026E-7</v>
      </c>
      <c r="AQ1631" s="13">
        <f t="shared" si="1992"/>
        <v>2.9700854714016781E-8</v>
      </c>
      <c r="AR1631" s="13">
        <f t="shared" si="1993"/>
        <v>1.0036407258532729E-7</v>
      </c>
      <c r="AS1631" s="13">
        <f t="shared" si="1994"/>
        <v>9.8725629100371615E-8</v>
      </c>
      <c r="AT1631" s="13">
        <f t="shared" si="1995"/>
        <v>4.8556966602653908E-8</v>
      </c>
      <c r="AU1631" s="13">
        <f t="shared" si="1996"/>
        <v>1.592142470762183E-8</v>
      </c>
      <c r="AV1631" s="13">
        <f t="shared" si="1997"/>
        <v>3.9153768623174663E-9</v>
      </c>
      <c r="AW1631" s="13">
        <f t="shared" si="1998"/>
        <v>2.7293585363245375E-12</v>
      </c>
      <c r="AX1631" s="13">
        <f t="shared" si="1999"/>
        <v>4.1329061745436473E-4</v>
      </c>
      <c r="AY1631" s="13">
        <f t="shared" si="2000"/>
        <v>5.3593460818394721E-5</v>
      </c>
      <c r="AZ1631" s="13">
        <f t="shared" si="2001"/>
        <v>3.4748660158126663E-6</v>
      </c>
      <c r="BA1631" s="13">
        <f t="shared" si="2002"/>
        <v>1.502010835335025E-7</v>
      </c>
      <c r="BB1631" s="13">
        <f t="shared" si="2003"/>
        <v>4.8693313768017307E-9</v>
      </c>
      <c r="BC1631" s="13">
        <f t="shared" si="2004"/>
        <v>1.262861092573529E-10</v>
      </c>
      <c r="BD1631" s="13">
        <f t="shared" si="2005"/>
        <v>2.1691185187503845E-9</v>
      </c>
      <c r="BE1631" s="13">
        <f t="shared" si="2006"/>
        <v>2.1337076589317802E-9</v>
      </c>
      <c r="BF1631" s="13">
        <f t="shared" si="2007"/>
        <v>1.0494374406998569E-9</v>
      </c>
      <c r="BG1631" s="13">
        <f t="shared" si="2008"/>
        <v>3.4410179149347655E-10</v>
      </c>
      <c r="BH1631" s="13">
        <f t="shared" si="2009"/>
        <v>8.462108243683618E-11</v>
      </c>
      <c r="BI1631" s="13">
        <f t="shared" si="2010"/>
        <v>1.6647928653210934E-11</v>
      </c>
      <c r="BJ1631" s="14">
        <f t="shared" si="2011"/>
        <v>0.57983976859671382</v>
      </c>
      <c r="BK1631" s="14">
        <f t="shared" si="2012"/>
        <v>0.37176286117760121</v>
      </c>
      <c r="BL1631" s="14">
        <f t="shared" si="2013"/>
        <v>4.8256359970644334E-2</v>
      </c>
      <c r="BM1631" s="14">
        <f t="shared" si="2014"/>
        <v>0.10221160585949435</v>
      </c>
      <c r="BN1631" s="14">
        <f t="shared" si="2015"/>
        <v>0.89771316058248496</v>
      </c>
    </row>
    <row r="1632" spans="1:66" x14ac:dyDescent="0.25">
      <c r="A1632" t="s">
        <v>192</v>
      </c>
      <c r="B1632" t="s">
        <v>201</v>
      </c>
      <c r="C1632" t="s">
        <v>205</v>
      </c>
      <c r="D1632" s="11">
        <v>44471</v>
      </c>
      <c r="E1632" s="10">
        <f>VLOOKUP(A1632,home!$A$2:$E$405,3,FALSE)</f>
        <v>1.5208333333333299</v>
      </c>
      <c r="F1632" s="10">
        <f>VLOOKUP(B1632,home!$B$2:$E$405,3,FALSE)</f>
        <v>0.82</v>
      </c>
      <c r="G1632" s="10">
        <f>VLOOKUP(C1632,away!$B$2:$E$405,4,FALSE)</f>
        <v>1.81</v>
      </c>
      <c r="H1632" s="10">
        <f>VLOOKUP(A1632,away!$A$2:$E$405,3,FALSE)</f>
        <v>0.875</v>
      </c>
      <c r="I1632" s="10">
        <f>VLOOKUP(C1632,away!$B$2:$E$405,3,FALSE)</f>
        <v>0.16</v>
      </c>
      <c r="J1632" s="10">
        <f>VLOOKUP(B1632,home!$B$2:$E$405,4,FALSE)</f>
        <v>1.43</v>
      </c>
      <c r="K1632" s="12">
        <f t="shared" si="1960"/>
        <v>2.2572208333333283</v>
      </c>
      <c r="L1632" s="12">
        <f t="shared" si="1961"/>
        <v>0.20020000000000002</v>
      </c>
      <c r="M1632" s="13">
        <f t="shared" si="1962"/>
        <v>8.5655586350430288E-2</v>
      </c>
      <c r="N1632" s="13">
        <f t="shared" si="1963"/>
        <v>0.19334357400157309</v>
      </c>
      <c r="O1632" s="13">
        <f t="shared" si="1964"/>
        <v>1.7148248387356142E-2</v>
      </c>
      <c r="P1632" s="13">
        <f t="shared" si="1965"/>
        <v>3.8707383515114935E-2</v>
      </c>
      <c r="Q1632" s="13">
        <f t="shared" si="1966"/>
        <v>0.21820957161373747</v>
      </c>
      <c r="R1632" s="13">
        <f t="shared" si="1967"/>
        <v>1.7165396635743504E-3</v>
      </c>
      <c r="S1632" s="13">
        <f t="shared" si="1968"/>
        <v>4.3729241793307328E-3</v>
      </c>
      <c r="T1632" s="13">
        <f t="shared" si="1969"/>
        <v>4.3685556237070239E-2</v>
      </c>
      <c r="U1632" s="13">
        <f t="shared" si="1970"/>
        <v>3.8746090898630061E-3</v>
      </c>
      <c r="V1632" s="13">
        <f t="shared" si="1971"/>
        <v>2.1956724923850117E-4</v>
      </c>
      <c r="W1632" s="13">
        <f t="shared" si="1972"/>
        <v>0.16418239702642304</v>
      </c>
      <c r="X1632" s="13">
        <f t="shared" si="1973"/>
        <v>3.2869315884689894E-2</v>
      </c>
      <c r="Y1632" s="13">
        <f t="shared" si="1974"/>
        <v>3.290218520057459E-3</v>
      </c>
      <c r="Z1632" s="13">
        <f t="shared" si="1975"/>
        <v>1.1455041354919502E-4</v>
      </c>
      <c r="AA1632" s="13">
        <f t="shared" si="1976"/>
        <v>2.5856557993019137E-4</v>
      </c>
      <c r="AB1632" s="13">
        <f t="shared" si="1977"/>
        <v>2.9181980690067097E-4</v>
      </c>
      <c r="AC1632" s="13">
        <f t="shared" si="1978"/>
        <v>6.201342263351688E-6</v>
      </c>
      <c r="AD1632" s="13">
        <f t="shared" si="1979"/>
        <v>9.26489817586615E-2</v>
      </c>
      <c r="AE1632" s="13">
        <f t="shared" si="1980"/>
        <v>1.8548326148084032E-2</v>
      </c>
      <c r="AF1632" s="13">
        <f t="shared" si="1981"/>
        <v>1.8566874474232123E-3</v>
      </c>
      <c r="AG1632" s="13">
        <f t="shared" si="1982"/>
        <v>1.2390294232470907E-4</v>
      </c>
      <c r="AH1632" s="13">
        <f t="shared" si="1983"/>
        <v>5.7332481981372093E-6</v>
      </c>
      <c r="AI1632" s="13">
        <f t="shared" si="1984"/>
        <v>1.2941207275506075E-5</v>
      </c>
      <c r="AJ1632" s="13">
        <f t="shared" si="1985"/>
        <v>1.460558133537858E-5</v>
      </c>
      <c r="AK1632" s="13">
        <f t="shared" si="1986"/>
        <v>1.0989340824386982E-5</v>
      </c>
      <c r="AL1632" s="13">
        <f t="shared" si="1987"/>
        <v>1.1209437400335489E-7</v>
      </c>
      <c r="AM1632" s="13">
        <f t="shared" si="1988"/>
        <v>4.1825842362554051E-2</v>
      </c>
      <c r="AN1632" s="13">
        <f t="shared" si="1989"/>
        <v>8.3735336409833227E-3</v>
      </c>
      <c r="AO1632" s="13">
        <f t="shared" si="1990"/>
        <v>8.3819071746243077E-4</v>
      </c>
      <c r="AP1632" s="13">
        <f t="shared" si="1991"/>
        <v>5.5935260545326232E-5</v>
      </c>
      <c r="AQ1632" s="13">
        <f t="shared" si="1992"/>
        <v>2.7995597902935773E-6</v>
      </c>
      <c r="AR1632" s="13">
        <f t="shared" si="1993"/>
        <v>2.2955925785341399E-7</v>
      </c>
      <c r="AS1632" s="13">
        <f t="shared" si="1994"/>
        <v>5.1816593931126351E-7</v>
      </c>
      <c r="AT1632" s="13">
        <f t="shared" si="1995"/>
        <v>5.8480747666855856E-7</v>
      </c>
      <c r="AU1632" s="13">
        <f t="shared" si="1996"/>
        <v>4.4001320660845496E-7</v>
      </c>
      <c r="AV1632" s="13">
        <f t="shared" si="1997"/>
        <v>2.4830174422460168E-7</v>
      </c>
      <c r="AW1632" s="13">
        <f t="shared" si="1998"/>
        <v>1.407082100311836E-9</v>
      </c>
      <c r="AX1632" s="13">
        <f t="shared" si="1999"/>
        <v>1.5735027125412117E-2</v>
      </c>
      <c r="AY1632" s="13">
        <f t="shared" si="2000"/>
        <v>3.1501524305075062E-3</v>
      </c>
      <c r="AZ1632" s="13">
        <f t="shared" si="2001"/>
        <v>3.1533025829380145E-4</v>
      </c>
      <c r="BA1632" s="13">
        <f t="shared" si="2002"/>
        <v>2.1043039236806358E-5</v>
      </c>
      <c r="BB1632" s="13">
        <f t="shared" si="2003"/>
        <v>1.0532041138021579E-6</v>
      </c>
      <c r="BC1632" s="13">
        <f t="shared" si="2004"/>
        <v>4.2170292716638426E-8</v>
      </c>
      <c r="BD1632" s="13">
        <f t="shared" si="2005"/>
        <v>7.6596272370422487E-9</v>
      </c>
      <c r="BE1632" s="13">
        <f t="shared" si="2006"/>
        <v>1.7289470175019163E-8</v>
      </c>
      <c r="BF1632" s="13">
        <f t="shared" si="2007"/>
        <v>1.9513076138174247E-8</v>
      </c>
      <c r="BG1632" s="13">
        <f t="shared" si="2008"/>
        <v>1.4681773993835453E-8</v>
      </c>
      <c r="BH1632" s="13">
        <f t="shared" si="2009"/>
        <v>8.285001532294213E-9</v>
      </c>
      <c r="BI1632" s="13">
        <f t="shared" si="2010"/>
        <v>3.7402156125786096E-9</v>
      </c>
      <c r="BJ1632" s="14">
        <f t="shared" si="2011"/>
        <v>0.83907748134923676</v>
      </c>
      <c r="BK1632" s="14">
        <f t="shared" si="2012"/>
        <v>0.1321119271612593</v>
      </c>
      <c r="BL1632" s="14">
        <f t="shared" si="2013"/>
        <v>2.3336143922047126E-2</v>
      </c>
      <c r="BM1632" s="14">
        <f t="shared" si="2014"/>
        <v>0.43670904829088081</v>
      </c>
      <c r="BN1632" s="14">
        <f t="shared" si="2015"/>
        <v>0.55478090353178622</v>
      </c>
    </row>
    <row r="1633" spans="1:66" x14ac:dyDescent="0.25">
      <c r="A1633" t="s">
        <v>192</v>
      </c>
      <c r="B1633" t="s">
        <v>281</v>
      </c>
      <c r="C1633" t="s">
        <v>197</v>
      </c>
      <c r="D1633" s="11">
        <v>44471</v>
      </c>
      <c r="E1633" s="10">
        <f>VLOOKUP(A1633,home!$A$2:$E$405,3,FALSE)</f>
        <v>1.5208333333333299</v>
      </c>
      <c r="F1633" s="10">
        <f>VLOOKUP(B1633,home!$B$2:$E$405,3,FALSE)</f>
        <v>1.1499999999999999</v>
      </c>
      <c r="G1633" s="10">
        <f>VLOOKUP(C1633,away!$B$2:$E$405,4,FALSE)</f>
        <v>0.99</v>
      </c>
      <c r="H1633" s="10">
        <f>VLOOKUP(A1633,away!$A$2:$E$405,3,FALSE)</f>
        <v>0.875</v>
      </c>
      <c r="I1633" s="10">
        <f>VLOOKUP(C1633,away!$B$2:$E$405,3,FALSE)</f>
        <v>0.99</v>
      </c>
      <c r="J1633" s="10">
        <f>VLOOKUP(B1633,home!$B$2:$E$405,4,FALSE)</f>
        <v>0.56999999999999995</v>
      </c>
      <c r="K1633" s="12">
        <f t="shared" si="1960"/>
        <v>1.7314687499999959</v>
      </c>
      <c r="L1633" s="12">
        <f t="shared" si="1961"/>
        <v>0.49376249999999994</v>
      </c>
      <c r="M1633" s="13">
        <f t="shared" si="1962"/>
        <v>0.10804243093358472</v>
      </c>
      <c r="N1633" s="13">
        <f t="shared" si="1963"/>
        <v>0.18707209283553483</v>
      </c>
      <c r="O1633" s="13">
        <f t="shared" si="1964"/>
        <v>5.3347300803844123E-2</v>
      </c>
      <c r="P1633" s="13">
        <f t="shared" si="1965"/>
        <v>9.236918423870577E-2</v>
      </c>
      <c r="Q1633" s="13">
        <f t="shared" si="1966"/>
        <v>0.16195474137091337</v>
      </c>
      <c r="R1633" s="13">
        <f t="shared" si="1967"/>
        <v>1.3170448306579041E-2</v>
      </c>
      <c r="S1633" s="13">
        <f t="shared" si="1968"/>
        <v>1.9742396860194578E-2</v>
      </c>
      <c r="T1633" s="13">
        <f t="shared" si="1969"/>
        <v>7.9967177986155602E-2</v>
      </c>
      <c r="U1633" s="13">
        <f t="shared" si="1970"/>
        <v>2.2804219666331976E-2</v>
      </c>
      <c r="V1633" s="13">
        <f t="shared" si="1971"/>
        <v>1.8753836670520126E-3</v>
      </c>
      <c r="W1633" s="13">
        <f t="shared" si="1972"/>
        <v>9.3473191199356015E-2</v>
      </c>
      <c r="X1633" s="13">
        <f t="shared" si="1973"/>
        <v>4.615355656957202E-2</v>
      </c>
      <c r="Y1633" s="13">
        <f t="shared" si="1974"/>
        <v>1.1394447737841651E-2</v>
      </c>
      <c r="Z1633" s="13">
        <f t="shared" si="1975"/>
        <v>2.1676911606590779E-3</v>
      </c>
      <c r="AA1633" s="13">
        <f t="shared" si="1976"/>
        <v>3.7532895043324139E-3</v>
      </c>
      <c r="AB1633" s="13">
        <f t="shared" si="1977"/>
        <v>3.249351743227275E-3</v>
      </c>
      <c r="AC1633" s="13">
        <f t="shared" si="1978"/>
        <v>1.0020811844669646E-4</v>
      </c>
      <c r="AD1633" s="13">
        <f t="shared" si="1979"/>
        <v>4.0461477381114878E-2</v>
      </c>
      <c r="AE1633" s="13">
        <f t="shared" si="1980"/>
        <v>1.9978360225392733E-2</v>
      </c>
      <c r="AF1633" s="13">
        <f t="shared" si="1981"/>
        <v>4.932282545395239E-3</v>
      </c>
      <c r="AG1633" s="13">
        <f t="shared" si="1982"/>
        <v>8.1179205344023898E-4</v>
      </c>
      <c r="AH1633" s="13">
        <f t="shared" si="1983"/>
        <v>2.6758115167873194E-4</v>
      </c>
      <c r="AI1633" s="13">
        <f t="shared" si="1984"/>
        <v>4.6330840222073323E-4</v>
      </c>
      <c r="AJ1633" s="13">
        <f t="shared" si="1985"/>
        <v>4.0110201002881423E-4</v>
      </c>
      <c r="AK1633" s="13">
        <f t="shared" si="1986"/>
        <v>2.314985319756923E-4</v>
      </c>
      <c r="AL1633" s="13">
        <f t="shared" si="1987"/>
        <v>3.4268544589511688E-6</v>
      </c>
      <c r="AM1633" s="13">
        <f t="shared" si="1988"/>
        <v>1.4011556732846426E-2</v>
      </c>
      <c r="AN1633" s="13">
        <f t="shared" si="1989"/>
        <v>6.9183812813020827E-3</v>
      </c>
      <c r="AO1633" s="13">
        <f t="shared" si="1990"/>
        <v>1.7080186187044598E-3</v>
      </c>
      <c r="AP1633" s="13">
        <f t="shared" si="1991"/>
        <v>2.8111851440602024E-4</v>
      </c>
      <c r="AQ1633" s="13">
        <f t="shared" si="1992"/>
        <v>3.4701445117350637E-5</v>
      </c>
      <c r="AR1633" s="13">
        <f t="shared" si="1993"/>
        <v>2.6424307681153975E-5</v>
      </c>
      <c r="AS1633" s="13">
        <f t="shared" si="1994"/>
        <v>4.5752862990302963E-5</v>
      </c>
      <c r="AT1633" s="13">
        <f t="shared" si="1995"/>
        <v>3.9609826245370482E-5</v>
      </c>
      <c r="AU1633" s="13">
        <f t="shared" si="1996"/>
        <v>2.2861058778929556E-5</v>
      </c>
      <c r="AV1633" s="13">
        <f t="shared" si="1997"/>
        <v>9.895802216907394E-6</v>
      </c>
      <c r="AW1633" s="13">
        <f t="shared" si="1998"/>
        <v>8.1381543071893699E-8</v>
      </c>
      <c r="AX1633" s="13">
        <f t="shared" si="1999"/>
        <v>4.0434287702959346E-3</v>
      </c>
      <c r="AY1633" s="13">
        <f t="shared" si="2000"/>
        <v>1.9964934981932464E-3</v>
      </c>
      <c r="AZ1633" s="13">
        <f t="shared" si="2001"/>
        <v>4.9289681045082141E-4</v>
      </c>
      <c r="BA1633" s="13">
        <f t="shared" si="2002"/>
        <v>8.112465379007456E-5</v>
      </c>
      <c r="BB1633" s="13">
        <f t="shared" si="2003"/>
        <v>1.001407796675542E-5</v>
      </c>
      <c r="BC1633" s="13">
        <f t="shared" si="2004"/>
        <v>9.8891523441201479E-7</v>
      </c>
      <c r="BD1633" s="13">
        <f t="shared" si="2005"/>
        <v>2.1745553702359643E-6</v>
      </c>
      <c r="BE1633" s="13">
        <f t="shared" si="2006"/>
        <v>3.7651746687082432E-6</v>
      </c>
      <c r="BF1633" s="13">
        <f t="shared" si="2007"/>
        <v>3.2596411385799559E-6</v>
      </c>
      <c r="BG1633" s="13">
        <f t="shared" si="2008"/>
        <v>1.8813222558885334E-6</v>
      </c>
      <c r="BH1633" s="13">
        <f t="shared" si="2009"/>
        <v>8.1436267368762251E-7</v>
      </c>
      <c r="BI1633" s="13">
        <f t="shared" si="2010"/>
        <v>2.8200870413131264E-7</v>
      </c>
      <c r="BJ1633" s="14">
        <f t="shared" si="2011"/>
        <v>0.67577784322302403</v>
      </c>
      <c r="BK1633" s="14">
        <f t="shared" si="2012"/>
        <v>0.22412952417063597</v>
      </c>
      <c r="BL1633" s="14">
        <f t="shared" si="2013"/>
        <v>9.7844821042942676E-2</v>
      </c>
      <c r="BM1633" s="14">
        <f t="shared" si="2014"/>
        <v>0.38196726899144978</v>
      </c>
      <c r="BN1633" s="14">
        <f t="shared" si="2015"/>
        <v>0.61595619848916194</v>
      </c>
    </row>
    <row r="1634" spans="1:66" x14ac:dyDescent="0.25">
      <c r="A1634" t="s">
        <v>192</v>
      </c>
      <c r="B1634" t="s">
        <v>194</v>
      </c>
      <c r="C1634" t="s">
        <v>202</v>
      </c>
      <c r="D1634" s="11">
        <v>44471</v>
      </c>
      <c r="E1634" s="10">
        <f>VLOOKUP(A1634,home!$A$2:$E$405,3,FALSE)</f>
        <v>1.5208333333333299</v>
      </c>
      <c r="F1634" s="10">
        <f>VLOOKUP(B1634,home!$B$2:$E$405,3,FALSE)</f>
        <v>0.49</v>
      </c>
      <c r="G1634" s="10">
        <f>VLOOKUP(C1634,away!$B$2:$E$405,4,FALSE)</f>
        <v>1.64</v>
      </c>
      <c r="H1634" s="10">
        <f>VLOOKUP(A1634,away!$A$2:$E$405,3,FALSE)</f>
        <v>0.875</v>
      </c>
      <c r="I1634" s="10">
        <f>VLOOKUP(C1634,away!$B$2:$E$405,3,FALSE)</f>
        <v>0.82</v>
      </c>
      <c r="J1634" s="10">
        <f>VLOOKUP(B1634,home!$B$2:$E$405,4,FALSE)</f>
        <v>1.43</v>
      </c>
      <c r="K1634" s="12">
        <f t="shared" si="1960"/>
        <v>1.222141666666664</v>
      </c>
      <c r="L1634" s="12">
        <f t="shared" si="1961"/>
        <v>1.0260249999999997</v>
      </c>
      <c r="M1634" s="13">
        <f t="shared" si="1962"/>
        <v>0.10559263371110907</v>
      </c>
      <c r="N1634" s="13">
        <f t="shared" si="1963"/>
        <v>0.12904915735141739</v>
      </c>
      <c r="O1634" s="13">
        <f t="shared" si="1964"/>
        <v>0.10834068200344063</v>
      </c>
      <c r="P1634" s="13">
        <f t="shared" si="1965"/>
        <v>0.13240766167148799</v>
      </c>
      <c r="Q1634" s="13">
        <f t="shared" si="1966"/>
        <v>7.8858176123694945E-2</v>
      </c>
      <c r="R1634" s="13">
        <f t="shared" si="1967"/>
        <v>5.5580124126290077E-2</v>
      </c>
      <c r="S1634" s="13">
        <f t="shared" si="1968"/>
        <v>4.1508077441454072E-2</v>
      </c>
      <c r="T1634" s="13">
        <f t="shared" si="1969"/>
        <v>8.0910460157314068E-2</v>
      </c>
      <c r="U1634" s="13">
        <f t="shared" si="1970"/>
        <v>6.7926785533244216E-2</v>
      </c>
      <c r="V1634" s="13">
        <f t="shared" si="1971"/>
        <v>5.7832185208618195E-3</v>
      </c>
      <c r="W1634" s="13">
        <f t="shared" si="1972"/>
        <v>3.2125287599368627E-2</v>
      </c>
      <c r="X1634" s="13">
        <f t="shared" si="1973"/>
        <v>3.2961348209142177E-2</v>
      </c>
      <c r="Y1634" s="13">
        <f t="shared" si="1974"/>
        <v>1.6909583648142549E-2</v>
      </c>
      <c r="Z1634" s="13">
        <f t="shared" si="1975"/>
        <v>1.9008865618892257E-2</v>
      </c>
      <c r="AA1634" s="13">
        <f t="shared" si="1976"/>
        <v>2.323152670891563E-2</v>
      </c>
      <c r="AB1634" s="13">
        <f t="shared" si="1977"/>
        <v>1.4196108385622639E-2</v>
      </c>
      <c r="AC1634" s="13">
        <f t="shared" si="1978"/>
        <v>4.5324092124737482E-4</v>
      </c>
      <c r="AD1634" s="13">
        <f t="shared" si="1979"/>
        <v>9.8154131322095717E-3</v>
      </c>
      <c r="AE1634" s="13">
        <f t="shared" si="1980"/>
        <v>1.0070859258975322E-2</v>
      </c>
      <c r="AF1634" s="13">
        <f t="shared" si="1981"/>
        <v>5.1664766855950761E-3</v>
      </c>
      <c r="AG1634" s="13">
        <f t="shared" si="1982"/>
        <v>1.766978080445896E-3</v>
      </c>
      <c r="AH1634" s="13">
        <f t="shared" si="1983"/>
        <v>4.8758928366559786E-3</v>
      </c>
      <c r="AI1634" s="13">
        <f t="shared" si="1984"/>
        <v>5.9590317978787857E-3</v>
      </c>
      <c r="AJ1634" s="13">
        <f t="shared" si="1985"/>
        <v>3.6413905265896144E-3</v>
      </c>
      <c r="AK1634" s="13">
        <f t="shared" si="1986"/>
        <v>1.4834316957168111E-3</v>
      </c>
      <c r="AL1634" s="13">
        <f t="shared" si="1987"/>
        <v>2.2733620119897507E-5</v>
      </c>
      <c r="AM1634" s="13">
        <f t="shared" si="1988"/>
        <v>2.3991650728840915E-3</v>
      </c>
      <c r="AN1634" s="13">
        <f t="shared" si="1989"/>
        <v>2.4616033439058987E-3</v>
      </c>
      <c r="AO1634" s="13">
        <f t="shared" si="1990"/>
        <v>1.2628332854655248E-3</v>
      </c>
      <c r="AP1634" s="13">
        <f t="shared" si="1991"/>
        <v>4.3189950723992163E-4</v>
      </c>
      <c r="AQ1634" s="13">
        <f t="shared" si="1992"/>
        <v>1.1078492297896007E-4</v>
      </c>
      <c r="AR1634" s="13">
        <f t="shared" si="1993"/>
        <v>1.0005575895459904E-3</v>
      </c>
      <c r="AS1634" s="13">
        <f t="shared" si="1994"/>
        <v>1.2228231200837165E-3</v>
      </c>
      <c r="AT1634" s="13">
        <f t="shared" si="1995"/>
        <v>7.4723154300882194E-4</v>
      </c>
      <c r="AU1634" s="13">
        <f t="shared" si="1996"/>
        <v>3.0440760111956827E-4</v>
      </c>
      <c r="AV1634" s="13">
        <f t="shared" si="1997"/>
        <v>9.3007303244567571E-5</v>
      </c>
      <c r="AW1634" s="13">
        <f t="shared" si="1998"/>
        <v>7.9185486914605767E-7</v>
      </c>
      <c r="AX1634" s="13">
        <f t="shared" si="1999"/>
        <v>4.8868660013050237E-4</v>
      </c>
      <c r="AY1634" s="13">
        <f t="shared" si="2000"/>
        <v>5.0140466889889851E-4</v>
      </c>
      <c r="AZ1634" s="13">
        <f t="shared" si="2001"/>
        <v>2.5722686270349614E-4</v>
      </c>
      <c r="BA1634" s="13">
        <f t="shared" si="2002"/>
        <v>8.7973730601784874E-5</v>
      </c>
      <c r="BB1634" s="13">
        <f t="shared" si="2003"/>
        <v>2.2565811735174064E-5</v>
      </c>
      <c r="BC1634" s="13">
        <f t="shared" si="2004"/>
        <v>4.6306173971163947E-6</v>
      </c>
      <c r="BD1634" s="13">
        <f t="shared" si="2005"/>
        <v>1.7109951680232066E-4</v>
      </c>
      <c r="BE1634" s="13">
        <f t="shared" si="2006"/>
        <v>2.0910784863064906E-4</v>
      </c>
      <c r="BF1634" s="13">
        <f t="shared" si="2007"/>
        <v>1.2777970731927101E-4</v>
      </c>
      <c r="BG1634" s="13">
        <f t="shared" si="2008"/>
        <v>5.2054968156450802E-5</v>
      </c>
      <c r="BH1634" s="13">
        <f t="shared" si="2009"/>
        <v>1.590463638525123E-5</v>
      </c>
      <c r="BI1634" s="13">
        <f t="shared" si="2010"/>
        <v>3.8875437639196373E-6</v>
      </c>
      <c r="BJ1634" s="14">
        <f t="shared" si="2011"/>
        <v>0.405662514670247</v>
      </c>
      <c r="BK1634" s="14">
        <f t="shared" si="2012"/>
        <v>0.28626897055517914</v>
      </c>
      <c r="BL1634" s="14">
        <f t="shared" si="2013"/>
        <v>0.28918283499241482</v>
      </c>
      <c r="BM1634" s="14">
        <f t="shared" si="2014"/>
        <v>0.3897941380352633</v>
      </c>
      <c r="BN1634" s="14">
        <f t="shared" si="2015"/>
        <v>0.6098284349874401</v>
      </c>
    </row>
    <row r="1635" spans="1:66" x14ac:dyDescent="0.25">
      <c r="A1635" t="s">
        <v>192</v>
      </c>
      <c r="B1635" t="s">
        <v>200</v>
      </c>
      <c r="C1635" t="s">
        <v>193</v>
      </c>
      <c r="D1635" s="11">
        <v>44471</v>
      </c>
      <c r="E1635" s="10">
        <f>VLOOKUP(A1635,home!$A$2:$E$405,3,FALSE)</f>
        <v>1.5208333333333299</v>
      </c>
      <c r="F1635" s="10">
        <f>VLOOKUP(B1635,home!$B$2:$E$405,3,FALSE)</f>
        <v>0.66</v>
      </c>
      <c r="G1635" s="10">
        <f>VLOOKUP(C1635,away!$B$2:$E$405,4,FALSE)</f>
        <v>0.82</v>
      </c>
      <c r="H1635" s="10">
        <f>VLOOKUP(A1635,away!$A$2:$E$405,3,FALSE)</f>
        <v>0.875</v>
      </c>
      <c r="I1635" s="10">
        <f>VLOOKUP(C1635,away!$B$2:$E$405,3,FALSE)</f>
        <v>0.49</v>
      </c>
      <c r="J1635" s="10">
        <f>VLOOKUP(B1635,home!$B$2:$E$405,4,FALSE)</f>
        <v>1.1399999999999999</v>
      </c>
      <c r="K1635" s="12">
        <f t="shared" si="1960"/>
        <v>0.82307499999999811</v>
      </c>
      <c r="L1635" s="12">
        <f t="shared" si="1961"/>
        <v>0.4887749999999999</v>
      </c>
      <c r="M1635" s="13">
        <f t="shared" si="1962"/>
        <v>0.26932135072534563</v>
      </c>
      <c r="N1635" s="13">
        <f t="shared" si="1963"/>
        <v>0.22167167074826336</v>
      </c>
      <c r="O1635" s="13">
        <f t="shared" si="1964"/>
        <v>0.13163754320078078</v>
      </c>
      <c r="P1635" s="13">
        <f t="shared" si="1965"/>
        <v>0.1083475708699824</v>
      </c>
      <c r="Q1635" s="13">
        <f t="shared" si="1966"/>
        <v>9.122620520056321E-2</v>
      </c>
      <c r="R1635" s="13">
        <f t="shared" si="1967"/>
        <v>3.2170570088980804E-2</v>
      </c>
      <c r="S1635" s="13">
        <f t="shared" si="1968"/>
        <v>1.0897015852818059E-2</v>
      </c>
      <c r="T1635" s="13">
        <f t="shared" si="1969"/>
        <v>4.4589088446905276E-2</v>
      </c>
      <c r="U1635" s="13">
        <f t="shared" si="1970"/>
        <v>2.6478791975987816E-2</v>
      </c>
      <c r="V1635" s="13">
        <f t="shared" si="1971"/>
        <v>4.8709477201975258E-4</v>
      </c>
      <c r="W1635" s="13">
        <f t="shared" si="1972"/>
        <v>2.5028669615151135E-2</v>
      </c>
      <c r="X1635" s="13">
        <f t="shared" si="1973"/>
        <v>1.2233387991145492E-2</v>
      </c>
      <c r="Y1635" s="13">
        <f t="shared" si="1974"/>
        <v>2.9896871076860684E-3</v>
      </c>
      <c r="Z1635" s="13">
        <f t="shared" si="1975"/>
        <v>5.2413901317471968E-3</v>
      </c>
      <c r="AA1635" s="13">
        <f t="shared" si="1976"/>
        <v>4.3140571826878141E-3</v>
      </c>
      <c r="AB1635" s="13">
        <f t="shared" si="1977"/>
        <v>1.7753963078203821E-3</v>
      </c>
      <c r="AC1635" s="13">
        <f t="shared" si="1978"/>
        <v>1.2247342995103977E-5</v>
      </c>
      <c r="AD1635" s="13">
        <f t="shared" si="1979"/>
        <v>5.1501180608726164E-3</v>
      </c>
      <c r="AE1635" s="13">
        <f t="shared" si="1980"/>
        <v>2.5172489552030127E-3</v>
      </c>
      <c r="AF1635" s="13">
        <f t="shared" si="1981"/>
        <v>6.1518417903967605E-4</v>
      </c>
      <c r="AG1635" s="13">
        <f t="shared" si="1982"/>
        <v>1.0022888237003921E-4</v>
      </c>
      <c r="AH1635" s="13">
        <f t="shared" si="1983"/>
        <v>6.4046511541118387E-4</v>
      </c>
      <c r="AI1635" s="13">
        <f t="shared" si="1984"/>
        <v>5.2715082486705898E-4</v>
      </c>
      <c r="AJ1635" s="13">
        <f t="shared" si="1985"/>
        <v>2.1694233258872677E-4</v>
      </c>
      <c r="AK1635" s="13">
        <f t="shared" si="1986"/>
        <v>5.9519936798488633E-5</v>
      </c>
      <c r="AL1635" s="13">
        <f t="shared" si="1987"/>
        <v>1.9708350036967666E-7</v>
      </c>
      <c r="AM1635" s="13">
        <f t="shared" si="1988"/>
        <v>8.477866845905442E-4</v>
      </c>
      <c r="AN1635" s="13">
        <f t="shared" si="1989"/>
        <v>4.1437693676074319E-4</v>
      </c>
      <c r="AO1635" s="13">
        <f t="shared" si="1990"/>
        <v>1.0126854363261609E-4</v>
      </c>
      <c r="AP1635" s="13">
        <f t="shared" si="1991"/>
        <v>1.6499177471343975E-5</v>
      </c>
      <c r="AQ1635" s="13">
        <f t="shared" si="1992"/>
        <v>2.0160963671390372E-6</v>
      </c>
      <c r="AR1635" s="13">
        <f t="shared" si="1993"/>
        <v>6.2608667357020293E-5</v>
      </c>
      <c r="AS1635" s="13">
        <f t="shared" si="1994"/>
        <v>5.1531628884879365E-5</v>
      </c>
      <c r="AT1635" s="13">
        <f t="shared" si="1995"/>
        <v>2.1207197722210992E-5</v>
      </c>
      <c r="AU1635" s="13">
        <f t="shared" si="1996"/>
        <v>5.8183714217362576E-6</v>
      </c>
      <c r="AV1635" s="13">
        <f t="shared" si="1997"/>
        <v>1.1972390144863896E-6</v>
      </c>
      <c r="AW1635" s="13">
        <f t="shared" si="1998"/>
        <v>2.2023998124357222E-9</v>
      </c>
      <c r="AX1635" s="13">
        <f t="shared" si="1999"/>
        <v>1.1629867090322671E-4</v>
      </c>
      <c r="AY1635" s="13">
        <f t="shared" si="2000"/>
        <v>5.6843882870724625E-5</v>
      </c>
      <c r="AZ1635" s="13">
        <f t="shared" si="2001"/>
        <v>1.389193442506921E-5</v>
      </c>
      <c r="BA1635" s="13">
        <f t="shared" si="2002"/>
        <v>2.2633434162044008E-6</v>
      </c>
      <c r="BB1635" s="13">
        <f t="shared" si="2003"/>
        <v>2.7656641956382645E-7</v>
      </c>
      <c r="BC1635" s="13">
        <f t="shared" si="2004"/>
        <v>2.7035750344461861E-8</v>
      </c>
      <c r="BD1635" s="13">
        <f t="shared" si="2005"/>
        <v>5.1002585645712612E-6</v>
      </c>
      <c r="BE1635" s="13">
        <f t="shared" si="2006"/>
        <v>4.1978953180344813E-6</v>
      </c>
      <c r="BF1635" s="13">
        <f t="shared" si="2007"/>
        <v>1.7275913444456113E-6</v>
      </c>
      <c r="BG1635" s="13">
        <f t="shared" si="2008"/>
        <v>4.7397908194318947E-7</v>
      </c>
      <c r="BH1635" s="13">
        <f t="shared" si="2009"/>
        <v>9.7530083217597414E-8</v>
      </c>
      <c r="BI1635" s="13">
        <f t="shared" si="2010"/>
        <v>1.6054914648864768E-8</v>
      </c>
      <c r="BJ1635" s="14">
        <f t="shared" si="2011"/>
        <v>0.40769303805980739</v>
      </c>
      <c r="BK1635" s="14">
        <f t="shared" si="2012"/>
        <v>0.38912232052953205</v>
      </c>
      <c r="BL1635" s="14">
        <f t="shared" si="2013"/>
        <v>0.19797441337963029</v>
      </c>
      <c r="BM1635" s="14">
        <f t="shared" si="2014"/>
        <v>0.14559940958632986</v>
      </c>
      <c r="BN1635" s="14">
        <f t="shared" si="2015"/>
        <v>0.85437491083391626</v>
      </c>
    </row>
    <row r="1636" spans="1:66" x14ac:dyDescent="0.25">
      <c r="A1636" t="s">
        <v>32</v>
      </c>
      <c r="B1636" t="s">
        <v>523</v>
      </c>
      <c r="C1636" t="s">
        <v>208</v>
      </c>
      <c r="D1636" s="11">
        <v>44471</v>
      </c>
      <c r="E1636" s="10">
        <f>VLOOKUP(A1636,home!$A$2:$E$405,3,FALSE)</f>
        <v>1.2749999999999999</v>
      </c>
      <c r="F1636" s="10" t="e">
        <f>VLOOKUP(B1636,home!$B$2:$E$405,3,FALSE)</f>
        <v>#N/A</v>
      </c>
      <c r="G1636" s="10">
        <f>VLOOKUP(C1636,away!$B$2:$E$405,4,FALSE)</f>
        <v>0.78</v>
      </c>
      <c r="H1636" s="10">
        <f>VLOOKUP(A1636,away!$A$2:$E$405,3,FALSE)</f>
        <v>1.25</v>
      </c>
      <c r="I1636" s="10">
        <f>VLOOKUP(C1636,away!$B$2:$E$405,3,FALSE)</f>
        <v>1.76</v>
      </c>
      <c r="J1636" s="10" t="e">
        <f>VLOOKUP(B1636,home!$B$2:$E$405,4,FALSE)</f>
        <v>#N/A</v>
      </c>
      <c r="K1636" s="12" t="e">
        <f t="shared" si="1960"/>
        <v>#N/A</v>
      </c>
      <c r="L1636" s="12" t="e">
        <f t="shared" si="1961"/>
        <v>#N/A</v>
      </c>
      <c r="M1636" s="13" t="e">
        <f t="shared" si="1962"/>
        <v>#N/A</v>
      </c>
      <c r="N1636" s="13" t="e">
        <f t="shared" si="1963"/>
        <v>#N/A</v>
      </c>
      <c r="O1636" s="13" t="e">
        <f t="shared" si="1964"/>
        <v>#N/A</v>
      </c>
      <c r="P1636" s="13" t="e">
        <f t="shared" si="1965"/>
        <v>#N/A</v>
      </c>
      <c r="Q1636" s="13" t="e">
        <f t="shared" si="1966"/>
        <v>#N/A</v>
      </c>
      <c r="R1636" s="13" t="e">
        <f t="shared" si="1967"/>
        <v>#N/A</v>
      </c>
      <c r="S1636" s="13" t="e">
        <f t="shared" si="1968"/>
        <v>#N/A</v>
      </c>
      <c r="T1636" s="13" t="e">
        <f t="shared" si="1969"/>
        <v>#N/A</v>
      </c>
      <c r="U1636" s="13" t="e">
        <f t="shared" si="1970"/>
        <v>#N/A</v>
      </c>
      <c r="V1636" s="13" t="e">
        <f t="shared" si="1971"/>
        <v>#N/A</v>
      </c>
      <c r="W1636" s="13" t="e">
        <f t="shared" si="1972"/>
        <v>#N/A</v>
      </c>
      <c r="X1636" s="13" t="e">
        <f t="shared" si="1973"/>
        <v>#N/A</v>
      </c>
      <c r="Y1636" s="13" t="e">
        <f t="shared" si="1974"/>
        <v>#N/A</v>
      </c>
      <c r="Z1636" s="13" t="e">
        <f t="shared" si="1975"/>
        <v>#N/A</v>
      </c>
      <c r="AA1636" s="13" t="e">
        <f t="shared" si="1976"/>
        <v>#N/A</v>
      </c>
      <c r="AB1636" s="13" t="e">
        <f t="shared" si="1977"/>
        <v>#N/A</v>
      </c>
      <c r="AC1636" s="13" t="e">
        <f t="shared" si="1978"/>
        <v>#N/A</v>
      </c>
      <c r="AD1636" s="13" t="e">
        <f t="shared" si="1979"/>
        <v>#N/A</v>
      </c>
      <c r="AE1636" s="13" t="e">
        <f t="shared" si="1980"/>
        <v>#N/A</v>
      </c>
      <c r="AF1636" s="13" t="e">
        <f t="shared" si="1981"/>
        <v>#N/A</v>
      </c>
      <c r="AG1636" s="13" t="e">
        <f t="shared" si="1982"/>
        <v>#N/A</v>
      </c>
      <c r="AH1636" s="13" t="e">
        <f t="shared" si="1983"/>
        <v>#N/A</v>
      </c>
      <c r="AI1636" s="13" t="e">
        <f t="shared" si="1984"/>
        <v>#N/A</v>
      </c>
      <c r="AJ1636" s="13" t="e">
        <f t="shared" si="1985"/>
        <v>#N/A</v>
      </c>
      <c r="AK1636" s="13" t="e">
        <f t="shared" si="1986"/>
        <v>#N/A</v>
      </c>
      <c r="AL1636" s="13" t="e">
        <f t="shared" si="1987"/>
        <v>#N/A</v>
      </c>
      <c r="AM1636" s="13" t="e">
        <f t="shared" si="1988"/>
        <v>#N/A</v>
      </c>
      <c r="AN1636" s="13" t="e">
        <f t="shared" si="1989"/>
        <v>#N/A</v>
      </c>
      <c r="AO1636" s="13" t="e">
        <f t="shared" si="1990"/>
        <v>#N/A</v>
      </c>
      <c r="AP1636" s="13" t="e">
        <f t="shared" si="1991"/>
        <v>#N/A</v>
      </c>
      <c r="AQ1636" s="13" t="e">
        <f t="shared" si="1992"/>
        <v>#N/A</v>
      </c>
      <c r="AR1636" s="13" t="e">
        <f t="shared" si="1993"/>
        <v>#N/A</v>
      </c>
      <c r="AS1636" s="13" t="e">
        <f t="shared" si="1994"/>
        <v>#N/A</v>
      </c>
      <c r="AT1636" s="13" t="e">
        <f t="shared" si="1995"/>
        <v>#N/A</v>
      </c>
      <c r="AU1636" s="13" t="e">
        <f t="shared" si="1996"/>
        <v>#N/A</v>
      </c>
      <c r="AV1636" s="13" t="e">
        <f t="shared" si="1997"/>
        <v>#N/A</v>
      </c>
      <c r="AW1636" s="13" t="e">
        <f t="shared" si="1998"/>
        <v>#N/A</v>
      </c>
      <c r="AX1636" s="13" t="e">
        <f t="shared" si="1999"/>
        <v>#N/A</v>
      </c>
      <c r="AY1636" s="13" t="e">
        <f t="shared" si="2000"/>
        <v>#N/A</v>
      </c>
      <c r="AZ1636" s="13" t="e">
        <f t="shared" si="2001"/>
        <v>#N/A</v>
      </c>
      <c r="BA1636" s="13" t="e">
        <f t="shared" si="2002"/>
        <v>#N/A</v>
      </c>
      <c r="BB1636" s="13" t="e">
        <f t="shared" si="2003"/>
        <v>#N/A</v>
      </c>
      <c r="BC1636" s="13" t="e">
        <f t="shared" si="2004"/>
        <v>#N/A</v>
      </c>
      <c r="BD1636" s="13" t="e">
        <f t="shared" si="2005"/>
        <v>#N/A</v>
      </c>
      <c r="BE1636" s="13" t="e">
        <f t="shared" si="2006"/>
        <v>#N/A</v>
      </c>
      <c r="BF1636" s="13" t="e">
        <f t="shared" si="2007"/>
        <v>#N/A</v>
      </c>
      <c r="BG1636" s="13" t="e">
        <f t="shared" si="2008"/>
        <v>#N/A</v>
      </c>
      <c r="BH1636" s="13" t="e">
        <f t="shared" si="2009"/>
        <v>#N/A</v>
      </c>
      <c r="BI1636" s="13" t="e">
        <f t="shared" si="2010"/>
        <v>#N/A</v>
      </c>
      <c r="BJ1636" s="14" t="e">
        <f t="shared" si="2011"/>
        <v>#N/A</v>
      </c>
      <c r="BK1636" s="14" t="e">
        <f t="shared" si="2012"/>
        <v>#N/A</v>
      </c>
      <c r="BL1636" s="14" t="e">
        <f t="shared" si="2013"/>
        <v>#N/A</v>
      </c>
      <c r="BM1636" s="14" t="e">
        <f t="shared" si="2014"/>
        <v>#N/A</v>
      </c>
      <c r="BN1636" s="14" t="e">
        <f t="shared" si="2015"/>
        <v>#N/A</v>
      </c>
    </row>
    <row r="1637" spans="1:66" x14ac:dyDescent="0.25">
      <c r="A1637" t="s">
        <v>32</v>
      </c>
      <c r="B1637" t="s">
        <v>513</v>
      </c>
      <c r="C1637" t="s">
        <v>514</v>
      </c>
      <c r="D1637" s="11">
        <v>44471</v>
      </c>
      <c r="E1637" s="10">
        <f>VLOOKUP(A1637,home!$A$2:$E$405,3,FALSE)</f>
        <v>1.2749999999999999</v>
      </c>
      <c r="F1637" s="10" t="e">
        <f>VLOOKUP(B1637,home!$B$2:$E$405,3,FALSE)</f>
        <v>#N/A</v>
      </c>
      <c r="G1637" s="10" t="e">
        <f>VLOOKUP(C1637,away!$B$2:$E$405,4,FALSE)</f>
        <v>#N/A</v>
      </c>
      <c r="H1637" s="10">
        <f>VLOOKUP(A1637,away!$A$2:$E$405,3,FALSE)</f>
        <v>1.25</v>
      </c>
      <c r="I1637" s="10" t="e">
        <f>VLOOKUP(C1637,away!$B$2:$E$405,3,FALSE)</f>
        <v>#N/A</v>
      </c>
      <c r="J1637" s="10" t="e">
        <f>VLOOKUP(B1637,home!$B$2:$E$405,4,FALSE)</f>
        <v>#N/A</v>
      </c>
      <c r="K1637" s="12" t="e">
        <f t="shared" si="1960"/>
        <v>#N/A</v>
      </c>
      <c r="L1637" s="12" t="e">
        <f t="shared" si="1961"/>
        <v>#N/A</v>
      </c>
      <c r="M1637" s="13" t="e">
        <f t="shared" si="1962"/>
        <v>#N/A</v>
      </c>
      <c r="N1637" s="13" t="e">
        <f t="shared" si="1963"/>
        <v>#N/A</v>
      </c>
      <c r="O1637" s="13" t="e">
        <f t="shared" si="1964"/>
        <v>#N/A</v>
      </c>
      <c r="P1637" s="13" t="e">
        <f t="shared" si="1965"/>
        <v>#N/A</v>
      </c>
      <c r="Q1637" s="13" t="e">
        <f t="shared" si="1966"/>
        <v>#N/A</v>
      </c>
      <c r="R1637" s="13" t="e">
        <f t="shared" si="1967"/>
        <v>#N/A</v>
      </c>
      <c r="S1637" s="13" t="e">
        <f t="shared" si="1968"/>
        <v>#N/A</v>
      </c>
      <c r="T1637" s="13" t="e">
        <f t="shared" si="1969"/>
        <v>#N/A</v>
      </c>
      <c r="U1637" s="13" t="e">
        <f t="shared" si="1970"/>
        <v>#N/A</v>
      </c>
      <c r="V1637" s="13" t="e">
        <f t="shared" si="1971"/>
        <v>#N/A</v>
      </c>
      <c r="W1637" s="13" t="e">
        <f t="shared" si="1972"/>
        <v>#N/A</v>
      </c>
      <c r="X1637" s="13" t="e">
        <f t="shared" si="1973"/>
        <v>#N/A</v>
      </c>
      <c r="Y1637" s="13" t="e">
        <f t="shared" si="1974"/>
        <v>#N/A</v>
      </c>
      <c r="Z1637" s="13" t="e">
        <f t="shared" si="1975"/>
        <v>#N/A</v>
      </c>
      <c r="AA1637" s="13" t="e">
        <f t="shared" si="1976"/>
        <v>#N/A</v>
      </c>
      <c r="AB1637" s="13" t="e">
        <f t="shared" si="1977"/>
        <v>#N/A</v>
      </c>
      <c r="AC1637" s="13" t="e">
        <f t="shared" si="1978"/>
        <v>#N/A</v>
      </c>
      <c r="AD1637" s="13" t="e">
        <f t="shared" si="1979"/>
        <v>#N/A</v>
      </c>
      <c r="AE1637" s="13" t="e">
        <f t="shared" si="1980"/>
        <v>#N/A</v>
      </c>
      <c r="AF1637" s="13" t="e">
        <f t="shared" si="1981"/>
        <v>#N/A</v>
      </c>
      <c r="AG1637" s="13" t="e">
        <f t="shared" si="1982"/>
        <v>#N/A</v>
      </c>
      <c r="AH1637" s="13" t="e">
        <f t="shared" si="1983"/>
        <v>#N/A</v>
      </c>
      <c r="AI1637" s="13" t="e">
        <f t="shared" si="1984"/>
        <v>#N/A</v>
      </c>
      <c r="AJ1637" s="13" t="e">
        <f t="shared" si="1985"/>
        <v>#N/A</v>
      </c>
      <c r="AK1637" s="13" t="e">
        <f t="shared" si="1986"/>
        <v>#N/A</v>
      </c>
      <c r="AL1637" s="13" t="e">
        <f t="shared" si="1987"/>
        <v>#N/A</v>
      </c>
      <c r="AM1637" s="13" t="e">
        <f t="shared" si="1988"/>
        <v>#N/A</v>
      </c>
      <c r="AN1637" s="13" t="e">
        <f t="shared" si="1989"/>
        <v>#N/A</v>
      </c>
      <c r="AO1637" s="13" t="e">
        <f t="shared" si="1990"/>
        <v>#N/A</v>
      </c>
      <c r="AP1637" s="13" t="e">
        <f t="shared" si="1991"/>
        <v>#N/A</v>
      </c>
      <c r="AQ1637" s="13" t="e">
        <f t="shared" si="1992"/>
        <v>#N/A</v>
      </c>
      <c r="AR1637" s="13" t="e">
        <f t="shared" si="1993"/>
        <v>#N/A</v>
      </c>
      <c r="AS1637" s="13" t="e">
        <f t="shared" si="1994"/>
        <v>#N/A</v>
      </c>
      <c r="AT1637" s="13" t="e">
        <f t="shared" si="1995"/>
        <v>#N/A</v>
      </c>
      <c r="AU1637" s="13" t="e">
        <f t="shared" si="1996"/>
        <v>#N/A</v>
      </c>
      <c r="AV1637" s="13" t="e">
        <f t="shared" si="1997"/>
        <v>#N/A</v>
      </c>
      <c r="AW1637" s="13" t="e">
        <f t="shared" si="1998"/>
        <v>#N/A</v>
      </c>
      <c r="AX1637" s="13" t="e">
        <f t="shared" si="1999"/>
        <v>#N/A</v>
      </c>
      <c r="AY1637" s="13" t="e">
        <f t="shared" si="2000"/>
        <v>#N/A</v>
      </c>
      <c r="AZ1637" s="13" t="e">
        <f t="shared" si="2001"/>
        <v>#N/A</v>
      </c>
      <c r="BA1637" s="13" t="e">
        <f t="shared" si="2002"/>
        <v>#N/A</v>
      </c>
      <c r="BB1637" s="13" t="e">
        <f t="shared" si="2003"/>
        <v>#N/A</v>
      </c>
      <c r="BC1637" s="13" t="e">
        <f t="shared" si="2004"/>
        <v>#N/A</v>
      </c>
      <c r="BD1637" s="13" t="e">
        <f t="shared" si="2005"/>
        <v>#N/A</v>
      </c>
      <c r="BE1637" s="13" t="e">
        <f t="shared" si="2006"/>
        <v>#N/A</v>
      </c>
      <c r="BF1637" s="13" t="e">
        <f t="shared" si="2007"/>
        <v>#N/A</v>
      </c>
      <c r="BG1637" s="13" t="e">
        <f t="shared" si="2008"/>
        <v>#N/A</v>
      </c>
      <c r="BH1637" s="13" t="e">
        <f t="shared" si="2009"/>
        <v>#N/A</v>
      </c>
      <c r="BI1637" s="13" t="e">
        <f t="shared" si="2010"/>
        <v>#N/A</v>
      </c>
      <c r="BJ1637" s="14" t="e">
        <f t="shared" si="2011"/>
        <v>#N/A</v>
      </c>
      <c r="BK1637" s="14" t="e">
        <f t="shared" si="2012"/>
        <v>#N/A</v>
      </c>
      <c r="BL1637" s="14" t="e">
        <f t="shared" si="2013"/>
        <v>#N/A</v>
      </c>
      <c r="BM1637" s="14" t="e">
        <f t="shared" si="2014"/>
        <v>#N/A</v>
      </c>
      <c r="BN1637" s="14" t="e">
        <f t="shared" si="2015"/>
        <v>#N/A</v>
      </c>
    </row>
    <row r="1638" spans="1:66" x14ac:dyDescent="0.25">
      <c r="A1638" t="s">
        <v>32</v>
      </c>
      <c r="B1638" t="s">
        <v>515</v>
      </c>
      <c r="C1638" t="s">
        <v>34</v>
      </c>
      <c r="D1638" s="11">
        <v>44471</v>
      </c>
      <c r="E1638" s="10">
        <f>VLOOKUP(A1638,home!$A$2:$E$405,3,FALSE)</f>
        <v>1.2749999999999999</v>
      </c>
      <c r="F1638" s="10" t="e">
        <f>VLOOKUP(B1638,home!$B$2:$E$405,3,FALSE)</f>
        <v>#N/A</v>
      </c>
      <c r="G1638" s="10">
        <f>VLOOKUP(C1638,away!$B$2:$E$405,4,FALSE)</f>
        <v>1.37</v>
      </c>
      <c r="H1638" s="10">
        <f>VLOOKUP(A1638,away!$A$2:$E$405,3,FALSE)</f>
        <v>1.25</v>
      </c>
      <c r="I1638" s="10">
        <f>VLOOKUP(C1638,away!$B$2:$E$405,3,FALSE)</f>
        <v>0.78</v>
      </c>
      <c r="J1638" s="10" t="e">
        <f>VLOOKUP(B1638,home!$B$2:$E$405,4,FALSE)</f>
        <v>#N/A</v>
      </c>
      <c r="K1638" s="12" t="e">
        <f t="shared" si="1960"/>
        <v>#N/A</v>
      </c>
      <c r="L1638" s="12" t="e">
        <f t="shared" si="1961"/>
        <v>#N/A</v>
      </c>
      <c r="M1638" s="13" t="e">
        <f t="shared" si="1962"/>
        <v>#N/A</v>
      </c>
      <c r="N1638" s="13" t="e">
        <f t="shared" si="1963"/>
        <v>#N/A</v>
      </c>
      <c r="O1638" s="13" t="e">
        <f t="shared" si="1964"/>
        <v>#N/A</v>
      </c>
      <c r="P1638" s="13" t="e">
        <f t="shared" si="1965"/>
        <v>#N/A</v>
      </c>
      <c r="Q1638" s="13" t="e">
        <f t="shared" si="1966"/>
        <v>#N/A</v>
      </c>
      <c r="R1638" s="13" t="e">
        <f t="shared" si="1967"/>
        <v>#N/A</v>
      </c>
      <c r="S1638" s="13" t="e">
        <f t="shared" si="1968"/>
        <v>#N/A</v>
      </c>
      <c r="T1638" s="13" t="e">
        <f t="shared" si="1969"/>
        <v>#N/A</v>
      </c>
      <c r="U1638" s="13" t="e">
        <f t="shared" si="1970"/>
        <v>#N/A</v>
      </c>
      <c r="V1638" s="13" t="e">
        <f t="shared" si="1971"/>
        <v>#N/A</v>
      </c>
      <c r="W1638" s="13" t="e">
        <f t="shared" si="1972"/>
        <v>#N/A</v>
      </c>
      <c r="X1638" s="13" t="e">
        <f t="shared" si="1973"/>
        <v>#N/A</v>
      </c>
      <c r="Y1638" s="13" t="e">
        <f t="shared" si="1974"/>
        <v>#N/A</v>
      </c>
      <c r="Z1638" s="13" t="e">
        <f t="shared" si="1975"/>
        <v>#N/A</v>
      </c>
      <c r="AA1638" s="13" t="e">
        <f t="shared" si="1976"/>
        <v>#N/A</v>
      </c>
      <c r="AB1638" s="13" t="e">
        <f t="shared" si="1977"/>
        <v>#N/A</v>
      </c>
      <c r="AC1638" s="13" t="e">
        <f t="shared" si="1978"/>
        <v>#N/A</v>
      </c>
      <c r="AD1638" s="13" t="e">
        <f t="shared" si="1979"/>
        <v>#N/A</v>
      </c>
      <c r="AE1638" s="13" t="e">
        <f t="shared" si="1980"/>
        <v>#N/A</v>
      </c>
      <c r="AF1638" s="13" t="e">
        <f t="shared" si="1981"/>
        <v>#N/A</v>
      </c>
      <c r="AG1638" s="13" t="e">
        <f t="shared" si="1982"/>
        <v>#N/A</v>
      </c>
      <c r="AH1638" s="13" t="e">
        <f t="shared" si="1983"/>
        <v>#N/A</v>
      </c>
      <c r="AI1638" s="13" t="e">
        <f t="shared" si="1984"/>
        <v>#N/A</v>
      </c>
      <c r="AJ1638" s="13" t="e">
        <f t="shared" si="1985"/>
        <v>#N/A</v>
      </c>
      <c r="AK1638" s="13" t="e">
        <f t="shared" si="1986"/>
        <v>#N/A</v>
      </c>
      <c r="AL1638" s="13" t="e">
        <f t="shared" si="1987"/>
        <v>#N/A</v>
      </c>
      <c r="AM1638" s="13" t="e">
        <f t="shared" si="1988"/>
        <v>#N/A</v>
      </c>
      <c r="AN1638" s="13" t="e">
        <f t="shared" si="1989"/>
        <v>#N/A</v>
      </c>
      <c r="AO1638" s="13" t="e">
        <f t="shared" si="1990"/>
        <v>#N/A</v>
      </c>
      <c r="AP1638" s="13" t="e">
        <f t="shared" si="1991"/>
        <v>#N/A</v>
      </c>
      <c r="AQ1638" s="13" t="e">
        <f t="shared" si="1992"/>
        <v>#N/A</v>
      </c>
      <c r="AR1638" s="13" t="e">
        <f t="shared" si="1993"/>
        <v>#N/A</v>
      </c>
      <c r="AS1638" s="13" t="e">
        <f t="shared" si="1994"/>
        <v>#N/A</v>
      </c>
      <c r="AT1638" s="13" t="e">
        <f t="shared" si="1995"/>
        <v>#N/A</v>
      </c>
      <c r="AU1638" s="13" t="e">
        <f t="shared" si="1996"/>
        <v>#N/A</v>
      </c>
      <c r="AV1638" s="13" t="e">
        <f t="shared" si="1997"/>
        <v>#N/A</v>
      </c>
      <c r="AW1638" s="13" t="e">
        <f t="shared" si="1998"/>
        <v>#N/A</v>
      </c>
      <c r="AX1638" s="13" t="e">
        <f t="shared" si="1999"/>
        <v>#N/A</v>
      </c>
      <c r="AY1638" s="13" t="e">
        <f t="shared" si="2000"/>
        <v>#N/A</v>
      </c>
      <c r="AZ1638" s="13" t="e">
        <f t="shared" si="2001"/>
        <v>#N/A</v>
      </c>
      <c r="BA1638" s="13" t="e">
        <f t="shared" si="2002"/>
        <v>#N/A</v>
      </c>
      <c r="BB1638" s="13" t="e">
        <f t="shared" si="2003"/>
        <v>#N/A</v>
      </c>
      <c r="BC1638" s="13" t="e">
        <f t="shared" si="2004"/>
        <v>#N/A</v>
      </c>
      <c r="BD1638" s="13" t="e">
        <f t="shared" si="2005"/>
        <v>#N/A</v>
      </c>
      <c r="BE1638" s="13" t="e">
        <f t="shared" si="2006"/>
        <v>#N/A</v>
      </c>
      <c r="BF1638" s="13" t="e">
        <f t="shared" si="2007"/>
        <v>#N/A</v>
      </c>
      <c r="BG1638" s="13" t="e">
        <f t="shared" si="2008"/>
        <v>#N/A</v>
      </c>
      <c r="BH1638" s="13" t="e">
        <f t="shared" si="2009"/>
        <v>#N/A</v>
      </c>
      <c r="BI1638" s="13" t="e">
        <f t="shared" si="2010"/>
        <v>#N/A</v>
      </c>
      <c r="BJ1638" s="14" t="e">
        <f t="shared" si="2011"/>
        <v>#N/A</v>
      </c>
      <c r="BK1638" s="14" t="e">
        <f t="shared" si="2012"/>
        <v>#N/A</v>
      </c>
      <c r="BL1638" s="14" t="e">
        <f t="shared" si="2013"/>
        <v>#N/A</v>
      </c>
      <c r="BM1638" s="14" t="e">
        <f t="shared" si="2014"/>
        <v>#N/A</v>
      </c>
      <c r="BN1638" s="14" t="e">
        <f t="shared" si="2015"/>
        <v>#N/A</v>
      </c>
    </row>
    <row r="1639" spans="1:66" x14ac:dyDescent="0.25">
      <c r="A1639" t="s">
        <v>32</v>
      </c>
      <c r="B1639" t="s">
        <v>195</v>
      </c>
      <c r="C1639" t="s">
        <v>516</v>
      </c>
      <c r="D1639" s="11">
        <v>44471</v>
      </c>
      <c r="E1639" s="10">
        <f>VLOOKUP(A1639,home!$A$2:$E$405,3,FALSE)</f>
        <v>1.2749999999999999</v>
      </c>
      <c r="F1639" s="10">
        <f>VLOOKUP(B1639,home!$B$2:$E$405,3,FALSE)</f>
        <v>0.39</v>
      </c>
      <c r="G1639" s="10" t="e">
        <f>VLOOKUP(C1639,away!$B$2:$E$405,4,FALSE)</f>
        <v>#N/A</v>
      </c>
      <c r="H1639" s="10">
        <f>VLOOKUP(A1639,away!$A$2:$E$405,3,FALSE)</f>
        <v>1.25</v>
      </c>
      <c r="I1639" s="10" t="e">
        <f>VLOOKUP(C1639,away!$B$2:$E$405,3,FALSE)</f>
        <v>#N/A</v>
      </c>
      <c r="J1639" s="10">
        <f>VLOOKUP(B1639,home!$B$2:$E$405,4,FALSE)</f>
        <v>1.2</v>
      </c>
      <c r="K1639" s="12" t="e">
        <f t="shared" si="1960"/>
        <v>#N/A</v>
      </c>
      <c r="L1639" s="12" t="e">
        <f t="shared" si="1961"/>
        <v>#N/A</v>
      </c>
      <c r="M1639" s="13" t="e">
        <f t="shared" si="1962"/>
        <v>#N/A</v>
      </c>
      <c r="N1639" s="13" t="e">
        <f t="shared" si="1963"/>
        <v>#N/A</v>
      </c>
      <c r="O1639" s="13" t="e">
        <f t="shared" si="1964"/>
        <v>#N/A</v>
      </c>
      <c r="P1639" s="13" t="e">
        <f t="shared" si="1965"/>
        <v>#N/A</v>
      </c>
      <c r="Q1639" s="13" t="e">
        <f t="shared" si="1966"/>
        <v>#N/A</v>
      </c>
      <c r="R1639" s="13" t="e">
        <f t="shared" si="1967"/>
        <v>#N/A</v>
      </c>
      <c r="S1639" s="13" t="e">
        <f t="shared" si="1968"/>
        <v>#N/A</v>
      </c>
      <c r="T1639" s="13" t="e">
        <f t="shared" si="1969"/>
        <v>#N/A</v>
      </c>
      <c r="U1639" s="13" t="e">
        <f t="shared" si="1970"/>
        <v>#N/A</v>
      </c>
      <c r="V1639" s="13" t="e">
        <f t="shared" si="1971"/>
        <v>#N/A</v>
      </c>
      <c r="W1639" s="13" t="e">
        <f t="shared" si="1972"/>
        <v>#N/A</v>
      </c>
      <c r="X1639" s="13" t="e">
        <f t="shared" si="1973"/>
        <v>#N/A</v>
      </c>
      <c r="Y1639" s="13" t="e">
        <f t="shared" si="1974"/>
        <v>#N/A</v>
      </c>
      <c r="Z1639" s="13" t="e">
        <f t="shared" si="1975"/>
        <v>#N/A</v>
      </c>
      <c r="AA1639" s="13" t="e">
        <f t="shared" si="1976"/>
        <v>#N/A</v>
      </c>
      <c r="AB1639" s="13" t="e">
        <f t="shared" si="1977"/>
        <v>#N/A</v>
      </c>
      <c r="AC1639" s="13" t="e">
        <f t="shared" si="1978"/>
        <v>#N/A</v>
      </c>
      <c r="AD1639" s="13" t="e">
        <f t="shared" si="1979"/>
        <v>#N/A</v>
      </c>
      <c r="AE1639" s="13" t="e">
        <f t="shared" si="1980"/>
        <v>#N/A</v>
      </c>
      <c r="AF1639" s="13" t="e">
        <f t="shared" si="1981"/>
        <v>#N/A</v>
      </c>
      <c r="AG1639" s="13" t="e">
        <f t="shared" si="1982"/>
        <v>#N/A</v>
      </c>
      <c r="AH1639" s="13" t="e">
        <f t="shared" si="1983"/>
        <v>#N/A</v>
      </c>
      <c r="AI1639" s="13" t="e">
        <f t="shared" si="1984"/>
        <v>#N/A</v>
      </c>
      <c r="AJ1639" s="13" t="e">
        <f t="shared" si="1985"/>
        <v>#N/A</v>
      </c>
      <c r="AK1639" s="13" t="e">
        <f t="shared" si="1986"/>
        <v>#N/A</v>
      </c>
      <c r="AL1639" s="13" t="e">
        <f t="shared" si="1987"/>
        <v>#N/A</v>
      </c>
      <c r="AM1639" s="13" t="e">
        <f t="shared" si="1988"/>
        <v>#N/A</v>
      </c>
      <c r="AN1639" s="13" t="e">
        <f t="shared" si="1989"/>
        <v>#N/A</v>
      </c>
      <c r="AO1639" s="13" t="e">
        <f t="shared" si="1990"/>
        <v>#N/A</v>
      </c>
      <c r="AP1639" s="13" t="e">
        <f t="shared" si="1991"/>
        <v>#N/A</v>
      </c>
      <c r="AQ1639" s="13" t="e">
        <f t="shared" si="1992"/>
        <v>#N/A</v>
      </c>
      <c r="AR1639" s="13" t="e">
        <f t="shared" si="1993"/>
        <v>#N/A</v>
      </c>
      <c r="AS1639" s="13" t="e">
        <f t="shared" si="1994"/>
        <v>#N/A</v>
      </c>
      <c r="AT1639" s="13" t="e">
        <f t="shared" si="1995"/>
        <v>#N/A</v>
      </c>
      <c r="AU1639" s="13" t="e">
        <f t="shared" si="1996"/>
        <v>#N/A</v>
      </c>
      <c r="AV1639" s="13" t="e">
        <f t="shared" si="1997"/>
        <v>#N/A</v>
      </c>
      <c r="AW1639" s="13" t="e">
        <f t="shared" si="1998"/>
        <v>#N/A</v>
      </c>
      <c r="AX1639" s="13" t="e">
        <f t="shared" si="1999"/>
        <v>#N/A</v>
      </c>
      <c r="AY1639" s="13" t="e">
        <f t="shared" si="2000"/>
        <v>#N/A</v>
      </c>
      <c r="AZ1639" s="13" t="e">
        <f t="shared" si="2001"/>
        <v>#N/A</v>
      </c>
      <c r="BA1639" s="13" t="e">
        <f t="shared" si="2002"/>
        <v>#N/A</v>
      </c>
      <c r="BB1639" s="13" t="e">
        <f t="shared" si="2003"/>
        <v>#N/A</v>
      </c>
      <c r="BC1639" s="13" t="e">
        <f t="shared" si="2004"/>
        <v>#N/A</v>
      </c>
      <c r="BD1639" s="13" t="e">
        <f t="shared" si="2005"/>
        <v>#N/A</v>
      </c>
      <c r="BE1639" s="13" t="e">
        <f t="shared" si="2006"/>
        <v>#N/A</v>
      </c>
      <c r="BF1639" s="13" t="e">
        <f t="shared" si="2007"/>
        <v>#N/A</v>
      </c>
      <c r="BG1639" s="13" t="e">
        <f t="shared" si="2008"/>
        <v>#N/A</v>
      </c>
      <c r="BH1639" s="13" t="e">
        <f t="shared" si="2009"/>
        <v>#N/A</v>
      </c>
      <c r="BI1639" s="13" t="e">
        <f t="shared" si="2010"/>
        <v>#N/A</v>
      </c>
      <c r="BJ1639" s="14" t="e">
        <f t="shared" si="2011"/>
        <v>#N/A</v>
      </c>
      <c r="BK1639" s="14" t="e">
        <f t="shared" si="2012"/>
        <v>#N/A</v>
      </c>
      <c r="BL1639" s="14" t="e">
        <f t="shared" si="2013"/>
        <v>#N/A</v>
      </c>
      <c r="BM1639" s="14" t="e">
        <f t="shared" si="2014"/>
        <v>#N/A</v>
      </c>
      <c r="BN1639" s="14" t="e">
        <f t="shared" si="2015"/>
        <v>#N/A</v>
      </c>
    </row>
    <row r="1640" spans="1:66" x14ac:dyDescent="0.25">
      <c r="A1640" t="s">
        <v>32</v>
      </c>
      <c r="B1640" t="s">
        <v>198</v>
      </c>
      <c r="C1640" t="s">
        <v>517</v>
      </c>
      <c r="D1640" s="11">
        <v>44471</v>
      </c>
      <c r="E1640" s="10">
        <f>VLOOKUP(A1640,home!$A$2:$E$405,3,FALSE)</f>
        <v>1.2749999999999999</v>
      </c>
      <c r="F1640" s="10">
        <f>VLOOKUP(B1640,home!$B$2:$E$405,3,FALSE)</f>
        <v>0.78</v>
      </c>
      <c r="G1640" s="10" t="e">
        <f>VLOOKUP(C1640,away!$B$2:$E$405,4,FALSE)</f>
        <v>#N/A</v>
      </c>
      <c r="H1640" s="10">
        <f>VLOOKUP(A1640,away!$A$2:$E$405,3,FALSE)</f>
        <v>1.25</v>
      </c>
      <c r="I1640" s="10" t="e">
        <f>VLOOKUP(C1640,away!$B$2:$E$405,3,FALSE)</f>
        <v>#N/A</v>
      </c>
      <c r="J1640" s="10">
        <f>VLOOKUP(B1640,home!$B$2:$E$405,4,FALSE)</f>
        <v>0.8</v>
      </c>
      <c r="K1640" s="12" t="e">
        <f t="shared" si="1960"/>
        <v>#N/A</v>
      </c>
      <c r="L1640" s="12" t="e">
        <f t="shared" si="1961"/>
        <v>#N/A</v>
      </c>
      <c r="M1640" s="13" t="e">
        <f t="shared" si="1962"/>
        <v>#N/A</v>
      </c>
      <c r="N1640" s="13" t="e">
        <f t="shared" si="1963"/>
        <v>#N/A</v>
      </c>
      <c r="O1640" s="13" t="e">
        <f t="shared" si="1964"/>
        <v>#N/A</v>
      </c>
      <c r="P1640" s="13" t="e">
        <f t="shared" si="1965"/>
        <v>#N/A</v>
      </c>
      <c r="Q1640" s="13" t="e">
        <f t="shared" si="1966"/>
        <v>#N/A</v>
      </c>
      <c r="R1640" s="13" t="e">
        <f t="shared" si="1967"/>
        <v>#N/A</v>
      </c>
      <c r="S1640" s="13" t="e">
        <f t="shared" si="1968"/>
        <v>#N/A</v>
      </c>
      <c r="T1640" s="13" t="e">
        <f t="shared" si="1969"/>
        <v>#N/A</v>
      </c>
      <c r="U1640" s="13" t="e">
        <f t="shared" si="1970"/>
        <v>#N/A</v>
      </c>
      <c r="V1640" s="13" t="e">
        <f t="shared" si="1971"/>
        <v>#N/A</v>
      </c>
      <c r="W1640" s="13" t="e">
        <f t="shared" si="1972"/>
        <v>#N/A</v>
      </c>
      <c r="X1640" s="13" t="e">
        <f t="shared" si="1973"/>
        <v>#N/A</v>
      </c>
      <c r="Y1640" s="13" t="e">
        <f t="shared" si="1974"/>
        <v>#N/A</v>
      </c>
      <c r="Z1640" s="13" t="e">
        <f t="shared" si="1975"/>
        <v>#N/A</v>
      </c>
      <c r="AA1640" s="13" t="e">
        <f t="shared" si="1976"/>
        <v>#N/A</v>
      </c>
      <c r="AB1640" s="13" t="e">
        <f t="shared" si="1977"/>
        <v>#N/A</v>
      </c>
      <c r="AC1640" s="13" t="e">
        <f t="shared" si="1978"/>
        <v>#N/A</v>
      </c>
      <c r="AD1640" s="13" t="e">
        <f t="shared" si="1979"/>
        <v>#N/A</v>
      </c>
      <c r="AE1640" s="13" t="e">
        <f t="shared" si="1980"/>
        <v>#N/A</v>
      </c>
      <c r="AF1640" s="13" t="e">
        <f t="shared" si="1981"/>
        <v>#N/A</v>
      </c>
      <c r="AG1640" s="13" t="e">
        <f t="shared" si="1982"/>
        <v>#N/A</v>
      </c>
      <c r="AH1640" s="13" t="e">
        <f t="shared" si="1983"/>
        <v>#N/A</v>
      </c>
      <c r="AI1640" s="13" t="e">
        <f t="shared" si="1984"/>
        <v>#N/A</v>
      </c>
      <c r="AJ1640" s="13" t="e">
        <f t="shared" si="1985"/>
        <v>#N/A</v>
      </c>
      <c r="AK1640" s="13" t="e">
        <f t="shared" si="1986"/>
        <v>#N/A</v>
      </c>
      <c r="AL1640" s="13" t="e">
        <f t="shared" si="1987"/>
        <v>#N/A</v>
      </c>
      <c r="AM1640" s="13" t="e">
        <f t="shared" si="1988"/>
        <v>#N/A</v>
      </c>
      <c r="AN1640" s="13" t="e">
        <f t="shared" si="1989"/>
        <v>#N/A</v>
      </c>
      <c r="AO1640" s="13" t="e">
        <f t="shared" si="1990"/>
        <v>#N/A</v>
      </c>
      <c r="AP1640" s="13" t="e">
        <f t="shared" si="1991"/>
        <v>#N/A</v>
      </c>
      <c r="AQ1640" s="13" t="e">
        <f t="shared" si="1992"/>
        <v>#N/A</v>
      </c>
      <c r="AR1640" s="13" t="e">
        <f t="shared" si="1993"/>
        <v>#N/A</v>
      </c>
      <c r="AS1640" s="13" t="e">
        <f t="shared" si="1994"/>
        <v>#N/A</v>
      </c>
      <c r="AT1640" s="13" t="e">
        <f t="shared" si="1995"/>
        <v>#N/A</v>
      </c>
      <c r="AU1640" s="13" t="e">
        <f t="shared" si="1996"/>
        <v>#N/A</v>
      </c>
      <c r="AV1640" s="13" t="e">
        <f t="shared" si="1997"/>
        <v>#N/A</v>
      </c>
      <c r="AW1640" s="13" t="e">
        <f t="shared" si="1998"/>
        <v>#N/A</v>
      </c>
      <c r="AX1640" s="13" t="e">
        <f t="shared" si="1999"/>
        <v>#N/A</v>
      </c>
      <c r="AY1640" s="13" t="e">
        <f t="shared" si="2000"/>
        <v>#N/A</v>
      </c>
      <c r="AZ1640" s="13" t="e">
        <f t="shared" si="2001"/>
        <v>#N/A</v>
      </c>
      <c r="BA1640" s="13" t="e">
        <f t="shared" si="2002"/>
        <v>#N/A</v>
      </c>
      <c r="BB1640" s="13" t="e">
        <f t="shared" si="2003"/>
        <v>#N/A</v>
      </c>
      <c r="BC1640" s="13" t="e">
        <f t="shared" si="2004"/>
        <v>#N/A</v>
      </c>
      <c r="BD1640" s="13" t="e">
        <f t="shared" si="2005"/>
        <v>#N/A</v>
      </c>
      <c r="BE1640" s="13" t="e">
        <f t="shared" si="2006"/>
        <v>#N/A</v>
      </c>
      <c r="BF1640" s="13" t="e">
        <f t="shared" si="2007"/>
        <v>#N/A</v>
      </c>
      <c r="BG1640" s="13" t="e">
        <f t="shared" si="2008"/>
        <v>#N/A</v>
      </c>
      <c r="BH1640" s="13" t="e">
        <f t="shared" si="2009"/>
        <v>#N/A</v>
      </c>
      <c r="BI1640" s="13" t="e">
        <f t="shared" si="2010"/>
        <v>#N/A</v>
      </c>
      <c r="BJ1640" s="14" t="e">
        <f t="shared" si="2011"/>
        <v>#N/A</v>
      </c>
      <c r="BK1640" s="14" t="e">
        <f t="shared" si="2012"/>
        <v>#N/A</v>
      </c>
      <c r="BL1640" s="14" t="e">
        <f t="shared" si="2013"/>
        <v>#N/A</v>
      </c>
      <c r="BM1640" s="14" t="e">
        <f t="shared" si="2014"/>
        <v>#N/A</v>
      </c>
      <c r="BN1640" s="14" t="e">
        <f t="shared" si="2015"/>
        <v>#N/A</v>
      </c>
    </row>
    <row r="1641" spans="1:66" x14ac:dyDescent="0.25">
      <c r="A1641" t="s">
        <v>16</v>
      </c>
      <c r="B1641" t="s">
        <v>236</v>
      </c>
      <c r="C1641" t="s">
        <v>232</v>
      </c>
      <c r="D1641" s="11">
        <v>44472</v>
      </c>
      <c r="E1641" s="10">
        <f>VLOOKUP(A1641,home!$A$2:$E$405,3,FALSE)</f>
        <v>1.4567901234567899</v>
      </c>
      <c r="F1641" s="10">
        <f>VLOOKUP(B1641,home!$B$2:$E$405,3,FALSE)</f>
        <v>0.27</v>
      </c>
      <c r="G1641" s="10">
        <f>VLOOKUP(C1641,away!$B$2:$E$405,4,FALSE)</f>
        <v>1.37</v>
      </c>
      <c r="H1641" s="10">
        <f>VLOOKUP(A1641,away!$A$2:$E$405,3,FALSE)</f>
        <v>1.4074074074074101</v>
      </c>
      <c r="I1641" s="10">
        <f>VLOOKUP(C1641,away!$B$2:$E$405,3,FALSE)</f>
        <v>1.37</v>
      </c>
      <c r="J1641" s="10">
        <f>VLOOKUP(B1641,home!$B$2:$E$405,4,FALSE)</f>
        <v>1.85</v>
      </c>
      <c r="K1641" s="12">
        <f t="shared" si="1960"/>
        <v>0.53886666666666672</v>
      </c>
      <c r="L1641" s="12">
        <f t="shared" si="1961"/>
        <v>3.5670740740740814</v>
      </c>
      <c r="M1641" s="13">
        <f t="shared" si="1962"/>
        <v>1.647451330031429E-2</v>
      </c>
      <c r="N1641" s="13">
        <f t="shared" si="1963"/>
        <v>8.8775660670960283E-3</v>
      </c>
      <c r="O1641" s="13">
        <f t="shared" si="1964"/>
        <v>5.8765809276539738E-2</v>
      </c>
      <c r="P1641" s="13">
        <f t="shared" si="1965"/>
        <v>3.166693575881805E-2</v>
      </c>
      <c r="Q1641" s="13">
        <f t="shared" si="1966"/>
        <v>2.3919122173445724E-3</v>
      </c>
      <c r="R1641" s="13">
        <f t="shared" si="1967"/>
        <v>0.10481099735616352</v>
      </c>
      <c r="S1641" s="13">
        <f t="shared" si="1968"/>
        <v>1.5217366396098303E-2</v>
      </c>
      <c r="T1641" s="13">
        <f t="shared" si="1969"/>
        <v>8.5321280579508749E-3</v>
      </c>
      <c r="U1641" s="13">
        <f t="shared" si="1970"/>
        <v>5.6479152775324649E-2</v>
      </c>
      <c r="V1641" s="13">
        <f t="shared" si="1971"/>
        <v>3.2500529440658192E-3</v>
      </c>
      <c r="W1641" s="13">
        <f t="shared" si="1972"/>
        <v>4.2964058783991516E-4</v>
      </c>
      <c r="X1641" s="13">
        <f t="shared" si="1973"/>
        <v>1.5325598020537097E-3</v>
      </c>
      <c r="Y1641" s="13">
        <f t="shared" si="1974"/>
        <v>2.7333771684369466E-3</v>
      </c>
      <c r="Z1641" s="13">
        <f t="shared" si="1975"/>
        <v>0.12462286378233933</v>
      </c>
      <c r="AA1641" s="13">
        <f t="shared" si="1976"/>
        <v>6.7155107196843269E-2</v>
      </c>
      <c r="AB1641" s="13">
        <f t="shared" si="1977"/>
        <v>1.8093824382402802E-2</v>
      </c>
      <c r="AC1641" s="13">
        <f t="shared" si="1978"/>
        <v>3.9044862781517777E-4</v>
      </c>
      <c r="AD1641" s="13">
        <f t="shared" si="1979"/>
        <v>5.7879747858500577E-5</v>
      </c>
      <c r="AE1641" s="13">
        <f t="shared" si="1980"/>
        <v>2.0646134800000226E-4</v>
      </c>
      <c r="AF1641" s="13">
        <f t="shared" si="1981"/>
        <v>3.6823146087459733E-4</v>
      </c>
      <c r="AG1641" s="13">
        <f t="shared" si="1982"/>
        <v>4.3783629911473362E-4</v>
      </c>
      <c r="AH1641" s="13">
        <f t="shared" si="1983"/>
        <v>0.11113474660871213</v>
      </c>
      <c r="AI1641" s="13">
        <f t="shared" si="1984"/>
        <v>5.9886810455881345E-2</v>
      </c>
      <c r="AJ1641" s="13">
        <f t="shared" si="1985"/>
        <v>1.613550296382963E-2</v>
      </c>
      <c r="AK1641" s="13">
        <f t="shared" si="1986"/>
        <v>2.8982948990363311E-3</v>
      </c>
      <c r="AL1641" s="13">
        <f t="shared" si="1987"/>
        <v>3.0020459818757791E-5</v>
      </c>
      <c r="AM1641" s="13">
        <f t="shared" si="1988"/>
        <v>6.2378933592034719E-6</v>
      </c>
      <c r="AN1641" s="13">
        <f t="shared" si="1989"/>
        <v>2.2251027678453585E-5</v>
      </c>
      <c r="AO1641" s="13">
        <f t="shared" si="1990"/>
        <v>3.9685531976658292E-5</v>
      </c>
      <c r="AP1641" s="13">
        <f t="shared" si="1991"/>
        <v>4.7187077409925245E-5</v>
      </c>
      <c r="AQ1641" s="13">
        <f t="shared" si="1992"/>
        <v>4.2079950115067779E-5</v>
      </c>
      <c r="AR1641" s="13">
        <f t="shared" si="1993"/>
        <v>7.9285174671345909E-2</v>
      </c>
      <c r="AS1641" s="13">
        <f t="shared" si="1994"/>
        <v>4.2724137791232603E-2</v>
      </c>
      <c r="AT1641" s="13">
        <f t="shared" si="1995"/>
        <v>1.1511306858884435E-2</v>
      </c>
      <c r="AU1641" s="13">
        <f t="shared" si="1996"/>
        <v>2.0676865186747312E-3</v>
      </c>
      <c r="AV1641" s="13">
        <f t="shared" si="1997"/>
        <v>2.7855183550746425E-4</v>
      </c>
      <c r="AW1641" s="13">
        <f t="shared" si="1998"/>
        <v>1.6029068578052299E-6</v>
      </c>
      <c r="AX1641" s="13">
        <f t="shared" si="1999"/>
        <v>5.6023213358268481E-7</v>
      </c>
      <c r="AY1641" s="13">
        <f t="shared" si="2000"/>
        <v>1.9983895191660028E-6</v>
      </c>
      <c r="AZ1641" s="13">
        <f t="shared" si="2001"/>
        <v>3.5642017218592085E-6</v>
      </c>
      <c r="BA1641" s="13">
        <f t="shared" si="2002"/>
        <v>4.2379238522713955E-6</v>
      </c>
      <c r="BB1641" s="13">
        <f t="shared" si="2003"/>
        <v>3.7792470753343632E-6</v>
      </c>
      <c r="BC1641" s="13">
        <f t="shared" si="2004"/>
        <v>2.6961708523891009E-6</v>
      </c>
      <c r="BD1641" s="13">
        <f t="shared" si="2005"/>
        <v>4.713601517143217E-2</v>
      </c>
      <c r="BE1641" s="13">
        <f t="shared" si="2006"/>
        <v>2.5400027375379084E-2</v>
      </c>
      <c r="BF1641" s="13">
        <f t="shared" si="2007"/>
        <v>6.8436140425063036E-3</v>
      </c>
      <c r="BG1641" s="13">
        <f t="shared" si="2008"/>
        <v>1.2292651623461879E-3</v>
      </c>
      <c r="BH1641" s="13">
        <f t="shared" si="2009"/>
        <v>1.656025051207373E-4</v>
      </c>
      <c r="BI1641" s="13">
        <f t="shared" si="2010"/>
        <v>1.784753398521227E-5</v>
      </c>
      <c r="BJ1641" s="14">
        <f t="shared" si="2011"/>
        <v>2.5741870402263792E-2</v>
      </c>
      <c r="BK1641" s="14">
        <f t="shared" si="2012"/>
        <v>6.7031335876449563E-2</v>
      </c>
      <c r="BL1641" s="14">
        <f t="shared" si="2013"/>
        <v>0.71201947538114851</v>
      </c>
      <c r="BM1641" s="14">
        <f t="shared" si="2014"/>
        <v>0.70642741598326353</v>
      </c>
      <c r="BN1641" s="14">
        <f t="shared" si="2015"/>
        <v>0.22298773397627619</v>
      </c>
    </row>
    <row r="1642" spans="1:66" x14ac:dyDescent="0.25">
      <c r="A1642" t="s">
        <v>16</v>
      </c>
      <c r="B1642" t="s">
        <v>60</v>
      </c>
      <c r="C1642" t="s">
        <v>448</v>
      </c>
      <c r="D1642" s="11">
        <v>44472</v>
      </c>
      <c r="E1642" s="10">
        <f>VLOOKUP(A1642,home!$A$2:$E$405,3,FALSE)</f>
        <v>1.4567901234567899</v>
      </c>
      <c r="F1642" s="10">
        <f>VLOOKUP(B1642,home!$B$2:$E$405,3,FALSE)</f>
        <v>2.06</v>
      </c>
      <c r="G1642" s="10">
        <f>VLOOKUP(C1642,away!$B$2:$E$405,4,FALSE)</f>
        <v>1.1000000000000001</v>
      </c>
      <c r="H1642" s="10">
        <f>VLOOKUP(A1642,away!$A$2:$E$405,3,FALSE)</f>
        <v>1.4074074074074101</v>
      </c>
      <c r="I1642" s="10">
        <f>VLOOKUP(C1642,away!$B$2:$E$405,3,FALSE)</f>
        <v>0.69</v>
      </c>
      <c r="J1642" s="10">
        <f>VLOOKUP(B1642,home!$B$2:$E$405,4,FALSE)</f>
        <v>0.43</v>
      </c>
      <c r="K1642" s="12">
        <f t="shared" si="1960"/>
        <v>3.3010864197530863</v>
      </c>
      <c r="L1642" s="12">
        <f t="shared" si="1961"/>
        <v>0.41757777777777855</v>
      </c>
      <c r="M1642" s="13">
        <f t="shared" si="1962"/>
        <v>2.4266361270567985E-2</v>
      </c>
      <c r="N1642" s="13">
        <f t="shared" si="1963"/>
        <v>8.0105355647094215E-2</v>
      </c>
      <c r="O1642" s="13">
        <f t="shared" si="1964"/>
        <v>1.0133093214116529E-2</v>
      </c>
      <c r="P1642" s="13">
        <f t="shared" si="1965"/>
        <v>3.3450216399212231E-2</v>
      </c>
      <c r="Q1642" s="13">
        <f t="shared" si="1966"/>
        <v>0.13221735083805702</v>
      </c>
      <c r="R1642" s="13">
        <f t="shared" si="1967"/>
        <v>2.115677273182934E-3</v>
      </c>
      <c r="S1642" s="13">
        <f t="shared" si="1968"/>
        <v>1.1527449095872807E-2</v>
      </c>
      <c r="T1642" s="13">
        <f t="shared" si="1969"/>
        <v>5.5211027546620758E-2</v>
      </c>
      <c r="U1642" s="13">
        <f t="shared" si="1970"/>
        <v>6.9840335150844236E-3</v>
      </c>
      <c r="V1642" s="13">
        <f t="shared" si="1971"/>
        <v>1.7655701445602366E-3</v>
      </c>
      <c r="W1642" s="13">
        <f t="shared" si="1972"/>
        <v>0.1454869671024131</v>
      </c>
      <c r="X1642" s="13">
        <f t="shared" si="1973"/>
        <v>6.0752124418254429E-2</v>
      </c>
      <c r="Y1642" s="13">
        <f t="shared" si="1974"/>
        <v>1.2684368554926903E-2</v>
      </c>
      <c r="Z1642" s="13">
        <f t="shared" si="1975"/>
        <v>2.9448660474356002E-4</v>
      </c>
      <c r="AA1642" s="13">
        <f t="shared" si="1976"/>
        <v>9.7212573171816068E-4</v>
      </c>
      <c r="AB1642" s="13">
        <f t="shared" si="1977"/>
        <v>1.6045355256336768E-3</v>
      </c>
      <c r="AC1642" s="13">
        <f t="shared" si="1978"/>
        <v>1.5211052541270123E-4</v>
      </c>
      <c r="AD1642" s="13">
        <f t="shared" si="1979"/>
        <v>0.12006626283820998</v>
      </c>
      <c r="AE1642" s="13">
        <f t="shared" si="1980"/>
        <v>5.0137003222062396E-2</v>
      </c>
      <c r="AF1642" s="13">
        <f t="shared" si="1981"/>
        <v>1.0468049194953069E-2</v>
      </c>
      <c r="AG1642" s="13">
        <f t="shared" si="1982"/>
        <v>1.4570749068323226E-3</v>
      </c>
      <c r="AH1642" s="13">
        <f t="shared" si="1983"/>
        <v>3.0742765498534696E-5</v>
      </c>
      <c r="AI1642" s="13">
        <f t="shared" si="1984"/>
        <v>1.0148452569286659E-4</v>
      </c>
      <c r="AJ1642" s="13">
        <f t="shared" si="1985"/>
        <v>1.6750459478990262E-4</v>
      </c>
      <c r="AK1642" s="13">
        <f t="shared" si="1986"/>
        <v>1.8431571436906366E-4</v>
      </c>
      <c r="AL1642" s="13">
        <f t="shared" si="1987"/>
        <v>8.3871330108712816E-6</v>
      </c>
      <c r="AM1642" s="13">
        <f t="shared" si="1988"/>
        <v>7.9269821945143953E-2</v>
      </c>
      <c r="AN1642" s="13">
        <f t="shared" si="1989"/>
        <v>3.3101316092693393E-2</v>
      </c>
      <c r="AO1642" s="13">
        <f t="shared" si="1990"/>
        <v>6.9111870077533631E-3</v>
      </c>
      <c r="AP1642" s="13">
        <f t="shared" si="1991"/>
        <v>9.6198603750143508E-4</v>
      </c>
      <c r="AQ1642" s="13">
        <f t="shared" si="1992"/>
        <v>1.0042599794827498E-4</v>
      </c>
      <c r="AR1642" s="13">
        <f t="shared" si="1993"/>
        <v>2.5674991399242954E-6</v>
      </c>
      <c r="AS1642" s="13">
        <f t="shared" si="1994"/>
        <v>8.4755365435318203E-6</v>
      </c>
      <c r="AT1642" s="13">
        <f t="shared" si="1995"/>
        <v>1.398923929198696E-5</v>
      </c>
      <c r="AU1642" s="13">
        <f t="shared" si="1996"/>
        <v>1.5393229283151472E-5</v>
      </c>
      <c r="AV1642" s="13">
        <f t="shared" si="1997"/>
        <v>1.2703595035689218E-5</v>
      </c>
      <c r="AW1642" s="13">
        <f t="shared" si="1998"/>
        <v>3.2114805971582414E-7</v>
      </c>
      <c r="AX1642" s="13">
        <f t="shared" si="1999"/>
        <v>4.3612755453226626E-2</v>
      </c>
      <c r="AY1642" s="13">
        <f t="shared" si="2000"/>
        <v>1.8211717504924067E-2</v>
      </c>
      <c r="AZ1642" s="13">
        <f t="shared" si="2001"/>
        <v>3.802404262611431E-3</v>
      </c>
      <c r="BA1642" s="13">
        <f t="shared" si="2002"/>
        <v>5.2926650739801154E-4</v>
      </c>
      <c r="BB1642" s="13">
        <f t="shared" si="2003"/>
        <v>5.5252483002866942E-5</v>
      </c>
      <c r="BC1642" s="13">
        <f t="shared" si="2004"/>
        <v>4.6144418138083322E-6</v>
      </c>
      <c r="BD1642" s="13">
        <f t="shared" si="2005"/>
        <v>1.786884308826575E-7</v>
      </c>
      <c r="BE1642" s="13">
        <f t="shared" si="2006"/>
        <v>5.8986595255372863E-7</v>
      </c>
      <c r="BF1642" s="13">
        <f t="shared" si="2007"/>
        <v>9.7359924272491651E-7</v>
      </c>
      <c r="BG1642" s="13">
        <f t="shared" si="2008"/>
        <v>1.0713117461470365E-6</v>
      </c>
      <c r="BH1642" s="13">
        <f t="shared" si="2009"/>
        <v>8.841231641319871E-7</v>
      </c>
      <c r="BI1642" s="13">
        <f t="shared" si="2010"/>
        <v>5.8371339410104648E-7</v>
      </c>
      <c r="BJ1642" s="14">
        <f t="shared" si="2011"/>
        <v>0.85514633200344148</v>
      </c>
      <c r="BK1642" s="14">
        <f t="shared" si="2012"/>
        <v>8.9381812073560885E-2</v>
      </c>
      <c r="BL1642" s="14">
        <f t="shared" si="2013"/>
        <v>2.2350923261310926E-2</v>
      </c>
      <c r="BM1642" s="14">
        <f t="shared" si="2014"/>
        <v>0.66667410294396134</v>
      </c>
      <c r="BN1642" s="14">
        <f t="shared" si="2015"/>
        <v>0.28228805464223095</v>
      </c>
    </row>
    <row r="1643" spans="1:66" x14ac:dyDescent="0.25">
      <c r="A1643" t="s">
        <v>16</v>
      </c>
      <c r="B1643" t="s">
        <v>57</v>
      </c>
      <c r="C1643" t="s">
        <v>287</v>
      </c>
      <c r="D1643" s="11">
        <v>44472</v>
      </c>
      <c r="E1643" s="10">
        <f>VLOOKUP(A1643,home!$A$2:$E$405,3,FALSE)</f>
        <v>1.4567901234567899</v>
      </c>
      <c r="F1643" s="10">
        <f>VLOOKUP(B1643,home!$B$2:$E$405,3,FALSE)</f>
        <v>0.41</v>
      </c>
      <c r="G1643" s="10">
        <f>VLOOKUP(C1643,away!$B$2:$E$405,4,FALSE)</f>
        <v>0.69</v>
      </c>
      <c r="H1643" s="10">
        <f>VLOOKUP(A1643,away!$A$2:$E$405,3,FALSE)</f>
        <v>1.4074074074074101</v>
      </c>
      <c r="I1643" s="10">
        <f>VLOOKUP(C1643,away!$B$2:$E$405,3,FALSE)</f>
        <v>1.1000000000000001</v>
      </c>
      <c r="J1643" s="10">
        <f>VLOOKUP(B1643,home!$B$2:$E$405,4,FALSE)</f>
        <v>1.28</v>
      </c>
      <c r="K1643" s="12">
        <f t="shared" si="1960"/>
        <v>0.41212592592592578</v>
      </c>
      <c r="L1643" s="12">
        <f t="shared" si="1961"/>
        <v>1.9816296296296336</v>
      </c>
      <c r="M1643" s="13">
        <f t="shared" si="1962"/>
        <v>9.1286208882580391E-2</v>
      </c>
      <c r="N1643" s="13">
        <f t="shared" si="1963"/>
        <v>3.7621413360000917E-2</v>
      </c>
      <c r="O1643" s="13">
        <f t="shared" si="1964"/>
        <v>0.18089545629828116</v>
      </c>
      <c r="P1643" s="13">
        <f t="shared" si="1965"/>
        <v>7.455170742272195E-2</v>
      </c>
      <c r="Q1643" s="13">
        <f t="shared" si="1966"/>
        <v>7.7523799078161862E-3</v>
      </c>
      <c r="R1643" s="13">
        <f t="shared" si="1967"/>
        <v>0.17923389803302325</v>
      </c>
      <c r="S1643" s="13">
        <f t="shared" si="1968"/>
        <v>1.5221239735106718E-2</v>
      </c>
      <c r="T1643" s="13">
        <f t="shared" si="1969"/>
        <v>1.5362345725474E-2</v>
      </c>
      <c r="U1643" s="13">
        <f t="shared" si="1970"/>
        <v>7.3866936184172671E-2</v>
      </c>
      <c r="V1643" s="13">
        <f t="shared" si="1971"/>
        <v>1.381210718383318E-3</v>
      </c>
      <c r="W1643" s="13">
        <f t="shared" si="1972"/>
        <v>1.0649855825460965E-3</v>
      </c>
      <c r="X1643" s="13">
        <f t="shared" si="1973"/>
        <v>2.1104069855017206E-3</v>
      </c>
      <c r="Y1643" s="13">
        <f t="shared" si="1974"/>
        <v>2.0910225065237835E-3</v>
      </c>
      <c r="Z1643" s="13">
        <f t="shared" si="1975"/>
        <v>0.11839173432541848</v>
      </c>
      <c r="AA1643" s="13">
        <f t="shared" si="1976"/>
        <v>4.87923031308393E-2</v>
      </c>
      <c r="AB1643" s="13">
        <f t="shared" si="1977"/>
        <v>1.0054286552927798E-2</v>
      </c>
      <c r="AC1643" s="13">
        <f t="shared" si="1978"/>
        <v>7.0500529753138159E-5</v>
      </c>
      <c r="AD1643" s="13">
        <f t="shared" si="1979"/>
        <v>1.0972704232614285E-4</v>
      </c>
      <c r="AE1643" s="13">
        <f t="shared" si="1980"/>
        <v>2.1743835824510955E-4</v>
      </c>
      <c r="AF1643" s="13">
        <f t="shared" si="1981"/>
        <v>2.1544114665826607E-4</v>
      </c>
      <c r="AG1643" s="13">
        <f t="shared" si="1982"/>
        <v>1.4230818655313449E-4</v>
      </c>
      <c r="AH1643" s="13">
        <f t="shared" si="1983"/>
        <v>5.8652142160622242E-2</v>
      </c>
      <c r="AI1643" s="13">
        <f t="shared" si="1984"/>
        <v>2.4172068395485469E-2</v>
      </c>
      <c r="AJ1643" s="13">
        <f t="shared" si="1985"/>
        <v>4.9809680345171284E-3</v>
      </c>
      <c r="AK1643" s="13">
        <f t="shared" si="1986"/>
        <v>6.8426202107760346E-4</v>
      </c>
      <c r="AL1643" s="13">
        <f t="shared" si="1987"/>
        <v>2.303057573160241E-6</v>
      </c>
      <c r="AM1643" s="13">
        <f t="shared" si="1988"/>
        <v>9.0442717835549783E-6</v>
      </c>
      <c r="AN1643" s="13">
        <f t="shared" si="1989"/>
        <v>1.7922396944715798E-5</v>
      </c>
      <c r="AO1643" s="13">
        <f t="shared" si="1990"/>
        <v>1.7757776409816226E-5</v>
      </c>
      <c r="AP1643" s="13">
        <f t="shared" si="1991"/>
        <v>1.1729778630009993E-5</v>
      </c>
      <c r="AQ1643" s="13">
        <f t="shared" si="1992"/>
        <v>5.8110192205560718E-6</v>
      </c>
      <c r="AR1643" s="13">
        <f t="shared" si="1993"/>
        <v>2.3245364549347683E-2</v>
      </c>
      <c r="AS1643" s="13">
        <f t="shared" si="1994"/>
        <v>9.5800173883856046E-3</v>
      </c>
      <c r="AT1643" s="13">
        <f t="shared" si="1995"/>
        <v>1.9740867682874431E-3</v>
      </c>
      <c r="AU1643" s="13">
        <f t="shared" si="1996"/>
        <v>2.7119077907952706E-4</v>
      </c>
      <c r="AV1643" s="13">
        <f t="shared" si="1997"/>
        <v>2.7941187732680813E-5</v>
      </c>
      <c r="AW1643" s="13">
        <f t="shared" si="1998"/>
        <v>5.2246201039821181E-8</v>
      </c>
      <c r="AX1643" s="13">
        <f t="shared" si="1999"/>
        <v>6.2122981385388642E-7</v>
      </c>
      <c r="AY1643" s="13">
        <f t="shared" si="2000"/>
        <v>1.2310474059421631E-6</v>
      </c>
      <c r="AZ1643" s="13">
        <f t="shared" si="2001"/>
        <v>1.2197400075468452E-6</v>
      </c>
      <c r="BA1643" s="13">
        <f t="shared" si="2002"/>
        <v>8.0569097979983401E-7</v>
      </c>
      <c r="BB1643" s="13">
        <f t="shared" si="2003"/>
        <v>3.9914527947417031E-7</v>
      </c>
      <c r="BC1643" s="13">
        <f t="shared" si="2004"/>
        <v>1.5819162246656327E-7</v>
      </c>
      <c r="BD1643" s="13">
        <f t="shared" si="2005"/>
        <v>7.6772838570882893E-3</v>
      </c>
      <c r="BE1643" s="13">
        <f t="shared" si="2006"/>
        <v>3.1640077181986736E-3</v>
      </c>
      <c r="BF1643" s="13">
        <f t="shared" si="2007"/>
        <v>6.5198480524970208E-4</v>
      </c>
      <c r="BG1643" s="13">
        <f t="shared" si="2008"/>
        <v>8.9566613851055967E-5</v>
      </c>
      <c r="BH1643" s="13">
        <f t="shared" si="2009"/>
        <v>9.2281809163540706E-6</v>
      </c>
      <c r="BI1643" s="13">
        <f t="shared" si="2010"/>
        <v>7.6063452095287642E-7</v>
      </c>
      <c r="BJ1643" s="14">
        <f t="shared" si="2011"/>
        <v>6.6754169089743104E-2</v>
      </c>
      <c r="BK1643" s="14">
        <f t="shared" si="2012"/>
        <v>0.18251440139352459</v>
      </c>
      <c r="BL1643" s="14">
        <f t="shared" si="2013"/>
        <v>0.62802375329360471</v>
      </c>
      <c r="BM1643" s="14">
        <f t="shared" si="2014"/>
        <v>0.42434181539666216</v>
      </c>
      <c r="BN1643" s="14">
        <f t="shared" si="2015"/>
        <v>0.57134106390442385</v>
      </c>
    </row>
    <row r="1644" spans="1:66" x14ac:dyDescent="0.25">
      <c r="A1644" t="s">
        <v>16</v>
      </c>
      <c r="B1644" t="s">
        <v>56</v>
      </c>
      <c r="C1644" t="s">
        <v>59</v>
      </c>
      <c r="D1644" s="11">
        <v>44472</v>
      </c>
      <c r="E1644" s="10">
        <f>VLOOKUP(A1644,home!$A$2:$E$405,3,FALSE)</f>
        <v>1.4567901234567899</v>
      </c>
      <c r="F1644" s="10">
        <f>VLOOKUP(B1644,home!$B$2:$E$405,3,FALSE)</f>
        <v>0.69</v>
      </c>
      <c r="G1644" s="10">
        <f>VLOOKUP(C1644,away!$B$2:$E$405,4,FALSE)</f>
        <v>0.96</v>
      </c>
      <c r="H1644" s="10">
        <f>VLOOKUP(A1644,away!$A$2:$E$405,3,FALSE)</f>
        <v>1.4074074074074101</v>
      </c>
      <c r="I1644" s="10">
        <f>VLOOKUP(C1644,away!$B$2:$E$405,3,FALSE)</f>
        <v>0.55000000000000004</v>
      </c>
      <c r="J1644" s="10">
        <f>VLOOKUP(B1644,home!$B$2:$E$405,4,FALSE)</f>
        <v>0.14000000000000001</v>
      </c>
      <c r="K1644" s="12">
        <f t="shared" si="1960"/>
        <v>0.96497777777777749</v>
      </c>
      <c r="L1644" s="12">
        <f t="shared" si="1961"/>
        <v>0.10837037037037059</v>
      </c>
      <c r="M1644" s="13">
        <f t="shared" si="1962"/>
        <v>0.34186199452162197</v>
      </c>
      <c r="N1644" s="13">
        <f t="shared" si="1963"/>
        <v>0.3298892277801535</v>
      </c>
      <c r="O1644" s="13">
        <f t="shared" si="1964"/>
        <v>3.7047710961861775E-2</v>
      </c>
      <c r="P1644" s="13">
        <f t="shared" si="1965"/>
        <v>3.5750217795730781E-2</v>
      </c>
      <c r="Q1644" s="13">
        <f t="shared" si="1966"/>
        <v>0.15916788696805981</v>
      </c>
      <c r="R1644" s="13">
        <f t="shared" si="1967"/>
        <v>2.0074370791556997E-3</v>
      </c>
      <c r="S1644" s="13">
        <f t="shared" si="1968"/>
        <v>9.3464474914112651E-4</v>
      </c>
      <c r="T1644" s="13">
        <f t="shared" si="1969"/>
        <v>1.7249082861797924E-2</v>
      </c>
      <c r="U1644" s="13">
        <f t="shared" si="1970"/>
        <v>1.9371321716723795E-3</v>
      </c>
      <c r="V1644" s="13">
        <f t="shared" si="1971"/>
        <v>1.0860052652464285E-5</v>
      </c>
      <c r="W1644" s="13">
        <f t="shared" si="1972"/>
        <v>5.1197824620007611E-2</v>
      </c>
      <c r="X1644" s="13">
        <f t="shared" si="1973"/>
        <v>5.5483272162275034E-3</v>
      </c>
      <c r="Y1644" s="13">
        <f t="shared" si="1974"/>
        <v>3.006371376792909E-4</v>
      </c>
      <c r="Z1644" s="13">
        <f t="shared" si="1975"/>
        <v>7.2515566587772731E-5</v>
      </c>
      <c r="AA1644" s="13">
        <f t="shared" si="1976"/>
        <v>6.9975910300165372E-5</v>
      </c>
      <c r="AB1644" s="13">
        <f t="shared" si="1977"/>
        <v>3.3762599209715341E-5</v>
      </c>
      <c r="AC1644" s="13">
        <f t="shared" si="1978"/>
        <v>7.09806248245712E-8</v>
      </c>
      <c r="AD1644" s="13">
        <f t="shared" si="1979"/>
        <v>1.235119075721783E-2</v>
      </c>
      <c r="AE1644" s="13">
        <f t="shared" si="1980"/>
        <v>1.3385031168747941E-3</v>
      </c>
      <c r="AF1644" s="13">
        <f t="shared" si="1981"/>
        <v>7.2527039258808449E-5</v>
      </c>
      <c r="AG1644" s="13">
        <f t="shared" si="1982"/>
        <v>2.6199273687811603E-6</v>
      </c>
      <c r="AH1644" s="13">
        <f t="shared" si="1983"/>
        <v>1.96463470218355E-6</v>
      </c>
      <c r="AI1644" s="13">
        <f t="shared" si="1984"/>
        <v>1.8958288290581878E-6</v>
      </c>
      <c r="AJ1644" s="13">
        <f t="shared" si="1985"/>
        <v>9.1471634525580798E-7</v>
      </c>
      <c r="AK1644" s="13">
        <f t="shared" si="1986"/>
        <v>2.9422698204731999E-7</v>
      </c>
      <c r="AL1644" s="13">
        <f t="shared" si="1987"/>
        <v>2.9691195130437145E-10</v>
      </c>
      <c r="AM1644" s="13">
        <f t="shared" si="1988"/>
        <v>2.3837249219618981E-3</v>
      </c>
      <c r="AN1644" s="13">
        <f t="shared" si="1989"/>
        <v>2.5832515265409363E-4</v>
      </c>
      <c r="AO1644" s="13">
        <f t="shared" si="1990"/>
        <v>1.3997396234553325E-5</v>
      </c>
      <c r="AP1644" s="13">
        <f t="shared" si="1991"/>
        <v>5.0563433805312498E-7</v>
      </c>
      <c r="AQ1644" s="13">
        <f t="shared" si="1992"/>
        <v>1.3698945121698578E-8</v>
      </c>
      <c r="AR1644" s="13">
        <f t="shared" si="1993"/>
        <v>4.2581638063622829E-8</v>
      </c>
      <c r="AS1644" s="13">
        <f t="shared" si="1994"/>
        <v>4.1090334472772379E-8</v>
      </c>
      <c r="AT1644" s="13">
        <f t="shared" si="1995"/>
        <v>1.9825629823840748E-8</v>
      </c>
      <c r="AU1644" s="13">
        <f t="shared" si="1996"/>
        <v>6.3770974034848923E-9</v>
      </c>
      <c r="AV1644" s="13">
        <f t="shared" si="1997"/>
        <v>1.5384393202718213E-9</v>
      </c>
      <c r="AW1644" s="13">
        <f t="shared" si="1998"/>
        <v>8.6248797398007473E-13</v>
      </c>
      <c r="AX1644" s="13">
        <f t="shared" si="1999"/>
        <v>3.8337359633804953E-4</v>
      </c>
      <c r="AY1644" s="13">
        <f t="shared" si="2000"/>
        <v>4.1546338625375378E-5</v>
      </c>
      <c r="AZ1644" s="13">
        <f t="shared" si="2001"/>
        <v>2.2511960521823817E-6</v>
      </c>
      <c r="BA1644" s="13">
        <f t="shared" si="2002"/>
        <v>8.1320983317106962E-8</v>
      </c>
      <c r="BB1644" s="13">
        <f t="shared" si="2003"/>
        <v>2.2031962702394023E-9</v>
      </c>
      <c r="BC1644" s="13">
        <f t="shared" si="2004"/>
        <v>4.7752239160892642E-11</v>
      </c>
      <c r="BD1644" s="13">
        <f t="shared" si="2005"/>
        <v>7.6909798132197902E-10</v>
      </c>
      <c r="BE1644" s="13">
        <f t="shared" si="2006"/>
        <v>7.4216246090945784E-10</v>
      </c>
      <c r="BF1644" s="13">
        <f t="shared" si="2007"/>
        <v>3.5808514113924764E-10</v>
      </c>
      <c r="BG1644" s="13">
        <f t="shared" si="2008"/>
        <v>1.1518140125059769E-10</v>
      </c>
      <c r="BH1644" s="13">
        <f t="shared" si="2009"/>
        <v>2.7786873155033063E-11</v>
      </c>
      <c r="BI1644" s="13">
        <f t="shared" si="2010"/>
        <v>5.3627430217073591E-12</v>
      </c>
      <c r="BJ1644" s="14">
        <f t="shared" si="2011"/>
        <v>0.5802016489317271</v>
      </c>
      <c r="BK1644" s="14">
        <f t="shared" si="2012"/>
        <v>0.37859933473530843</v>
      </c>
      <c r="BL1644" s="14">
        <f t="shared" si="2013"/>
        <v>4.1101201559873971E-2</v>
      </c>
      <c r="BM1644" s="14">
        <f t="shared" si="2014"/>
        <v>9.4208679349150781E-2</v>
      </c>
      <c r="BN1644" s="14">
        <f t="shared" si="2015"/>
        <v>0.90572447510658349</v>
      </c>
    </row>
    <row r="1645" spans="1:66" x14ac:dyDescent="0.25">
      <c r="A1645" t="s">
        <v>16</v>
      </c>
      <c r="B1645" t="s">
        <v>233</v>
      </c>
      <c r="C1645" t="s">
        <v>450</v>
      </c>
      <c r="D1645" s="11">
        <v>44472</v>
      </c>
      <c r="E1645" s="10">
        <f>VLOOKUP(A1645,home!$A$2:$E$405,3,FALSE)</f>
        <v>1.4567901234567899</v>
      </c>
      <c r="F1645" s="10">
        <f>VLOOKUP(B1645,home!$B$2:$E$405,3,FALSE)</f>
        <v>0.41</v>
      </c>
      <c r="G1645" s="10">
        <f>VLOOKUP(C1645,away!$B$2:$E$405,4,FALSE)</f>
        <v>0.69</v>
      </c>
      <c r="H1645" s="10">
        <f>VLOOKUP(A1645,away!$A$2:$E$405,3,FALSE)</f>
        <v>1.4074074074074101</v>
      </c>
      <c r="I1645" s="10">
        <f>VLOOKUP(C1645,away!$B$2:$E$405,3,FALSE)</f>
        <v>0.82</v>
      </c>
      <c r="J1645" s="10">
        <f>VLOOKUP(B1645,home!$B$2:$E$405,4,FALSE)</f>
        <v>1.56</v>
      </c>
      <c r="K1645" s="12">
        <f t="shared" si="1960"/>
        <v>0.41212592592592578</v>
      </c>
      <c r="L1645" s="12">
        <f t="shared" si="1961"/>
        <v>1.800355555555559</v>
      </c>
      <c r="M1645" s="13">
        <f t="shared" si="1962"/>
        <v>0.10942876586311226</v>
      </c>
      <c r="N1645" s="13">
        <f t="shared" si="1963"/>
        <v>4.509843145426648E-2</v>
      </c>
      <c r="O1645" s="13">
        <f t="shared" si="1964"/>
        <v>0.19701068655924267</v>
      </c>
      <c r="P1645" s="13">
        <f t="shared" si="1965"/>
        <v>8.1193211615530225E-2</v>
      </c>
      <c r="Q1645" s="13">
        <f t="shared" si="1966"/>
        <v>9.293116410448235E-3</v>
      </c>
      <c r="R1645" s="13">
        <f t="shared" si="1967"/>
        <v>0.17734464202537376</v>
      </c>
      <c r="S1645" s="13">
        <f t="shared" si="1968"/>
        <v>1.5060796766845628E-2</v>
      </c>
      <c r="T1645" s="13">
        <f t="shared" si="1969"/>
        <v>1.6730913757975013E-2</v>
      </c>
      <c r="U1645" s="13">
        <f t="shared" si="1970"/>
        <v>7.3088324802709007E-2</v>
      </c>
      <c r="V1645" s="13">
        <f t="shared" si="1971"/>
        <v>1.2416341751782679E-3</v>
      </c>
      <c r="W1645" s="13">
        <f t="shared" si="1972"/>
        <v>1.2766447351311317E-3</v>
      </c>
      <c r="X1645" s="13">
        <f t="shared" si="1973"/>
        <v>2.298414441364088E-3</v>
      </c>
      <c r="Y1645" s="13">
        <f t="shared" si="1974"/>
        <v>2.0689816042394815E-3</v>
      </c>
      <c r="Z1645" s="13">
        <f t="shared" si="1975"/>
        <v>0.1064278038394645</v>
      </c>
      <c r="AA1645" s="13">
        <f t="shared" si="1976"/>
        <v>4.3861657201602101E-2</v>
      </c>
      <c r="AB1645" s="13">
        <f t="shared" si="1977"/>
        <v>9.0382630434279083E-3</v>
      </c>
      <c r="AC1645" s="13">
        <f t="shared" si="1978"/>
        <v>5.7578705162196867E-5</v>
      </c>
      <c r="AD1645" s="13">
        <f t="shared" si="1979"/>
        <v>1.3153459838609395E-4</v>
      </c>
      <c r="AE1645" s="13">
        <f t="shared" si="1980"/>
        <v>2.3680904495217351E-4</v>
      </c>
      <c r="AF1645" s="13">
        <f t="shared" si="1981"/>
        <v>2.1317023984272589E-4</v>
      </c>
      <c r="AG1645" s="13">
        <f t="shared" si="1982"/>
        <v>1.2792740852665417E-4</v>
      </c>
      <c r="AH1645" s="13">
        <f t="shared" si="1983"/>
        <v>4.7901971976989303E-2</v>
      </c>
      <c r="AI1645" s="13">
        <f t="shared" si="1984"/>
        <v>1.9741644554694463E-2</v>
      </c>
      <c r="AJ1645" s="13">
        <f t="shared" si="1985"/>
        <v>4.0680217707019838E-3</v>
      </c>
      <c r="AK1645" s="13">
        <f t="shared" si="1986"/>
        <v>5.5884574631245984E-4</v>
      </c>
      <c r="AL1645" s="13">
        <f t="shared" si="1987"/>
        <v>1.708874245600311E-6</v>
      </c>
      <c r="AM1645" s="13">
        <f t="shared" si="1988"/>
        <v>1.0841763630232756E-5</v>
      </c>
      <c r="AN1645" s="13">
        <f t="shared" si="1989"/>
        <v>1.951902938370975E-5</v>
      </c>
      <c r="AO1645" s="13">
        <f t="shared" si="1990"/>
        <v>1.7570596495007027E-5</v>
      </c>
      <c r="AP1645" s="13">
        <f t="shared" si="1991"/>
        <v>1.054444033807031E-5</v>
      </c>
      <c r="AQ1645" s="13">
        <f t="shared" si="1992"/>
        <v>4.7459354357172561E-6</v>
      </c>
      <c r="AR1645" s="13">
        <f t="shared" si="1993"/>
        <v>1.724811627416788E-2</v>
      </c>
      <c r="AS1645" s="13">
        <f t="shared" si="1994"/>
        <v>7.1083958899694662E-3</v>
      </c>
      <c r="AT1645" s="13">
        <f t="shared" si="1995"/>
        <v>1.4647771190008558E-3</v>
      </c>
      <c r="AU1645" s="13">
        <f t="shared" si="1996"/>
        <v>2.0122420881444591E-4</v>
      </c>
      <c r="AV1645" s="13">
        <f t="shared" si="1997"/>
        <v>2.0732428344091337E-5</v>
      </c>
      <c r="AW1645" s="13">
        <f t="shared" si="1998"/>
        <v>3.5220524804673414E-8</v>
      </c>
      <c r="AX1645" s="13">
        <f t="shared" si="1999"/>
        <v>7.4469531246328327E-7</v>
      </c>
      <c r="AY1645" s="13">
        <f t="shared" si="2000"/>
        <v>1.3407163429894551E-6</v>
      </c>
      <c r="AZ1645" s="13">
        <f t="shared" si="2001"/>
        <v>1.2068830582625991E-6</v>
      </c>
      <c r="BA1645" s="13">
        <f t="shared" si="2002"/>
        <v>7.2427287294965115E-7</v>
      </c>
      <c r="BB1645" s="13">
        <f t="shared" si="2003"/>
        <v>3.2598717263827261E-7</v>
      </c>
      <c r="BC1645" s="13">
        <f t="shared" si="2004"/>
        <v>1.1737856345983264E-7</v>
      </c>
      <c r="BD1645" s="13">
        <f t="shared" si="2005"/>
        <v>5.1754569928443997E-3</v>
      </c>
      <c r="BE1645" s="13">
        <f t="shared" si="2006"/>
        <v>2.1329400052658054E-3</v>
      </c>
      <c r="BF1645" s="13">
        <f t="shared" si="2007"/>
        <v>4.395199373073096E-4</v>
      </c>
      <c r="BG1645" s="13">
        <f t="shared" si="2008"/>
        <v>6.0379187041893285E-5</v>
      </c>
      <c r="BH1645" s="13">
        <f t="shared" si="2009"/>
        <v>6.2209570915737307E-6</v>
      </c>
      <c r="BI1645" s="13">
        <f t="shared" si="2010"/>
        <v>5.1276354030205594E-7</v>
      </c>
      <c r="BJ1645" s="14">
        <f t="shared" si="2011"/>
        <v>7.7543625393737575E-2</v>
      </c>
      <c r="BK1645" s="14">
        <f t="shared" si="2012"/>
        <v>0.20698503671641721</v>
      </c>
      <c r="BL1645" s="14">
        <f t="shared" si="2013"/>
        <v>0.60647233344444162</v>
      </c>
      <c r="BM1645" s="14">
        <f t="shared" si="2014"/>
        <v>0.37805863997026917</v>
      </c>
      <c r="BN1645" s="14">
        <f t="shared" si="2015"/>
        <v>0.61936885392797358</v>
      </c>
    </row>
    <row r="1646" spans="1:66" x14ac:dyDescent="0.25">
      <c r="A1646" t="s">
        <v>16</v>
      </c>
      <c r="B1646" t="s">
        <v>49</v>
      </c>
      <c r="C1646" t="s">
        <v>231</v>
      </c>
      <c r="D1646" s="11">
        <v>44472</v>
      </c>
      <c r="E1646" s="10">
        <f>VLOOKUP(A1646,home!$A$2:$E$405,3,FALSE)</f>
        <v>1.4567901234567899</v>
      </c>
      <c r="F1646" s="10">
        <f>VLOOKUP(B1646,home!$B$2:$E$405,3,FALSE)</f>
        <v>1.1000000000000001</v>
      </c>
      <c r="G1646" s="10">
        <f>VLOOKUP(C1646,away!$B$2:$E$405,4,FALSE)</f>
        <v>1.03</v>
      </c>
      <c r="H1646" s="10">
        <f>VLOOKUP(A1646,away!$A$2:$E$405,3,FALSE)</f>
        <v>1.4074074074074101</v>
      </c>
      <c r="I1646" s="10">
        <f>VLOOKUP(C1646,away!$B$2:$E$405,3,FALSE)</f>
        <v>0.86</v>
      </c>
      <c r="J1646" s="10">
        <f>VLOOKUP(B1646,home!$B$2:$E$405,4,FALSE)</f>
        <v>0.99</v>
      </c>
      <c r="K1646" s="12">
        <f t="shared" si="1960"/>
        <v>1.6505432098765431</v>
      </c>
      <c r="L1646" s="12">
        <f t="shared" si="1961"/>
        <v>1.198266666666669</v>
      </c>
      <c r="M1646" s="13">
        <f t="shared" si="1962"/>
        <v>5.7913203739379568E-2</v>
      </c>
      <c r="N1646" s="13">
        <f t="shared" si="1963"/>
        <v>9.5588245194229773E-2</v>
      </c>
      <c r="O1646" s="13">
        <f t="shared" si="1964"/>
        <v>6.9395461600774019E-2</v>
      </c>
      <c r="P1646" s="13">
        <f t="shared" si="1965"/>
        <v>0.11454020794140594</v>
      </c>
      <c r="Q1646" s="13">
        <f t="shared" si="1966"/>
        <v>7.8886264524675037E-2</v>
      </c>
      <c r="R1646" s="13">
        <f t="shared" si="1967"/>
        <v>4.1577134227077164E-2</v>
      </c>
      <c r="S1646" s="13">
        <f t="shared" si="1968"/>
        <v>5.6634145532254522E-2</v>
      </c>
      <c r="T1646" s="13">
        <f t="shared" si="1969"/>
        <v>9.4526781237767449E-2</v>
      </c>
      <c r="U1646" s="13">
        <f t="shared" si="1970"/>
        <v>6.862485658462783E-2</v>
      </c>
      <c r="V1646" s="13">
        <f t="shared" si="1971"/>
        <v>1.2445610916180525E-2</v>
      </c>
      <c r="W1646" s="13">
        <f t="shared" si="1972"/>
        <v>4.3401729421242402E-2</v>
      </c>
      <c r="X1646" s="13">
        <f t="shared" si="1973"/>
        <v>5.2006845641160829E-2</v>
      </c>
      <c r="Y1646" s="13">
        <f t="shared" si="1974"/>
        <v>3.1159034785140892E-2</v>
      </c>
      <c r="Z1646" s="13">
        <f t="shared" si="1975"/>
        <v>1.6606831346610812E-2</v>
      </c>
      <c r="AA1646" s="13">
        <f t="shared" si="1976"/>
        <v>2.7410292716713407E-2</v>
      </c>
      <c r="AB1646" s="13">
        <f t="shared" si="1977"/>
        <v>2.262093626214989E-2</v>
      </c>
      <c r="AC1646" s="13">
        <f t="shared" si="1978"/>
        <v>1.5384260089377397E-3</v>
      </c>
      <c r="AD1646" s="13">
        <f t="shared" si="1979"/>
        <v>1.7909107448282668E-2</v>
      </c>
      <c r="AE1646" s="13">
        <f t="shared" si="1980"/>
        <v>2.1459886485028886E-2</v>
      </c>
      <c r="AF1646" s="13">
        <f t="shared" si="1981"/>
        <v>1.2857333322730334E-2</v>
      </c>
      <c r="AG1646" s="13">
        <f t="shared" si="1982"/>
        <v>5.1355046476167891E-3</v>
      </c>
      <c r="AH1646" s="13">
        <f t="shared" si="1983"/>
        <v>4.9748531103997237E-3</v>
      </c>
      <c r="AI1646" s="13">
        <f t="shared" si="1984"/>
        <v>8.2112100215034657E-3</v>
      </c>
      <c r="AJ1646" s="13">
        <f t="shared" si="1985"/>
        <v>6.776478472931384E-3</v>
      </c>
      <c r="AK1646" s="13">
        <f t="shared" si="1986"/>
        <v>3.7282901767904876E-3</v>
      </c>
      <c r="AL1646" s="13">
        <f t="shared" si="1987"/>
        <v>1.2170739906511245E-4</v>
      </c>
      <c r="AM1646" s="13">
        <f t="shared" si="1988"/>
        <v>5.9119511387424771E-3</v>
      </c>
      <c r="AN1646" s="13">
        <f t="shared" si="1989"/>
        <v>7.0840939845171653E-3</v>
      </c>
      <c r="AO1646" s="13">
        <f t="shared" si="1990"/>
        <v>4.2443168425903939E-3</v>
      </c>
      <c r="AP1646" s="13">
        <f t="shared" si="1991"/>
        <v>1.6952744650826643E-3</v>
      </c>
      <c r="AQ1646" s="13">
        <f t="shared" si="1992"/>
        <v>5.0784772058993133E-4</v>
      </c>
      <c r="AR1646" s="13">
        <f t="shared" si="1993"/>
        <v>1.1922401307509962E-3</v>
      </c>
      <c r="AS1646" s="13">
        <f t="shared" si="1994"/>
        <v>1.9678438523533788E-3</v>
      </c>
      <c r="AT1646" s="13">
        <f t="shared" si="1995"/>
        <v>1.6240056542995841E-3</v>
      </c>
      <c r="AU1646" s="13">
        <f t="shared" si="1996"/>
        <v>8.934971685017638E-4</v>
      </c>
      <c r="AV1646" s="13">
        <f t="shared" si="1997"/>
        <v>3.6868892112862611E-4</v>
      </c>
      <c r="AW1646" s="13">
        <f t="shared" si="1998"/>
        <v>6.6864385440495092E-6</v>
      </c>
      <c r="AX1646" s="13">
        <f t="shared" si="1999"/>
        <v>1.6263218015288808E-3</v>
      </c>
      <c r="AY1646" s="13">
        <f t="shared" si="2000"/>
        <v>1.9487672040453441E-3</v>
      </c>
      <c r="AZ1646" s="13">
        <f t="shared" si="2001"/>
        <v>1.1675713908503697E-3</v>
      </c>
      <c r="BA1646" s="13">
        <f t="shared" si="2002"/>
        <v>4.6635395953654644E-4</v>
      </c>
      <c r="BB1646" s="13">
        <f t="shared" si="2003"/>
        <v>1.3970410114516507E-4</v>
      </c>
      <c r="BC1646" s="13">
        <f t="shared" si="2004"/>
        <v>3.3480553519775992E-5</v>
      </c>
      <c r="BD1646" s="13">
        <f t="shared" si="2005"/>
        <v>2.3810360122353871E-4</v>
      </c>
      <c r="BE1646" s="13">
        <f t="shared" si="2006"/>
        <v>3.9300028224666399E-4</v>
      </c>
      <c r="BF1646" s="13">
        <f t="shared" si="2007"/>
        <v>3.2433197367089811E-4</v>
      </c>
      <c r="BG1646" s="13">
        <f t="shared" si="2008"/>
        <v>1.7844131229611957E-4</v>
      </c>
      <c r="BH1646" s="13">
        <f t="shared" si="2009"/>
        <v>7.3631274092954998E-5</v>
      </c>
      <c r="BI1646" s="13">
        <f t="shared" si="2010"/>
        <v>2.4306319897737102E-5</v>
      </c>
      <c r="BJ1646" s="14">
        <f t="shared" si="2011"/>
        <v>0.47775641587002377</v>
      </c>
      <c r="BK1646" s="14">
        <f t="shared" si="2012"/>
        <v>0.24514206874126876</v>
      </c>
      <c r="BL1646" s="14">
        <f t="shared" si="2013"/>
        <v>0.2605976036634296</v>
      </c>
      <c r="BM1646" s="14">
        <f t="shared" si="2014"/>
        <v>0.54026032162829007</v>
      </c>
      <c r="BN1646" s="14">
        <f t="shared" si="2015"/>
        <v>0.45790051722754149</v>
      </c>
    </row>
    <row r="1647" spans="1:66" x14ac:dyDescent="0.25">
      <c r="A1647" t="s">
        <v>16</v>
      </c>
      <c r="B1647" t="s">
        <v>230</v>
      </c>
      <c r="C1647" t="s">
        <v>449</v>
      </c>
      <c r="D1647" s="11">
        <v>44472</v>
      </c>
      <c r="E1647" s="10">
        <f>VLOOKUP(A1647,home!$A$2:$E$405,3,FALSE)</f>
        <v>1.4567901234567899</v>
      </c>
      <c r="F1647" s="10">
        <f>VLOOKUP(B1647,home!$B$2:$E$405,3,FALSE)</f>
        <v>1.24</v>
      </c>
      <c r="G1647" s="10">
        <f>VLOOKUP(C1647,away!$B$2:$E$405,4,FALSE)</f>
        <v>2.2000000000000002</v>
      </c>
      <c r="H1647" s="10">
        <f>VLOOKUP(A1647,away!$A$2:$E$405,3,FALSE)</f>
        <v>1.4074074074074101</v>
      </c>
      <c r="I1647" s="10">
        <f>VLOOKUP(C1647,away!$B$2:$E$405,3,FALSE)</f>
        <v>0.55000000000000004</v>
      </c>
      <c r="J1647" s="10">
        <f>VLOOKUP(B1647,home!$B$2:$E$405,4,FALSE)</f>
        <v>0.99</v>
      </c>
      <c r="K1647" s="12">
        <f t="shared" si="1960"/>
        <v>3.9741234567901231</v>
      </c>
      <c r="L1647" s="12">
        <f t="shared" si="1961"/>
        <v>0.76633333333333487</v>
      </c>
      <c r="M1647" s="13">
        <f t="shared" si="1962"/>
        <v>8.7346553697553696E-3</v>
      </c>
      <c r="N1647" s="13">
        <f t="shared" si="1963"/>
        <v>3.4712598791922615E-2</v>
      </c>
      <c r="O1647" s="13">
        <f t="shared" si="1964"/>
        <v>6.6936575650225448E-3</v>
      </c>
      <c r="P1647" s="13">
        <f t="shared" si="1965"/>
        <v>2.6601421540876753E-2</v>
      </c>
      <c r="Q1647" s="13">
        <f t="shared" si="1966"/>
        <v>6.8976076552562091E-2</v>
      </c>
      <c r="R1647" s="13">
        <f t="shared" si="1967"/>
        <v>2.5647864569978097E-3</v>
      </c>
      <c r="S1647" s="13">
        <f t="shared" si="1968"/>
        <v>2.0253679110388313E-2</v>
      </c>
      <c r="T1647" s="13">
        <f t="shared" si="1969"/>
        <v>5.2858666664780188E-2</v>
      </c>
      <c r="U1647" s="13">
        <f t="shared" si="1970"/>
        <v>1.0192778020412626E-2</v>
      </c>
      <c r="V1647" s="13">
        <f t="shared" si="1971"/>
        <v>6.8536273417858671E-3</v>
      </c>
      <c r="W1647" s="13">
        <f t="shared" si="1972"/>
        <v>9.1373147928296067E-2</v>
      </c>
      <c r="X1647" s="13">
        <f t="shared" si="1973"/>
        <v>7.0022289029051027E-2</v>
      </c>
      <c r="Y1647" s="13">
        <f t="shared" si="1974"/>
        <v>2.6830207079631432E-2</v>
      </c>
      <c r="Z1647" s="13">
        <f t="shared" si="1975"/>
        <v>6.5516045162644198E-4</v>
      </c>
      <c r="AA1647" s="13">
        <f t="shared" si="1976"/>
        <v>2.6036885187698537E-3</v>
      </c>
      <c r="AB1647" s="13">
        <f t="shared" si="1977"/>
        <v>5.1736898083092038E-3</v>
      </c>
      <c r="AC1647" s="13">
        <f t="shared" si="1978"/>
        <v>1.3045465324983863E-3</v>
      </c>
      <c r="AD1647" s="13">
        <f t="shared" si="1979"/>
        <v>9.0782042625648818E-2</v>
      </c>
      <c r="AE1647" s="13">
        <f t="shared" si="1980"/>
        <v>6.9569305332122355E-2</v>
      </c>
      <c r="AF1647" s="13">
        <f t="shared" si="1981"/>
        <v>2.6656638826424928E-2</v>
      </c>
      <c r="AG1647" s="13">
        <f t="shared" si="1982"/>
        <v>6.8092902957723389E-3</v>
      </c>
      <c r="AH1647" s="13">
        <f t="shared" si="1983"/>
        <v>1.2551782319076608E-4</v>
      </c>
      <c r="AI1647" s="13">
        <f t="shared" si="1984"/>
        <v>4.9882332538765868E-4</v>
      </c>
      <c r="AJ1647" s="13">
        <f t="shared" si="1985"/>
        <v>9.911927391085735E-4</v>
      </c>
      <c r="AK1647" s="13">
        <f t="shared" si="1986"/>
        <v>1.3130407715638114E-3</v>
      </c>
      <c r="AL1647" s="13">
        <f t="shared" si="1987"/>
        <v>1.5892002952212902E-4</v>
      </c>
      <c r="AM1647" s="13">
        <f t="shared" si="1988"/>
        <v>7.2155809010782349E-2</v>
      </c>
      <c r="AN1647" s="13">
        <f t="shared" si="1989"/>
        <v>5.5295401638596323E-2</v>
      </c>
      <c r="AO1647" s="13">
        <f t="shared" si="1990"/>
        <v>2.1187354727855528E-2</v>
      </c>
      <c r="AP1647" s="13">
        <f t="shared" si="1991"/>
        <v>5.4121920577044407E-3</v>
      </c>
      <c r="AQ1647" s="13">
        <f t="shared" si="1992"/>
        <v>1.0368857950552111E-3</v>
      </c>
      <c r="AR1647" s="13">
        <f t="shared" si="1993"/>
        <v>1.9237698367704787E-5</v>
      </c>
      <c r="AS1647" s="13">
        <f t="shared" si="1994"/>
        <v>7.6452988337748643E-5</v>
      </c>
      <c r="AT1647" s="13">
        <f t="shared" si="1995"/>
        <v>1.5191680714737434E-4</v>
      </c>
      <c r="AU1647" s="13">
        <f t="shared" si="1996"/>
        <v>2.0124538225501393E-4</v>
      </c>
      <c r="AV1647" s="13">
        <f t="shared" si="1997"/>
        <v>1.9994349854758641E-4</v>
      </c>
      <c r="AW1647" s="13">
        <f t="shared" si="1998"/>
        <v>1.3444207513533052E-5</v>
      </c>
      <c r="AX1647" s="13">
        <f t="shared" si="1999"/>
        <v>4.7792682188903042E-2</v>
      </c>
      <c r="AY1647" s="13">
        <f t="shared" si="2000"/>
        <v>3.6625125450762769E-2</v>
      </c>
      <c r="AZ1647" s="13">
        <f t="shared" si="2001"/>
        <v>1.4033527235217294E-2</v>
      </c>
      <c r="BA1647" s="13">
        <f t="shared" si="2002"/>
        <v>3.58478656819607E-3</v>
      </c>
      <c r="BB1647" s="13">
        <f t="shared" si="2003"/>
        <v>6.8678536002356497E-4</v>
      </c>
      <c r="BC1647" s="13">
        <f t="shared" si="2004"/>
        <v>1.0526130284627862E-4</v>
      </c>
      <c r="BD1647" s="13">
        <f t="shared" si="2005"/>
        <v>2.4570815859640766E-6</v>
      </c>
      <c r="BE1647" s="13">
        <f t="shared" si="2006"/>
        <v>9.7647455660269121E-6</v>
      </c>
      <c r="BF1647" s="13">
        <f t="shared" si="2007"/>
        <v>1.9403152201767452E-5</v>
      </c>
      <c r="BG1647" s="13">
        <f t="shared" si="2008"/>
        <v>2.5703507433570986E-5</v>
      </c>
      <c r="BH1647" s="13">
        <f t="shared" si="2009"/>
        <v>2.553722795338344E-5</v>
      </c>
      <c r="BI1647" s="13">
        <f t="shared" si="2010"/>
        <v>2.0297619326187511E-5</v>
      </c>
      <c r="BJ1647" s="14">
        <f t="shared" si="2011"/>
        <v>0.79650607446215482</v>
      </c>
      <c r="BK1647" s="14">
        <f t="shared" si="2012"/>
        <v>0.10053197537558958</v>
      </c>
      <c r="BL1647" s="14">
        <f t="shared" si="2013"/>
        <v>3.0909134737485182E-2</v>
      </c>
      <c r="BM1647" s="14">
        <f t="shared" si="2014"/>
        <v>0.74370746750646943</v>
      </c>
      <c r="BN1647" s="14">
        <f t="shared" si="2015"/>
        <v>0.14828319627713721</v>
      </c>
    </row>
    <row r="1648" spans="1:66" x14ac:dyDescent="0.25">
      <c r="A1648" t="s">
        <v>16</v>
      </c>
      <c r="B1648" t="s">
        <v>235</v>
      </c>
      <c r="C1648" t="s">
        <v>234</v>
      </c>
      <c r="D1648" s="11">
        <v>44472</v>
      </c>
      <c r="E1648" s="10">
        <f>VLOOKUP(A1648,home!$A$2:$E$405,3,FALSE)</f>
        <v>1.4567901234567899</v>
      </c>
      <c r="F1648" s="10">
        <f>VLOOKUP(B1648,home!$B$2:$E$405,3,FALSE)</f>
        <v>1.92</v>
      </c>
      <c r="G1648" s="10">
        <f>VLOOKUP(C1648,away!$B$2:$E$405,4,FALSE)</f>
        <v>0.82</v>
      </c>
      <c r="H1648" s="10">
        <f>VLOOKUP(A1648,away!$A$2:$E$405,3,FALSE)</f>
        <v>1.4074074074074101</v>
      </c>
      <c r="I1648" s="10">
        <f>VLOOKUP(C1648,away!$B$2:$E$405,3,FALSE)</f>
        <v>1.1000000000000001</v>
      </c>
      <c r="J1648" s="10">
        <f>VLOOKUP(B1648,home!$B$2:$E$405,4,FALSE)</f>
        <v>0.99</v>
      </c>
      <c r="K1648" s="12">
        <f t="shared" si="1960"/>
        <v>2.2935703703703698</v>
      </c>
      <c r="L1648" s="12">
        <f t="shared" si="1961"/>
        <v>1.5326666666666697</v>
      </c>
      <c r="M1648" s="13">
        <f t="shared" si="1962"/>
        <v>2.1791462005265522E-2</v>
      </c>
      <c r="N1648" s="13">
        <f t="shared" si="1963"/>
        <v>4.9980251582328675E-2</v>
      </c>
      <c r="O1648" s="13">
        <f t="shared" si="1964"/>
        <v>3.3399047433403696E-2</v>
      </c>
      <c r="P1648" s="13">
        <f t="shared" si="1965"/>
        <v>7.6603065591849248E-2</v>
      </c>
      <c r="Q1648" s="13">
        <f t="shared" si="1966"/>
        <v>5.7316612066442937E-2</v>
      </c>
      <c r="R1648" s="13">
        <f t="shared" si="1967"/>
        <v>2.5594803349798415E-2</v>
      </c>
      <c r="S1648" s="13">
        <f t="shared" si="1968"/>
        <v>6.7320284162797964E-2</v>
      </c>
      <c r="T1648" s="13">
        <f t="shared" si="1969"/>
        <v>8.7847260760501727E-2</v>
      </c>
      <c r="U1648" s="13">
        <f t="shared" si="1970"/>
        <v>5.870348259855393E-2</v>
      </c>
      <c r="V1648" s="13">
        <f t="shared" si="1971"/>
        <v>2.6294396820484907E-2</v>
      </c>
      <c r="W1648" s="13">
        <f t="shared" si="1972"/>
        <v>4.3819894388535445E-2</v>
      </c>
      <c r="X1648" s="13">
        <f t="shared" si="1973"/>
        <v>6.7161291466162135E-2</v>
      </c>
      <c r="Y1648" s="13">
        <f t="shared" si="1974"/>
        <v>5.1467936360235687E-2</v>
      </c>
      <c r="Z1648" s="13">
        <f t="shared" si="1975"/>
        <v>1.307610064470815E-2</v>
      </c>
      <c r="AA1648" s="13">
        <f t="shared" si="1976"/>
        <v>2.9990956998683503E-2</v>
      </c>
      <c r="AB1648" s="13">
        <f t="shared" si="1977"/>
        <v>3.4393185175616181E-2</v>
      </c>
      <c r="AC1648" s="13">
        <f t="shared" si="1978"/>
        <v>5.77700857063599E-3</v>
      </c>
      <c r="AD1648" s="13">
        <f t="shared" si="1979"/>
        <v>2.5126002850575938E-2</v>
      </c>
      <c r="AE1648" s="13">
        <f t="shared" si="1980"/>
        <v>3.8509787035649473E-2</v>
      </c>
      <c r="AF1648" s="13">
        <f t="shared" si="1981"/>
        <v>2.9511333464986106E-2</v>
      </c>
      <c r="AG1648" s="13">
        <f t="shared" si="1982"/>
        <v>1.5077012363556266E-2</v>
      </c>
      <c r="AH1648" s="13">
        <f t="shared" si="1983"/>
        <v>5.0103258970306853E-3</v>
      </c>
      <c r="AI1648" s="13">
        <f t="shared" si="1984"/>
        <v>1.1491535023328925E-2</v>
      </c>
      <c r="AJ1648" s="13">
        <f t="shared" si="1985"/>
        <v>1.31783221197903E-2</v>
      </c>
      <c r="AK1648" s="13">
        <f t="shared" si="1986"/>
        <v>1.0075136381715826E-2</v>
      </c>
      <c r="AL1648" s="13">
        <f t="shared" si="1987"/>
        <v>8.1231184278351216E-4</v>
      </c>
      <c r="AM1648" s="13">
        <f t="shared" si="1988"/>
        <v>1.1525651132784477E-2</v>
      </c>
      <c r="AN1648" s="13">
        <f t="shared" si="1989"/>
        <v>1.7664981302847712E-2</v>
      </c>
      <c r="AO1648" s="13">
        <f t="shared" si="1990"/>
        <v>1.3537264005082325E-2</v>
      </c>
      <c r="AP1648" s="13">
        <f t="shared" si="1991"/>
        <v>6.9160377661520731E-3</v>
      </c>
      <c r="AQ1648" s="13">
        <f t="shared" si="1992"/>
        <v>2.6499951373972759E-3</v>
      </c>
      <c r="AR1648" s="13">
        <f t="shared" si="1993"/>
        <v>1.5358318983031405E-3</v>
      </c>
      <c r="AS1648" s="13">
        <f t="shared" si="1994"/>
        <v>3.5225385358177621E-3</v>
      </c>
      <c r="AT1648" s="13">
        <f t="shared" si="1995"/>
        <v>4.0395950071197232E-3</v>
      </c>
      <c r="AU1648" s="13">
        <f t="shared" si="1996"/>
        <v>3.0883651388752932E-3</v>
      </c>
      <c r="AV1648" s="13">
        <f t="shared" si="1997"/>
        <v>1.7708456938522867E-3</v>
      </c>
      <c r="AW1648" s="13">
        <f t="shared" si="1998"/>
        <v>7.9319517890316749E-5</v>
      </c>
      <c r="AX1648" s="13">
        <f t="shared" si="1999"/>
        <v>4.4058153228966924E-3</v>
      </c>
      <c r="AY1648" s="13">
        <f t="shared" si="2000"/>
        <v>6.7526462848930121E-3</v>
      </c>
      <c r="AZ1648" s="13">
        <f t="shared" si="2001"/>
        <v>5.1747779363230228E-3</v>
      </c>
      <c r="BA1648" s="13">
        <f t="shared" si="2002"/>
        <v>2.6437365501348117E-3</v>
      </c>
      <c r="BB1648" s="13">
        <f t="shared" si="2003"/>
        <v>1.0129917214599911E-3</v>
      </c>
      <c r="BC1648" s="13">
        <f t="shared" si="2004"/>
        <v>3.1051572901820282E-4</v>
      </c>
      <c r="BD1648" s="13">
        <f t="shared" si="2005"/>
        <v>3.9231972602210357E-4</v>
      </c>
      <c r="BE1648" s="13">
        <f t="shared" si="2006"/>
        <v>8.9981289931611805E-4</v>
      </c>
      <c r="BF1648" s="13">
        <f t="shared" si="2007"/>
        <v>1.0318921023742527E-3</v>
      </c>
      <c r="BG1648" s="13">
        <f t="shared" si="2008"/>
        <v>7.8890571714159156E-4</v>
      </c>
      <c r="BH1648" s="13">
        <f t="shared" si="2009"/>
        <v>4.5235269446293567E-4</v>
      </c>
      <c r="BI1648" s="13">
        <f t="shared" si="2010"/>
        <v>2.0750054739547788E-4</v>
      </c>
      <c r="BJ1648" s="14">
        <f t="shared" si="2011"/>
        <v>0.53841179522796412</v>
      </c>
      <c r="BK1648" s="14">
        <f t="shared" si="2012"/>
        <v>0.20535117527871014</v>
      </c>
      <c r="BL1648" s="14">
        <f t="shared" si="2013"/>
        <v>0.23956675493860219</v>
      </c>
      <c r="BM1648" s="14">
        <f t="shared" si="2014"/>
        <v>0.7250472572938933</v>
      </c>
      <c r="BN1648" s="14">
        <f t="shared" si="2015"/>
        <v>0.2646852420290885</v>
      </c>
    </row>
    <row r="1649" spans="1:66" x14ac:dyDescent="0.25">
      <c r="A1649" t="s">
        <v>16</v>
      </c>
      <c r="B1649" t="s">
        <v>58</v>
      </c>
      <c r="C1649" t="s">
        <v>18</v>
      </c>
      <c r="D1649" s="11">
        <v>44472</v>
      </c>
      <c r="E1649" s="10">
        <f>VLOOKUP(A1649,home!$A$2:$E$405,3,FALSE)</f>
        <v>1.4567901234567899</v>
      </c>
      <c r="F1649" s="10">
        <f>VLOOKUP(B1649,home!$B$2:$E$405,3,FALSE)</f>
        <v>1.2</v>
      </c>
      <c r="G1649" s="10">
        <f>VLOOKUP(C1649,away!$B$2:$E$405,4,FALSE)</f>
        <v>0.55000000000000004</v>
      </c>
      <c r="H1649" s="10">
        <f>VLOOKUP(A1649,away!$A$2:$E$405,3,FALSE)</f>
        <v>1.4074074074074101</v>
      </c>
      <c r="I1649" s="10">
        <f>VLOOKUP(C1649,away!$B$2:$E$405,3,FALSE)</f>
        <v>1.92</v>
      </c>
      <c r="J1649" s="10">
        <f>VLOOKUP(B1649,home!$B$2:$E$405,4,FALSE)</f>
        <v>1.6</v>
      </c>
      <c r="K1649" s="12">
        <f t="shared" si="1960"/>
        <v>0.96148148148148138</v>
      </c>
      <c r="L1649" s="12">
        <f t="shared" si="1961"/>
        <v>4.323555555555564</v>
      </c>
      <c r="M1649" s="13">
        <f t="shared" si="1962"/>
        <v>5.0668445237772039E-3</v>
      </c>
      <c r="N1649" s="13">
        <f t="shared" si="1963"/>
        <v>4.8716771791576371E-3</v>
      </c>
      <c r="O1649" s="13">
        <f t="shared" si="1964"/>
        <v>2.1906783789913217E-2</v>
      </c>
      <c r="P1649" s="13">
        <f t="shared" si="1965"/>
        <v>2.1062966932820261E-2</v>
      </c>
      <c r="Q1649" s="13">
        <f t="shared" si="1966"/>
        <v>2.3420136957580042E-3</v>
      </c>
      <c r="R1649" s="13">
        <f t="shared" si="1967"/>
        <v>4.7357598379616936E-2</v>
      </c>
      <c r="S1649" s="13">
        <f t="shared" si="1968"/>
        <v>2.1889786332063677E-2</v>
      </c>
      <c r="T1649" s="13">
        <f t="shared" si="1969"/>
        <v>1.0125826325481736E-2</v>
      </c>
      <c r="U1649" s="13">
        <f t="shared" si="1970"/>
        <v>4.553345384943909E-2</v>
      </c>
      <c r="V1649" s="13">
        <f t="shared" si="1971"/>
        <v>1.0110694327825661E-2</v>
      </c>
      <c r="W1649" s="13">
        <f t="shared" si="1972"/>
        <v>7.5060093261577522E-4</v>
      </c>
      <c r="X1649" s="13">
        <f t="shared" si="1973"/>
        <v>3.2452648322161227E-3</v>
      </c>
      <c r="Y1649" s="13">
        <f t="shared" si="1974"/>
        <v>7.0155413972885564E-3</v>
      </c>
      <c r="Z1649" s="13">
        <f t="shared" si="1975"/>
        <v>6.825106919065399E-2</v>
      </c>
      <c r="AA1649" s="13">
        <f t="shared" si="1976"/>
        <v>6.5622139118125089E-2</v>
      </c>
      <c r="AB1649" s="13">
        <f t="shared" si="1977"/>
        <v>3.1547235768639388E-2</v>
      </c>
      <c r="AC1649" s="13">
        <f t="shared" si="1978"/>
        <v>2.626896524250463E-3</v>
      </c>
      <c r="AD1649" s="13">
        <f t="shared" si="1979"/>
        <v>1.8042222417319925E-4</v>
      </c>
      <c r="AE1649" s="13">
        <f t="shared" si="1980"/>
        <v>7.8006550966972703E-4</v>
      </c>
      <c r="AF1649" s="13">
        <f t="shared" si="1981"/>
        <v>1.6863282840149155E-3</v>
      </c>
      <c r="AG1649" s="13">
        <f t="shared" si="1982"/>
        <v>2.4303113402810565E-3</v>
      </c>
      <c r="AH1649" s="13">
        <f t="shared" si="1983"/>
        <v>7.3771822342964824E-2</v>
      </c>
      <c r="AI1649" s="13">
        <f t="shared" si="1984"/>
        <v>7.0930241037902464E-2</v>
      </c>
      <c r="AJ1649" s="13">
        <f t="shared" si="1985"/>
        <v>3.4099056617480514E-2</v>
      </c>
      <c r="AK1649" s="13">
        <f t="shared" si="1986"/>
        <v>1.0928537157898693E-2</v>
      </c>
      <c r="AL1649" s="13">
        <f t="shared" si="1987"/>
        <v>4.3680230854986407E-4</v>
      </c>
      <c r="AM1649" s="13">
        <f t="shared" si="1988"/>
        <v>3.4694525478046327E-5</v>
      </c>
      <c r="AN1649" s="13">
        <f t="shared" si="1989"/>
        <v>1.5000370837797125E-4</v>
      </c>
      <c r="AO1649" s="13">
        <f t="shared" si="1990"/>
        <v>3.2427468335575717E-4</v>
      </c>
      <c r="AP1649" s="13">
        <f t="shared" si="1991"/>
        <v>4.6733986958293506E-4</v>
      </c>
      <c r="AQ1649" s="13">
        <f t="shared" si="1992"/>
        <v>5.0514247236697798E-4</v>
      </c>
      <c r="AR1649" s="13">
        <f t="shared" si="1993"/>
        <v>6.379131446687672E-2</v>
      </c>
      <c r="AS1649" s="13">
        <f t="shared" si="1994"/>
        <v>6.1334167539263677E-2</v>
      </c>
      <c r="AT1649" s="13">
        <f t="shared" si="1995"/>
        <v>2.948583313554231E-2</v>
      </c>
      <c r="AU1649" s="13">
        <f t="shared" si="1996"/>
        <v>9.4500275086256604E-3</v>
      </c>
      <c r="AV1649" s="13">
        <f t="shared" si="1997"/>
        <v>2.2715066122585377E-3</v>
      </c>
      <c r="AW1649" s="13">
        <f t="shared" si="1998"/>
        <v>5.0438758931228741E-5</v>
      </c>
      <c r="AX1649" s="13">
        <f t="shared" si="1999"/>
        <v>5.559690625988161E-6</v>
      </c>
      <c r="AY1649" s="13">
        <f t="shared" si="2000"/>
        <v>2.4037631293161301E-5</v>
      </c>
      <c r="AZ1649" s="13">
        <f t="shared" si="2001"/>
        <v>5.1964017159971922E-5</v>
      </c>
      <c r="BA1649" s="13">
        <f t="shared" si="2002"/>
        <v>7.488977169366041E-5</v>
      </c>
      <c r="BB1649" s="13">
        <f t="shared" si="2003"/>
        <v>8.0947522115103345E-5</v>
      </c>
      <c r="BC1649" s="13">
        <f t="shared" si="2004"/>
        <v>6.9996221789842363E-5</v>
      </c>
      <c r="BD1649" s="13">
        <f t="shared" si="2005"/>
        <v>4.5967548676576153E-2</v>
      </c>
      <c r="BE1649" s="13">
        <f t="shared" si="2006"/>
        <v>4.4196946801626544E-2</v>
      </c>
      <c r="BF1649" s="13">
        <f t="shared" si="2007"/>
        <v>2.1247272943893052E-2</v>
      </c>
      <c r="BG1649" s="13">
        <f t="shared" si="2008"/>
        <v>6.8096198225118974E-3</v>
      </c>
      <c r="BH1649" s="13">
        <f t="shared" si="2009"/>
        <v>1.6368308388186E-3</v>
      </c>
      <c r="BI1649" s="13">
        <f t="shared" si="2010"/>
        <v>3.147565079683768E-4</v>
      </c>
      <c r="BJ1649" s="14">
        <f t="shared" si="2011"/>
        <v>3.5216901834496155E-2</v>
      </c>
      <c r="BK1649" s="14">
        <f t="shared" si="2012"/>
        <v>6.1218028580580293E-2</v>
      </c>
      <c r="BL1649" s="14">
        <f t="shared" si="2013"/>
        <v>0.68820269291594183</v>
      </c>
      <c r="BM1649" s="14">
        <f t="shared" si="2014"/>
        <v>0.75030720914826721</v>
      </c>
      <c r="BN1649" s="14">
        <f t="shared" si="2015"/>
        <v>0.10260788450104326</v>
      </c>
    </row>
    <row r="1650" spans="1:66" x14ac:dyDescent="0.25">
      <c r="A1650" t="s">
        <v>61</v>
      </c>
      <c r="B1650" t="s">
        <v>242</v>
      </c>
      <c r="C1650" t="s">
        <v>70</v>
      </c>
      <c r="D1650" s="11">
        <v>44472</v>
      </c>
      <c r="E1650" s="10">
        <f>VLOOKUP(A1650,home!$A$2:$E$405,3,FALSE)</f>
        <v>1.5</v>
      </c>
      <c r="F1650" s="10">
        <f>VLOOKUP(B1650,home!$B$2:$E$405,3,FALSE)</f>
        <v>1</v>
      </c>
      <c r="G1650" s="10">
        <f>VLOOKUP(C1650,away!$B$2:$E$405,4,FALSE)</f>
        <v>1.5</v>
      </c>
      <c r="H1650" s="10">
        <f>VLOOKUP(A1650,away!$A$2:$E$405,3,FALSE)</f>
        <v>1.1000000000000001</v>
      </c>
      <c r="I1650" s="10">
        <f>VLOOKUP(C1650,away!$B$2:$E$405,3,FALSE)</f>
        <v>1</v>
      </c>
      <c r="J1650" s="10">
        <f>VLOOKUP(B1650,home!$B$2:$E$405,4,FALSE)</f>
        <v>0.68</v>
      </c>
      <c r="K1650" s="12">
        <f t="shared" si="1960"/>
        <v>2.25</v>
      </c>
      <c r="L1650" s="12">
        <f t="shared" si="1961"/>
        <v>0.74800000000000011</v>
      </c>
      <c r="M1650" s="13">
        <f t="shared" si="1962"/>
        <v>4.988674214515236E-2</v>
      </c>
      <c r="N1650" s="13">
        <f t="shared" si="1963"/>
        <v>0.11224516982659281</v>
      </c>
      <c r="O1650" s="13">
        <f t="shared" si="1964"/>
        <v>3.7315283124573967E-2</v>
      </c>
      <c r="P1650" s="13">
        <f t="shared" si="1965"/>
        <v>8.3959387030291432E-2</v>
      </c>
      <c r="Q1650" s="13">
        <f t="shared" si="1966"/>
        <v>0.12627581605491692</v>
      </c>
      <c r="R1650" s="13">
        <f t="shared" si="1967"/>
        <v>1.3955915888590666E-2</v>
      </c>
      <c r="S1650" s="13">
        <f t="shared" si="1968"/>
        <v>3.5325912092995126E-2</v>
      </c>
      <c r="T1650" s="13">
        <f t="shared" si="1969"/>
        <v>9.4454310409077868E-2</v>
      </c>
      <c r="U1650" s="13">
        <f t="shared" si="1970"/>
        <v>3.1400810749328996E-2</v>
      </c>
      <c r="V1650" s="13">
        <f t="shared" si="1971"/>
        <v>6.60594556139009E-3</v>
      </c>
      <c r="W1650" s="13">
        <f t="shared" si="1972"/>
        <v>9.4706862041187709E-2</v>
      </c>
      <c r="X1650" s="13">
        <f t="shared" si="1973"/>
        <v>7.0840732806808401E-2</v>
      </c>
      <c r="Y1650" s="13">
        <f t="shared" si="1974"/>
        <v>2.6494434069746348E-2</v>
      </c>
      <c r="Z1650" s="13">
        <f t="shared" si="1975"/>
        <v>3.4796750282219398E-3</v>
      </c>
      <c r="AA1650" s="13">
        <f t="shared" si="1976"/>
        <v>7.8292688134993637E-3</v>
      </c>
      <c r="AB1650" s="13">
        <f t="shared" si="1977"/>
        <v>8.8079274151867861E-3</v>
      </c>
      <c r="AC1650" s="13">
        <f t="shared" si="1978"/>
        <v>6.9486289873872025E-4</v>
      </c>
      <c r="AD1650" s="13">
        <f t="shared" si="1979"/>
        <v>5.3272609898168094E-2</v>
      </c>
      <c r="AE1650" s="13">
        <f t="shared" si="1980"/>
        <v>3.9847912203829737E-2</v>
      </c>
      <c r="AF1650" s="13">
        <f t="shared" si="1981"/>
        <v>1.4903119164232323E-2</v>
      </c>
      <c r="AG1650" s="13">
        <f t="shared" si="1982"/>
        <v>3.7158443782819264E-3</v>
      </c>
      <c r="AH1650" s="13">
        <f t="shared" si="1983"/>
        <v>6.5069923027750271E-4</v>
      </c>
      <c r="AI1650" s="13">
        <f t="shared" si="1984"/>
        <v>1.4640732681243812E-3</v>
      </c>
      <c r="AJ1650" s="13">
        <f t="shared" si="1985"/>
        <v>1.6470824266399291E-3</v>
      </c>
      <c r="AK1650" s="13">
        <f t="shared" si="1986"/>
        <v>1.235311819979947E-3</v>
      </c>
      <c r="AL1650" s="13">
        <f t="shared" si="1987"/>
        <v>4.6778170343090658E-5</v>
      </c>
      <c r="AM1650" s="13">
        <f t="shared" si="1988"/>
        <v>2.3972674454175631E-2</v>
      </c>
      <c r="AN1650" s="13">
        <f t="shared" si="1989"/>
        <v>1.7931560491723373E-2</v>
      </c>
      <c r="AO1650" s="13">
        <f t="shared" si="1990"/>
        <v>6.7064036239045423E-3</v>
      </c>
      <c r="AP1650" s="13">
        <f t="shared" si="1991"/>
        <v>1.6721299702268661E-3</v>
      </c>
      <c r="AQ1650" s="13">
        <f t="shared" si="1992"/>
        <v>3.1268830443242397E-4</v>
      </c>
      <c r="AR1650" s="13">
        <f t="shared" si="1993"/>
        <v>9.7344604849514463E-5</v>
      </c>
      <c r="AS1650" s="13">
        <f t="shared" si="1994"/>
        <v>2.1902536091140756E-4</v>
      </c>
      <c r="AT1650" s="13">
        <f t="shared" si="1995"/>
        <v>2.4640353102533353E-4</v>
      </c>
      <c r="AU1650" s="13">
        <f t="shared" si="1996"/>
        <v>1.8480264826900016E-4</v>
      </c>
      <c r="AV1650" s="13">
        <f t="shared" si="1997"/>
        <v>1.0395148965131261E-4</v>
      </c>
      <c r="AW1650" s="13">
        <f t="shared" si="1998"/>
        <v>2.1868794635394875E-6</v>
      </c>
      <c r="AX1650" s="13">
        <f t="shared" si="1999"/>
        <v>8.9897529203158653E-3</v>
      </c>
      <c r="AY1650" s="13">
        <f t="shared" si="2000"/>
        <v>6.7243351843962679E-3</v>
      </c>
      <c r="AZ1650" s="13">
        <f t="shared" si="2001"/>
        <v>2.5149013589642047E-3</v>
      </c>
      <c r="BA1650" s="13">
        <f t="shared" si="2002"/>
        <v>6.270487388350751E-4</v>
      </c>
      <c r="BB1650" s="13">
        <f t="shared" si="2003"/>
        <v>1.1725811416215905E-4</v>
      </c>
      <c r="BC1650" s="13">
        <f t="shared" si="2004"/>
        <v>1.7541813878659004E-5</v>
      </c>
      <c r="BD1650" s="13">
        <f t="shared" si="2005"/>
        <v>1.2135627404572795E-5</v>
      </c>
      <c r="BE1650" s="13">
        <f t="shared" si="2006"/>
        <v>2.730516166028879E-5</v>
      </c>
      <c r="BF1650" s="13">
        <f t="shared" si="2007"/>
        <v>3.0718306867824892E-5</v>
      </c>
      <c r="BG1650" s="13">
        <f t="shared" si="2008"/>
        <v>2.3038730150868673E-5</v>
      </c>
      <c r="BH1650" s="13">
        <f t="shared" si="2009"/>
        <v>1.2959285709863631E-5</v>
      </c>
      <c r="BI1650" s="13">
        <f t="shared" si="2010"/>
        <v>5.831678569438631E-6</v>
      </c>
      <c r="BJ1650" s="14">
        <f t="shared" si="2011"/>
        <v>0.70634310582785742</v>
      </c>
      <c r="BK1650" s="14">
        <f t="shared" si="2012"/>
        <v>0.18324396308330712</v>
      </c>
      <c r="BL1650" s="14">
        <f t="shared" si="2013"/>
        <v>0.10526988916127095</v>
      </c>
      <c r="BM1650" s="14">
        <f t="shared" si="2014"/>
        <v>0.56797617072560658</v>
      </c>
      <c r="BN1650" s="14">
        <f t="shared" si="2015"/>
        <v>0.4236383140701182</v>
      </c>
    </row>
    <row r="1651" spans="1:66" x14ac:dyDescent="0.25">
      <c r="A1651" t="s">
        <v>61</v>
      </c>
      <c r="B1651" t="s">
        <v>238</v>
      </c>
      <c r="C1651" t="s">
        <v>311</v>
      </c>
      <c r="D1651" s="11">
        <v>44472</v>
      </c>
      <c r="E1651" s="10">
        <f>VLOOKUP(A1651,home!$A$2:$E$405,3,FALSE)</f>
        <v>1.5</v>
      </c>
      <c r="F1651" s="10">
        <f>VLOOKUP(B1651,home!$B$2:$E$405,3,FALSE)</f>
        <v>0.67</v>
      </c>
      <c r="G1651" s="10">
        <f>VLOOKUP(C1651,away!$B$2:$E$405,4,FALSE)</f>
        <v>1.33</v>
      </c>
      <c r="H1651" s="10">
        <f>VLOOKUP(A1651,away!$A$2:$E$405,3,FALSE)</f>
        <v>1.1000000000000001</v>
      </c>
      <c r="I1651" s="10">
        <f>VLOOKUP(C1651,away!$B$2:$E$405,3,FALSE)</f>
        <v>0.67</v>
      </c>
      <c r="J1651" s="10">
        <f>VLOOKUP(B1651,home!$B$2:$E$405,4,FALSE)</f>
        <v>0.91</v>
      </c>
      <c r="K1651" s="12">
        <f t="shared" si="1960"/>
        <v>1.3366500000000001</v>
      </c>
      <c r="L1651" s="12">
        <f t="shared" si="1961"/>
        <v>0.6706700000000001</v>
      </c>
      <c r="M1651" s="13">
        <f t="shared" si="1962"/>
        <v>0.13434824592718822</v>
      </c>
      <c r="N1651" s="13">
        <f t="shared" si="1963"/>
        <v>0.17957658291857614</v>
      </c>
      <c r="O1651" s="13">
        <f t="shared" si="1964"/>
        <v>9.0103338095987348E-2</v>
      </c>
      <c r="P1651" s="13">
        <f t="shared" si="1965"/>
        <v>0.1204366268660015</v>
      </c>
      <c r="Q1651" s="13">
        <f t="shared" si="1966"/>
        <v>0.12001551977905742</v>
      </c>
      <c r="R1651" s="13">
        <f t="shared" si="1967"/>
        <v>3.0214802880417911E-2</v>
      </c>
      <c r="S1651" s="13">
        <f t="shared" si="1968"/>
        <v>2.6991385318721674E-2</v>
      </c>
      <c r="T1651" s="13">
        <f t="shared" si="1969"/>
        <v>8.0490808650220458E-2</v>
      </c>
      <c r="U1651" s="13">
        <f t="shared" si="1970"/>
        <v>4.0386616270110601E-2</v>
      </c>
      <c r="V1651" s="13">
        <f t="shared" si="1971"/>
        <v>2.6884950953750294E-3</v>
      </c>
      <c r="W1651" s="13">
        <f t="shared" si="1972"/>
        <v>5.3472914837559053E-2</v>
      </c>
      <c r="X1651" s="13">
        <f t="shared" si="1973"/>
        <v>3.5862679794105741E-2</v>
      </c>
      <c r="Y1651" s="13">
        <f t="shared" si="1974"/>
        <v>1.2026011728756445E-2</v>
      </c>
      <c r="Z1651" s="13">
        <f t="shared" si="1975"/>
        <v>6.7547206159366286E-3</v>
      </c>
      <c r="AA1651" s="13">
        <f t="shared" si="1976"/>
        <v>9.028697311291696E-3</v>
      </c>
      <c r="AB1651" s="13">
        <f t="shared" si="1977"/>
        <v>6.0341041305690237E-3</v>
      </c>
      <c r="AC1651" s="13">
        <f t="shared" si="1978"/>
        <v>1.5063151662221991E-4</v>
      </c>
      <c r="AD1651" s="13">
        <f t="shared" si="1979"/>
        <v>1.7868642904405829E-2</v>
      </c>
      <c r="AE1651" s="13">
        <f t="shared" si="1980"/>
        <v>1.1983962736697861E-2</v>
      </c>
      <c r="AF1651" s="13">
        <f t="shared" si="1981"/>
        <v>4.0186421443105767E-3</v>
      </c>
      <c r="AG1651" s="13">
        <f t="shared" si="1982"/>
        <v>8.9839424230825837E-4</v>
      </c>
      <c r="AH1651" s="13">
        <f t="shared" si="1983"/>
        <v>1.1325471188725548E-3</v>
      </c>
      <c r="AI1651" s="13">
        <f t="shared" si="1984"/>
        <v>1.5138191064410006E-3</v>
      </c>
      <c r="AJ1651" s="13">
        <f t="shared" si="1985"/>
        <v>1.0117231543121817E-3</v>
      </c>
      <c r="AK1651" s="13">
        <f t="shared" si="1986"/>
        <v>4.5077325140379276E-4</v>
      </c>
      <c r="AL1651" s="13">
        <f t="shared" si="1987"/>
        <v>5.4013512827021934E-6</v>
      </c>
      <c r="AM1651" s="13">
        <f t="shared" si="1988"/>
        <v>4.7768243076348081E-3</v>
      </c>
      <c r="AN1651" s="13">
        <f t="shared" si="1989"/>
        <v>3.2036727584014374E-3</v>
      </c>
      <c r="AO1651" s="13">
        <f t="shared" si="1990"/>
        <v>1.0743036044385458E-3</v>
      </c>
      <c r="AP1651" s="13">
        <f t="shared" si="1991"/>
        <v>2.401677327962666E-4</v>
      </c>
      <c r="AQ1651" s="13">
        <f t="shared" si="1992"/>
        <v>4.0268323338618034E-5</v>
      </c>
      <c r="AR1651" s="13">
        <f t="shared" si="1993"/>
        <v>1.5191307524285133E-4</v>
      </c>
      <c r="AS1651" s="13">
        <f t="shared" si="1994"/>
        <v>2.0305461202335724E-4</v>
      </c>
      <c r="AT1651" s="13">
        <f t="shared" si="1995"/>
        <v>1.3570647358051026E-4</v>
      </c>
      <c r="AU1651" s="13">
        <f t="shared" si="1996"/>
        <v>6.0464019303796364E-5</v>
      </c>
      <c r="AV1651" s="13">
        <f t="shared" si="1997"/>
        <v>2.0204807850604857E-5</v>
      </c>
      <c r="AW1651" s="13">
        <f t="shared" si="1998"/>
        <v>1.3450130718068488E-7</v>
      </c>
      <c r="AX1651" s="13">
        <f t="shared" si="1999"/>
        <v>1.0641570351333435E-3</v>
      </c>
      <c r="AY1651" s="13">
        <f t="shared" si="2000"/>
        <v>7.1369819875287974E-4</v>
      </c>
      <c r="AZ1651" s="13">
        <f t="shared" si="2001"/>
        <v>2.3932798547879688E-4</v>
      </c>
      <c r="BA1651" s="13">
        <f t="shared" si="2002"/>
        <v>5.3503366673688251E-5</v>
      </c>
      <c r="BB1651" s="13">
        <f t="shared" si="2003"/>
        <v>8.9707757317606253E-6</v>
      </c>
      <c r="BC1651" s="13">
        <f t="shared" si="2004"/>
        <v>1.2032860320039803E-6</v>
      </c>
      <c r="BD1651" s="13">
        <f t="shared" si="2005"/>
        <v>1.6980590362187179E-5</v>
      </c>
      <c r="BE1651" s="13">
        <f t="shared" si="2006"/>
        <v>2.2697106107617494E-5</v>
      </c>
      <c r="BF1651" s="13">
        <f t="shared" si="2007"/>
        <v>1.5169043439373465E-5</v>
      </c>
      <c r="BG1651" s="13">
        <f t="shared" si="2008"/>
        <v>6.7585673044128497E-6</v>
      </c>
      <c r="BH1651" s="13">
        <f t="shared" si="2009"/>
        <v>2.258459746860859E-6</v>
      </c>
      <c r="BI1651" s="13">
        <f t="shared" si="2010"/>
        <v>6.037540441283132E-7</v>
      </c>
      <c r="BJ1651" s="14">
        <f t="shared" si="2011"/>
        <v>0.52763025711040978</v>
      </c>
      <c r="BK1651" s="14">
        <f t="shared" si="2012"/>
        <v>0.28533448427394426</v>
      </c>
      <c r="BL1651" s="14">
        <f t="shared" si="2013"/>
        <v>0.18051223182841178</v>
      </c>
      <c r="BM1651" s="14">
        <f t="shared" si="2014"/>
        <v>0.3248230136640286</v>
      </c>
      <c r="BN1651" s="14">
        <f t="shared" si="2015"/>
        <v>0.67469511646722857</v>
      </c>
    </row>
    <row r="1652" spans="1:66" x14ac:dyDescent="0.25">
      <c r="A1652" t="s">
        <v>61</v>
      </c>
      <c r="B1652" t="s">
        <v>66</v>
      </c>
      <c r="C1652" t="s">
        <v>318</v>
      </c>
      <c r="D1652" s="11">
        <v>44472</v>
      </c>
      <c r="E1652" s="10">
        <f>VLOOKUP(A1652,home!$A$2:$E$405,3,FALSE)</f>
        <v>1.5</v>
      </c>
      <c r="F1652" s="10">
        <f>VLOOKUP(B1652,home!$B$2:$E$405,3,FALSE)</f>
        <v>1.33</v>
      </c>
      <c r="G1652" s="10">
        <f>VLOOKUP(C1652,away!$B$2:$E$405,4,FALSE)</f>
        <v>0.33</v>
      </c>
      <c r="H1652" s="10">
        <f>VLOOKUP(A1652,away!$A$2:$E$405,3,FALSE)</f>
        <v>1.1000000000000001</v>
      </c>
      <c r="I1652" s="10">
        <f>VLOOKUP(C1652,away!$B$2:$E$405,3,FALSE)</f>
        <v>0.83</v>
      </c>
      <c r="J1652" s="10">
        <f>VLOOKUP(B1652,home!$B$2:$E$405,4,FALSE)</f>
        <v>1.59</v>
      </c>
      <c r="K1652" s="12">
        <f t="shared" si="1960"/>
        <v>0.6583500000000001</v>
      </c>
      <c r="L1652" s="12">
        <f t="shared" si="1961"/>
        <v>1.45167</v>
      </c>
      <c r="M1652" s="13">
        <f t="shared" si="1962"/>
        <v>0.12123554169830042</v>
      </c>
      <c r="N1652" s="13">
        <f t="shared" si="1963"/>
        <v>7.9815418877076078E-2</v>
      </c>
      <c r="O1652" s="13">
        <f t="shared" si="1964"/>
        <v>0.17599399881717179</v>
      </c>
      <c r="P1652" s="13">
        <f t="shared" si="1965"/>
        <v>0.11586564912128505</v>
      </c>
      <c r="Q1652" s="13">
        <f t="shared" si="1966"/>
        <v>2.6273240508861522E-2</v>
      </c>
      <c r="R1652" s="13">
        <f t="shared" si="1967"/>
        <v>0.12774260413146188</v>
      </c>
      <c r="S1652" s="13">
        <f t="shared" si="1968"/>
        <v>2.7683401373553115E-2</v>
      </c>
      <c r="T1652" s="13">
        <f t="shared" si="1969"/>
        <v>3.8140075049499012E-2</v>
      </c>
      <c r="U1652" s="13">
        <f t="shared" si="1970"/>
        <v>8.4099343429947931E-2</v>
      </c>
      <c r="V1652" s="13">
        <f t="shared" si="1971"/>
        <v>2.939690993342839E-3</v>
      </c>
      <c r="W1652" s="13">
        <f t="shared" si="1972"/>
        <v>5.7656626296696614E-3</v>
      </c>
      <c r="X1652" s="13">
        <f t="shared" si="1973"/>
        <v>8.3698394696125576E-3</v>
      </c>
      <c r="Y1652" s="13">
        <f t="shared" si="1974"/>
        <v>6.0751224314262312E-3</v>
      </c>
      <c r="Z1652" s="13">
        <f t="shared" si="1975"/>
        <v>6.1813368713173091E-2</v>
      </c>
      <c r="AA1652" s="13">
        <f t="shared" si="1976"/>
        <v>4.0694831292317504E-2</v>
      </c>
      <c r="AB1652" s="13">
        <f t="shared" si="1977"/>
        <v>1.3395721090648616E-2</v>
      </c>
      <c r="AC1652" s="13">
        <f t="shared" si="1978"/>
        <v>1.75592693563866E-4</v>
      </c>
      <c r="AD1652" s="13">
        <f t="shared" si="1979"/>
        <v>9.4895599806075538E-4</v>
      </c>
      <c r="AE1652" s="13">
        <f t="shared" si="1980"/>
        <v>1.3775709537048569E-3</v>
      </c>
      <c r="AF1652" s="13">
        <f t="shared" si="1981"/>
        <v>9.9988921318236489E-4</v>
      </c>
      <c r="AG1652" s="13">
        <f t="shared" si="1982"/>
        <v>4.8383639136681452E-4</v>
      </c>
      <c r="AH1652" s="13">
        <f t="shared" si="1983"/>
        <v>2.2433153239963009E-2</v>
      </c>
      <c r="AI1652" s="13">
        <f t="shared" si="1984"/>
        <v>1.4768866435529647E-2</v>
      </c>
      <c r="AJ1652" s="13">
        <f t="shared" si="1985"/>
        <v>4.8615416089154723E-3</v>
      </c>
      <c r="AK1652" s="13">
        <f t="shared" si="1986"/>
        <v>1.0668653060765005E-3</v>
      </c>
      <c r="AL1652" s="13">
        <f t="shared" si="1987"/>
        <v>6.7126062656978841E-6</v>
      </c>
      <c r="AM1652" s="13">
        <f t="shared" si="1988"/>
        <v>1.2494903626465972E-4</v>
      </c>
      <c r="AN1652" s="13">
        <f t="shared" si="1989"/>
        <v>1.8138476747431856E-4</v>
      </c>
      <c r="AO1652" s="13">
        <f t="shared" si="1990"/>
        <v>1.3165541269972202E-4</v>
      </c>
      <c r="AP1652" s="13">
        <f t="shared" si="1991"/>
        <v>6.370673765126848E-5</v>
      </c>
      <c r="AQ1652" s="13">
        <f t="shared" si="1992"/>
        <v>2.3120289961554244E-5</v>
      </c>
      <c r="AR1652" s="13">
        <f t="shared" si="1993"/>
        <v>6.5131071127714144E-3</v>
      </c>
      <c r="AS1652" s="13">
        <f t="shared" si="1994"/>
        <v>4.2879040676930607E-3</v>
      </c>
      <c r="AT1652" s="13">
        <f t="shared" si="1995"/>
        <v>1.4114708214828635E-3</v>
      </c>
      <c r="AU1652" s="13">
        <f t="shared" si="1996"/>
        <v>3.0974727177441442E-4</v>
      </c>
      <c r="AV1652" s="13">
        <f t="shared" si="1997"/>
        <v>5.0980529093171432E-5</v>
      </c>
      <c r="AW1652" s="13">
        <f t="shared" si="1998"/>
        <v>1.7820234510615798E-7</v>
      </c>
      <c r="AX1652" s="13">
        <f t="shared" si="1999"/>
        <v>1.3710033004139783E-5</v>
      </c>
      <c r="AY1652" s="13">
        <f t="shared" si="2000"/>
        <v>1.9902443611119603E-5</v>
      </c>
      <c r="AZ1652" s="13">
        <f t="shared" si="2001"/>
        <v>1.4445890158476996E-5</v>
      </c>
      <c r="BA1652" s="13">
        <f t="shared" si="2002"/>
        <v>6.9902217887854336E-6</v>
      </c>
      <c r="BB1652" s="13">
        <f t="shared" si="2003"/>
        <v>2.536873816031539E-6</v>
      </c>
      <c r="BC1652" s="13">
        <f t="shared" si="2004"/>
        <v>7.3654072250370019E-7</v>
      </c>
      <c r="BD1652" s="13">
        <f t="shared" si="2005"/>
        <v>1.5758137003994818E-3</v>
      </c>
      <c r="BE1652" s="13">
        <f t="shared" si="2006"/>
        <v>1.037436949657999E-3</v>
      </c>
      <c r="BF1652" s="13">
        <f t="shared" si="2007"/>
        <v>3.4149830790367183E-4</v>
      </c>
      <c r="BG1652" s="13">
        <f t="shared" si="2008"/>
        <v>7.4941803669460787E-5</v>
      </c>
      <c r="BH1652" s="13">
        <f t="shared" si="2009"/>
        <v>1.2334484111447377E-5</v>
      </c>
      <c r="BI1652" s="13">
        <f t="shared" si="2010"/>
        <v>1.6240815229542768E-6</v>
      </c>
      <c r="BJ1652" s="14">
        <f t="shared" si="2011"/>
        <v>0.16883274976961241</v>
      </c>
      <c r="BK1652" s="14">
        <f t="shared" si="2012"/>
        <v>0.26792649092992216</v>
      </c>
      <c r="BL1652" s="14">
        <f t="shared" si="2013"/>
        <v>0.50067378448211242</v>
      </c>
      <c r="BM1652" s="14">
        <f t="shared" si="2014"/>
        <v>0.3523002164993973</v>
      </c>
      <c r="BN1652" s="14">
        <f t="shared" si="2015"/>
        <v>0.64692645315415676</v>
      </c>
    </row>
    <row r="1653" spans="1:66" x14ac:dyDescent="0.25">
      <c r="A1653" t="s">
        <v>61</v>
      </c>
      <c r="B1653" t="s">
        <v>239</v>
      </c>
      <c r="C1653" t="s">
        <v>241</v>
      </c>
      <c r="D1653" s="11">
        <v>44472</v>
      </c>
      <c r="E1653" s="10">
        <f>VLOOKUP(A1653,home!$A$2:$E$405,3,FALSE)</f>
        <v>1.5</v>
      </c>
      <c r="F1653" s="10">
        <f>VLOOKUP(B1653,home!$B$2:$E$405,3,FALSE)</f>
        <v>1.33</v>
      </c>
      <c r="G1653" s="10">
        <f>VLOOKUP(C1653,away!$B$2:$E$405,4,FALSE)</f>
        <v>0.5</v>
      </c>
      <c r="H1653" s="10">
        <f>VLOOKUP(A1653,away!$A$2:$E$405,3,FALSE)</f>
        <v>1.1000000000000001</v>
      </c>
      <c r="I1653" s="10">
        <f>VLOOKUP(C1653,away!$B$2:$E$405,3,FALSE)</f>
        <v>0.67</v>
      </c>
      <c r="J1653" s="10">
        <f>VLOOKUP(B1653,home!$B$2:$E$405,4,FALSE)</f>
        <v>0.68</v>
      </c>
      <c r="K1653" s="12">
        <f t="shared" si="1960"/>
        <v>0.99750000000000005</v>
      </c>
      <c r="L1653" s="12">
        <f t="shared" si="1961"/>
        <v>0.50116000000000005</v>
      </c>
      <c r="M1653" s="13">
        <f t="shared" si="1962"/>
        <v>0.22342935497879551</v>
      </c>
      <c r="N1653" s="13">
        <f t="shared" si="1963"/>
        <v>0.22287078159134857</v>
      </c>
      <c r="O1653" s="13">
        <f t="shared" si="1964"/>
        <v>0.11197385554117319</v>
      </c>
      <c r="P1653" s="13">
        <f t="shared" si="1965"/>
        <v>0.11169392090232026</v>
      </c>
      <c r="Q1653" s="13">
        <f t="shared" si="1966"/>
        <v>0.11115680231868508</v>
      </c>
      <c r="R1653" s="13">
        <f t="shared" si="1967"/>
        <v>2.8058408721507173E-2</v>
      </c>
      <c r="S1653" s="13">
        <f t="shared" si="1968"/>
        <v>1.3959146021477072E-2</v>
      </c>
      <c r="T1653" s="13">
        <f t="shared" si="1969"/>
        <v>5.5707343050032221E-2</v>
      </c>
      <c r="U1653" s="13">
        <f t="shared" si="1970"/>
        <v>2.798826269970341E-2</v>
      </c>
      <c r="V1653" s="13">
        <f t="shared" si="1971"/>
        <v>7.7536402289701616E-4</v>
      </c>
      <c r="W1653" s="13">
        <f t="shared" si="1972"/>
        <v>3.6959636770962791E-2</v>
      </c>
      <c r="X1653" s="13">
        <f t="shared" si="1973"/>
        <v>1.8522691564135718E-2</v>
      </c>
      <c r="Y1653" s="13">
        <f t="shared" si="1974"/>
        <v>4.6414160521411271E-3</v>
      </c>
      <c r="Z1653" s="13">
        <f t="shared" si="1975"/>
        <v>4.6872507049568468E-3</v>
      </c>
      <c r="AA1653" s="13">
        <f t="shared" si="1976"/>
        <v>4.6755325781944555E-3</v>
      </c>
      <c r="AB1653" s="13">
        <f t="shared" si="1977"/>
        <v>2.3319218733744845E-3</v>
      </c>
      <c r="AC1653" s="13">
        <f t="shared" si="1978"/>
        <v>2.4225623758173797E-5</v>
      </c>
      <c r="AD1653" s="13">
        <f t="shared" si="1979"/>
        <v>9.2168094197588452E-3</v>
      </c>
      <c r="AE1653" s="13">
        <f t="shared" si="1980"/>
        <v>4.6190962088063442E-3</v>
      </c>
      <c r="AF1653" s="13">
        <f t="shared" si="1981"/>
        <v>1.1574531280026934E-3</v>
      </c>
      <c r="AG1653" s="13">
        <f t="shared" si="1982"/>
        <v>1.9335640320994338E-4</v>
      </c>
      <c r="AH1653" s="13">
        <f t="shared" si="1983"/>
        <v>5.8726564082404314E-4</v>
      </c>
      <c r="AI1653" s="13">
        <f t="shared" si="1984"/>
        <v>5.8579747672198317E-4</v>
      </c>
      <c r="AJ1653" s="13">
        <f t="shared" si="1985"/>
        <v>2.9216649151508905E-4</v>
      </c>
      <c r="AK1653" s="13">
        <f t="shared" si="1986"/>
        <v>9.7145358428767114E-5</v>
      </c>
      <c r="AL1653" s="13">
        <f t="shared" si="1987"/>
        <v>4.844224527455909E-7</v>
      </c>
      <c r="AM1653" s="13">
        <f t="shared" si="1988"/>
        <v>1.8387534792418904E-3</v>
      </c>
      <c r="AN1653" s="13">
        <f t="shared" si="1989"/>
        <v>9.2150969365686593E-4</v>
      </c>
      <c r="AO1653" s="13">
        <f t="shared" si="1990"/>
        <v>2.3091189903653742E-4</v>
      </c>
      <c r="AP1653" s="13">
        <f t="shared" si="1991"/>
        <v>3.8574602440383719E-5</v>
      </c>
      <c r="AQ1653" s="13">
        <f t="shared" si="1992"/>
        <v>4.833011939755674E-6</v>
      </c>
      <c r="AR1653" s="13">
        <f t="shared" si="1993"/>
        <v>5.8862809711075512E-5</v>
      </c>
      <c r="AS1653" s="13">
        <f t="shared" si="1994"/>
        <v>5.8715652686797834E-5</v>
      </c>
      <c r="AT1653" s="13">
        <f t="shared" si="1995"/>
        <v>2.9284431777540411E-5</v>
      </c>
      <c r="AU1653" s="13">
        <f t="shared" si="1996"/>
        <v>9.7370735660321876E-6</v>
      </c>
      <c r="AV1653" s="13">
        <f t="shared" si="1997"/>
        <v>2.4281827205292769E-6</v>
      </c>
      <c r="AW1653" s="13">
        <f t="shared" si="1998"/>
        <v>6.7268395424148718E-9</v>
      </c>
      <c r="AX1653" s="13">
        <f t="shared" si="1999"/>
        <v>3.0569276592396421E-4</v>
      </c>
      <c r="AY1653" s="13">
        <f t="shared" si="2000"/>
        <v>1.5320098657045392E-4</v>
      </c>
      <c r="AZ1653" s="13">
        <f t="shared" si="2001"/>
        <v>3.8389103214824336E-5</v>
      </c>
      <c r="BA1653" s="13">
        <f t="shared" si="2002"/>
        <v>6.4130276557137924E-6</v>
      </c>
      <c r="BB1653" s="13">
        <f t="shared" si="2003"/>
        <v>8.0348823498438072E-7</v>
      </c>
      <c r="BC1653" s="13">
        <f t="shared" si="2004"/>
        <v>8.0535232768954463E-8</v>
      </c>
      <c r="BD1653" s="13">
        <f t="shared" si="2005"/>
        <v>4.9166142858004348E-6</v>
      </c>
      <c r="BE1653" s="13">
        <f t="shared" si="2006"/>
        <v>4.9043227500859344E-6</v>
      </c>
      <c r="BF1653" s="13">
        <f t="shared" si="2007"/>
        <v>2.4460309716053594E-6</v>
      </c>
      <c r="BG1653" s="13">
        <f t="shared" si="2008"/>
        <v>8.1330529805878203E-7</v>
      </c>
      <c r="BH1653" s="13">
        <f t="shared" si="2009"/>
        <v>2.0281800870340876E-7</v>
      </c>
      <c r="BI1653" s="13">
        <f t="shared" si="2010"/>
        <v>4.0462192736330059E-8</v>
      </c>
      <c r="BJ1653" s="14">
        <f t="shared" si="2011"/>
        <v>0.4685845491002314</v>
      </c>
      <c r="BK1653" s="14">
        <f t="shared" si="2012"/>
        <v>0.3500356969582713</v>
      </c>
      <c r="BL1653" s="14">
        <f t="shared" si="2013"/>
        <v>0.17676270808541156</v>
      </c>
      <c r="BM1653" s="14">
        <f t="shared" si="2014"/>
        <v>0.19073388653531043</v>
      </c>
      <c r="BN1653" s="14">
        <f t="shared" si="2015"/>
        <v>0.80918312405382986</v>
      </c>
    </row>
    <row r="1654" spans="1:66" x14ac:dyDescent="0.25">
      <c r="A1654" t="s">
        <v>19</v>
      </c>
      <c r="B1654" t="s">
        <v>244</v>
      </c>
      <c r="C1654" t="s">
        <v>142</v>
      </c>
      <c r="D1654" s="11">
        <v>44472</v>
      </c>
      <c r="E1654" s="10">
        <f>VLOOKUP(A1654,home!$A$2:$E$405,3,FALSE)</f>
        <v>1.61797752808989</v>
      </c>
      <c r="F1654" s="10">
        <f>VLOOKUP(B1654,home!$B$2:$E$405,3,FALSE)</f>
        <v>1.24</v>
      </c>
      <c r="G1654" s="10">
        <f>VLOOKUP(C1654,away!$B$2:$E$405,4,FALSE)</f>
        <v>0.74</v>
      </c>
      <c r="H1654" s="10">
        <f>VLOOKUP(A1654,away!$A$2:$E$405,3,FALSE)</f>
        <v>1.28089887640449</v>
      </c>
      <c r="I1654" s="10">
        <f>VLOOKUP(C1654,away!$B$2:$E$405,3,FALSE)</f>
        <v>1.24</v>
      </c>
      <c r="J1654" s="10">
        <f>VLOOKUP(B1654,home!$B$2:$E$405,4,FALSE)</f>
        <v>0.47</v>
      </c>
      <c r="K1654" s="12">
        <f t="shared" si="1960"/>
        <v>1.4846561797752831</v>
      </c>
      <c r="L1654" s="12">
        <f t="shared" si="1961"/>
        <v>0.74650786516853662</v>
      </c>
      <c r="M1654" s="13">
        <f t="shared" si="1962"/>
        <v>0.10740333503266498</v>
      </c>
      <c r="N1654" s="13">
        <f t="shared" si="1963"/>
        <v>0.15945702508472123</v>
      </c>
      <c r="O1654" s="13">
        <f t="shared" si="1964"/>
        <v>8.0177434347215831E-2</v>
      </c>
      <c r="P1654" s="13">
        <f t="shared" si="1965"/>
        <v>0.11903592338212103</v>
      </c>
      <c r="Q1654" s="13">
        <f t="shared" si="1966"/>
        <v>0.11836942885030687</v>
      </c>
      <c r="R1654" s="13">
        <f t="shared" si="1967"/>
        <v>2.9926542674615291E-2</v>
      </c>
      <c r="S1654" s="13">
        <f t="shared" si="1968"/>
        <v>3.298210211797601E-2</v>
      </c>
      <c r="T1654" s="13">
        <f t="shared" si="1969"/>
        <v>8.8363709632261561E-2</v>
      </c>
      <c r="U1654" s="13">
        <f t="shared" si="1970"/>
        <v>4.4430626521176325E-2</v>
      </c>
      <c r="V1654" s="13">
        <f t="shared" si="1971"/>
        <v>4.0615901829849947E-3</v>
      </c>
      <c r="W1654" s="13">
        <f t="shared" si="1972"/>
        <v>5.857930134635958E-2</v>
      </c>
      <c r="X1654" s="13">
        <f t="shared" si="1973"/>
        <v>4.3729909191135272E-2</v>
      </c>
      <c r="Y1654" s="13">
        <f t="shared" si="1974"/>
        <v>1.6322360577144177E-2</v>
      </c>
      <c r="Z1654" s="13">
        <f t="shared" si="1975"/>
        <v>7.4467998279673904E-3</v>
      </c>
      <c r="AA1654" s="13">
        <f t="shared" si="1976"/>
        <v>1.1055937384141302E-2</v>
      </c>
      <c r="AB1654" s="13">
        <f t="shared" si="1977"/>
        <v>8.2071328802869811E-3</v>
      </c>
      <c r="AC1654" s="13">
        <f t="shared" si="1978"/>
        <v>2.8134318273516357E-4</v>
      </c>
      <c r="AD1654" s="13">
        <f t="shared" si="1979"/>
        <v>2.1742530437697836E-2</v>
      </c>
      <c r="AE1654" s="13">
        <f t="shared" si="1980"/>
        <v>1.6230969980407739E-2</v>
      </c>
      <c r="AF1654" s="13">
        <f t="shared" si="1981"/>
        <v>6.0582733748443919E-3</v>
      </c>
      <c r="AG1654" s="13">
        <f t="shared" si="1982"/>
        <v>1.5075162412208243E-3</v>
      </c>
      <c r="AH1654" s="13">
        <f t="shared" si="1983"/>
        <v>1.3897736604783406E-3</v>
      </c>
      <c r="AI1654" s="13">
        <f t="shared" si="1984"/>
        <v>2.0633360535180843E-3</v>
      </c>
      <c r="AJ1654" s="13">
        <f t="shared" si="1985"/>
        <v>1.5316723114043842E-3</v>
      </c>
      <c r="AK1654" s="13">
        <f t="shared" si="1986"/>
        <v>7.5800225417240353E-4</v>
      </c>
      <c r="AL1654" s="13">
        <f t="shared" si="1987"/>
        <v>1.2472590551851893E-5</v>
      </c>
      <c r="AM1654" s="13">
        <f t="shared" si="1988"/>
        <v>6.4560364356560564E-3</v>
      </c>
      <c r="AN1654" s="13">
        <f t="shared" si="1989"/>
        <v>4.8194819770318907E-3</v>
      </c>
      <c r="AO1654" s="13">
        <f t="shared" si="1990"/>
        <v>1.7988906009461575E-3</v>
      </c>
      <c r="AP1654" s="13">
        <f t="shared" si="1991"/>
        <v>4.4762866072802063E-4</v>
      </c>
      <c r="AQ1654" s="13">
        <f t="shared" si="1992"/>
        <v>8.3539578977081462E-5</v>
      </c>
      <c r="AR1654" s="13">
        <f t="shared" si="1993"/>
        <v>2.074953936702298E-4</v>
      </c>
      <c r="AS1654" s="13">
        <f t="shared" si="1994"/>
        <v>3.0805931848741186E-4</v>
      </c>
      <c r="AT1654" s="13">
        <f t="shared" si="1995"/>
        <v>2.2868108546484909E-4</v>
      </c>
      <c r="AU1654" s="13">
        <f t="shared" si="1996"/>
        <v>1.1317092891103593E-4</v>
      </c>
      <c r="AV1654" s="13">
        <f t="shared" si="1997"/>
        <v>4.2004979744669704E-5</v>
      </c>
      <c r="AW1654" s="13">
        <f t="shared" si="1998"/>
        <v>3.839851623206797E-7</v>
      </c>
      <c r="AX1654" s="13">
        <f t="shared" si="1999"/>
        <v>1.5974990651751923E-3</v>
      </c>
      <c r="AY1654" s="13">
        <f t="shared" si="2000"/>
        <v>1.1925456167526658E-3</v>
      </c>
      <c r="AZ1654" s="13">
        <f t="shared" si="2001"/>
        <v>4.4512234123906413E-4</v>
      </c>
      <c r="BA1654" s="13">
        <f t="shared" si="2002"/>
        <v>1.1076244289906488E-4</v>
      </c>
      <c r="BB1654" s="13">
        <f t="shared" si="2003"/>
        <v>2.0671258697358215E-5</v>
      </c>
      <c r="BC1654" s="13">
        <f t="shared" si="2004"/>
        <v>3.0862514401022865E-6</v>
      </c>
      <c r="BD1654" s="13">
        <f t="shared" si="2005"/>
        <v>2.5816157226844704E-5</v>
      </c>
      <c r="BE1654" s="13">
        <f t="shared" si="2006"/>
        <v>3.832811736488533E-5</v>
      </c>
      <c r="BF1654" s="13">
        <f t="shared" si="2007"/>
        <v>2.8452038152464675E-5</v>
      </c>
      <c r="BG1654" s="13">
        <f t="shared" si="2008"/>
        <v>1.4080498090086267E-5</v>
      </c>
      <c r="BH1654" s="13">
        <f t="shared" si="2009"/>
        <v>5.226174625940164E-6</v>
      </c>
      <c r="BI1654" s="13">
        <f t="shared" si="2010"/>
        <v>1.5518144909973685E-6</v>
      </c>
      <c r="BJ1654" s="14">
        <f t="shared" si="2011"/>
        <v>0.54733628894564201</v>
      </c>
      <c r="BK1654" s="14">
        <f t="shared" si="2012"/>
        <v>0.26496931210578673</v>
      </c>
      <c r="BL1654" s="14">
        <f t="shared" si="2013"/>
        <v>0.18055332459323836</v>
      </c>
      <c r="BM1654" s="14">
        <f t="shared" si="2014"/>
        <v>0.38474387446939895</v>
      </c>
      <c r="BN1654" s="14">
        <f t="shared" si="2015"/>
        <v>0.61436968937164516</v>
      </c>
    </row>
    <row r="1655" spans="1:66" x14ac:dyDescent="0.25">
      <c r="A1655" t="s">
        <v>19</v>
      </c>
      <c r="B1655" t="s">
        <v>141</v>
      </c>
      <c r="C1655" t="s">
        <v>254</v>
      </c>
      <c r="D1655" s="11">
        <v>44472</v>
      </c>
      <c r="E1655" s="10">
        <f>VLOOKUP(A1655,home!$A$2:$E$405,3,FALSE)</f>
        <v>1.61797752808989</v>
      </c>
      <c r="F1655" s="10">
        <f>VLOOKUP(B1655,home!$B$2:$E$405,3,FALSE)</f>
        <v>1.1100000000000001</v>
      </c>
      <c r="G1655" s="10">
        <f>VLOOKUP(C1655,away!$B$2:$E$405,4,FALSE)</f>
        <v>1.36</v>
      </c>
      <c r="H1655" s="10">
        <f>VLOOKUP(A1655,away!$A$2:$E$405,3,FALSE)</f>
        <v>1.28089887640449</v>
      </c>
      <c r="I1655" s="10">
        <f>VLOOKUP(C1655,away!$B$2:$E$405,3,FALSE)</f>
        <v>0.74</v>
      </c>
      <c r="J1655" s="10">
        <f>VLOOKUP(B1655,home!$B$2:$E$405,4,FALSE)</f>
        <v>0.94</v>
      </c>
      <c r="K1655" s="12">
        <f t="shared" si="1960"/>
        <v>2.4424988764044984</v>
      </c>
      <c r="L1655" s="12">
        <f t="shared" si="1961"/>
        <v>0.8909932584269632</v>
      </c>
      <c r="M1655" s="13">
        <f t="shared" si="1962"/>
        <v>3.5668328713452706E-2</v>
      </c>
      <c r="N1655" s="13">
        <f t="shared" si="1963"/>
        <v>8.7119852805834549E-2</v>
      </c>
      <c r="O1655" s="13">
        <f t="shared" si="1964"/>
        <v>3.1780240423043241E-2</v>
      </c>
      <c r="P1655" s="13">
        <f t="shared" si="1965"/>
        <v>7.7623201525147928E-2</v>
      </c>
      <c r="Q1655" s="13">
        <f t="shared" si="1966"/>
        <v>0.1063950712953881</v>
      </c>
      <c r="R1655" s="13">
        <f t="shared" si="1967"/>
        <v>1.4157989984059793E-2</v>
      </c>
      <c r="S1655" s="13">
        <f t="shared" si="1968"/>
        <v>4.223187371224655E-2</v>
      </c>
      <c r="T1655" s="13">
        <f t="shared" si="1969"/>
        <v>9.47972912540469E-2</v>
      </c>
      <c r="U1655" s="13">
        <f t="shared" si="1970"/>
        <v>3.4580874628212188E-2</v>
      </c>
      <c r="V1655" s="13">
        <f t="shared" si="1971"/>
        <v>1.0211901838076784E-2</v>
      </c>
      <c r="W1655" s="13">
        <f t="shared" si="1972"/>
        <v>8.6623280697987304E-2</v>
      </c>
      <c r="X1655" s="13">
        <f t="shared" si="1973"/>
        <v>7.718075912473317E-2</v>
      </c>
      <c r="Y1655" s="13">
        <f t="shared" si="1974"/>
        <v>3.4383768030206291E-2</v>
      </c>
      <c r="Z1655" s="13">
        <f t="shared" si="1975"/>
        <v>4.204891209557915E-3</v>
      </c>
      <c r="AA1655" s="13">
        <f t="shared" si="1976"/>
        <v>1.027044205474836E-2</v>
      </c>
      <c r="AB1655" s="13">
        <f t="shared" si="1977"/>
        <v>1.2542771589450191E-2</v>
      </c>
      <c r="AC1655" s="13">
        <f t="shared" si="1978"/>
        <v>1.3889782317462048E-3</v>
      </c>
      <c r="AD1655" s="13">
        <f t="shared" si="1979"/>
        <v>5.2894316443826375E-2</v>
      </c>
      <c r="AE1655" s="13">
        <f t="shared" si="1980"/>
        <v>4.7128479360551756E-2</v>
      </c>
      <c r="AF1655" s="13">
        <f t="shared" si="1981"/>
        <v>2.0995578695082947E-2</v>
      </c>
      <c r="AG1655" s="13">
        <f t="shared" si="1982"/>
        <v>6.2356396913638952E-3</v>
      </c>
      <c r="AH1655" s="13">
        <f t="shared" si="1983"/>
        <v>9.3663243003372517E-4</v>
      </c>
      <c r="AI1655" s="13">
        <f t="shared" si="1984"/>
        <v>2.2877236579613887E-3</v>
      </c>
      <c r="AJ1655" s="13">
        <f t="shared" si="1985"/>
        <v>2.7938812320473412E-3</v>
      </c>
      <c r="AK1655" s="13">
        <f t="shared" si="1986"/>
        <v>2.2746839233610816E-3</v>
      </c>
      <c r="AL1655" s="13">
        <f t="shared" si="1987"/>
        <v>1.2091055688428136E-4</v>
      </c>
      <c r="AM1655" s="13">
        <f t="shared" si="1988"/>
        <v>2.5838861696445968E-2</v>
      </c>
      <c r="AN1655" s="13">
        <f t="shared" si="1989"/>
        <v>2.3022251576960043E-2</v>
      </c>
      <c r="AO1655" s="13">
        <f t="shared" si="1990"/>
        <v>1.0256335474440459E-2</v>
      </c>
      <c r="AP1655" s="13">
        <f t="shared" si="1991"/>
        <v>3.0461085879639202E-3</v>
      </c>
      <c r="AQ1655" s="13">
        <f t="shared" si="1992"/>
        <v>6.7851555407808211E-4</v>
      </c>
      <c r="AR1655" s="13">
        <f t="shared" si="1993"/>
        <v>1.669066361568227E-4</v>
      </c>
      <c r="AS1655" s="13">
        <f t="shared" si="1994"/>
        <v>4.0766927127749389E-4</v>
      </c>
      <c r="AT1655" s="13">
        <f t="shared" si="1995"/>
        <v>4.9786586851995984E-4</v>
      </c>
      <c r="AU1655" s="13">
        <f t="shared" si="1996"/>
        <v>4.0534560815338382E-4</v>
      </c>
      <c r="AV1655" s="13">
        <f t="shared" si="1997"/>
        <v>2.4751404811753454E-4</v>
      </c>
      <c r="AW1655" s="13">
        <f t="shared" si="1998"/>
        <v>7.3092112044476381E-6</v>
      </c>
      <c r="AX1655" s="13">
        <f t="shared" si="1999"/>
        <v>1.0518565110190089E-2</v>
      </c>
      <c r="AY1655" s="13">
        <f t="shared" si="2000"/>
        <v>9.3719706015044368E-3</v>
      </c>
      <c r="AZ1655" s="13">
        <f t="shared" si="2001"/>
        <v>4.1751813120580721E-3</v>
      </c>
      <c r="BA1655" s="13">
        <f t="shared" si="2002"/>
        <v>1.2400194672513285E-3</v>
      </c>
      <c r="BB1655" s="13">
        <f t="shared" si="2003"/>
        <v>2.7621224640978203E-4</v>
      </c>
      <c r="BC1655" s="13">
        <f t="shared" si="2004"/>
        <v>4.9220649889216592E-5</v>
      </c>
      <c r="BD1655" s="13">
        <f t="shared" si="2005"/>
        <v>2.4785447933741837E-5</v>
      </c>
      <c r="BE1655" s="13">
        <f t="shared" si="2006"/>
        <v>6.0538428729346636E-5</v>
      </c>
      <c r="BF1655" s="13">
        <f t="shared" si="2007"/>
        <v>7.3932522075361495E-5</v>
      </c>
      <c r="BG1655" s="13">
        <f t="shared" si="2008"/>
        <v>6.0193367366273731E-5</v>
      </c>
      <c r="BH1655" s="13">
        <f t="shared" si="2009"/>
        <v>3.6755558039781705E-5</v>
      </c>
      <c r="BI1655" s="13">
        <f t="shared" si="2010"/>
        <v>1.7955081842757418E-5</v>
      </c>
      <c r="BJ1655" s="14">
        <f t="shared" si="2011"/>
        <v>0.70222727967621268</v>
      </c>
      <c r="BK1655" s="14">
        <f t="shared" si="2012"/>
        <v>0.17661716517905893</v>
      </c>
      <c r="BL1655" s="14">
        <f t="shared" si="2013"/>
        <v>0.11362470176112978</v>
      </c>
      <c r="BM1655" s="14">
        <f t="shared" si="2014"/>
        <v>0.63456469168873275</v>
      </c>
      <c r="BN1655" s="14">
        <f t="shared" si="2015"/>
        <v>0.35274468474692633</v>
      </c>
    </row>
    <row r="1656" spans="1:66" x14ac:dyDescent="0.25">
      <c r="A1656" t="s">
        <v>19</v>
      </c>
      <c r="B1656" t="s">
        <v>352</v>
      </c>
      <c r="C1656" t="s">
        <v>154</v>
      </c>
      <c r="D1656" s="11">
        <v>44472</v>
      </c>
      <c r="E1656" s="10">
        <f>VLOOKUP(A1656,home!$A$2:$E$405,3,FALSE)</f>
        <v>1.61797752808989</v>
      </c>
      <c r="F1656" s="10">
        <f>VLOOKUP(B1656,home!$B$2:$E$405,3,FALSE)</f>
        <v>0.77</v>
      </c>
      <c r="G1656" s="10">
        <f>VLOOKUP(C1656,away!$B$2:$E$405,4,FALSE)</f>
        <v>1.73</v>
      </c>
      <c r="H1656" s="10">
        <f>VLOOKUP(A1656,away!$A$2:$E$405,3,FALSE)</f>
        <v>1.28089887640449</v>
      </c>
      <c r="I1656" s="10">
        <f>VLOOKUP(C1656,away!$B$2:$E$405,3,FALSE)</f>
        <v>0.74</v>
      </c>
      <c r="J1656" s="10">
        <f>VLOOKUP(B1656,home!$B$2:$E$405,4,FALSE)</f>
        <v>0.39</v>
      </c>
      <c r="K1656" s="12">
        <f t="shared" si="1960"/>
        <v>2.1553078651685427</v>
      </c>
      <c r="L1656" s="12">
        <f t="shared" si="1961"/>
        <v>0.36966741573033579</v>
      </c>
      <c r="M1656" s="13">
        <f t="shared" si="1962"/>
        <v>8.0060291780709308E-2</v>
      </c>
      <c r="N1656" s="13">
        <f t="shared" si="1963"/>
        <v>0.17255457656265122</v>
      </c>
      <c r="O1656" s="13">
        <f t="shared" si="1964"/>
        <v>2.9595681165191453E-2</v>
      </c>
      <c r="P1656" s="13">
        <f t="shared" si="1965"/>
        <v>6.3787804390357639E-2</v>
      </c>
      <c r="Q1656" s="13">
        <f t="shared" si="1966"/>
        <v>0.18595411801815484</v>
      </c>
      <c r="R1656" s="13">
        <f t="shared" si="1967"/>
        <v>5.4702794865576481E-3</v>
      </c>
      <c r="S1656" s="13">
        <f t="shared" si="1968"/>
        <v>1.2705686859371824E-2</v>
      </c>
      <c r="T1656" s="13">
        <f t="shared" si="1969"/>
        <v>6.8741178252185176E-2</v>
      </c>
      <c r="U1656" s="13">
        <f t="shared" si="1970"/>
        <v>1.1790136402047837E-2</v>
      </c>
      <c r="V1656" s="13">
        <f t="shared" si="1971"/>
        <v>1.1248021126803831E-3</v>
      </c>
      <c r="W1656" s="13">
        <f t="shared" si="1972"/>
        <v>0.13359612437500284</v>
      </c>
      <c r="X1656" s="13">
        <f t="shared" si="1973"/>
        <v>4.9386134049295823E-2</v>
      </c>
      <c r="Y1656" s="13">
        <f t="shared" si="1974"/>
        <v>9.128222273457564E-3</v>
      </c>
      <c r="Z1656" s="13">
        <f t="shared" si="1975"/>
        <v>6.7406136037281156E-4</v>
      </c>
      <c r="AA1656" s="13">
        <f t="shared" si="1976"/>
        <v>1.4528097516177283E-3</v>
      </c>
      <c r="AB1656" s="13">
        <f t="shared" si="1977"/>
        <v>1.5656261421276236E-3</v>
      </c>
      <c r="AC1656" s="13">
        <f t="shared" si="1978"/>
        <v>5.6011425534491097E-5</v>
      </c>
      <c r="AD1656" s="13">
        <f t="shared" si="1979"/>
        <v>7.1985194405369615E-2</v>
      </c>
      <c r="AE1656" s="13">
        <f t="shared" si="1980"/>
        <v>2.6610580786678811E-2</v>
      </c>
      <c r="AF1656" s="13">
        <f t="shared" si="1981"/>
        <v>4.9185323152474408E-3</v>
      </c>
      <c r="AG1656" s="13">
        <f t="shared" si="1982"/>
        <v>6.0607371005455578E-4</v>
      </c>
      <c r="AH1656" s="13">
        <f t="shared" si="1983"/>
        <v>6.229463028317294E-5</v>
      </c>
      <c r="AI1656" s="13">
        <f t="shared" si="1984"/>
        <v>1.3426410660708911E-4</v>
      </c>
      <c r="AJ1656" s="13">
        <f t="shared" si="1985"/>
        <v>1.4469024249004345E-4</v>
      </c>
      <c r="AK1656" s="13">
        <f t="shared" si="1986"/>
        <v>1.0395067255064477E-4</v>
      </c>
      <c r="AL1656" s="13">
        <f t="shared" si="1987"/>
        <v>1.785077608962742E-6</v>
      </c>
      <c r="AM1656" s="13">
        <f t="shared" si="1988"/>
        <v>3.1030051135515935E-2</v>
      </c>
      <c r="AN1656" s="13">
        <f t="shared" si="1989"/>
        <v>1.1470798813246348E-2</v>
      </c>
      <c r="AO1656" s="13">
        <f t="shared" si="1990"/>
        <v>2.1201902768276898E-3</v>
      </c>
      <c r="AP1656" s="13">
        <f t="shared" si="1991"/>
        <v>2.6125508683049251E-4</v>
      </c>
      <c r="AQ1656" s="13">
        <f t="shared" si="1992"/>
        <v>2.4144373198758156E-5</v>
      </c>
      <c r="AR1656" s="13">
        <f t="shared" si="1993"/>
        <v>4.6056589981314522E-6</v>
      </c>
      <c r="AS1656" s="13">
        <f t="shared" si="1994"/>
        <v>9.926613062956989E-6</v>
      </c>
      <c r="AT1656" s="13">
        <f t="shared" si="1995"/>
        <v>1.0697453604538001E-5</v>
      </c>
      <c r="AU1656" s="13">
        <f t="shared" si="1996"/>
        <v>7.6854352970454422E-6</v>
      </c>
      <c r="AV1656" s="13">
        <f t="shared" si="1997"/>
        <v>4.1411197857414936E-6</v>
      </c>
      <c r="AW1656" s="13">
        <f t="shared" si="1998"/>
        <v>3.9507094108389884E-8</v>
      </c>
      <c r="AX1656" s="13">
        <f t="shared" si="1999"/>
        <v>1.1146552211493275E-2</v>
      </c>
      <c r="AY1656" s="13">
        <f t="shared" si="2000"/>
        <v>4.120517150325978E-3</v>
      </c>
      <c r="AZ1656" s="13">
        <f t="shared" si="2001"/>
        <v>7.6161046321676586E-4</v>
      </c>
      <c r="BA1656" s="13">
        <f t="shared" si="2002"/>
        <v>9.3847523910175305E-5</v>
      </c>
      <c r="BB1656" s="13">
        <f t="shared" si="2003"/>
        <v>8.6730929091413465E-6</v>
      </c>
      <c r="BC1656" s="13">
        <f t="shared" si="2004"/>
        <v>6.4123196842227655E-7</v>
      </c>
      <c r="BD1656" s="13">
        <f t="shared" si="2005"/>
        <v>2.8376034326240363E-7</v>
      </c>
      <c r="BE1656" s="13">
        <f t="shared" si="2006"/>
        <v>6.1159089965638406E-7</v>
      </c>
      <c r="BF1656" s="13">
        <f t="shared" si="2007"/>
        <v>6.5908333814745487E-7</v>
      </c>
      <c r="BG1656" s="13">
        <f t="shared" si="2008"/>
        <v>4.7350916750358248E-7</v>
      </c>
      <c r="BH1656" s="13">
        <f t="shared" si="2009"/>
        <v>2.5513950823747004E-7</v>
      </c>
      <c r="BI1656" s="13">
        <f t="shared" si="2010"/>
        <v>1.0998083776389066E-7</v>
      </c>
      <c r="BJ1656" s="14">
        <f t="shared" si="2011"/>
        <v>0.78451901610754082</v>
      </c>
      <c r="BK1656" s="14">
        <f t="shared" si="2012"/>
        <v>0.16185689879658854</v>
      </c>
      <c r="BL1656" s="14">
        <f t="shared" si="2013"/>
        <v>5.0359181944316218E-2</v>
      </c>
      <c r="BM1656" s="14">
        <f t="shared" si="2014"/>
        <v>0.45586592916196444</v>
      </c>
      <c r="BN1656" s="14">
        <f t="shared" si="2015"/>
        <v>0.53742275140362217</v>
      </c>
    </row>
    <row r="1657" spans="1:66" x14ac:dyDescent="0.25">
      <c r="A1657" t="s">
        <v>19</v>
      </c>
      <c r="B1657" t="s">
        <v>21</v>
      </c>
      <c r="C1657" t="s">
        <v>248</v>
      </c>
      <c r="D1657" s="11">
        <v>44472</v>
      </c>
      <c r="E1657" s="10">
        <f>VLOOKUP(A1657,home!$A$2:$E$405,3,FALSE)</f>
        <v>1.61797752808989</v>
      </c>
      <c r="F1657" s="10">
        <f>VLOOKUP(B1657,home!$B$2:$E$405,3,FALSE)</f>
        <v>0.87</v>
      </c>
      <c r="G1657" s="10">
        <f>VLOOKUP(C1657,away!$B$2:$E$405,4,FALSE)</f>
        <v>1.61</v>
      </c>
      <c r="H1657" s="10">
        <f>VLOOKUP(A1657,away!$A$2:$E$405,3,FALSE)</f>
        <v>1.28089887640449</v>
      </c>
      <c r="I1657" s="10">
        <f>VLOOKUP(C1657,away!$B$2:$E$405,3,FALSE)</f>
        <v>0.87</v>
      </c>
      <c r="J1657" s="10">
        <f>VLOOKUP(B1657,home!$B$2:$E$405,4,FALSE)</f>
        <v>0.94</v>
      </c>
      <c r="K1657" s="12">
        <f t="shared" si="1960"/>
        <v>2.2663011235955093</v>
      </c>
      <c r="L1657" s="12">
        <f t="shared" si="1961"/>
        <v>1.0475191011235918</v>
      </c>
      <c r="M1657" s="13">
        <f t="shared" si="1962"/>
        <v>3.6376939885784325E-2</v>
      </c>
      <c r="N1657" s="13">
        <f t="shared" si="1963"/>
        <v>8.2441099736119322E-2</v>
      </c>
      <c r="O1657" s="13">
        <f t="shared" si="1964"/>
        <v>3.8105539370783731E-2</v>
      </c>
      <c r="P1657" s="13">
        <f t="shared" si="1965"/>
        <v>8.6358626691220089E-2</v>
      </c>
      <c r="Q1657" s="13">
        <f t="shared" si="1966"/>
        <v>9.3418178481208328E-2</v>
      </c>
      <c r="R1657" s="13">
        <f t="shared" si="1967"/>
        <v>1.9958140174756507E-2</v>
      </c>
      <c r="S1657" s="13">
        <f t="shared" si="1968"/>
        <v>5.1253709268903727E-2</v>
      </c>
      <c r="T1657" s="13">
        <f t="shared" si="1969"/>
        <v>9.7857326351238616E-2</v>
      </c>
      <c r="U1657" s="13">
        <f t="shared" si="1970"/>
        <v>4.5231155502927348E-2</v>
      </c>
      <c r="V1657" s="13">
        <f t="shared" si="1971"/>
        <v>1.3519553746567312E-2</v>
      </c>
      <c r="W1657" s="13">
        <f t="shared" si="1972"/>
        <v>7.0571240952069417E-2</v>
      </c>
      <c r="X1657" s="13">
        <f t="shared" si="1973"/>
        <v>7.3924722887288158E-2</v>
      </c>
      <c r="Y1657" s="13">
        <f t="shared" si="1974"/>
        <v>3.8718779634851354E-2</v>
      </c>
      <c r="Z1657" s="13">
        <f t="shared" si="1975"/>
        <v>6.9688443519865285E-3</v>
      </c>
      <c r="AA1657" s="13">
        <f t="shared" si="1976"/>
        <v>1.5793499785069286E-2</v>
      </c>
      <c r="AB1657" s="13">
        <f t="shared" si="1977"/>
        <v>1.7896413154203983E-2</v>
      </c>
      <c r="AC1657" s="13">
        <f t="shared" si="1978"/>
        <v>2.0059584772274051E-3</v>
      </c>
      <c r="AD1657" s="13">
        <f t="shared" si="1979"/>
        <v>3.9983920665801101E-2</v>
      </c>
      <c r="AE1657" s="13">
        <f t="shared" si="1980"/>
        <v>4.1883920635236979E-2</v>
      </c>
      <c r="AF1657" s="13">
        <f t="shared" si="1981"/>
        <v>2.1937103447677648E-2</v>
      </c>
      <c r="AG1657" s="13">
        <f t="shared" si="1982"/>
        <v>7.6598449615888466E-3</v>
      </c>
      <c r="AH1657" s="13">
        <f t="shared" si="1983"/>
        <v>1.8249993928657867E-3</v>
      </c>
      <c r="AI1657" s="13">
        <f t="shared" si="1984"/>
        <v>4.1359981746128547E-3</v>
      </c>
      <c r="AJ1657" s="13">
        <f t="shared" si="1985"/>
        <v>4.6867086551570436E-3</v>
      </c>
      <c r="AK1657" s="13">
        <f t="shared" si="1986"/>
        <v>3.5404976970490687E-3</v>
      </c>
      <c r="AL1657" s="13">
        <f t="shared" si="1987"/>
        <v>1.9048531276889152E-4</v>
      </c>
      <c r="AM1657" s="13">
        <f t="shared" si="1988"/>
        <v>1.8123120866131742E-2</v>
      </c>
      <c r="AN1657" s="13">
        <f t="shared" si="1989"/>
        <v>1.8984315279244535E-2</v>
      </c>
      <c r="AO1657" s="13">
        <f t="shared" si="1990"/>
        <v>9.9432164383805519E-3</v>
      </c>
      <c r="AP1657" s="13">
        <f t="shared" si="1991"/>
        <v>3.4719030486032401E-3</v>
      </c>
      <c r="AQ1657" s="13">
        <f t="shared" si="1992"/>
        <v>9.0922119016528086E-4</v>
      </c>
      <c r="AR1657" s="13">
        <f t="shared" si="1993"/>
        <v>3.8234434471317403E-4</v>
      </c>
      <c r="AS1657" s="13">
        <f t="shared" si="1994"/>
        <v>8.6650741802385498E-4</v>
      </c>
      <c r="AT1657" s="13">
        <f t="shared" si="1995"/>
        <v>9.8188336753565319E-4</v>
      </c>
      <c r="AU1657" s="13">
        <f t="shared" si="1996"/>
        <v>7.4174779302859772E-4</v>
      </c>
      <c r="AV1657" s="13">
        <f t="shared" si="1997"/>
        <v>4.2025596419130023E-4</v>
      </c>
      <c r="AW1657" s="13">
        <f t="shared" si="1998"/>
        <v>1.2561414874382384E-5</v>
      </c>
      <c r="AX1657" s="13">
        <f t="shared" si="1999"/>
        <v>6.8454081969952603E-3</v>
      </c>
      <c r="AY1657" s="13">
        <f t="shared" si="2000"/>
        <v>7.1706958413405419E-3</v>
      </c>
      <c r="AZ1657" s="13">
        <f t="shared" si="2001"/>
        <v>3.7557204310758614E-3</v>
      </c>
      <c r="BA1657" s="13">
        <f t="shared" si="2002"/>
        <v>1.3113962966773652E-3</v>
      </c>
      <c r="BB1657" s="13">
        <f t="shared" si="2003"/>
        <v>3.434281674780701E-4</v>
      </c>
      <c r="BC1657" s="13">
        <f t="shared" si="2004"/>
        <v>7.194951305943009E-5</v>
      </c>
      <c r="BD1657" s="13">
        <f t="shared" si="2005"/>
        <v>6.6752167382272106E-5</v>
      </c>
      <c r="BE1657" s="13">
        <f t="shared" si="2006"/>
        <v>1.5128051194087877E-4</v>
      </c>
      <c r="BF1657" s="13">
        <f t="shared" si="2007"/>
        <v>1.7142359709485872E-4</v>
      </c>
      <c r="BG1657" s="13">
        <f t="shared" si="2008"/>
        <v>1.2949916356895405E-4</v>
      </c>
      <c r="BH1657" s="13">
        <f t="shared" si="2009"/>
        <v>7.3371024975249841E-5</v>
      </c>
      <c r="BI1657" s="13">
        <f t="shared" si="2010"/>
        <v>3.3256167268152564E-5</v>
      </c>
      <c r="BJ1657" s="14">
        <f t="shared" si="2011"/>
        <v>0.63932651302223176</v>
      </c>
      <c r="BK1657" s="14">
        <f t="shared" si="2012"/>
        <v>0.19687596922381226</v>
      </c>
      <c r="BL1657" s="14">
        <f t="shared" si="2013"/>
        <v>0.15519127342714856</v>
      </c>
      <c r="BM1657" s="14">
        <f t="shared" si="2014"/>
        <v>0.63454594125884067</v>
      </c>
      <c r="BN1657" s="14">
        <f t="shared" si="2015"/>
        <v>0.35665852433987227</v>
      </c>
    </row>
    <row r="1658" spans="1:66" x14ac:dyDescent="0.25">
      <c r="A1658" t="s">
        <v>19</v>
      </c>
      <c r="B1658" t="s">
        <v>245</v>
      </c>
      <c r="C1658" t="s">
        <v>146</v>
      </c>
      <c r="D1658" s="11">
        <v>44472</v>
      </c>
      <c r="E1658" s="10">
        <f>VLOOKUP(A1658,home!$A$2:$E$405,3,FALSE)</f>
        <v>1.61797752808989</v>
      </c>
      <c r="F1658" s="10">
        <f>VLOOKUP(B1658,home!$B$2:$E$405,3,FALSE)</f>
        <v>0.87</v>
      </c>
      <c r="G1658" s="10">
        <f>VLOOKUP(C1658,away!$B$2:$E$405,4,FALSE)</f>
        <v>0.99</v>
      </c>
      <c r="H1658" s="10">
        <f>VLOOKUP(A1658,away!$A$2:$E$405,3,FALSE)</f>
        <v>1.28089887640449</v>
      </c>
      <c r="I1658" s="10">
        <f>VLOOKUP(C1658,away!$B$2:$E$405,3,FALSE)</f>
        <v>0.49</v>
      </c>
      <c r="J1658" s="10">
        <f>VLOOKUP(B1658,home!$B$2:$E$405,4,FALSE)</f>
        <v>0.62</v>
      </c>
      <c r="K1658" s="12">
        <f t="shared" si="1960"/>
        <v>1.3935640449438225</v>
      </c>
      <c r="L1658" s="12">
        <f t="shared" si="1961"/>
        <v>0.38913707865168407</v>
      </c>
      <c r="M1658" s="13">
        <f t="shared" si="1962"/>
        <v>0.16818324943412338</v>
      </c>
      <c r="N1658" s="13">
        <f t="shared" si="1963"/>
        <v>0.23437412937321278</v>
      </c>
      <c r="O1658" s="13">
        <f t="shared" si="1964"/>
        <v>6.5446338362942266E-2</v>
      </c>
      <c r="P1658" s="13">
        <f t="shared" si="1965"/>
        <v>9.1203664015823874E-2</v>
      </c>
      <c r="Q1658" s="13">
        <f t="shared" si="1966"/>
        <v>0.16330767987976061</v>
      </c>
      <c r="R1658" s="13">
        <f t="shared" si="1967"/>
        <v>1.2733798459502494E-2</v>
      </c>
      <c r="S1658" s="13">
        <f t="shared" si="1968"/>
        <v>1.2364650400528523E-2</v>
      </c>
      <c r="T1658" s="13">
        <f t="shared" si="1969"/>
        <v>6.3549073469794451E-2</v>
      </c>
      <c r="U1658" s="13">
        <f t="shared" si="1970"/>
        <v>1.774536368872371E-2</v>
      </c>
      <c r="V1658" s="13">
        <f t="shared" si="1971"/>
        <v>7.4502162545070371E-4</v>
      </c>
      <c r="W1658" s="13">
        <f t="shared" si="1972"/>
        <v>7.5859903647876661E-2</v>
      </c>
      <c r="X1658" s="13">
        <f t="shared" si="1973"/>
        <v>2.9519901292332958E-2</v>
      </c>
      <c r="Y1658" s="13">
        <f t="shared" si="1974"/>
        <v>5.7436440754922592E-3</v>
      </c>
      <c r="Z1658" s="13">
        <f t="shared" si="1975"/>
        <v>1.6517310442233724E-3</v>
      </c>
      <c r="AA1658" s="13">
        <f t="shared" si="1976"/>
        <v>2.3017929951472064E-3</v>
      </c>
      <c r="AB1658" s="13">
        <f t="shared" si="1977"/>
        <v>1.6038479784703488E-3</v>
      </c>
      <c r="AC1658" s="13">
        <f t="shared" si="1978"/>
        <v>2.5250991939131935E-5</v>
      </c>
      <c r="AD1658" s="13">
        <f t="shared" si="1979"/>
        <v>2.6428908544145941E-2</v>
      </c>
      <c r="AE1658" s="13">
        <f t="shared" si="1980"/>
        <v>1.0284468262821483E-2</v>
      </c>
      <c r="AF1658" s="13">
        <f t="shared" si="1981"/>
        <v>2.0010339676401561E-3</v>
      </c>
      <c r="AG1658" s="13">
        <f t="shared" si="1982"/>
        <v>2.5955883748342637E-4</v>
      </c>
      <c r="AH1658" s="13">
        <f t="shared" si="1983"/>
        <v>1.6068744831684465E-4</v>
      </c>
      <c r="AI1658" s="13">
        <f t="shared" si="1984"/>
        <v>2.239282504481234E-4</v>
      </c>
      <c r="AJ1658" s="13">
        <f t="shared" si="1985"/>
        <v>1.5602917923584014E-4</v>
      </c>
      <c r="AK1658" s="13">
        <f t="shared" si="1986"/>
        <v>7.247888471505399E-5</v>
      </c>
      <c r="AL1658" s="13">
        <f t="shared" si="1987"/>
        <v>5.4773183242245114E-7</v>
      </c>
      <c r="AM1658" s="13">
        <f t="shared" si="1988"/>
        <v>7.3660753388460672E-3</v>
      </c>
      <c r="AN1658" s="13">
        <f t="shared" si="1989"/>
        <v>2.8664130384867723E-3</v>
      </c>
      <c r="AO1658" s="13">
        <f t="shared" si="1990"/>
        <v>5.5771379800291987E-4</v>
      </c>
      <c r="AP1658" s="13">
        <f t="shared" si="1991"/>
        <v>7.2342372692863908E-5</v>
      </c>
      <c r="AQ1658" s="13">
        <f t="shared" si="1992"/>
        <v>7.0377748931081043E-6</v>
      </c>
      <c r="AR1658" s="13">
        <f t="shared" si="1993"/>
        <v>1.2505888842802079E-5</v>
      </c>
      <c r="AS1658" s="13">
        <f t="shared" si="1994"/>
        <v>1.7427757041393082E-5</v>
      </c>
      <c r="AT1658" s="13">
        <f t="shared" si="1995"/>
        <v>1.2143347798450966E-5</v>
      </c>
      <c r="AU1658" s="13">
        <f t="shared" si="1996"/>
        <v>5.640844292389661E-6</v>
      </c>
      <c r="AV1658" s="13">
        <f t="shared" si="1997"/>
        <v>1.9652194472502048E-6</v>
      </c>
      <c r="AW1658" s="13">
        <f t="shared" si="1998"/>
        <v>8.2507803877136697E-9</v>
      </c>
      <c r="AX1658" s="13">
        <f t="shared" si="1999"/>
        <v>1.7108496240938757E-3</v>
      </c>
      <c r="AY1658" s="13">
        <f t="shared" si="2000"/>
        <v>6.6575502473222264E-4</v>
      </c>
      <c r="AZ1658" s="13">
        <f t="shared" si="2001"/>
        <v>1.2953498271098837E-4</v>
      </c>
      <c r="BA1658" s="13">
        <f t="shared" si="2002"/>
        <v>1.6802288251783478E-5</v>
      </c>
      <c r="BB1658" s="13">
        <f t="shared" si="2003"/>
        <v>1.6345983412406334E-6</v>
      </c>
      <c r="BC1658" s="13">
        <f t="shared" si="2004"/>
        <v>1.2721656465585372E-7</v>
      </c>
      <c r="BD1658" s="13">
        <f t="shared" si="2005"/>
        <v>8.1108417503844877E-7</v>
      </c>
      <c r="BE1658" s="13">
        <f t="shared" si="2006"/>
        <v>1.1302977437565037E-6</v>
      </c>
      <c r="BF1658" s="13">
        <f t="shared" si="2007"/>
        <v>7.8757114789009497E-7</v>
      </c>
      <c r="BG1658" s="13">
        <f t="shared" si="2008"/>
        <v>3.6584361151158992E-7</v>
      </c>
      <c r="BH1658" s="13">
        <f t="shared" si="2009"/>
        <v>1.2745662576873705E-7</v>
      </c>
      <c r="BI1658" s="13">
        <f t="shared" si="2010"/>
        <v>3.552379419223442E-8</v>
      </c>
      <c r="BJ1658" s="14">
        <f t="shared" si="2011"/>
        <v>0.62472258740817688</v>
      </c>
      <c r="BK1658" s="14">
        <f t="shared" si="2012"/>
        <v>0.27318813922443025</v>
      </c>
      <c r="BL1658" s="14">
        <f t="shared" si="2013"/>
        <v>0.10049720608202234</v>
      </c>
      <c r="BM1658" s="14">
        <f t="shared" si="2014"/>
        <v>0.26414505745953604</v>
      </c>
      <c r="BN1658" s="14">
        <f t="shared" si="2015"/>
        <v>0.73524885952536545</v>
      </c>
    </row>
    <row r="1659" spans="1:66" x14ac:dyDescent="0.25">
      <c r="A1659" t="s">
        <v>19</v>
      </c>
      <c r="B1659" t="s">
        <v>251</v>
      </c>
      <c r="C1659" t="s">
        <v>139</v>
      </c>
      <c r="D1659" s="11">
        <v>44472</v>
      </c>
      <c r="E1659" s="10">
        <f>VLOOKUP(A1659,home!$A$2:$E$405,3,FALSE)</f>
        <v>1.61797752808989</v>
      </c>
      <c r="F1659" s="10">
        <f>VLOOKUP(B1659,home!$B$2:$E$405,3,FALSE)</f>
        <v>0.93</v>
      </c>
      <c r="G1659" s="10">
        <f>VLOOKUP(C1659,away!$B$2:$E$405,4,FALSE)</f>
        <v>0.62</v>
      </c>
      <c r="H1659" s="10">
        <f>VLOOKUP(A1659,away!$A$2:$E$405,3,FALSE)</f>
        <v>1.28089887640449</v>
      </c>
      <c r="I1659" s="10">
        <f>VLOOKUP(C1659,away!$B$2:$E$405,3,FALSE)</f>
        <v>0.77</v>
      </c>
      <c r="J1659" s="10">
        <f>VLOOKUP(B1659,home!$B$2:$E$405,4,FALSE)</f>
        <v>1.17</v>
      </c>
      <c r="K1659" s="12">
        <f t="shared" si="1960"/>
        <v>0.9329258426966307</v>
      </c>
      <c r="L1659" s="12">
        <f t="shared" si="1961"/>
        <v>1.1539617977528049</v>
      </c>
      <c r="M1659" s="13">
        <f t="shared" si="1962"/>
        <v>0.12407269434304286</v>
      </c>
      <c r="N1659" s="13">
        <f t="shared" si="1963"/>
        <v>0.11575062292562475</v>
      </c>
      <c r="O1659" s="13">
        <f t="shared" si="1964"/>
        <v>0.14317514941613199</v>
      </c>
      <c r="P1659" s="13">
        <f t="shared" si="1965"/>
        <v>0.13357179692226098</v>
      </c>
      <c r="Q1659" s="13">
        <f t="shared" si="1966"/>
        <v>5.3993373717774198E-2</v>
      </c>
      <c r="R1659" s="13">
        <f t="shared" si="1967"/>
        <v>8.2609326406883093E-2</v>
      </c>
      <c r="S1659" s="13">
        <f t="shared" si="1968"/>
        <v>3.5949539557255029E-2</v>
      </c>
      <c r="T1659" s="13">
        <f t="shared" si="1969"/>
        <v>6.2306290602101758E-2</v>
      </c>
      <c r="U1659" s="13">
        <f t="shared" si="1970"/>
        <v>7.7068375452742449E-2</v>
      </c>
      <c r="V1659" s="13">
        <f t="shared" si="1971"/>
        <v>4.3002071600183192E-3</v>
      </c>
      <c r="W1659" s="13">
        <f t="shared" si="1972"/>
        <v>1.679060455856287E-2</v>
      </c>
      <c r="X1659" s="13">
        <f t="shared" si="1973"/>
        <v>1.937571622175565E-2</v>
      </c>
      <c r="Y1659" s="13">
        <f t="shared" si="1974"/>
        <v>1.1179418162002673E-2</v>
      </c>
      <c r="Z1659" s="13">
        <f t="shared" si="1975"/>
        <v>3.1776002270545015E-2</v>
      </c>
      <c r="AA1659" s="13">
        <f t="shared" si="1976"/>
        <v>2.9644653695778261E-2</v>
      </c>
      <c r="AB1659" s="13">
        <f t="shared" si="1977"/>
        <v>1.3828131765291858E-2</v>
      </c>
      <c r="AC1659" s="13">
        <f t="shared" si="1978"/>
        <v>2.8933964909793383E-4</v>
      </c>
      <c r="AD1659" s="13">
        <f t="shared" si="1979"/>
        <v>3.9160972267957882E-3</v>
      </c>
      <c r="AE1659" s="13">
        <f t="shared" si="1980"/>
        <v>4.5190265960080413E-3</v>
      </c>
      <c r="AF1659" s="13">
        <f t="shared" si="1981"/>
        <v>2.6073920274110899E-3</v>
      </c>
      <c r="AG1659" s="13">
        <f t="shared" si="1982"/>
        <v>1.0029435971325436E-3</v>
      </c>
      <c r="AH1659" s="13">
        <f t="shared" si="1983"/>
        <v>9.1670731763788364E-3</v>
      </c>
      <c r="AI1659" s="13">
        <f t="shared" si="1984"/>
        <v>8.5521994681349075E-3</v>
      </c>
      <c r="AJ1659" s="13">
        <f t="shared" si="1985"/>
        <v>3.9892839478597166E-3</v>
      </c>
      <c r="AK1659" s="13">
        <f t="shared" si="1986"/>
        <v>1.2405686962710563E-3</v>
      </c>
      <c r="AL1659" s="13">
        <f t="shared" si="1987"/>
        <v>1.2459668762898777E-5</v>
      </c>
      <c r="AM1659" s="13">
        <f t="shared" si="1988"/>
        <v>7.306856610780801E-4</v>
      </c>
      <c r="AN1659" s="13">
        <f t="shared" si="1989"/>
        <v>8.4318333904985802E-4</v>
      </c>
      <c r="AO1659" s="13">
        <f t="shared" si="1990"/>
        <v>4.8650068088259364E-4</v>
      </c>
      <c r="AP1659" s="13">
        <f t="shared" si="1991"/>
        <v>1.8713440010641373E-4</v>
      </c>
      <c r="AQ1659" s="13">
        <f t="shared" si="1992"/>
        <v>5.3986487192047489E-5</v>
      </c>
      <c r="AR1659" s="13">
        <f t="shared" si="1993"/>
        <v>2.1156904485491275E-3</v>
      </c>
      <c r="AS1659" s="13">
        <f t="shared" si="1994"/>
        <v>1.9737822945979076E-3</v>
      </c>
      <c r="AT1659" s="13">
        <f t="shared" si="1995"/>
        <v>9.2069625524372094E-4</v>
      </c>
      <c r="AU1659" s="13">
        <f t="shared" si="1996"/>
        <v>2.8631377659696025E-4</v>
      </c>
      <c r="AV1659" s="13">
        <f t="shared" si="1997"/>
        <v>6.6777380326843479E-5</v>
      </c>
      <c r="AW1659" s="13">
        <f t="shared" si="1998"/>
        <v>3.7259974317849807E-7</v>
      </c>
      <c r="AX1659" s="13">
        <f t="shared" si="1999"/>
        <v>1.136125893512687E-4</v>
      </c>
      <c r="AY1659" s="13">
        <f t="shared" si="2000"/>
        <v>1.3110458785514119E-4</v>
      </c>
      <c r="AZ1659" s="13">
        <f t="shared" si="2001"/>
        <v>7.5644842947479677E-5</v>
      </c>
      <c r="BA1659" s="13">
        <f t="shared" si="2002"/>
        <v>2.9097086319467398E-5</v>
      </c>
      <c r="BB1659" s="13">
        <f t="shared" si="2003"/>
        <v>8.3942315096452891E-6</v>
      </c>
      <c r="BC1659" s="13">
        <f t="shared" si="2004"/>
        <v>1.9373244967247036E-6</v>
      </c>
      <c r="BD1659" s="13">
        <f t="shared" si="2005"/>
        <v>4.0690432558269842E-4</v>
      </c>
      <c r="BE1659" s="13">
        <f t="shared" si="2006"/>
        <v>3.7961156084114319E-4</v>
      </c>
      <c r="BF1659" s="13">
        <f t="shared" si="2007"/>
        <v>1.7707471764755335E-4</v>
      </c>
      <c r="BG1659" s="13">
        <f t="shared" si="2008"/>
        <v>5.5065860060537229E-5</v>
      </c>
      <c r="BH1659" s="13">
        <f t="shared" si="2009"/>
        <v>1.2843090975197857E-5</v>
      </c>
      <c r="BI1659" s="13">
        <f t="shared" si="2010"/>
        <v>2.3963302941731914E-6</v>
      </c>
      <c r="BJ1659" s="14">
        <f t="shared" si="2011"/>
        <v>0.29410276686595821</v>
      </c>
      <c r="BK1659" s="14">
        <f t="shared" si="2012"/>
        <v>0.29832714188829323</v>
      </c>
      <c r="BL1659" s="14">
        <f t="shared" si="2013"/>
        <v>0.37567191806618805</v>
      </c>
      <c r="BM1659" s="14">
        <f t="shared" si="2014"/>
        <v>0.34657413337115461</v>
      </c>
      <c r="BN1659" s="14">
        <f t="shared" si="2015"/>
        <v>0.65317296373171796</v>
      </c>
    </row>
    <row r="1660" spans="1:66" x14ac:dyDescent="0.25">
      <c r="A1660" t="s">
        <v>19</v>
      </c>
      <c r="B1660" t="s">
        <v>250</v>
      </c>
      <c r="C1660" t="s">
        <v>253</v>
      </c>
      <c r="D1660" s="11">
        <v>44472</v>
      </c>
      <c r="E1660" s="10">
        <f>VLOOKUP(A1660,home!$A$2:$E$405,3,FALSE)</f>
        <v>1.61797752808989</v>
      </c>
      <c r="F1660" s="10">
        <f>VLOOKUP(B1660,home!$B$2:$E$405,3,FALSE)</f>
        <v>0.49</v>
      </c>
      <c r="G1660" s="10">
        <f>VLOOKUP(C1660,away!$B$2:$E$405,4,FALSE)</f>
        <v>0.93</v>
      </c>
      <c r="H1660" s="10">
        <f>VLOOKUP(A1660,away!$A$2:$E$405,3,FALSE)</f>
        <v>1.28089887640449</v>
      </c>
      <c r="I1660" s="10">
        <f>VLOOKUP(C1660,away!$B$2:$E$405,3,FALSE)</f>
        <v>0.46</v>
      </c>
      <c r="J1660" s="10">
        <f>VLOOKUP(B1660,home!$B$2:$E$405,4,FALSE)</f>
        <v>1.25</v>
      </c>
      <c r="K1660" s="12">
        <f t="shared" si="1960"/>
        <v>0.73731235955056296</v>
      </c>
      <c r="L1660" s="12">
        <f t="shared" si="1961"/>
        <v>0.73651685393258171</v>
      </c>
      <c r="M1660" s="13">
        <f t="shared" si="1962"/>
        <v>0.22904673495359895</v>
      </c>
      <c r="N1660" s="13">
        <f t="shared" si="1963"/>
        <v>0.16887898859599043</v>
      </c>
      <c r="O1660" s="13">
        <f t="shared" si="1964"/>
        <v>0.16869678063155458</v>
      </c>
      <c r="P1660" s="13">
        <f t="shared" si="1965"/>
        <v>0.1243822213760352</v>
      </c>
      <c r="Q1660" s="13">
        <f t="shared" si="1966"/>
        <v>6.2258282780111154E-2</v>
      </c>
      <c r="R1660" s="13">
        <f t="shared" si="1967"/>
        <v>6.212401106965372E-2</v>
      </c>
      <c r="S1660" s="13">
        <f t="shared" si="1968"/>
        <v>1.6886223020785674E-2</v>
      </c>
      <c r="T1660" s="13">
        <f t="shared" si="1969"/>
        <v>4.5854274564452492E-2</v>
      </c>
      <c r="U1660" s="13">
        <f t="shared" si="1970"/>
        <v>4.5804801186511673E-2</v>
      </c>
      <c r="V1660" s="13">
        <f t="shared" si="1971"/>
        <v>1.0188827622653622E-3</v>
      </c>
      <c r="W1660" s="13">
        <f t="shared" si="1972"/>
        <v>1.5301267126056646E-2</v>
      </c>
      <c r="X1660" s="13">
        <f t="shared" si="1973"/>
        <v>1.1269641124865278E-2</v>
      </c>
      <c r="Y1660" s="13">
        <f t="shared" si="1974"/>
        <v>4.1501403131175068E-3</v>
      </c>
      <c r="Z1660" s="13">
        <f t="shared" si="1975"/>
        <v>1.5251793728898082E-2</v>
      </c>
      <c r="AA1660" s="13">
        <f t="shared" si="1976"/>
        <v>1.1245336021632323E-2</v>
      </c>
      <c r="AB1660" s="13">
        <f t="shared" si="1977"/>
        <v>4.1456626180243344E-3</v>
      </c>
      <c r="AC1660" s="13">
        <f t="shared" si="1978"/>
        <v>3.4581070681380284E-5</v>
      </c>
      <c r="AD1660" s="13">
        <f t="shared" si="1979"/>
        <v>2.8204533422065713E-3</v>
      </c>
      <c r="AE1660" s="13">
        <f t="shared" si="1980"/>
        <v>2.0773114222656193E-3</v>
      </c>
      <c r="AF1660" s="13">
        <f t="shared" si="1981"/>
        <v>7.6498743668264508E-4</v>
      </c>
      <c r="AG1660" s="13">
        <f t="shared" si="1982"/>
        <v>1.8780871338781733E-4</v>
      </c>
      <c r="AH1660" s="13">
        <f t="shared" si="1983"/>
        <v>2.808300783509173E-3</v>
      </c>
      <c r="AI1660" s="13">
        <f t="shared" si="1984"/>
        <v>2.0705948770168431E-3</v>
      </c>
      <c r="AJ1660" s="13">
        <f t="shared" si="1985"/>
        <v>7.6333759722329805E-4</v>
      </c>
      <c r="AK1660" s="13">
        <f t="shared" si="1986"/>
        <v>1.8760608164745574E-4</v>
      </c>
      <c r="AL1660" s="13">
        <f t="shared" si="1987"/>
        <v>7.511603061764897E-7</v>
      </c>
      <c r="AM1660" s="13">
        <f t="shared" si="1988"/>
        <v>4.1591102174891987E-4</v>
      </c>
      <c r="AN1660" s="13">
        <f t="shared" si="1989"/>
        <v>3.0632547725440004E-4</v>
      </c>
      <c r="AO1660" s="13">
        <f t="shared" si="1990"/>
        <v>1.1280693839340364E-4</v>
      </c>
      <c r="AP1660" s="13">
        <f t="shared" si="1991"/>
        <v>2.7694737122425411E-5</v>
      </c>
      <c r="AQ1660" s="13">
        <f t="shared" si="1992"/>
        <v>5.09941016397466E-6</v>
      </c>
      <c r="AR1660" s="13">
        <f t="shared" si="1993"/>
        <v>4.1367217159331624E-4</v>
      </c>
      <c r="AS1660" s="13">
        <f t="shared" si="1994"/>
        <v>3.0500560491787329E-4</v>
      </c>
      <c r="AT1660" s="13">
        <f t="shared" si="1995"/>
        <v>1.1244220111907198E-4</v>
      </c>
      <c r="AU1660" s="13">
        <f t="shared" si="1996"/>
        <v>2.7635008206720638E-5</v>
      </c>
      <c r="AV1660" s="13">
        <f t="shared" si="1997"/>
        <v>5.0939082767740903E-6</v>
      </c>
      <c r="AW1660" s="13">
        <f t="shared" si="1998"/>
        <v>1.1330898074707331E-8</v>
      </c>
      <c r="AX1660" s="13">
        <f t="shared" si="1999"/>
        <v>5.110938946813024E-5</v>
      </c>
      <c r="AY1660" s="13">
        <f t="shared" si="2000"/>
        <v>3.764292673748231E-5</v>
      </c>
      <c r="AZ1660" s="13">
        <f t="shared" si="2001"/>
        <v>1.3862324986752562E-5</v>
      </c>
      <c r="BA1660" s="13">
        <f t="shared" si="2002"/>
        <v>3.4032786624780057E-6</v>
      </c>
      <c r="BB1660" s="13">
        <f t="shared" si="2003"/>
        <v>6.2664302338604624E-7</v>
      </c>
      <c r="BC1660" s="13">
        <f t="shared" si="2004"/>
        <v>9.2306629624618425E-8</v>
      </c>
      <c r="BD1660" s="13">
        <f t="shared" si="2005"/>
        <v>5.0779421063561381E-5</v>
      </c>
      <c r="BE1660" s="13">
        <f t="shared" si="2006"/>
        <v>3.7440294760985992E-5</v>
      </c>
      <c r="BF1660" s="13">
        <f t="shared" si="2007"/>
        <v>1.3802596036245581E-5</v>
      </c>
      <c r="BG1660" s="13">
        <f t="shared" si="2008"/>
        <v>3.3922748838024927E-6</v>
      </c>
      <c r="BH1660" s="13">
        <f t="shared" si="2009"/>
        <v>6.2529154970513176E-7</v>
      </c>
      <c r="BI1660" s="13">
        <f t="shared" si="2010"/>
        <v>9.2207037584023806E-8</v>
      </c>
      <c r="BJ1660" s="14">
        <f t="shared" si="2011"/>
        <v>0.31453772987332712</v>
      </c>
      <c r="BK1660" s="14">
        <f t="shared" si="2012"/>
        <v>0.37140703727041025</v>
      </c>
      <c r="BL1660" s="14">
        <f t="shared" si="2013"/>
        <v>0.29881641184621904</v>
      </c>
      <c r="BM1660" s="14">
        <f t="shared" si="2014"/>
        <v>0.18458832171607101</v>
      </c>
      <c r="BN1660" s="14">
        <f t="shared" si="2015"/>
        <v>0.81538701940694391</v>
      </c>
    </row>
    <row r="1661" spans="1:66" x14ac:dyDescent="0.25">
      <c r="A1661" t="s">
        <v>22</v>
      </c>
      <c r="B1661" t="s">
        <v>261</v>
      </c>
      <c r="C1661" t="s">
        <v>291</v>
      </c>
      <c r="D1661" s="11">
        <v>44472</v>
      </c>
      <c r="E1661" s="10">
        <f>VLOOKUP(A1661,home!$A$2:$E$405,3,FALSE)</f>
        <v>1.7</v>
      </c>
      <c r="F1661" s="10">
        <f>VLOOKUP(B1661,home!$B$2:$E$405,3,FALSE)</f>
        <v>0.74</v>
      </c>
      <c r="G1661" s="10">
        <f>VLOOKUP(C1661,away!$B$2:$E$405,4,FALSE)</f>
        <v>0.59</v>
      </c>
      <c r="H1661" s="10">
        <f>VLOOKUP(A1661,away!$A$2:$E$405,3,FALSE)</f>
        <v>1.5</v>
      </c>
      <c r="I1661" s="10">
        <f>VLOOKUP(C1661,away!$B$2:$E$405,3,FALSE)</f>
        <v>1.03</v>
      </c>
      <c r="J1661" s="10">
        <f>VLOOKUP(B1661,home!$B$2:$E$405,4,FALSE)</f>
        <v>1</v>
      </c>
      <c r="K1661" s="12">
        <f t="shared" si="1960"/>
        <v>0.74221999999999999</v>
      </c>
      <c r="L1661" s="12">
        <f t="shared" si="1961"/>
        <v>1.5449999999999999</v>
      </c>
      <c r="M1661" s="13">
        <f t="shared" si="1962"/>
        <v>0.10154837429456877</v>
      </c>
      <c r="N1661" s="13">
        <f t="shared" si="1963"/>
        <v>7.5371234368914838E-2</v>
      </c>
      <c r="O1661" s="13">
        <f t="shared" si="1964"/>
        <v>0.15689223828510873</v>
      </c>
      <c r="P1661" s="13">
        <f t="shared" si="1965"/>
        <v>0.11644855709997341</v>
      </c>
      <c r="Q1661" s="13">
        <f t="shared" si="1966"/>
        <v>2.797101878664798E-2</v>
      </c>
      <c r="R1661" s="13">
        <f t="shared" si="1967"/>
        <v>0.12119925407524652</v>
      </c>
      <c r="S1661" s="13">
        <f t="shared" si="1968"/>
        <v>3.3383760559599206E-2</v>
      </c>
      <c r="T1661" s="13">
        <f t="shared" si="1969"/>
        <v>4.3215224025371125E-2</v>
      </c>
      <c r="U1661" s="13">
        <f t="shared" si="1970"/>
        <v>8.9956510359729486E-2</v>
      </c>
      <c r="V1661" s="13">
        <f t="shared" si="1971"/>
        <v>4.2535729342370156E-3</v>
      </c>
      <c r="W1661" s="13">
        <f t="shared" si="1972"/>
        <v>6.9202165212752876E-3</v>
      </c>
      <c r="X1661" s="13">
        <f t="shared" si="1973"/>
        <v>1.0691734525370318E-2</v>
      </c>
      <c r="Y1661" s="13">
        <f t="shared" si="1974"/>
        <v>8.2593649208485727E-3</v>
      </c>
      <c r="Z1661" s="13">
        <f t="shared" si="1975"/>
        <v>6.2417615848751967E-2</v>
      </c>
      <c r="AA1661" s="13">
        <f t="shared" si="1976"/>
        <v>4.6327602835260689E-2</v>
      </c>
      <c r="AB1661" s="13">
        <f t="shared" si="1977"/>
        <v>1.7192636688193593E-2</v>
      </c>
      <c r="AC1661" s="13">
        <f t="shared" si="1978"/>
        <v>3.0485620409501985E-4</v>
      </c>
      <c r="AD1661" s="13">
        <f t="shared" si="1979"/>
        <v>1.284080776605236E-3</v>
      </c>
      <c r="AE1661" s="13">
        <f t="shared" si="1980"/>
        <v>1.9839047998550892E-3</v>
      </c>
      <c r="AF1661" s="13">
        <f t="shared" si="1981"/>
        <v>1.5325664578880569E-3</v>
      </c>
      <c r="AG1661" s="13">
        <f t="shared" si="1982"/>
        <v>7.8927172581234938E-4</v>
      </c>
      <c r="AH1661" s="13">
        <f t="shared" si="1983"/>
        <v>2.4108804121580441E-2</v>
      </c>
      <c r="AI1661" s="13">
        <f t="shared" si="1984"/>
        <v>1.7894036595119435E-2</v>
      </c>
      <c r="AJ1661" s="13">
        <f t="shared" si="1985"/>
        <v>6.640655920814773E-3</v>
      </c>
      <c r="AK1661" s="13">
        <f t="shared" si="1986"/>
        <v>1.6429425458490468E-3</v>
      </c>
      <c r="AL1661" s="13">
        <f t="shared" si="1987"/>
        <v>1.3983508977450464E-5</v>
      </c>
      <c r="AM1661" s="13">
        <f t="shared" si="1988"/>
        <v>1.9061408680238765E-4</v>
      </c>
      <c r="AN1661" s="13">
        <f t="shared" si="1989"/>
        <v>2.944987641096889E-4</v>
      </c>
      <c r="AO1661" s="13">
        <f t="shared" si="1990"/>
        <v>2.2750029527473473E-4</v>
      </c>
      <c r="AP1661" s="13">
        <f t="shared" si="1991"/>
        <v>1.1716265206648841E-4</v>
      </c>
      <c r="AQ1661" s="13">
        <f t="shared" si="1992"/>
        <v>4.5254074360681137E-5</v>
      </c>
      <c r="AR1661" s="13">
        <f t="shared" si="1993"/>
        <v>7.4496204735683526E-3</v>
      </c>
      <c r="AS1661" s="13">
        <f t="shared" si="1994"/>
        <v>5.529257307891903E-3</v>
      </c>
      <c r="AT1661" s="13">
        <f t="shared" si="1995"/>
        <v>2.0519626795317638E-3</v>
      </c>
      <c r="AU1661" s="13">
        <f t="shared" si="1996"/>
        <v>5.0766924666735525E-4</v>
      </c>
      <c r="AV1661" s="13">
        <f t="shared" si="1997"/>
        <v>9.4200567065361084E-5</v>
      </c>
      <c r="AW1661" s="13">
        <f t="shared" si="1998"/>
        <v>4.4542521809335796E-7</v>
      </c>
      <c r="AX1661" s="13">
        <f t="shared" si="1999"/>
        <v>2.357959791774469E-5</v>
      </c>
      <c r="AY1661" s="13">
        <f t="shared" si="2000"/>
        <v>3.6430478782915537E-5</v>
      </c>
      <c r="AZ1661" s="13">
        <f t="shared" si="2001"/>
        <v>2.8142544859802261E-5</v>
      </c>
      <c r="BA1661" s="13">
        <f t="shared" si="2002"/>
        <v>1.4493410602798166E-5</v>
      </c>
      <c r="BB1661" s="13">
        <f t="shared" si="2003"/>
        <v>5.5980798453307904E-6</v>
      </c>
      <c r="BC1661" s="13">
        <f t="shared" si="2004"/>
        <v>1.7298066722072133E-6</v>
      </c>
      <c r="BD1661" s="13">
        <f t="shared" si="2005"/>
        <v>1.918277271943853E-3</v>
      </c>
      <c r="BE1661" s="13">
        <f t="shared" si="2006"/>
        <v>1.4237837567821667E-3</v>
      </c>
      <c r="BF1661" s="13">
        <f t="shared" si="2007"/>
        <v>5.2838038997942978E-4</v>
      </c>
      <c r="BG1661" s="13">
        <f t="shared" si="2008"/>
        <v>1.3072483101684413E-4</v>
      </c>
      <c r="BH1661" s="13">
        <f t="shared" si="2009"/>
        <v>2.4256646019330508E-5</v>
      </c>
      <c r="BI1661" s="13">
        <f t="shared" si="2010"/>
        <v>3.6007535616934984E-6</v>
      </c>
      <c r="BJ1661" s="14">
        <f t="shared" si="2011"/>
        <v>0.17900362069988363</v>
      </c>
      <c r="BK1661" s="14">
        <f t="shared" si="2012"/>
        <v>0.25598953508023381</v>
      </c>
      <c r="BL1661" s="14">
        <f t="shared" si="2013"/>
        <v>0.50151641535093083</v>
      </c>
      <c r="BM1661" s="14">
        <f t="shared" si="2014"/>
        <v>0.39946052501577534</v>
      </c>
      <c r="BN1661" s="14">
        <f t="shared" si="2015"/>
        <v>0.59943067691046026</v>
      </c>
    </row>
    <row r="1662" spans="1:66" x14ac:dyDescent="0.25">
      <c r="A1662" t="s">
        <v>22</v>
      </c>
      <c r="B1662" t="s">
        <v>162</v>
      </c>
      <c r="C1662" t="s">
        <v>23</v>
      </c>
      <c r="D1662" s="11">
        <v>44472</v>
      </c>
      <c r="E1662" s="10">
        <f>VLOOKUP(A1662,home!$A$2:$E$405,3,FALSE)</f>
        <v>1.7</v>
      </c>
      <c r="F1662" s="10">
        <f>VLOOKUP(B1662,home!$B$2:$E$405,3,FALSE)</f>
        <v>1.32</v>
      </c>
      <c r="G1662" s="10">
        <f>VLOOKUP(C1662,away!$B$2:$E$405,4,FALSE)</f>
        <v>1.03</v>
      </c>
      <c r="H1662" s="10">
        <f>VLOOKUP(A1662,away!$A$2:$E$405,3,FALSE)</f>
        <v>1.5</v>
      </c>
      <c r="I1662" s="10">
        <f>VLOOKUP(C1662,away!$B$2:$E$405,3,FALSE)</f>
        <v>0.59</v>
      </c>
      <c r="J1662" s="10">
        <f>VLOOKUP(B1662,home!$B$2:$E$405,4,FALSE)</f>
        <v>0.67</v>
      </c>
      <c r="K1662" s="12">
        <f t="shared" si="1960"/>
        <v>2.3113200000000003</v>
      </c>
      <c r="L1662" s="12">
        <f t="shared" si="1961"/>
        <v>0.59295000000000009</v>
      </c>
      <c r="M1662" s="13">
        <f t="shared" si="1962"/>
        <v>5.4788771809994953E-2</v>
      </c>
      <c r="N1662" s="13">
        <f t="shared" si="1963"/>
        <v>0.12663438405987756</v>
      </c>
      <c r="O1662" s="13">
        <f t="shared" si="1964"/>
        <v>3.248700224473651E-2</v>
      </c>
      <c r="P1662" s="13">
        <f t="shared" si="1965"/>
        <v>7.5087858028304408E-2</v>
      </c>
      <c r="Q1662" s="13">
        <f t="shared" si="1966"/>
        <v>0.14634629228263815</v>
      </c>
      <c r="R1662" s="13">
        <f t="shared" si="1967"/>
        <v>9.6315839905082579E-3</v>
      </c>
      <c r="S1662" s="13">
        <f t="shared" si="1968"/>
        <v>2.57269246828154E-2</v>
      </c>
      <c r="T1662" s="13">
        <f t="shared" si="1969"/>
        <v>8.6776034008990297E-2</v>
      </c>
      <c r="U1662" s="13">
        <f t="shared" si="1970"/>
        <v>2.2261672708941551E-2</v>
      </c>
      <c r="V1662" s="13">
        <f t="shared" si="1971"/>
        <v>3.9176308986719841E-3</v>
      </c>
      <c r="W1662" s="13">
        <f t="shared" si="1972"/>
        <v>0.11275103742623574</v>
      </c>
      <c r="X1662" s="13">
        <f t="shared" si="1973"/>
        <v>6.6855727641886478E-2</v>
      </c>
      <c r="Y1662" s="13">
        <f t="shared" si="1974"/>
        <v>1.9821051852628297E-2</v>
      </c>
      <c r="Z1662" s="13">
        <f t="shared" si="1975"/>
        <v>1.9036825757239577E-3</v>
      </c>
      <c r="AA1662" s="13">
        <f t="shared" si="1976"/>
        <v>4.4000196109222987E-3</v>
      </c>
      <c r="AB1662" s="13">
        <f t="shared" si="1977"/>
        <v>5.0849266635584651E-3</v>
      </c>
      <c r="AC1662" s="13">
        <f t="shared" si="1978"/>
        <v>3.3556888460985337E-4</v>
      </c>
      <c r="AD1662" s="13">
        <f t="shared" si="1979"/>
        <v>6.5150931956001801E-2</v>
      </c>
      <c r="AE1662" s="13">
        <f t="shared" si="1980"/>
        <v>3.8631245103311271E-2</v>
      </c>
      <c r="AF1662" s="13">
        <f t="shared" si="1981"/>
        <v>1.145319839200421E-2</v>
      </c>
      <c r="AG1662" s="13">
        <f t="shared" si="1982"/>
        <v>2.2637246621796327E-3</v>
      </c>
      <c r="AH1662" s="13">
        <f t="shared" si="1983"/>
        <v>2.8219714581888017E-4</v>
      </c>
      <c r="AI1662" s="13">
        <f t="shared" si="1984"/>
        <v>6.5224790707409433E-4</v>
      </c>
      <c r="AJ1662" s="13">
        <f t="shared" si="1985"/>
        <v>7.5377681628924806E-4</v>
      </c>
      <c r="AK1662" s="13">
        <f t="shared" si="1986"/>
        <v>5.8073981034188825E-4</v>
      </c>
      <c r="AL1662" s="13">
        <f t="shared" si="1987"/>
        <v>1.8395848590060558E-5</v>
      </c>
      <c r="AM1662" s="13">
        <f t="shared" si="1988"/>
        <v>3.0116930409709218E-2</v>
      </c>
      <c r="AN1662" s="13">
        <f t="shared" si="1989"/>
        <v>1.785783388643708E-2</v>
      </c>
      <c r="AO1662" s="13">
        <f t="shared" si="1990"/>
        <v>5.2944013014814342E-3</v>
      </c>
      <c r="AP1662" s="13">
        <f t="shared" si="1991"/>
        <v>1.0464384172378057E-3</v>
      </c>
      <c r="AQ1662" s="13">
        <f t="shared" si="1992"/>
        <v>1.5512141487528924E-4</v>
      </c>
      <c r="AR1662" s="13">
        <f t="shared" si="1993"/>
        <v>3.3465759522661018E-5</v>
      </c>
      <c r="AS1662" s="13">
        <f t="shared" si="1994"/>
        <v>7.735007929991689E-5</v>
      </c>
      <c r="AT1662" s="13">
        <f t="shared" si="1995"/>
        <v>8.9390392643741965E-5</v>
      </c>
      <c r="AU1662" s="13">
        <f t="shared" si="1996"/>
        <v>6.886993410844456E-5</v>
      </c>
      <c r="AV1662" s="13">
        <f t="shared" si="1997"/>
        <v>3.9795114025882528E-5</v>
      </c>
      <c r="AW1662" s="13">
        <f t="shared" si="1998"/>
        <v>7.0031830205352337E-7</v>
      </c>
      <c r="AX1662" s="13">
        <f t="shared" si="1999"/>
        <v>1.1601643932428182E-2</v>
      </c>
      <c r="AY1662" s="13">
        <f t="shared" si="2000"/>
        <v>6.8791947697332909E-3</v>
      </c>
      <c r="AZ1662" s="13">
        <f t="shared" si="2001"/>
        <v>2.0395092693566777E-3</v>
      </c>
      <c r="BA1662" s="13">
        <f t="shared" si="2002"/>
        <v>4.031090070883474E-4</v>
      </c>
      <c r="BB1662" s="13">
        <f t="shared" si="2003"/>
        <v>5.9755871438258908E-5</v>
      </c>
      <c r="BC1662" s="13">
        <f t="shared" si="2004"/>
        <v>7.0864487938631273E-6</v>
      </c>
      <c r="BD1662" s="13">
        <f t="shared" si="2005"/>
        <v>3.3072536848269741E-6</v>
      </c>
      <c r="BE1662" s="13">
        <f t="shared" si="2006"/>
        <v>7.6441215868142845E-6</v>
      </c>
      <c r="BF1662" s="13">
        <f t="shared" si="2007"/>
        <v>8.8340055530177968E-6</v>
      </c>
      <c r="BG1662" s="13">
        <f t="shared" si="2008"/>
        <v>6.8060712382670314E-6</v>
      </c>
      <c r="BH1662" s="13">
        <f t="shared" si="2009"/>
        <v>3.9327521436078397E-6</v>
      </c>
      <c r="BI1662" s="13">
        <f t="shared" si="2010"/>
        <v>1.8179697369127342E-6</v>
      </c>
      <c r="BJ1662" s="14">
        <f t="shared" si="2011"/>
        <v>0.75214465211433301</v>
      </c>
      <c r="BK1662" s="14">
        <f t="shared" si="2012"/>
        <v>0.16675434492271995</v>
      </c>
      <c r="BL1662" s="14">
        <f t="shared" si="2013"/>
        <v>7.6475380351735289E-2</v>
      </c>
      <c r="BM1662" s="14">
        <f t="shared" si="2014"/>
        <v>0.54542367309702089</v>
      </c>
      <c r="BN1662" s="14">
        <f t="shared" si="2015"/>
        <v>0.44497589241605984</v>
      </c>
    </row>
    <row r="1663" spans="1:66" x14ac:dyDescent="0.25">
      <c r="A1663" t="s">
        <v>22</v>
      </c>
      <c r="B1663" t="s">
        <v>290</v>
      </c>
      <c r="C1663" t="s">
        <v>175</v>
      </c>
      <c r="D1663" s="11">
        <v>44472</v>
      </c>
      <c r="E1663" s="10">
        <f>VLOOKUP(A1663,home!$A$2:$E$405,3,FALSE)</f>
        <v>1.7</v>
      </c>
      <c r="F1663" s="10">
        <f>VLOOKUP(B1663,home!$B$2:$E$405,3,FALSE)</f>
        <v>0.74</v>
      </c>
      <c r="G1663" s="10">
        <f>VLOOKUP(C1663,away!$B$2:$E$405,4,FALSE)</f>
        <v>0</v>
      </c>
      <c r="H1663" s="10">
        <f>VLOOKUP(A1663,away!$A$2:$E$405,3,FALSE)</f>
        <v>1.5</v>
      </c>
      <c r="I1663" s="10">
        <f>VLOOKUP(C1663,away!$B$2:$E$405,3,FALSE)</f>
        <v>0</v>
      </c>
      <c r="J1663" s="10">
        <f>VLOOKUP(B1663,home!$B$2:$E$405,4,FALSE)</f>
        <v>1.33</v>
      </c>
      <c r="K1663" s="12">
        <f t="shared" ref="K1663:K1725" si="2016">E1663*F1663*G1663</f>
        <v>0</v>
      </c>
      <c r="L1663" s="12">
        <f t="shared" ref="L1663:L1725" si="2017">H1663*I1663*J1663</f>
        <v>0</v>
      </c>
      <c r="M1663" s="13">
        <f t="shared" ref="M1663:M1725" si="2018">_xlfn.POISSON.DIST(0,K1663,FALSE) * _xlfn.POISSON.DIST(0,L1663,FALSE)</f>
        <v>1</v>
      </c>
      <c r="N1663" s="13">
        <f t="shared" ref="N1663:N1725" si="2019">_xlfn.POISSON.DIST(1,K1663,FALSE) * _xlfn.POISSON.DIST(0,L1663,FALSE)</f>
        <v>0</v>
      </c>
      <c r="O1663" s="13">
        <f t="shared" ref="O1663:O1725" si="2020">_xlfn.POISSON.DIST(0,K1663,FALSE) * _xlfn.POISSON.DIST(1,L1663,FALSE)</f>
        <v>0</v>
      </c>
      <c r="P1663" s="13">
        <f t="shared" ref="P1663:P1725" si="2021">_xlfn.POISSON.DIST(1,K1663,FALSE) * _xlfn.POISSON.DIST(1,L1663,FALSE)</f>
        <v>0</v>
      </c>
      <c r="Q1663" s="13">
        <f t="shared" ref="Q1663:Q1725" si="2022">_xlfn.POISSON.DIST(2,K1663,FALSE) * _xlfn.POISSON.DIST(0,L1663,FALSE)</f>
        <v>0</v>
      </c>
      <c r="R1663" s="13">
        <f t="shared" ref="R1663:R1725" si="2023">_xlfn.POISSON.DIST(0,K1663,FALSE) * _xlfn.POISSON.DIST(2,L1663,FALSE)</f>
        <v>0</v>
      </c>
      <c r="S1663" s="13">
        <f t="shared" ref="S1663:S1725" si="2024">_xlfn.POISSON.DIST(2,K1663,FALSE) * _xlfn.POISSON.DIST(2,L1663,FALSE)</f>
        <v>0</v>
      </c>
      <c r="T1663" s="13">
        <f t="shared" ref="T1663:T1725" si="2025">_xlfn.POISSON.DIST(2,K1663,FALSE) * _xlfn.POISSON.DIST(1,L1663,FALSE)</f>
        <v>0</v>
      </c>
      <c r="U1663" s="13">
        <f t="shared" ref="U1663:U1725" si="2026">_xlfn.POISSON.DIST(1,K1663,FALSE) * _xlfn.POISSON.DIST(2,L1663,FALSE)</f>
        <v>0</v>
      </c>
      <c r="V1663" s="13">
        <f t="shared" ref="V1663:V1725" si="2027">_xlfn.POISSON.DIST(3,K1663,FALSE) * _xlfn.POISSON.DIST(3,L1663,FALSE)</f>
        <v>0</v>
      </c>
      <c r="W1663" s="13">
        <f t="shared" ref="W1663:W1725" si="2028">_xlfn.POISSON.DIST(3,K1663,FALSE) * _xlfn.POISSON.DIST(0,L1663,FALSE)</f>
        <v>0</v>
      </c>
      <c r="X1663" s="13">
        <f t="shared" ref="X1663:X1725" si="2029">_xlfn.POISSON.DIST(3,K1663,FALSE) * _xlfn.POISSON.DIST(1,L1663,FALSE)</f>
        <v>0</v>
      </c>
      <c r="Y1663" s="13">
        <f t="shared" ref="Y1663:Y1725" si="2030">_xlfn.POISSON.DIST(3,K1663,FALSE) * _xlfn.POISSON.DIST(2,L1663,FALSE)</f>
        <v>0</v>
      </c>
      <c r="Z1663" s="13">
        <f t="shared" ref="Z1663:Z1725" si="2031">_xlfn.POISSON.DIST(0,K1663,FALSE) * _xlfn.POISSON.DIST(3,L1663,FALSE)</f>
        <v>0</v>
      </c>
      <c r="AA1663" s="13">
        <f t="shared" ref="AA1663:AA1725" si="2032">_xlfn.POISSON.DIST(1,K1663,FALSE) * _xlfn.POISSON.DIST(3,L1663,FALSE)</f>
        <v>0</v>
      </c>
      <c r="AB1663" s="13">
        <f t="shared" ref="AB1663:AB1725" si="2033">_xlfn.POISSON.DIST(2,K1663,FALSE) * _xlfn.POISSON.DIST(3,L1663,FALSE)</f>
        <v>0</v>
      </c>
      <c r="AC1663" s="13">
        <f t="shared" ref="AC1663:AC1725" si="2034">_xlfn.POISSON.DIST(4,K1663,FALSE) * _xlfn.POISSON.DIST(4,L1663,FALSE)</f>
        <v>0</v>
      </c>
      <c r="AD1663" s="13">
        <f t="shared" ref="AD1663:AD1725" si="2035">_xlfn.POISSON.DIST(4,K1663,FALSE) * _xlfn.POISSON.DIST(0,L1663,FALSE)</f>
        <v>0</v>
      </c>
      <c r="AE1663" s="13">
        <f t="shared" ref="AE1663:AE1725" si="2036">_xlfn.POISSON.DIST(4,K1663,FALSE) * _xlfn.POISSON.DIST(1,L1663,FALSE)</f>
        <v>0</v>
      </c>
      <c r="AF1663" s="13">
        <f t="shared" ref="AF1663:AF1725" si="2037">_xlfn.POISSON.DIST(4,K1663,FALSE) * _xlfn.POISSON.DIST(2,L1663,FALSE)</f>
        <v>0</v>
      </c>
      <c r="AG1663" s="13">
        <f t="shared" ref="AG1663:AG1725" si="2038">_xlfn.POISSON.DIST(4,K1663,FALSE) * _xlfn.POISSON.DIST(3,L1663,FALSE)</f>
        <v>0</v>
      </c>
      <c r="AH1663" s="13">
        <f t="shared" ref="AH1663:AH1725" si="2039">_xlfn.POISSON.DIST(0,K1663,FALSE) * _xlfn.POISSON.DIST(4,L1663,FALSE)</f>
        <v>0</v>
      </c>
      <c r="AI1663" s="13">
        <f t="shared" ref="AI1663:AI1725" si="2040">_xlfn.POISSON.DIST(1,K1663,FALSE) * _xlfn.POISSON.DIST(4,L1663,FALSE)</f>
        <v>0</v>
      </c>
      <c r="AJ1663" s="13">
        <f t="shared" ref="AJ1663:AJ1725" si="2041">_xlfn.POISSON.DIST(2,K1663,FALSE) * _xlfn.POISSON.DIST(4,L1663,FALSE)</f>
        <v>0</v>
      </c>
      <c r="AK1663" s="13">
        <f t="shared" ref="AK1663:AK1725" si="2042">_xlfn.POISSON.DIST(3,K1663,FALSE) * _xlfn.POISSON.DIST(4,L1663,FALSE)</f>
        <v>0</v>
      </c>
      <c r="AL1663" s="13">
        <f t="shared" ref="AL1663:AL1725" si="2043">_xlfn.POISSON.DIST(5,K1663,FALSE) * _xlfn.POISSON.DIST(5,L1663,FALSE)</f>
        <v>0</v>
      </c>
      <c r="AM1663" s="13">
        <f t="shared" ref="AM1663:AM1725" si="2044">_xlfn.POISSON.DIST(5,K1663,FALSE) * _xlfn.POISSON.DIST(0,L1663,FALSE)</f>
        <v>0</v>
      </c>
      <c r="AN1663" s="13">
        <f t="shared" ref="AN1663:AN1725" si="2045">_xlfn.POISSON.DIST(5,K1663,FALSE) * _xlfn.POISSON.DIST(1,L1663,FALSE)</f>
        <v>0</v>
      </c>
      <c r="AO1663" s="13">
        <f t="shared" ref="AO1663:AO1725" si="2046">_xlfn.POISSON.DIST(5,K1663,FALSE) * _xlfn.POISSON.DIST(2,L1663,FALSE)</f>
        <v>0</v>
      </c>
      <c r="AP1663" s="13">
        <f t="shared" ref="AP1663:AP1725" si="2047">_xlfn.POISSON.DIST(5,K1663,FALSE) * _xlfn.POISSON.DIST(3,L1663,FALSE)</f>
        <v>0</v>
      </c>
      <c r="AQ1663" s="13">
        <f t="shared" ref="AQ1663:AQ1725" si="2048">_xlfn.POISSON.DIST(5,K1663,FALSE) * _xlfn.POISSON.DIST(4,L1663,FALSE)</f>
        <v>0</v>
      </c>
      <c r="AR1663" s="13">
        <f t="shared" ref="AR1663:AR1725" si="2049">_xlfn.POISSON.DIST(0,K1663,FALSE) * _xlfn.POISSON.DIST(5,L1663,FALSE)</f>
        <v>0</v>
      </c>
      <c r="AS1663" s="13">
        <f t="shared" ref="AS1663:AS1725" si="2050">_xlfn.POISSON.DIST(1,K1663,FALSE) * _xlfn.POISSON.DIST(5,L1663,FALSE)</f>
        <v>0</v>
      </c>
      <c r="AT1663" s="13">
        <f t="shared" ref="AT1663:AT1725" si="2051">_xlfn.POISSON.DIST(2,K1663,FALSE) * _xlfn.POISSON.DIST(5,L1663,FALSE)</f>
        <v>0</v>
      </c>
      <c r="AU1663" s="13">
        <f t="shared" ref="AU1663:AU1725" si="2052">_xlfn.POISSON.DIST(3,K1663,FALSE) * _xlfn.POISSON.DIST(5,L1663,FALSE)</f>
        <v>0</v>
      </c>
      <c r="AV1663" s="13">
        <f t="shared" ref="AV1663:AV1725" si="2053">_xlfn.POISSON.DIST(4,K1663,FALSE) * _xlfn.POISSON.DIST(5,L1663,FALSE)</f>
        <v>0</v>
      </c>
      <c r="AW1663" s="13">
        <f t="shared" ref="AW1663:AW1725" si="2054">_xlfn.POISSON.DIST(6,K1663,FALSE) * _xlfn.POISSON.DIST(6,L1663,FALSE)</f>
        <v>0</v>
      </c>
      <c r="AX1663" s="13">
        <f t="shared" ref="AX1663:AX1725" si="2055">_xlfn.POISSON.DIST(6,K1663,FALSE) * _xlfn.POISSON.DIST(0,L1663,FALSE)</f>
        <v>0</v>
      </c>
      <c r="AY1663" s="13">
        <f t="shared" ref="AY1663:AY1725" si="2056">_xlfn.POISSON.DIST(6,K1663,FALSE) * _xlfn.POISSON.DIST(1,L1663,FALSE)</f>
        <v>0</v>
      </c>
      <c r="AZ1663" s="13">
        <f t="shared" ref="AZ1663:AZ1725" si="2057">_xlfn.POISSON.DIST(6,K1663,FALSE) * _xlfn.POISSON.DIST(2,L1663,FALSE)</f>
        <v>0</v>
      </c>
      <c r="BA1663" s="13">
        <f t="shared" ref="BA1663:BA1725" si="2058">_xlfn.POISSON.DIST(6,K1663,FALSE) * _xlfn.POISSON.DIST(3,L1663,FALSE)</f>
        <v>0</v>
      </c>
      <c r="BB1663" s="13">
        <f t="shared" ref="BB1663:BB1725" si="2059">_xlfn.POISSON.DIST(6,K1663,FALSE) * _xlfn.POISSON.DIST(4,L1663,FALSE)</f>
        <v>0</v>
      </c>
      <c r="BC1663" s="13">
        <f t="shared" ref="BC1663:BC1725" si="2060">_xlfn.POISSON.DIST(6,K1663,FALSE) * _xlfn.POISSON.DIST(5,L1663,FALSE)</f>
        <v>0</v>
      </c>
      <c r="BD1663" s="13">
        <f t="shared" ref="BD1663:BD1725" si="2061">_xlfn.POISSON.DIST(0,K1663,FALSE) * _xlfn.POISSON.DIST(6,L1663,FALSE)</f>
        <v>0</v>
      </c>
      <c r="BE1663" s="13">
        <f t="shared" ref="BE1663:BE1725" si="2062">_xlfn.POISSON.DIST(1,K1663,FALSE) * _xlfn.POISSON.DIST(6,L1663,FALSE)</f>
        <v>0</v>
      </c>
      <c r="BF1663" s="13">
        <f t="shared" ref="BF1663:BF1725" si="2063">_xlfn.POISSON.DIST(2,K1663,FALSE) * _xlfn.POISSON.DIST(6,L1663,FALSE)</f>
        <v>0</v>
      </c>
      <c r="BG1663" s="13">
        <f t="shared" ref="BG1663:BG1725" si="2064">_xlfn.POISSON.DIST(3,K1663,FALSE) * _xlfn.POISSON.DIST(6,L1663,FALSE)</f>
        <v>0</v>
      </c>
      <c r="BH1663" s="13">
        <f t="shared" ref="BH1663:BH1725" si="2065">_xlfn.POISSON.DIST(4,K1663,FALSE) * _xlfn.POISSON.DIST(6,L1663,FALSE)</f>
        <v>0</v>
      </c>
      <c r="BI1663" s="13">
        <f t="shared" ref="BI1663:BI1725" si="2066">_xlfn.POISSON.DIST(5,K1663,FALSE) * _xlfn.POISSON.DIST(6,L1663,FALSE)</f>
        <v>0</v>
      </c>
      <c r="BJ1663" s="14">
        <f t="shared" ref="BJ1663:BJ1725" si="2067">SUM(N1663,Q1663,T1663,W1663,X1663,Y1663,AD1663,AE1663,AF1663,AG1663,AM1663,AN1663,AO1663,AP1663,AQ1663,AX1663,AY1663,AZ1663,BA1663,BB1663,BC1663)</f>
        <v>0</v>
      </c>
      <c r="BK1663" s="14">
        <f t="shared" ref="BK1663:BK1725" si="2068">SUM(M1663,P1663,S1663,V1663,AC1663,AL1663,AY1663)</f>
        <v>1</v>
      </c>
      <c r="BL1663" s="14">
        <f t="shared" ref="BL1663:BL1725" si="2069">SUM(O1663,R1663,U1663,AA1663,AB1663,AH1663,AI1663,AJ1663,AK1663,AR1663,AS1663,AT1663,AU1663,AV1663,BD1663,BE1663,BF1663,BG1663,BH1663,BI1663)</f>
        <v>0</v>
      </c>
      <c r="BM1663" s="14">
        <f t="shared" ref="BM1663:BM1725" si="2070">SUM(S1663:BI1663)</f>
        <v>0</v>
      </c>
      <c r="BN1663" s="14">
        <f t="shared" ref="BN1663:BN1725" si="2071">SUM(M1663:R1663)</f>
        <v>1</v>
      </c>
    </row>
    <row r="1664" spans="1:66" x14ac:dyDescent="0.25">
      <c r="A1664" t="s">
        <v>22</v>
      </c>
      <c r="B1664" t="s">
        <v>256</v>
      </c>
      <c r="C1664" t="s">
        <v>255</v>
      </c>
      <c r="D1664" s="11">
        <v>44472</v>
      </c>
      <c r="E1664" s="10">
        <f>VLOOKUP(A1664,home!$A$2:$E$405,3,FALSE)</f>
        <v>1.7</v>
      </c>
      <c r="F1664" s="10">
        <f>VLOOKUP(B1664,home!$B$2:$E$405,3,FALSE)</f>
        <v>0.78</v>
      </c>
      <c r="G1664" s="10">
        <f>VLOOKUP(C1664,away!$B$2:$E$405,4,FALSE)</f>
        <v>0.28999999999999998</v>
      </c>
      <c r="H1664" s="10">
        <f>VLOOKUP(A1664,away!$A$2:$E$405,3,FALSE)</f>
        <v>1.5</v>
      </c>
      <c r="I1664" s="10">
        <f>VLOOKUP(C1664,away!$B$2:$E$405,3,FALSE)</f>
        <v>1.76</v>
      </c>
      <c r="J1664" s="10">
        <f>VLOOKUP(B1664,home!$B$2:$E$405,4,FALSE)</f>
        <v>1.33</v>
      </c>
      <c r="K1664" s="12">
        <f t="shared" si="2016"/>
        <v>0.38453999999999999</v>
      </c>
      <c r="L1664" s="12">
        <f t="shared" si="2017"/>
        <v>3.5112000000000005</v>
      </c>
      <c r="M1664" s="13">
        <f t="shared" si="2018"/>
        <v>2.0328325920710485E-2</v>
      </c>
      <c r="N1664" s="13">
        <f t="shared" si="2019"/>
        <v>7.8170544495500087E-3</v>
      </c>
      <c r="O1664" s="13">
        <f t="shared" si="2020"/>
        <v>7.137681797279867E-2</v>
      </c>
      <c r="P1664" s="13">
        <f t="shared" si="2021"/>
        <v>2.7447241583259997E-2</v>
      </c>
      <c r="Q1664" s="13">
        <f t="shared" si="2022"/>
        <v>1.5029850590149801E-3</v>
      </c>
      <c r="R1664" s="13">
        <f t="shared" si="2023"/>
        <v>0.12530914163304538</v>
      </c>
      <c r="S1664" s="13">
        <f t="shared" si="2024"/>
        <v>9.2647947680030464E-3</v>
      </c>
      <c r="T1664" s="13">
        <f t="shared" si="2025"/>
        <v>5.2772811392133995E-3</v>
      </c>
      <c r="U1664" s="13">
        <f t="shared" si="2026"/>
        <v>4.8186377323571263E-2</v>
      </c>
      <c r="V1664" s="13">
        <f t="shared" si="2027"/>
        <v>1.389921854791623E-3</v>
      </c>
      <c r="W1664" s="13">
        <f t="shared" si="2028"/>
        <v>1.9265262486454018E-4</v>
      </c>
      <c r="X1664" s="13">
        <f t="shared" si="2029"/>
        <v>6.764418964243736E-4</v>
      </c>
      <c r="Y1664" s="13">
        <f t="shared" si="2030"/>
        <v>1.1875613933626306E-3</v>
      </c>
      <c r="Z1664" s="13">
        <f t="shared" si="2031"/>
        <v>0.14666181936731632</v>
      </c>
      <c r="AA1664" s="13">
        <f t="shared" si="2032"/>
        <v>5.6397336019507811E-2</v>
      </c>
      <c r="AB1664" s="13">
        <f t="shared" si="2033"/>
        <v>1.0843515796470766E-2</v>
      </c>
      <c r="AC1664" s="13">
        <f t="shared" si="2034"/>
        <v>1.1729175670662271E-4</v>
      </c>
      <c r="AD1664" s="13">
        <f t="shared" si="2035"/>
        <v>1.8520660091352569E-5</v>
      </c>
      <c r="AE1664" s="13">
        <f t="shared" si="2036"/>
        <v>6.5029741712757162E-5</v>
      </c>
      <c r="AF1664" s="13">
        <f t="shared" si="2037"/>
        <v>1.1416621455091649E-4</v>
      </c>
      <c r="AG1664" s="13">
        <f t="shared" si="2038"/>
        <v>1.3362013751039268E-4</v>
      </c>
      <c r="AH1664" s="13">
        <f t="shared" si="2039"/>
        <v>0.12873974504063029</v>
      </c>
      <c r="AI1664" s="13">
        <f t="shared" si="2040"/>
        <v>4.9505581557923964E-2</v>
      </c>
      <c r="AJ1664" s="13">
        <f t="shared" si="2041"/>
        <v>9.51843816614204E-3</v>
      </c>
      <c r="AK1664" s="13">
        <f t="shared" si="2042"/>
        <v>1.2200734041360869E-3</v>
      </c>
      <c r="AL1664" s="13">
        <f t="shared" si="2043"/>
        <v>6.3346784080665981E-6</v>
      </c>
      <c r="AM1664" s="13">
        <f t="shared" si="2044"/>
        <v>1.4243869263057442E-6</v>
      </c>
      <c r="AN1664" s="13">
        <f t="shared" si="2045"/>
        <v>5.0013073756447302E-6</v>
      </c>
      <c r="AO1664" s="13">
        <f t="shared" si="2046"/>
        <v>8.7802952286818917E-6</v>
      </c>
      <c r="AP1664" s="13">
        <f t="shared" si="2047"/>
        <v>1.0276457535649285E-5</v>
      </c>
      <c r="AQ1664" s="13">
        <f t="shared" si="2048"/>
        <v>9.0206744247929442E-6</v>
      </c>
      <c r="AR1664" s="13">
        <f t="shared" si="2049"/>
        <v>9.0406198557332215E-2</v>
      </c>
      <c r="AS1664" s="13">
        <f t="shared" si="2050"/>
        <v>3.4764799593236528E-2</v>
      </c>
      <c r="AT1664" s="13">
        <f t="shared" si="2051"/>
        <v>6.6842280177915863E-3</v>
      </c>
      <c r="AU1664" s="13">
        <f t="shared" si="2052"/>
        <v>8.5678434732052572E-4</v>
      </c>
      <c r="AV1664" s="13">
        <f t="shared" si="2053"/>
        <v>8.2366963229658731E-5</v>
      </c>
      <c r="AW1664" s="13">
        <f t="shared" si="2054"/>
        <v>2.3758507832403239E-7</v>
      </c>
      <c r="AX1664" s="13">
        <f t="shared" si="2055"/>
        <v>9.1288958106935062E-8</v>
      </c>
      <c r="AY1664" s="13">
        <f t="shared" si="2056"/>
        <v>3.2053378970507044E-7</v>
      </c>
      <c r="AZ1664" s="13">
        <f t="shared" si="2057"/>
        <v>5.6272912120622182E-7</v>
      </c>
      <c r="BA1664" s="13">
        <f t="shared" si="2058"/>
        <v>6.5861816345976214E-7</v>
      </c>
      <c r="BB1664" s="13">
        <f t="shared" si="2059"/>
        <v>5.7813502388497929E-7</v>
      </c>
      <c r="BC1664" s="13">
        <f t="shared" si="2060"/>
        <v>4.0598953917298786E-7</v>
      </c>
      <c r="BD1664" s="13">
        <f t="shared" si="2061"/>
        <v>5.2905707395750783E-2</v>
      </c>
      <c r="BE1664" s="13">
        <f t="shared" si="2062"/>
        <v>2.0344360721962006E-2</v>
      </c>
      <c r="BF1664" s="13">
        <f t="shared" si="2063"/>
        <v>3.9116102360116341E-3</v>
      </c>
      <c r="BG1664" s="13">
        <f t="shared" si="2064"/>
        <v>5.013902000519714E-4</v>
      </c>
      <c r="BH1664" s="13">
        <f t="shared" si="2065"/>
        <v>4.8201146881996266E-5</v>
      </c>
      <c r="BI1664" s="13">
        <f t="shared" si="2066"/>
        <v>3.707053804400571E-6</v>
      </c>
      <c r="BJ1664" s="14">
        <f t="shared" si="2067"/>
        <v>1.7022433732381964E-2</v>
      </c>
      <c r="BK1664" s="14">
        <f t="shared" si="2068"/>
        <v>5.855423109566954E-2</v>
      </c>
      <c r="BL1664" s="14">
        <f t="shared" si="2069"/>
        <v>0.71160638114759944</v>
      </c>
      <c r="BM1664" s="14">
        <f t="shared" si="2070"/>
        <v>0.68006321577587614</v>
      </c>
      <c r="BN1664" s="14">
        <f t="shared" si="2071"/>
        <v>0.25378156661837953</v>
      </c>
    </row>
    <row r="1665" spans="1:66" x14ac:dyDescent="0.25">
      <c r="A1665" t="s">
        <v>22</v>
      </c>
      <c r="B1665" t="s">
        <v>163</v>
      </c>
      <c r="C1665" t="s">
        <v>165</v>
      </c>
      <c r="D1665" s="11">
        <v>44472</v>
      </c>
      <c r="E1665" s="10">
        <f>VLOOKUP(A1665,home!$A$2:$E$405,3,FALSE)</f>
        <v>1.7</v>
      </c>
      <c r="F1665" s="10">
        <f>VLOOKUP(B1665,home!$B$2:$E$405,3,FALSE)</f>
        <v>1.47</v>
      </c>
      <c r="G1665" s="10">
        <f>VLOOKUP(C1665,away!$B$2:$E$405,4,FALSE)</f>
        <v>1.91</v>
      </c>
      <c r="H1665" s="10">
        <f>VLOOKUP(A1665,away!$A$2:$E$405,3,FALSE)</f>
        <v>1.5</v>
      </c>
      <c r="I1665" s="10">
        <f>VLOOKUP(C1665,away!$B$2:$E$405,3,FALSE)</f>
        <v>0.74</v>
      </c>
      <c r="J1665" s="10">
        <f>VLOOKUP(B1665,home!$B$2:$E$405,4,FALSE)</f>
        <v>1.33</v>
      </c>
      <c r="K1665" s="12">
        <f t="shared" si="2016"/>
        <v>4.7730899999999998</v>
      </c>
      <c r="L1665" s="12">
        <f t="shared" si="2017"/>
        <v>1.4762999999999999</v>
      </c>
      <c r="M1665" s="13">
        <f t="shared" si="2018"/>
        <v>1.931632072484841E-3</v>
      </c>
      <c r="N1665" s="13">
        <f t="shared" si="2019"/>
        <v>9.2198537288566713E-3</v>
      </c>
      <c r="O1665" s="13">
        <f t="shared" si="2020"/>
        <v>2.8516684286093706E-3</v>
      </c>
      <c r="P1665" s="13">
        <f t="shared" si="2021"/>
        <v>1.3611270059911104E-2</v>
      </c>
      <c r="Q1665" s="13">
        <f t="shared" si="2022"/>
        <v>2.2003595817334246E-2</v>
      </c>
      <c r="R1665" s="13">
        <f t="shared" si="2023"/>
        <v>2.1049590505780071E-3</v>
      </c>
      <c r="S1665" s="13">
        <f t="shared" si="2024"/>
        <v>2.3977997063062115E-2</v>
      </c>
      <c r="T1665" s="13">
        <f t="shared" si="2025"/>
        <v>3.2483908505130547E-2</v>
      </c>
      <c r="U1665" s="13">
        <f t="shared" si="2026"/>
        <v>1.0047158994723382E-2</v>
      </c>
      <c r="V1665" s="13">
        <f t="shared" si="2027"/>
        <v>1.8773473603550632E-2</v>
      </c>
      <c r="W1665" s="13">
        <f t="shared" si="2028"/>
        <v>3.5008381053253303E-2</v>
      </c>
      <c r="X1665" s="13">
        <f t="shared" si="2029"/>
        <v>5.1682872948917845E-2</v>
      </c>
      <c r="Y1665" s="13">
        <f t="shared" si="2030"/>
        <v>3.8149712667243714E-2</v>
      </c>
      <c r="Z1665" s="13">
        <f t="shared" si="2031"/>
        <v>1.0358503487894375E-3</v>
      </c>
      <c r="AA1665" s="13">
        <f t="shared" si="2032"/>
        <v>4.9442069413033769E-3</v>
      </c>
      <c r="AB1665" s="13">
        <f t="shared" si="2033"/>
        <v>1.1799572354732868E-2</v>
      </c>
      <c r="AC1665" s="13">
        <f t="shared" si="2034"/>
        <v>8.2679700892723147E-3</v>
      </c>
      <c r="AD1665" s="13">
        <f t="shared" si="2035"/>
        <v>4.1774538380368202E-2</v>
      </c>
      <c r="AE1665" s="13">
        <f t="shared" si="2036"/>
        <v>6.1671751010937574E-2</v>
      </c>
      <c r="AF1665" s="13">
        <f t="shared" si="2037"/>
        <v>4.5523003008723577E-2</v>
      </c>
      <c r="AG1665" s="13">
        <f t="shared" si="2038"/>
        <v>2.2401869780592873E-2</v>
      </c>
      <c r="AH1665" s="13">
        <f t="shared" si="2039"/>
        <v>3.8230646747946162E-4</v>
      </c>
      <c r="AI1665" s="13">
        <f t="shared" si="2040"/>
        <v>1.8247831768615438E-3</v>
      </c>
      <c r="AJ1665" s="13">
        <f t="shared" si="2041"/>
        <v>4.3549271668230334E-3</v>
      </c>
      <c r="AK1665" s="13">
        <f t="shared" si="2042"/>
        <v>6.928819770230449E-3</v>
      </c>
      <c r="AL1665" s="13">
        <f t="shared" si="2043"/>
        <v>2.3304142716492602E-3</v>
      </c>
      <c r="AM1665" s="13">
        <f t="shared" si="2044"/>
        <v>3.9878726279590326E-2</v>
      </c>
      <c r="AN1665" s="13">
        <f t="shared" si="2045"/>
        <v>5.8872963606559199E-2</v>
      </c>
      <c r="AO1665" s="13">
        <f t="shared" si="2046"/>
        <v>4.3457078086181676E-2</v>
      </c>
      <c r="AP1665" s="13">
        <f t="shared" si="2047"/>
        <v>2.1385228126210007E-2</v>
      </c>
      <c r="AQ1665" s="13">
        <f t="shared" si="2048"/>
        <v>7.8927530706809582E-3</v>
      </c>
      <c r="AR1665" s="13">
        <f t="shared" si="2049"/>
        <v>1.1287980758798587E-4</v>
      </c>
      <c r="AS1665" s="13">
        <f t="shared" si="2050"/>
        <v>5.3878548080013957E-4</v>
      </c>
      <c r="AT1665" s="13">
        <f t="shared" si="2051"/>
        <v>1.2858357952761691E-3</v>
      </c>
      <c r="AU1665" s="13">
        <f t="shared" si="2052"/>
        <v>2.0458033253582431E-3</v>
      </c>
      <c r="AV1665" s="13">
        <f t="shared" si="2053"/>
        <v>2.4412008485585443E-3</v>
      </c>
      <c r="AW1665" s="13">
        <f t="shared" si="2054"/>
        <v>4.5614705326598603E-4</v>
      </c>
      <c r="AX1665" s="13">
        <f t="shared" si="2055"/>
        <v>3.1724124936308294E-2</v>
      </c>
      <c r="AY1665" s="13">
        <f t="shared" si="2056"/>
        <v>4.6834325643471932E-2</v>
      </c>
      <c r="AZ1665" s="13">
        <f t="shared" si="2057"/>
        <v>3.4570757473728807E-2</v>
      </c>
      <c r="BA1665" s="13">
        <f t="shared" si="2058"/>
        <v>1.7012269752821947E-2</v>
      </c>
      <c r="BB1665" s="13">
        <f t="shared" si="2059"/>
        <v>6.2788034590227602E-3</v>
      </c>
      <c r="BC1665" s="13">
        <f t="shared" si="2060"/>
        <v>1.8538795093110607E-3</v>
      </c>
      <c r="BD1665" s="13">
        <f t="shared" si="2061"/>
        <v>2.7774076657023894E-5</v>
      </c>
      <c r="BE1665" s="13">
        <f t="shared" si="2062"/>
        <v>1.325681675508742E-4</v>
      </c>
      <c r="BF1665" s="13">
        <f t="shared" si="2063"/>
        <v>3.163798974277011E-4</v>
      </c>
      <c r="BG1665" s="13">
        <f t="shared" si="2064"/>
        <v>5.0336990820439519E-4</v>
      </c>
      <c r="BH1665" s="13">
        <f t="shared" si="2065"/>
        <v>6.0065746878782919E-4</v>
      </c>
      <c r="BI1665" s="13">
        <f t="shared" si="2066"/>
        <v>5.7339843153929987E-4</v>
      </c>
      <c r="BJ1665" s="14">
        <f t="shared" si="2067"/>
        <v>0.6696803968452455</v>
      </c>
      <c r="BK1665" s="14">
        <f t="shared" si="2068"/>
        <v>0.11572708280340221</v>
      </c>
      <c r="BL1665" s="14">
        <f t="shared" si="2069"/>
        <v>5.3817055559089721E-2</v>
      </c>
      <c r="BM1665" s="14">
        <f t="shared" si="2070"/>
        <v>0.74215922780854671</v>
      </c>
      <c r="BN1665" s="14">
        <f t="shared" si="2071"/>
        <v>5.172297915777424E-2</v>
      </c>
    </row>
    <row r="1666" spans="1:66" x14ac:dyDescent="0.25">
      <c r="A1666" t="s">
        <v>22</v>
      </c>
      <c r="B1666" t="s">
        <v>24</v>
      </c>
      <c r="C1666" t="s">
        <v>266</v>
      </c>
      <c r="D1666" s="11">
        <v>44472</v>
      </c>
      <c r="E1666" s="10">
        <f>VLOOKUP(A1666,home!$A$2:$E$405,3,FALSE)</f>
        <v>1.7</v>
      </c>
      <c r="F1666" s="10">
        <f>VLOOKUP(B1666,home!$B$2:$E$405,3,FALSE)</f>
        <v>1.18</v>
      </c>
      <c r="G1666" s="10">
        <f>VLOOKUP(C1666,away!$B$2:$E$405,4,FALSE)</f>
        <v>0.39</v>
      </c>
      <c r="H1666" s="10">
        <f>VLOOKUP(A1666,away!$A$2:$E$405,3,FALSE)</f>
        <v>1.5</v>
      </c>
      <c r="I1666" s="10">
        <f>VLOOKUP(C1666,away!$B$2:$E$405,3,FALSE)</f>
        <v>0.59</v>
      </c>
      <c r="J1666" s="10">
        <f>VLOOKUP(B1666,home!$B$2:$E$405,4,FALSE)</f>
        <v>0.33</v>
      </c>
      <c r="K1666" s="12">
        <f t="shared" si="2016"/>
        <v>0.78233999999999992</v>
      </c>
      <c r="L1666" s="12">
        <f t="shared" si="2017"/>
        <v>0.29205000000000003</v>
      </c>
      <c r="M1666" s="13">
        <f t="shared" si="2018"/>
        <v>0.34150601044308798</v>
      </c>
      <c r="N1666" s="13">
        <f t="shared" si="2019"/>
        <v>0.26717381221004544</v>
      </c>
      <c r="O1666" s="13">
        <f t="shared" si="2020"/>
        <v>9.9736830349903841E-2</v>
      </c>
      <c r="P1666" s="13">
        <f t="shared" si="2021"/>
        <v>7.8028111855943758E-2</v>
      </c>
      <c r="Q1666" s="13">
        <f t="shared" si="2022"/>
        <v>0.10451038012220346</v>
      </c>
      <c r="R1666" s="13">
        <f t="shared" si="2023"/>
        <v>1.4564070651844707E-2</v>
      </c>
      <c r="S1666" s="13">
        <f t="shared" si="2024"/>
        <v>4.4570125075575366E-3</v>
      </c>
      <c r="T1666" s="13">
        <f t="shared" si="2025"/>
        <v>3.0522256514689518E-2</v>
      </c>
      <c r="U1666" s="13">
        <f t="shared" si="2026"/>
        <v>1.1394055033764186E-2</v>
      </c>
      <c r="V1666" s="13">
        <f t="shared" si="2027"/>
        <v>1.131498779095252E-4</v>
      </c>
      <c r="W1666" s="13">
        <f t="shared" si="2028"/>
        <v>2.725421692826822E-2</v>
      </c>
      <c r="X1666" s="13">
        <f t="shared" si="2029"/>
        <v>7.9595940539007332E-3</v>
      </c>
      <c r="Y1666" s="13">
        <f t="shared" si="2030"/>
        <v>1.1622997217208544E-3</v>
      </c>
      <c r="Z1666" s="13">
        <f t="shared" si="2031"/>
        <v>1.4178122779570825E-3</v>
      </c>
      <c r="AA1666" s="13">
        <f t="shared" si="2032"/>
        <v>1.1092112575369437E-3</v>
      </c>
      <c r="AB1666" s="13">
        <f t="shared" si="2033"/>
        <v>4.3389016761072622E-4</v>
      </c>
      <c r="AC1666" s="13">
        <f t="shared" si="2034"/>
        <v>1.6157972078141037E-6</v>
      </c>
      <c r="AD1666" s="13">
        <f t="shared" si="2035"/>
        <v>5.3305160179153389E-3</v>
      </c>
      <c r="AE1666" s="13">
        <f t="shared" si="2036"/>
        <v>1.5567772030321745E-3</v>
      </c>
      <c r="AF1666" s="13">
        <f t="shared" si="2037"/>
        <v>2.2732839107277323E-4</v>
      </c>
      <c r="AG1666" s="13">
        <f t="shared" si="2038"/>
        <v>2.2130418870934479E-5</v>
      </c>
      <c r="AH1666" s="13">
        <f t="shared" si="2039"/>
        <v>1.0351801894434148E-4</v>
      </c>
      <c r="AI1666" s="13">
        <f t="shared" si="2040"/>
        <v>8.0986286940916096E-5</v>
      </c>
      <c r="AJ1666" s="13">
        <f t="shared" si="2041"/>
        <v>3.1679405862678148E-5</v>
      </c>
      <c r="AK1666" s="13">
        <f t="shared" si="2042"/>
        <v>8.2613554608692074E-6</v>
      </c>
      <c r="AL1666" s="13">
        <f t="shared" si="2043"/>
        <v>1.4767248764290948E-8</v>
      </c>
      <c r="AM1666" s="13">
        <f t="shared" si="2044"/>
        <v>8.3405518029117717E-4</v>
      </c>
      <c r="AN1666" s="13">
        <f t="shared" si="2045"/>
        <v>2.4358581540403828E-4</v>
      </c>
      <c r="AO1666" s="13">
        <f t="shared" si="2046"/>
        <v>3.5569618694374688E-5</v>
      </c>
      <c r="AP1666" s="13">
        <f t="shared" si="2047"/>
        <v>3.4627023798973765E-6</v>
      </c>
      <c r="AQ1666" s="13">
        <f t="shared" si="2048"/>
        <v>2.5282055751225717E-7</v>
      </c>
      <c r="AR1666" s="13">
        <f t="shared" si="2049"/>
        <v>6.0464874865389876E-6</v>
      </c>
      <c r="AS1666" s="13">
        <f t="shared" si="2050"/>
        <v>4.7304090202189112E-6</v>
      </c>
      <c r="AT1666" s="13">
        <f t="shared" si="2051"/>
        <v>1.8503940964390314E-6</v>
      </c>
      <c r="AU1666" s="13">
        <f t="shared" si="2052"/>
        <v>4.8254577246937055E-7</v>
      </c>
      <c r="AV1666" s="13">
        <f t="shared" si="2053"/>
        <v>9.4378714908421828E-8</v>
      </c>
      <c r="AW1666" s="13">
        <f t="shared" si="2054"/>
        <v>9.37237887433467E-11</v>
      </c>
      <c r="AX1666" s="13">
        <f t="shared" si="2055"/>
        <v>1.0875245495816654E-4</v>
      </c>
      <c r="AY1666" s="13">
        <f t="shared" si="2056"/>
        <v>3.1761154470532539E-5</v>
      </c>
      <c r="AZ1666" s="13">
        <f t="shared" si="2057"/>
        <v>4.6379225815595133E-6</v>
      </c>
      <c r="BA1666" s="13">
        <f t="shared" si="2058"/>
        <v>4.5150176331481867E-7</v>
      </c>
      <c r="BB1666" s="13">
        <f t="shared" si="2059"/>
        <v>3.2965272494023197E-8</v>
      </c>
      <c r="BC1666" s="13">
        <f t="shared" si="2060"/>
        <v>1.9255015663758957E-9</v>
      </c>
      <c r="BD1666" s="13">
        <f t="shared" si="2061"/>
        <v>2.9431277840728516E-7</v>
      </c>
      <c r="BE1666" s="13">
        <f t="shared" si="2062"/>
        <v>2.3025265905915543E-7</v>
      </c>
      <c r="BF1666" s="13">
        <f t="shared" si="2063"/>
        <v>9.0067932644169828E-8</v>
      </c>
      <c r="BG1666" s="13">
        <f t="shared" si="2064"/>
        <v>2.3487915474946608E-8</v>
      </c>
      <c r="BH1666" s="13">
        <f t="shared" si="2065"/>
        <v>4.5938839481674317E-9</v>
      </c>
      <c r="BI1666" s="13">
        <f t="shared" si="2066"/>
        <v>7.1879583360186169E-10</v>
      </c>
      <c r="BJ1666" s="14">
        <f t="shared" si="2067"/>
        <v>0.44698187564359404</v>
      </c>
      <c r="BK1666" s="14">
        <f t="shared" si="2068"/>
        <v>0.42413767640342587</v>
      </c>
      <c r="BL1666" s="14">
        <f t="shared" si="2069"/>
        <v>0.1274763501769251</v>
      </c>
      <c r="BM1666" s="14">
        <f t="shared" si="2070"/>
        <v>9.4462737808126293E-2</v>
      </c>
      <c r="BN1666" s="14">
        <f t="shared" si="2071"/>
        <v>0.90551921563302917</v>
      </c>
    </row>
    <row r="1667" spans="1:66" x14ac:dyDescent="0.25">
      <c r="A1667" t="s">
        <v>22</v>
      </c>
      <c r="B1667" t="s">
        <v>267</v>
      </c>
      <c r="C1667" t="s">
        <v>262</v>
      </c>
      <c r="D1667" s="11">
        <v>44472</v>
      </c>
      <c r="E1667" s="10">
        <f>VLOOKUP(A1667,home!$A$2:$E$405,3,FALSE)</f>
        <v>1.7</v>
      </c>
      <c r="F1667" s="10">
        <f>VLOOKUP(B1667,home!$B$2:$E$405,3,FALSE)</f>
        <v>0.44</v>
      </c>
      <c r="G1667" s="10">
        <f>VLOOKUP(C1667,away!$B$2:$E$405,4,FALSE)</f>
        <v>1.32</v>
      </c>
      <c r="H1667" s="10">
        <f>VLOOKUP(A1667,away!$A$2:$E$405,3,FALSE)</f>
        <v>1.5</v>
      </c>
      <c r="I1667" s="10">
        <f>VLOOKUP(C1667,away!$B$2:$E$405,3,FALSE)</f>
        <v>0.74</v>
      </c>
      <c r="J1667" s="10">
        <f>VLOOKUP(B1667,home!$B$2:$E$405,4,FALSE)</f>
        <v>1.17</v>
      </c>
      <c r="K1667" s="12">
        <f t="shared" si="2016"/>
        <v>0.98736000000000002</v>
      </c>
      <c r="L1667" s="12">
        <f t="shared" si="2017"/>
        <v>1.2986999999999997</v>
      </c>
      <c r="M1667" s="13">
        <f t="shared" si="2018"/>
        <v>0.10166623875692211</v>
      </c>
      <c r="N1667" s="13">
        <f t="shared" si="2019"/>
        <v>0.10038117749903461</v>
      </c>
      <c r="O1667" s="13">
        <f t="shared" si="2020"/>
        <v>0.13203394427361473</v>
      </c>
      <c r="P1667" s="13">
        <f t="shared" si="2021"/>
        <v>0.13036503521799625</v>
      </c>
      <c r="Q1667" s="13">
        <f t="shared" si="2022"/>
        <v>4.9556179707723406E-2</v>
      </c>
      <c r="R1667" s="13">
        <f t="shared" si="2023"/>
        <v>8.5736241714071723E-2</v>
      </c>
      <c r="S1667" s="13">
        <f t="shared" si="2024"/>
        <v>4.1791263784292071E-2</v>
      </c>
      <c r="T1667" s="13">
        <f t="shared" si="2025"/>
        <v>6.4358610586420381E-2</v>
      </c>
      <c r="U1667" s="13">
        <f t="shared" si="2026"/>
        <v>8.4652535618805841E-2</v>
      </c>
      <c r="V1667" s="13">
        <f t="shared" si="2027"/>
        <v>5.9542541049114614E-3</v>
      </c>
      <c r="W1667" s="13">
        <f t="shared" si="2028"/>
        <v>1.6309929865405928E-2</v>
      </c>
      <c r="X1667" s="13">
        <f t="shared" si="2029"/>
        <v>2.1181705916202678E-2</v>
      </c>
      <c r="Y1667" s="13">
        <f t="shared" si="2030"/>
        <v>1.3754340736686207E-2</v>
      </c>
      <c r="Z1667" s="13">
        <f t="shared" si="2031"/>
        <v>3.711521903802166E-2</v>
      </c>
      <c r="AA1667" s="13">
        <f t="shared" si="2032"/>
        <v>3.6646082669381068E-2</v>
      </c>
      <c r="AB1667" s="13">
        <f t="shared" si="2033"/>
        <v>1.8091438092220045E-2</v>
      </c>
      <c r="AC1667" s="13">
        <f t="shared" si="2034"/>
        <v>4.7719045893125352E-4</v>
      </c>
      <c r="AD1667" s="13">
        <f t="shared" si="2035"/>
        <v>4.0259430879767992E-3</v>
      </c>
      <c r="AE1667" s="13">
        <f t="shared" si="2036"/>
        <v>5.2284922883554684E-3</v>
      </c>
      <c r="AF1667" s="13">
        <f t="shared" si="2037"/>
        <v>3.3951214674436234E-3</v>
      </c>
      <c r="AG1667" s="13">
        <f t="shared" si="2038"/>
        <v>1.4697480832563451E-3</v>
      </c>
      <c r="AH1667" s="13">
        <f t="shared" si="2039"/>
        <v>1.2050383741169676E-2</v>
      </c>
      <c r="AI1667" s="13">
        <f t="shared" si="2040"/>
        <v>1.189806689068129E-2</v>
      </c>
      <c r="AJ1667" s="13">
        <f t="shared" si="2041"/>
        <v>5.8738376625915387E-3</v>
      </c>
      <c r="AK1667" s="13">
        <f t="shared" si="2042"/>
        <v>1.9331974515121274E-3</v>
      </c>
      <c r="AL1667" s="13">
        <f t="shared" si="2043"/>
        <v>2.4475755863459268E-5</v>
      </c>
      <c r="AM1667" s="13">
        <f t="shared" si="2044"/>
        <v>7.9501103346895469E-4</v>
      </c>
      <c r="AN1667" s="13">
        <f t="shared" si="2045"/>
        <v>1.0324808291661313E-3</v>
      </c>
      <c r="AO1667" s="13">
        <f t="shared" si="2046"/>
        <v>6.7044142641902729E-4</v>
      </c>
      <c r="AP1667" s="13">
        <f t="shared" si="2047"/>
        <v>2.9023409349679706E-4</v>
      </c>
      <c r="AQ1667" s="13">
        <f t="shared" si="2048"/>
        <v>9.4231754306072518E-5</v>
      </c>
      <c r="AR1667" s="13">
        <f t="shared" si="2049"/>
        <v>3.1299666729314108E-3</v>
      </c>
      <c r="AS1667" s="13">
        <f t="shared" si="2050"/>
        <v>3.0904038941855574E-3</v>
      </c>
      <c r="AT1667" s="13">
        <f t="shared" si="2051"/>
        <v>1.5256705944815259E-3</v>
      </c>
      <c r="AU1667" s="13">
        <f t="shared" si="2052"/>
        <v>5.0212870605575988E-4</v>
      </c>
      <c r="AV1667" s="13">
        <f t="shared" si="2053"/>
        <v>1.2394544980280376E-4</v>
      </c>
      <c r="AW1667" s="13">
        <f t="shared" si="2054"/>
        <v>8.7180224180962526E-7</v>
      </c>
      <c r="AX1667" s="13">
        <f t="shared" si="2055"/>
        <v>1.3082701566765115E-4</v>
      </c>
      <c r="AY1667" s="13">
        <f t="shared" si="2056"/>
        <v>1.6990504524757853E-4</v>
      </c>
      <c r="AZ1667" s="13">
        <f t="shared" si="2057"/>
        <v>1.1032784113151511E-4</v>
      </c>
      <c r="BA1667" s="13">
        <f t="shared" si="2058"/>
        <v>4.7760922425832911E-5</v>
      </c>
      <c r="BB1667" s="13">
        <f t="shared" si="2059"/>
        <v>1.5506777488607289E-5</v>
      </c>
      <c r="BC1667" s="13">
        <f t="shared" si="2060"/>
        <v>4.0277303848908564E-6</v>
      </c>
      <c r="BD1667" s="13">
        <f t="shared" si="2061"/>
        <v>6.7748128635600343E-4</v>
      </c>
      <c r="BE1667" s="13">
        <f t="shared" si="2062"/>
        <v>6.6891792289646345E-4</v>
      </c>
      <c r="BF1667" s="13">
        <f t="shared" si="2063"/>
        <v>3.3023140017552607E-4</v>
      </c>
      <c r="BG1667" s="13">
        <f t="shared" si="2064"/>
        <v>1.0868575842576915E-4</v>
      </c>
      <c r="BH1667" s="13">
        <f t="shared" si="2065"/>
        <v>2.6827992609816857E-5</v>
      </c>
      <c r="BI1667" s="13">
        <f t="shared" si="2066"/>
        <v>5.297777356645755E-6</v>
      </c>
      <c r="BJ1667" s="14">
        <f t="shared" si="2067"/>
        <v>0.28302200370770847</v>
      </c>
      <c r="BK1667" s="14">
        <f t="shared" si="2068"/>
        <v>0.2804483631241641</v>
      </c>
      <c r="BL1667" s="14">
        <f t="shared" si="2069"/>
        <v>0.39910528556932534</v>
      </c>
      <c r="BM1667" s="14">
        <f t="shared" si="2070"/>
        <v>0.39978302102685104</v>
      </c>
      <c r="BN1667" s="14">
        <f t="shared" si="2071"/>
        <v>0.59973881716936284</v>
      </c>
    </row>
    <row r="1668" spans="1:66" x14ac:dyDescent="0.25">
      <c r="A1668" t="s">
        <v>22</v>
      </c>
      <c r="B1668" t="s">
        <v>166</v>
      </c>
      <c r="C1668" t="s">
        <v>167</v>
      </c>
      <c r="D1668" s="11">
        <v>44472</v>
      </c>
      <c r="E1668" s="10">
        <f>VLOOKUP(A1668,home!$A$2:$E$405,3,FALSE)</f>
        <v>1.7</v>
      </c>
      <c r="F1668" s="10">
        <f>VLOOKUP(B1668,home!$B$2:$E$405,3,FALSE)</f>
        <v>0.74</v>
      </c>
      <c r="G1668" s="10">
        <f>VLOOKUP(C1668,away!$B$2:$E$405,4,FALSE)</f>
        <v>0.78</v>
      </c>
      <c r="H1668" s="10">
        <f>VLOOKUP(A1668,away!$A$2:$E$405,3,FALSE)</f>
        <v>1.5</v>
      </c>
      <c r="I1668" s="10">
        <f>VLOOKUP(C1668,away!$B$2:$E$405,3,FALSE)</f>
        <v>0.78</v>
      </c>
      <c r="J1668" s="10">
        <f>VLOOKUP(B1668,home!$B$2:$E$405,4,FALSE)</f>
        <v>1.67</v>
      </c>
      <c r="K1668" s="12">
        <f t="shared" si="2016"/>
        <v>0.98124</v>
      </c>
      <c r="L1668" s="12">
        <f t="shared" si="2017"/>
        <v>1.9538999999999997</v>
      </c>
      <c r="M1668" s="13">
        <f t="shared" si="2018"/>
        <v>5.3123281526352643E-2</v>
      </c>
      <c r="N1668" s="13">
        <f t="shared" si="2019"/>
        <v>5.2126688764918272E-2</v>
      </c>
      <c r="O1668" s="13">
        <f t="shared" si="2020"/>
        <v>0.10379757977434043</v>
      </c>
      <c r="P1668" s="13">
        <f t="shared" si="2021"/>
        <v>0.10185033717777379</v>
      </c>
      <c r="Q1668" s="13">
        <f t="shared" si="2022"/>
        <v>2.5574396041844201E-2</v>
      </c>
      <c r="R1668" s="13">
        <f t="shared" si="2023"/>
        <v>0.10140504556054189</v>
      </c>
      <c r="S1668" s="13">
        <f t="shared" si="2024"/>
        <v>4.8818008249736408E-2</v>
      </c>
      <c r="T1668" s="13">
        <f t="shared" si="2025"/>
        <v>4.9969812426159381E-2</v>
      </c>
      <c r="U1668" s="13">
        <f t="shared" si="2026"/>
        <v>9.9502686905826129E-2</v>
      </c>
      <c r="V1668" s="13">
        <f t="shared" si="2027"/>
        <v>1.0399563802290282E-2</v>
      </c>
      <c r="W1668" s="13">
        <f t="shared" si="2028"/>
        <v>8.3648734573664018E-3</v>
      </c>
      <c r="X1668" s="13">
        <f t="shared" si="2029"/>
        <v>1.6344126248348214E-2</v>
      </c>
      <c r="Y1668" s="13">
        <f t="shared" si="2030"/>
        <v>1.5967394138323789E-2</v>
      </c>
      <c r="Z1668" s="13">
        <f t="shared" si="2031"/>
        <v>6.604510617358092E-2</v>
      </c>
      <c r="AA1668" s="13">
        <f t="shared" si="2032"/>
        <v>6.4806099981764551E-2</v>
      </c>
      <c r="AB1668" s="13">
        <f t="shared" si="2033"/>
        <v>3.1795168773053321E-2</v>
      </c>
      <c r="AC1668" s="13">
        <f t="shared" si="2034"/>
        <v>1.2461568747870974E-3</v>
      </c>
      <c r="AD1668" s="13">
        <f t="shared" si="2035"/>
        <v>2.0519871078265518E-3</v>
      </c>
      <c r="AE1668" s="13">
        <f t="shared" si="2036"/>
        <v>4.0093776099822988E-3</v>
      </c>
      <c r="AF1668" s="13">
        <f t="shared" si="2037"/>
        <v>3.9169614560722078E-3</v>
      </c>
      <c r="AG1668" s="13">
        <f t="shared" si="2038"/>
        <v>2.5511169963398283E-3</v>
      </c>
      <c r="AH1668" s="13">
        <f t="shared" si="2039"/>
        <v>3.2261383238139936E-2</v>
      </c>
      <c r="AI1668" s="13">
        <f t="shared" si="2040"/>
        <v>3.1656159688592429E-2</v>
      </c>
      <c r="AJ1668" s="13">
        <f t="shared" si="2041"/>
        <v>1.5531145066417217E-2</v>
      </c>
      <c r="AK1668" s="13">
        <f t="shared" si="2042"/>
        <v>5.0799269283237445E-3</v>
      </c>
      <c r="AL1668" s="13">
        <f t="shared" si="2043"/>
        <v>9.5567513321258426E-5</v>
      </c>
      <c r="AM1668" s="13">
        <f t="shared" si="2044"/>
        <v>4.0269836593674526E-4</v>
      </c>
      <c r="AN1668" s="13">
        <f t="shared" si="2045"/>
        <v>7.8683233720380644E-4</v>
      </c>
      <c r="AO1668" s="13">
        <f t="shared" si="2046"/>
        <v>7.6869585183125886E-4</v>
      </c>
      <c r="AP1668" s="13">
        <f t="shared" si="2047"/>
        <v>5.0065160829769874E-4</v>
      </c>
      <c r="AQ1668" s="13">
        <f t="shared" si="2048"/>
        <v>2.4455579436321836E-4</v>
      </c>
      <c r="AR1668" s="13">
        <f t="shared" si="2049"/>
        <v>1.2607103341800319E-2</v>
      </c>
      <c r="AS1668" s="13">
        <f t="shared" si="2050"/>
        <v>1.2370594083108144E-2</v>
      </c>
      <c r="AT1668" s="13">
        <f t="shared" si="2051"/>
        <v>6.0692608690545175E-3</v>
      </c>
      <c r="AU1668" s="13">
        <f t="shared" si="2052"/>
        <v>1.9851338450503518E-3</v>
      </c>
      <c r="AV1668" s="13">
        <f t="shared" si="2053"/>
        <v>4.869731835293017E-4</v>
      </c>
      <c r="AW1668" s="13">
        <f t="shared" si="2054"/>
        <v>5.0896200390151067E-6</v>
      </c>
      <c r="AX1668" s="13">
        <f t="shared" si="2055"/>
        <v>6.5857290765295294E-5</v>
      </c>
      <c r="AY1668" s="13">
        <f t="shared" si="2056"/>
        <v>1.2867856042631046E-4</v>
      </c>
      <c r="AZ1668" s="13">
        <f t="shared" si="2057"/>
        <v>1.2571251960848403E-4</v>
      </c>
      <c r="BA1668" s="13">
        <f t="shared" si="2058"/>
        <v>8.1876564021005627E-5</v>
      </c>
      <c r="BB1668" s="13">
        <f t="shared" si="2059"/>
        <v>3.9994654610160718E-5</v>
      </c>
      <c r="BC1668" s="13">
        <f t="shared" si="2060"/>
        <v>1.5629111128558598E-5</v>
      </c>
      <c r="BD1668" s="13">
        <f t="shared" si="2061"/>
        <v>4.1055032032572729E-3</v>
      </c>
      <c r="BE1668" s="13">
        <f t="shared" si="2062"/>
        <v>4.0284839631641667E-3</v>
      </c>
      <c r="BF1668" s="13">
        <f t="shared" si="2063"/>
        <v>1.9764548020076034E-3</v>
      </c>
      <c r="BG1668" s="13">
        <f t="shared" si="2064"/>
        <v>6.4645883664064699E-4</v>
      </c>
      <c r="BH1668" s="13">
        <f t="shared" si="2065"/>
        <v>1.5858281721631707E-4</v>
      </c>
      <c r="BI1668" s="13">
        <f t="shared" si="2066"/>
        <v>3.1121560713067803E-5</v>
      </c>
      <c r="BJ1668" s="14">
        <f t="shared" si="2067"/>
        <v>0.18403791690537372</v>
      </c>
      <c r="BK1668" s="14">
        <f t="shared" si="2068"/>
        <v>0.21566159370468779</v>
      </c>
      <c r="BL1668" s="14">
        <f t="shared" si="2069"/>
        <v>0.53030086642254148</v>
      </c>
      <c r="BM1668" s="14">
        <f t="shared" si="2070"/>
        <v>0.55804456542002523</v>
      </c>
      <c r="BN1668" s="14">
        <f t="shared" si="2071"/>
        <v>0.43787732884577124</v>
      </c>
    </row>
    <row r="1669" spans="1:66" x14ac:dyDescent="0.25">
      <c r="A1669" t="s">
        <v>22</v>
      </c>
      <c r="B1669" t="s">
        <v>259</v>
      </c>
      <c r="C1669" t="s">
        <v>263</v>
      </c>
      <c r="D1669" s="11">
        <v>44472</v>
      </c>
      <c r="E1669" s="10">
        <f>VLOOKUP(A1669,home!$A$2:$E$405,3,FALSE)</f>
        <v>1.7</v>
      </c>
      <c r="F1669" s="10">
        <f>VLOOKUP(B1669,home!$B$2:$E$405,3,FALSE)</f>
        <v>0.28999999999999998</v>
      </c>
      <c r="G1669" s="10">
        <f>VLOOKUP(C1669,away!$B$2:$E$405,4,FALSE)</f>
        <v>0.74</v>
      </c>
      <c r="H1669" s="10">
        <f>VLOOKUP(A1669,away!$A$2:$E$405,3,FALSE)</f>
        <v>1.5</v>
      </c>
      <c r="I1669" s="10">
        <f>VLOOKUP(C1669,away!$B$2:$E$405,3,FALSE)</f>
        <v>1.47</v>
      </c>
      <c r="J1669" s="10">
        <f>VLOOKUP(B1669,home!$B$2:$E$405,4,FALSE)</f>
        <v>0.5</v>
      </c>
      <c r="K1669" s="12">
        <f t="shared" si="2016"/>
        <v>0.36481999999999998</v>
      </c>
      <c r="L1669" s="12">
        <f t="shared" si="2017"/>
        <v>1.1025</v>
      </c>
      <c r="M1669" s="13">
        <f t="shared" si="2018"/>
        <v>0.23054251193355399</v>
      </c>
      <c r="N1669" s="13">
        <f t="shared" si="2019"/>
        <v>8.410651920359917E-2</v>
      </c>
      <c r="O1669" s="13">
        <f t="shared" si="2020"/>
        <v>0.25417311940674331</v>
      </c>
      <c r="P1669" s="13">
        <f t="shared" si="2021"/>
        <v>9.2727437421968081E-2</v>
      </c>
      <c r="Q1669" s="13">
        <f t="shared" si="2022"/>
        <v>1.5341870167928522E-2</v>
      </c>
      <c r="R1669" s="13">
        <f t="shared" si="2023"/>
        <v>0.14011293207296729</v>
      </c>
      <c r="S1669" s="13">
        <f t="shared" si="2024"/>
        <v>9.3240695379028377E-3</v>
      </c>
      <c r="T1669" s="13">
        <f t="shared" si="2025"/>
        <v>1.6914411860141195E-2</v>
      </c>
      <c r="U1669" s="13">
        <f t="shared" si="2026"/>
        <v>5.1115999878859925E-2</v>
      </c>
      <c r="V1669" s="13">
        <f t="shared" si="2027"/>
        <v>4.1669686348016984E-4</v>
      </c>
      <c r="W1669" s="13">
        <f t="shared" si="2028"/>
        <v>1.8656736915545614E-3</v>
      </c>
      <c r="X1669" s="13">
        <f t="shared" si="2029"/>
        <v>2.0569052449389042E-3</v>
      </c>
      <c r="Y1669" s="13">
        <f t="shared" si="2030"/>
        <v>1.1338690162725714E-3</v>
      </c>
      <c r="Z1669" s="13">
        <f t="shared" si="2031"/>
        <v>5.1491502536815462E-2</v>
      </c>
      <c r="AA1669" s="13">
        <f t="shared" si="2032"/>
        <v>1.8785129955481018E-2</v>
      </c>
      <c r="AB1669" s="13">
        <f t="shared" si="2033"/>
        <v>3.426595555179292E-3</v>
      </c>
      <c r="AC1669" s="13">
        <f t="shared" si="2034"/>
        <v>1.0475083317666018E-5</v>
      </c>
      <c r="AD1669" s="13">
        <f t="shared" si="2035"/>
        <v>1.7015876903823376E-4</v>
      </c>
      <c r="AE1669" s="13">
        <f t="shared" si="2036"/>
        <v>1.8760004286465272E-4</v>
      </c>
      <c r="AF1669" s="13">
        <f t="shared" si="2037"/>
        <v>1.0341452362913985E-4</v>
      </c>
      <c r="AG1669" s="13">
        <f t="shared" si="2038"/>
        <v>3.8004837433708889E-5</v>
      </c>
      <c r="AH1669" s="13">
        <f t="shared" si="2039"/>
        <v>1.419234538670977E-2</v>
      </c>
      <c r="AI1669" s="13">
        <f t="shared" si="2040"/>
        <v>5.1776514439794584E-3</v>
      </c>
      <c r="AJ1669" s="13">
        <f t="shared" si="2041"/>
        <v>9.4445539989629292E-4</v>
      </c>
      <c r="AK1669" s="13">
        <f t="shared" si="2042"/>
        <v>1.1485207299672187E-4</v>
      </c>
      <c r="AL1669" s="13">
        <f t="shared" si="2043"/>
        <v>1.6852902741143533E-7</v>
      </c>
      <c r="AM1669" s="13">
        <f t="shared" si="2044"/>
        <v>1.2415464424105692E-5</v>
      </c>
      <c r="AN1669" s="13">
        <f t="shared" si="2045"/>
        <v>1.3688049527576525E-5</v>
      </c>
      <c r="AO1669" s="13">
        <f t="shared" si="2046"/>
        <v>7.5455373020765633E-6</v>
      </c>
      <c r="AP1669" s="13">
        <f t="shared" si="2047"/>
        <v>2.7729849585131362E-6</v>
      </c>
      <c r="AQ1669" s="13">
        <f t="shared" si="2048"/>
        <v>7.6430397919018353E-7</v>
      </c>
      <c r="AR1669" s="13">
        <f t="shared" si="2049"/>
        <v>3.1294121577695017E-3</v>
      </c>
      <c r="AS1669" s="13">
        <f t="shared" si="2050"/>
        <v>1.1416721433974695E-3</v>
      </c>
      <c r="AT1669" s="13">
        <f t="shared" si="2051"/>
        <v>2.0825241567713242E-4</v>
      </c>
      <c r="AU1669" s="13">
        <f t="shared" si="2052"/>
        <v>2.5324882095777152E-5</v>
      </c>
      <c r="AV1669" s="13">
        <f t="shared" si="2053"/>
        <v>2.309755871545355E-6</v>
      </c>
      <c r="AW1669" s="13">
        <f t="shared" si="2054"/>
        <v>1.8829095182698459E-9</v>
      </c>
      <c r="AX1669" s="13">
        <f t="shared" si="2055"/>
        <v>7.5490162186703946E-7</v>
      </c>
      <c r="AY1669" s="13">
        <f t="shared" si="2056"/>
        <v>8.3227903810841094E-7</v>
      </c>
      <c r="AZ1669" s="13">
        <f t="shared" si="2057"/>
        <v>4.5879381975726173E-7</v>
      </c>
      <c r="BA1669" s="13">
        <f t="shared" si="2058"/>
        <v>1.6860672876079365E-7</v>
      </c>
      <c r="BB1669" s="13">
        <f t="shared" si="2059"/>
        <v>4.6472229614693773E-8</v>
      </c>
      <c r="BC1669" s="13">
        <f t="shared" si="2060"/>
        <v>1.0247126630039969E-8</v>
      </c>
      <c r="BD1669" s="13">
        <f t="shared" si="2061"/>
        <v>5.7502948399014648E-4</v>
      </c>
      <c r="BE1669" s="13">
        <f t="shared" si="2062"/>
        <v>2.0978225634928524E-4</v>
      </c>
      <c r="BF1669" s="13">
        <f t="shared" si="2063"/>
        <v>3.8266381380673118E-5</v>
      </c>
      <c r="BG1669" s="13">
        <f t="shared" si="2064"/>
        <v>4.6534470850990561E-6</v>
      </c>
      <c r="BH1669" s="13">
        <f t="shared" si="2065"/>
        <v>4.2441764139645939E-7</v>
      </c>
      <c r="BI1669" s="13">
        <f t="shared" si="2066"/>
        <v>3.0967208786851272E-8</v>
      </c>
      <c r="BJ1669" s="14">
        <f t="shared" si="2067"/>
        <v>0.12195788499815688</v>
      </c>
      <c r="BK1669" s="14">
        <f t="shared" si="2068"/>
        <v>0.33302219164828822</v>
      </c>
      <c r="BL1669" s="14">
        <f t="shared" si="2069"/>
        <v>0.49337823948127996</v>
      </c>
      <c r="BM1669" s="14">
        <f t="shared" si="2070"/>
        <v>0.18284459806165163</v>
      </c>
      <c r="BN1669" s="14">
        <f t="shared" si="2071"/>
        <v>0.8170043902067603</v>
      </c>
    </row>
    <row r="1670" spans="1:66" x14ac:dyDescent="0.25">
      <c r="A1670" t="s">
        <v>22</v>
      </c>
      <c r="B1670" t="s">
        <v>164</v>
      </c>
      <c r="C1670" t="s">
        <v>264</v>
      </c>
      <c r="D1670" s="11">
        <v>44472</v>
      </c>
      <c r="E1670" s="10">
        <f>VLOOKUP(A1670,home!$A$2:$E$405,3,FALSE)</f>
        <v>1.7</v>
      </c>
      <c r="F1670" s="10">
        <f>VLOOKUP(B1670,home!$B$2:$E$405,3,FALSE)</f>
        <v>0.88</v>
      </c>
      <c r="G1670" s="10">
        <f>VLOOKUP(C1670,away!$B$2:$E$405,4,FALSE)</f>
        <v>0.88</v>
      </c>
      <c r="H1670" s="10">
        <f>VLOOKUP(A1670,away!$A$2:$E$405,3,FALSE)</f>
        <v>1.5</v>
      </c>
      <c r="I1670" s="10">
        <f>VLOOKUP(C1670,away!$B$2:$E$405,3,FALSE)</f>
        <v>1.03</v>
      </c>
      <c r="J1670" s="10">
        <f>VLOOKUP(B1670,home!$B$2:$E$405,4,FALSE)</f>
        <v>0.67</v>
      </c>
      <c r="K1670" s="12">
        <f t="shared" si="2016"/>
        <v>1.3164800000000001</v>
      </c>
      <c r="L1670" s="12">
        <f t="shared" si="2017"/>
        <v>1.03515</v>
      </c>
      <c r="M1670" s="13">
        <f t="shared" si="2018"/>
        <v>9.5213837105493235E-2</v>
      </c>
      <c r="N1670" s="13">
        <f t="shared" si="2019"/>
        <v>0.12534711227263973</v>
      </c>
      <c r="O1670" s="13">
        <f t="shared" si="2020"/>
        <v>9.8560603479751319E-2</v>
      </c>
      <c r="P1670" s="13">
        <f t="shared" si="2021"/>
        <v>0.12975306326902303</v>
      </c>
      <c r="Q1670" s="13">
        <f t="shared" si="2022"/>
        <v>8.2508483182342385E-2</v>
      </c>
      <c r="R1670" s="13">
        <f t="shared" si="2023"/>
        <v>5.1012504346032286E-2</v>
      </c>
      <c r="S1670" s="13">
        <f t="shared" si="2024"/>
        <v>4.4205385318736856E-2</v>
      </c>
      <c r="T1670" s="13">
        <f t="shared" si="2025"/>
        <v>8.5408656366201721E-2</v>
      </c>
      <c r="U1670" s="13">
        <f t="shared" si="2026"/>
        <v>6.715694172146458E-2</v>
      </c>
      <c r="V1670" s="13">
        <f t="shared" si="2027"/>
        <v>6.6934530765016377E-3</v>
      </c>
      <c r="W1670" s="13">
        <f t="shared" si="2028"/>
        <v>3.6206922646630044E-2</v>
      </c>
      <c r="X1670" s="13">
        <f t="shared" si="2029"/>
        <v>3.747959597765909E-2</v>
      </c>
      <c r="Y1670" s="13">
        <f t="shared" si="2030"/>
        <v>1.9398501888136903E-2</v>
      </c>
      <c r="Z1670" s="13">
        <f t="shared" si="2031"/>
        <v>1.7601864624598441E-2</v>
      </c>
      <c r="AA1670" s="13">
        <f t="shared" si="2032"/>
        <v>2.3172502740991353E-2</v>
      </c>
      <c r="AB1670" s="13">
        <f t="shared" si="2033"/>
        <v>1.5253068204230152E-2</v>
      </c>
      <c r="AC1670" s="13">
        <f t="shared" si="2034"/>
        <v>5.7009573590213422E-4</v>
      </c>
      <c r="AD1670" s="13">
        <f t="shared" si="2035"/>
        <v>1.191642238145888E-2</v>
      </c>
      <c r="AE1670" s="13">
        <f t="shared" si="2036"/>
        <v>1.2335284628167159E-2</v>
      </c>
      <c r="AF1670" s="13">
        <f t="shared" si="2037"/>
        <v>6.3844349414236166E-3</v>
      </c>
      <c r="AG1670" s="13">
        <f t="shared" si="2038"/>
        <v>2.202949276538219E-3</v>
      </c>
      <c r="AH1670" s="13">
        <f t="shared" si="2039"/>
        <v>4.5551425415382681E-3</v>
      </c>
      <c r="AI1670" s="13">
        <f t="shared" si="2040"/>
        <v>5.9967540530842991E-3</v>
      </c>
      <c r="AJ1670" s="13">
        <f t="shared" si="2041"/>
        <v>3.9473033879022096E-3</v>
      </c>
      <c r="AK1670" s="13">
        <f t="shared" si="2042"/>
        <v>1.7321819880351673E-3</v>
      </c>
      <c r="AL1670" s="13">
        <f t="shared" si="2043"/>
        <v>3.1076015981984709E-5</v>
      </c>
      <c r="AM1670" s="13">
        <f t="shared" si="2044"/>
        <v>3.137546347348598E-3</v>
      </c>
      <c r="AN1670" s="13">
        <f t="shared" si="2045"/>
        <v>3.2478311014579012E-3</v>
      </c>
      <c r="AO1670" s="13">
        <f t="shared" si="2046"/>
        <v>1.6809961823370731E-3</v>
      </c>
      <c r="AP1670" s="13">
        <f t="shared" si="2047"/>
        <v>5.8002773271540701E-4</v>
      </c>
      <c r="AQ1670" s="13">
        <f t="shared" si="2048"/>
        <v>1.5010392688008837E-4</v>
      </c>
      <c r="AR1670" s="13">
        <f t="shared" si="2049"/>
        <v>9.4305116037466806E-4</v>
      </c>
      <c r="AS1670" s="13">
        <f t="shared" si="2050"/>
        <v>1.241507991610043E-3</v>
      </c>
      <c r="AT1670" s="13">
        <f t="shared" si="2051"/>
        <v>8.1721022039739485E-4</v>
      </c>
      <c r="AU1670" s="13">
        <f t="shared" si="2052"/>
        <v>3.5861363698292087E-4</v>
      </c>
      <c r="AV1670" s="13">
        <f t="shared" si="2053"/>
        <v>1.180269202038189E-4</v>
      </c>
      <c r="AW1670" s="13">
        <f t="shared" si="2054"/>
        <v>1.176360376005274E-6</v>
      </c>
      <c r="AX1670" s="13">
        <f t="shared" si="2055"/>
        <v>6.8841950255957947E-4</v>
      </c>
      <c r="AY1670" s="13">
        <f t="shared" si="2056"/>
        <v>7.1261744807454863E-4</v>
      </c>
      <c r="AZ1670" s="13">
        <f t="shared" si="2057"/>
        <v>3.6883297568718446E-4</v>
      </c>
      <c r="BA1670" s="13">
        <f t="shared" si="2058"/>
        <v>1.2726581826086301E-4</v>
      </c>
      <c r="BB1670" s="13">
        <f t="shared" si="2059"/>
        <v>3.293480294318308E-5</v>
      </c>
      <c r="BC1670" s="13">
        <f t="shared" si="2060"/>
        <v>6.8184922533271959E-6</v>
      </c>
      <c r="BD1670" s="13">
        <f t="shared" si="2061"/>
        <v>1.6269990144363955E-4</v>
      </c>
      <c r="BE1670" s="13">
        <f t="shared" si="2062"/>
        <v>2.1419116625252257E-4</v>
      </c>
      <c r="BF1670" s="13">
        <f t="shared" si="2063"/>
        <v>1.4098919327406049E-4</v>
      </c>
      <c r="BG1670" s="13">
        <f t="shared" si="2064"/>
        <v>6.1869817720478393E-5</v>
      </c>
      <c r="BH1670" s="13">
        <f t="shared" si="2065"/>
        <v>2.0362594408163846E-5</v>
      </c>
      <c r="BI1670" s="13">
        <f t="shared" si="2066"/>
        <v>5.3613896572919097E-6</v>
      </c>
      <c r="BJ1670" s="14">
        <f t="shared" si="2067"/>
        <v>0.42992175789171549</v>
      </c>
      <c r="BK1670" s="14">
        <f t="shared" si="2068"/>
        <v>0.27717952796971346</v>
      </c>
      <c r="BL1670" s="14">
        <f t="shared" si="2069"/>
        <v>0.27547088645535467</v>
      </c>
      <c r="BM1670" s="14">
        <f t="shared" si="2070"/>
        <v>0.41706699219840149</v>
      </c>
      <c r="BN1670" s="14">
        <f t="shared" si="2071"/>
        <v>0.58239560365528198</v>
      </c>
    </row>
    <row r="1671" spans="1:66" x14ac:dyDescent="0.25">
      <c r="A1671" t="s">
        <v>178</v>
      </c>
      <c r="B1671" t="s">
        <v>472</v>
      </c>
      <c r="C1671" t="s">
        <v>186</v>
      </c>
      <c r="D1671" s="11">
        <v>44472</v>
      </c>
      <c r="E1671" s="10">
        <f>VLOOKUP(A1671,home!$A$2:$E$405,3,FALSE)</f>
        <v>1.77142857142857</v>
      </c>
      <c r="F1671" s="10">
        <f>VLOOKUP(B1671,home!$B$2:$E$405,3,FALSE)</f>
        <v>1.24</v>
      </c>
      <c r="G1671" s="10">
        <f>VLOOKUP(C1671,away!$B$2:$E$405,4,FALSE)</f>
        <v>1.02</v>
      </c>
      <c r="H1671" s="10">
        <f>VLOOKUP(A1671,away!$A$2:$E$405,3,FALSE)</f>
        <v>1.3857142857142899</v>
      </c>
      <c r="I1671" s="10">
        <f>VLOOKUP(C1671,away!$B$2:$E$405,3,FALSE)</f>
        <v>1.02</v>
      </c>
      <c r="J1671" s="10">
        <f>VLOOKUP(B1671,home!$B$2:$E$405,4,FALSE)</f>
        <v>1.1499999999999999</v>
      </c>
      <c r="K1671" s="12">
        <f t="shared" si="2016"/>
        <v>2.2405028571428556</v>
      </c>
      <c r="L1671" s="12">
        <f t="shared" si="2017"/>
        <v>1.6254428571428619</v>
      </c>
      <c r="M1671" s="13">
        <f t="shared" si="2018"/>
        <v>2.0943106873240365E-2</v>
      </c>
      <c r="N1671" s="13">
        <f t="shared" si="2019"/>
        <v>4.6923090786943206E-2</v>
      </c>
      <c r="O1671" s="13">
        <f t="shared" si="2020"/>
        <v>3.4041823473488123E-2</v>
      </c>
      <c r="P1671" s="13">
        <f t="shared" si="2021"/>
        <v>7.6270802754702868E-2</v>
      </c>
      <c r="Q1671" s="13">
        <f t="shared" si="2022"/>
        <v>5.2565659487059949E-2</v>
      </c>
      <c r="R1671" s="13">
        <f t="shared" si="2023"/>
        <v>2.7666519404549741E-2</v>
      </c>
      <c r="S1671" s="13">
        <f t="shared" si="2024"/>
        <v>6.9440930947543042E-2</v>
      </c>
      <c r="T1671" s="13">
        <f t="shared" si="2025"/>
        <v>8.5442475744245502E-2</v>
      </c>
      <c r="U1671" s="13">
        <f t="shared" si="2026"/>
        <v>6.1986915773091948E-2</v>
      </c>
      <c r="V1671" s="13">
        <f t="shared" si="2027"/>
        <v>2.8098959186371602E-2</v>
      </c>
      <c r="W1671" s="13">
        <f t="shared" si="2028"/>
        <v>3.9257836756118741E-2</v>
      </c>
      <c r="X1671" s="13">
        <f t="shared" si="2029"/>
        <v>6.3811370342113705E-2</v>
      </c>
      <c r="Y1671" s="13">
        <f t="shared" si="2030"/>
        <v>5.18608680635433E-2</v>
      </c>
      <c r="Z1671" s="13">
        <f t="shared" si="2031"/>
        <v>1.4990115449376585E-2</v>
      </c>
      <c r="AA1671" s="13">
        <f t="shared" si="2032"/>
        <v>3.3585396493229495E-2</v>
      </c>
      <c r="AB1671" s="13">
        <f t="shared" si="2033"/>
        <v>3.7624088400678178E-2</v>
      </c>
      <c r="AC1671" s="13">
        <f t="shared" si="2034"/>
        <v>6.3956907954477674E-3</v>
      </c>
      <c r="AD1671" s="13">
        <f t="shared" si="2035"/>
        <v>2.1989323854332974E-2</v>
      </c>
      <c r="AE1671" s="13">
        <f t="shared" si="2036"/>
        <v>3.5742389392426681E-2</v>
      </c>
      <c r="AF1671" s="13">
        <f t="shared" si="2037"/>
        <v>2.9048605767569371E-2</v>
      </c>
      <c r="AG1671" s="13">
        <f t="shared" si="2038"/>
        <v>1.5738949584951523E-2</v>
      </c>
      <c r="AH1671" s="13">
        <f t="shared" si="2039"/>
        <v>6.0913940212340093E-3</v>
      </c>
      <c r="AI1671" s="13">
        <f t="shared" si="2040"/>
        <v>1.3647785708557705E-2</v>
      </c>
      <c r="AJ1671" s="13">
        <f t="shared" si="2041"/>
        <v>1.5288951436848488E-2</v>
      </c>
      <c r="AK1671" s="13">
        <f t="shared" si="2042"/>
        <v>1.1418313125659134E-2</v>
      </c>
      <c r="AL1671" s="13">
        <f t="shared" si="2043"/>
        <v>9.3167546552120706E-4</v>
      </c>
      <c r="AM1671" s="13">
        <f t="shared" si="2044"/>
        <v>9.8534285844545134E-3</v>
      </c>
      <c r="AN1671" s="13">
        <f t="shared" si="2045"/>
        <v>1.6016185110968889E-2</v>
      </c>
      <c r="AO1671" s="13">
        <f t="shared" si="2046"/>
        <v>1.3016696843651119E-2</v>
      </c>
      <c r="AP1671" s="13">
        <f t="shared" si="2047"/>
        <v>7.0526323027022475E-3</v>
      </c>
      <c r="AQ1671" s="13">
        <f t="shared" si="2048"/>
        <v>2.8659127001205965E-3</v>
      </c>
      <c r="AR1671" s="13">
        <f t="shared" si="2049"/>
        <v>1.9802425803715105E-3</v>
      </c>
      <c r="AS1671" s="13">
        <f t="shared" si="2050"/>
        <v>4.4367391591583101E-3</v>
      </c>
      <c r="AT1671" s="13">
        <f t="shared" si="2051"/>
        <v>4.9702633812458933E-3</v>
      </c>
      <c r="AU1671" s="13">
        <f t="shared" si="2052"/>
        <v>3.7119631021446439E-3</v>
      </c>
      <c r="AV1671" s="13">
        <f t="shared" si="2053"/>
        <v>2.0791659839909842E-3</v>
      </c>
      <c r="AW1671" s="13">
        <f t="shared" si="2054"/>
        <v>9.4249567666367931E-5</v>
      </c>
      <c r="AX1671" s="13">
        <f t="shared" si="2055"/>
        <v>3.6794391493539021E-3</v>
      </c>
      <c r="AY1671" s="13">
        <f t="shared" si="2056"/>
        <v>5.9807180836091078E-3</v>
      </c>
      <c r="AZ1671" s="13">
        <f t="shared" si="2057"/>
        <v>4.8606577447937857E-3</v>
      </c>
      <c r="BA1671" s="13">
        <f t="shared" si="2058"/>
        <v>2.633573804097063E-3</v>
      </c>
      <c r="BB1671" s="13">
        <f t="shared" si="2059"/>
        <v>1.0701809321570317E-3</v>
      </c>
      <c r="BC1671" s="13">
        <f t="shared" si="2060"/>
        <v>3.4790359040502727E-4</v>
      </c>
      <c r="BD1671" s="13">
        <f t="shared" si="2061"/>
        <v>5.364618596125037E-4</v>
      </c>
      <c r="BE1671" s="13">
        <f t="shared" si="2062"/>
        <v>1.2019443292099839E-3</v>
      </c>
      <c r="BF1671" s="13">
        <f t="shared" si="2063"/>
        <v>1.3464798518608113E-3</v>
      </c>
      <c r="BG1671" s="13">
        <f t="shared" si="2064"/>
        <v>1.0055973183931454E-3</v>
      </c>
      <c r="BH1671" s="13">
        <f t="shared" si="2065"/>
        <v>5.6326091624875926E-4</v>
      </c>
      <c r="BI1671" s="13">
        <f t="shared" si="2066"/>
        <v>2.5239753843444949E-4</v>
      </c>
      <c r="BJ1671" s="14">
        <f t="shared" si="2067"/>
        <v>0.50975789862561827</v>
      </c>
      <c r="BK1671" s="14">
        <f t="shared" si="2068"/>
        <v>0.20806188410643597</v>
      </c>
      <c r="BL1671" s="14">
        <f t="shared" si="2069"/>
        <v>0.26343570385800791</v>
      </c>
      <c r="BM1671" s="14">
        <f t="shared" si="2070"/>
        <v>0.73194813074351139</v>
      </c>
      <c r="BN1671" s="14">
        <f t="shared" si="2071"/>
        <v>0.25841100277998424</v>
      </c>
    </row>
    <row r="1672" spans="1:66" x14ac:dyDescent="0.25">
      <c r="A1672" t="s">
        <v>178</v>
      </c>
      <c r="B1672" t="s">
        <v>179</v>
      </c>
      <c r="C1672" t="s">
        <v>274</v>
      </c>
      <c r="D1672" s="11">
        <v>44472</v>
      </c>
      <c r="E1672" s="10">
        <f>VLOOKUP(A1672,home!$A$2:$E$405,3,FALSE)</f>
        <v>1.77142857142857</v>
      </c>
      <c r="F1672" s="10">
        <f>VLOOKUP(B1672,home!$B$2:$E$405,3,FALSE)</f>
        <v>0.56000000000000005</v>
      </c>
      <c r="G1672" s="10">
        <f>VLOOKUP(C1672,away!$B$2:$E$405,4,FALSE)</f>
        <v>0.71</v>
      </c>
      <c r="H1672" s="10">
        <f>VLOOKUP(A1672,away!$A$2:$E$405,3,FALSE)</f>
        <v>1.3857142857142899</v>
      </c>
      <c r="I1672" s="10">
        <f>VLOOKUP(C1672,away!$B$2:$E$405,3,FALSE)</f>
        <v>1.41</v>
      </c>
      <c r="J1672" s="10">
        <f>VLOOKUP(B1672,home!$B$2:$E$405,4,FALSE)</f>
        <v>1.62</v>
      </c>
      <c r="K1672" s="12">
        <f t="shared" si="2016"/>
        <v>0.7043199999999995</v>
      </c>
      <c r="L1672" s="12">
        <f t="shared" si="2017"/>
        <v>3.165248571428581</v>
      </c>
      <c r="M1672" s="13">
        <f t="shared" si="2018"/>
        <v>2.0867370263207709E-2</v>
      </c>
      <c r="N1672" s="13">
        <f t="shared" si="2019"/>
        <v>1.4697306223782442E-2</v>
      </c>
      <c r="O1672" s="13">
        <f t="shared" si="2020"/>
        <v>6.6050413915089451E-2</v>
      </c>
      <c r="P1672" s="13">
        <f t="shared" si="2021"/>
        <v>4.6520627528675765E-2</v>
      </c>
      <c r="Q1672" s="13">
        <f t="shared" si="2022"/>
        <v>5.1758033597672209E-3</v>
      </c>
      <c r="R1672" s="13">
        <f t="shared" si="2023"/>
        <v>0.10453298914350169</v>
      </c>
      <c r="S1672" s="13">
        <f t="shared" si="2024"/>
        <v>2.5927665517556122E-2</v>
      </c>
      <c r="T1672" s="13">
        <f t="shared" si="2025"/>
        <v>1.6382704190498445E-2</v>
      </c>
      <c r="U1672" s="13">
        <f t="shared" si="2026"/>
        <v>7.3624674913551055E-2</v>
      </c>
      <c r="V1672" s="13">
        <f t="shared" si="2027"/>
        <v>6.4224206661002477E-3</v>
      </c>
      <c r="W1672" s="13">
        <f t="shared" si="2028"/>
        <v>1.2151406074504155E-3</v>
      </c>
      <c r="X1672" s="13">
        <f t="shared" si="2029"/>
        <v>3.846222071817285E-3</v>
      </c>
      <c r="Y1672" s="13">
        <f t="shared" si="2030"/>
        <v>6.0871244591083704E-3</v>
      </c>
      <c r="Z1672" s="13">
        <f t="shared" si="2031"/>
        <v>0.11029096485120937</v>
      </c>
      <c r="AA1672" s="13">
        <f t="shared" si="2032"/>
        <v>7.7680132364003715E-2</v>
      </c>
      <c r="AB1672" s="13">
        <f t="shared" si="2033"/>
        <v>2.7355835413307533E-2</v>
      </c>
      <c r="AC1672" s="13">
        <f t="shared" si="2034"/>
        <v>8.948631160502062E-4</v>
      </c>
      <c r="AD1672" s="13">
        <f t="shared" si="2035"/>
        <v>2.1396195815986903E-4</v>
      </c>
      <c r="AE1672" s="13">
        <f t="shared" si="2036"/>
        <v>6.7724278240558714E-4</v>
      </c>
      <c r="AF1672" s="13">
        <f t="shared" si="2037"/>
        <v>1.0718208747598013E-3</v>
      </c>
      <c r="AG1672" s="13">
        <f t="shared" si="2038"/>
        <v>1.130859830886931E-3</v>
      </c>
      <c r="AH1672" s="13">
        <f t="shared" si="2039"/>
        <v>8.7274579734192573E-2</v>
      </c>
      <c r="AI1672" s="13">
        <f t="shared" si="2040"/>
        <v>6.1469231998386463E-2</v>
      </c>
      <c r="AJ1672" s="13">
        <f t="shared" si="2041"/>
        <v>2.164700474055176E-2</v>
      </c>
      <c r="AK1672" s="13">
        <f t="shared" si="2042"/>
        <v>5.082139459621801E-3</v>
      </c>
      <c r="AL1672" s="13">
        <f t="shared" si="2043"/>
        <v>7.9798447405365683E-5</v>
      </c>
      <c r="AM1672" s="13">
        <f t="shared" si="2044"/>
        <v>3.0139537274231775E-5</v>
      </c>
      <c r="AN1672" s="13">
        <f t="shared" si="2045"/>
        <v>9.5399127300780593E-5</v>
      </c>
      <c r="AO1672" s="13">
        <f t="shared" si="2046"/>
        <v>1.5098097570216457E-4</v>
      </c>
      <c r="AP1672" s="13">
        <f t="shared" si="2047"/>
        <v>1.5929743921805659E-4</v>
      </c>
      <c r="AQ1672" s="13">
        <f t="shared" si="2048"/>
        <v>1.260539979792962E-4</v>
      </c>
      <c r="AR1672" s="13">
        <f t="shared" si="2049"/>
        <v>5.524914776513655E-2</v>
      </c>
      <c r="AS1672" s="13">
        <f t="shared" si="2050"/>
        <v>3.8913079753940941E-2</v>
      </c>
      <c r="AT1672" s="13">
        <f t="shared" si="2051"/>
        <v>1.3703630166147833E-2</v>
      </c>
      <c r="AU1672" s="13">
        <f t="shared" si="2052"/>
        <v>3.2172469328737444E-3</v>
      </c>
      <c r="AV1672" s="13">
        <f t="shared" si="2053"/>
        <v>5.664928399404086E-4</v>
      </c>
      <c r="AW1672" s="13">
        <f t="shared" si="2054"/>
        <v>4.9416249738325979E-6</v>
      </c>
      <c r="AX1672" s="13">
        <f t="shared" si="2055"/>
        <v>3.5379798154978157E-6</v>
      </c>
      <c r="AY1672" s="13">
        <f t="shared" si="2056"/>
        <v>1.1198585556747616E-5</v>
      </c>
      <c r="AZ1672" s="13">
        <f t="shared" si="2057"/>
        <v>1.7723153467758066E-5</v>
      </c>
      <c r="BA1672" s="13">
        <f t="shared" si="2058"/>
        <v>1.8699395398343575E-5</v>
      </c>
      <c r="BB1672" s="13">
        <f t="shared" si="2059"/>
        <v>1.4797058642796296E-5</v>
      </c>
      <c r="BC1672" s="13">
        <f t="shared" si="2060"/>
        <v>9.3672737460911792E-6</v>
      </c>
      <c r="BD1672" s="13">
        <f t="shared" si="2061"/>
        <v>2.9146214339374199E-2</v>
      </c>
      <c r="BE1672" s="13">
        <f t="shared" si="2062"/>
        <v>2.052826168350802E-2</v>
      </c>
      <c r="BF1672" s="13">
        <f t="shared" si="2063"/>
        <v>7.2292326344641795E-3</v>
      </c>
      <c r="BG1672" s="13">
        <f t="shared" si="2064"/>
        <v>1.6972310430352687E-3</v>
      </c>
      <c r="BH1672" s="13">
        <f t="shared" si="2065"/>
        <v>2.9884844205764992E-4</v>
      </c>
      <c r="BI1672" s="13">
        <f t="shared" si="2066"/>
        <v>4.2096986942008782E-5</v>
      </c>
      <c r="BJ1672" s="14">
        <f t="shared" si="2067"/>
        <v>5.1135380882738127E-2</v>
      </c>
      <c r="BK1672" s="14">
        <f t="shared" si="2068"/>
        <v>0.10072394412455217</v>
      </c>
      <c r="BL1672" s="14">
        <f t="shared" si="2069"/>
        <v>0.69530848426962699</v>
      </c>
      <c r="BM1672" s="14">
        <f t="shared" si="2070"/>
        <v>0.69960800673351964</v>
      </c>
      <c r="BN1672" s="14">
        <f t="shared" si="2071"/>
        <v>0.25784451043402429</v>
      </c>
    </row>
    <row r="1673" spans="1:66" x14ac:dyDescent="0.25">
      <c r="A1673" t="s">
        <v>178</v>
      </c>
      <c r="B1673" t="s">
        <v>181</v>
      </c>
      <c r="C1673" t="s">
        <v>180</v>
      </c>
      <c r="D1673" s="11">
        <v>44472</v>
      </c>
      <c r="E1673" s="10">
        <f>VLOOKUP(A1673,home!$A$2:$E$405,3,FALSE)</f>
        <v>1.77142857142857</v>
      </c>
      <c r="F1673" s="10">
        <f>VLOOKUP(B1673,home!$B$2:$E$405,3,FALSE)</f>
        <v>1.55</v>
      </c>
      <c r="G1673" s="10">
        <f>VLOOKUP(C1673,away!$B$2:$E$405,4,FALSE)</f>
        <v>1.27</v>
      </c>
      <c r="H1673" s="10">
        <f>VLOOKUP(A1673,away!$A$2:$E$405,3,FALSE)</f>
        <v>1.3857142857142899</v>
      </c>
      <c r="I1673" s="10">
        <f>VLOOKUP(C1673,away!$B$2:$E$405,3,FALSE)</f>
        <v>0.28000000000000003</v>
      </c>
      <c r="J1673" s="10">
        <f>VLOOKUP(B1673,home!$B$2:$E$405,4,FALSE)</f>
        <v>1.44</v>
      </c>
      <c r="K1673" s="12">
        <f t="shared" si="2016"/>
        <v>3.4870571428571404</v>
      </c>
      <c r="L1673" s="12">
        <f t="shared" si="2017"/>
        <v>0.55872000000000177</v>
      </c>
      <c r="M1673" s="13">
        <f t="shared" si="2018"/>
        <v>1.74961024000229E-2</v>
      </c>
      <c r="N1673" s="13">
        <f t="shared" si="2019"/>
        <v>6.1009908846159817E-2</v>
      </c>
      <c r="O1673" s="13">
        <f t="shared" si="2020"/>
        <v>9.7754223329408248E-3</v>
      </c>
      <c r="P1673" s="13">
        <f t="shared" si="2021"/>
        <v>3.4087456270526513E-2</v>
      </c>
      <c r="Q1673" s="13">
        <f t="shared" si="2022"/>
        <v>0.10637251921353233</v>
      </c>
      <c r="R1673" s="13">
        <f t="shared" si="2023"/>
        <v>2.7308619829303576E-3</v>
      </c>
      <c r="S1673" s="13">
        <f t="shared" si="2024"/>
        <v>1.6603050331277455E-2</v>
      </c>
      <c r="T1673" s="13">
        <f t="shared" si="2025"/>
        <v>5.9432453934984968E-2</v>
      </c>
      <c r="U1673" s="13">
        <f t="shared" si="2026"/>
        <v>9.5226717837343187E-3</v>
      </c>
      <c r="V1673" s="13">
        <f t="shared" si="2027"/>
        <v>3.5941703483757387E-3</v>
      </c>
      <c r="W1673" s="13">
        <f t="shared" si="2028"/>
        <v>0.12364235097575212</v>
      </c>
      <c r="X1673" s="13">
        <f t="shared" si="2029"/>
        <v>6.9081454337172429E-2</v>
      </c>
      <c r="Y1673" s="13">
        <f t="shared" si="2030"/>
        <v>1.9298595083632551E-2</v>
      </c>
      <c r="Z1673" s="13">
        <f t="shared" si="2031"/>
        <v>5.0859573570095147E-4</v>
      </c>
      <c r="AA1673" s="13">
        <f t="shared" si="2032"/>
        <v>1.7735023930026852E-3</v>
      </c>
      <c r="AB1673" s="13">
        <f t="shared" si="2033"/>
        <v>3.0921520936971233E-3</v>
      </c>
      <c r="AC1673" s="13">
        <f t="shared" si="2034"/>
        <v>4.3765506231733875E-4</v>
      </c>
      <c r="AD1673" s="13">
        <f t="shared" si="2035"/>
        <v>0.10778698578241148</v>
      </c>
      <c r="AE1673" s="13">
        <f t="shared" si="2036"/>
        <v>6.0222744696349126E-2</v>
      </c>
      <c r="AF1673" s="13">
        <f t="shared" si="2037"/>
        <v>1.6823825958372146E-2</v>
      </c>
      <c r="AG1673" s="13">
        <f t="shared" si="2038"/>
        <v>3.1332693464872388E-3</v>
      </c>
      <c r="AH1673" s="13">
        <f t="shared" si="2039"/>
        <v>7.1040652362709111E-5</v>
      </c>
      <c r="AI1673" s="13">
        <f t="shared" si="2040"/>
        <v>2.477228142546158E-4</v>
      </c>
      <c r="AJ1673" s="13">
        <f t="shared" si="2041"/>
        <v>4.3191180444761539E-4</v>
      </c>
      <c r="AK1673" s="13">
        <f t="shared" si="2042"/>
        <v>5.0203371426112457E-4</v>
      </c>
      <c r="AL1673" s="13">
        <f t="shared" si="2043"/>
        <v>3.4107134165600949E-5</v>
      </c>
      <c r="AM1673" s="13">
        <f t="shared" si="2044"/>
        <v>7.5171875735919796E-2</v>
      </c>
      <c r="AN1673" s="13">
        <f t="shared" si="2045"/>
        <v>4.2000030411173235E-2</v>
      </c>
      <c r="AO1673" s="13">
        <f t="shared" si="2046"/>
        <v>1.1733128495665393E-2</v>
      </c>
      <c r="AP1673" s="13">
        <f t="shared" si="2047"/>
        <v>2.1851778510327299E-3</v>
      </c>
      <c r="AQ1673" s="13">
        <f t="shared" si="2048"/>
        <v>3.0522564223225257E-4</v>
      </c>
      <c r="AR1673" s="13">
        <f t="shared" si="2049"/>
        <v>7.938366657618593E-6</v>
      </c>
      <c r="AS1673" s="13">
        <f t="shared" si="2050"/>
        <v>2.768153815606788E-5</v>
      </c>
      <c r="AT1673" s="13">
        <f t="shared" si="2051"/>
        <v>4.8263552676194498E-5</v>
      </c>
      <c r="AU1673" s="13">
        <f t="shared" si="2052"/>
        <v>5.6099255366395299E-5</v>
      </c>
      <c r="AV1673" s="13">
        <f t="shared" si="2053"/>
        <v>4.8905327283588868E-5</v>
      </c>
      <c r="AW1673" s="13">
        <f t="shared" si="2054"/>
        <v>1.8458483206417532E-6</v>
      </c>
      <c r="AX1673" s="13">
        <f t="shared" si="2055"/>
        <v>4.3688104371151414E-2</v>
      </c>
      <c r="AY1673" s="13">
        <f t="shared" si="2056"/>
        <v>2.4409417674249791E-2</v>
      </c>
      <c r="AZ1673" s="13">
        <f t="shared" si="2057"/>
        <v>6.8190149214784439E-3</v>
      </c>
      <c r="BA1673" s="13">
        <f t="shared" si="2058"/>
        <v>1.2699733389761496E-3</v>
      </c>
      <c r="BB1673" s="13">
        <f t="shared" si="2059"/>
        <v>1.7738987598818907E-4</v>
      </c>
      <c r="BC1673" s="13">
        <f t="shared" si="2060"/>
        <v>1.9822254302424266E-5</v>
      </c>
      <c r="BD1673" s="13">
        <f t="shared" si="2061"/>
        <v>7.3922070315744562E-7</v>
      </c>
      <c r="BE1673" s="13">
        <f t="shared" si="2062"/>
        <v>2.5777048330930486E-6</v>
      </c>
      <c r="BF1673" s="13">
        <f t="shared" si="2063"/>
        <v>4.4943020252072448E-6</v>
      </c>
      <c r="BG1673" s="13">
        <f t="shared" si="2064"/>
        <v>5.2239626597187452E-6</v>
      </c>
      <c r="BH1673" s="13">
        <f t="shared" si="2065"/>
        <v>4.554064076647809E-6</v>
      </c>
      <c r="BI1673" s="13">
        <f t="shared" si="2066"/>
        <v>3.17605633350077E-6</v>
      </c>
      <c r="BJ1673" s="14">
        <f t="shared" si="2067"/>
        <v>0.83458326874702415</v>
      </c>
      <c r="BK1673" s="14">
        <f t="shared" si="2068"/>
        <v>9.6661959220935345E-2</v>
      </c>
      <c r="BL1673" s="14">
        <f t="shared" si="2069"/>
        <v>2.8356972922402562E-2</v>
      </c>
      <c r="BM1673" s="14">
        <f t="shared" si="2070"/>
        <v>0.70423095375402101</v>
      </c>
      <c r="BN1673" s="14">
        <f t="shared" si="2071"/>
        <v>0.23147227104611273</v>
      </c>
    </row>
    <row r="1674" spans="1:66" x14ac:dyDescent="0.25">
      <c r="A1674" t="s">
        <v>178</v>
      </c>
      <c r="B1674" t="s">
        <v>273</v>
      </c>
      <c r="C1674" t="s">
        <v>182</v>
      </c>
      <c r="D1674" s="11">
        <v>44472</v>
      </c>
      <c r="E1674" s="10">
        <f>VLOOKUP(A1674,home!$A$2:$E$405,3,FALSE)</f>
        <v>1.77142857142857</v>
      </c>
      <c r="F1674" s="10">
        <f>VLOOKUP(B1674,home!$B$2:$E$405,3,FALSE)</f>
        <v>2.48</v>
      </c>
      <c r="G1674" s="10">
        <f>VLOOKUP(C1674,away!$B$2:$E$405,4,FALSE)</f>
        <v>0.14000000000000001</v>
      </c>
      <c r="H1674" s="10">
        <f>VLOOKUP(A1674,away!$A$2:$E$405,3,FALSE)</f>
        <v>1.3857142857142899</v>
      </c>
      <c r="I1674" s="10">
        <f>VLOOKUP(C1674,away!$B$2:$E$405,3,FALSE)</f>
        <v>0.56000000000000005</v>
      </c>
      <c r="J1674" s="10">
        <f>VLOOKUP(B1674,home!$B$2:$E$405,4,FALSE)</f>
        <v>0.14000000000000001</v>
      </c>
      <c r="K1674" s="12">
        <f t="shared" si="2016"/>
        <v>0.61503999999999959</v>
      </c>
      <c r="L1674" s="12">
        <f t="shared" si="2017"/>
        <v>0.10864000000000036</v>
      </c>
      <c r="M1674" s="13">
        <f t="shared" si="2018"/>
        <v>0.4849642995156645</v>
      </c>
      <c r="N1674" s="13">
        <f t="shared" si="2019"/>
        <v>0.29827244277411408</v>
      </c>
      <c r="O1674" s="13">
        <f t="shared" si="2020"/>
        <v>5.2686521499381973E-2</v>
      </c>
      <c r="P1674" s="13">
        <f t="shared" si="2021"/>
        <v>3.2404318182979862E-2</v>
      </c>
      <c r="Q1674" s="13">
        <f t="shared" si="2022"/>
        <v>9.1724741601895476E-2</v>
      </c>
      <c r="R1674" s="13">
        <f t="shared" si="2023"/>
        <v>2.8619318478464383E-3</v>
      </c>
      <c r="S1674" s="13">
        <f t="shared" si="2024"/>
        <v>5.4129749238886117E-4</v>
      </c>
      <c r="T1674" s="13">
        <f t="shared" si="2025"/>
        <v>9.9649759276299599E-3</v>
      </c>
      <c r="U1674" s="13">
        <f t="shared" si="2026"/>
        <v>1.7602025636994721E-3</v>
      </c>
      <c r="V1674" s="13">
        <f t="shared" si="2027"/>
        <v>4.0187095999839371E-6</v>
      </c>
      <c r="W1674" s="13">
        <f t="shared" si="2028"/>
        <v>1.8804795024943258E-2</v>
      </c>
      <c r="X1674" s="13">
        <f t="shared" si="2029"/>
        <v>2.0429529315098426E-3</v>
      </c>
      <c r="Y1674" s="13">
        <f t="shared" si="2030"/>
        <v>1.1097320323961502E-4</v>
      </c>
      <c r="Z1674" s="13">
        <f t="shared" si="2031"/>
        <v>1.0364009198334599E-4</v>
      </c>
      <c r="AA1674" s="13">
        <f t="shared" si="2032"/>
        <v>6.3742802173437078E-5</v>
      </c>
      <c r="AB1674" s="13">
        <f t="shared" si="2033"/>
        <v>1.9602186524375352E-5</v>
      </c>
      <c r="AC1674" s="13">
        <f t="shared" si="2034"/>
        <v>1.6782619964620327E-8</v>
      </c>
      <c r="AD1674" s="13">
        <f t="shared" si="2035"/>
        <v>2.8914252830352732E-3</v>
      </c>
      <c r="AE1674" s="13">
        <f t="shared" si="2036"/>
        <v>3.141244427489531E-4</v>
      </c>
      <c r="AF1674" s="13">
        <f t="shared" si="2037"/>
        <v>1.7063239730123189E-5</v>
      </c>
      <c r="AG1674" s="13">
        <f t="shared" si="2038"/>
        <v>6.1791678809352965E-7</v>
      </c>
      <c r="AH1674" s="13">
        <f t="shared" si="2039"/>
        <v>2.8148648982676877E-6</v>
      </c>
      <c r="AI1674" s="13">
        <f t="shared" si="2040"/>
        <v>1.7312545070305574E-6</v>
      </c>
      <c r="AJ1674" s="13">
        <f t="shared" si="2041"/>
        <v>5.3239538600203655E-7</v>
      </c>
      <c r="AK1674" s="13">
        <f t="shared" si="2042"/>
        <v>1.0914815273556414E-7</v>
      </c>
      <c r="AL1674" s="13">
        <f t="shared" si="2043"/>
        <v>4.4855207512859179E-11</v>
      </c>
      <c r="AM1674" s="13">
        <f t="shared" si="2044"/>
        <v>3.5566844121560269E-4</v>
      </c>
      <c r="AN1674" s="13">
        <f t="shared" si="2045"/>
        <v>3.8639819453663211E-5</v>
      </c>
      <c r="AO1674" s="13">
        <f t="shared" si="2046"/>
        <v>2.0989149927229927E-6</v>
      </c>
      <c r="AP1674" s="13">
        <f t="shared" si="2047"/>
        <v>7.6008708269808861E-8</v>
      </c>
      <c r="AQ1674" s="13">
        <f t="shared" si="2048"/>
        <v>2.0643965166080163E-9</v>
      </c>
      <c r="AR1674" s="13">
        <f t="shared" si="2049"/>
        <v>6.1161384509560586E-8</v>
      </c>
      <c r="AS1674" s="13">
        <f t="shared" si="2050"/>
        <v>3.7616697928760117E-8</v>
      </c>
      <c r="AT1674" s="13">
        <f t="shared" si="2051"/>
        <v>1.15678869470523E-8</v>
      </c>
      <c r="AU1674" s="13">
        <f t="shared" si="2052"/>
        <v>2.3715710626383481E-9</v>
      </c>
      <c r="AV1674" s="13">
        <f t="shared" si="2053"/>
        <v>3.646527665912721E-10</v>
      </c>
      <c r="AW1674" s="13">
        <f t="shared" si="2054"/>
        <v>8.3253689318637148E-14</v>
      </c>
      <c r="AX1674" s="13">
        <f t="shared" si="2055"/>
        <v>3.6458386347540679E-5</v>
      </c>
      <c r="AY1674" s="13">
        <f t="shared" si="2056"/>
        <v>3.9608390927968329E-6</v>
      </c>
      <c r="AZ1674" s="13">
        <f t="shared" si="2057"/>
        <v>2.1515277952072469E-7</v>
      </c>
      <c r="BA1674" s="13">
        <f t="shared" si="2058"/>
        <v>7.7913993223771993E-9</v>
      </c>
      <c r="BB1674" s="13">
        <f t="shared" si="2059"/>
        <v>2.1161440559576552E-10</v>
      </c>
      <c r="BC1674" s="13">
        <f t="shared" si="2060"/>
        <v>4.5979578047848136E-12</v>
      </c>
      <c r="BD1674" s="13">
        <f t="shared" si="2061"/>
        <v>1.1074288021864454E-9</v>
      </c>
      <c r="BE1674" s="13">
        <f t="shared" si="2062"/>
        <v>6.8111301049675081E-10</v>
      </c>
      <c r="BF1674" s="13">
        <f t="shared" si="2063"/>
        <v>2.0945587298796063E-10</v>
      </c>
      <c r="BG1674" s="13">
        <f t="shared" si="2064"/>
        <v>4.2941246707505082E-11</v>
      </c>
      <c r="BH1674" s="13">
        <f t="shared" si="2065"/>
        <v>6.6026460937459759E-12</v>
      </c>
      <c r="BI1674" s="13">
        <f t="shared" si="2066"/>
        <v>8.1217829069950472E-13</v>
      </c>
      <c r="BJ1674" s="14">
        <f t="shared" si="2067"/>
        <v>0.42458123998023295</v>
      </c>
      <c r="BK1674" s="14">
        <f t="shared" si="2068"/>
        <v>0.51791791156720124</v>
      </c>
      <c r="BL1674" s="14">
        <f t="shared" si="2069"/>
        <v>5.7397303693116714E-2</v>
      </c>
      <c r="BM1674" s="14">
        <f t="shared" si="2070"/>
        <v>3.7081879071642378E-2</v>
      </c>
      <c r="BN1674" s="14">
        <f t="shared" si="2071"/>
        <v>0.96291425542188236</v>
      </c>
    </row>
    <row r="1675" spans="1:66" x14ac:dyDescent="0.25">
      <c r="A1675" t="s">
        <v>28</v>
      </c>
      <c r="B1675" t="s">
        <v>188</v>
      </c>
      <c r="C1675" t="s">
        <v>191</v>
      </c>
      <c r="D1675" s="11">
        <v>44472</v>
      </c>
      <c r="E1675" s="10">
        <f>VLOOKUP(A1675,home!$A$2:$E$405,3,FALSE)</f>
        <v>1.3611111111111101</v>
      </c>
      <c r="F1675" s="10">
        <f>VLOOKUP(B1675,home!$B$2:$E$405,3,FALSE)</f>
        <v>1.1000000000000001</v>
      </c>
      <c r="G1675" s="10">
        <f>VLOOKUP(C1675,away!$B$2:$E$405,4,FALSE)</f>
        <v>1.65</v>
      </c>
      <c r="H1675" s="10">
        <f>VLOOKUP(A1675,away!$A$2:$E$405,3,FALSE)</f>
        <v>1.1666666666666701</v>
      </c>
      <c r="I1675" s="10">
        <f>VLOOKUP(C1675,away!$B$2:$E$405,3,FALSE)</f>
        <v>0.73</v>
      </c>
      <c r="J1675" s="10">
        <f>VLOOKUP(B1675,home!$B$2:$E$405,4,FALSE)</f>
        <v>1.07</v>
      </c>
      <c r="K1675" s="12">
        <f t="shared" si="2016"/>
        <v>2.4704166666666647</v>
      </c>
      <c r="L1675" s="12">
        <f t="shared" si="2017"/>
        <v>0.911283333333336</v>
      </c>
      <c r="M1675" s="13">
        <f t="shared" si="2018"/>
        <v>3.3989623232255239E-2</v>
      </c>
      <c r="N1675" s="13">
        <f t="shared" si="2019"/>
        <v>8.3968531726683809E-2</v>
      </c>
      <c r="O1675" s="13">
        <f t="shared" si="2020"/>
        <v>3.0974177157833755E-2</v>
      </c>
      <c r="P1675" s="13">
        <f t="shared" si="2021"/>
        <v>7.6519123486998408E-2</v>
      </c>
      <c r="Q1675" s="13">
        <f t="shared" si="2022"/>
        <v>0.10371863012656418</v>
      </c>
      <c r="R1675" s="13">
        <f t="shared" si="2023"/>
        <v>1.411312570382401E-2</v>
      </c>
      <c r="S1675" s="13">
        <f t="shared" si="2024"/>
        <v>4.3065910286864462E-2</v>
      </c>
      <c r="T1675" s="13">
        <f t="shared" si="2025"/>
        <v>9.4517058990502778E-2</v>
      </c>
      <c r="U1675" s="13">
        <f t="shared" si="2026"/>
        <v>3.4865300957488535E-2</v>
      </c>
      <c r="V1675" s="13">
        <f t="shared" si="2027"/>
        <v>1.0772456721743645E-2</v>
      </c>
      <c r="W1675" s="13">
        <f t="shared" si="2028"/>
        <v>8.5409410836166461E-2</v>
      </c>
      <c r="X1675" s="13">
        <f t="shared" si="2029"/>
        <v>7.7832172604818117E-2</v>
      </c>
      <c r="Y1675" s="13">
        <f t="shared" si="2030"/>
        <v>3.5463580845947106E-2</v>
      </c>
      <c r="Z1675" s="13">
        <f t="shared" si="2031"/>
        <v>4.287018745044377E-3</v>
      </c>
      <c r="AA1675" s="13">
        <f t="shared" si="2032"/>
        <v>1.0590722558070037E-2</v>
      </c>
      <c r="AB1675" s="13">
        <f t="shared" si="2033"/>
        <v>1.308174875974942E-2</v>
      </c>
      <c r="AC1675" s="13">
        <f t="shared" si="2034"/>
        <v>1.5157180114150444E-3</v>
      </c>
      <c r="AD1675" s="13">
        <f t="shared" si="2035"/>
        <v>5.274920800496153E-2</v>
      </c>
      <c r="AE1675" s="13">
        <f t="shared" si="2036"/>
        <v>4.8069474101454832E-2</v>
      </c>
      <c r="AF1675" s="13">
        <f t="shared" si="2037"/>
        <v>2.1902455295377113E-2</v>
      </c>
      <c r="AG1675" s="13">
        <f t="shared" si="2038"/>
        <v>6.6531141565852126E-3</v>
      </c>
      <c r="AH1675" s="13">
        <f t="shared" si="2039"/>
        <v>9.7667218301163345E-4</v>
      </c>
      <c r="AI1675" s="13">
        <f t="shared" si="2040"/>
        <v>2.4127872387816537E-3</v>
      </c>
      <c r="AJ1675" s="13">
        <f t="shared" si="2041"/>
        <v>2.9802949039034205E-3</v>
      </c>
      <c r="AK1675" s="13">
        <f t="shared" si="2042"/>
        <v>2.4541900673949119E-3</v>
      </c>
      <c r="AL1675" s="13">
        <f t="shared" si="2043"/>
        <v>1.3649037871872876E-4</v>
      </c>
      <c r="AM1675" s="13">
        <f t="shared" si="2044"/>
        <v>2.606250452178473E-2</v>
      </c>
      <c r="AN1675" s="13">
        <f t="shared" si="2045"/>
        <v>2.3750325995627129E-2</v>
      </c>
      <c r="AO1675" s="13">
        <f t="shared" si="2046"/>
        <v>1.0821638120524236E-2</v>
      </c>
      <c r="AP1675" s="13">
        <f t="shared" si="2047"/>
        <v>3.2871928195328083E-3</v>
      </c>
      <c r="AQ1675" s="13">
        <f t="shared" si="2048"/>
        <v>7.4889100747331603E-4</v>
      </c>
      <c r="AR1675" s="13">
        <f t="shared" si="2049"/>
        <v>1.7800501650175747E-4</v>
      </c>
      <c r="AS1675" s="13">
        <f t="shared" si="2050"/>
        <v>4.3974655951621632E-4</v>
      </c>
      <c r="AT1675" s="13">
        <f t="shared" si="2051"/>
        <v>5.4317861486909277E-4</v>
      </c>
      <c r="AU1675" s="13">
        <f t="shared" si="2052"/>
        <v>4.4729250104984003E-4</v>
      </c>
      <c r="AV1675" s="13">
        <f t="shared" si="2053"/>
        <v>2.7624971236713545E-4</v>
      </c>
      <c r="AW1675" s="13">
        <f t="shared" si="2054"/>
        <v>8.5353861551277312E-6</v>
      </c>
      <c r="AX1675" s="13">
        <f t="shared" si="2055"/>
        <v>1.0730874257615373E-2</v>
      </c>
      <c r="AY1675" s="13">
        <f t="shared" si="2056"/>
        <v>9.7788668630606253E-3</v>
      </c>
      <c r="AZ1675" s="13">
        <f t="shared" si="2057"/>
        <v>4.4556591955963948E-3</v>
      </c>
      <c r="BA1675" s="13">
        <f t="shared" si="2058"/>
        <v>1.3534559879868047E-3</v>
      </c>
      <c r="BB1675" s="13">
        <f t="shared" si="2059"/>
        <v>3.0834547106314467E-4</v>
      </c>
      <c r="BC1675" s="13">
        <f t="shared" si="2060"/>
        <v>5.6198017737732039E-5</v>
      </c>
      <c r="BD1675" s="13">
        <f t="shared" si="2061"/>
        <v>2.7035500797962833E-5</v>
      </c>
      <c r="BE1675" s="13">
        <f t="shared" si="2062"/>
        <v>6.6788951762967292E-5</v>
      </c>
      <c r="BF1675" s="13">
        <f t="shared" si="2063"/>
        <v>8.2498269792215175E-5</v>
      </c>
      <c r="BG1675" s="13">
        <f t="shared" si="2064"/>
        <v>6.7935033555283802E-5</v>
      </c>
      <c r="BH1675" s="13">
        <f t="shared" si="2065"/>
        <v>4.195695978638307E-5</v>
      </c>
      <c r="BI1675" s="13">
        <f t="shared" si="2066"/>
        <v>2.0730234547788756E-5</v>
      </c>
      <c r="BJ1675" s="14">
        <f t="shared" si="2067"/>
        <v>0.70163758894706341</v>
      </c>
      <c r="BK1675" s="14">
        <f t="shared" si="2068"/>
        <v>0.17577818898105615</v>
      </c>
      <c r="BL1675" s="14">
        <f t="shared" si="2069"/>
        <v>0.11464043688460403</v>
      </c>
      <c r="BM1675" s="14">
        <f t="shared" si="2070"/>
        <v>0.64328969064670294</v>
      </c>
      <c r="BN1675" s="14">
        <f t="shared" si="2071"/>
        <v>0.34328321143415941</v>
      </c>
    </row>
    <row r="1676" spans="1:66" x14ac:dyDescent="0.25">
      <c r="A1676" t="s">
        <v>28</v>
      </c>
      <c r="B1676" t="s">
        <v>464</v>
      </c>
      <c r="C1676" t="s">
        <v>278</v>
      </c>
      <c r="D1676" s="11">
        <v>44472</v>
      </c>
      <c r="E1676" s="10">
        <f>VLOOKUP(A1676,home!$A$2:$E$405,3,FALSE)</f>
        <v>1.3611111111111101</v>
      </c>
      <c r="F1676" s="10">
        <f>VLOOKUP(B1676,home!$B$2:$E$405,3,FALSE)</f>
        <v>0.73</v>
      </c>
      <c r="G1676" s="10">
        <f>VLOOKUP(C1676,away!$B$2:$E$405,4,FALSE)</f>
        <v>0.73</v>
      </c>
      <c r="H1676" s="10">
        <f>VLOOKUP(A1676,away!$A$2:$E$405,3,FALSE)</f>
        <v>1.1666666666666701</v>
      </c>
      <c r="I1676" s="10">
        <f>VLOOKUP(C1676,away!$B$2:$E$405,3,FALSE)</f>
        <v>0.73</v>
      </c>
      <c r="J1676" s="10">
        <f>VLOOKUP(B1676,home!$B$2:$E$405,4,FALSE)</f>
        <v>0.86</v>
      </c>
      <c r="K1676" s="12">
        <f t="shared" si="2016"/>
        <v>0.72533611111111052</v>
      </c>
      <c r="L1676" s="12">
        <f t="shared" si="2017"/>
        <v>0.73243333333333549</v>
      </c>
      <c r="M1676" s="13">
        <f t="shared" si="2018"/>
        <v>0.23275486880398835</v>
      </c>
      <c r="N1676" s="13">
        <f t="shared" si="2019"/>
        <v>0.16882551138046165</v>
      </c>
      <c r="O1676" s="13">
        <f t="shared" si="2020"/>
        <v>0.17047742440766836</v>
      </c>
      <c r="P1676" s="13">
        <f t="shared" si="2021"/>
        <v>0.12365343205209649</v>
      </c>
      <c r="Q1676" s="13">
        <f t="shared" si="2022"/>
        <v>6.1227619940524287E-2</v>
      </c>
      <c r="R1676" s="13">
        <f t="shared" si="2023"/>
        <v>6.2431674108495129E-2</v>
      </c>
      <c r="S1676" s="13">
        <f t="shared" si="2024"/>
        <v>1.6423041263144176E-2</v>
      </c>
      <c r="T1676" s="13">
        <f t="shared" si="2025"/>
        <v>4.48451497651048E-2</v>
      </c>
      <c r="U1676" s="13">
        <f t="shared" si="2026"/>
        <v>4.5283947708012064E-2</v>
      </c>
      <c r="V1676" s="13">
        <f t="shared" si="2027"/>
        <v>9.6943450867242181E-4</v>
      </c>
      <c r="W1676" s="13">
        <f t="shared" si="2028"/>
        <v>1.4803534580082989E-2</v>
      </c>
      <c r="X1676" s="13">
        <f t="shared" si="2029"/>
        <v>1.0842602177605482E-2</v>
      </c>
      <c r="Y1676" s="13">
        <f t="shared" si="2030"/>
        <v>3.9707416274754326E-3</v>
      </c>
      <c r="Z1676" s="13">
        <f t="shared" si="2031"/>
        <v>1.5242346390955199E-2</v>
      </c>
      <c r="AA1676" s="13">
        <f t="shared" si="2032"/>
        <v>1.1055824255423913E-2</v>
      </c>
      <c r="AB1676" s="13">
        <f t="shared" si="2033"/>
        <v>4.0095942852785352E-3</v>
      </c>
      <c r="AC1676" s="13">
        <f t="shared" si="2034"/>
        <v>3.2188882010034654E-5</v>
      </c>
      <c r="AD1676" s="13">
        <f t="shared" si="2035"/>
        <v>2.6843845507540601E-3</v>
      </c>
      <c r="AE1676" s="13">
        <f t="shared" si="2036"/>
        <v>1.9661327244573047E-3</v>
      </c>
      <c r="AF1676" s="13">
        <f t="shared" si="2037"/>
        <v>7.20030572575008E-4</v>
      </c>
      <c r="AG1676" s="13">
        <f t="shared" si="2038"/>
        <v>1.757914641243411E-4</v>
      </c>
      <c r="AH1676" s="13">
        <f t="shared" si="2039"/>
        <v>2.7910006437371626E-3</v>
      </c>
      <c r="AI1676" s="13">
        <f t="shared" si="2040"/>
        <v>2.0244135530369197E-3</v>
      </c>
      <c r="AJ1676" s="13">
        <f t="shared" si="2041"/>
        <v>7.3419012692021253E-4</v>
      </c>
      <c r="AK1676" s="13">
        <f t="shared" si="2042"/>
        <v>1.7751153715882652E-4</v>
      </c>
      <c r="AL1676" s="13">
        <f t="shared" si="2043"/>
        <v>6.8402706330714056E-7</v>
      </c>
      <c r="AM1676" s="13">
        <f t="shared" si="2044"/>
        <v>3.8941621015413922E-4</v>
      </c>
      <c r="AN1676" s="13">
        <f t="shared" si="2045"/>
        <v>2.8522141285723088E-4</v>
      </c>
      <c r="AO1676" s="13">
        <f t="shared" si="2046"/>
        <v>1.0445283507853252E-4</v>
      </c>
      <c r="AP1676" s="13">
        <f t="shared" si="2047"/>
        <v>2.5501579390895584E-5</v>
      </c>
      <c r="AQ1676" s="13">
        <f t="shared" si="2048"/>
        <v>4.6695516996345856E-6</v>
      </c>
      <c r="AR1676" s="13">
        <f t="shared" si="2049"/>
        <v>4.0884438096557918E-4</v>
      </c>
      <c r="AS1676" s="13">
        <f t="shared" si="2050"/>
        <v>2.9654959333920254E-4</v>
      </c>
      <c r="AT1676" s="13">
        <f t="shared" si="2051"/>
        <v>1.0754906439211922E-4</v>
      </c>
      <c r="AU1676" s="13">
        <f t="shared" si="2052"/>
        <v>2.600307337327272E-5</v>
      </c>
      <c r="AV1676" s="13">
        <f t="shared" si="2053"/>
        <v>4.7152420293766248E-6</v>
      </c>
      <c r="AW1676" s="13">
        <f t="shared" si="2054"/>
        <v>1.0094345946812211E-8</v>
      </c>
      <c r="AX1676" s="13">
        <f t="shared" si="2055"/>
        <v>4.7076273246138357E-5</v>
      </c>
      <c r="AY1676" s="13">
        <f t="shared" si="2056"/>
        <v>3.448023173458004E-5</v>
      </c>
      <c r="AZ1676" s="13">
        <f t="shared" si="2057"/>
        <v>1.2627235531732157E-5</v>
      </c>
      <c r="BA1676" s="13">
        <f t="shared" si="2058"/>
        <v>3.0828694037639062E-6</v>
      </c>
      <c r="BB1676" s="13">
        <f t="shared" si="2059"/>
        <v>5.6449907840753751E-7</v>
      </c>
      <c r="BC1676" s="13">
        <f t="shared" si="2060"/>
        <v>8.2691588332325752E-8</v>
      </c>
      <c r="BD1676" s="13">
        <f t="shared" si="2061"/>
        <v>4.9908542127537182E-5</v>
      </c>
      <c r="BE1676" s="13">
        <f t="shared" si="2062"/>
        <v>3.6200467858012849E-5</v>
      </c>
      <c r="BF1676" s="13">
        <f t="shared" si="2063"/>
        <v>1.3128753288266896E-5</v>
      </c>
      <c r="BG1676" s="13">
        <f t="shared" si="2064"/>
        <v>3.1742529512829047E-6</v>
      </c>
      <c r="BH1676" s="13">
        <f t="shared" si="2065"/>
        <v>5.7560007284162685E-7</v>
      </c>
      <c r="BI1676" s="13">
        <f t="shared" si="2066"/>
        <v>8.350070367804353E-8</v>
      </c>
      <c r="BJ1676" s="14">
        <f t="shared" si="2067"/>
        <v>0.31096867417292878</v>
      </c>
      <c r="BK1676" s="14">
        <f t="shared" si="2068"/>
        <v>0.37386812976870937</v>
      </c>
      <c r="BL1676" s="14">
        <f t="shared" si="2069"/>
        <v>0.29993231309683227</v>
      </c>
      <c r="BM1676" s="14">
        <f t="shared" si="2070"/>
        <v>0.18060646259880273</v>
      </c>
      <c r="BN1676" s="14">
        <f t="shared" si="2071"/>
        <v>0.81937053069323418</v>
      </c>
    </row>
    <row r="1677" spans="1:66" x14ac:dyDescent="0.25">
      <c r="A1677" t="s">
        <v>28</v>
      </c>
      <c r="B1677" t="s">
        <v>279</v>
      </c>
      <c r="C1677" t="s">
        <v>275</v>
      </c>
      <c r="D1677" s="11">
        <v>44472</v>
      </c>
      <c r="E1677" s="10">
        <f>VLOOKUP(A1677,home!$A$2:$E$405,3,FALSE)</f>
        <v>1.3611111111111101</v>
      </c>
      <c r="F1677" s="10">
        <f>VLOOKUP(B1677,home!$B$2:$E$405,3,FALSE)</f>
        <v>0.55000000000000004</v>
      </c>
      <c r="G1677" s="10">
        <f>VLOOKUP(C1677,away!$B$2:$E$405,4,FALSE)</f>
        <v>1.47</v>
      </c>
      <c r="H1677" s="10">
        <f>VLOOKUP(A1677,away!$A$2:$E$405,3,FALSE)</f>
        <v>1.1666666666666701</v>
      </c>
      <c r="I1677" s="10">
        <f>VLOOKUP(C1677,away!$B$2:$E$405,3,FALSE)</f>
        <v>0.55000000000000004</v>
      </c>
      <c r="J1677" s="10">
        <f>VLOOKUP(B1677,home!$B$2:$E$405,4,FALSE)</f>
        <v>1.07</v>
      </c>
      <c r="K1677" s="12">
        <f t="shared" si="2016"/>
        <v>1.1004583333333324</v>
      </c>
      <c r="L1677" s="12">
        <f t="shared" si="2017"/>
        <v>0.68658333333333543</v>
      </c>
      <c r="M1677" s="13">
        <f t="shared" si="2018"/>
        <v>0.16745482481896015</v>
      </c>
      <c r="N1677" s="13">
        <f t="shared" si="2019"/>
        <v>0.18427705742889802</v>
      </c>
      <c r="O1677" s="13">
        <f t="shared" si="2020"/>
        <v>0.11497169180695141</v>
      </c>
      <c r="P1677" s="13">
        <f t="shared" si="2021"/>
        <v>0.12652155634639128</v>
      </c>
      <c r="Q1677" s="13">
        <f t="shared" si="2022"/>
        <v>0.10139461174488797</v>
      </c>
      <c r="R1677" s="13">
        <f t="shared" si="2023"/>
        <v>3.9468823699894809E-2</v>
      </c>
      <c r="S1677" s="13">
        <f t="shared" si="2024"/>
        <v>2.3898541349315284E-2</v>
      </c>
      <c r="T1677" s="13">
        <f t="shared" si="2025"/>
        <v>6.9615850513844543E-2</v>
      </c>
      <c r="U1677" s="13">
        <f t="shared" si="2026"/>
        <v>4.3433795947413374E-2</v>
      </c>
      <c r="V1677" s="13">
        <f t="shared" si="2027"/>
        <v>2.006299409867665E-3</v>
      </c>
      <c r="W1677" s="13">
        <f t="shared" si="2028"/>
        <v>3.719351514991992E-2</v>
      </c>
      <c r="X1677" s="13">
        <f t="shared" si="2029"/>
        <v>2.5536447610015927E-2</v>
      </c>
      <c r="Y1677" s="13">
        <f t="shared" si="2030"/>
        <v>8.7664496607884109E-3</v>
      </c>
      <c r="Z1677" s="13">
        <f t="shared" si="2031"/>
        <v>9.0328788462065105E-3</v>
      </c>
      <c r="AA1677" s="13">
        <f t="shared" si="2032"/>
        <v>9.9403068002983305E-3</v>
      </c>
      <c r="AB1677" s="13">
        <f t="shared" si="2033"/>
        <v>5.469446727139146E-3</v>
      </c>
      <c r="AC1677" s="13">
        <f t="shared" si="2034"/>
        <v>9.4742016282502102E-5</v>
      </c>
      <c r="AD1677" s="13">
        <f t="shared" si="2035"/>
        <v>1.0232478423172231E-2</v>
      </c>
      <c r="AE1677" s="13">
        <f t="shared" si="2036"/>
        <v>7.0254491440430228E-3</v>
      </c>
      <c r="AF1677" s="13">
        <f t="shared" si="2037"/>
        <v>2.411778145740443E-3</v>
      </c>
      <c r="AG1677" s="13">
        <f t="shared" si="2038"/>
        <v>5.5196222618765479E-4</v>
      </c>
      <c r="AH1677" s="13">
        <f t="shared" si="2039"/>
        <v>1.5504560169561593E-3</v>
      </c>
      <c r="AI1677" s="13">
        <f t="shared" si="2040"/>
        <v>1.706212244326212E-3</v>
      </c>
      <c r="AJ1677" s="13">
        <f t="shared" si="2041"/>
        <v>9.3880774135207397E-4</v>
      </c>
      <c r="AK1677" s="13">
        <f t="shared" si="2042"/>
        <v>3.443729341229112E-4</v>
      </c>
      <c r="AL1677" s="13">
        <f t="shared" si="2043"/>
        <v>2.8633172831936443E-6</v>
      </c>
      <c r="AM1677" s="13">
        <f t="shared" si="2044"/>
        <v>2.2520832302866793E-3</v>
      </c>
      <c r="AN1677" s="13">
        <f t="shared" si="2045"/>
        <v>1.5462428111943341E-3</v>
      </c>
      <c r="AO1677" s="13">
        <f t="shared" si="2046"/>
        <v>5.3081227172625649E-4</v>
      </c>
      <c r="AP1677" s="13">
        <f t="shared" si="2047"/>
        <v>1.2148228629868447E-4</v>
      </c>
      <c r="AQ1677" s="13">
        <f t="shared" si="2048"/>
        <v>2.0851928266976338E-5</v>
      </c>
      <c r="AR1677" s="13">
        <f t="shared" si="2049"/>
        <v>2.1290345206169739E-4</v>
      </c>
      <c r="AS1677" s="13">
        <f t="shared" si="2050"/>
        <v>2.3429137801672854E-4</v>
      </c>
      <c r="AT1677" s="13">
        <f t="shared" si="2051"/>
        <v>1.2891394968332943E-4</v>
      </c>
      <c r="AU1677" s="13">
        <f t="shared" si="2052"/>
        <v>4.7288143403977934E-5</v>
      </c>
      <c r="AV1677" s="13">
        <f t="shared" si="2053"/>
        <v>1.3009657869192294E-5</v>
      </c>
      <c r="AW1677" s="13">
        <f t="shared" si="2054"/>
        <v>6.0094376593614516E-8</v>
      </c>
      <c r="AX1677" s="13">
        <f t="shared" si="2055"/>
        <v>4.1305395968820415E-4</v>
      </c>
      <c r="AY1677" s="13">
        <f t="shared" si="2056"/>
        <v>2.8359596448926036E-4</v>
      </c>
      <c r="AZ1677" s="13">
        <f t="shared" si="2057"/>
        <v>9.7356131309459285E-5</v>
      </c>
      <c r="BA1677" s="13">
        <f t="shared" si="2058"/>
        <v>2.2281032384962156E-5</v>
      </c>
      <c r="BB1677" s="13">
        <f t="shared" si="2059"/>
        <v>3.8244463712438277E-6</v>
      </c>
      <c r="BC1677" s="13">
        <f t="shared" si="2060"/>
        <v>5.251602275446335E-7</v>
      </c>
      <c r="BD1677" s="13">
        <f t="shared" si="2061"/>
        <v>2.4362660299115676E-5</v>
      </c>
      <c r="BE1677" s="13">
        <f t="shared" si="2062"/>
        <v>2.681009254833098E-5</v>
      </c>
      <c r="BF1677" s="13">
        <f t="shared" si="2063"/>
        <v>1.4751694881124355E-5</v>
      </c>
      <c r="BG1677" s="13">
        <f t="shared" si="2064"/>
        <v>5.4112085209079867E-6</v>
      </c>
      <c r="BH1677" s="13">
        <f t="shared" si="2065"/>
        <v>1.4887023775593825E-6</v>
      </c>
      <c r="BI1677" s="13">
        <f t="shared" si="2066"/>
        <v>3.2765098744767346E-7</v>
      </c>
      <c r="BJ1677" s="14">
        <f t="shared" si="2067"/>
        <v>0.45229770926974167</v>
      </c>
      <c r="BK1677" s="14">
        <f t="shared" si="2068"/>
        <v>0.32026242322258935</v>
      </c>
      <c r="BL1677" s="14">
        <f t="shared" si="2069"/>
        <v>0.21853347250910388</v>
      </c>
      <c r="BM1677" s="14">
        <f t="shared" si="2070"/>
        <v>0.26575438213154506</v>
      </c>
      <c r="BN1677" s="14">
        <f t="shared" si="2071"/>
        <v>0.73408856584598359</v>
      </c>
    </row>
    <row r="1678" spans="1:66" x14ac:dyDescent="0.25">
      <c r="A1678" t="s">
        <v>28</v>
      </c>
      <c r="B1678" t="s">
        <v>30</v>
      </c>
      <c r="C1678" t="s">
        <v>187</v>
      </c>
      <c r="D1678" s="11">
        <v>44472</v>
      </c>
      <c r="E1678" s="10">
        <f>VLOOKUP(A1678,home!$A$2:$E$405,3,FALSE)</f>
        <v>1.3611111111111101</v>
      </c>
      <c r="F1678" s="10">
        <f>VLOOKUP(B1678,home!$B$2:$E$405,3,FALSE)</f>
        <v>2.2000000000000002</v>
      </c>
      <c r="G1678" s="10">
        <f>VLOOKUP(C1678,away!$B$2:$E$405,4,FALSE)</f>
        <v>1.1000000000000001</v>
      </c>
      <c r="H1678" s="10">
        <f>VLOOKUP(A1678,away!$A$2:$E$405,3,FALSE)</f>
        <v>1.1666666666666701</v>
      </c>
      <c r="I1678" s="10">
        <f>VLOOKUP(C1678,away!$B$2:$E$405,3,FALSE)</f>
        <v>0.55000000000000004</v>
      </c>
      <c r="J1678" s="10">
        <f>VLOOKUP(B1678,home!$B$2:$E$405,4,FALSE)</f>
        <v>0.21</v>
      </c>
      <c r="K1678" s="12">
        <f t="shared" si="2016"/>
        <v>3.2938888888888869</v>
      </c>
      <c r="L1678" s="12">
        <f t="shared" si="2017"/>
        <v>0.1347500000000004</v>
      </c>
      <c r="M1678" s="13">
        <f t="shared" si="2018"/>
        <v>3.2431053011867009E-2</v>
      </c>
      <c r="N1678" s="13">
        <f t="shared" si="2019"/>
        <v>0.10682428517075521</v>
      </c>
      <c r="O1678" s="13">
        <f t="shared" si="2020"/>
        <v>4.3700843933490935E-3</v>
      </c>
      <c r="P1678" s="13">
        <f t="shared" si="2021"/>
        <v>1.4394572426759311E-2</v>
      </c>
      <c r="Q1678" s="13">
        <f t="shared" si="2022"/>
        <v>0.17593366299372426</v>
      </c>
      <c r="R1678" s="13">
        <f t="shared" si="2023"/>
        <v>2.9443443600189609E-4</v>
      </c>
      <c r="S1678" s="13">
        <f t="shared" si="2024"/>
        <v>1.5972632408312528E-3</v>
      </c>
      <c r="T1678" s="13">
        <f t="shared" si="2025"/>
        <v>2.3707061088404421E-2</v>
      </c>
      <c r="U1678" s="13">
        <f t="shared" si="2026"/>
        <v>9.6983431725291159E-4</v>
      </c>
      <c r="V1678" s="13">
        <f t="shared" si="2027"/>
        <v>7.8771969967359777E-5</v>
      </c>
      <c r="W1678" s="13">
        <f t="shared" si="2028"/>
        <v>0.19316864590551674</v>
      </c>
      <c r="X1678" s="13">
        <f t="shared" si="2029"/>
        <v>2.6029475035768464E-2</v>
      </c>
      <c r="Y1678" s="13">
        <f t="shared" si="2030"/>
        <v>1.7537358805349058E-3</v>
      </c>
      <c r="Z1678" s="13">
        <f t="shared" si="2031"/>
        <v>1.322501341708521E-5</v>
      </c>
      <c r="AA1678" s="13">
        <f t="shared" si="2032"/>
        <v>4.3561724749943421E-5</v>
      </c>
      <c r="AB1678" s="13">
        <f t="shared" si="2033"/>
        <v>7.1743740567337333E-5</v>
      </c>
      <c r="AC1678" s="13">
        <f t="shared" si="2034"/>
        <v>2.1851912010048721E-6</v>
      </c>
      <c r="AD1678" s="13">
        <f t="shared" si="2035"/>
        <v>0.15906901410747337</v>
      </c>
      <c r="AE1678" s="13">
        <f t="shared" si="2036"/>
        <v>2.1434549650982106E-2</v>
      </c>
      <c r="AF1678" s="13">
        <f t="shared" si="2037"/>
        <v>1.4441527827349237E-3</v>
      </c>
      <c r="AG1678" s="13">
        <f t="shared" si="2038"/>
        <v>6.486652915784387E-5</v>
      </c>
      <c r="AH1678" s="13">
        <f t="shared" si="2039"/>
        <v>4.4551763948805932E-7</v>
      </c>
      <c r="AI1678" s="13">
        <f t="shared" si="2040"/>
        <v>1.4674856025137234E-6</v>
      </c>
      <c r="AJ1678" s="13">
        <f t="shared" si="2041"/>
        <v>2.416867260362184E-6</v>
      </c>
      <c r="AK1678" s="13">
        <f t="shared" si="2042"/>
        <v>2.6536307382754405E-6</v>
      </c>
      <c r="AL1678" s="13">
        <f t="shared" si="2043"/>
        <v>3.8796018122102848E-8</v>
      </c>
      <c r="AM1678" s="13">
        <f t="shared" si="2044"/>
        <v>0.10479113162702319</v>
      </c>
      <c r="AN1678" s="13">
        <f t="shared" si="2045"/>
        <v>1.4120604986741421E-2</v>
      </c>
      <c r="AO1678" s="13">
        <f t="shared" si="2046"/>
        <v>9.5137576098170622E-4</v>
      </c>
      <c r="AP1678" s="13">
        <f t="shared" si="2047"/>
        <v>4.2732627930761773E-5</v>
      </c>
      <c r="AQ1678" s="13">
        <f t="shared" si="2048"/>
        <v>1.4395554034175416E-6</v>
      </c>
      <c r="AR1678" s="13">
        <f t="shared" si="2049"/>
        <v>1.2006700384203229E-8</v>
      </c>
      <c r="AS1678" s="13">
        <f t="shared" si="2050"/>
        <v>3.9548736987744947E-8</v>
      </c>
      <c r="AT1678" s="13">
        <f t="shared" si="2051"/>
        <v>6.5134572666761019E-8</v>
      </c>
      <c r="AU1678" s="13">
        <f t="shared" si="2052"/>
        <v>7.1515348396523301E-8</v>
      </c>
      <c r="AV1678" s="13">
        <f t="shared" si="2053"/>
        <v>5.8890902867081446E-8</v>
      </c>
      <c r="AW1678" s="13">
        <f t="shared" si="2054"/>
        <v>4.7832421986638225E-10</v>
      </c>
      <c r="AX1678" s="13">
        <f t="shared" si="2055"/>
        <v>5.7528390686724107E-2</v>
      </c>
      <c r="AY1678" s="13">
        <f t="shared" si="2056"/>
        <v>7.7519506450360988E-3</v>
      </c>
      <c r="AZ1678" s="13">
        <f t="shared" si="2057"/>
        <v>5.2228767470930879E-4</v>
      </c>
      <c r="BA1678" s="13">
        <f t="shared" si="2058"/>
        <v>2.3459421389026531E-5</v>
      </c>
      <c r="BB1678" s="13">
        <f t="shared" si="2059"/>
        <v>7.9028925804283358E-7</v>
      </c>
      <c r="BC1678" s="13">
        <f t="shared" si="2060"/>
        <v>2.1298295504254418E-8</v>
      </c>
      <c r="BD1678" s="13">
        <f t="shared" si="2061"/>
        <v>2.696504794618985E-10</v>
      </c>
      <c r="BE1678" s="13">
        <f t="shared" si="2062"/>
        <v>8.8819871818310841E-10</v>
      </c>
      <c r="BF1678" s="13">
        <f t="shared" si="2063"/>
        <v>1.4628139444743465E-9</v>
      </c>
      <c r="BG1678" s="13">
        <f t="shared" si="2064"/>
        <v>1.6061155327385915E-9</v>
      </c>
      <c r="BH1678" s="13">
        <f t="shared" si="2065"/>
        <v>1.3225915268898756E-9</v>
      </c>
      <c r="BI1678" s="13">
        <f t="shared" si="2066"/>
        <v>8.7129390699222958E-10</v>
      </c>
      <c r="BJ1678" s="14">
        <f t="shared" si="2067"/>
        <v>0.89516363371854479</v>
      </c>
      <c r="BK1678" s="14">
        <f t="shared" si="2068"/>
        <v>5.6255835281680162E-2</v>
      </c>
      <c r="BL1678" s="14">
        <f t="shared" si="2069"/>
        <v>5.7568956300872312E-3</v>
      </c>
      <c r="BM1678" s="14">
        <f t="shared" si="2070"/>
        <v>0.61518954704456064</v>
      </c>
      <c r="BN1678" s="14">
        <f t="shared" si="2071"/>
        <v>0.33424809243245679</v>
      </c>
    </row>
    <row r="1679" spans="1:66" x14ac:dyDescent="0.25">
      <c r="A1679" t="s">
        <v>28</v>
      </c>
      <c r="B1679" t="s">
        <v>31</v>
      </c>
      <c r="C1679" t="s">
        <v>293</v>
      </c>
      <c r="D1679" s="11">
        <v>44472</v>
      </c>
      <c r="E1679" s="10">
        <f>VLOOKUP(A1679,home!$A$2:$E$405,3,FALSE)</f>
        <v>1.3611111111111101</v>
      </c>
      <c r="F1679" s="10">
        <f>VLOOKUP(B1679,home!$B$2:$E$405,3,FALSE)</f>
        <v>1.29</v>
      </c>
      <c r="G1679" s="10">
        <f>VLOOKUP(C1679,away!$B$2:$E$405,4,FALSE)</f>
        <v>0.18</v>
      </c>
      <c r="H1679" s="10">
        <f>VLOOKUP(A1679,away!$A$2:$E$405,3,FALSE)</f>
        <v>1.1666666666666701</v>
      </c>
      <c r="I1679" s="10">
        <f>VLOOKUP(C1679,away!$B$2:$E$405,3,FALSE)</f>
        <v>1.1000000000000001</v>
      </c>
      <c r="J1679" s="10">
        <f>VLOOKUP(B1679,home!$B$2:$E$405,4,FALSE)</f>
        <v>0.64</v>
      </c>
      <c r="K1679" s="12">
        <f t="shared" si="2016"/>
        <v>0.31604999999999978</v>
      </c>
      <c r="L1679" s="12">
        <f t="shared" si="2017"/>
        <v>0.8213333333333358</v>
      </c>
      <c r="M1679" s="13">
        <f t="shared" si="2018"/>
        <v>0.32065697743720695</v>
      </c>
      <c r="N1679" s="13">
        <f t="shared" si="2019"/>
        <v>0.1013436377190292</v>
      </c>
      <c r="O1679" s="13">
        <f t="shared" si="2020"/>
        <v>0.2633662641350934</v>
      </c>
      <c r="P1679" s="13">
        <f t="shared" si="2021"/>
        <v>8.323690777989623E-2</v>
      </c>
      <c r="Q1679" s="13">
        <f t="shared" si="2022"/>
        <v>1.6014828350549581E-2</v>
      </c>
      <c r="R1679" s="13">
        <f t="shared" si="2023"/>
        <v>0.10815574580481202</v>
      </c>
      <c r="S1679" s="13">
        <f t="shared" si="2024"/>
        <v>5.4017090725210467E-3</v>
      </c>
      <c r="T1679" s="13">
        <f t="shared" si="2025"/>
        <v>1.3153512351918093E-2</v>
      </c>
      <c r="U1679" s="13">
        <f t="shared" si="2026"/>
        <v>3.4182623461610821E-2</v>
      </c>
      <c r="V1679" s="13">
        <f t="shared" si="2027"/>
        <v>1.55798733905199E-4</v>
      </c>
      <c r="W1679" s="13">
        <f t="shared" si="2028"/>
        <v>1.6871621667303976E-3</v>
      </c>
      <c r="X1679" s="13">
        <f t="shared" si="2029"/>
        <v>1.3857225262745706E-3</v>
      </c>
      <c r="Y1679" s="13">
        <f t="shared" si="2030"/>
        <v>5.6907005079009205E-4</v>
      </c>
      <c r="Z1679" s="13">
        <f t="shared" si="2031"/>
        <v>2.9610639740339732E-2</v>
      </c>
      <c r="AA1679" s="13">
        <f t="shared" si="2032"/>
        <v>9.3584426899343681E-3</v>
      </c>
      <c r="AB1679" s="13">
        <f t="shared" si="2033"/>
        <v>1.4788679060768776E-3</v>
      </c>
      <c r="AC1679" s="13">
        <f t="shared" si="2034"/>
        <v>2.5276630790045634E-6</v>
      </c>
      <c r="AD1679" s="13">
        <f t="shared" si="2035"/>
        <v>1.3330690069878544E-4</v>
      </c>
      <c r="AE1679" s="13">
        <f t="shared" si="2036"/>
        <v>1.0948940110726942E-4</v>
      </c>
      <c r="AF1679" s="13">
        <f t="shared" si="2037"/>
        <v>4.4963647388052112E-5</v>
      </c>
      <c r="AG1679" s="13">
        <f t="shared" si="2038"/>
        <v>1.2310047462684527E-5</v>
      </c>
      <c r="AH1679" s="13">
        <f t="shared" si="2039"/>
        <v>6.0800513600164433E-3</v>
      </c>
      <c r="AI1679" s="13">
        <f t="shared" si="2040"/>
        <v>1.921600232333196E-3</v>
      </c>
      <c r="AJ1679" s="13">
        <f t="shared" si="2041"/>
        <v>3.0366087671445307E-4</v>
      </c>
      <c r="AK1679" s="13">
        <f t="shared" si="2042"/>
        <v>3.1990673361867625E-5</v>
      </c>
      <c r="AL1679" s="13">
        <f t="shared" si="2043"/>
        <v>2.6245473937575836E-8</v>
      </c>
      <c r="AM1679" s="13">
        <f t="shared" si="2044"/>
        <v>8.4263291931702227E-6</v>
      </c>
      <c r="AN1679" s="13">
        <f t="shared" si="2045"/>
        <v>6.920825043990496E-6</v>
      </c>
      <c r="AO1679" s="13">
        <f t="shared" si="2046"/>
        <v>2.8421521513987724E-6</v>
      </c>
      <c r="AP1679" s="13">
        <f t="shared" si="2047"/>
        <v>7.7811810011628844E-7</v>
      </c>
      <c r="AQ1679" s="13">
        <f t="shared" si="2048"/>
        <v>1.5977358322387836E-7</v>
      </c>
      <c r="AR1679" s="13">
        <f t="shared" si="2049"/>
        <v>9.9874977007203755E-4</v>
      </c>
      <c r="AS1679" s="13">
        <f t="shared" si="2050"/>
        <v>3.1565486483126732E-4</v>
      </c>
      <c r="AT1679" s="13">
        <f t="shared" si="2051"/>
        <v>4.9881360014960984E-5</v>
      </c>
      <c r="AU1679" s="13">
        <f t="shared" si="2052"/>
        <v>5.2550012775761382E-6</v>
      </c>
      <c r="AV1679" s="13">
        <f t="shared" si="2053"/>
        <v>4.1521078844448427E-7</v>
      </c>
      <c r="AW1679" s="13">
        <f t="shared" si="2054"/>
        <v>1.8924619760703891E-10</v>
      </c>
      <c r="AX1679" s="13">
        <f t="shared" si="2055"/>
        <v>4.4385689025024127E-7</v>
      </c>
      <c r="AY1679" s="13">
        <f t="shared" si="2056"/>
        <v>3.6455445919219918E-7</v>
      </c>
      <c r="AZ1679" s="13">
        <f t="shared" si="2057"/>
        <v>1.4971036457493026E-7</v>
      </c>
      <c r="BA1679" s="13">
        <f t="shared" si="2058"/>
        <v>4.0987370923625472E-8</v>
      </c>
      <c r="BB1679" s="13">
        <f t="shared" si="2059"/>
        <v>8.4160734963177883E-9</v>
      </c>
      <c r="BC1679" s="13">
        <f t="shared" si="2060"/>
        <v>1.3824803396618064E-9</v>
      </c>
      <c r="BD1679" s="13">
        <f t="shared" si="2061"/>
        <v>1.3671774630319485E-4</v>
      </c>
      <c r="BE1679" s="13">
        <f t="shared" si="2062"/>
        <v>4.3209643719124709E-5</v>
      </c>
      <c r="BF1679" s="13">
        <f t="shared" si="2063"/>
        <v>6.8282039487146777E-6</v>
      </c>
      <c r="BG1679" s="13">
        <f t="shared" si="2064"/>
        <v>7.1935128599709102E-7</v>
      </c>
      <c r="BH1679" s="13">
        <f t="shared" si="2065"/>
        <v>5.683774348484511E-8</v>
      </c>
      <c r="BI1679" s="13">
        <f t="shared" si="2066"/>
        <v>3.5927137656770571E-9</v>
      </c>
      <c r="BJ1679" s="14">
        <f t="shared" si="2067"/>
        <v>0.13447413926765944</v>
      </c>
      <c r="BK1679" s="14">
        <f t="shared" si="2068"/>
        <v>0.40945431148654154</v>
      </c>
      <c r="BL1679" s="14">
        <f t="shared" si="2069"/>
        <v>0.42643673872265192</v>
      </c>
      <c r="BM1679" s="14">
        <f t="shared" si="2070"/>
        <v>0.10720110362539233</v>
      </c>
      <c r="BN1679" s="14">
        <f t="shared" si="2071"/>
        <v>0.89277436122658738</v>
      </c>
    </row>
    <row r="1680" spans="1:66" x14ac:dyDescent="0.25">
      <c r="A1680" t="s">
        <v>28</v>
      </c>
      <c r="B1680" t="s">
        <v>462</v>
      </c>
      <c r="C1680" t="s">
        <v>276</v>
      </c>
      <c r="D1680" s="11">
        <v>44472</v>
      </c>
      <c r="E1680" s="10">
        <f>VLOOKUP(A1680,home!$A$2:$E$405,3,FALSE)</f>
        <v>1.3611111111111101</v>
      </c>
      <c r="F1680" s="10">
        <f>VLOOKUP(B1680,home!$B$2:$E$405,3,FALSE)</f>
        <v>0.92</v>
      </c>
      <c r="G1680" s="10">
        <f>VLOOKUP(C1680,away!$B$2:$E$405,4,FALSE)</f>
        <v>1.47</v>
      </c>
      <c r="H1680" s="10">
        <f>VLOOKUP(A1680,away!$A$2:$E$405,3,FALSE)</f>
        <v>1.1666666666666701</v>
      </c>
      <c r="I1680" s="10">
        <f>VLOOKUP(C1680,away!$B$2:$E$405,3,FALSE)</f>
        <v>0.37</v>
      </c>
      <c r="J1680" s="10">
        <f>VLOOKUP(B1680,home!$B$2:$E$405,4,FALSE)</f>
        <v>0.86</v>
      </c>
      <c r="K1680" s="12">
        <f t="shared" si="2016"/>
        <v>1.8407666666666651</v>
      </c>
      <c r="L1680" s="12">
        <f t="shared" si="2017"/>
        <v>0.37123333333333441</v>
      </c>
      <c r="M1680" s="13">
        <f t="shared" si="2018"/>
        <v>0.10948146647358305</v>
      </c>
      <c r="N1680" s="13">
        <f t="shared" si="2019"/>
        <v>0.2015298341023557</v>
      </c>
      <c r="O1680" s="13">
        <f t="shared" si="2020"/>
        <v>4.0643169737209925E-2</v>
      </c>
      <c r="P1680" s="13">
        <f t="shared" si="2021"/>
        <v>7.481459207993138E-2</v>
      </c>
      <c r="Q1680" s="13">
        <f t="shared" si="2022"/>
        <v>0.18548470047723969</v>
      </c>
      <c r="R1680" s="13">
        <f t="shared" si="2023"/>
        <v>7.5440496893884714E-3</v>
      </c>
      <c r="S1680" s="13">
        <f t="shared" si="2024"/>
        <v>1.2781211670737662E-2</v>
      </c>
      <c r="T1680" s="13">
        <f t="shared" si="2025"/>
        <v>6.8858103640500809E-2</v>
      </c>
      <c r="U1680" s="13">
        <f t="shared" si="2026"/>
        <v>1.3886835199903306E-2</v>
      </c>
      <c r="V1680" s="13">
        <f t="shared" si="2027"/>
        <v>9.7045460268659067E-4</v>
      </c>
      <c r="W1680" s="13">
        <f t="shared" si="2028"/>
        <v>0.11381135127171776</v>
      </c>
      <c r="X1680" s="13">
        <f t="shared" si="2029"/>
        <v>4.225056730377081E-2</v>
      </c>
      <c r="Y1680" s="13">
        <f t="shared" si="2030"/>
        <v>7.8424094677016151E-3</v>
      </c>
      <c r="Z1680" s="13">
        <f t="shared" si="2031"/>
        <v>9.3353423767466301E-4</v>
      </c>
      <c r="AA1680" s="13">
        <f t="shared" si="2032"/>
        <v>1.7184187069035955E-3</v>
      </c>
      <c r="AB1680" s="13">
        <f t="shared" si="2033"/>
        <v>1.5816039375222866E-3</v>
      </c>
      <c r="AC1680" s="13">
        <f t="shared" si="2034"/>
        <v>4.1447748858026985E-5</v>
      </c>
      <c r="AD1680" s="13">
        <f t="shared" si="2035"/>
        <v>5.2375035427317182E-2</v>
      </c>
      <c r="AE1680" s="13">
        <f t="shared" si="2036"/>
        <v>1.9443358985134437E-2</v>
      </c>
      <c r="AF1680" s="13">
        <f t="shared" si="2037"/>
        <v>3.609011483624048E-3</v>
      </c>
      <c r="AG1680" s="13">
        <f t="shared" si="2038"/>
        <v>4.4659512103467939E-4</v>
      </c>
      <c r="AH1680" s="13">
        <f t="shared" si="2039"/>
        <v>8.663975670818958E-5</v>
      </c>
      <c r="AI1680" s="13">
        <f t="shared" si="2040"/>
        <v>1.5948357615654495E-4</v>
      </c>
      <c r="AJ1680" s="13">
        <f t="shared" si="2041"/>
        <v>1.4678602543488127E-4</v>
      </c>
      <c r="AK1680" s="13">
        <f t="shared" si="2042"/>
        <v>9.006627425100491E-5</v>
      </c>
      <c r="AL1680" s="13">
        <f t="shared" si="2043"/>
        <v>1.1329393086611429E-6</v>
      </c>
      <c r="AM1680" s="13">
        <f t="shared" si="2044"/>
        <v>1.9282043876018225E-2</v>
      </c>
      <c r="AN1680" s="13">
        <f t="shared" si="2045"/>
        <v>7.1581374215738533E-3</v>
      </c>
      <c r="AO1680" s="13">
        <f t="shared" si="2046"/>
        <v>1.3286696077344706E-3</v>
      </c>
      <c r="AP1680" s="13">
        <f t="shared" si="2047"/>
        <v>1.6441548245932052E-4</v>
      </c>
      <c r="AQ1680" s="13">
        <f t="shared" si="2048"/>
        <v>1.5259126901245477E-5</v>
      </c>
      <c r="AR1680" s="13">
        <f t="shared" si="2049"/>
        <v>6.432713136394069E-6</v>
      </c>
      <c r="AS1680" s="13">
        <f t="shared" si="2050"/>
        <v>1.1841123917702978E-5</v>
      </c>
      <c r="AT1680" s="13">
        <f t="shared" si="2051"/>
        <v>1.0898373101788518E-5</v>
      </c>
      <c r="AU1680" s="13">
        <f t="shared" si="2052"/>
        <v>6.6871206422229654E-6</v>
      </c>
      <c r="AV1680" s="13">
        <f t="shared" si="2053"/>
        <v>3.0773571935456531E-6</v>
      </c>
      <c r="AW1680" s="13">
        <f t="shared" si="2054"/>
        <v>2.1505515184682718E-8</v>
      </c>
      <c r="AX1680" s="13">
        <f t="shared" si="2055"/>
        <v>5.9156239386964167E-3</v>
      </c>
      <c r="AY1680" s="13">
        <f t="shared" si="2056"/>
        <v>2.1960767935087391E-3</v>
      </c>
      <c r="AZ1680" s="13">
        <f t="shared" si="2057"/>
        <v>4.0762845415511498E-4</v>
      </c>
      <c r="BA1680" s="13">
        <f t="shared" si="2058"/>
        <v>5.0441756599172555E-5</v>
      </c>
      <c r="BB1680" s="13">
        <f t="shared" si="2059"/>
        <v>4.6814153603748854E-6</v>
      </c>
      <c r="BC1680" s="13">
        <f t="shared" si="2060"/>
        <v>3.4757948578996842E-7</v>
      </c>
      <c r="BD1680" s="13">
        <f t="shared" si="2061"/>
        <v>3.9800625666678309E-7</v>
      </c>
      <c r="BE1680" s="13">
        <f t="shared" si="2062"/>
        <v>7.3263665039699137E-7</v>
      </c>
      <c r="BF1680" s="13">
        <f t="shared" si="2063"/>
        <v>6.7430656241455045E-7</v>
      </c>
      <c r="BG1680" s="13">
        <f t="shared" si="2064"/>
        <v>4.1374701440242988E-7</v>
      </c>
      <c r="BH1680" s="13">
        <f t="shared" si="2065"/>
        <v>1.9040292813621131E-7</v>
      </c>
      <c r="BI1680" s="13">
        <f t="shared" si="2066"/>
        <v>7.0097472669773251E-8</v>
      </c>
      <c r="BJ1680" s="14">
        <f t="shared" si="2067"/>
        <v>0.73217429273288936</v>
      </c>
      <c r="BK1680" s="14">
        <f t="shared" si="2068"/>
        <v>0.20028638230861417</v>
      </c>
      <c r="BL1680" s="14">
        <f t="shared" si="2069"/>
        <v>6.5898468788354564E-2</v>
      </c>
      <c r="BM1680" s="14">
        <f t="shared" si="2070"/>
        <v>0.37759881021983105</v>
      </c>
      <c r="BN1680" s="14">
        <f t="shared" si="2071"/>
        <v>0.61949781255970826</v>
      </c>
    </row>
    <row r="1681" spans="1:66" x14ac:dyDescent="0.25">
      <c r="A1681" t="s">
        <v>28</v>
      </c>
      <c r="B1681" t="s">
        <v>463</v>
      </c>
      <c r="C1681" t="s">
        <v>29</v>
      </c>
      <c r="D1681" s="11">
        <v>44472</v>
      </c>
      <c r="E1681" s="10">
        <f>VLOOKUP(A1681,home!$A$2:$E$405,3,FALSE)</f>
        <v>1.3611111111111101</v>
      </c>
      <c r="F1681" s="10">
        <f>VLOOKUP(B1681,home!$B$2:$E$405,3,FALSE)</f>
        <v>0.92</v>
      </c>
      <c r="G1681" s="10">
        <f>VLOOKUP(C1681,away!$B$2:$E$405,4,FALSE)</f>
        <v>0.55000000000000004</v>
      </c>
      <c r="H1681" s="10">
        <f>VLOOKUP(A1681,away!$A$2:$E$405,3,FALSE)</f>
        <v>1.1666666666666701</v>
      </c>
      <c r="I1681" s="10">
        <f>VLOOKUP(C1681,away!$B$2:$E$405,3,FALSE)</f>
        <v>1.1000000000000001</v>
      </c>
      <c r="J1681" s="10">
        <f>VLOOKUP(B1681,home!$B$2:$E$405,4,FALSE)</f>
        <v>1.5</v>
      </c>
      <c r="K1681" s="12">
        <f t="shared" si="2016"/>
        <v>0.68872222222222179</v>
      </c>
      <c r="L1681" s="12">
        <f t="shared" si="2017"/>
        <v>1.9250000000000058</v>
      </c>
      <c r="M1681" s="13">
        <f t="shared" si="2018"/>
        <v>7.3261340626987304E-2</v>
      </c>
      <c r="N1681" s="13">
        <f t="shared" si="2019"/>
        <v>5.0456713319597835E-2</v>
      </c>
      <c r="O1681" s="13">
        <f t="shared" si="2020"/>
        <v>0.141028080706951</v>
      </c>
      <c r="P1681" s="13">
        <f t="shared" si="2021"/>
        <v>9.7129173140226122E-2</v>
      </c>
      <c r="Q1681" s="13">
        <f t="shared" si="2022"/>
        <v>1.7375329861751498E-2</v>
      </c>
      <c r="R1681" s="13">
        <f t="shared" si="2023"/>
        <v>0.13573952768044076</v>
      </c>
      <c r="S1681" s="13">
        <f t="shared" si="2024"/>
        <v>3.2193228359476647E-2</v>
      </c>
      <c r="T1681" s="13">
        <f t="shared" si="2025"/>
        <v>3.3447509983871734E-2</v>
      </c>
      <c r="U1681" s="13">
        <f t="shared" si="2026"/>
        <v>9.3486829147467948E-2</v>
      </c>
      <c r="V1681" s="13">
        <f t="shared" si="2027"/>
        <v>4.7423854632526758E-3</v>
      </c>
      <c r="W1681" s="13">
        <f t="shared" si="2028"/>
        <v>3.9889252647432073E-3</v>
      </c>
      <c r="X1681" s="13">
        <f t="shared" si="2029"/>
        <v>7.6786811346306978E-3</v>
      </c>
      <c r="Y1681" s="13">
        <f t="shared" si="2030"/>
        <v>7.3907305920820707E-3</v>
      </c>
      <c r="Z1681" s="13">
        <f t="shared" si="2031"/>
        <v>8.7099530261616417E-2</v>
      </c>
      <c r="AA1681" s="13">
        <f t="shared" si="2032"/>
        <v>5.9987382036292114E-2</v>
      </c>
      <c r="AB1681" s="13">
        <f t="shared" si="2033"/>
        <v>2.0657321530664245E-2</v>
      </c>
      <c r="AC1681" s="13">
        <f t="shared" si="2034"/>
        <v>3.9296303379094208E-4</v>
      </c>
      <c r="AD1681" s="13">
        <f t="shared" si="2035"/>
        <v>6.868153681530764E-4</v>
      </c>
      <c r="AE1681" s="13">
        <f t="shared" si="2036"/>
        <v>1.322119583694676E-3</v>
      </c>
      <c r="AF1681" s="13">
        <f t="shared" si="2037"/>
        <v>1.2725400993061299E-3</v>
      </c>
      <c r="AG1681" s="13">
        <f t="shared" si="2038"/>
        <v>8.1654656372143577E-4</v>
      </c>
      <c r="AH1681" s="13">
        <f t="shared" si="2039"/>
        <v>4.1916648938403023E-2</v>
      </c>
      <c r="AI1681" s="13">
        <f t="shared" si="2040"/>
        <v>2.886892760496566E-2</v>
      </c>
      <c r="AJ1681" s="13">
        <f t="shared" si="2041"/>
        <v>9.9413359866321969E-3</v>
      </c>
      <c r="AK1681" s="13">
        <f t="shared" si="2042"/>
        <v>2.2822730041903569E-3</v>
      </c>
      <c r="AL1681" s="13">
        <f t="shared" si="2043"/>
        <v>2.0839462789043722E-5</v>
      </c>
      <c r="AM1681" s="13">
        <f t="shared" si="2044"/>
        <v>9.4605001322152084E-5</v>
      </c>
      <c r="AN1681" s="13">
        <f t="shared" si="2045"/>
        <v>1.821146275451433E-4</v>
      </c>
      <c r="AO1681" s="13">
        <f t="shared" si="2046"/>
        <v>1.7528532901220099E-4</v>
      </c>
      <c r="AP1681" s="13">
        <f t="shared" si="2047"/>
        <v>1.1247475278282931E-4</v>
      </c>
      <c r="AQ1681" s="13">
        <f t="shared" si="2048"/>
        <v>5.4128474776736759E-5</v>
      </c>
      <c r="AR1681" s="13">
        <f t="shared" si="2049"/>
        <v>1.6137909841285217E-2</v>
      </c>
      <c r="AS1681" s="13">
        <f t="shared" si="2050"/>
        <v>1.1114537127911817E-2</v>
      </c>
      <c r="AT1681" s="13">
        <f t="shared" si="2051"/>
        <v>3.8274143548534083E-3</v>
      </c>
      <c r="AU1681" s="13">
        <f t="shared" si="2052"/>
        <v>8.7867510661329034E-4</v>
      </c>
      <c r="AV1681" s="13">
        <f t="shared" si="2053"/>
        <v>1.5129076800951321E-4</v>
      </c>
      <c r="AW1681" s="13">
        <f t="shared" si="2054"/>
        <v>7.6746547666183288E-7</v>
      </c>
      <c r="AX1681" s="13">
        <f t="shared" si="2055"/>
        <v>1.0859427790654795E-5</v>
      </c>
      <c r="AY1681" s="13">
        <f t="shared" si="2056"/>
        <v>2.0904398497010545E-5</v>
      </c>
      <c r="AZ1681" s="13">
        <f t="shared" si="2057"/>
        <v>2.0120483553372715E-5</v>
      </c>
      <c r="BA1681" s="13">
        <f t="shared" si="2058"/>
        <v>1.2910643613414197E-5</v>
      </c>
      <c r="BB1681" s="13">
        <f t="shared" si="2059"/>
        <v>6.2132472389556002E-6</v>
      </c>
      <c r="BC1681" s="13">
        <f t="shared" si="2060"/>
        <v>2.3921001869979141E-6</v>
      </c>
      <c r="BD1681" s="13">
        <f t="shared" si="2061"/>
        <v>5.1775794074123546E-3</v>
      </c>
      <c r="BE1681" s="13">
        <f t="shared" si="2062"/>
        <v>3.5659139952050512E-3</v>
      </c>
      <c r="BF1681" s="13">
        <f t="shared" si="2063"/>
        <v>1.227962105515472E-3</v>
      </c>
      <c r="BG1681" s="13">
        <f t="shared" si="2064"/>
        <v>2.8190826337176476E-4</v>
      </c>
      <c r="BH1681" s="13">
        <f t="shared" si="2065"/>
        <v>4.8539121403052288E-5</v>
      </c>
      <c r="BI1681" s="13">
        <f t="shared" si="2066"/>
        <v>6.6859943114848792E-6</v>
      </c>
      <c r="BJ1681" s="14">
        <f t="shared" si="2067"/>
        <v>0.12512792025787181</v>
      </c>
      <c r="BK1681" s="14">
        <f t="shared" si="2068"/>
        <v>0.20776083448501972</v>
      </c>
      <c r="BL1681" s="14">
        <f t="shared" si="2069"/>
        <v>0.57632674272189965</v>
      </c>
      <c r="BM1681" s="14">
        <f t="shared" si="2070"/>
        <v>0.48130472545743275</v>
      </c>
      <c r="BN1681" s="14">
        <f t="shared" si="2071"/>
        <v>0.51499016533595454</v>
      </c>
    </row>
    <row r="1682" spans="1:66" x14ac:dyDescent="0.25">
      <c r="A1682" t="s">
        <v>28</v>
      </c>
      <c r="B1682" t="s">
        <v>294</v>
      </c>
      <c r="C1682" t="s">
        <v>190</v>
      </c>
      <c r="D1682" s="11">
        <v>44472</v>
      </c>
      <c r="E1682" s="10">
        <f>VLOOKUP(A1682,home!$A$2:$E$405,3,FALSE)</f>
        <v>1.3611111111111101</v>
      </c>
      <c r="F1682" s="10">
        <f>VLOOKUP(B1682,home!$B$2:$E$405,3,FALSE)</f>
        <v>0.55000000000000004</v>
      </c>
      <c r="G1682" s="10">
        <f>VLOOKUP(C1682,away!$B$2:$E$405,4,FALSE)</f>
        <v>1.29</v>
      </c>
      <c r="H1682" s="10">
        <f>VLOOKUP(A1682,away!$A$2:$E$405,3,FALSE)</f>
        <v>1.1666666666666701</v>
      </c>
      <c r="I1682" s="10">
        <f>VLOOKUP(C1682,away!$B$2:$E$405,3,FALSE)</f>
        <v>0.92</v>
      </c>
      <c r="J1682" s="10">
        <f>VLOOKUP(B1682,home!$B$2:$E$405,4,FALSE)</f>
        <v>1.29</v>
      </c>
      <c r="K1682" s="12">
        <f t="shared" si="2016"/>
        <v>0.96570833333333261</v>
      </c>
      <c r="L1682" s="12">
        <f t="shared" si="2017"/>
        <v>1.3846000000000043</v>
      </c>
      <c r="M1682" s="13">
        <f t="shared" si="2018"/>
        <v>9.5339761256746897E-2</v>
      </c>
      <c r="N1682" s="13">
        <f t="shared" si="2019"/>
        <v>9.2070401943650876E-2</v>
      </c>
      <c r="O1682" s="13">
        <f t="shared" si="2020"/>
        <v>0.13200743343609217</v>
      </c>
      <c r="P1682" s="13">
        <f t="shared" si="2021"/>
        <v>0.12748067853117942</v>
      </c>
      <c r="Q1682" s="13">
        <f t="shared" si="2022"/>
        <v>4.4456577205166548E-2</v>
      </c>
      <c r="R1682" s="13">
        <f t="shared" si="2023"/>
        <v>9.13887461678069E-2</v>
      </c>
      <c r="S1682" s="13">
        <f t="shared" si="2024"/>
        <v>4.2614233517445088E-2</v>
      </c>
      <c r="T1682" s="13">
        <f t="shared" si="2025"/>
        <v>6.1554576798273801E-2</v>
      </c>
      <c r="U1682" s="13">
        <f t="shared" si="2026"/>
        <v>8.8254873747135781E-2</v>
      </c>
      <c r="V1682" s="13">
        <f t="shared" si="2027"/>
        <v>6.3311481802673965E-3</v>
      </c>
      <c r="W1682" s="13">
        <f t="shared" si="2028"/>
        <v>1.4310695692835343E-2</v>
      </c>
      <c r="X1682" s="13">
        <f t="shared" si="2029"/>
        <v>1.9814589256299878E-2</v>
      </c>
      <c r="Y1682" s="13">
        <f t="shared" si="2030"/>
        <v>1.371764014213645E-2</v>
      </c>
      <c r="Z1682" s="13">
        <f t="shared" si="2031"/>
        <v>4.2178952647981945E-2</v>
      </c>
      <c r="AA1682" s="13">
        <f t="shared" si="2032"/>
        <v>4.0732566063428198E-2</v>
      </c>
      <c r="AB1682" s="13">
        <f t="shared" si="2033"/>
        <v>1.9667889242751552E-2</v>
      </c>
      <c r="AC1682" s="13">
        <f t="shared" si="2034"/>
        <v>5.2909395779822974E-4</v>
      </c>
      <c r="AD1682" s="13">
        <f t="shared" si="2035"/>
        <v>3.4549895215921296E-3</v>
      </c>
      <c r="AE1682" s="13">
        <f t="shared" si="2036"/>
        <v>4.7837784915964777E-3</v>
      </c>
      <c r="AF1682" s="13">
        <f t="shared" si="2037"/>
        <v>3.3118098497322518E-3</v>
      </c>
      <c r="AG1682" s="13">
        <f t="shared" si="2038"/>
        <v>1.5285106393130969E-3</v>
      </c>
      <c r="AH1682" s="13">
        <f t="shared" si="2039"/>
        <v>1.4600244459098985E-2</v>
      </c>
      <c r="AI1682" s="13">
        <f t="shared" si="2040"/>
        <v>1.4099577742855704E-2</v>
      </c>
      <c r="AJ1682" s="13">
        <f t="shared" si="2041"/>
        <v>6.8080398613784652E-3</v>
      </c>
      <c r="AK1682" s="13">
        <f t="shared" si="2042"/>
        <v>2.1915269425995644E-3</v>
      </c>
      <c r="AL1682" s="13">
        <f t="shared" si="2043"/>
        <v>2.8298479399471932E-5</v>
      </c>
      <c r="AM1682" s="13">
        <f t="shared" si="2044"/>
        <v>6.6730243451617298E-4</v>
      </c>
      <c r="AN1682" s="13">
        <f t="shared" si="2045"/>
        <v>9.2394695083109597E-4</v>
      </c>
      <c r="AO1682" s="13">
        <f t="shared" si="2046"/>
        <v>6.3964847406036978E-4</v>
      </c>
      <c r="AP1682" s="13">
        <f t="shared" si="2047"/>
        <v>2.9521909239466358E-4</v>
      </c>
      <c r="AQ1682" s="13">
        <f t="shared" si="2048"/>
        <v>1.0219008883241305E-4</v>
      </c>
      <c r="AR1682" s="13">
        <f t="shared" si="2049"/>
        <v>4.0430996956137069E-3</v>
      </c>
      <c r="AS1682" s="13">
        <f t="shared" si="2050"/>
        <v>3.9044550685516169E-3</v>
      </c>
      <c r="AT1682" s="13">
        <f t="shared" si="2051"/>
        <v>1.885282398412932E-3</v>
      </c>
      <c r="AU1682" s="13">
        <f t="shared" si="2052"/>
        <v>6.0687764094467377E-4</v>
      </c>
      <c r="AV1682" s="13">
        <f t="shared" si="2053"/>
        <v>1.4651669879348634E-4</v>
      </c>
      <c r="AW1682" s="13">
        <f t="shared" si="2054"/>
        <v>1.0510682204395217E-6</v>
      </c>
      <c r="AX1682" s="13">
        <f t="shared" si="2055"/>
        <v>1.0740325364431473E-4</v>
      </c>
      <c r="AY1682" s="13">
        <f t="shared" si="2056"/>
        <v>1.4871054499591862E-4</v>
      </c>
      <c r="AZ1682" s="13">
        <f t="shared" si="2057"/>
        <v>1.029523103006748E-4</v>
      </c>
      <c r="BA1682" s="13">
        <f t="shared" si="2058"/>
        <v>4.7515922947438258E-5</v>
      </c>
      <c r="BB1682" s="13">
        <f t="shared" si="2059"/>
        <v>1.6447636728255791E-5</v>
      </c>
      <c r="BC1682" s="13">
        <f t="shared" si="2060"/>
        <v>4.5546795627886114E-6</v>
      </c>
      <c r="BD1682" s="13">
        <f t="shared" si="2061"/>
        <v>9.3301263975779252E-4</v>
      </c>
      <c r="BE1682" s="13">
        <f t="shared" si="2062"/>
        <v>9.0101808131943086E-4</v>
      </c>
      <c r="BF1682" s="13">
        <f t="shared" si="2063"/>
        <v>4.3506033480709223E-4</v>
      </c>
      <c r="BG1682" s="13">
        <f t="shared" si="2064"/>
        <v>1.4004713027533297E-4</v>
      </c>
      <c r="BH1682" s="13">
        <f t="shared" si="2065"/>
        <v>3.3811170191576969E-5</v>
      </c>
      <c r="BI1682" s="13">
        <f t="shared" si="2066"/>
        <v>6.5303457627514925E-6</v>
      </c>
      <c r="BJ1682" s="14">
        <f t="shared" si="2067"/>
        <v>0.26205946092941096</v>
      </c>
      <c r="BK1682" s="14">
        <f t="shared" si="2068"/>
        <v>0.27247192446783242</v>
      </c>
      <c r="BL1682" s="14">
        <f t="shared" si="2069"/>
        <v>0.42278660886757774</v>
      </c>
      <c r="BM1682" s="14">
        <f t="shared" si="2070"/>
        <v>0.41660568889538474</v>
      </c>
      <c r="BN1682" s="14">
        <f t="shared" si="2071"/>
        <v>0.58274359854064284</v>
      </c>
    </row>
    <row r="1683" spans="1:66" x14ac:dyDescent="0.25">
      <c r="A1683" t="s">
        <v>28</v>
      </c>
      <c r="B1683" t="s">
        <v>277</v>
      </c>
      <c r="C1683" t="s">
        <v>189</v>
      </c>
      <c r="D1683" s="11">
        <v>44472</v>
      </c>
      <c r="E1683" s="10">
        <f>VLOOKUP(A1683,home!$A$2:$E$405,3,FALSE)</f>
        <v>1.3611111111111101</v>
      </c>
      <c r="F1683" s="10">
        <f>VLOOKUP(B1683,home!$B$2:$E$405,3,FALSE)</f>
        <v>0.55000000000000004</v>
      </c>
      <c r="G1683" s="10">
        <f>VLOOKUP(C1683,away!$B$2:$E$405,4,FALSE)</f>
        <v>0.55000000000000004</v>
      </c>
      <c r="H1683" s="10">
        <f>VLOOKUP(A1683,away!$A$2:$E$405,3,FALSE)</f>
        <v>1.1666666666666701</v>
      </c>
      <c r="I1683" s="10">
        <f>VLOOKUP(C1683,away!$B$2:$E$405,3,FALSE)</f>
        <v>0.73</v>
      </c>
      <c r="J1683" s="10">
        <f>VLOOKUP(B1683,home!$B$2:$E$405,4,FALSE)</f>
        <v>1.07</v>
      </c>
      <c r="K1683" s="12">
        <f t="shared" si="2016"/>
        <v>0.41173611111111086</v>
      </c>
      <c r="L1683" s="12">
        <f t="shared" si="2017"/>
        <v>0.911283333333336</v>
      </c>
      <c r="M1683" s="13">
        <f t="shared" si="2018"/>
        <v>0.26632991827995511</v>
      </c>
      <c r="N1683" s="13">
        <f t="shared" si="2019"/>
        <v>0.10965764482512866</v>
      </c>
      <c r="O1683" s="13">
        <f t="shared" si="2020"/>
        <v>0.24270201569655248</v>
      </c>
      <c r="P1683" s="13">
        <f t="shared" si="2021"/>
        <v>9.9929184101726284E-2</v>
      </c>
      <c r="Q1683" s="13">
        <f t="shared" si="2022"/>
        <v>2.2575006116950951E-2</v>
      </c>
      <c r="R1683" s="13">
        <f t="shared" si="2023"/>
        <v>0.11058515093533698</v>
      </c>
      <c r="S1683" s="13">
        <f t="shared" si="2024"/>
        <v>9.3735637172576297E-3</v>
      </c>
      <c r="T1683" s="13">
        <f t="shared" si="2025"/>
        <v>2.0572226824275511E-2</v>
      </c>
      <c r="U1683" s="13">
        <f t="shared" si="2026"/>
        <v>4.5531899992750868E-2</v>
      </c>
      <c r="V1683" s="13">
        <f t="shared" si="2027"/>
        <v>3.9078205476232228E-4</v>
      </c>
      <c r="W1683" s="13">
        <f t="shared" si="2028"/>
        <v>3.0983150756343091E-3</v>
      </c>
      <c r="X1683" s="13">
        <f t="shared" si="2029"/>
        <v>2.8234428898409603E-3</v>
      </c>
      <c r="Y1683" s="13">
        <f t="shared" si="2030"/>
        <v>1.2864782240652886E-3</v>
      </c>
      <c r="Z1683" s="13">
        <f t="shared" si="2031"/>
        <v>3.3591468320507994E-2</v>
      </c>
      <c r="AA1683" s="13">
        <f t="shared" si="2032"/>
        <v>1.3830820532798039E-2</v>
      </c>
      <c r="AB1683" s="13">
        <f t="shared" si="2033"/>
        <v>2.8473241298249833E-3</v>
      </c>
      <c r="AC1683" s="13">
        <f t="shared" si="2034"/>
        <v>9.1640408225153466E-6</v>
      </c>
      <c r="AD1683" s="13">
        <f t="shared" si="2035"/>
        <v>3.1892205005964926E-4</v>
      </c>
      <c r="AE1683" s="13">
        <f t="shared" si="2036"/>
        <v>2.9062834885185823E-4</v>
      </c>
      <c r="AF1683" s="13">
        <f t="shared" si="2037"/>
        <v>1.324223852514425E-4</v>
      </c>
      <c r="AG1683" s="13">
        <f t="shared" si="2038"/>
        <v>4.0224770879961915E-5</v>
      </c>
      <c r="AH1683" s="13">
        <f t="shared" si="2039"/>
        <v>7.6528363056684191E-3</v>
      </c>
      <c r="AI1683" s="13">
        <f t="shared" si="2040"/>
        <v>3.1509490594658351E-3</v>
      </c>
      <c r="AJ1683" s="13">
        <f t="shared" si="2041"/>
        <v>6.4867975602683769E-4</v>
      </c>
      <c r="AK1683" s="13">
        <f t="shared" si="2042"/>
        <v>8.9028293367664798E-5</v>
      </c>
      <c r="AL1683" s="13">
        <f t="shared" si="2043"/>
        <v>1.3753695091908784E-7</v>
      </c>
      <c r="AM1683" s="13">
        <f t="shared" si="2044"/>
        <v>2.6262344927828606E-5</v>
      </c>
      <c r="AN1683" s="13">
        <f t="shared" si="2045"/>
        <v>2.3932437226981482E-5</v>
      </c>
      <c r="AO1683" s="13">
        <f t="shared" si="2046"/>
        <v>1.0904615585497252E-5</v>
      </c>
      <c r="AP1683" s="13">
        <f t="shared" si="2047"/>
        <v>3.312398146490195E-6</v>
      </c>
      <c r="AQ1683" s="13">
        <f t="shared" si="2048"/>
        <v>7.5463330606518697E-7</v>
      </c>
      <c r="AR1683" s="13">
        <f t="shared" si="2049"/>
        <v>1.3947804356167781E-3</v>
      </c>
      <c r="AS1683" s="13">
        <f t="shared" si="2050"/>
        <v>5.742814724147133E-4</v>
      </c>
      <c r="AT1683" s="13">
        <f t="shared" si="2051"/>
        <v>1.1822621006759837E-4</v>
      </c>
      <c r="AU1683" s="13">
        <f t="shared" si="2052"/>
        <v>1.6225999988212744E-5</v>
      </c>
      <c r="AV1683" s="13">
        <f t="shared" si="2053"/>
        <v>1.6702075335089105E-6</v>
      </c>
      <c r="AW1683" s="13">
        <f t="shared" si="2054"/>
        <v>1.4334722072394E-9</v>
      </c>
      <c r="AX1683" s="13">
        <f t="shared" si="2055"/>
        <v>1.8021926282071269E-6</v>
      </c>
      <c r="AY1683" s="13">
        <f t="shared" si="2056"/>
        <v>1.6423081055413561E-6</v>
      </c>
      <c r="AZ1683" s="13">
        <f t="shared" si="2057"/>
        <v>7.4830400238904161E-7</v>
      </c>
      <c r="BA1683" s="13">
        <f t="shared" si="2058"/>
        <v>2.2730565521458752E-7</v>
      </c>
      <c r="BB1683" s="13">
        <f t="shared" si="2059"/>
        <v>5.1784963792366812E-8</v>
      </c>
      <c r="BC1683" s="13">
        <f t="shared" si="2060"/>
        <v>9.4381548842508298E-9</v>
      </c>
      <c r="BD1683" s="13">
        <f t="shared" si="2061"/>
        <v>2.1184002743949662E-4</v>
      </c>
      <c r="BE1683" s="13">
        <f t="shared" si="2062"/>
        <v>8.7222189075609349E-5</v>
      </c>
      <c r="BF1683" s="13">
        <f t="shared" si="2063"/>
        <v>1.7956262466294706E-5</v>
      </c>
      <c r="BG1683" s="13">
        <f t="shared" si="2064"/>
        <v>2.4644138926541962E-6</v>
      </c>
      <c r="BH1683" s="13">
        <f t="shared" si="2065"/>
        <v>2.5367204808240819E-7</v>
      </c>
      <c r="BI1683" s="13">
        <f t="shared" si="2066"/>
        <v>2.0889188515008297E-8</v>
      </c>
      <c r="BJ1683" s="14">
        <f t="shared" si="2067"/>
        <v>0.16086495927364153</v>
      </c>
      <c r="BK1683" s="14">
        <f t="shared" si="2068"/>
        <v>0.37603439203958039</v>
      </c>
      <c r="BL1683" s="14">
        <f t="shared" si="2069"/>
        <v>0.42946364648152363</v>
      </c>
      <c r="BM1683" s="14">
        <f t="shared" si="2070"/>
        <v>0.14817390528496957</v>
      </c>
      <c r="BN1683" s="14">
        <f t="shared" si="2071"/>
        <v>0.85177891995565036</v>
      </c>
    </row>
    <row r="1684" spans="1:66" x14ac:dyDescent="0.25">
      <c r="A1684" t="s">
        <v>301</v>
      </c>
      <c r="B1684" t="s">
        <v>312</v>
      </c>
      <c r="C1684" t="s">
        <v>302</v>
      </c>
      <c r="D1684" s="11">
        <v>44472</v>
      </c>
      <c r="E1684" s="10">
        <f>VLOOKUP(A1684,home!$A$2:$E$405,3,FALSE)</f>
        <v>1.32051282051282</v>
      </c>
      <c r="F1684" s="10">
        <f>VLOOKUP(B1684,home!$B$2:$E$405,3,FALSE)</f>
        <v>0.95</v>
      </c>
      <c r="G1684" s="10">
        <f>VLOOKUP(C1684,away!$B$2:$E$405,4,FALSE)</f>
        <v>1.26</v>
      </c>
      <c r="H1684" s="10">
        <f>VLOOKUP(A1684,away!$A$2:$E$405,3,FALSE)</f>
        <v>0.93589743589743601</v>
      </c>
      <c r="I1684" s="10">
        <f>VLOOKUP(C1684,away!$B$2:$E$405,3,FALSE)</f>
        <v>0</v>
      </c>
      <c r="J1684" s="10">
        <f>VLOOKUP(B1684,home!$B$2:$E$405,4,FALSE)</f>
        <v>0.8</v>
      </c>
      <c r="K1684" s="12">
        <f t="shared" si="2016"/>
        <v>1.5806538461538455</v>
      </c>
      <c r="L1684" s="12">
        <f t="shared" si="2017"/>
        <v>0</v>
      </c>
      <c r="M1684" s="13">
        <f t="shared" si="2018"/>
        <v>0.20584046619824053</v>
      </c>
      <c r="N1684" s="13">
        <f t="shared" si="2019"/>
        <v>0.32536252459034953</v>
      </c>
      <c r="O1684" s="13">
        <f t="shared" si="2020"/>
        <v>0</v>
      </c>
      <c r="P1684" s="13">
        <f t="shared" si="2021"/>
        <v>0</v>
      </c>
      <c r="Q1684" s="13">
        <f t="shared" si="2022"/>
        <v>0.2571427629440306</v>
      </c>
      <c r="R1684" s="13">
        <f t="shared" si="2023"/>
        <v>0</v>
      </c>
      <c r="S1684" s="13">
        <f t="shared" si="2024"/>
        <v>0</v>
      </c>
      <c r="T1684" s="13">
        <f t="shared" si="2025"/>
        <v>0</v>
      </c>
      <c r="U1684" s="13">
        <f t="shared" si="2026"/>
        <v>0</v>
      </c>
      <c r="V1684" s="13">
        <f t="shared" si="2027"/>
        <v>0</v>
      </c>
      <c r="W1684" s="13">
        <f t="shared" si="2028"/>
        <v>0.13548456575270285</v>
      </c>
      <c r="X1684" s="13">
        <f t="shared" si="2029"/>
        <v>0</v>
      </c>
      <c r="Y1684" s="13">
        <f t="shared" si="2030"/>
        <v>0</v>
      </c>
      <c r="Z1684" s="13">
        <f t="shared" si="2031"/>
        <v>0</v>
      </c>
      <c r="AA1684" s="13">
        <f t="shared" si="2032"/>
        <v>0</v>
      </c>
      <c r="AB1684" s="13">
        <f t="shared" si="2033"/>
        <v>0</v>
      </c>
      <c r="AC1684" s="13">
        <f t="shared" si="2034"/>
        <v>0</v>
      </c>
      <c r="AD1684" s="13">
        <f t="shared" si="2035"/>
        <v>5.3538549987873323E-2</v>
      </c>
      <c r="AE1684" s="13">
        <f t="shared" si="2036"/>
        <v>0</v>
      </c>
      <c r="AF1684" s="13">
        <f t="shared" si="2037"/>
        <v>0</v>
      </c>
      <c r="AG1684" s="13">
        <f t="shared" si="2038"/>
        <v>0</v>
      </c>
      <c r="AH1684" s="13">
        <f t="shared" si="2039"/>
        <v>0</v>
      </c>
      <c r="AI1684" s="13">
        <f t="shared" si="2040"/>
        <v>0</v>
      </c>
      <c r="AJ1684" s="13">
        <f t="shared" si="2041"/>
        <v>0</v>
      </c>
      <c r="AK1684" s="13">
        <f t="shared" si="2042"/>
        <v>0</v>
      </c>
      <c r="AL1684" s="13">
        <f t="shared" si="2043"/>
        <v>0</v>
      </c>
      <c r="AM1684" s="13">
        <f t="shared" si="2044"/>
        <v>1.6925182991166389E-2</v>
      </c>
      <c r="AN1684" s="13">
        <f t="shared" si="2045"/>
        <v>0</v>
      </c>
      <c r="AO1684" s="13">
        <f t="shared" si="2046"/>
        <v>0</v>
      </c>
      <c r="AP1684" s="13">
        <f t="shared" si="2047"/>
        <v>0</v>
      </c>
      <c r="AQ1684" s="13">
        <f t="shared" si="2048"/>
        <v>0</v>
      </c>
      <c r="AR1684" s="13">
        <f t="shared" si="2049"/>
        <v>0</v>
      </c>
      <c r="AS1684" s="13">
        <f t="shared" si="2050"/>
        <v>0</v>
      </c>
      <c r="AT1684" s="13">
        <f t="shared" si="2051"/>
        <v>0</v>
      </c>
      <c r="AU1684" s="13">
        <f t="shared" si="2052"/>
        <v>0</v>
      </c>
      <c r="AV1684" s="13">
        <f t="shared" si="2053"/>
        <v>0</v>
      </c>
      <c r="AW1684" s="13">
        <f t="shared" si="2054"/>
        <v>0</v>
      </c>
      <c r="AX1684" s="13">
        <f t="shared" si="2055"/>
        <v>4.4588092653074654E-3</v>
      </c>
      <c r="AY1684" s="13">
        <f t="shared" si="2056"/>
        <v>0</v>
      </c>
      <c r="AZ1684" s="13">
        <f t="shared" si="2057"/>
        <v>0</v>
      </c>
      <c r="BA1684" s="13">
        <f t="shared" si="2058"/>
        <v>0</v>
      </c>
      <c r="BB1684" s="13">
        <f t="shared" si="2059"/>
        <v>0</v>
      </c>
      <c r="BC1684" s="13">
        <f t="shared" si="2060"/>
        <v>0</v>
      </c>
      <c r="BD1684" s="13">
        <f t="shared" si="2061"/>
        <v>0</v>
      </c>
      <c r="BE1684" s="13">
        <f t="shared" si="2062"/>
        <v>0</v>
      </c>
      <c r="BF1684" s="13">
        <f t="shared" si="2063"/>
        <v>0</v>
      </c>
      <c r="BG1684" s="13">
        <f t="shared" si="2064"/>
        <v>0</v>
      </c>
      <c r="BH1684" s="13">
        <f t="shared" si="2065"/>
        <v>0</v>
      </c>
      <c r="BI1684" s="13">
        <f t="shared" si="2066"/>
        <v>0</v>
      </c>
      <c r="BJ1684" s="14">
        <f t="shared" si="2067"/>
        <v>0.79291239553143023</v>
      </c>
      <c r="BK1684" s="14">
        <f t="shared" si="2068"/>
        <v>0.20584046619824053</v>
      </c>
      <c r="BL1684" s="14">
        <f t="shared" si="2069"/>
        <v>0</v>
      </c>
      <c r="BM1684" s="14">
        <f t="shared" si="2070"/>
        <v>0.21040710799705004</v>
      </c>
      <c r="BN1684" s="14">
        <f t="shared" si="2071"/>
        <v>0.78834575373262061</v>
      </c>
    </row>
    <row r="1685" spans="1:66" x14ac:dyDescent="0.25">
      <c r="A1685" t="s">
        <v>301</v>
      </c>
      <c r="B1685" t="s">
        <v>313</v>
      </c>
      <c r="C1685" t="s">
        <v>314</v>
      </c>
      <c r="D1685" s="11">
        <v>44472</v>
      </c>
      <c r="E1685" s="10">
        <f>VLOOKUP(A1685,home!$A$2:$E$405,3,FALSE)</f>
        <v>1.32051282051282</v>
      </c>
      <c r="F1685" s="10">
        <f>VLOOKUP(B1685,home!$B$2:$E$405,3,FALSE)</f>
        <v>0.95</v>
      </c>
      <c r="G1685" s="10">
        <f>VLOOKUP(C1685,away!$B$2:$E$405,4,FALSE)</f>
        <v>0.76</v>
      </c>
      <c r="H1685" s="10">
        <f>VLOOKUP(A1685,away!$A$2:$E$405,3,FALSE)</f>
        <v>0.93589743589743601</v>
      </c>
      <c r="I1685" s="10">
        <f>VLOOKUP(C1685,away!$B$2:$E$405,3,FALSE)</f>
        <v>0.25</v>
      </c>
      <c r="J1685" s="10">
        <f>VLOOKUP(B1685,home!$B$2:$E$405,4,FALSE)</f>
        <v>0.53</v>
      </c>
      <c r="K1685" s="12">
        <f t="shared" si="2016"/>
        <v>0.95341025641025612</v>
      </c>
      <c r="L1685" s="12">
        <f t="shared" si="2017"/>
        <v>0.12400641025641028</v>
      </c>
      <c r="M1685" s="13">
        <f t="shared" si="2018"/>
        <v>0.34047394822683613</v>
      </c>
      <c r="N1685" s="13">
        <f t="shared" si="2019"/>
        <v>0.32461135427996007</v>
      </c>
      <c r="O1685" s="13">
        <f t="shared" si="2020"/>
        <v>4.2220952105436839E-2</v>
      </c>
      <c r="P1685" s="13">
        <f t="shared" si="2021"/>
        <v>4.025388877272968E-2</v>
      </c>
      <c r="Q1685" s="13">
        <f t="shared" si="2022"/>
        <v>0.15474389725886858</v>
      </c>
      <c r="R1685" s="13">
        <f t="shared" si="2023"/>
        <v>2.6178343541015249E-3</v>
      </c>
      <c r="S1685" s="13">
        <f t="shared" si="2024"/>
        <v>1.1897940868648626E-3</v>
      </c>
      <c r="T1685" s="13">
        <f t="shared" si="2025"/>
        <v>1.9189235208159065E-2</v>
      </c>
      <c r="U1685" s="13">
        <f t="shared" si="2026"/>
        <v>2.4958701227835124E-3</v>
      </c>
      <c r="V1685" s="13">
        <f t="shared" si="2027"/>
        <v>1.5629793927140978E-5</v>
      </c>
      <c r="W1685" s="13">
        <f t="shared" si="2028"/>
        <v>4.917813958783341E-2</v>
      </c>
      <c r="X1685" s="13">
        <f t="shared" si="2029"/>
        <v>6.0984045533758824E-3</v>
      </c>
      <c r="Y1685" s="13">
        <f t="shared" si="2030"/>
        <v>3.7812062847774513E-4</v>
      </c>
      <c r="Z1685" s="13">
        <f t="shared" si="2031"/>
        <v>1.0820941363267947E-4</v>
      </c>
      <c r="AA1685" s="13">
        <f t="shared" si="2032"/>
        <v>1.031679647975364E-4</v>
      </c>
      <c r="AB1685" s="13">
        <f t="shared" si="2033"/>
        <v>4.9180697885471723E-5</v>
      </c>
      <c r="AC1685" s="13">
        <f t="shared" si="2034"/>
        <v>1.1549341542143662E-7</v>
      </c>
      <c r="AD1685" s="13">
        <f t="shared" si="2035"/>
        <v>1.1721735668553905E-2</v>
      </c>
      <c r="AE1685" s="13">
        <f t="shared" si="2036"/>
        <v>1.4535703622318935E-3</v>
      </c>
      <c r="AF1685" s="13">
        <f t="shared" si="2037"/>
        <v>9.012602133774354E-5</v>
      </c>
      <c r="AG1685" s="13">
        <f t="shared" si="2038"/>
        <v>3.725401458928736E-6</v>
      </c>
      <c r="AH1685" s="13">
        <f t="shared" si="2039"/>
        <v>3.3546652351349133E-6</v>
      </c>
      <c r="AI1685" s="13">
        <f t="shared" si="2040"/>
        <v>3.1983722420005498E-6</v>
      </c>
      <c r="AJ1685" s="13">
        <f t="shared" si="2041"/>
        <v>1.5246804496705946E-6</v>
      </c>
      <c r="AK1685" s="13">
        <f t="shared" si="2042"/>
        <v>4.8454865948804872E-7</v>
      </c>
      <c r="AL1685" s="13">
        <f t="shared" si="2043"/>
        <v>5.4618676378256159E-10</v>
      </c>
      <c r="AM1685" s="13">
        <f t="shared" si="2044"/>
        <v>2.2351246018658451E-3</v>
      </c>
      <c r="AN1685" s="13">
        <f t="shared" si="2045"/>
        <v>2.771697783531717E-4</v>
      </c>
      <c r="AO1685" s="13">
        <f t="shared" si="2046"/>
        <v>1.7185414622570858E-5</v>
      </c>
      <c r="AP1685" s="13">
        <f t="shared" si="2047"/>
        <v>7.1036719203767783E-7</v>
      </c>
      <c r="AQ1685" s="13">
        <f t="shared" si="2048"/>
        <v>2.2022521362129624E-8</v>
      </c>
      <c r="AR1685" s="13">
        <f t="shared" si="2049"/>
        <v>8.3199998684211493E-8</v>
      </c>
      <c r="AS1685" s="13">
        <f t="shared" si="2050"/>
        <v>7.9323732078847051E-8</v>
      </c>
      <c r="AT1685" s="13">
        <f t="shared" si="2051"/>
        <v>3.7814029870356002E-8</v>
      </c>
      <c r="AU1685" s="13">
        <f t="shared" si="2052"/>
        <v>1.2017427971533734E-8</v>
      </c>
      <c r="AV1685" s="13">
        <f t="shared" si="2053"/>
        <v>2.8643847709329406E-9</v>
      </c>
      <c r="AW1685" s="13">
        <f t="shared" si="2054"/>
        <v>1.7937529396679261E-12</v>
      </c>
      <c r="AX1685" s="13">
        <f t="shared" si="2055"/>
        <v>3.551651199622977E-4</v>
      </c>
      <c r="AY1685" s="13">
        <f t="shared" si="2056"/>
        <v>4.4042751574811869E-5</v>
      </c>
      <c r="AZ1685" s="13">
        <f t="shared" si="2057"/>
        <v>2.7307917603036401E-6</v>
      </c>
      <c r="BA1685" s="13">
        <f t="shared" si="2058"/>
        <v>1.128785611176793E-7</v>
      </c>
      <c r="BB1685" s="13">
        <f t="shared" si="2059"/>
        <v>3.4994162897780572E-9</v>
      </c>
      <c r="BC1685" s="13">
        <f t="shared" si="2060"/>
        <v>8.6790010417636639E-11</v>
      </c>
      <c r="BD1685" s="13">
        <f t="shared" si="2061"/>
        <v>1.7195555283611852E-9</v>
      </c>
      <c r="BE1685" s="13">
        <f t="shared" si="2062"/>
        <v>1.639441877206511E-9</v>
      </c>
      <c r="BF1685" s="13">
        <f t="shared" si="2063"/>
        <v>7.8153035025858555E-10</v>
      </c>
      <c r="BG1685" s="13">
        <f t="shared" si="2064"/>
        <v>2.4837301721081176E-10</v>
      </c>
      <c r="BH1685" s="13">
        <f t="shared" si="2065"/>
        <v>5.9200345506087257E-11</v>
      </c>
      <c r="BI1685" s="13">
        <f t="shared" si="2066"/>
        <v>1.1288443317706882E-11</v>
      </c>
      <c r="BJ1685" s="14">
        <f t="shared" si="2067"/>
        <v>0.57040057628287699</v>
      </c>
      <c r="BK1685" s="14">
        <f t="shared" si="2068"/>
        <v>0.38197741967153487</v>
      </c>
      <c r="BL1685" s="14">
        <f t="shared" si="2069"/>
        <v>4.7495787190554105E-2</v>
      </c>
      <c r="BM1685" s="14">
        <f t="shared" si="2070"/>
        <v>9.5016074810884768E-2</v>
      </c>
      <c r="BN1685" s="14">
        <f t="shared" si="2071"/>
        <v>0.90492187499793297</v>
      </c>
    </row>
    <row r="1686" spans="1:66" x14ac:dyDescent="0.25">
      <c r="A1686" t="s">
        <v>301</v>
      </c>
      <c r="B1686" t="s">
        <v>355</v>
      </c>
      <c r="C1686" t="s">
        <v>350</v>
      </c>
      <c r="D1686" s="11">
        <v>44472</v>
      </c>
      <c r="E1686" s="10">
        <f>VLOOKUP(A1686,home!$A$2:$E$405,3,FALSE)</f>
        <v>1.32051282051282</v>
      </c>
      <c r="F1686" s="10">
        <f>VLOOKUP(B1686,home!$B$2:$E$405,3,FALSE)</f>
        <v>0.76</v>
      </c>
      <c r="G1686" s="10">
        <f>VLOOKUP(C1686,away!$B$2:$E$405,4,FALSE)</f>
        <v>1.06</v>
      </c>
      <c r="H1686" s="10">
        <f>VLOOKUP(A1686,away!$A$2:$E$405,3,FALSE)</f>
        <v>0.93589743589743601</v>
      </c>
      <c r="I1686" s="10">
        <f>VLOOKUP(C1686,away!$B$2:$E$405,3,FALSE)</f>
        <v>0.3</v>
      </c>
      <c r="J1686" s="10">
        <f>VLOOKUP(B1686,home!$B$2:$E$405,4,FALSE)</f>
        <v>0.85</v>
      </c>
      <c r="K1686" s="12">
        <f t="shared" si="2016"/>
        <v>1.0638051282051277</v>
      </c>
      <c r="L1686" s="12">
        <f t="shared" si="2017"/>
        <v>0.23865384615384616</v>
      </c>
      <c r="M1686" s="13">
        <f t="shared" si="2018"/>
        <v>0.27186246760722732</v>
      </c>
      <c r="N1686" s="13">
        <f t="shared" si="2019"/>
        <v>0.28920868720706877</v>
      </c>
      <c r="O1686" s="13">
        <f t="shared" si="2020"/>
        <v>6.488102351934022E-2</v>
      </c>
      <c r="P1686" s="13">
        <f t="shared" si="2021"/>
        <v>6.9020765543071613E-2</v>
      </c>
      <c r="Q1686" s="13">
        <f t="shared" si="2022"/>
        <v>0.15383084228617624</v>
      </c>
      <c r="R1686" s="13">
        <f t="shared" si="2023"/>
        <v>7.7420529026443448E-3</v>
      </c>
      <c r="S1686" s="13">
        <f t="shared" si="2024"/>
        <v>4.3807684433974951E-3</v>
      </c>
      <c r="T1686" s="13">
        <f t="shared" si="2025"/>
        <v>3.6712322168681678E-2</v>
      </c>
      <c r="U1686" s="13">
        <f t="shared" si="2026"/>
        <v>8.2360355806684465E-3</v>
      </c>
      <c r="V1686" s="13">
        <f t="shared" si="2027"/>
        <v>1.2357718726574202E-4</v>
      </c>
      <c r="W1686" s="13">
        <f t="shared" si="2028"/>
        <v>5.4548679633382842E-2</v>
      </c>
      <c r="X1686" s="13">
        <f t="shared" si="2029"/>
        <v>1.3018252197120789E-2</v>
      </c>
      <c r="Y1686" s="13">
        <f t="shared" si="2030"/>
        <v>1.553427978521817E-3</v>
      </c>
      <c r="Z1686" s="13">
        <f t="shared" si="2031"/>
        <v>6.1589023411420742E-4</v>
      </c>
      <c r="AA1686" s="13">
        <f t="shared" si="2032"/>
        <v>6.551871894621505E-4</v>
      </c>
      <c r="AB1686" s="13">
        <f t="shared" si="2033"/>
        <v>3.4849574604207012E-4</v>
      </c>
      <c r="AC1686" s="13">
        <f t="shared" si="2034"/>
        <v>1.9608701744975363E-6</v>
      </c>
      <c r="AD1686" s="13">
        <f t="shared" si="2035"/>
        <v>1.4507291282702818E-2</v>
      </c>
      <c r="AE1686" s="13">
        <f t="shared" si="2036"/>
        <v>3.4622208618911923E-3</v>
      </c>
      <c r="AF1686" s="13">
        <f t="shared" si="2037"/>
        <v>4.1313616246220849E-4</v>
      </c>
      <c r="AG1686" s="13">
        <f t="shared" si="2038"/>
        <v>3.2865511385615445E-5</v>
      </c>
      <c r="AH1686" s="13">
        <f t="shared" si="2039"/>
        <v>3.6746143294987072E-5</v>
      </c>
      <c r="AI1686" s="13">
        <f t="shared" si="2040"/>
        <v>3.909073567896771E-5</v>
      </c>
      <c r="AJ1686" s="13">
        <f t="shared" si="2041"/>
        <v>2.0792462540298502E-5</v>
      </c>
      <c r="AK1686" s="13">
        <f t="shared" si="2042"/>
        <v>7.3730427594608556E-6</v>
      </c>
      <c r="AL1686" s="13">
        <f t="shared" si="2043"/>
        <v>1.9913121773017918E-8</v>
      </c>
      <c r="AM1686" s="13">
        <f t="shared" si="2044"/>
        <v>3.0865861725809618E-3</v>
      </c>
      <c r="AN1686" s="13">
        <f t="shared" si="2045"/>
        <v>7.3662566157172565E-4</v>
      </c>
      <c r="AO1686" s="13">
        <f t="shared" si="2046"/>
        <v>8.7899273654856852E-5</v>
      </c>
      <c r="AP1686" s="13">
        <f t="shared" si="2047"/>
        <v>6.9924999106203469E-6</v>
      </c>
      <c r="AQ1686" s="13">
        <f t="shared" si="2048"/>
        <v>4.1719674947499264E-7</v>
      </c>
      <c r="AR1686" s="13">
        <f t="shared" si="2049"/>
        <v>1.7539216857338061E-6</v>
      </c>
      <c r="AS1686" s="13">
        <f t="shared" si="2050"/>
        <v>1.865830883753805E-6</v>
      </c>
      <c r="AT1686" s="13">
        <f t="shared" si="2051"/>
        <v>9.9244023125040174E-7</v>
      </c>
      <c r="AU1686" s="13">
        <f t="shared" si="2052"/>
        <v>3.5192100248042007E-7</v>
      </c>
      <c r="AV1686" s="13">
        <f t="shared" si="2053"/>
        <v>9.3593841790440098E-8</v>
      </c>
      <c r="AW1686" s="13">
        <f t="shared" si="2054"/>
        <v>1.4043241557874289E-10</v>
      </c>
      <c r="AX1686" s="13">
        <f t="shared" si="2055"/>
        <v>5.4725436650644385E-4</v>
      </c>
      <c r="AY1686" s="13">
        <f t="shared" si="2056"/>
        <v>1.3060435939124941E-4</v>
      </c>
      <c r="AZ1686" s="13">
        <f t="shared" si="2057"/>
        <v>1.5584616346590429E-5</v>
      </c>
      <c r="BA1686" s="13">
        <f t="shared" si="2058"/>
        <v>1.2397762106486365E-6</v>
      </c>
      <c r="BB1686" s="13">
        <f t="shared" si="2059"/>
        <v>7.3969340260334486E-8</v>
      </c>
      <c r="BC1686" s="13">
        <f t="shared" si="2060"/>
        <v>3.5306135101182734E-9</v>
      </c>
      <c r="BD1686" s="13">
        <f t="shared" si="2061"/>
        <v>6.9763359358835059E-8</v>
      </c>
      <c r="BE1686" s="13">
        <f t="shared" si="2062"/>
        <v>7.4214619446745916E-8</v>
      </c>
      <c r="BF1686" s="13">
        <f t="shared" si="2063"/>
        <v>3.9474946377620149E-8</v>
      </c>
      <c r="BG1686" s="13">
        <f t="shared" si="2064"/>
        <v>1.3997883464044917E-8</v>
      </c>
      <c r="BH1686" s="13">
        <f t="shared" si="2065"/>
        <v>3.7227550532671853E-9</v>
      </c>
      <c r="BI1686" s="13">
        <f t="shared" si="2066"/>
        <v>7.9205718334343716E-10</v>
      </c>
      <c r="BJ1686" s="14">
        <f t="shared" si="2067"/>
        <v>0.57190100671227029</v>
      </c>
      <c r="BK1686" s="14">
        <f t="shared" si="2068"/>
        <v>0.34552016392364976</v>
      </c>
      <c r="BL1686" s="14">
        <f t="shared" si="2069"/>
        <v>8.1972056995696846E-2</v>
      </c>
      <c r="BM1686" s="14">
        <f t="shared" si="2070"/>
        <v>0.14333267458124369</v>
      </c>
      <c r="BN1686" s="14">
        <f t="shared" si="2071"/>
        <v>0.8565458390655285</v>
      </c>
    </row>
    <row r="1687" spans="1:66" x14ac:dyDescent="0.25">
      <c r="A1687" t="s">
        <v>301</v>
      </c>
      <c r="B1687" t="s">
        <v>341</v>
      </c>
      <c r="C1687" t="s">
        <v>372</v>
      </c>
      <c r="D1687" s="11">
        <v>44472</v>
      </c>
      <c r="E1687" s="10">
        <f>VLOOKUP(A1687,home!$A$2:$E$405,3,FALSE)</f>
        <v>1.32051282051282</v>
      </c>
      <c r="F1687" s="10">
        <f>VLOOKUP(B1687,home!$B$2:$E$405,3,FALSE)</f>
        <v>0.38</v>
      </c>
      <c r="G1687" s="10">
        <f>VLOOKUP(C1687,away!$B$2:$E$405,4,FALSE)</f>
        <v>1.33</v>
      </c>
      <c r="H1687" s="10">
        <f>VLOOKUP(A1687,away!$A$2:$E$405,3,FALSE)</f>
        <v>0.93589743589743601</v>
      </c>
      <c r="I1687" s="10">
        <f>VLOOKUP(C1687,away!$B$2:$E$405,3,FALSE)</f>
        <v>1.51</v>
      </c>
      <c r="J1687" s="10">
        <f>VLOOKUP(B1687,home!$B$2:$E$405,4,FALSE)</f>
        <v>1.34</v>
      </c>
      <c r="K1687" s="12">
        <f t="shared" si="2016"/>
        <v>0.66738717948717929</v>
      </c>
      <c r="L1687" s="12">
        <f t="shared" si="2017"/>
        <v>1.8936948717948721</v>
      </c>
      <c r="M1687" s="13">
        <f t="shared" si="2018"/>
        <v>7.72211379890229E-2</v>
      </c>
      <c r="N1687" s="13">
        <f t="shared" si="2019"/>
        <v>5.153639747928427E-2</v>
      </c>
      <c r="O1687" s="13">
        <f t="shared" si="2020"/>
        <v>0.14623327300397684</v>
      </c>
      <c r="P1687" s="13">
        <f t="shared" si="2021"/>
        <v>9.7594211617302792E-2</v>
      </c>
      <c r="Q1687" s="13">
        <f t="shared" si="2022"/>
        <v>1.719736547731485E-2</v>
      </c>
      <c r="R1687" s="13">
        <f t="shared" si="2023"/>
        <v>0.13846059958670523</v>
      </c>
      <c r="S1687" s="13">
        <f t="shared" si="2024"/>
        <v>3.0835566495267197E-2</v>
      </c>
      <c r="T1687" s="13">
        <f t="shared" si="2025"/>
        <v>3.25665628127733E-2</v>
      </c>
      <c r="U1687" s="13">
        <f t="shared" si="2026"/>
        <v>9.240682902827492E-2</v>
      </c>
      <c r="V1687" s="13">
        <f t="shared" si="2027"/>
        <v>4.3300936048341031E-3</v>
      </c>
      <c r="W1687" s="13">
        <f t="shared" si="2028"/>
        <v>3.8257670801717827E-3</v>
      </c>
      <c r="X1687" s="13">
        <f t="shared" si="2029"/>
        <v>7.2448355004029455E-3</v>
      </c>
      <c r="Y1687" s="13">
        <f t="shared" si="2030"/>
        <v>6.8597539170552474E-3</v>
      </c>
      <c r="Z1687" s="13">
        <f t="shared" si="2031"/>
        <v>8.7400709127662304E-2</v>
      </c>
      <c r="AA1687" s="13">
        <f t="shared" si="2032"/>
        <v>5.8330112749889917E-2</v>
      </c>
      <c r="AB1687" s="13">
        <f t="shared" si="2033"/>
        <v>1.9464384713659091E-2</v>
      </c>
      <c r="AC1687" s="13">
        <f t="shared" si="2034"/>
        <v>3.4203075948338558E-4</v>
      </c>
      <c r="AD1687" s="13">
        <f t="shared" si="2035"/>
        <v>6.3831697525268676E-4</v>
      </c>
      <c r="AE1687" s="13">
        <f t="shared" si="2036"/>
        <v>1.208777582615627E-3</v>
      </c>
      <c r="AF1687" s="13">
        <f t="shared" si="2037"/>
        <v>1.1445279546699078E-3</v>
      </c>
      <c r="AG1687" s="13">
        <f t="shared" si="2038"/>
        <v>7.2246223946142616E-4</v>
      </c>
      <c r="AH1687" s="13">
        <f t="shared" si="2039"/>
        <v>4.1377568666572363E-2</v>
      </c>
      <c r="AI1687" s="13">
        <f t="shared" si="2040"/>
        <v>2.7614858846420821E-2</v>
      </c>
      <c r="AJ1687" s="13">
        <f t="shared" si="2041"/>
        <v>9.2149013787246846E-3</v>
      </c>
      <c r="AK1687" s="13">
        <f t="shared" si="2042"/>
        <v>2.0499690134665291E-3</v>
      </c>
      <c r="AL1687" s="13">
        <f t="shared" si="2043"/>
        <v>1.729071764023647E-5</v>
      </c>
      <c r="AM1687" s="13">
        <f t="shared" si="2044"/>
        <v>8.5200913146535692E-5</v>
      </c>
      <c r="AN1687" s="13">
        <f t="shared" si="2045"/>
        <v>1.6134453229783491E-4</v>
      </c>
      <c r="AO1687" s="13">
        <f t="shared" si="2046"/>
        <v>1.5276865670227607E-4</v>
      </c>
      <c r="AP1687" s="13">
        <f t="shared" si="2047"/>
        <v>9.6432407256030509E-5</v>
      </c>
      <c r="AQ1687" s="13">
        <f t="shared" si="2048"/>
        <v>4.5653388773894918E-5</v>
      </c>
      <c r="AR1687" s="13">
        <f t="shared" si="2049"/>
        <v>1.5671297918245647E-2</v>
      </c>
      <c r="AS1687" s="13">
        <f t="shared" si="2050"/>
        <v>1.0458823316561269E-2</v>
      </c>
      <c r="AT1687" s="13">
        <f t="shared" si="2051"/>
        <v>3.4900422969972849E-3</v>
      </c>
      <c r="AU1687" s="13">
        <f t="shared" si="2052"/>
        <v>7.7640316162799164E-4</v>
      </c>
      <c r="AV1687" s="13">
        <f t="shared" si="2053"/>
        <v>1.2954037904595845E-4</v>
      </c>
      <c r="AW1687" s="13">
        <f t="shared" si="2054"/>
        <v>6.0701354301753757E-7</v>
      </c>
      <c r="AX1687" s="13">
        <f t="shared" si="2055"/>
        <v>9.476999519099759E-6</v>
      </c>
      <c r="AY1687" s="13">
        <f t="shared" si="2056"/>
        <v>1.794654538932168E-5</v>
      </c>
      <c r="AZ1687" s="13">
        <f t="shared" si="2057"/>
        <v>1.6992640485096189E-5</v>
      </c>
      <c r="BA1687" s="13">
        <f t="shared" si="2058"/>
        <v>1.0726292048293527E-5</v>
      </c>
      <c r="BB1687" s="13">
        <f t="shared" si="2059"/>
        <v>5.078081061306894E-6</v>
      </c>
      <c r="BC1687" s="13">
        <f t="shared" si="2060"/>
        <v>1.9232672128711047E-6</v>
      </c>
      <c r="BD1687" s="13">
        <f t="shared" si="2061"/>
        <v>4.946109417025237E-3</v>
      </c>
      <c r="BE1687" s="13">
        <f t="shared" si="2062"/>
        <v>3.3009700132634501E-3</v>
      </c>
      <c r="BF1687" s="13">
        <f t="shared" si="2063"/>
        <v>1.1015125333618252E-3</v>
      </c>
      <c r="BG1687" s="13">
        <f t="shared" si="2064"/>
        <v>2.4504511427004205E-4</v>
      </c>
      <c r="BH1687" s="13">
        <f t="shared" si="2065"/>
        <v>4.0884991914949222E-5</v>
      </c>
      <c r="BI1687" s="13">
        <f t="shared" si="2066"/>
        <v>5.4572238874948205E-6</v>
      </c>
      <c r="BJ1687" s="14">
        <f t="shared" si="2067"/>
        <v>0.12354831074289462</v>
      </c>
      <c r="BK1687" s="14">
        <f t="shared" si="2068"/>
        <v>0.21035827772893992</v>
      </c>
      <c r="BL1687" s="14">
        <f t="shared" si="2069"/>
        <v>0.5753185833538913</v>
      </c>
      <c r="BM1687" s="14">
        <f t="shared" si="2070"/>
        <v>0.46836555626793513</v>
      </c>
      <c r="BN1687" s="14">
        <f t="shared" si="2071"/>
        <v>0.5282429851536069</v>
      </c>
    </row>
    <row r="1688" spans="1:66" x14ac:dyDescent="0.25">
      <c r="A1688" t="s">
        <v>301</v>
      </c>
      <c r="B1688" t="s">
        <v>319</v>
      </c>
      <c r="C1688" t="s">
        <v>382</v>
      </c>
      <c r="D1688" s="11">
        <v>44472</v>
      </c>
      <c r="E1688" s="10">
        <f>VLOOKUP(A1688,home!$A$2:$E$405,3,FALSE)</f>
        <v>1.32051282051282</v>
      </c>
      <c r="F1688" s="10">
        <f>VLOOKUP(B1688,home!$B$2:$E$405,3,FALSE)</f>
        <v>0.45</v>
      </c>
      <c r="G1688" s="10">
        <f>VLOOKUP(C1688,away!$B$2:$E$405,4,FALSE)</f>
        <v>0.95</v>
      </c>
      <c r="H1688" s="10">
        <f>VLOOKUP(A1688,away!$A$2:$E$405,3,FALSE)</f>
        <v>0.93589743589743601</v>
      </c>
      <c r="I1688" s="10">
        <f>VLOOKUP(C1688,away!$B$2:$E$405,3,FALSE)</f>
        <v>1.1399999999999999</v>
      </c>
      <c r="J1688" s="10">
        <f>VLOOKUP(B1688,home!$B$2:$E$405,4,FALSE)</f>
        <v>1.28</v>
      </c>
      <c r="K1688" s="12">
        <f t="shared" si="2016"/>
        <v>0.5645192307692305</v>
      </c>
      <c r="L1688" s="12">
        <f t="shared" si="2017"/>
        <v>1.3656615384615385</v>
      </c>
      <c r="M1688" s="13">
        <f t="shared" si="2018"/>
        <v>0.14512196252683465</v>
      </c>
      <c r="N1688" s="13">
        <f t="shared" si="2019"/>
        <v>8.1924138653369782E-2</v>
      </c>
      <c r="O1688" s="13">
        <f t="shared" si="2020"/>
        <v>0.19818748260895472</v>
      </c>
      <c r="P1688" s="13">
        <f t="shared" si="2021"/>
        <v>0.11188064523049736</v>
      </c>
      <c r="Q1688" s="13">
        <f t="shared" si="2022"/>
        <v>2.3123875867016044E-2</v>
      </c>
      <c r="R1688" s="13">
        <f t="shared" si="2023"/>
        <v>0.1353285112017823</v>
      </c>
      <c r="S1688" s="13">
        <f t="shared" si="2024"/>
        <v>2.1563377725955561E-2</v>
      </c>
      <c r="T1688" s="13">
        <f t="shared" si="2025"/>
        <v>3.157938789174277E-2</v>
      </c>
      <c r="U1688" s="13">
        <f t="shared" si="2026"/>
        <v>7.639554704477533E-2</v>
      </c>
      <c r="V1688" s="13">
        <f t="shared" si="2027"/>
        <v>1.8471242098886617E-3</v>
      </c>
      <c r="W1688" s="13">
        <f t="shared" si="2028"/>
        <v>4.3512908722836904E-3</v>
      </c>
      <c r="X1688" s="13">
        <f t="shared" si="2029"/>
        <v>5.9423905869365936E-3</v>
      </c>
      <c r="Y1688" s="13">
        <f t="shared" si="2030"/>
        <v>4.0576471355475976E-3</v>
      </c>
      <c r="Z1688" s="13">
        <f t="shared" si="2031"/>
        <v>6.1604314268511831E-2</v>
      </c>
      <c r="AA1688" s="13">
        <f t="shared" si="2032"/>
        <v>3.477682010292623E-2</v>
      </c>
      <c r="AB1688" s="13">
        <f t="shared" si="2033"/>
        <v>9.8160918665519126E-3</v>
      </c>
      <c r="AC1688" s="13">
        <f t="shared" si="2034"/>
        <v>8.9001625264423256E-5</v>
      </c>
      <c r="AD1688" s="13">
        <f t="shared" si="2035"/>
        <v>6.1409684401869061E-4</v>
      </c>
      <c r="AE1688" s="13">
        <f t="shared" si="2036"/>
        <v>8.3864844076694041E-4</v>
      </c>
      <c r="AF1688" s="13">
        <f t="shared" si="2037"/>
        <v>5.726549599230753E-4</v>
      </c>
      <c r="AG1688" s="13">
        <f t="shared" si="2038"/>
        <v>2.6068428452539246E-4</v>
      </c>
      <c r="AH1688" s="13">
        <f t="shared" si="2039"/>
        <v>2.1032660649951001E-2</v>
      </c>
      <c r="AI1688" s="13">
        <f t="shared" si="2040"/>
        <v>1.1873341411140602E-2</v>
      </c>
      <c r="AJ1688" s="13">
        <f t="shared" si="2041"/>
        <v>3.3513647800387709E-3</v>
      </c>
      <c r="AK1688" s="13">
        <f t="shared" si="2042"/>
        <v>6.3063662255152613E-4</v>
      </c>
      <c r="AL1688" s="13">
        <f t="shared" si="2043"/>
        <v>2.7446043556102976E-6</v>
      </c>
      <c r="AM1688" s="13">
        <f t="shared" si="2044"/>
        <v>6.9333895600648691E-5</v>
      </c>
      <c r="AN1688" s="13">
        <f t="shared" si="2045"/>
        <v>9.4686634533513577E-5</v>
      </c>
      <c r="AO1688" s="13">
        <f t="shared" si="2046"/>
        <v>6.4654947494391818E-5</v>
      </c>
      <c r="AP1688" s="13">
        <f t="shared" si="2047"/>
        <v>2.9432258354780364E-5</v>
      </c>
      <c r="AQ1688" s="13">
        <f t="shared" si="2048"/>
        <v>1.0048625806296709E-5</v>
      </c>
      <c r="AR1688" s="13">
        <f t="shared" si="2049"/>
        <v>5.7446991402303116E-3</v>
      </c>
      <c r="AS1688" s="13">
        <f t="shared" si="2050"/>
        <v>3.2429931396434752E-3</v>
      </c>
      <c r="AT1688" s="13">
        <f t="shared" si="2051"/>
        <v>9.1536599629071303E-4</v>
      </c>
      <c r="AU1688" s="13">
        <f t="shared" si="2052"/>
        <v>1.722472360327812E-4</v>
      </c>
      <c r="AV1688" s="13">
        <f t="shared" si="2053"/>
        <v>2.4309219296837929E-5</v>
      </c>
      <c r="AW1688" s="13">
        <f t="shared" si="2054"/>
        <v>5.8775870091439689E-8</v>
      </c>
      <c r="AX1688" s="13">
        <f t="shared" si="2055"/>
        <v>6.5233862351187195E-6</v>
      </c>
      <c r="AY1688" s="13">
        <f t="shared" si="2056"/>
        <v>8.9087376818310525E-6</v>
      </c>
      <c r="AZ1688" s="13">
        <f t="shared" si="2057"/>
        <v>6.083160204159839E-6</v>
      </c>
      <c r="BA1688" s="13">
        <f t="shared" si="2058"/>
        <v>2.769179307706977E-6</v>
      </c>
      <c r="BB1688" s="13">
        <f t="shared" si="2059"/>
        <v>9.454404184097424E-7</v>
      </c>
      <c r="BC1688" s="13">
        <f t="shared" si="2060"/>
        <v>2.58230323265834E-7</v>
      </c>
      <c r="BD1688" s="13">
        <f t="shared" si="2061"/>
        <v>1.3075524443075966E-3</v>
      </c>
      <c r="BE1688" s="13">
        <f t="shared" si="2062"/>
        <v>7.3813850005095155E-4</v>
      </c>
      <c r="BF1688" s="13">
        <f t="shared" si="2063"/>
        <v>2.0834668912495836E-4</v>
      </c>
      <c r="BG1688" s="13">
        <f t="shared" si="2064"/>
        <v>3.9205237559379166E-5</v>
      </c>
      <c r="BH1688" s="13">
        <f t="shared" si="2065"/>
        <v>5.533027637286417E-6</v>
      </c>
      <c r="BI1688" s="13">
        <f t="shared" si="2066"/>
        <v>6.2470010112516444E-7</v>
      </c>
      <c r="BJ1688" s="14">
        <f t="shared" si="2067"/>
        <v>0.1535584600320907</v>
      </c>
      <c r="BK1688" s="14">
        <f t="shared" si="2068"/>
        <v>0.28051376466047812</v>
      </c>
      <c r="BL1688" s="14">
        <f t="shared" si="2069"/>
        <v>0.50379147161894788</v>
      </c>
      <c r="BM1688" s="14">
        <f t="shared" si="2070"/>
        <v>0.303892544529762</v>
      </c>
      <c r="BN1688" s="14">
        <f t="shared" si="2071"/>
        <v>0.69556661608845483</v>
      </c>
    </row>
    <row r="1689" spans="1:66" x14ac:dyDescent="0.25">
      <c r="A1689" t="s">
        <v>301</v>
      </c>
      <c r="B1689" t="s">
        <v>343</v>
      </c>
      <c r="C1689" t="s">
        <v>369</v>
      </c>
      <c r="D1689" s="11">
        <v>44472</v>
      </c>
      <c r="E1689" s="10">
        <f>VLOOKUP(A1689,home!$A$2:$E$405,3,FALSE)</f>
        <v>1.32051282051282</v>
      </c>
      <c r="F1689" s="10">
        <f>VLOOKUP(B1689,home!$B$2:$E$405,3,FALSE)</f>
        <v>0.95</v>
      </c>
      <c r="G1689" s="10">
        <f>VLOOKUP(C1689,away!$B$2:$E$405,4,FALSE)</f>
        <v>0.38</v>
      </c>
      <c r="H1689" s="10">
        <f>VLOOKUP(A1689,away!$A$2:$E$405,3,FALSE)</f>
        <v>0.93589743589743601</v>
      </c>
      <c r="I1689" s="10">
        <f>VLOOKUP(C1689,away!$B$2:$E$405,3,FALSE)</f>
        <v>0.38</v>
      </c>
      <c r="J1689" s="10">
        <f>VLOOKUP(B1689,home!$B$2:$E$405,4,FALSE)</f>
        <v>1.6</v>
      </c>
      <c r="K1689" s="12">
        <f t="shared" si="2016"/>
        <v>0.47670512820512806</v>
      </c>
      <c r="L1689" s="12">
        <f t="shared" si="2017"/>
        <v>0.56902564102564113</v>
      </c>
      <c r="M1689" s="13">
        <f t="shared" si="2018"/>
        <v>0.35143490770075964</v>
      </c>
      <c r="N1689" s="13">
        <f t="shared" si="2019"/>
        <v>0.16753082273124795</v>
      </c>
      <c r="O1689" s="13">
        <f t="shared" si="2020"/>
        <v>0.19997547363321175</v>
      </c>
      <c r="P1689" s="13">
        <f t="shared" si="2021"/>
        <v>9.5329333796201399E-2</v>
      </c>
      <c r="Q1689" s="13">
        <f t="shared" si="2022"/>
        <v>3.9931401164205071E-2</v>
      </c>
      <c r="R1689" s="13">
        <f t="shared" si="2023"/>
        <v>5.6895586036772257E-2</v>
      </c>
      <c r="S1689" s="13">
        <f t="shared" si="2024"/>
        <v>6.464697788192959E-3</v>
      </c>
      <c r="T1689" s="13">
        <f t="shared" si="2025"/>
        <v>2.2721991144513818E-2</v>
      </c>
      <c r="U1689" s="13">
        <f t="shared" si="2026"/>
        <v>2.7122417635965412E-2</v>
      </c>
      <c r="V1689" s="13">
        <f t="shared" si="2027"/>
        <v>1.9484415331993363E-4</v>
      </c>
      <c r="W1689" s="13">
        <f t="shared" si="2028"/>
        <v>6.3451679037975937E-3</v>
      </c>
      <c r="X1689" s="13">
        <f t="shared" si="2029"/>
        <v>3.6105632338737487E-3</v>
      </c>
      <c r="Y1689" s="13">
        <f t="shared" si="2030"/>
        <v>1.0272515293093109E-3</v>
      </c>
      <c r="Z1689" s="13">
        <f t="shared" si="2031"/>
        <v>1.0791682438701286E-2</v>
      </c>
      <c r="AA1689" s="13">
        <f t="shared" si="2032"/>
        <v>5.1444503604901248E-3</v>
      </c>
      <c r="AB1689" s="13">
        <f t="shared" si="2033"/>
        <v>1.2261929343211811E-3</v>
      </c>
      <c r="AC1689" s="13">
        <f t="shared" si="2034"/>
        <v>3.3033079033745848E-6</v>
      </c>
      <c r="AD1689" s="13">
        <f t="shared" si="2035"/>
        <v>7.5619351976572357E-4</v>
      </c>
      <c r="AE1689" s="13">
        <f t="shared" si="2036"/>
        <v>4.3029350232412663E-4</v>
      </c>
      <c r="AF1689" s="13">
        <f t="shared" si="2037"/>
        <v>1.2242401799457717E-4</v>
      </c>
      <c r="AG1689" s="13">
        <f t="shared" si="2038"/>
        <v>2.3220801772099638E-5</v>
      </c>
      <c r="AH1689" s="13">
        <f t="shared" si="2039"/>
        <v>1.5351860043567882E-3</v>
      </c>
      <c r="AI1689" s="13">
        <f t="shared" si="2040"/>
        <v>7.318310410256209E-4</v>
      </c>
      <c r="AJ1689" s="13">
        <f t="shared" si="2041"/>
        <v>1.7443380511830548E-4</v>
      </c>
      <c r="AK1689" s="13">
        <f t="shared" si="2042"/>
        <v>2.7717829810743383E-5</v>
      </c>
      <c r="AL1689" s="13">
        <f t="shared" si="2043"/>
        <v>3.5841873968941033E-8</v>
      </c>
      <c r="AM1689" s="13">
        <f t="shared" si="2044"/>
        <v>7.2096265757561271E-5</v>
      </c>
      <c r="AN1689" s="13">
        <f t="shared" si="2045"/>
        <v>4.1024623838251272E-5</v>
      </c>
      <c r="AO1689" s="13">
        <f t="shared" si="2046"/>
        <v>1.1672031438698364E-5</v>
      </c>
      <c r="AP1689" s="13">
        <f t="shared" si="2047"/>
        <v>2.2138950571589248E-6</v>
      </c>
      <c r="AQ1689" s="13">
        <f t="shared" si="2048"/>
        <v>3.1494076351583888E-7</v>
      </c>
      <c r="AR1689" s="13">
        <f t="shared" si="2049"/>
        <v>1.7471204004454292E-4</v>
      </c>
      <c r="AS1689" s="13">
        <f t="shared" si="2050"/>
        <v>8.3286125448413297E-5</v>
      </c>
      <c r="AT1689" s="13">
        <f t="shared" si="2051"/>
        <v>1.9851461554797119E-5</v>
      </c>
      <c r="AU1689" s="13">
        <f t="shared" si="2052"/>
        <v>3.1544311751795777E-6</v>
      </c>
      <c r="AV1689" s="13">
        <f t="shared" si="2053"/>
        <v>3.7593337944455818E-7</v>
      </c>
      <c r="AW1689" s="13">
        <f t="shared" si="2054"/>
        <v>2.700659727525391E-10</v>
      </c>
      <c r="AX1689" s="13">
        <f t="shared" si="2055"/>
        <v>5.7281099351782043E-6</v>
      </c>
      <c r="AY1689" s="13">
        <f t="shared" si="2056"/>
        <v>3.2594414277301209E-6</v>
      </c>
      <c r="AZ1689" s="13">
        <f t="shared" si="2057"/>
        <v>9.2735287389983152E-7</v>
      </c>
      <c r="BA1689" s="13">
        <f t="shared" si="2058"/>
        <v>1.7589585450927409E-7</v>
      </c>
      <c r="BB1689" s="13">
        <f t="shared" si="2059"/>
        <v>2.5022312841473146E-8</v>
      </c>
      <c r="BC1689" s="13">
        <f t="shared" si="2060"/>
        <v>2.8476675209126797E-9</v>
      </c>
      <c r="BD1689" s="13">
        <f t="shared" si="2061"/>
        <v>1.6569271763540576E-5</v>
      </c>
      <c r="BE1689" s="13">
        <f t="shared" si="2062"/>
        <v>7.8986568203042169E-6</v>
      </c>
      <c r="BF1689" s="13">
        <f t="shared" si="2063"/>
        <v>1.8826651060857155E-6</v>
      </c>
      <c r="BG1689" s="13">
        <f t="shared" si="2064"/>
        <v>2.9915870358797072E-7</v>
      </c>
      <c r="BH1689" s="13">
        <f t="shared" si="2065"/>
        <v>3.5652622036895856E-8</v>
      </c>
      <c r="BI1689" s="13">
        <f t="shared" si="2066"/>
        <v>3.399157551789483E-9</v>
      </c>
      <c r="BJ1689" s="14">
        <f t="shared" si="2067"/>
        <v>0.24263676997573091</v>
      </c>
      <c r="BK1689" s="14">
        <f t="shared" si="2068"/>
        <v>0.453430382029679</v>
      </c>
      <c r="BL1689" s="14">
        <f t="shared" si="2069"/>
        <v>0.29314135807684766</v>
      </c>
      <c r="BM1689" s="14">
        <f t="shared" si="2070"/>
        <v>8.8899408287198986E-2</v>
      </c>
      <c r="BN1689" s="14">
        <f t="shared" si="2071"/>
        <v>0.91109752506239816</v>
      </c>
    </row>
    <row r="1690" spans="1:66" x14ac:dyDescent="0.25">
      <c r="A1690" t="s">
        <v>301</v>
      </c>
      <c r="B1690" t="s">
        <v>336</v>
      </c>
      <c r="C1690" t="s">
        <v>368</v>
      </c>
      <c r="D1690" s="11">
        <v>44472</v>
      </c>
      <c r="E1690" s="10">
        <f>VLOOKUP(A1690,home!$A$2:$E$405,3,FALSE)</f>
        <v>1.32051282051282</v>
      </c>
      <c r="F1690" s="10">
        <f>VLOOKUP(B1690,home!$B$2:$E$405,3,FALSE)</f>
        <v>0.76</v>
      </c>
      <c r="G1690" s="10">
        <f>VLOOKUP(C1690,away!$B$2:$E$405,4,FALSE)</f>
        <v>1.06</v>
      </c>
      <c r="H1690" s="10">
        <f>VLOOKUP(A1690,away!$A$2:$E$405,3,FALSE)</f>
        <v>0.93589743589743601</v>
      </c>
      <c r="I1690" s="10">
        <f>VLOOKUP(C1690,away!$B$2:$E$405,3,FALSE)</f>
        <v>1.67</v>
      </c>
      <c r="J1690" s="10">
        <f>VLOOKUP(B1690,home!$B$2:$E$405,4,FALSE)</f>
        <v>0.8</v>
      </c>
      <c r="K1690" s="12">
        <f t="shared" si="2016"/>
        <v>1.0638051282051277</v>
      </c>
      <c r="L1690" s="12">
        <f t="shared" si="2017"/>
        <v>1.2503589743589745</v>
      </c>
      <c r="M1690" s="13">
        <f t="shared" si="2018"/>
        <v>9.8848776916886025E-2</v>
      </c>
      <c r="N1690" s="13">
        <f t="shared" si="2019"/>
        <v>0.10515583580098799</v>
      </c>
      <c r="O1690" s="13">
        <f t="shared" si="2020"/>
        <v>0.12359645532243667</v>
      </c>
      <c r="P1690" s="13">
        <f t="shared" si="2021"/>
        <v>0.13148254299998405</v>
      </c>
      <c r="Q1690" s="13">
        <f t="shared" si="2022"/>
        <v>5.5932658692893697E-2</v>
      </c>
      <c r="R1690" s="13">
        <f t="shared" si="2023"/>
        <v>7.7269968555683383E-2</v>
      </c>
      <c r="S1690" s="13">
        <f t="shared" si="2024"/>
        <v>4.3722491195511873E-2</v>
      </c>
      <c r="T1690" s="13">
        <f t="shared" si="2025"/>
        <v>6.9935901756417132E-2</v>
      </c>
      <c r="U1690" s="13">
        <f t="shared" si="2026"/>
        <v>8.2200188805784932E-2</v>
      </c>
      <c r="V1690" s="13">
        <f t="shared" si="2027"/>
        <v>6.4618844033896474E-3</v>
      </c>
      <c r="W1690" s="13">
        <f t="shared" si="2028"/>
        <v>1.9833816383882479E-2</v>
      </c>
      <c r="X1690" s="13">
        <f t="shared" si="2029"/>
        <v>2.4799390311375517E-2</v>
      </c>
      <c r="Y1690" s="13">
        <f t="shared" si="2030"/>
        <v>1.5504070117229693E-2</v>
      </c>
      <c r="Z1690" s="13">
        <f t="shared" si="2031"/>
        <v>3.2205066210678153E-2</v>
      </c>
      <c r="AA1690" s="13">
        <f t="shared" si="2032"/>
        <v>3.4259914589105094E-2</v>
      </c>
      <c r="AB1690" s="13">
        <f t="shared" si="2033"/>
        <v>1.8222936415879836E-2</v>
      </c>
      <c r="AC1690" s="13">
        <f t="shared" si="2034"/>
        <v>5.3719999151076209E-4</v>
      </c>
      <c r="AD1690" s="13">
        <f t="shared" si="2035"/>
        <v>5.2748288952632659E-3</v>
      </c>
      <c r="AE1690" s="13">
        <f t="shared" si="2036"/>
        <v>6.5954296474004586E-3</v>
      </c>
      <c r="AF1690" s="13">
        <f t="shared" si="2037"/>
        <v>4.1233273246902057E-3</v>
      </c>
      <c r="AG1690" s="13">
        <f t="shared" si="2038"/>
        <v>1.7185464415486599E-3</v>
      </c>
      <c r="AH1690" s="13">
        <f t="shared" si="2039"/>
        <v>1.0066973389086605E-2</v>
      </c>
      <c r="AI1690" s="13">
        <f t="shared" si="2040"/>
        <v>1.0709297916814882E-2</v>
      </c>
      <c r="AJ1690" s="13">
        <f t="shared" si="2041"/>
        <v>5.6963030216920819E-3</v>
      </c>
      <c r="AK1690" s="13">
        <f t="shared" si="2042"/>
        <v>2.0199187887621341E-3</v>
      </c>
      <c r="AL1690" s="13">
        <f t="shared" si="2043"/>
        <v>2.8582011102795517E-5</v>
      </c>
      <c r="AM1690" s="13">
        <f t="shared" si="2044"/>
        <v>1.1222780058371305E-3</v>
      </c>
      <c r="AN1690" s="13">
        <f t="shared" si="2045"/>
        <v>1.4032503763241493E-3</v>
      </c>
      <c r="AO1690" s="13">
        <f t="shared" si="2046"/>
        <v>8.7728335065475444E-4</v>
      </c>
      <c r="AP1690" s="13">
        <f t="shared" si="2047"/>
        <v>3.6563970351562771E-4</v>
      </c>
      <c r="AQ1690" s="13">
        <f t="shared" si="2048"/>
        <v>1.1429522116817999E-4</v>
      </c>
      <c r="AR1690" s="13">
        <f t="shared" si="2049"/>
        <v>2.5174661043354815E-3</v>
      </c>
      <c r="AS1690" s="13">
        <f t="shared" si="2050"/>
        <v>2.6780933518746699E-3</v>
      </c>
      <c r="AT1690" s="13">
        <f t="shared" si="2051"/>
        <v>1.4244847207681669E-3</v>
      </c>
      <c r="AU1690" s="13">
        <f t="shared" si="2052"/>
        <v>5.051247170010085E-4</v>
      </c>
      <c r="AV1690" s="13">
        <f t="shared" si="2053"/>
        <v>1.3433856608220917E-4</v>
      </c>
      <c r="AW1690" s="13">
        <f t="shared" si="2054"/>
        <v>1.0560563151398313E-6</v>
      </c>
      <c r="AX1690" s="13">
        <f t="shared" si="2055"/>
        <v>1.9898084964689388E-4</v>
      </c>
      <c r="AY1690" s="13">
        <f t="shared" si="2056"/>
        <v>2.4879749108156748E-4</v>
      </c>
      <c r="AZ1690" s="13">
        <f t="shared" si="2057"/>
        <v>1.5554308788591747E-4</v>
      </c>
      <c r="BA1690" s="13">
        <f t="shared" si="2058"/>
        <v>6.4828231945887854E-5</v>
      </c>
      <c r="BB1690" s="13">
        <f t="shared" si="2059"/>
        <v>2.0264640401341519E-5</v>
      </c>
      <c r="BC1690" s="13">
        <f t="shared" si="2060"/>
        <v>5.0676149975949598E-6</v>
      </c>
      <c r="BD1690" s="13">
        <f t="shared" si="2061"/>
        <v>5.2462272270006568E-4</v>
      </c>
      <c r="BE1690" s="13">
        <f t="shared" si="2062"/>
        <v>5.5809634278126648E-4</v>
      </c>
      <c r="BF1690" s="13">
        <f t="shared" si="2063"/>
        <v>2.9685287574161904E-4</v>
      </c>
      <c r="BG1690" s="13">
        <f t="shared" si="2064"/>
        <v>1.0526453717879132E-4</v>
      </c>
      <c r="BH1690" s="13">
        <f t="shared" si="2065"/>
        <v>2.7995238617234382E-5</v>
      </c>
      <c r="BI1690" s="13">
        <f t="shared" si="2066"/>
        <v>5.956295681268035E-6</v>
      </c>
      <c r="BJ1690" s="14">
        <f t="shared" si="2067"/>
        <v>0.31345003394514809</v>
      </c>
      <c r="BK1690" s="14">
        <f t="shared" si="2068"/>
        <v>0.28133027500946667</v>
      </c>
      <c r="BL1690" s="14">
        <f t="shared" si="2069"/>
        <v>0.37282025227800747</v>
      </c>
      <c r="BM1690" s="14">
        <f t="shared" si="2070"/>
        <v>0.40727164771966212</v>
      </c>
      <c r="BN1690" s="14">
        <f t="shared" si="2071"/>
        <v>0.59228623828887172</v>
      </c>
    </row>
    <row r="1691" spans="1:66" x14ac:dyDescent="0.25">
      <c r="A1691" t="s">
        <v>301</v>
      </c>
      <c r="B1691" t="s">
        <v>360</v>
      </c>
      <c r="C1691" t="s">
        <v>384</v>
      </c>
      <c r="D1691" s="11">
        <v>44472</v>
      </c>
      <c r="E1691" s="10">
        <f>VLOOKUP(A1691,home!$A$2:$E$405,3,FALSE)</f>
        <v>1.32051282051282</v>
      </c>
      <c r="F1691" s="10">
        <f>VLOOKUP(B1691,home!$B$2:$E$405,3,FALSE)</f>
        <v>0.45</v>
      </c>
      <c r="G1691" s="10">
        <f>VLOOKUP(C1691,away!$B$2:$E$405,4,FALSE)</f>
        <v>1.06</v>
      </c>
      <c r="H1691" s="10">
        <f>VLOOKUP(A1691,away!$A$2:$E$405,3,FALSE)</f>
        <v>0.93589743589743601</v>
      </c>
      <c r="I1691" s="10">
        <f>VLOOKUP(C1691,away!$B$2:$E$405,3,FALSE)</f>
        <v>0.45</v>
      </c>
      <c r="J1691" s="10">
        <f>VLOOKUP(B1691,home!$B$2:$E$405,4,FALSE)</f>
        <v>1.5</v>
      </c>
      <c r="K1691" s="12">
        <f t="shared" si="2016"/>
        <v>0.62988461538461515</v>
      </c>
      <c r="L1691" s="12">
        <f t="shared" si="2017"/>
        <v>0.63173076923076932</v>
      </c>
      <c r="M1691" s="13">
        <f t="shared" si="2018"/>
        <v>0.28319618604304581</v>
      </c>
      <c r="N1691" s="13">
        <f t="shared" si="2019"/>
        <v>0.17838092072411382</v>
      </c>
      <c r="O1691" s="13">
        <f t="shared" si="2020"/>
        <v>0.17890374445219337</v>
      </c>
      <c r="P1691" s="13">
        <f t="shared" si="2021"/>
        <v>0.1126887162651373</v>
      </c>
      <c r="Q1691" s="13">
        <f t="shared" si="2022"/>
        <v>5.6179698821130983E-2</v>
      </c>
      <c r="R1691" s="13">
        <f t="shared" si="2023"/>
        <v>5.6509500050524547E-2</v>
      </c>
      <c r="S1691" s="13">
        <f t="shared" si="2024"/>
        <v>1.1210202855234084E-2</v>
      </c>
      <c r="T1691" s="13">
        <f t="shared" si="2025"/>
        <v>3.5490444351426016E-2</v>
      </c>
      <c r="U1691" s="13">
        <f t="shared" si="2026"/>
        <v>3.5594464704901546E-2</v>
      </c>
      <c r="V1691" s="13">
        <f t="shared" si="2027"/>
        <v>4.9563731241465626E-4</v>
      </c>
      <c r="W1691" s="13">
        <f t="shared" si="2028"/>
        <v>1.1795575994790537E-2</v>
      </c>
      <c r="X1691" s="13">
        <f t="shared" si="2029"/>
        <v>7.451628296709022E-3</v>
      </c>
      <c r="Y1691" s="13">
        <f t="shared" si="2030"/>
        <v>2.3537114379508788E-3</v>
      </c>
      <c r="Z1691" s="13">
        <f t="shared" si="2031"/>
        <v>1.189959664525469E-2</v>
      </c>
      <c r="AA1691" s="13">
        <f t="shared" si="2032"/>
        <v>7.4953728561283073E-3</v>
      </c>
      <c r="AB1691" s="13">
        <f t="shared" si="2033"/>
        <v>2.3606100243233315E-3</v>
      </c>
      <c r="AC1691" s="13">
        <f t="shared" si="2034"/>
        <v>1.2326422287300153E-5</v>
      </c>
      <c r="AD1691" s="13">
        <f t="shared" si="2035"/>
        <v>1.8574629621796589E-3</v>
      </c>
      <c r="AE1691" s="13">
        <f t="shared" si="2036"/>
        <v>1.173416505915419E-3</v>
      </c>
      <c r="AF1691" s="13">
        <f t="shared" si="2037"/>
        <v>3.7064165595501465E-4</v>
      </c>
      <c r="AG1691" s="13">
        <f t="shared" si="2038"/>
        <v>7.8048579475142521E-5</v>
      </c>
      <c r="AH1691" s="13">
        <f t="shared" si="2039"/>
        <v>1.8793353355606567E-3</v>
      </c>
      <c r="AI1691" s="13">
        <f t="shared" si="2040"/>
        <v>1.1837644150183408E-3</v>
      </c>
      <c r="AJ1691" s="13">
        <f t="shared" si="2041"/>
        <v>3.7281749662991076E-4</v>
      </c>
      <c r="AK1691" s="13">
        <f t="shared" si="2042"/>
        <v>7.8277335157795475E-5</v>
      </c>
      <c r="AL1691" s="13">
        <f t="shared" si="2043"/>
        <v>1.961959619733999E-7</v>
      </c>
      <c r="AM1691" s="13">
        <f t="shared" si="2044"/>
        <v>2.3399746870474052E-4</v>
      </c>
      <c r="AN1691" s="13">
        <f t="shared" si="2045"/>
        <v>1.4782340090289858E-4</v>
      </c>
      <c r="AO1691" s="13">
        <f t="shared" si="2046"/>
        <v>4.669229538134826E-5</v>
      </c>
      <c r="AP1691" s="13">
        <f t="shared" si="2047"/>
        <v>9.8323198928031444E-6</v>
      </c>
      <c r="AQ1691" s="13">
        <f t="shared" si="2048"/>
        <v>1.5528447523008812E-6</v>
      </c>
      <c r="AR1691" s="13">
        <f t="shared" si="2049"/>
        <v>2.3744679143525998E-4</v>
      </c>
      <c r="AS1691" s="13">
        <f t="shared" si="2050"/>
        <v>1.4956408089750967E-4</v>
      </c>
      <c r="AT1691" s="13">
        <f t="shared" si="2051"/>
        <v>4.7104056785740669E-5</v>
      </c>
      <c r="AU1691" s="13">
        <f t="shared" si="2052"/>
        <v>9.8900402305137786E-6</v>
      </c>
      <c r="AV1691" s="13">
        <f t="shared" si="2053"/>
        <v>1.5573960466838855E-6</v>
      </c>
      <c r="AW1691" s="13">
        <f t="shared" si="2054"/>
        <v>2.1686057013165749E-9</v>
      </c>
      <c r="AX1691" s="13">
        <f t="shared" si="2055"/>
        <v>2.4565234262676494E-5</v>
      </c>
      <c r="AY1691" s="13">
        <f t="shared" si="2056"/>
        <v>1.5518614337094667E-5</v>
      </c>
      <c r="AZ1691" s="13">
        <f t="shared" si="2057"/>
        <v>4.9017930862842303E-6</v>
      </c>
      <c r="BA1691" s="13">
        <f t="shared" si="2058"/>
        <v>1.0322045056694679E-6</v>
      </c>
      <c r="BB1691" s="13">
        <f t="shared" si="2059"/>
        <v>1.6301883659250971E-7</v>
      </c>
      <c r="BC1691" s="13">
        <f t="shared" si="2060"/>
        <v>2.0596803007938256E-8</v>
      </c>
      <c r="BD1691" s="13">
        <f t="shared" si="2061"/>
        <v>2.500040736746246E-5</v>
      </c>
      <c r="BE1691" s="13">
        <f t="shared" si="2062"/>
        <v>1.5747371979112792E-5</v>
      </c>
      <c r="BF1691" s="13">
        <f t="shared" si="2063"/>
        <v>4.9595136711909626E-6</v>
      </c>
      <c r="BG1691" s="13">
        <f t="shared" si="2064"/>
        <v>1.0413071204242869E-6</v>
      </c>
      <c r="BH1691" s="13">
        <f t="shared" si="2065"/>
        <v>1.6397583376142824E-7</v>
      </c>
      <c r="BI1691" s="13">
        <f t="shared" si="2066"/>
        <v>2.065717099623777E-8</v>
      </c>
      <c r="BJ1691" s="14">
        <f t="shared" si="2067"/>
        <v>0.29561764912111183</v>
      </c>
      <c r="BK1691" s="14">
        <f t="shared" si="2068"/>
        <v>0.4076187837084182</v>
      </c>
      <c r="BL1691" s="14">
        <f t="shared" si="2069"/>
        <v>0.28487038226897643</v>
      </c>
      <c r="BM1691" s="14">
        <f t="shared" si="2070"/>
        <v>0.13413212894188403</v>
      </c>
      <c r="BN1691" s="14">
        <f t="shared" si="2071"/>
        <v>0.86585876635614578</v>
      </c>
    </row>
    <row r="1692" spans="1:66" x14ac:dyDescent="0.25">
      <c r="A1692" t="s">
        <v>301</v>
      </c>
      <c r="B1692" t="s">
        <v>385</v>
      </c>
      <c r="C1692" t="s">
        <v>316</v>
      </c>
      <c r="D1692" s="11">
        <v>44472</v>
      </c>
      <c r="E1692" s="10">
        <f>VLOOKUP(A1692,home!$A$2:$E$405,3,FALSE)</f>
        <v>1.32051282051282</v>
      </c>
      <c r="F1692" s="10">
        <f>VLOOKUP(B1692,home!$B$2:$E$405,3,FALSE)</f>
        <v>1.51</v>
      </c>
      <c r="G1692" s="10">
        <f>VLOOKUP(C1692,away!$B$2:$E$405,4,FALSE)</f>
        <v>0.95</v>
      </c>
      <c r="H1692" s="10">
        <f>VLOOKUP(A1692,away!$A$2:$E$405,3,FALSE)</f>
        <v>0.93589743589743601</v>
      </c>
      <c r="I1692" s="10">
        <f>VLOOKUP(C1692,away!$B$2:$E$405,3,FALSE)</f>
        <v>1.1399999999999999</v>
      </c>
      <c r="J1692" s="10">
        <f>VLOOKUP(B1692,home!$B$2:$E$405,4,FALSE)</f>
        <v>0.36</v>
      </c>
      <c r="K1692" s="12">
        <f t="shared" si="2016"/>
        <v>1.8942756410256403</v>
      </c>
      <c r="L1692" s="12">
        <f t="shared" si="2017"/>
        <v>0.38409230769230768</v>
      </c>
      <c r="M1692" s="13">
        <f t="shared" si="2018"/>
        <v>0.10245127608204442</v>
      </c>
      <c r="N1692" s="13">
        <f t="shared" si="2019"/>
        <v>0.19407095667420954</v>
      </c>
      <c r="O1692" s="13">
        <f t="shared" si="2020"/>
        <v>3.9350747056374168E-2</v>
      </c>
      <c r="P1692" s="13">
        <f t="shared" si="2021"/>
        <v>7.4541161605051004E-2</v>
      </c>
      <c r="Q1692" s="13">
        <f t="shared" si="2022"/>
        <v>0.18381194292924882</v>
      </c>
      <c r="R1692" s="13">
        <f t="shared" si="2023"/>
        <v>7.557159623149518E-3</v>
      </c>
      <c r="S1692" s="13">
        <f t="shared" si="2024"/>
        <v>1.3558603137799621E-2</v>
      </c>
      <c r="T1692" s="13">
        <f t="shared" si="2025"/>
        <v>7.0600753341101941E-2</v>
      </c>
      <c r="U1692" s="13">
        <f t="shared" si="2026"/>
        <v>1.4315343389474638E-2</v>
      </c>
      <c r="V1692" s="13">
        <f t="shared" si="2027"/>
        <v>1.0961026399668064E-3</v>
      </c>
      <c r="W1692" s="13">
        <f t="shared" si="2028"/>
        <v>0.11606349534015706</v>
      </c>
      <c r="X1692" s="13">
        <f t="shared" si="2029"/>
        <v>4.4579095764036326E-2</v>
      </c>
      <c r="Y1692" s="13">
        <f t="shared" si="2030"/>
        <v>8.5612438834225431E-3</v>
      </c>
      <c r="Z1692" s="13">
        <f t="shared" si="2031"/>
        <v>9.6754895975154293E-4</v>
      </c>
      <c r="AA1692" s="13">
        <f t="shared" si="2032"/>
        <v>1.8328044259570454E-3</v>
      </c>
      <c r="AB1692" s="13">
        <f t="shared" si="2033"/>
        <v>1.735918389427207E-3</v>
      </c>
      <c r="AC1692" s="13">
        <f t="shared" si="2034"/>
        <v>4.984367151516642E-5</v>
      </c>
      <c r="AD1692" s="13">
        <f t="shared" si="2035"/>
        <v>5.4964063008788137E-2</v>
      </c>
      <c r="AE1692" s="13">
        <f t="shared" si="2036"/>
        <v>2.1111273801190839E-2</v>
      </c>
      <c r="AF1692" s="13">
        <f t="shared" si="2037"/>
        <v>4.0543389363117723E-3</v>
      </c>
      <c r="AG1692" s="13">
        <f t="shared" si="2038"/>
        <v>5.1908013273825496E-4</v>
      </c>
      <c r="AH1692" s="13">
        <f t="shared" si="2039"/>
        <v>9.2907028189065445E-5</v>
      </c>
      <c r="AI1692" s="13">
        <f t="shared" si="2040"/>
        <v>1.7599152037862915E-4</v>
      </c>
      <c r="AJ1692" s="13">
        <f t="shared" si="2041"/>
        <v>1.6668822504015243E-4</v>
      </c>
      <c r="AK1692" s="13">
        <f t="shared" si="2042"/>
        <v>1.0525114811312031E-4</v>
      </c>
      <c r="AL1692" s="13">
        <f t="shared" si="2043"/>
        <v>1.4506037661944796E-6</v>
      </c>
      <c r="AM1692" s="13">
        <f t="shared" si="2044"/>
        <v>2.0823417137869175E-2</v>
      </c>
      <c r="AN1692" s="13">
        <f t="shared" si="2045"/>
        <v>7.9981143425237201E-3</v>
      </c>
      <c r="AO1692" s="13">
        <f t="shared" si="2046"/>
        <v>1.5360070975034396E-3</v>
      </c>
      <c r="AP1692" s="13">
        <f t="shared" si="2047"/>
        <v>1.9665617023728656E-4</v>
      </c>
      <c r="AQ1692" s="13">
        <f t="shared" si="2048"/>
        <v>1.8883530562092672E-5</v>
      </c>
      <c r="AR1692" s="13">
        <f t="shared" si="2049"/>
        <v>7.1369749715944896E-6</v>
      </c>
      <c r="AS1692" s="13">
        <f t="shared" si="2050"/>
        <v>1.3519397839301102E-5</v>
      </c>
      <c r="AT1692" s="13">
        <f t="shared" si="2051"/>
        <v>1.280473300416138E-5</v>
      </c>
      <c r="AU1692" s="13">
        <f t="shared" si="2052"/>
        <v>8.0852312732066552E-6</v>
      </c>
      <c r="AV1692" s="13">
        <f t="shared" si="2053"/>
        <v>3.8289141632235249E-6</v>
      </c>
      <c r="AW1692" s="13">
        <f t="shared" si="2054"/>
        <v>2.9317375129131428E-8</v>
      </c>
      <c r="AX1692" s="13">
        <f t="shared" si="2055"/>
        <v>6.5742153078635693E-3</v>
      </c>
      <c r="AY1692" s="13">
        <f t="shared" si="2056"/>
        <v>2.5251055288634133E-3</v>
      </c>
      <c r="AZ1692" s="13">
        <f t="shared" si="2057"/>
        <v>4.8493680487387663E-4</v>
      </c>
      <c r="BA1692" s="13">
        <f t="shared" si="2058"/>
        <v>6.208683215631387E-5</v>
      </c>
      <c r="BB1692" s="13">
        <f t="shared" si="2059"/>
        <v>5.9617686600558911E-6</v>
      </c>
      <c r="BC1692" s="13">
        <f t="shared" si="2060"/>
        <v>4.5797389651370914E-7</v>
      </c>
      <c r="BD1692" s="13">
        <f t="shared" si="2061"/>
        <v>4.5687619779699476E-7</v>
      </c>
      <c r="BE1692" s="13">
        <f t="shared" si="2062"/>
        <v>8.6544945245125938E-7</v>
      </c>
      <c r="BF1692" s="13">
        <f t="shared" si="2063"/>
        <v>8.1969990815869961E-7</v>
      </c>
      <c r="BG1692" s="13">
        <f t="shared" si="2064"/>
        <v>5.1757918965865973E-7</v>
      </c>
      <c r="BH1692" s="13">
        <f t="shared" si="2065"/>
        <v>2.4510941281804736E-7</v>
      </c>
      <c r="BI1692" s="13">
        <f t="shared" si="2066"/>
        <v>9.2860958017465032E-8</v>
      </c>
      <c r="BJ1692" s="14">
        <f t="shared" si="2067"/>
        <v>0.73856208630621467</v>
      </c>
      <c r="BK1692" s="14">
        <f t="shared" si="2068"/>
        <v>0.19422354326900665</v>
      </c>
      <c r="BL1692" s="14">
        <f t="shared" si="2069"/>
        <v>6.538118363247393E-2</v>
      </c>
      <c r="BM1692" s="14">
        <f t="shared" si="2070"/>
        <v>0.39482604198588134</v>
      </c>
      <c r="BN1692" s="14">
        <f t="shared" si="2071"/>
        <v>0.60178324397007743</v>
      </c>
    </row>
    <row r="1693" spans="1:66" x14ac:dyDescent="0.25">
      <c r="A1693" t="s">
        <v>301</v>
      </c>
      <c r="B1693" t="s">
        <v>334</v>
      </c>
      <c r="C1693" t="s">
        <v>322</v>
      </c>
      <c r="D1693" s="11">
        <v>44472</v>
      </c>
      <c r="E1693" s="10">
        <f>VLOOKUP(A1693,home!$A$2:$E$405,3,FALSE)</f>
        <v>1.32051282051282</v>
      </c>
      <c r="F1693" s="10">
        <f>VLOOKUP(B1693,home!$B$2:$E$405,3,FALSE)</f>
        <v>0.56999999999999995</v>
      </c>
      <c r="G1693" s="10">
        <f>VLOOKUP(C1693,away!$B$2:$E$405,4,FALSE)</f>
        <v>1.1399999999999999</v>
      </c>
      <c r="H1693" s="10">
        <f>VLOOKUP(A1693,away!$A$2:$E$405,3,FALSE)</f>
        <v>0.93589743589743601</v>
      </c>
      <c r="I1693" s="10">
        <f>VLOOKUP(C1693,away!$B$2:$E$405,3,FALSE)</f>
        <v>0.76</v>
      </c>
      <c r="J1693" s="10">
        <f>VLOOKUP(B1693,home!$B$2:$E$405,4,FALSE)</f>
        <v>0.53</v>
      </c>
      <c r="K1693" s="12">
        <f t="shared" si="2016"/>
        <v>0.85806923076923025</v>
      </c>
      <c r="L1693" s="12">
        <f t="shared" si="2017"/>
        <v>0.37697948717948726</v>
      </c>
      <c r="M1693" s="13">
        <f t="shared" si="2018"/>
        <v>0.29082059383994685</v>
      </c>
      <c r="N1693" s="13">
        <f t="shared" si="2019"/>
        <v>0.24954420324809393</v>
      </c>
      <c r="O1693" s="13">
        <f t="shared" si="2020"/>
        <v>0.10963339832701711</v>
      </c>
      <c r="P1693" s="13">
        <f t="shared" si="2021"/>
        <v>9.4073045769080182E-2</v>
      </c>
      <c r="Q1693" s="13">
        <f t="shared" si="2022"/>
        <v>0.10706310126200622</v>
      </c>
      <c r="R1693" s="13">
        <f t="shared" si="2023"/>
        <v>2.0664771139531683E-2</v>
      </c>
      <c r="S1693" s="13">
        <f t="shared" si="2024"/>
        <v>7.6075578275088636E-3</v>
      </c>
      <c r="T1693" s="13">
        <f t="shared" si="2025"/>
        <v>4.0360593009596615E-2</v>
      </c>
      <c r="U1693" s="13">
        <f t="shared" si="2026"/>
        <v>1.7731804275720138E-2</v>
      </c>
      <c r="V1693" s="13">
        <f t="shared" si="2027"/>
        <v>2.734278837412092E-4</v>
      </c>
      <c r="W1693" s="13">
        <f t="shared" si="2028"/>
        <v>3.0622517647885962E-2</v>
      </c>
      <c r="X1693" s="13">
        <f t="shared" si="2029"/>
        <v>1.1544060999044847E-2</v>
      </c>
      <c r="Y1693" s="13">
        <f t="shared" si="2030"/>
        <v>2.1759370976943229E-3</v>
      </c>
      <c r="Z1693" s="13">
        <f t="shared" si="2031"/>
        <v>2.5967316089540405E-3</v>
      </c>
      <c r="AA1693" s="13">
        <f t="shared" si="2032"/>
        <v>2.228175494209339E-3</v>
      </c>
      <c r="AB1693" s="13">
        <f t="shared" si="2033"/>
        <v>9.5596441616752851E-4</v>
      </c>
      <c r="AC1693" s="13">
        <f t="shared" si="2034"/>
        <v>5.5279342244341117E-6</v>
      </c>
      <c r="AD1693" s="13">
        <f t="shared" si="2035"/>
        <v>6.56906004058467E-3</v>
      </c>
      <c r="AE1693" s="13">
        <f t="shared" si="2036"/>
        <v>2.4764008853508704E-3</v>
      </c>
      <c r="AF1693" s="13">
        <f t="shared" si="2037"/>
        <v>4.6677616790519964E-4</v>
      </c>
      <c r="AG1693" s="13">
        <f t="shared" si="2038"/>
        <v>5.8655013468169464E-5</v>
      </c>
      <c r="AH1693" s="13">
        <f t="shared" si="2039"/>
        <v>2.4472863757156482E-4</v>
      </c>
      <c r="AI1693" s="13">
        <f t="shared" si="2040"/>
        <v>2.0999411378823434E-4</v>
      </c>
      <c r="AJ1693" s="13">
        <f t="shared" si="2041"/>
        <v>9.0094743842168221E-5</v>
      </c>
      <c r="AK1693" s="13">
        <f t="shared" si="2042"/>
        <v>2.5769175848333382E-5</v>
      </c>
      <c r="AL1693" s="13">
        <f t="shared" si="2043"/>
        <v>7.1525830057255662E-8</v>
      </c>
      <c r="AM1693" s="13">
        <f t="shared" si="2044"/>
        <v>1.1273416591802755E-3</v>
      </c>
      <c r="AN1693" s="13">
        <f t="shared" si="2045"/>
        <v>4.2498468055385253E-4</v>
      </c>
      <c r="AO1693" s="13">
        <f t="shared" si="2046"/>
        <v>8.0105253467164757E-5</v>
      </c>
      <c r="AP1693" s="13">
        <f t="shared" si="2047"/>
        <v>1.0066012457478205E-5</v>
      </c>
      <c r="AQ1693" s="13">
        <f t="shared" si="2048"/>
        <v>9.4867005354061615E-7</v>
      </c>
      <c r="AR1693" s="13">
        <f t="shared" si="2049"/>
        <v>1.8451535257972626E-5</v>
      </c>
      <c r="AS1693" s="13">
        <f t="shared" si="2050"/>
        <v>1.5832694665319903E-5</v>
      </c>
      <c r="AT1693" s="13">
        <f t="shared" si="2051"/>
        <v>6.7927740662375717E-6</v>
      </c>
      <c r="AU1693" s="13">
        <f t="shared" si="2052"/>
        <v>1.9428901392685501E-6</v>
      </c>
      <c r="AV1693" s="13">
        <f t="shared" si="2053"/>
        <v>4.1678356181782175E-7</v>
      </c>
      <c r="AW1693" s="13">
        <f t="shared" si="2054"/>
        <v>6.4268838925779342E-10</v>
      </c>
      <c r="AX1693" s="13">
        <f t="shared" si="2055"/>
        <v>1.6122286505115442E-4</v>
      </c>
      <c r="AY1693" s="13">
        <f t="shared" si="2056"/>
        <v>6.0777712988591864E-5</v>
      </c>
      <c r="AZ1693" s="13">
        <f t="shared" si="2057"/>
        <v>1.1455975537190709E-5</v>
      </c>
      <c r="BA1693" s="13">
        <f t="shared" si="2058"/>
        <v>1.4395559277169681E-6</v>
      </c>
      <c r="BB1693" s="13">
        <f t="shared" si="2059"/>
        <v>1.3567076384923344E-7</v>
      </c>
      <c r="BC1693" s="13">
        <f t="shared" si="2060"/>
        <v>1.0229018996226673E-8</v>
      </c>
      <c r="BD1693" s="13">
        <f t="shared" si="2061"/>
        <v>1.1593083832041236E-6</v>
      </c>
      <c r="BE1693" s="13">
        <f t="shared" si="2062"/>
        <v>9.9476685260028232E-7</v>
      </c>
      <c r="BF1693" s="13">
        <f t="shared" si="2063"/>
        <v>4.2678941400272625E-7</v>
      </c>
      <c r="BG1693" s="13">
        <f t="shared" si="2064"/>
        <v>1.2207162139125663E-7</v>
      </c>
      <c r="BH1693" s="13">
        <f t="shared" si="2065"/>
        <v>2.6186475566487068E-8</v>
      </c>
      <c r="BI1693" s="13">
        <f t="shared" si="2066"/>
        <v>4.4939617891785616E-9</v>
      </c>
      <c r="BJ1693" s="14">
        <f t="shared" si="2067"/>
        <v>0.45275979365663066</v>
      </c>
      <c r="BK1693" s="14">
        <f t="shared" si="2068"/>
        <v>0.3928410024933201</v>
      </c>
      <c r="BL1693" s="14">
        <f t="shared" si="2069"/>
        <v>0.15183087061809533</v>
      </c>
      <c r="BM1693" s="14">
        <f t="shared" si="2070"/>
        <v>0.12816850772102403</v>
      </c>
      <c r="BN1693" s="14">
        <f t="shared" si="2071"/>
        <v>0.87179911358567597</v>
      </c>
    </row>
    <row r="1694" spans="1:66" x14ac:dyDescent="0.25">
      <c r="A1694" t="s">
        <v>303</v>
      </c>
      <c r="B1694" t="s">
        <v>342</v>
      </c>
      <c r="C1694" t="s">
        <v>308</v>
      </c>
      <c r="D1694" s="11">
        <v>44472</v>
      </c>
      <c r="E1694" s="10">
        <f>VLOOKUP(A1694,home!$A$2:$E$405,3,FALSE)</f>
        <v>1.2840909090909101</v>
      </c>
      <c r="F1694" s="10">
        <f>VLOOKUP(B1694,home!$B$2:$E$405,3,FALSE)</f>
        <v>0.78</v>
      </c>
      <c r="G1694" s="10">
        <f>VLOOKUP(C1694,away!$B$2:$E$405,4,FALSE)</f>
        <v>0.78</v>
      </c>
      <c r="H1694" s="10">
        <f>VLOOKUP(A1694,away!$A$2:$E$405,3,FALSE)</f>
        <v>0.96590909090909105</v>
      </c>
      <c r="I1694" s="10">
        <f>VLOOKUP(C1694,away!$B$2:$E$405,3,FALSE)</f>
        <v>1.56</v>
      </c>
      <c r="J1694" s="10">
        <f>VLOOKUP(B1694,home!$B$2:$E$405,4,FALSE)</f>
        <v>0.83</v>
      </c>
      <c r="K1694" s="12">
        <f t="shared" si="2016"/>
        <v>0.78124090909090971</v>
      </c>
      <c r="L1694" s="12">
        <f t="shared" si="2017"/>
        <v>1.2506590909090911</v>
      </c>
      <c r="M1694" s="13">
        <f t="shared" si="2018"/>
        <v>0.13108622056885941</v>
      </c>
      <c r="N1694" s="13">
        <f t="shared" si="2019"/>
        <v>0.10240991812650722</v>
      </c>
      <c r="O1694" s="13">
        <f t="shared" si="2020"/>
        <v>0.16394417344735832</v>
      </c>
      <c r="P1694" s="13">
        <f t="shared" si="2021"/>
        <v>0.12807989510417198</v>
      </c>
      <c r="Q1694" s="13">
        <f t="shared" si="2022"/>
        <v>4.0003408768539063E-2</v>
      </c>
      <c r="R1694" s="13">
        <f t="shared" si="2023"/>
        <v>0.10251913546175775</v>
      </c>
      <c r="S1694" s="13">
        <f t="shared" si="2024"/>
        <v>3.1285629142993064E-2</v>
      </c>
      <c r="T1694" s="13">
        <f t="shared" si="2025"/>
        <v>5.0030626843725827E-2</v>
      </c>
      <c r="U1694" s="13">
        <f t="shared" si="2026"/>
        <v>8.0092142587357751E-2</v>
      </c>
      <c r="V1694" s="13">
        <f t="shared" si="2027"/>
        <v>3.3964584374006437E-3</v>
      </c>
      <c r="W1694" s="13">
        <f t="shared" si="2028"/>
        <v>1.0417433144356244E-2</v>
      </c>
      <c r="X1694" s="13">
        <f t="shared" si="2029"/>
        <v>1.3028657465926817E-2</v>
      </c>
      <c r="Y1694" s="13">
        <f t="shared" si="2030"/>
        <v>8.1472044510509881E-3</v>
      </c>
      <c r="Z1694" s="13">
        <f t="shared" si="2031"/>
        <v>4.273882958579598E-2</v>
      </c>
      <c r="AA1694" s="13">
        <f t="shared" si="2032"/>
        <v>3.3389322079088714E-2</v>
      </c>
      <c r="AB1694" s="13">
        <f t="shared" si="2033"/>
        <v>1.3042552167498224E-2</v>
      </c>
      <c r="AC1694" s="13">
        <f t="shared" si="2034"/>
        <v>2.0741026330807196E-4</v>
      </c>
      <c r="AD1694" s="13">
        <f t="shared" si="2035"/>
        <v>2.0346312350226609E-3</v>
      </c>
      <c r="AE1694" s="13">
        <f t="shared" si="2036"/>
        <v>2.544630050728683E-3</v>
      </c>
      <c r="AF1694" s="13">
        <f t="shared" si="2037"/>
        <v>1.5912323529721445E-3</v>
      </c>
      <c r="AG1694" s="13">
        <f t="shared" si="2038"/>
        <v>6.6336306933109223E-4</v>
      </c>
      <c r="AH1694" s="13">
        <f t="shared" si="2039"/>
        <v>1.3362926439072538E-2</v>
      </c>
      <c r="AI1694" s="13">
        <f t="shared" si="2040"/>
        <v>1.0439664799375982E-2</v>
      </c>
      <c r="AJ1694" s="13">
        <f t="shared" si="2041"/>
        <v>4.0779466092344301E-3</v>
      </c>
      <c r="AK1694" s="13">
        <f t="shared" si="2042"/>
        <v>1.0619529054075E-3</v>
      </c>
      <c r="AL1694" s="13">
        <f t="shared" si="2043"/>
        <v>8.1061410277129621E-6</v>
      </c>
      <c r="AM1694" s="13">
        <f t="shared" si="2044"/>
        <v>3.1790743114277294E-4</v>
      </c>
      <c r="AN1694" s="13">
        <f t="shared" si="2045"/>
        <v>3.9759381882626489E-4</v>
      </c>
      <c r="AO1694" s="13">
        <f t="shared" si="2046"/>
        <v>2.4862716200216517E-4</v>
      </c>
      <c r="AP1694" s="13">
        <f t="shared" si="2047"/>
        <v>1.0364927346831175E-4</v>
      </c>
      <c r="AQ1694" s="13">
        <f t="shared" si="2048"/>
        <v>3.2407476532316628E-5</v>
      </c>
      <c r="AR1694" s="13">
        <f t="shared" si="2049"/>
        <v>3.3424930864351028E-3</v>
      </c>
      <c r="AS1694" s="13">
        <f t="shared" si="2050"/>
        <v>2.6112923374766402E-3</v>
      </c>
      <c r="AT1694" s="13">
        <f t="shared" si="2051"/>
        <v>1.0200241998161884E-3</v>
      </c>
      <c r="AU1694" s="13">
        <f t="shared" si="2052"/>
        <v>2.656282110530423E-4</v>
      </c>
      <c r="AV1694" s="13">
        <f t="shared" si="2053"/>
        <v>5.1879906270817684E-5</v>
      </c>
      <c r="AW1694" s="13">
        <f t="shared" si="2054"/>
        <v>2.2000653209255888E-7</v>
      </c>
      <c r="AX1694" s="13">
        <f t="shared" si="2055"/>
        <v>4.1393715085455925E-5</v>
      </c>
      <c r="AY1694" s="13">
        <f t="shared" si="2056"/>
        <v>5.1769426078126244E-5</v>
      </c>
      <c r="AZ1694" s="13">
        <f t="shared" si="2057"/>
        <v>3.237295167787738E-5</v>
      </c>
      <c r="BA1694" s="13">
        <f t="shared" si="2058"/>
        <v>1.3495842105166024E-5</v>
      </c>
      <c r="BB1694" s="13">
        <f t="shared" si="2059"/>
        <v>4.2196744045748918E-6</v>
      </c>
      <c r="BC1694" s="13">
        <f t="shared" si="2060"/>
        <v>1.0554748309515986E-6</v>
      </c>
      <c r="BD1694" s="13">
        <f t="shared" si="2061"/>
        <v>6.9671989414180806E-4</v>
      </c>
      <c r="BE1694" s="13">
        <f t="shared" si="2062"/>
        <v>5.4430608348106846E-4</v>
      </c>
      <c r="BF1694" s="13">
        <f t="shared" si="2063"/>
        <v>2.1261708974123125E-4</v>
      </c>
      <c r="BG1694" s="13">
        <f t="shared" si="2064"/>
        <v>5.536838949256769E-5</v>
      </c>
      <c r="BH1694" s="13">
        <f t="shared" si="2065"/>
        <v>1.0814012735518286E-5</v>
      </c>
      <c r="BI1694" s="13">
        <f t="shared" si="2066"/>
        <v>1.6896698280833967E-6</v>
      </c>
      <c r="BJ1694" s="14">
        <f t="shared" si="2067"/>
        <v>0.23211559775431478</v>
      </c>
      <c r="BK1694" s="14">
        <f t="shared" si="2068"/>
        <v>0.294115489083839</v>
      </c>
      <c r="BL1694" s="14">
        <f t="shared" si="2069"/>
        <v>0.43074264937662327</v>
      </c>
      <c r="BM1694" s="14">
        <f t="shared" si="2070"/>
        <v>0.33161826490383317</v>
      </c>
      <c r="BN1694" s="14">
        <f t="shared" si="2071"/>
        <v>0.66804275147719361</v>
      </c>
    </row>
    <row r="1695" spans="1:66" x14ac:dyDescent="0.25">
      <c r="A1695" t="s">
        <v>303</v>
      </c>
      <c r="B1695" t="s">
        <v>348</v>
      </c>
      <c r="C1695" t="s">
        <v>321</v>
      </c>
      <c r="D1695" s="11">
        <v>44472</v>
      </c>
      <c r="E1695" s="10">
        <f>VLOOKUP(A1695,home!$A$2:$E$405,3,FALSE)</f>
        <v>1.2840909090909101</v>
      </c>
      <c r="F1695" s="10">
        <f>VLOOKUP(B1695,home!$B$2:$E$405,3,FALSE)</f>
        <v>1.56</v>
      </c>
      <c r="G1695" s="10">
        <f>VLOOKUP(C1695,away!$B$2:$E$405,4,FALSE)</f>
        <v>1.56</v>
      </c>
      <c r="H1695" s="10">
        <f>VLOOKUP(A1695,away!$A$2:$E$405,3,FALSE)</f>
        <v>0.96590909090909105</v>
      </c>
      <c r="I1695" s="10">
        <f>VLOOKUP(C1695,away!$B$2:$E$405,3,FALSE)</f>
        <v>0.47</v>
      </c>
      <c r="J1695" s="10">
        <f>VLOOKUP(B1695,home!$B$2:$E$405,4,FALSE)</f>
        <v>1.04</v>
      </c>
      <c r="K1695" s="12">
        <f t="shared" si="2016"/>
        <v>3.1249636363636388</v>
      </c>
      <c r="L1695" s="12">
        <f t="shared" si="2017"/>
        <v>0.47213636363636369</v>
      </c>
      <c r="M1695" s="13">
        <f t="shared" si="2018"/>
        <v>2.7403076249789479E-2</v>
      </c>
      <c r="N1695" s="13">
        <f t="shared" si="2019"/>
        <v>8.5633616805092211E-2</v>
      </c>
      <c r="O1695" s="13">
        <f t="shared" si="2020"/>
        <v>1.2937988773025606E-2</v>
      </c>
      <c r="P1695" s="13">
        <f t="shared" si="2021"/>
        <v>4.0430744443386034E-2</v>
      </c>
      <c r="Q1695" s="13">
        <f t="shared" si="2022"/>
        <v>0.1338009692831057</v>
      </c>
      <c r="R1695" s="13">
        <f t="shared" si="2023"/>
        <v>3.0542474860322036E-3</v>
      </c>
      <c r="S1695" s="13">
        <f t="shared" si="2024"/>
        <v>1.4912970731333025E-2</v>
      </c>
      <c r="T1695" s="13">
        <f t="shared" si="2025"/>
        <v>6.3172303088346315E-2</v>
      </c>
      <c r="U1695" s="13">
        <f t="shared" si="2026"/>
        <v>9.5444123303056981E-3</v>
      </c>
      <c r="V1695" s="13">
        <f t="shared" si="2027"/>
        <v>2.4447478614532613E-3</v>
      </c>
      <c r="W1695" s="13">
        <f t="shared" si="2028"/>
        <v>0.13937438783997116</v>
      </c>
      <c r="X1695" s="13">
        <f t="shared" si="2029"/>
        <v>6.5803716658808201E-2</v>
      </c>
      <c r="Y1695" s="13">
        <f t="shared" si="2030"/>
        <v>1.5534163748523653E-2</v>
      </c>
      <c r="Z1695" s="13">
        <f t="shared" si="2031"/>
        <v>4.8067376723358345E-4</v>
      </c>
      <c r="AA1695" s="13">
        <f t="shared" si="2032"/>
        <v>1.5020880435588685E-3</v>
      </c>
      <c r="AB1695" s="13">
        <f t="shared" si="2033"/>
        <v>2.346985257369033E-3</v>
      </c>
      <c r="AC1695" s="13">
        <f t="shared" si="2034"/>
        <v>2.2543768242007741E-4</v>
      </c>
      <c r="AD1695" s="13">
        <f t="shared" si="2035"/>
        <v>0.10888497346008812</v>
      </c>
      <c r="AE1695" s="13">
        <f t="shared" si="2036"/>
        <v>5.1408555424087968E-2</v>
      </c>
      <c r="AF1695" s="13">
        <f t="shared" si="2037"/>
        <v>1.2135924208863674E-2</v>
      </c>
      <c r="AG1695" s="13">
        <f t="shared" si="2038"/>
        <v>1.9099370417798034E-3</v>
      </c>
      <c r="AH1695" s="13">
        <f t="shared" si="2039"/>
        <v>5.6735891139263982E-5</v>
      </c>
      <c r="AI1695" s="13">
        <f t="shared" si="2040"/>
        <v>1.7729759668688594E-4</v>
      </c>
      <c r="AJ1695" s="13">
        <f t="shared" si="2041"/>
        <v>2.7702427123059252E-4</v>
      </c>
      <c r="AK1695" s="13">
        <f t="shared" si="2042"/>
        <v>2.8856359132857972E-4</v>
      </c>
      <c r="AL1695" s="13">
        <f t="shared" si="2043"/>
        <v>1.3304511132622039E-5</v>
      </c>
      <c r="AM1695" s="13">
        <f t="shared" si="2044"/>
        <v>6.8052316521839018E-2</v>
      </c>
      <c r="AN1695" s="13">
        <f t="shared" si="2045"/>
        <v>3.2129973259651903E-2</v>
      </c>
      <c r="AO1695" s="13">
        <f t="shared" si="2046"/>
        <v>7.5848643692728252E-3</v>
      </c>
      <c r="AP1695" s="13">
        <f t="shared" si="2047"/>
        <v>1.1936967606611644E-3</v>
      </c>
      <c r="AQ1695" s="13">
        <f t="shared" si="2048"/>
        <v>1.408969119657672E-4</v>
      </c>
      <c r="AR1695" s="13">
        <f t="shared" si="2049"/>
        <v>5.3574154660321378E-6</v>
      </c>
      <c r="AS1695" s="13">
        <f t="shared" si="2050"/>
        <v>1.6741728516242589E-5</v>
      </c>
      <c r="AT1695" s="13">
        <f t="shared" si="2051"/>
        <v>2.615864641156514E-5</v>
      </c>
      <c r="AU1695" s="13">
        <f t="shared" si="2052"/>
        <v>2.724827293754508E-5</v>
      </c>
      <c r="AV1695" s="13">
        <f t="shared" si="2053"/>
        <v>2.1287465520884954E-5</v>
      </c>
      <c r="AW1695" s="13">
        <f t="shared" si="2054"/>
        <v>5.4526652880132452E-7</v>
      </c>
      <c r="AX1695" s="13">
        <f t="shared" si="2055"/>
        <v>3.5443502416842569E-2</v>
      </c>
      <c r="AY1695" s="13">
        <f t="shared" si="2056"/>
        <v>1.6734166345624718E-2</v>
      </c>
      <c r="AZ1695" s="13">
        <f t="shared" si="2057"/>
        <v>3.9504042234546344E-3</v>
      </c>
      <c r="BA1695" s="13">
        <f t="shared" si="2058"/>
        <v>6.2170982831853488E-4</v>
      </c>
      <c r="BB1695" s="13">
        <f t="shared" si="2059"/>
        <v>7.3382954394825238E-5</v>
      </c>
      <c r="BC1695" s="13">
        <f t="shared" si="2060"/>
        <v>6.9293522481731815E-6</v>
      </c>
      <c r="BD1695" s="13">
        <f t="shared" si="2061"/>
        <v>4.2157177610360464E-7</v>
      </c>
      <c r="BE1695" s="13">
        <f t="shared" si="2062"/>
        <v>1.3173964704409984E-6</v>
      </c>
      <c r="BF1695" s="13">
        <f t="shared" si="2063"/>
        <v>2.0584080324009629E-6</v>
      </c>
      <c r="BG1695" s="13">
        <f t="shared" si="2064"/>
        <v>2.1441500833506115E-6</v>
      </c>
      <c r="BH1695" s="13">
        <f t="shared" si="2065"/>
        <v>1.6750977603441819E-6</v>
      </c>
      <c r="BI1695" s="13">
        <f t="shared" si="2066"/>
        <v>1.046923917685948E-6</v>
      </c>
      <c r="BJ1695" s="14">
        <f t="shared" si="2067"/>
        <v>0.84359039050294093</v>
      </c>
      <c r="BK1695" s="14">
        <f t="shared" si="2068"/>
        <v>0.10216444782513921</v>
      </c>
      <c r="BL1695" s="14">
        <f t="shared" si="2069"/>
        <v>3.0290800317569321E-2</v>
      </c>
      <c r="BM1695" s="14">
        <f t="shared" si="2070"/>
        <v>0.65653204829335621</v>
      </c>
      <c r="BN1695" s="14">
        <f t="shared" si="2071"/>
        <v>0.30326064304043127</v>
      </c>
    </row>
    <row r="1696" spans="1:66" x14ac:dyDescent="0.25">
      <c r="A1696" t="s">
        <v>303</v>
      </c>
      <c r="B1696" t="s">
        <v>473</v>
      </c>
      <c r="C1696" t="s">
        <v>518</v>
      </c>
      <c r="D1696" s="11">
        <v>44472</v>
      </c>
      <c r="E1696" s="10">
        <f>VLOOKUP(A1696,home!$A$2:$E$405,3,FALSE)</f>
        <v>1.2840909090909101</v>
      </c>
      <c r="F1696" s="10">
        <f>VLOOKUP(B1696,home!$B$2:$E$405,3,FALSE)</f>
        <v>0.78</v>
      </c>
      <c r="G1696" s="10" t="e">
        <f>VLOOKUP(C1696,away!$B$2:$E$405,4,FALSE)</f>
        <v>#N/A</v>
      </c>
      <c r="H1696" s="10">
        <f>VLOOKUP(A1696,away!$A$2:$E$405,3,FALSE)</f>
        <v>0.96590909090909105</v>
      </c>
      <c r="I1696" s="10" t="e">
        <f>VLOOKUP(C1696,away!$B$2:$E$405,3,FALSE)</f>
        <v>#N/A</v>
      </c>
      <c r="J1696" s="10">
        <f>VLOOKUP(B1696,home!$B$2:$E$405,4,FALSE)</f>
        <v>0.26</v>
      </c>
      <c r="K1696" s="12" t="e">
        <f t="shared" si="2016"/>
        <v>#N/A</v>
      </c>
      <c r="L1696" s="12" t="e">
        <f t="shared" si="2017"/>
        <v>#N/A</v>
      </c>
      <c r="M1696" s="13" t="e">
        <f t="shared" si="2018"/>
        <v>#N/A</v>
      </c>
      <c r="N1696" s="13" t="e">
        <f t="shared" si="2019"/>
        <v>#N/A</v>
      </c>
      <c r="O1696" s="13" t="e">
        <f t="shared" si="2020"/>
        <v>#N/A</v>
      </c>
      <c r="P1696" s="13" t="e">
        <f t="shared" si="2021"/>
        <v>#N/A</v>
      </c>
      <c r="Q1696" s="13" t="e">
        <f t="shared" si="2022"/>
        <v>#N/A</v>
      </c>
      <c r="R1696" s="13" t="e">
        <f t="shared" si="2023"/>
        <v>#N/A</v>
      </c>
      <c r="S1696" s="13" t="e">
        <f t="shared" si="2024"/>
        <v>#N/A</v>
      </c>
      <c r="T1696" s="13" t="e">
        <f t="shared" si="2025"/>
        <v>#N/A</v>
      </c>
      <c r="U1696" s="13" t="e">
        <f t="shared" si="2026"/>
        <v>#N/A</v>
      </c>
      <c r="V1696" s="13" t="e">
        <f t="shared" si="2027"/>
        <v>#N/A</v>
      </c>
      <c r="W1696" s="13" t="e">
        <f t="shared" si="2028"/>
        <v>#N/A</v>
      </c>
      <c r="X1696" s="13" t="e">
        <f t="shared" si="2029"/>
        <v>#N/A</v>
      </c>
      <c r="Y1696" s="13" t="e">
        <f t="shared" si="2030"/>
        <v>#N/A</v>
      </c>
      <c r="Z1696" s="13" t="e">
        <f t="shared" si="2031"/>
        <v>#N/A</v>
      </c>
      <c r="AA1696" s="13" t="e">
        <f t="shared" si="2032"/>
        <v>#N/A</v>
      </c>
      <c r="AB1696" s="13" t="e">
        <f t="shared" si="2033"/>
        <v>#N/A</v>
      </c>
      <c r="AC1696" s="13" t="e">
        <f t="shared" si="2034"/>
        <v>#N/A</v>
      </c>
      <c r="AD1696" s="13" t="e">
        <f t="shared" si="2035"/>
        <v>#N/A</v>
      </c>
      <c r="AE1696" s="13" t="e">
        <f t="shared" si="2036"/>
        <v>#N/A</v>
      </c>
      <c r="AF1696" s="13" t="e">
        <f t="shared" si="2037"/>
        <v>#N/A</v>
      </c>
      <c r="AG1696" s="13" t="e">
        <f t="shared" si="2038"/>
        <v>#N/A</v>
      </c>
      <c r="AH1696" s="13" t="e">
        <f t="shared" si="2039"/>
        <v>#N/A</v>
      </c>
      <c r="AI1696" s="13" t="e">
        <f t="shared" si="2040"/>
        <v>#N/A</v>
      </c>
      <c r="AJ1696" s="13" t="e">
        <f t="shared" si="2041"/>
        <v>#N/A</v>
      </c>
      <c r="AK1696" s="13" t="e">
        <f t="shared" si="2042"/>
        <v>#N/A</v>
      </c>
      <c r="AL1696" s="13" t="e">
        <f t="shared" si="2043"/>
        <v>#N/A</v>
      </c>
      <c r="AM1696" s="13" t="e">
        <f t="shared" si="2044"/>
        <v>#N/A</v>
      </c>
      <c r="AN1696" s="13" t="e">
        <f t="shared" si="2045"/>
        <v>#N/A</v>
      </c>
      <c r="AO1696" s="13" t="e">
        <f t="shared" si="2046"/>
        <v>#N/A</v>
      </c>
      <c r="AP1696" s="13" t="e">
        <f t="shared" si="2047"/>
        <v>#N/A</v>
      </c>
      <c r="AQ1696" s="13" t="e">
        <f t="shared" si="2048"/>
        <v>#N/A</v>
      </c>
      <c r="AR1696" s="13" t="e">
        <f t="shared" si="2049"/>
        <v>#N/A</v>
      </c>
      <c r="AS1696" s="13" t="e">
        <f t="shared" si="2050"/>
        <v>#N/A</v>
      </c>
      <c r="AT1696" s="13" t="e">
        <f t="shared" si="2051"/>
        <v>#N/A</v>
      </c>
      <c r="AU1696" s="13" t="e">
        <f t="shared" si="2052"/>
        <v>#N/A</v>
      </c>
      <c r="AV1696" s="13" t="e">
        <f t="shared" si="2053"/>
        <v>#N/A</v>
      </c>
      <c r="AW1696" s="13" t="e">
        <f t="shared" si="2054"/>
        <v>#N/A</v>
      </c>
      <c r="AX1696" s="13" t="e">
        <f t="shared" si="2055"/>
        <v>#N/A</v>
      </c>
      <c r="AY1696" s="13" t="e">
        <f t="shared" si="2056"/>
        <v>#N/A</v>
      </c>
      <c r="AZ1696" s="13" t="e">
        <f t="shared" si="2057"/>
        <v>#N/A</v>
      </c>
      <c r="BA1696" s="13" t="e">
        <f t="shared" si="2058"/>
        <v>#N/A</v>
      </c>
      <c r="BB1696" s="13" t="e">
        <f t="shared" si="2059"/>
        <v>#N/A</v>
      </c>
      <c r="BC1696" s="13" t="e">
        <f t="shared" si="2060"/>
        <v>#N/A</v>
      </c>
      <c r="BD1696" s="13" t="e">
        <f t="shared" si="2061"/>
        <v>#N/A</v>
      </c>
      <c r="BE1696" s="13" t="e">
        <f t="shared" si="2062"/>
        <v>#N/A</v>
      </c>
      <c r="BF1696" s="13" t="e">
        <f t="shared" si="2063"/>
        <v>#N/A</v>
      </c>
      <c r="BG1696" s="13" t="e">
        <f t="shared" si="2064"/>
        <v>#N/A</v>
      </c>
      <c r="BH1696" s="13" t="e">
        <f t="shared" si="2065"/>
        <v>#N/A</v>
      </c>
      <c r="BI1696" s="13" t="e">
        <f t="shared" si="2066"/>
        <v>#N/A</v>
      </c>
      <c r="BJ1696" s="14" t="e">
        <f t="shared" si="2067"/>
        <v>#N/A</v>
      </c>
      <c r="BK1696" s="14" t="e">
        <f t="shared" si="2068"/>
        <v>#N/A</v>
      </c>
      <c r="BL1696" s="14" t="e">
        <f t="shared" si="2069"/>
        <v>#N/A</v>
      </c>
      <c r="BM1696" s="14" t="e">
        <f t="shared" si="2070"/>
        <v>#N/A</v>
      </c>
      <c r="BN1696" s="14" t="e">
        <f t="shared" si="2071"/>
        <v>#N/A</v>
      </c>
    </row>
    <row r="1697" spans="1:66" x14ac:dyDescent="0.25">
      <c r="A1697" t="s">
        <v>303</v>
      </c>
      <c r="B1697" t="s">
        <v>354</v>
      </c>
      <c r="C1697" t="s">
        <v>340</v>
      </c>
      <c r="D1697" s="11">
        <v>44472</v>
      </c>
      <c r="E1697" s="10">
        <f>VLOOKUP(A1697,home!$A$2:$E$405,3,FALSE)</f>
        <v>1.2840909090909101</v>
      </c>
      <c r="F1697" s="10">
        <f>VLOOKUP(B1697,home!$B$2:$E$405,3,FALSE)</f>
        <v>0.78</v>
      </c>
      <c r="G1697" s="10">
        <f>VLOOKUP(C1697,away!$B$2:$E$405,4,FALSE)</f>
        <v>0.19</v>
      </c>
      <c r="H1697" s="10">
        <f>VLOOKUP(A1697,away!$A$2:$E$405,3,FALSE)</f>
        <v>0.96590909090909105</v>
      </c>
      <c r="I1697" s="10">
        <f>VLOOKUP(C1697,away!$B$2:$E$405,3,FALSE)</f>
        <v>0.39</v>
      </c>
      <c r="J1697" s="10">
        <f>VLOOKUP(B1697,home!$B$2:$E$405,4,FALSE)</f>
        <v>0</v>
      </c>
      <c r="K1697" s="12">
        <f t="shared" si="2016"/>
        <v>0.19030227272727288</v>
      </c>
      <c r="L1697" s="12">
        <f t="shared" si="2017"/>
        <v>0</v>
      </c>
      <c r="M1697" s="13">
        <f t="shared" si="2018"/>
        <v>0.82670920452592833</v>
      </c>
      <c r="N1697" s="13">
        <f t="shared" si="2019"/>
        <v>0.15732464050584</v>
      </c>
      <c r="O1697" s="13">
        <f t="shared" si="2020"/>
        <v>0</v>
      </c>
      <c r="P1697" s="13">
        <f t="shared" si="2021"/>
        <v>0</v>
      </c>
      <c r="Q1697" s="13">
        <f t="shared" si="2022"/>
        <v>1.4969618322131263E-2</v>
      </c>
      <c r="R1697" s="13">
        <f t="shared" si="2023"/>
        <v>0</v>
      </c>
      <c r="S1697" s="13">
        <f t="shared" si="2024"/>
        <v>0</v>
      </c>
      <c r="T1697" s="13">
        <f t="shared" si="2025"/>
        <v>0</v>
      </c>
      <c r="U1697" s="13">
        <f t="shared" si="2026"/>
        <v>0</v>
      </c>
      <c r="V1697" s="13">
        <f t="shared" si="2027"/>
        <v>0</v>
      </c>
      <c r="W1697" s="13">
        <f t="shared" si="2028"/>
        <v>9.4958412952046852E-4</v>
      </c>
      <c r="X1697" s="13">
        <f t="shared" si="2029"/>
        <v>0</v>
      </c>
      <c r="Y1697" s="13">
        <f t="shared" si="2030"/>
        <v>0</v>
      </c>
      <c r="Z1697" s="13">
        <f t="shared" si="2031"/>
        <v>0</v>
      </c>
      <c r="AA1697" s="13">
        <f t="shared" si="2032"/>
        <v>0</v>
      </c>
      <c r="AB1697" s="13">
        <f t="shared" si="2033"/>
        <v>0</v>
      </c>
      <c r="AC1697" s="13">
        <f t="shared" si="2034"/>
        <v>0</v>
      </c>
      <c r="AD1697" s="13">
        <f t="shared" si="2035"/>
        <v>4.5177004498373534E-5</v>
      </c>
      <c r="AE1697" s="13">
        <f t="shared" si="2036"/>
        <v>0</v>
      </c>
      <c r="AF1697" s="13">
        <f t="shared" si="2037"/>
        <v>0</v>
      </c>
      <c r="AG1697" s="13">
        <f t="shared" si="2038"/>
        <v>0</v>
      </c>
      <c r="AH1697" s="13">
        <f t="shared" si="2039"/>
        <v>0</v>
      </c>
      <c r="AI1697" s="13">
        <f t="shared" si="2040"/>
        <v>0</v>
      </c>
      <c r="AJ1697" s="13">
        <f t="shared" si="2041"/>
        <v>0</v>
      </c>
      <c r="AK1697" s="13">
        <f t="shared" si="2042"/>
        <v>0</v>
      </c>
      <c r="AL1697" s="13">
        <f t="shared" si="2043"/>
        <v>0</v>
      </c>
      <c r="AM1697" s="13">
        <f t="shared" si="2044"/>
        <v>1.7194573262101427E-6</v>
      </c>
      <c r="AN1697" s="13">
        <f t="shared" si="2045"/>
        <v>0</v>
      </c>
      <c r="AO1697" s="13">
        <f t="shared" si="2046"/>
        <v>0</v>
      </c>
      <c r="AP1697" s="13">
        <f t="shared" si="2047"/>
        <v>0</v>
      </c>
      <c r="AQ1697" s="13">
        <f t="shared" si="2048"/>
        <v>0</v>
      </c>
      <c r="AR1697" s="13">
        <f t="shared" si="2049"/>
        <v>0</v>
      </c>
      <c r="AS1697" s="13">
        <f t="shared" si="2050"/>
        <v>0</v>
      </c>
      <c r="AT1697" s="13">
        <f t="shared" si="2051"/>
        <v>0</v>
      </c>
      <c r="AU1697" s="13">
        <f t="shared" si="2052"/>
        <v>0</v>
      </c>
      <c r="AV1697" s="13">
        <f t="shared" si="2053"/>
        <v>0</v>
      </c>
      <c r="AW1697" s="13">
        <f t="shared" si="2054"/>
        <v>0</v>
      </c>
      <c r="AX1697" s="13">
        <f t="shared" si="2055"/>
        <v>5.4536106172558346E-8</v>
      </c>
      <c r="AY1697" s="13">
        <f t="shared" si="2056"/>
        <v>0</v>
      </c>
      <c r="AZ1697" s="13">
        <f t="shared" si="2057"/>
        <v>0</v>
      </c>
      <c r="BA1697" s="13">
        <f t="shared" si="2058"/>
        <v>0</v>
      </c>
      <c r="BB1697" s="13">
        <f t="shared" si="2059"/>
        <v>0</v>
      </c>
      <c r="BC1697" s="13">
        <f t="shared" si="2060"/>
        <v>0</v>
      </c>
      <c r="BD1697" s="13">
        <f t="shared" si="2061"/>
        <v>0</v>
      </c>
      <c r="BE1697" s="13">
        <f t="shared" si="2062"/>
        <v>0</v>
      </c>
      <c r="BF1697" s="13">
        <f t="shared" si="2063"/>
        <v>0</v>
      </c>
      <c r="BG1697" s="13">
        <f t="shared" si="2064"/>
        <v>0</v>
      </c>
      <c r="BH1697" s="13">
        <f t="shared" si="2065"/>
        <v>0</v>
      </c>
      <c r="BI1697" s="13">
        <f t="shared" si="2066"/>
        <v>0</v>
      </c>
      <c r="BJ1697" s="14">
        <f t="shared" si="2067"/>
        <v>0.17329079395542249</v>
      </c>
      <c r="BK1697" s="14">
        <f t="shared" si="2068"/>
        <v>0.82670920452592833</v>
      </c>
      <c r="BL1697" s="14">
        <f t="shared" si="2069"/>
        <v>0</v>
      </c>
      <c r="BM1697" s="14">
        <f t="shared" si="2070"/>
        <v>9.965351274512247E-4</v>
      </c>
      <c r="BN1697" s="14">
        <f t="shared" si="2071"/>
        <v>0.99900346335389956</v>
      </c>
    </row>
    <row r="1698" spans="1:66" x14ac:dyDescent="0.25">
      <c r="A1698" t="s">
        <v>303</v>
      </c>
      <c r="B1698" t="s">
        <v>349</v>
      </c>
      <c r="C1698" t="s">
        <v>353</v>
      </c>
      <c r="D1698" s="11">
        <v>44472</v>
      </c>
      <c r="E1698" s="10">
        <f>VLOOKUP(A1698,home!$A$2:$E$405,3,FALSE)</f>
        <v>1.2840909090909101</v>
      </c>
      <c r="F1698" s="10">
        <f>VLOOKUP(B1698,home!$B$2:$E$405,3,FALSE)</f>
        <v>0.57999999999999996</v>
      </c>
      <c r="G1698" s="10">
        <f>VLOOKUP(C1698,away!$B$2:$E$405,4,FALSE)</f>
        <v>1.17</v>
      </c>
      <c r="H1698" s="10">
        <f>VLOOKUP(A1698,away!$A$2:$E$405,3,FALSE)</f>
        <v>0.96590909090909105</v>
      </c>
      <c r="I1698" s="10">
        <f>VLOOKUP(C1698,away!$B$2:$E$405,3,FALSE)</f>
        <v>0.97</v>
      </c>
      <c r="J1698" s="10">
        <f>VLOOKUP(B1698,home!$B$2:$E$405,4,FALSE)</f>
        <v>0.78</v>
      </c>
      <c r="K1698" s="12">
        <f t="shared" si="2016"/>
        <v>0.87138409090909152</v>
      </c>
      <c r="L1698" s="12">
        <f t="shared" si="2017"/>
        <v>0.73080681818181825</v>
      </c>
      <c r="M1698" s="13">
        <f t="shared" si="2018"/>
        <v>0.20145466528426204</v>
      </c>
      <c r="N1698" s="13">
        <f t="shared" si="2019"/>
        <v>0.17554439036812197</v>
      </c>
      <c r="O1698" s="13">
        <f t="shared" si="2020"/>
        <v>0.14722444294427472</v>
      </c>
      <c r="P1698" s="13">
        <f t="shared" si="2021"/>
        <v>0.12828903737459424</v>
      </c>
      <c r="Q1698" s="13">
        <f t="shared" si="2022"/>
        <v>7.6483294507558336E-2</v>
      </c>
      <c r="R1698" s="13">
        <f t="shared" si="2023"/>
        <v>5.3796313353348023E-2</v>
      </c>
      <c r="S1698" s="13">
        <f t="shared" si="2024"/>
        <v>2.0424045637360787E-2</v>
      </c>
      <c r="T1698" s="13">
        <f t="shared" si="2025"/>
        <v>5.5894513103131635E-2</v>
      </c>
      <c r="U1698" s="13">
        <f t="shared" si="2026"/>
        <v>4.6877251605667788E-2</v>
      </c>
      <c r="V1698" s="13">
        <f t="shared" si="2027"/>
        <v>1.4451451840787868E-3</v>
      </c>
      <c r="W1698" s="13">
        <f t="shared" si="2028"/>
        <v>2.2215442018067012E-2</v>
      </c>
      <c r="X1698" s="13">
        <f t="shared" si="2029"/>
        <v>1.6235196495726224E-2</v>
      </c>
      <c r="Y1698" s="13">
        <f t="shared" si="2030"/>
        <v>5.9323961467991435E-3</v>
      </c>
      <c r="Z1698" s="13">
        <f t="shared" si="2031"/>
        <v>1.3104904197224111E-2</v>
      </c>
      <c r="AA1698" s="13">
        <f t="shared" si="2032"/>
        <v>1.1419405030348868E-2</v>
      </c>
      <c r="AB1698" s="13">
        <f t="shared" si="2033"/>
        <v>4.9753439355466281E-3</v>
      </c>
      <c r="AC1698" s="13">
        <f t="shared" si="2034"/>
        <v>5.7517991786885228E-5</v>
      </c>
      <c r="AD1698" s="13">
        <f t="shared" si="2035"/>
        <v>4.839545686764239E-3</v>
      </c>
      <c r="AE1698" s="13">
        <f t="shared" si="2036"/>
        <v>3.5367729847897156E-3</v>
      </c>
      <c r="AF1698" s="13">
        <f t="shared" si="2037"/>
        <v>1.292348905822792E-3</v>
      </c>
      <c r="AG1698" s="13">
        <f t="shared" si="2038"/>
        <v>3.1481913061503635E-4</v>
      </c>
      <c r="AH1698" s="13">
        <f t="shared" si="2039"/>
        <v>2.3942883347377263E-3</v>
      </c>
      <c r="AI1698" s="13">
        <f t="shared" si="2040"/>
        <v>2.0863447639396762E-3</v>
      </c>
      <c r="AJ1698" s="13">
        <f t="shared" si="2041"/>
        <v>9.0900381772425899E-4</v>
      </c>
      <c r="AK1698" s="13">
        <f t="shared" si="2042"/>
        <v>2.64030488446849E-4</v>
      </c>
      <c r="AL1698" s="13">
        <f t="shared" si="2043"/>
        <v>1.465129196714767E-6</v>
      </c>
      <c r="AM1698" s="13">
        <f t="shared" si="2044"/>
        <v>8.4342062373481445E-4</v>
      </c>
      <c r="AN1698" s="13">
        <f t="shared" si="2045"/>
        <v>6.1637754242056429E-4</v>
      </c>
      <c r="AO1698" s="13">
        <f t="shared" si="2046"/>
        <v>2.2522645528755061E-4</v>
      </c>
      <c r="AP1698" s="13">
        <f t="shared" si="2047"/>
        <v>5.4865676386354807E-5</v>
      </c>
      <c r="AQ1698" s="13">
        <f t="shared" si="2048"/>
        <v>1.0024052596826316E-5</v>
      </c>
      <c r="AR1698" s="13">
        <f t="shared" si="2049"/>
        <v>3.4995244794390452E-4</v>
      </c>
      <c r="AS1698" s="13">
        <f t="shared" si="2050"/>
        <v>3.0494299571301041E-4</v>
      </c>
      <c r="AT1698" s="13">
        <f t="shared" si="2051"/>
        <v>1.328612375492383E-4</v>
      </c>
      <c r="AU1698" s="13">
        <f t="shared" si="2052"/>
        <v>3.8591056232966624E-5</v>
      </c>
      <c r="AV1698" s="13">
        <f t="shared" si="2053"/>
        <v>8.4069081131963118E-6</v>
      </c>
      <c r="AW1698" s="13">
        <f t="shared" si="2054"/>
        <v>2.5917054342216601E-8</v>
      </c>
      <c r="AX1698" s="13">
        <f t="shared" si="2055"/>
        <v>1.2249055224452333E-4</v>
      </c>
      <c r="AY1698" s="13">
        <f t="shared" si="2056"/>
        <v>8.9516930743153869E-5</v>
      </c>
      <c r="AZ1698" s="13">
        <f t="shared" si="2057"/>
        <v>3.270979166490323E-5</v>
      </c>
      <c r="BA1698" s="13">
        <f t="shared" si="2058"/>
        <v>7.9681795900060293E-6</v>
      </c>
      <c r="BB1698" s="13">
        <f t="shared" si="2059"/>
        <v>1.4557999932184025E-6</v>
      </c>
      <c r="BC1698" s="13">
        <f t="shared" si="2060"/>
        <v>2.1278171219061076E-7</v>
      </c>
      <c r="BD1698" s="13">
        <f t="shared" si="2061"/>
        <v>4.2624605832803863E-5</v>
      </c>
      <c r="BE1698" s="13">
        <f t="shared" si="2062"/>
        <v>3.7142403403976149E-5</v>
      </c>
      <c r="BF1698" s="13">
        <f t="shared" si="2063"/>
        <v>1.6182649712176253E-5</v>
      </c>
      <c r="BG1698" s="13">
        <f t="shared" si="2064"/>
        <v>4.7004345026483257E-6</v>
      </c>
      <c r="BH1698" s="13">
        <f t="shared" si="2065"/>
        <v>1.0239709614919848E-6</v>
      </c>
      <c r="BI1698" s="13">
        <f t="shared" si="2066"/>
        <v>1.7845440107940033E-7</v>
      </c>
      <c r="BJ1698" s="14">
        <f t="shared" si="2067"/>
        <v>0.36429298773377022</v>
      </c>
      <c r="BK1698" s="14">
        <f t="shared" si="2068"/>
        <v>0.35176139353202257</v>
      </c>
      <c r="BL1698" s="14">
        <f t="shared" si="2069"/>
        <v>0.27088303143840087</v>
      </c>
      <c r="BM1698" s="14">
        <f t="shared" si="2070"/>
        <v>0.21716068205556976</v>
      </c>
      <c r="BN1698" s="14">
        <f t="shared" si="2071"/>
        <v>0.78279214383215923</v>
      </c>
    </row>
    <row r="1699" spans="1:66" x14ac:dyDescent="0.25">
      <c r="A1699" t="s">
        <v>303</v>
      </c>
      <c r="B1699" t="s">
        <v>390</v>
      </c>
      <c r="C1699" t="s">
        <v>361</v>
      </c>
      <c r="D1699" s="11">
        <v>44472</v>
      </c>
      <c r="E1699" s="10">
        <f>VLOOKUP(A1699,home!$A$2:$E$405,3,FALSE)</f>
        <v>1.2840909090909101</v>
      </c>
      <c r="F1699" s="10">
        <f>VLOOKUP(B1699,home!$B$2:$E$405,3,FALSE)</f>
        <v>0.19</v>
      </c>
      <c r="G1699" s="10">
        <f>VLOOKUP(C1699,away!$B$2:$E$405,4,FALSE)</f>
        <v>0.78</v>
      </c>
      <c r="H1699" s="10">
        <f>VLOOKUP(A1699,away!$A$2:$E$405,3,FALSE)</f>
        <v>0.96590909090909105</v>
      </c>
      <c r="I1699" s="10">
        <f>VLOOKUP(C1699,away!$B$2:$E$405,3,FALSE)</f>
        <v>0.78</v>
      </c>
      <c r="J1699" s="10">
        <f>VLOOKUP(B1699,home!$B$2:$E$405,4,FALSE)</f>
        <v>0.52</v>
      </c>
      <c r="K1699" s="12">
        <f t="shared" si="2016"/>
        <v>0.19030227272727288</v>
      </c>
      <c r="L1699" s="12">
        <f t="shared" si="2017"/>
        <v>0.39177272727272733</v>
      </c>
      <c r="M1699" s="13">
        <f t="shared" si="2018"/>
        <v>0.55873778197770851</v>
      </c>
      <c r="N1699" s="13">
        <f t="shared" si="2019"/>
        <v>0.1063290697689534</v>
      </c>
      <c r="O1699" s="13">
        <f t="shared" si="2020"/>
        <v>0.21889822467572143</v>
      </c>
      <c r="P1699" s="13">
        <f t="shared" si="2021"/>
        <v>4.1656829651754983E-2</v>
      </c>
      <c r="Q1699" s="13">
        <f t="shared" si="2022"/>
        <v>1.0117331817004298E-2</v>
      </c>
      <c r="R1699" s="13">
        <f t="shared" si="2023"/>
        <v>4.2879177238182783E-2</v>
      </c>
      <c r="S1699" s="13">
        <f t="shared" si="2024"/>
        <v>7.7643373716964974E-4</v>
      </c>
      <c r="T1699" s="13">
        <f t="shared" si="2025"/>
        <v>3.9636946786709122E-3</v>
      </c>
      <c r="U1699" s="13">
        <f t="shared" si="2026"/>
        <v>8.16000488110173E-3</v>
      </c>
      <c r="V1699" s="13">
        <f t="shared" si="2027"/>
        <v>6.4319115470642896E-6</v>
      </c>
      <c r="W1699" s="13">
        <f t="shared" si="2028"/>
        <v>6.4178374623728935E-4</v>
      </c>
      <c r="X1699" s="13">
        <f t="shared" si="2029"/>
        <v>2.5143336858269081E-4</v>
      </c>
      <c r="Y1699" s="13">
        <f t="shared" si="2030"/>
        <v>4.9252368268504811E-5</v>
      </c>
      <c r="Z1699" s="13">
        <f t="shared" si="2031"/>
        <v>5.5996307366045087E-3</v>
      </c>
      <c r="AA1699" s="13">
        <f t="shared" si="2032"/>
        <v>1.0656224556093309E-3</v>
      </c>
      <c r="AB1699" s="13">
        <f t="shared" si="2033"/>
        <v>1.0139518758583657E-4</v>
      </c>
      <c r="AC1699" s="13">
        <f t="shared" si="2034"/>
        <v>2.9970794473442089E-8</v>
      </c>
      <c r="AD1699" s="13">
        <f t="shared" si="2035"/>
        <v>3.0533226377094866E-5</v>
      </c>
      <c r="AE1699" s="13">
        <f t="shared" si="2036"/>
        <v>1.1962085370190033E-5</v>
      </c>
      <c r="AF1699" s="13">
        <f t="shared" si="2037"/>
        <v>2.3432094046742701E-6</v>
      </c>
      <c r="AG1699" s="13">
        <f t="shared" si="2038"/>
        <v>3.0600184634678089E-7</v>
      </c>
      <c r="AH1699" s="13">
        <f t="shared" si="2039"/>
        <v>5.4844565134993465E-4</v>
      </c>
      <c r="AI1699" s="13">
        <f t="shared" si="2040"/>
        <v>1.0437045391928205E-4</v>
      </c>
      <c r="AJ1699" s="13">
        <f t="shared" si="2041"/>
        <v>9.9309672932082406E-6</v>
      </c>
      <c r="AK1699" s="13">
        <f t="shared" si="2042"/>
        <v>6.2996188209258071E-7</v>
      </c>
      <c r="AL1699" s="13">
        <f t="shared" si="2043"/>
        <v>8.9379191468941831E-11</v>
      </c>
      <c r="AM1699" s="13">
        <f t="shared" si="2044"/>
        <v>1.1621084746514938E-6</v>
      </c>
      <c r="AN1699" s="13">
        <f t="shared" si="2045"/>
        <v>4.5528240650096491E-7</v>
      </c>
      <c r="AO1699" s="13">
        <f t="shared" si="2046"/>
        <v>8.9183615037086722E-8</v>
      </c>
      <c r="AP1699" s="13">
        <f t="shared" si="2047"/>
        <v>1.1646569363706829E-8</v>
      </c>
      <c r="AQ1699" s="13">
        <f t="shared" si="2048"/>
        <v>1.1407020607476038E-9</v>
      </c>
      <c r="AR1699" s="13">
        <f t="shared" si="2049"/>
        <v>4.2973209718046257E-5</v>
      </c>
      <c r="AS1699" s="13">
        <f t="shared" si="2050"/>
        <v>8.1778994757299298E-6</v>
      </c>
      <c r="AT1699" s="13">
        <f t="shared" si="2051"/>
        <v>7.7813642818328958E-7</v>
      </c>
      <c r="AU1699" s="13">
        <f t="shared" si="2052"/>
        <v>4.9360376925054132E-8</v>
      </c>
      <c r="AV1699" s="13">
        <f t="shared" si="2053"/>
        <v>2.3483479778781586E-9</v>
      </c>
      <c r="AW1699" s="13">
        <f t="shared" si="2054"/>
        <v>1.8510241961277194E-13</v>
      </c>
      <c r="AX1699" s="13">
        <f t="shared" si="2055"/>
        <v>3.6858647313633949E-8</v>
      </c>
      <c r="AY1699" s="13">
        <f t="shared" si="2056"/>
        <v>1.444021278164596E-8</v>
      </c>
      <c r="AZ1699" s="13">
        <f t="shared" si="2057"/>
        <v>2.8286407719319661E-9</v>
      </c>
      <c r="BA1699" s="13">
        <f t="shared" si="2058"/>
        <v>3.6939476989820643E-10</v>
      </c>
      <c r="BB1699" s="13">
        <f t="shared" si="2059"/>
        <v>3.6179699110825463E-11</v>
      </c>
      <c r="BC1699" s="13">
        <f t="shared" si="2060"/>
        <v>2.8348438785109522E-12</v>
      </c>
      <c r="BD1699" s="13">
        <f t="shared" si="2061"/>
        <v>2.8059552618169748E-6</v>
      </c>
      <c r="BE1699" s="13">
        <f t="shared" si="2062"/>
        <v>5.3397966349482025E-7</v>
      </c>
      <c r="BF1699" s="13">
        <f t="shared" si="2063"/>
        <v>5.080877177660434E-8</v>
      </c>
      <c r="BG1699" s="13">
        <f t="shared" si="2064"/>
        <v>3.2230082478563758E-9</v>
      </c>
      <c r="BH1699" s="13">
        <f t="shared" si="2065"/>
        <v>1.5333644864645341E-10</v>
      </c>
      <c r="BI1699" s="13">
        <f t="shared" si="2066"/>
        <v>5.8360549338697696E-12</v>
      </c>
      <c r="BJ1699" s="14">
        <f t="shared" si="2067"/>
        <v>0.12139948416839316</v>
      </c>
      <c r="BK1699" s="14">
        <f t="shared" si="2068"/>
        <v>0.60117752177856665</v>
      </c>
      <c r="BL1699" s="14">
        <f t="shared" si="2069"/>
        <v>0.27182317655287025</v>
      </c>
      <c r="BM1699" s="14">
        <f t="shared" si="2070"/>
        <v>2.1381383667081609E-2</v>
      </c>
      <c r="BN1699" s="14">
        <f t="shared" si="2071"/>
        <v>0.97861841512932535</v>
      </c>
    </row>
    <row r="1700" spans="1:66" x14ac:dyDescent="0.25">
      <c r="A1700" t="s">
        <v>303</v>
      </c>
      <c r="B1700" t="s">
        <v>306</v>
      </c>
      <c r="C1700" t="s">
        <v>519</v>
      </c>
      <c r="D1700" s="11">
        <v>44472</v>
      </c>
      <c r="E1700" s="10">
        <f>VLOOKUP(A1700,home!$A$2:$E$405,3,FALSE)</f>
        <v>1.2840909090909101</v>
      </c>
      <c r="F1700" s="10">
        <f>VLOOKUP(B1700,home!$B$2:$E$405,3,FALSE)</f>
        <v>0.39</v>
      </c>
      <c r="G1700" s="10" t="e">
        <f>VLOOKUP(C1700,away!$B$2:$E$405,4,FALSE)</f>
        <v>#N/A</v>
      </c>
      <c r="H1700" s="10">
        <f>VLOOKUP(A1700,away!$A$2:$E$405,3,FALSE)</f>
        <v>0.96590909090909105</v>
      </c>
      <c r="I1700" s="10" t="e">
        <f>VLOOKUP(C1700,away!$B$2:$E$405,3,FALSE)</f>
        <v>#N/A</v>
      </c>
      <c r="J1700" s="10">
        <f>VLOOKUP(B1700,home!$B$2:$E$405,4,FALSE)</f>
        <v>3.11</v>
      </c>
      <c r="K1700" s="12" t="e">
        <f t="shared" si="2016"/>
        <v>#N/A</v>
      </c>
      <c r="L1700" s="12" t="e">
        <f t="shared" si="2017"/>
        <v>#N/A</v>
      </c>
      <c r="M1700" s="13" t="e">
        <f t="shared" si="2018"/>
        <v>#N/A</v>
      </c>
      <c r="N1700" s="13" t="e">
        <f t="shared" si="2019"/>
        <v>#N/A</v>
      </c>
      <c r="O1700" s="13" t="e">
        <f t="shared" si="2020"/>
        <v>#N/A</v>
      </c>
      <c r="P1700" s="13" t="e">
        <f t="shared" si="2021"/>
        <v>#N/A</v>
      </c>
      <c r="Q1700" s="13" t="e">
        <f t="shared" si="2022"/>
        <v>#N/A</v>
      </c>
      <c r="R1700" s="13" t="e">
        <f t="shared" si="2023"/>
        <v>#N/A</v>
      </c>
      <c r="S1700" s="13" t="e">
        <f t="shared" si="2024"/>
        <v>#N/A</v>
      </c>
      <c r="T1700" s="13" t="e">
        <f t="shared" si="2025"/>
        <v>#N/A</v>
      </c>
      <c r="U1700" s="13" t="e">
        <f t="shared" si="2026"/>
        <v>#N/A</v>
      </c>
      <c r="V1700" s="13" t="e">
        <f t="shared" si="2027"/>
        <v>#N/A</v>
      </c>
      <c r="W1700" s="13" t="e">
        <f t="shared" si="2028"/>
        <v>#N/A</v>
      </c>
      <c r="X1700" s="13" t="e">
        <f t="shared" si="2029"/>
        <v>#N/A</v>
      </c>
      <c r="Y1700" s="13" t="e">
        <f t="shared" si="2030"/>
        <v>#N/A</v>
      </c>
      <c r="Z1700" s="13" t="e">
        <f t="shared" si="2031"/>
        <v>#N/A</v>
      </c>
      <c r="AA1700" s="13" t="e">
        <f t="shared" si="2032"/>
        <v>#N/A</v>
      </c>
      <c r="AB1700" s="13" t="e">
        <f t="shared" si="2033"/>
        <v>#N/A</v>
      </c>
      <c r="AC1700" s="13" t="e">
        <f t="shared" si="2034"/>
        <v>#N/A</v>
      </c>
      <c r="AD1700" s="13" t="e">
        <f t="shared" si="2035"/>
        <v>#N/A</v>
      </c>
      <c r="AE1700" s="13" t="e">
        <f t="shared" si="2036"/>
        <v>#N/A</v>
      </c>
      <c r="AF1700" s="13" t="e">
        <f t="shared" si="2037"/>
        <v>#N/A</v>
      </c>
      <c r="AG1700" s="13" t="e">
        <f t="shared" si="2038"/>
        <v>#N/A</v>
      </c>
      <c r="AH1700" s="13" t="e">
        <f t="shared" si="2039"/>
        <v>#N/A</v>
      </c>
      <c r="AI1700" s="13" t="e">
        <f t="shared" si="2040"/>
        <v>#N/A</v>
      </c>
      <c r="AJ1700" s="13" t="e">
        <f t="shared" si="2041"/>
        <v>#N/A</v>
      </c>
      <c r="AK1700" s="13" t="e">
        <f t="shared" si="2042"/>
        <v>#N/A</v>
      </c>
      <c r="AL1700" s="13" t="e">
        <f t="shared" si="2043"/>
        <v>#N/A</v>
      </c>
      <c r="AM1700" s="13" t="e">
        <f t="shared" si="2044"/>
        <v>#N/A</v>
      </c>
      <c r="AN1700" s="13" t="e">
        <f t="shared" si="2045"/>
        <v>#N/A</v>
      </c>
      <c r="AO1700" s="13" t="e">
        <f t="shared" si="2046"/>
        <v>#N/A</v>
      </c>
      <c r="AP1700" s="13" t="e">
        <f t="shared" si="2047"/>
        <v>#N/A</v>
      </c>
      <c r="AQ1700" s="13" t="e">
        <f t="shared" si="2048"/>
        <v>#N/A</v>
      </c>
      <c r="AR1700" s="13" t="e">
        <f t="shared" si="2049"/>
        <v>#N/A</v>
      </c>
      <c r="AS1700" s="13" t="e">
        <f t="shared" si="2050"/>
        <v>#N/A</v>
      </c>
      <c r="AT1700" s="13" t="e">
        <f t="shared" si="2051"/>
        <v>#N/A</v>
      </c>
      <c r="AU1700" s="13" t="e">
        <f t="shared" si="2052"/>
        <v>#N/A</v>
      </c>
      <c r="AV1700" s="13" t="e">
        <f t="shared" si="2053"/>
        <v>#N/A</v>
      </c>
      <c r="AW1700" s="13" t="e">
        <f t="shared" si="2054"/>
        <v>#N/A</v>
      </c>
      <c r="AX1700" s="13" t="e">
        <f t="shared" si="2055"/>
        <v>#N/A</v>
      </c>
      <c r="AY1700" s="13" t="e">
        <f t="shared" si="2056"/>
        <v>#N/A</v>
      </c>
      <c r="AZ1700" s="13" t="e">
        <f t="shared" si="2057"/>
        <v>#N/A</v>
      </c>
      <c r="BA1700" s="13" t="e">
        <f t="shared" si="2058"/>
        <v>#N/A</v>
      </c>
      <c r="BB1700" s="13" t="e">
        <f t="shared" si="2059"/>
        <v>#N/A</v>
      </c>
      <c r="BC1700" s="13" t="e">
        <f t="shared" si="2060"/>
        <v>#N/A</v>
      </c>
      <c r="BD1700" s="13" t="e">
        <f t="shared" si="2061"/>
        <v>#N/A</v>
      </c>
      <c r="BE1700" s="13" t="e">
        <f t="shared" si="2062"/>
        <v>#N/A</v>
      </c>
      <c r="BF1700" s="13" t="e">
        <f t="shared" si="2063"/>
        <v>#N/A</v>
      </c>
      <c r="BG1700" s="13" t="e">
        <f t="shared" si="2064"/>
        <v>#N/A</v>
      </c>
      <c r="BH1700" s="13" t="e">
        <f t="shared" si="2065"/>
        <v>#N/A</v>
      </c>
      <c r="BI1700" s="13" t="e">
        <f t="shared" si="2066"/>
        <v>#N/A</v>
      </c>
      <c r="BJ1700" s="14" t="e">
        <f t="shared" si="2067"/>
        <v>#N/A</v>
      </c>
      <c r="BK1700" s="14" t="e">
        <f t="shared" si="2068"/>
        <v>#N/A</v>
      </c>
      <c r="BL1700" s="14" t="e">
        <f t="shared" si="2069"/>
        <v>#N/A</v>
      </c>
      <c r="BM1700" s="14" t="e">
        <f t="shared" si="2070"/>
        <v>#N/A</v>
      </c>
      <c r="BN1700" s="14" t="e">
        <f t="shared" si="2071"/>
        <v>#N/A</v>
      </c>
    </row>
    <row r="1701" spans="1:66" x14ac:dyDescent="0.25">
      <c r="A1701" t="s">
        <v>303</v>
      </c>
      <c r="B1701" t="s">
        <v>520</v>
      </c>
      <c r="C1701" t="s">
        <v>521</v>
      </c>
      <c r="D1701" s="11">
        <v>44472</v>
      </c>
      <c r="E1701" s="10">
        <f>VLOOKUP(A1701,home!$A$2:$E$405,3,FALSE)</f>
        <v>1.2840909090909101</v>
      </c>
      <c r="F1701" s="10" t="e">
        <f>VLOOKUP(B1701,home!$B$2:$E$405,3,FALSE)</f>
        <v>#N/A</v>
      </c>
      <c r="G1701" s="10" t="e">
        <f>VLOOKUP(C1701,away!$B$2:$E$405,4,FALSE)</f>
        <v>#N/A</v>
      </c>
      <c r="H1701" s="10">
        <f>VLOOKUP(A1701,away!$A$2:$E$405,3,FALSE)</f>
        <v>0.96590909090909105</v>
      </c>
      <c r="I1701" s="10" t="e">
        <f>VLOOKUP(C1701,away!$B$2:$E$405,3,FALSE)</f>
        <v>#N/A</v>
      </c>
      <c r="J1701" s="10" t="e">
        <f>VLOOKUP(B1701,home!$B$2:$E$405,4,FALSE)</f>
        <v>#N/A</v>
      </c>
      <c r="K1701" s="12" t="e">
        <f t="shared" si="2016"/>
        <v>#N/A</v>
      </c>
      <c r="L1701" s="12" t="e">
        <f t="shared" si="2017"/>
        <v>#N/A</v>
      </c>
      <c r="M1701" s="13" t="e">
        <f t="shared" si="2018"/>
        <v>#N/A</v>
      </c>
      <c r="N1701" s="13" t="e">
        <f t="shared" si="2019"/>
        <v>#N/A</v>
      </c>
      <c r="O1701" s="13" t="e">
        <f t="shared" si="2020"/>
        <v>#N/A</v>
      </c>
      <c r="P1701" s="13" t="e">
        <f t="shared" si="2021"/>
        <v>#N/A</v>
      </c>
      <c r="Q1701" s="13" t="e">
        <f t="shared" si="2022"/>
        <v>#N/A</v>
      </c>
      <c r="R1701" s="13" t="e">
        <f t="shared" si="2023"/>
        <v>#N/A</v>
      </c>
      <c r="S1701" s="13" t="e">
        <f t="shared" si="2024"/>
        <v>#N/A</v>
      </c>
      <c r="T1701" s="13" t="e">
        <f t="shared" si="2025"/>
        <v>#N/A</v>
      </c>
      <c r="U1701" s="13" t="e">
        <f t="shared" si="2026"/>
        <v>#N/A</v>
      </c>
      <c r="V1701" s="13" t="e">
        <f t="shared" si="2027"/>
        <v>#N/A</v>
      </c>
      <c r="W1701" s="13" t="e">
        <f t="shared" si="2028"/>
        <v>#N/A</v>
      </c>
      <c r="X1701" s="13" t="e">
        <f t="shared" si="2029"/>
        <v>#N/A</v>
      </c>
      <c r="Y1701" s="13" t="e">
        <f t="shared" si="2030"/>
        <v>#N/A</v>
      </c>
      <c r="Z1701" s="13" t="e">
        <f t="shared" si="2031"/>
        <v>#N/A</v>
      </c>
      <c r="AA1701" s="13" t="e">
        <f t="shared" si="2032"/>
        <v>#N/A</v>
      </c>
      <c r="AB1701" s="13" t="e">
        <f t="shared" si="2033"/>
        <v>#N/A</v>
      </c>
      <c r="AC1701" s="13" t="e">
        <f t="shared" si="2034"/>
        <v>#N/A</v>
      </c>
      <c r="AD1701" s="13" t="e">
        <f t="shared" si="2035"/>
        <v>#N/A</v>
      </c>
      <c r="AE1701" s="13" t="e">
        <f t="shared" si="2036"/>
        <v>#N/A</v>
      </c>
      <c r="AF1701" s="13" t="e">
        <f t="shared" si="2037"/>
        <v>#N/A</v>
      </c>
      <c r="AG1701" s="13" t="e">
        <f t="shared" si="2038"/>
        <v>#N/A</v>
      </c>
      <c r="AH1701" s="13" t="e">
        <f t="shared" si="2039"/>
        <v>#N/A</v>
      </c>
      <c r="AI1701" s="13" t="e">
        <f t="shared" si="2040"/>
        <v>#N/A</v>
      </c>
      <c r="AJ1701" s="13" t="e">
        <f t="shared" si="2041"/>
        <v>#N/A</v>
      </c>
      <c r="AK1701" s="13" t="e">
        <f t="shared" si="2042"/>
        <v>#N/A</v>
      </c>
      <c r="AL1701" s="13" t="e">
        <f t="shared" si="2043"/>
        <v>#N/A</v>
      </c>
      <c r="AM1701" s="13" t="e">
        <f t="shared" si="2044"/>
        <v>#N/A</v>
      </c>
      <c r="AN1701" s="13" t="e">
        <f t="shared" si="2045"/>
        <v>#N/A</v>
      </c>
      <c r="AO1701" s="13" t="e">
        <f t="shared" si="2046"/>
        <v>#N/A</v>
      </c>
      <c r="AP1701" s="13" t="e">
        <f t="shared" si="2047"/>
        <v>#N/A</v>
      </c>
      <c r="AQ1701" s="13" t="e">
        <f t="shared" si="2048"/>
        <v>#N/A</v>
      </c>
      <c r="AR1701" s="13" t="e">
        <f t="shared" si="2049"/>
        <v>#N/A</v>
      </c>
      <c r="AS1701" s="13" t="e">
        <f t="shared" si="2050"/>
        <v>#N/A</v>
      </c>
      <c r="AT1701" s="13" t="e">
        <f t="shared" si="2051"/>
        <v>#N/A</v>
      </c>
      <c r="AU1701" s="13" t="e">
        <f t="shared" si="2052"/>
        <v>#N/A</v>
      </c>
      <c r="AV1701" s="13" t="e">
        <f t="shared" si="2053"/>
        <v>#N/A</v>
      </c>
      <c r="AW1701" s="13" t="e">
        <f t="shared" si="2054"/>
        <v>#N/A</v>
      </c>
      <c r="AX1701" s="13" t="e">
        <f t="shared" si="2055"/>
        <v>#N/A</v>
      </c>
      <c r="AY1701" s="13" t="e">
        <f t="shared" si="2056"/>
        <v>#N/A</v>
      </c>
      <c r="AZ1701" s="13" t="e">
        <f t="shared" si="2057"/>
        <v>#N/A</v>
      </c>
      <c r="BA1701" s="13" t="e">
        <f t="shared" si="2058"/>
        <v>#N/A</v>
      </c>
      <c r="BB1701" s="13" t="e">
        <f t="shared" si="2059"/>
        <v>#N/A</v>
      </c>
      <c r="BC1701" s="13" t="e">
        <f t="shared" si="2060"/>
        <v>#N/A</v>
      </c>
      <c r="BD1701" s="13" t="e">
        <f t="shared" si="2061"/>
        <v>#N/A</v>
      </c>
      <c r="BE1701" s="13" t="e">
        <f t="shared" si="2062"/>
        <v>#N/A</v>
      </c>
      <c r="BF1701" s="13" t="e">
        <f t="shared" si="2063"/>
        <v>#N/A</v>
      </c>
      <c r="BG1701" s="13" t="e">
        <f t="shared" si="2064"/>
        <v>#N/A</v>
      </c>
      <c r="BH1701" s="13" t="e">
        <f t="shared" si="2065"/>
        <v>#N/A</v>
      </c>
      <c r="BI1701" s="13" t="e">
        <f t="shared" si="2066"/>
        <v>#N/A</v>
      </c>
      <c r="BJ1701" s="14" t="e">
        <f t="shared" si="2067"/>
        <v>#N/A</v>
      </c>
      <c r="BK1701" s="14" t="e">
        <f t="shared" si="2068"/>
        <v>#N/A</v>
      </c>
      <c r="BL1701" s="14" t="e">
        <f t="shared" si="2069"/>
        <v>#N/A</v>
      </c>
      <c r="BM1701" s="14" t="e">
        <f t="shared" si="2070"/>
        <v>#N/A</v>
      </c>
      <c r="BN1701" s="14" t="e">
        <f t="shared" si="2071"/>
        <v>#N/A</v>
      </c>
    </row>
    <row r="1702" spans="1:66" x14ac:dyDescent="0.25">
      <c r="A1702" t="s">
        <v>303</v>
      </c>
      <c r="B1702" t="s">
        <v>346</v>
      </c>
      <c r="C1702" t="s">
        <v>380</v>
      </c>
      <c r="D1702" s="11">
        <v>44472</v>
      </c>
      <c r="E1702" s="10">
        <f>VLOOKUP(A1702,home!$A$2:$E$405,3,FALSE)</f>
        <v>1.2840909090909101</v>
      </c>
      <c r="F1702" s="10">
        <f>VLOOKUP(B1702,home!$B$2:$E$405,3,FALSE)</f>
        <v>0.93</v>
      </c>
      <c r="G1702" s="10">
        <f>VLOOKUP(C1702,away!$B$2:$E$405,4,FALSE)</f>
        <v>0.78</v>
      </c>
      <c r="H1702" s="10">
        <f>VLOOKUP(A1702,away!$A$2:$E$405,3,FALSE)</f>
        <v>0.96590909090909105</v>
      </c>
      <c r="I1702" s="10">
        <f>VLOOKUP(C1702,away!$B$2:$E$405,3,FALSE)</f>
        <v>1.0900000000000001</v>
      </c>
      <c r="J1702" s="10">
        <f>VLOOKUP(B1702,home!$B$2:$E$405,4,FALSE)</f>
        <v>0.83</v>
      </c>
      <c r="K1702" s="12">
        <f t="shared" si="2016"/>
        <v>0.93147954545454625</v>
      </c>
      <c r="L1702" s="12">
        <f t="shared" si="2017"/>
        <v>0.87385795454545456</v>
      </c>
      <c r="M1702" s="13">
        <f t="shared" si="2018"/>
        <v>0.16441895581434054</v>
      </c>
      <c r="N1702" s="13">
        <f t="shared" si="2019"/>
        <v>0.15315289422605302</v>
      </c>
      <c r="O1702" s="13">
        <f t="shared" si="2020"/>
        <v>0.14367881241641905</v>
      </c>
      <c r="P1702" s="13">
        <f t="shared" si="2021"/>
        <v>0.13383387488109502</v>
      </c>
      <c r="Q1702" s="13">
        <f t="shared" si="2022"/>
        <v>7.1329394149366024E-2</v>
      </c>
      <c r="R1702" s="13">
        <f t="shared" si="2023"/>
        <v>6.2777436564866021E-2</v>
      </c>
      <c r="S1702" s="13">
        <f t="shared" si="2024"/>
        <v>2.7234551480052601E-2</v>
      </c>
      <c r="T1702" s="13">
        <f t="shared" si="2025"/>
        <v>6.2331758470331497E-2</v>
      </c>
      <c r="U1702" s="13">
        <f t="shared" si="2026"/>
        <v>5.8475898076243003E-2</v>
      </c>
      <c r="V1702" s="13">
        <f t="shared" si="2027"/>
        <v>2.4631558090742267E-3</v>
      </c>
      <c r="W1702" s="13">
        <f t="shared" si="2028"/>
        <v>2.2147290546599887E-2</v>
      </c>
      <c r="X1702" s="13">
        <f t="shared" si="2029"/>
        <v>1.9353586015775658E-2</v>
      </c>
      <c r="Y1702" s="13">
        <f t="shared" si="2030"/>
        <v>8.4561425444326151E-3</v>
      </c>
      <c r="Z1702" s="13">
        <f t="shared" si="2031"/>
        <v>1.8286187436060281E-2</v>
      </c>
      <c r="AA1702" s="13">
        <f t="shared" si="2032"/>
        <v>1.7033209561038064E-2</v>
      </c>
      <c r="AB1702" s="13">
        <f t="shared" si="2033"/>
        <v>7.9330431497738815E-3</v>
      </c>
      <c r="AC1702" s="13">
        <f t="shared" si="2034"/>
        <v>1.2531009758408066E-4</v>
      </c>
      <c r="AD1702" s="13">
        <f t="shared" si="2035"/>
        <v>5.1574370328491574E-3</v>
      </c>
      <c r="AE1702" s="13">
        <f t="shared" si="2036"/>
        <v>4.5068673762225422E-3</v>
      </c>
      <c r="AF1702" s="13">
        <f t="shared" si="2037"/>
        <v>1.9691809533967353E-3</v>
      </c>
      <c r="AG1702" s="13">
        <f t="shared" si="2038"/>
        <v>5.7359481335504648E-4</v>
      </c>
      <c r="AH1702" s="13">
        <f t="shared" si="2039"/>
        <v>3.9948825873276066E-3</v>
      </c>
      <c r="AI1702" s="13">
        <f t="shared" si="2040"/>
        <v>3.7211514165882004E-3</v>
      </c>
      <c r="AJ1702" s="13">
        <f t="shared" si="2041"/>
        <v>1.7330882150455587E-3</v>
      </c>
      <c r="AK1702" s="13">
        <f t="shared" si="2042"/>
        <v>5.3811207426108945E-4</v>
      </c>
      <c r="AL1702" s="13">
        <f t="shared" si="2043"/>
        <v>4.0800005907695808E-6</v>
      </c>
      <c r="AM1702" s="13">
        <f t="shared" si="2044"/>
        <v>9.6080942061375571E-4</v>
      </c>
      <c r="AN1702" s="13">
        <f t="shared" si="2045"/>
        <v>8.3961095500553968E-4</v>
      </c>
      <c r="AO1702" s="13">
        <f t="shared" si="2046"/>
        <v>3.6685035587754835E-4</v>
      </c>
      <c r="AP1702" s="13">
        <f t="shared" si="2047"/>
        <v>1.0685836720380882E-4</v>
      </c>
      <c r="AQ1702" s="13">
        <f t="shared" si="2048"/>
        <v>2.3344758547696863E-5</v>
      </c>
      <c r="AR1702" s="13">
        <f t="shared" si="2049"/>
        <v>6.9819198528227138E-4</v>
      </c>
      <c r="AS1702" s="13">
        <f t="shared" si="2050"/>
        <v>6.5035155309073724E-4</v>
      </c>
      <c r="AT1702" s="13">
        <f t="shared" si="2051"/>
        <v>3.0289458452930902E-4</v>
      </c>
      <c r="AU1702" s="13">
        <f t="shared" si="2052"/>
        <v>9.4046703306001505E-5</v>
      </c>
      <c r="AV1702" s="13">
        <f t="shared" si="2053"/>
        <v>2.1900645111743214E-5</v>
      </c>
      <c r="AW1702" s="13">
        <f t="shared" si="2054"/>
        <v>9.2251171857383433E-8</v>
      </c>
      <c r="AX1702" s="13">
        <f t="shared" si="2055"/>
        <v>1.4916238706362442E-4</v>
      </c>
      <c r="AY1702" s="13">
        <f t="shared" si="2056"/>
        <v>1.303467384545362E-4</v>
      </c>
      <c r="AZ1702" s="13">
        <f t="shared" si="2057"/>
        <v>5.6952267123776176E-5</v>
      </c>
      <c r="BA1702" s="13">
        <f t="shared" si="2058"/>
        <v>1.6589397218503129E-5</v>
      </c>
      <c r="BB1702" s="13">
        <f t="shared" si="2059"/>
        <v>3.6241941801257992E-6</v>
      </c>
      <c r="BC1702" s="13">
        <f t="shared" si="2060"/>
        <v>6.3340618262405451E-7</v>
      </c>
      <c r="BD1702" s="13">
        <f t="shared" si="2061"/>
        <v>1.0168677002313257E-4</v>
      </c>
      <c r="BE1702" s="13">
        <f t="shared" si="2062"/>
        <v>9.4719146319888496E-5</v>
      </c>
      <c r="BF1702" s="13">
        <f t="shared" si="2063"/>
        <v>4.411447367994619E-5</v>
      </c>
      <c r="BG1702" s="13">
        <f t="shared" si="2064"/>
        <v>1.3697243297120946E-5</v>
      </c>
      <c r="BH1702" s="13">
        <f t="shared" si="2065"/>
        <v>3.1896754900956372E-6</v>
      </c>
      <c r="BI1702" s="13">
        <f t="shared" si="2066"/>
        <v>5.9422349513235838E-7</v>
      </c>
      <c r="BJ1702" s="14">
        <f t="shared" si="2067"/>
        <v>0.35163292837585369</v>
      </c>
      <c r="BK1702" s="14">
        <f t="shared" si="2068"/>
        <v>0.32821027482119181</v>
      </c>
      <c r="BL1702" s="14">
        <f t="shared" si="2069"/>
        <v>0.30191102106518786</v>
      </c>
      <c r="BM1702" s="14">
        <f t="shared" si="2070"/>
        <v>0.27071878915887132</v>
      </c>
      <c r="BN1702" s="14">
        <f t="shared" si="2071"/>
        <v>0.72919136805213969</v>
      </c>
    </row>
    <row r="1703" spans="1:66" x14ac:dyDescent="0.25">
      <c r="A1703" t="s">
        <v>303</v>
      </c>
      <c r="B1703" t="s">
        <v>333</v>
      </c>
      <c r="C1703" t="s">
        <v>522</v>
      </c>
      <c r="D1703" s="11">
        <v>44472</v>
      </c>
      <c r="E1703" s="10">
        <f>VLOOKUP(A1703,home!$A$2:$E$405,3,FALSE)</f>
        <v>1.2840909090909101</v>
      </c>
      <c r="F1703" s="10">
        <f>VLOOKUP(B1703,home!$B$2:$E$405,3,FALSE)</f>
        <v>1.36</v>
      </c>
      <c r="G1703" s="10" t="e">
        <f>VLOOKUP(C1703,away!$B$2:$E$405,4,FALSE)</f>
        <v>#N/A</v>
      </c>
      <c r="H1703" s="10">
        <f>VLOOKUP(A1703,away!$A$2:$E$405,3,FALSE)</f>
        <v>0.96590909090909105</v>
      </c>
      <c r="I1703" s="10" t="e">
        <f>VLOOKUP(C1703,away!$B$2:$E$405,3,FALSE)</f>
        <v>#N/A</v>
      </c>
      <c r="J1703" s="10">
        <f>VLOOKUP(B1703,home!$B$2:$E$405,4,FALSE)</f>
        <v>1.29</v>
      </c>
      <c r="K1703" s="12" t="e">
        <f t="shared" si="2016"/>
        <v>#N/A</v>
      </c>
      <c r="L1703" s="12" t="e">
        <f t="shared" si="2017"/>
        <v>#N/A</v>
      </c>
      <c r="M1703" s="13" t="e">
        <f t="shared" si="2018"/>
        <v>#N/A</v>
      </c>
      <c r="N1703" s="13" t="e">
        <f t="shared" si="2019"/>
        <v>#N/A</v>
      </c>
      <c r="O1703" s="13" t="e">
        <f t="shared" si="2020"/>
        <v>#N/A</v>
      </c>
      <c r="P1703" s="13" t="e">
        <f t="shared" si="2021"/>
        <v>#N/A</v>
      </c>
      <c r="Q1703" s="13" t="e">
        <f t="shared" si="2022"/>
        <v>#N/A</v>
      </c>
      <c r="R1703" s="13" t="e">
        <f t="shared" si="2023"/>
        <v>#N/A</v>
      </c>
      <c r="S1703" s="13" t="e">
        <f t="shared" si="2024"/>
        <v>#N/A</v>
      </c>
      <c r="T1703" s="13" t="e">
        <f t="shared" si="2025"/>
        <v>#N/A</v>
      </c>
      <c r="U1703" s="13" t="e">
        <f t="shared" si="2026"/>
        <v>#N/A</v>
      </c>
      <c r="V1703" s="13" t="e">
        <f t="shared" si="2027"/>
        <v>#N/A</v>
      </c>
      <c r="W1703" s="13" t="e">
        <f t="shared" si="2028"/>
        <v>#N/A</v>
      </c>
      <c r="X1703" s="13" t="e">
        <f t="shared" si="2029"/>
        <v>#N/A</v>
      </c>
      <c r="Y1703" s="13" t="e">
        <f t="shared" si="2030"/>
        <v>#N/A</v>
      </c>
      <c r="Z1703" s="13" t="e">
        <f t="shared" si="2031"/>
        <v>#N/A</v>
      </c>
      <c r="AA1703" s="13" t="e">
        <f t="shared" si="2032"/>
        <v>#N/A</v>
      </c>
      <c r="AB1703" s="13" t="e">
        <f t="shared" si="2033"/>
        <v>#N/A</v>
      </c>
      <c r="AC1703" s="13" t="e">
        <f t="shared" si="2034"/>
        <v>#N/A</v>
      </c>
      <c r="AD1703" s="13" t="e">
        <f t="shared" si="2035"/>
        <v>#N/A</v>
      </c>
      <c r="AE1703" s="13" t="e">
        <f t="shared" si="2036"/>
        <v>#N/A</v>
      </c>
      <c r="AF1703" s="13" t="e">
        <f t="shared" si="2037"/>
        <v>#N/A</v>
      </c>
      <c r="AG1703" s="13" t="e">
        <f t="shared" si="2038"/>
        <v>#N/A</v>
      </c>
      <c r="AH1703" s="13" t="e">
        <f t="shared" si="2039"/>
        <v>#N/A</v>
      </c>
      <c r="AI1703" s="13" t="e">
        <f t="shared" si="2040"/>
        <v>#N/A</v>
      </c>
      <c r="AJ1703" s="13" t="e">
        <f t="shared" si="2041"/>
        <v>#N/A</v>
      </c>
      <c r="AK1703" s="13" t="e">
        <f t="shared" si="2042"/>
        <v>#N/A</v>
      </c>
      <c r="AL1703" s="13" t="e">
        <f t="shared" si="2043"/>
        <v>#N/A</v>
      </c>
      <c r="AM1703" s="13" t="e">
        <f t="shared" si="2044"/>
        <v>#N/A</v>
      </c>
      <c r="AN1703" s="13" t="e">
        <f t="shared" si="2045"/>
        <v>#N/A</v>
      </c>
      <c r="AO1703" s="13" t="e">
        <f t="shared" si="2046"/>
        <v>#N/A</v>
      </c>
      <c r="AP1703" s="13" t="e">
        <f t="shared" si="2047"/>
        <v>#N/A</v>
      </c>
      <c r="AQ1703" s="13" t="e">
        <f t="shared" si="2048"/>
        <v>#N/A</v>
      </c>
      <c r="AR1703" s="13" t="e">
        <f t="shared" si="2049"/>
        <v>#N/A</v>
      </c>
      <c r="AS1703" s="13" t="e">
        <f t="shared" si="2050"/>
        <v>#N/A</v>
      </c>
      <c r="AT1703" s="13" t="e">
        <f t="shared" si="2051"/>
        <v>#N/A</v>
      </c>
      <c r="AU1703" s="13" t="e">
        <f t="shared" si="2052"/>
        <v>#N/A</v>
      </c>
      <c r="AV1703" s="13" t="e">
        <f t="shared" si="2053"/>
        <v>#N/A</v>
      </c>
      <c r="AW1703" s="13" t="e">
        <f t="shared" si="2054"/>
        <v>#N/A</v>
      </c>
      <c r="AX1703" s="13" t="e">
        <f t="shared" si="2055"/>
        <v>#N/A</v>
      </c>
      <c r="AY1703" s="13" t="e">
        <f t="shared" si="2056"/>
        <v>#N/A</v>
      </c>
      <c r="AZ1703" s="13" t="e">
        <f t="shared" si="2057"/>
        <v>#N/A</v>
      </c>
      <c r="BA1703" s="13" t="e">
        <f t="shared" si="2058"/>
        <v>#N/A</v>
      </c>
      <c r="BB1703" s="13" t="e">
        <f t="shared" si="2059"/>
        <v>#N/A</v>
      </c>
      <c r="BC1703" s="13" t="e">
        <f t="shared" si="2060"/>
        <v>#N/A</v>
      </c>
      <c r="BD1703" s="13" t="e">
        <f t="shared" si="2061"/>
        <v>#N/A</v>
      </c>
      <c r="BE1703" s="13" t="e">
        <f t="shared" si="2062"/>
        <v>#N/A</v>
      </c>
      <c r="BF1703" s="13" t="e">
        <f t="shared" si="2063"/>
        <v>#N/A</v>
      </c>
      <c r="BG1703" s="13" t="e">
        <f t="shared" si="2064"/>
        <v>#N/A</v>
      </c>
      <c r="BH1703" s="13" t="e">
        <f t="shared" si="2065"/>
        <v>#N/A</v>
      </c>
      <c r="BI1703" s="13" t="e">
        <f t="shared" si="2066"/>
        <v>#N/A</v>
      </c>
      <c r="BJ1703" s="14" t="e">
        <f t="shared" si="2067"/>
        <v>#N/A</v>
      </c>
      <c r="BK1703" s="14" t="e">
        <f t="shared" si="2068"/>
        <v>#N/A</v>
      </c>
      <c r="BL1703" s="14" t="e">
        <f t="shared" si="2069"/>
        <v>#N/A</v>
      </c>
      <c r="BM1703" s="14" t="e">
        <f t="shared" si="2070"/>
        <v>#N/A</v>
      </c>
      <c r="BN1703" s="14" t="e">
        <f t="shared" si="2071"/>
        <v>#N/A</v>
      </c>
    </row>
    <row r="1704" spans="1:66" x14ac:dyDescent="0.25">
      <c r="A1704" t="s">
        <v>303</v>
      </c>
      <c r="B1704" t="s">
        <v>364</v>
      </c>
      <c r="C1704" t="s">
        <v>383</v>
      </c>
      <c r="D1704" s="11">
        <v>44472</v>
      </c>
      <c r="E1704" s="10">
        <f>VLOOKUP(A1704,home!$A$2:$E$405,3,FALSE)</f>
        <v>1.2840909090909101</v>
      </c>
      <c r="F1704" s="10">
        <f>VLOOKUP(B1704,home!$B$2:$E$405,3,FALSE)</f>
        <v>1.56</v>
      </c>
      <c r="G1704" s="10">
        <f>VLOOKUP(C1704,away!$B$2:$E$405,4,FALSE)</f>
        <v>1.0900000000000001</v>
      </c>
      <c r="H1704" s="10">
        <f>VLOOKUP(A1704,away!$A$2:$E$405,3,FALSE)</f>
        <v>0.96590909090909105</v>
      </c>
      <c r="I1704" s="10">
        <f>VLOOKUP(C1704,away!$B$2:$E$405,3,FALSE)</f>
        <v>0.78</v>
      </c>
      <c r="J1704" s="10">
        <f>VLOOKUP(B1704,home!$B$2:$E$405,4,FALSE)</f>
        <v>0.62</v>
      </c>
      <c r="K1704" s="12">
        <f t="shared" si="2016"/>
        <v>2.1834681818181836</v>
      </c>
      <c r="L1704" s="12">
        <f t="shared" si="2017"/>
        <v>0.46711363636363645</v>
      </c>
      <c r="M1704" s="13">
        <f t="shared" si="2018"/>
        <v>7.0610118855940304E-2</v>
      </c>
      <c r="N1704" s="13">
        <f t="shared" si="2019"/>
        <v>0.1541749478363458</v>
      </c>
      <c r="O1704" s="13">
        <f t="shared" si="2020"/>
        <v>3.298294938286684E-2</v>
      </c>
      <c r="P1704" s="13">
        <f t="shared" si="2021"/>
        <v>7.2017220520009445E-2</v>
      </c>
      <c r="Q1704" s="13">
        <f t="shared" si="2022"/>
        <v>0.16831804651706964</v>
      </c>
      <c r="R1704" s="13">
        <f t="shared" si="2023"/>
        <v>7.7033927121143431E-3</v>
      </c>
      <c r="S1704" s="13">
        <f t="shared" si="2024"/>
        <v>1.8363090642890698E-2</v>
      </c>
      <c r="T1704" s="13">
        <f t="shared" si="2025"/>
        <v>7.8623654774212112E-2</v>
      </c>
      <c r="U1704" s="13">
        <f t="shared" si="2026"/>
        <v>1.682011287895175E-2</v>
      </c>
      <c r="V1704" s="13">
        <f t="shared" si="2027"/>
        <v>2.0810028831326883E-3</v>
      </c>
      <c r="W1704" s="13">
        <f t="shared" si="2028"/>
        <v>0.12250569966527151</v>
      </c>
      <c r="X1704" s="13">
        <f t="shared" si="2029"/>
        <v>5.7224082845916492E-2</v>
      </c>
      <c r="Y1704" s="13">
        <f t="shared" si="2030"/>
        <v>1.3365074712865018E-2</v>
      </c>
      <c r="Z1704" s="13">
        <f t="shared" si="2031"/>
        <v>1.1994532606976226E-3</v>
      </c>
      <c r="AA1704" s="13">
        <f t="shared" si="2032"/>
        <v>2.6189680303113296E-3</v>
      </c>
      <c r="AB1704" s="13">
        <f t="shared" si="2033"/>
        <v>2.8592166816919142E-3</v>
      </c>
      <c r="AC1704" s="13">
        <f t="shared" si="2034"/>
        <v>1.3265453836997589E-4</v>
      </c>
      <c r="AD1704" s="13">
        <f t="shared" si="2035"/>
        <v>6.687182432762373E-2</v>
      </c>
      <c r="AE1704" s="13">
        <f t="shared" si="2036"/>
        <v>3.1236741031946607E-2</v>
      </c>
      <c r="AF1704" s="13">
        <f t="shared" si="2037"/>
        <v>7.2955538457908928E-3</v>
      </c>
      <c r="AG1704" s="13">
        <f t="shared" si="2038"/>
        <v>1.1359508953980326E-3</v>
      </c>
      <c r="AH1704" s="13">
        <f t="shared" si="2039"/>
        <v>1.4007024356317175E-4</v>
      </c>
      <c r="AI1704" s="13">
        <f t="shared" si="2040"/>
        <v>3.0583892003970881E-4</v>
      </c>
      <c r="AJ1704" s="13">
        <f t="shared" si="2041"/>
        <v>3.3389477533416991E-4</v>
      </c>
      <c r="AK1704" s="13">
        <f t="shared" si="2042"/>
        <v>2.4301620600583029E-4</v>
      </c>
      <c r="AL1704" s="13">
        <f t="shared" si="2043"/>
        <v>5.4119218591100825E-6</v>
      </c>
      <c r="AM1704" s="13">
        <f t="shared" si="2044"/>
        <v>2.9202500135900301E-2</v>
      </c>
      <c r="AN1704" s="13">
        <f t="shared" si="2045"/>
        <v>1.3640886029389974E-2</v>
      </c>
      <c r="AO1704" s="13">
        <f t="shared" si="2046"/>
        <v>3.1859219382051381E-3</v>
      </c>
      <c r="AP1704" s="13">
        <f t="shared" si="2047"/>
        <v>4.9606252724189578E-4</v>
      </c>
      <c r="AQ1704" s="13">
        <f t="shared" si="2048"/>
        <v>5.7929392740924323E-5</v>
      </c>
      <c r="AR1704" s="13">
        <f t="shared" si="2049"/>
        <v>1.3085744163426685E-5</v>
      </c>
      <c r="AS1704" s="13">
        <f t="shared" si="2050"/>
        <v>2.8572306016255173E-5</v>
      </c>
      <c r="AT1704" s="13">
        <f t="shared" si="2051"/>
        <v>3.1193360533832719E-5</v>
      </c>
      <c r="AU1704" s="13">
        <f t="shared" si="2052"/>
        <v>2.2703236736535604E-5</v>
      </c>
      <c r="AV1704" s="13">
        <f t="shared" si="2053"/>
        <v>1.23929487596278E-5</v>
      </c>
      <c r="AW1704" s="13">
        <f t="shared" si="2054"/>
        <v>1.533269264296896E-7</v>
      </c>
      <c r="AX1704" s="13">
        <f t="shared" si="2055"/>
        <v>1.0627121646046579E-2</v>
      </c>
      <c r="AY1704" s="13">
        <f t="shared" si="2056"/>
        <v>4.96407343616353E-3</v>
      </c>
      <c r="AZ1704" s="13">
        <f t="shared" si="2057"/>
        <v>1.1593931969712391E-3</v>
      </c>
      <c r="BA1704" s="13">
        <f t="shared" si="2058"/>
        <v>1.8052279073749915E-4</v>
      </c>
      <c r="BB1704" s="13">
        <f t="shared" si="2059"/>
        <v>2.1081164306976245E-5</v>
      </c>
      <c r="BC1704" s="13">
        <f t="shared" si="2060"/>
        <v>1.9694598636421955E-6</v>
      </c>
      <c r="BD1704" s="13">
        <f t="shared" si="2061"/>
        <v>1.0187549234504118E-6</v>
      </c>
      <c r="BE1704" s="13">
        <f t="shared" si="2062"/>
        <v>2.2244189604245939E-6</v>
      </c>
      <c r="BF1704" s="13">
        <f t="shared" si="2063"/>
        <v>2.4284740115600912E-6</v>
      </c>
      <c r="BG1704" s="13">
        <f t="shared" si="2064"/>
        <v>1.7674985782046077E-6</v>
      </c>
      <c r="BH1704" s="13">
        <f t="shared" si="2065"/>
        <v>9.6481922672966015E-7</v>
      </c>
      <c r="BI1704" s="13">
        <f t="shared" si="2066"/>
        <v>4.2133041655412716E-7</v>
      </c>
      <c r="BJ1704" s="14">
        <f t="shared" si="2067"/>
        <v>0.76428903817000771</v>
      </c>
      <c r="BK1704" s="14">
        <f t="shared" si="2068"/>
        <v>0.16817357279836573</v>
      </c>
      <c r="BL1704" s="14">
        <f t="shared" si="2069"/>
        <v>6.4124232723205693E-2</v>
      </c>
      <c r="BM1704" s="14">
        <f t="shared" si="2070"/>
        <v>0.48701570101869307</v>
      </c>
      <c r="BN1704" s="14">
        <f t="shared" si="2071"/>
        <v>0.50580667582434624</v>
      </c>
    </row>
    <row r="1705" spans="1:66" x14ac:dyDescent="0.25">
      <c r="A1705" t="s">
        <v>35</v>
      </c>
      <c r="B1705" t="s">
        <v>215</v>
      </c>
      <c r="C1705" t="s">
        <v>471</v>
      </c>
      <c r="D1705" s="11">
        <v>44472</v>
      </c>
      <c r="E1705" s="10">
        <f>VLOOKUP(A1705,home!$A$2:$E$405,3,FALSE)</f>
        <v>1.575</v>
      </c>
      <c r="F1705" s="10">
        <f>VLOOKUP(B1705,home!$B$2:$E$405,3,FALSE)</f>
        <v>1.1100000000000001</v>
      </c>
      <c r="G1705" s="10">
        <f>VLOOKUP(C1705,away!$B$2:$E$405,4,FALSE)</f>
        <v>1.43</v>
      </c>
      <c r="H1705" s="10">
        <f>VLOOKUP(A1705,away!$A$2:$E$405,3,FALSE)</f>
        <v>1.1000000000000001</v>
      </c>
      <c r="I1705" s="10">
        <f>VLOOKUP(C1705,away!$B$2:$E$405,3,FALSE)</f>
        <v>1.27</v>
      </c>
      <c r="J1705" s="10">
        <f>VLOOKUP(B1705,home!$B$2:$E$405,4,FALSE)</f>
        <v>0.23</v>
      </c>
      <c r="K1705" s="12">
        <f t="shared" si="2016"/>
        <v>2.4999975000000001</v>
      </c>
      <c r="L1705" s="12">
        <f t="shared" si="2017"/>
        <v>0.3213100000000001</v>
      </c>
      <c r="M1705" s="13">
        <f t="shared" si="2018"/>
        <v>5.9528058866504967E-2</v>
      </c>
      <c r="N1705" s="13">
        <f t="shared" si="2019"/>
        <v>0.14881999834611526</v>
      </c>
      <c r="O1705" s="13">
        <f t="shared" si="2020"/>
        <v>1.9126960594396718E-2</v>
      </c>
      <c r="P1705" s="13">
        <f t="shared" si="2021"/>
        <v>4.7817353668590308E-2</v>
      </c>
      <c r="Q1705" s="13">
        <f t="shared" si="2022"/>
        <v>0.18602481190764619</v>
      </c>
      <c r="R1705" s="13">
        <f t="shared" si="2023"/>
        <v>3.0728418542928047E-3</v>
      </c>
      <c r="S1705" s="13">
        <f t="shared" si="2024"/>
        <v>9.602611589413031E-3</v>
      </c>
      <c r="T1705" s="13">
        <f t="shared" si="2025"/>
        <v>5.9771632314045815E-2</v>
      </c>
      <c r="U1705" s="13">
        <f t="shared" si="2026"/>
        <v>7.6820969536273761E-3</v>
      </c>
      <c r="V1705" s="13">
        <f t="shared" si="2027"/>
        <v>8.5705890121643693E-4</v>
      </c>
      <c r="W1705" s="13">
        <f t="shared" si="2028"/>
        <v>0.15502052156902857</v>
      </c>
      <c r="X1705" s="13">
        <f t="shared" si="2029"/>
        <v>4.9809643785344589E-2</v>
      </c>
      <c r="Y1705" s="13">
        <f t="shared" si="2030"/>
        <v>8.0021683223345345E-3</v>
      </c>
      <c r="Z1705" s="13">
        <f t="shared" si="2031"/>
        <v>3.2911160540094052E-4</v>
      </c>
      <c r="AA1705" s="13">
        <f t="shared" si="2032"/>
        <v>8.2277819072333787E-4</v>
      </c>
      <c r="AB1705" s="13">
        <f t="shared" si="2033"/>
        <v>1.0284717099314342E-3</v>
      </c>
      <c r="AC1705" s="13">
        <f t="shared" si="2034"/>
        <v>4.302833127629029E-5</v>
      </c>
      <c r="AD1705" s="13">
        <f t="shared" si="2035"/>
        <v>9.6887729092816871E-2</v>
      </c>
      <c r="AE1705" s="13">
        <f t="shared" si="2036"/>
        <v>3.1130996234813E-2</v>
      </c>
      <c r="AF1705" s="13">
        <f t="shared" si="2037"/>
        <v>5.0013502001038821E-3</v>
      </c>
      <c r="AG1705" s="13">
        <f t="shared" si="2038"/>
        <v>5.3566127759845973E-4</v>
      </c>
      <c r="AH1705" s="13">
        <f t="shared" si="2039"/>
        <v>2.6436712482844057E-5</v>
      </c>
      <c r="AI1705" s="13">
        <f t="shared" si="2040"/>
        <v>6.6091715115328934E-5</v>
      </c>
      <c r="AJ1705" s="13">
        <f t="shared" si="2041"/>
        <v>8.2614561279517295E-5</v>
      </c>
      <c r="AK1705" s="13">
        <f t="shared" si="2042"/>
        <v>6.8845398887463352E-5</v>
      </c>
      <c r="AL1705" s="13">
        <f t="shared" si="2043"/>
        <v>1.3825419296951702E-6</v>
      </c>
      <c r="AM1705" s="13">
        <f t="shared" si="2044"/>
        <v>4.8443816102543849E-2</v>
      </c>
      <c r="AN1705" s="13">
        <f t="shared" si="2045"/>
        <v>1.5565482551908368E-2</v>
      </c>
      <c r="AO1705" s="13">
        <f t="shared" si="2046"/>
        <v>2.5006725993768392E-3</v>
      </c>
      <c r="AP1705" s="13">
        <f t="shared" si="2047"/>
        <v>2.6783037096859085E-4</v>
      </c>
      <c r="AQ1705" s="13">
        <f t="shared" si="2048"/>
        <v>2.1514144123979486E-5</v>
      </c>
      <c r="AR1705" s="13">
        <f t="shared" si="2049"/>
        <v>1.6988760175725251E-6</v>
      </c>
      <c r="AS1705" s="13">
        <f t="shared" si="2050"/>
        <v>4.2471857967412693E-6</v>
      </c>
      <c r="AT1705" s="13">
        <f t="shared" si="2051"/>
        <v>5.3089769369443415E-6</v>
      </c>
      <c r="AU1705" s="13">
        <f t="shared" si="2052"/>
        <v>4.4241430233061707E-6</v>
      </c>
      <c r="AV1705" s="13">
        <f t="shared" si="2053"/>
        <v>2.7650866244769674E-6</v>
      </c>
      <c r="AW1705" s="13">
        <f t="shared" si="2054"/>
        <v>3.0848896055958901E-8</v>
      </c>
      <c r="AX1705" s="13">
        <f t="shared" si="2055"/>
        <v>2.0184903191136579E-2</v>
      </c>
      <c r="AY1705" s="13">
        <f t="shared" si="2056"/>
        <v>6.4856112443440958E-3</v>
      </c>
      <c r="AZ1705" s="13">
        <f t="shared" si="2057"/>
        <v>1.0419458744601008E-3</v>
      </c>
      <c r="BA1705" s="13">
        <f t="shared" si="2058"/>
        <v>1.1159587630759172E-4</v>
      </c>
      <c r="BB1705" s="13">
        <f t="shared" si="2059"/>
        <v>8.9642177540980757E-6</v>
      </c>
      <c r="BC1705" s="13">
        <f t="shared" si="2060"/>
        <v>5.760585613138507E-7</v>
      </c>
      <c r="BD1705" s="13">
        <f t="shared" si="2061"/>
        <v>9.0977642201038036E-8</v>
      </c>
      <c r="BE1705" s="13">
        <f t="shared" si="2062"/>
        <v>2.2744387805848957E-7</v>
      </c>
      <c r="BF1705" s="13">
        <f t="shared" si="2063"/>
        <v>2.8430456326826445E-7</v>
      </c>
      <c r="BG1705" s="13">
        <f t="shared" si="2064"/>
        <v>2.3692023246975103E-7</v>
      </c>
      <c r="BH1705" s="13">
        <f t="shared" si="2065"/>
        <v>1.4807499721844908E-7</v>
      </c>
      <c r="BI1705" s="13">
        <f t="shared" si="2066"/>
        <v>7.4037424571725871E-8</v>
      </c>
      <c r="BJ1705" s="14">
        <f t="shared" si="2067"/>
        <v>0.83563742528133234</v>
      </c>
      <c r="BK1705" s="14">
        <f t="shared" si="2068"/>
        <v>0.12433510514327481</v>
      </c>
      <c r="BL1705" s="14">
        <f t="shared" si="2069"/>
        <v>3.1996643717873648E-2</v>
      </c>
      <c r="BM1705" s="14">
        <f t="shared" si="2070"/>
        <v>0.52142268011488768</v>
      </c>
      <c r="BN1705" s="14">
        <f t="shared" si="2071"/>
        <v>0.46439002523754624</v>
      </c>
    </row>
    <row r="1706" spans="1:66" x14ac:dyDescent="0.25">
      <c r="A1706" t="s">
        <v>35</v>
      </c>
      <c r="B1706" t="s">
        <v>36</v>
      </c>
      <c r="C1706" t="s">
        <v>213</v>
      </c>
      <c r="D1706" s="11">
        <v>44472</v>
      </c>
      <c r="E1706" s="10">
        <f>VLOOKUP(A1706,home!$A$2:$E$405,3,FALSE)</f>
        <v>1.575</v>
      </c>
      <c r="F1706" s="10">
        <f>VLOOKUP(B1706,home!$B$2:$E$405,3,FALSE)</f>
        <v>1.59</v>
      </c>
      <c r="G1706" s="10">
        <f>VLOOKUP(C1706,away!$B$2:$E$405,4,FALSE)</f>
        <v>1.27</v>
      </c>
      <c r="H1706" s="10">
        <f>VLOOKUP(A1706,away!$A$2:$E$405,3,FALSE)</f>
        <v>1.1000000000000001</v>
      </c>
      <c r="I1706" s="10">
        <f>VLOOKUP(C1706,away!$B$2:$E$405,3,FALSE)</f>
        <v>0.48</v>
      </c>
      <c r="J1706" s="10">
        <f>VLOOKUP(B1706,home!$B$2:$E$405,4,FALSE)</f>
        <v>0.68</v>
      </c>
      <c r="K1706" s="12">
        <f t="shared" si="2016"/>
        <v>3.1803974999999998</v>
      </c>
      <c r="L1706" s="12">
        <f t="shared" si="2017"/>
        <v>0.35904000000000003</v>
      </c>
      <c r="M1706" s="13">
        <f t="shared" si="2018"/>
        <v>2.9029651669540552E-2</v>
      </c>
      <c r="N1706" s="13">
        <f t="shared" si="2019"/>
        <v>9.2325831595677602E-2</v>
      </c>
      <c r="O1706" s="13">
        <f t="shared" si="2020"/>
        <v>1.0422806135431839E-2</v>
      </c>
      <c r="P1706" s="13">
        <f t="shared" si="2021"/>
        <v>3.3148666576112082E-2</v>
      </c>
      <c r="Q1706" s="13">
        <f t="shared" si="2022"/>
        <v>0.14681642199615705</v>
      </c>
      <c r="R1706" s="13">
        <f t="shared" si="2023"/>
        <v>1.8711021574327232E-3</v>
      </c>
      <c r="S1706" s="13">
        <f t="shared" si="2024"/>
        <v>9.4630320429163577E-3</v>
      </c>
      <c r="T1706" s="13">
        <f t="shared" si="2025"/>
        <v>5.2712968153500218E-2</v>
      </c>
      <c r="U1706" s="13">
        <f t="shared" si="2026"/>
        <v>5.95084862374364E-3</v>
      </c>
      <c r="V1706" s="13">
        <f t="shared" si="2027"/>
        <v>1.2006378763669272E-3</v>
      </c>
      <c r="W1706" s="13">
        <f t="shared" si="2028"/>
        <v>0.15564486049184093</v>
      </c>
      <c r="X1706" s="13">
        <f t="shared" si="2029"/>
        <v>5.5882730710990564E-2</v>
      </c>
      <c r="Y1706" s="13">
        <f t="shared" si="2030"/>
        <v>1.0032067817237023E-2</v>
      </c>
      <c r="Z1706" s="13">
        <f t="shared" si="2031"/>
        <v>2.2393350620154837E-4</v>
      </c>
      <c r="AA1706" s="13">
        <f t="shared" si="2032"/>
        <v>7.1219756328963892E-4</v>
      </c>
      <c r="AB1706" s="13">
        <f t="shared" si="2033"/>
        <v>1.1325356748962299E-3</v>
      </c>
      <c r="AC1706" s="13">
        <f t="shared" si="2034"/>
        <v>8.5687267917036207E-5</v>
      </c>
      <c r="AD1706" s="13">
        <f t="shared" si="2035"/>
        <v>0.1237531312990249</v>
      </c>
      <c r="AE1706" s="13">
        <f t="shared" si="2036"/>
        <v>4.4432324261601902E-2</v>
      </c>
      <c r="AF1706" s="13">
        <f t="shared" si="2037"/>
        <v>7.9764908514427715E-3</v>
      </c>
      <c r="AG1706" s="13">
        <f t="shared" si="2038"/>
        <v>9.54626425100671E-4</v>
      </c>
      <c r="AH1706" s="13">
        <f t="shared" si="2039"/>
        <v>2.0100271516650977E-5</v>
      </c>
      <c r="AI1706" s="13">
        <f t="shared" si="2040"/>
        <v>6.3926853280877973E-5</v>
      </c>
      <c r="AJ1706" s="13">
        <f t="shared" si="2041"/>
        <v>1.0165640217868557E-4</v>
      </c>
      <c r="AK1706" s="13">
        <f t="shared" si="2042"/>
        <v>1.0776925578269536E-4</v>
      </c>
      <c r="AL1706" s="13">
        <f t="shared" si="2043"/>
        <v>3.9138170947881371E-6</v>
      </c>
      <c r="AM1706" s="13">
        <f t="shared" si="2044"/>
        <v>7.8716829880118105E-2</v>
      </c>
      <c r="AN1706" s="13">
        <f t="shared" si="2045"/>
        <v>2.8262490600157602E-2</v>
      </c>
      <c r="AO1706" s="13">
        <f t="shared" si="2046"/>
        <v>5.0736823125402918E-3</v>
      </c>
      <c r="AP1706" s="13">
        <f t="shared" si="2047"/>
        <v>6.0721829916482223E-4</v>
      </c>
      <c r="AQ1706" s="13">
        <f t="shared" si="2048"/>
        <v>5.4503914533034429E-5</v>
      </c>
      <c r="AR1706" s="13">
        <f t="shared" si="2049"/>
        <v>1.4433602970676736E-6</v>
      </c>
      <c r="AS1706" s="13">
        <f t="shared" si="2050"/>
        <v>4.5904594803932866E-6</v>
      </c>
      <c r="AT1706" s="13">
        <f t="shared" si="2051"/>
        <v>7.2997429276470545E-6</v>
      </c>
      <c r="AU1706" s="13">
        <f t="shared" si="2052"/>
        <v>7.7386947192437898E-6</v>
      </c>
      <c r="AV1706" s="13">
        <f t="shared" si="2053"/>
        <v>6.1530313345865379E-6</v>
      </c>
      <c r="AW1706" s="13">
        <f t="shared" si="2054"/>
        <v>1.2414300786111527E-7</v>
      </c>
      <c r="AX1706" s="13">
        <f t="shared" si="2055"/>
        <v>4.1725134826442155E-2</v>
      </c>
      <c r="AY1706" s="13">
        <f t="shared" si="2056"/>
        <v>1.4980992408085789E-2</v>
      </c>
      <c r="AZ1706" s="13">
        <f t="shared" si="2057"/>
        <v>2.6893877570995602E-3</v>
      </c>
      <c r="BA1706" s="13">
        <f t="shared" si="2058"/>
        <v>3.2186592676967544E-4</v>
      </c>
      <c r="BB1706" s="13">
        <f t="shared" si="2059"/>
        <v>2.8890685586846059E-5</v>
      </c>
      <c r="BC1706" s="13">
        <f t="shared" si="2060"/>
        <v>2.0745823506202421E-6</v>
      </c>
      <c r="BD1706" s="13">
        <f t="shared" si="2061"/>
        <v>8.6370680176529571E-8</v>
      </c>
      <c r="BE1706" s="13">
        <f t="shared" si="2062"/>
        <v>2.7469309530673423E-7</v>
      </c>
      <c r="BF1706" s="13">
        <f t="shared" si="2063"/>
        <v>4.3681661679039966E-7</v>
      </c>
      <c r="BG1706" s="13">
        <f t="shared" si="2064"/>
        <v>4.6308349199954827E-7</v>
      </c>
      <c r="BH1706" s="13">
        <f t="shared" si="2065"/>
        <v>3.6819739506165834E-7</v>
      </c>
      <c r="BI1706" s="13">
        <f t="shared" si="2066"/>
        <v>2.3420281495212206E-7</v>
      </c>
      <c r="BJ1706" s="14">
        <f t="shared" si="2067"/>
        <v>0.86299452479542205</v>
      </c>
      <c r="BK1706" s="14">
        <f t="shared" si="2068"/>
        <v>8.7912581658033534E-2</v>
      </c>
      <c r="BL1706" s="14">
        <f t="shared" si="2069"/>
        <v>2.0412031590406207E-2</v>
      </c>
      <c r="BM1706" s="14">
        <f t="shared" si="2070"/>
        <v>0.64294772315463344</v>
      </c>
      <c r="BN1706" s="14">
        <f t="shared" si="2071"/>
        <v>0.31361448013035192</v>
      </c>
    </row>
    <row r="1707" spans="1:66" x14ac:dyDescent="0.25">
      <c r="A1707" t="s">
        <v>35</v>
      </c>
      <c r="B1707" t="s">
        <v>285</v>
      </c>
      <c r="C1707" t="s">
        <v>214</v>
      </c>
      <c r="D1707" s="11">
        <v>44472</v>
      </c>
      <c r="E1707" s="10">
        <f>VLOOKUP(A1707,home!$A$2:$E$405,3,FALSE)</f>
        <v>1.575</v>
      </c>
      <c r="F1707" s="10">
        <f>VLOOKUP(B1707,home!$B$2:$E$405,3,FALSE)</f>
        <v>1.52</v>
      </c>
      <c r="G1707" s="10">
        <f>VLOOKUP(C1707,away!$B$2:$E$405,4,FALSE)</f>
        <v>0.79</v>
      </c>
      <c r="H1707" s="10">
        <f>VLOOKUP(A1707,away!$A$2:$E$405,3,FALSE)</f>
        <v>1.1000000000000001</v>
      </c>
      <c r="I1707" s="10">
        <f>VLOOKUP(C1707,away!$B$2:$E$405,3,FALSE)</f>
        <v>0.63</v>
      </c>
      <c r="J1707" s="10">
        <f>VLOOKUP(B1707,home!$B$2:$E$405,4,FALSE)</f>
        <v>0.73</v>
      </c>
      <c r="K1707" s="12">
        <f t="shared" si="2016"/>
        <v>1.8912600000000002</v>
      </c>
      <c r="L1707" s="12">
        <f t="shared" si="2017"/>
        <v>0.50589000000000006</v>
      </c>
      <c r="M1707" s="13">
        <f t="shared" si="2018"/>
        <v>9.097686823483149E-2</v>
      </c>
      <c r="N1707" s="13">
        <f t="shared" si="2019"/>
        <v>0.17206091181780744</v>
      </c>
      <c r="O1707" s="13">
        <f t="shared" si="2020"/>
        <v>4.6024287871318903E-2</v>
      </c>
      <c r="P1707" s="13">
        <f t="shared" si="2021"/>
        <v>8.7043894679510611E-2</v>
      </c>
      <c r="Q1707" s="13">
        <f t="shared" si="2022"/>
        <v>0.16270596004227328</v>
      </c>
      <c r="R1707" s="13">
        <f t="shared" si="2023"/>
        <v>1.1641613495610761E-2</v>
      </c>
      <c r="S1707" s="13">
        <f t="shared" si="2024"/>
        <v>2.0820236363326847E-2</v>
      </c>
      <c r="T1707" s="13">
        <f t="shared" si="2025"/>
        <v>8.231131812578564E-2</v>
      </c>
      <c r="U1707" s="13">
        <f t="shared" si="2026"/>
        <v>2.2017317939708812E-2</v>
      </c>
      <c r="V1707" s="13">
        <f t="shared" si="2027"/>
        <v>2.2133519534194564E-3</v>
      </c>
      <c r="W1707" s="13">
        <f t="shared" si="2028"/>
        <v>0.10257309132984992</v>
      </c>
      <c r="X1707" s="13">
        <f t="shared" si="2029"/>
        <v>5.1890701172857774E-2</v>
      </c>
      <c r="Y1707" s="13">
        <f t="shared" si="2030"/>
        <v>1.312549340816851E-2</v>
      </c>
      <c r="Z1707" s="13">
        <f t="shared" si="2031"/>
        <v>1.9631252837648428E-3</v>
      </c>
      <c r="AA1707" s="13">
        <f t="shared" si="2032"/>
        <v>3.7127803241730978E-3</v>
      </c>
      <c r="AB1707" s="13">
        <f t="shared" si="2033"/>
        <v>3.5109164579478071E-3</v>
      </c>
      <c r="AC1707" s="13">
        <f t="shared" si="2034"/>
        <v>1.3235423057268058E-4</v>
      </c>
      <c r="AD1707" s="13">
        <f t="shared" si="2035"/>
        <v>4.8498096177123008E-2</v>
      </c>
      <c r="AE1707" s="13">
        <f t="shared" si="2036"/>
        <v>2.4534701875044761E-2</v>
      </c>
      <c r="AF1707" s="13">
        <f t="shared" si="2037"/>
        <v>6.2059301657831972E-3</v>
      </c>
      <c r="AG1707" s="13">
        <f t="shared" si="2038"/>
        <v>1.0465060038560208E-3</v>
      </c>
      <c r="AH1707" s="13">
        <f t="shared" si="2039"/>
        <v>2.4828136245094907E-4</v>
      </c>
      <c r="AI1707" s="13">
        <f t="shared" si="2040"/>
        <v>4.6956460954898204E-4</v>
      </c>
      <c r="AJ1707" s="13">
        <f t="shared" si="2041"/>
        <v>4.4403438172780399E-4</v>
      </c>
      <c r="AK1707" s="13">
        <f t="shared" si="2042"/>
        <v>2.7992815492884214E-4</v>
      </c>
      <c r="AL1707" s="13">
        <f t="shared" si="2043"/>
        <v>5.0652997536115568E-6</v>
      </c>
      <c r="AM1707" s="13">
        <f t="shared" si="2044"/>
        <v>1.8344501875189139E-2</v>
      </c>
      <c r="AN1707" s="13">
        <f t="shared" si="2045"/>
        <v>9.2803000536394332E-3</v>
      </c>
      <c r="AO1707" s="13">
        <f t="shared" si="2046"/>
        <v>2.3474054970678265E-3</v>
      </c>
      <c r="AP1707" s="13">
        <f t="shared" si="2047"/>
        <v>3.9584298897054769E-4</v>
      </c>
      <c r="AQ1707" s="13">
        <f t="shared" si="2048"/>
        <v>5.0063252422577589E-5</v>
      </c>
      <c r="AR1707" s="13">
        <f t="shared" si="2049"/>
        <v>2.5120611690062134E-5</v>
      </c>
      <c r="AS1707" s="13">
        <f t="shared" si="2050"/>
        <v>4.7509608064946921E-5</v>
      </c>
      <c r="AT1707" s="13">
        <f t="shared" si="2051"/>
        <v>4.4926510674455769E-5</v>
      </c>
      <c r="AU1707" s="13">
        <f t="shared" si="2052"/>
        <v>2.8322570859390403E-5</v>
      </c>
      <c r="AV1707" s="13">
        <f t="shared" si="2053"/>
        <v>1.3391336340882679E-5</v>
      </c>
      <c r="AW1707" s="13">
        <f t="shared" si="2054"/>
        <v>1.3462012280584625E-7</v>
      </c>
      <c r="AX1707" s="13">
        <f t="shared" si="2055"/>
        <v>5.7823704360783663E-3</v>
      </c>
      <c r="AY1707" s="13">
        <f t="shared" si="2056"/>
        <v>2.9252433799076849E-3</v>
      </c>
      <c r="AZ1707" s="13">
        <f t="shared" si="2057"/>
        <v>7.3992568673074942E-4</v>
      </c>
      <c r="BA1707" s="13">
        <f t="shared" si="2058"/>
        <v>1.247736685534063E-4</v>
      </c>
      <c r="BB1707" s="13">
        <f t="shared" si="2059"/>
        <v>1.5780437796120677E-5</v>
      </c>
      <c r="BC1707" s="13">
        <f t="shared" si="2060"/>
        <v>1.5966331353358982E-6</v>
      </c>
      <c r="BD1707" s="13">
        <f t="shared" si="2061"/>
        <v>2.1180443746475886E-6</v>
      </c>
      <c r="BE1707" s="13">
        <f t="shared" si="2062"/>
        <v>4.0057726039959994E-6</v>
      </c>
      <c r="BF1707" s="13">
        <f t="shared" si="2063"/>
        <v>3.7879787475167376E-6</v>
      </c>
      <c r="BG1707" s="13">
        <f t="shared" si="2064"/>
        <v>2.3880175620095014E-6</v>
      </c>
      <c r="BH1707" s="13">
        <f t="shared" si="2065"/>
        <v>1.129090523581523E-6</v>
      </c>
      <c r="BI1707" s="13">
        <f t="shared" si="2066"/>
        <v>4.2708074872575837E-7</v>
      </c>
      <c r="BJ1707" s="14">
        <f t="shared" si="2067"/>
        <v>0.70496051402804083</v>
      </c>
      <c r="BK1707" s="14">
        <f t="shared" si="2068"/>
        <v>0.20411701414132238</v>
      </c>
      <c r="BL1707" s="14">
        <f t="shared" si="2069"/>
        <v>8.8521851219606193E-2</v>
      </c>
      <c r="BM1707" s="14">
        <f t="shared" si="2070"/>
        <v>0.42618385977159684</v>
      </c>
      <c r="BN1707" s="14">
        <f t="shared" si="2071"/>
        <v>0.57045353614135252</v>
      </c>
    </row>
    <row r="1708" spans="1:66" x14ac:dyDescent="0.25">
      <c r="A1708" t="s">
        <v>35</v>
      </c>
      <c r="B1708" t="s">
        <v>283</v>
      </c>
      <c r="C1708" t="s">
        <v>505</v>
      </c>
      <c r="D1708" s="11">
        <v>44472</v>
      </c>
      <c r="E1708" s="10">
        <f>VLOOKUP(A1708,home!$A$2:$E$405,3,FALSE)</f>
        <v>1.575</v>
      </c>
      <c r="F1708" s="10">
        <f>VLOOKUP(B1708,home!$B$2:$E$405,3,FALSE)</f>
        <v>0.76</v>
      </c>
      <c r="G1708" s="10" t="e">
        <f>VLOOKUP(C1708,away!$B$2:$E$405,4,FALSE)</f>
        <v>#N/A</v>
      </c>
      <c r="H1708" s="10">
        <f>VLOOKUP(A1708,away!$A$2:$E$405,3,FALSE)</f>
        <v>1.1000000000000001</v>
      </c>
      <c r="I1708" s="10" t="e">
        <f>VLOOKUP(C1708,away!$B$2:$E$405,3,FALSE)</f>
        <v>#N/A</v>
      </c>
      <c r="J1708" s="10">
        <f>VLOOKUP(B1708,home!$B$2:$E$405,4,FALSE)</f>
        <v>2.1800000000000002</v>
      </c>
      <c r="K1708" s="12" t="e">
        <f t="shared" si="2016"/>
        <v>#N/A</v>
      </c>
      <c r="L1708" s="12" t="e">
        <f t="shared" si="2017"/>
        <v>#N/A</v>
      </c>
      <c r="M1708" s="13" t="e">
        <f t="shared" si="2018"/>
        <v>#N/A</v>
      </c>
      <c r="N1708" s="13" t="e">
        <f t="shared" si="2019"/>
        <v>#N/A</v>
      </c>
      <c r="O1708" s="13" t="e">
        <f t="shared" si="2020"/>
        <v>#N/A</v>
      </c>
      <c r="P1708" s="13" t="e">
        <f t="shared" si="2021"/>
        <v>#N/A</v>
      </c>
      <c r="Q1708" s="13" t="e">
        <f t="shared" si="2022"/>
        <v>#N/A</v>
      </c>
      <c r="R1708" s="13" t="e">
        <f t="shared" si="2023"/>
        <v>#N/A</v>
      </c>
      <c r="S1708" s="13" t="e">
        <f t="shared" si="2024"/>
        <v>#N/A</v>
      </c>
      <c r="T1708" s="13" t="e">
        <f t="shared" si="2025"/>
        <v>#N/A</v>
      </c>
      <c r="U1708" s="13" t="e">
        <f t="shared" si="2026"/>
        <v>#N/A</v>
      </c>
      <c r="V1708" s="13" t="e">
        <f t="shared" si="2027"/>
        <v>#N/A</v>
      </c>
      <c r="W1708" s="13" t="e">
        <f t="shared" si="2028"/>
        <v>#N/A</v>
      </c>
      <c r="X1708" s="13" t="e">
        <f t="shared" si="2029"/>
        <v>#N/A</v>
      </c>
      <c r="Y1708" s="13" t="e">
        <f t="shared" si="2030"/>
        <v>#N/A</v>
      </c>
      <c r="Z1708" s="13" t="e">
        <f t="shared" si="2031"/>
        <v>#N/A</v>
      </c>
      <c r="AA1708" s="13" t="e">
        <f t="shared" si="2032"/>
        <v>#N/A</v>
      </c>
      <c r="AB1708" s="13" t="e">
        <f t="shared" si="2033"/>
        <v>#N/A</v>
      </c>
      <c r="AC1708" s="13" t="e">
        <f t="shared" si="2034"/>
        <v>#N/A</v>
      </c>
      <c r="AD1708" s="13" t="e">
        <f t="shared" si="2035"/>
        <v>#N/A</v>
      </c>
      <c r="AE1708" s="13" t="e">
        <f t="shared" si="2036"/>
        <v>#N/A</v>
      </c>
      <c r="AF1708" s="13" t="e">
        <f t="shared" si="2037"/>
        <v>#N/A</v>
      </c>
      <c r="AG1708" s="13" t="e">
        <f t="shared" si="2038"/>
        <v>#N/A</v>
      </c>
      <c r="AH1708" s="13" t="e">
        <f t="shared" si="2039"/>
        <v>#N/A</v>
      </c>
      <c r="AI1708" s="13" t="e">
        <f t="shared" si="2040"/>
        <v>#N/A</v>
      </c>
      <c r="AJ1708" s="13" t="e">
        <f t="shared" si="2041"/>
        <v>#N/A</v>
      </c>
      <c r="AK1708" s="13" t="e">
        <f t="shared" si="2042"/>
        <v>#N/A</v>
      </c>
      <c r="AL1708" s="13" t="e">
        <f t="shared" si="2043"/>
        <v>#N/A</v>
      </c>
      <c r="AM1708" s="13" t="e">
        <f t="shared" si="2044"/>
        <v>#N/A</v>
      </c>
      <c r="AN1708" s="13" t="e">
        <f t="shared" si="2045"/>
        <v>#N/A</v>
      </c>
      <c r="AO1708" s="13" t="e">
        <f t="shared" si="2046"/>
        <v>#N/A</v>
      </c>
      <c r="AP1708" s="13" t="e">
        <f t="shared" si="2047"/>
        <v>#N/A</v>
      </c>
      <c r="AQ1708" s="13" t="e">
        <f t="shared" si="2048"/>
        <v>#N/A</v>
      </c>
      <c r="AR1708" s="13" t="e">
        <f t="shared" si="2049"/>
        <v>#N/A</v>
      </c>
      <c r="AS1708" s="13" t="e">
        <f t="shared" si="2050"/>
        <v>#N/A</v>
      </c>
      <c r="AT1708" s="13" t="e">
        <f t="shared" si="2051"/>
        <v>#N/A</v>
      </c>
      <c r="AU1708" s="13" t="e">
        <f t="shared" si="2052"/>
        <v>#N/A</v>
      </c>
      <c r="AV1708" s="13" t="e">
        <f t="shared" si="2053"/>
        <v>#N/A</v>
      </c>
      <c r="AW1708" s="13" t="e">
        <f t="shared" si="2054"/>
        <v>#N/A</v>
      </c>
      <c r="AX1708" s="13" t="e">
        <f t="shared" si="2055"/>
        <v>#N/A</v>
      </c>
      <c r="AY1708" s="13" t="e">
        <f t="shared" si="2056"/>
        <v>#N/A</v>
      </c>
      <c r="AZ1708" s="13" t="e">
        <f t="shared" si="2057"/>
        <v>#N/A</v>
      </c>
      <c r="BA1708" s="13" t="e">
        <f t="shared" si="2058"/>
        <v>#N/A</v>
      </c>
      <c r="BB1708" s="13" t="e">
        <f t="shared" si="2059"/>
        <v>#N/A</v>
      </c>
      <c r="BC1708" s="13" t="e">
        <f t="shared" si="2060"/>
        <v>#N/A</v>
      </c>
      <c r="BD1708" s="13" t="e">
        <f t="shared" si="2061"/>
        <v>#N/A</v>
      </c>
      <c r="BE1708" s="13" t="e">
        <f t="shared" si="2062"/>
        <v>#N/A</v>
      </c>
      <c r="BF1708" s="13" t="e">
        <f t="shared" si="2063"/>
        <v>#N/A</v>
      </c>
      <c r="BG1708" s="13" t="e">
        <f t="shared" si="2064"/>
        <v>#N/A</v>
      </c>
      <c r="BH1708" s="13" t="e">
        <f t="shared" si="2065"/>
        <v>#N/A</v>
      </c>
      <c r="BI1708" s="13" t="e">
        <f t="shared" si="2066"/>
        <v>#N/A</v>
      </c>
      <c r="BJ1708" s="14" t="e">
        <f t="shared" si="2067"/>
        <v>#N/A</v>
      </c>
      <c r="BK1708" s="14" t="e">
        <f t="shared" si="2068"/>
        <v>#N/A</v>
      </c>
      <c r="BL1708" s="14" t="e">
        <f t="shared" si="2069"/>
        <v>#N/A</v>
      </c>
      <c r="BM1708" s="14" t="e">
        <f t="shared" si="2070"/>
        <v>#N/A</v>
      </c>
      <c r="BN1708" s="14" t="e">
        <f t="shared" si="2071"/>
        <v>#N/A</v>
      </c>
    </row>
    <row r="1709" spans="1:66" x14ac:dyDescent="0.25">
      <c r="A1709" t="s">
        <v>35</v>
      </c>
      <c r="B1709" t="s">
        <v>217</v>
      </c>
      <c r="C1709" t="s">
        <v>474</v>
      </c>
      <c r="D1709" s="11">
        <v>44472</v>
      </c>
      <c r="E1709" s="10">
        <f>VLOOKUP(A1709,home!$A$2:$E$405,3,FALSE)</f>
        <v>1.575</v>
      </c>
      <c r="F1709" s="10">
        <f>VLOOKUP(B1709,home!$B$2:$E$405,3,FALSE)</f>
        <v>1.02</v>
      </c>
      <c r="G1709" s="10">
        <f>VLOOKUP(C1709,away!$B$2:$E$405,4,FALSE)</f>
        <v>1.43</v>
      </c>
      <c r="H1709" s="10">
        <f>VLOOKUP(A1709,away!$A$2:$E$405,3,FALSE)</f>
        <v>1.1000000000000001</v>
      </c>
      <c r="I1709" s="10">
        <f>VLOOKUP(C1709,away!$B$2:$E$405,3,FALSE)</f>
        <v>0.95</v>
      </c>
      <c r="J1709" s="10">
        <f>VLOOKUP(B1709,home!$B$2:$E$405,4,FALSE)</f>
        <v>1.45</v>
      </c>
      <c r="K1709" s="12">
        <f t="shared" si="2016"/>
        <v>2.2972950000000001</v>
      </c>
      <c r="L1709" s="12">
        <f t="shared" si="2017"/>
        <v>1.5152499999999998</v>
      </c>
      <c r="M1709" s="13">
        <f t="shared" si="2018"/>
        <v>2.2091883507936224E-2</v>
      </c>
      <c r="N1709" s="13">
        <f t="shared" si="2019"/>
        <v>5.0751573523364346E-2</v>
      </c>
      <c r="O1709" s="13">
        <f t="shared" si="2020"/>
        <v>3.3474726485400355E-2</v>
      </c>
      <c r="P1709" s="13">
        <f t="shared" si="2021"/>
        <v>7.6901321781277815E-2</v>
      </c>
      <c r="Q1709" s="13">
        <f t="shared" si="2022"/>
        <v>5.8295668048678674E-2</v>
      </c>
      <c r="R1709" s="13">
        <f t="shared" si="2023"/>
        <v>2.536128965350145E-2</v>
      </c>
      <c r="S1709" s="13">
        <f t="shared" si="2024"/>
        <v>6.6922918654527305E-2</v>
      </c>
      <c r="T1709" s="13">
        <f t="shared" si="2025"/>
        <v>8.833251101076034E-2</v>
      </c>
      <c r="U1709" s="13">
        <f t="shared" si="2026"/>
        <v>5.8262363914540607E-2</v>
      </c>
      <c r="V1709" s="13">
        <f t="shared" si="2027"/>
        <v>2.5884121148159755E-2</v>
      </c>
      <c r="W1709" s="13">
        <f t="shared" si="2028"/>
        <v>4.4640782243296429E-2</v>
      </c>
      <c r="X1709" s="13">
        <f t="shared" si="2029"/>
        <v>6.764194529415489E-2</v>
      </c>
      <c r="Y1709" s="13">
        <f t="shared" si="2030"/>
        <v>5.1247228803484104E-2</v>
      </c>
      <c r="Z1709" s="13">
        <f t="shared" si="2031"/>
        <v>1.2809564715822685E-2</v>
      </c>
      <c r="AA1709" s="13">
        <f t="shared" si="2032"/>
        <v>2.9427348973835872E-2</v>
      </c>
      <c r="AB1709" s="13">
        <f t="shared" si="2033"/>
        <v>3.3801650830424156E-2</v>
      </c>
      <c r="AC1709" s="13">
        <f t="shared" si="2034"/>
        <v>5.6313756835319785E-3</v>
      </c>
      <c r="AD1709" s="13">
        <f t="shared" si="2035"/>
        <v>2.5638261460903415E-2</v>
      </c>
      <c r="AE1709" s="13">
        <f t="shared" si="2036"/>
        <v>3.884837567863389E-2</v>
      </c>
      <c r="AF1709" s="13">
        <f t="shared" si="2037"/>
        <v>2.9432500623525006E-2</v>
      </c>
      <c r="AG1709" s="13">
        <f t="shared" si="2038"/>
        <v>1.4865865523265414E-2</v>
      </c>
      <c r="AH1709" s="13">
        <f t="shared" si="2039"/>
        <v>4.8524232339125792E-3</v>
      </c>
      <c r="AI1709" s="13">
        <f t="shared" si="2040"/>
        <v>1.1147447633151199E-2</v>
      </c>
      <c r="AJ1709" s="13">
        <f t="shared" si="2041"/>
        <v>1.2804487855200046E-2</v>
      </c>
      <c r="AK1709" s="13">
        <f t="shared" si="2042"/>
        <v>9.805228642437264E-3</v>
      </c>
      <c r="AL1709" s="13">
        <f t="shared" si="2043"/>
        <v>7.841074000865246E-4</v>
      </c>
      <c r="AM1709" s="13">
        <f t="shared" si="2044"/>
        <v>1.1779729972565224E-2</v>
      </c>
      <c r="AN1709" s="13">
        <f t="shared" si="2045"/>
        <v>1.7849235840929453E-2</v>
      </c>
      <c r="AO1709" s="13">
        <f t="shared" si="2046"/>
        <v>1.3523027303984176E-2</v>
      </c>
      <c r="AP1709" s="13">
        <f t="shared" si="2047"/>
        <v>6.8302557074540046E-3</v>
      </c>
      <c r="AQ1709" s="13">
        <f t="shared" si="2048"/>
        <v>2.5873862401799199E-3</v>
      </c>
      <c r="AR1709" s="13">
        <f t="shared" si="2049"/>
        <v>1.470526861037207E-3</v>
      </c>
      <c r="AS1709" s="13">
        <f t="shared" si="2050"/>
        <v>3.3782340052264707E-3</v>
      </c>
      <c r="AT1709" s="13">
        <f t="shared" si="2051"/>
        <v>3.8804000445183738E-3</v>
      </c>
      <c r="AU1709" s="13">
        <f t="shared" si="2052"/>
        <v>2.9714745400906128E-3</v>
      </c>
      <c r="AV1709" s="13">
        <f t="shared" si="2053"/>
        <v>1.7065884008943661E-3</v>
      </c>
      <c r="AW1709" s="13">
        <f t="shared" si="2054"/>
        <v>7.5818312115841783E-5</v>
      </c>
      <c r="AX1709" s="13">
        <f t="shared" si="2055"/>
        <v>4.5102524612207024E-3</v>
      </c>
      <c r="AY1709" s="13">
        <f t="shared" si="2056"/>
        <v>6.8341600418646686E-3</v>
      </c>
      <c r="AZ1709" s="13">
        <f t="shared" si="2057"/>
        <v>5.1777305017177196E-3</v>
      </c>
      <c r="BA1709" s="13">
        <f t="shared" si="2058"/>
        <v>2.6151853809092572E-3</v>
      </c>
      <c r="BB1709" s="13">
        <f t="shared" si="2059"/>
        <v>9.9066491210568768E-4</v>
      </c>
      <c r="BC1709" s="13">
        <f t="shared" si="2060"/>
        <v>3.0022100161362865E-4</v>
      </c>
      <c r="BD1709" s="13">
        <f t="shared" si="2061"/>
        <v>3.7136930436443792E-4</v>
      </c>
      <c r="BE1709" s="13">
        <f t="shared" si="2062"/>
        <v>8.5314484606990144E-4</v>
      </c>
      <c r="BF1709" s="13">
        <f t="shared" si="2063"/>
        <v>9.7996269457607745E-4</v>
      </c>
      <c r="BG1709" s="13">
        <f t="shared" si="2064"/>
        <v>7.5042113281205002E-4</v>
      </c>
      <c r="BH1709" s="13">
        <f t="shared" si="2065"/>
        <v>4.3098467907586458E-4</v>
      </c>
      <c r="BI1709" s="13">
        <f t="shared" si="2066"/>
        <v>1.980197896635177E-4</v>
      </c>
      <c r="BJ1709" s="14">
        <f t="shared" si="2067"/>
        <v>0.54269256157461088</v>
      </c>
      <c r="BK1709" s="14">
        <f t="shared" si="2068"/>
        <v>0.20504988821738424</v>
      </c>
      <c r="BL1709" s="14">
        <f t="shared" si="2069"/>
        <v>0.23592809352073241</v>
      </c>
      <c r="BM1709" s="14">
        <f t="shared" si="2070"/>
        <v>0.72284530329864272</v>
      </c>
      <c r="BN1709" s="14">
        <f t="shared" si="2071"/>
        <v>0.26687646300015888</v>
      </c>
    </row>
    <row r="1710" spans="1:66" x14ac:dyDescent="0.25">
      <c r="A1710" t="s">
        <v>35</v>
      </c>
      <c r="B1710" t="s">
        <v>216</v>
      </c>
      <c r="C1710" t="s">
        <v>218</v>
      </c>
      <c r="D1710" s="11">
        <v>44472</v>
      </c>
      <c r="E1710" s="10">
        <f>VLOOKUP(A1710,home!$A$2:$E$405,3,FALSE)</f>
        <v>1.575</v>
      </c>
      <c r="F1710" s="10">
        <f>VLOOKUP(B1710,home!$B$2:$E$405,3,FALSE)</f>
        <v>1.1100000000000001</v>
      </c>
      <c r="G1710" s="10">
        <f>VLOOKUP(C1710,away!$B$2:$E$405,4,FALSE)</f>
        <v>0.51</v>
      </c>
      <c r="H1710" s="10">
        <f>VLOOKUP(A1710,away!$A$2:$E$405,3,FALSE)</f>
        <v>1.1000000000000001</v>
      </c>
      <c r="I1710" s="10">
        <f>VLOOKUP(C1710,away!$B$2:$E$405,3,FALSE)</f>
        <v>1.4</v>
      </c>
      <c r="J1710" s="10">
        <f>VLOOKUP(B1710,home!$B$2:$E$405,4,FALSE)</f>
        <v>0.68</v>
      </c>
      <c r="K1710" s="12">
        <f t="shared" si="2016"/>
        <v>0.89160750000000011</v>
      </c>
      <c r="L1710" s="12">
        <f t="shared" si="2017"/>
        <v>1.0472000000000001</v>
      </c>
      <c r="M1710" s="13">
        <f t="shared" si="2018"/>
        <v>0.14387541895599046</v>
      </c>
      <c r="N1710" s="13">
        <f t="shared" si="2019"/>
        <v>0.12828040260680326</v>
      </c>
      <c r="O1710" s="13">
        <f t="shared" si="2020"/>
        <v>0.1506663387307132</v>
      </c>
      <c r="P1710" s="13">
        <f t="shared" si="2021"/>
        <v>0.13433523760984437</v>
      </c>
      <c r="Q1710" s="13">
        <f t="shared" si="2022"/>
        <v>5.7187884533622682E-2</v>
      </c>
      <c r="R1710" s="13">
        <f t="shared" si="2023"/>
        <v>7.8888894959401434E-2</v>
      </c>
      <c r="S1710" s="13">
        <f t="shared" si="2024"/>
        <v>3.1356913145138027E-2</v>
      </c>
      <c r="T1710" s="13">
        <f t="shared" si="2025"/>
        <v>5.9887152683609675E-2</v>
      </c>
      <c r="U1710" s="13">
        <f t="shared" si="2026"/>
        <v>7.0337930412514515E-2</v>
      </c>
      <c r="V1710" s="13">
        <f t="shared" si="2027"/>
        <v>3.253075479875845E-3</v>
      </c>
      <c r="W1710" s="13">
        <f t="shared" si="2028"/>
        <v>1.6996382253104E-2</v>
      </c>
      <c r="X1710" s="13">
        <f t="shared" si="2029"/>
        <v>1.7798611495450509E-2</v>
      </c>
      <c r="Y1710" s="13">
        <f t="shared" si="2030"/>
        <v>9.3193529790178871E-3</v>
      </c>
      <c r="Z1710" s="13">
        <f t="shared" si="2031"/>
        <v>2.7537483600495072E-2</v>
      </c>
      <c r="AA1710" s="13">
        <f t="shared" si="2032"/>
        <v>2.4552626909328412E-2</v>
      </c>
      <c r="AB1710" s="13">
        <f t="shared" si="2033"/>
        <v>1.0945653148529518E-2</v>
      </c>
      <c r="AC1710" s="13">
        <f t="shared" si="2034"/>
        <v>1.8983553215818664E-4</v>
      </c>
      <c r="AD1710" s="13">
        <f t="shared" si="2035"/>
        <v>3.7885254724336062E-3</v>
      </c>
      <c r="AE1710" s="13">
        <f t="shared" si="2036"/>
        <v>3.9673438747324721E-3</v>
      </c>
      <c r="AF1710" s="13">
        <f t="shared" si="2037"/>
        <v>2.0773012528099224E-3</v>
      </c>
      <c r="AG1710" s="13">
        <f t="shared" si="2038"/>
        <v>7.2511662398085065E-4</v>
      </c>
      <c r="AH1710" s="13">
        <f t="shared" si="2039"/>
        <v>7.2093132066096089E-3</v>
      </c>
      <c r="AI1710" s="13">
        <f t="shared" si="2040"/>
        <v>6.4278777248621775E-3</v>
      </c>
      <c r="AJ1710" s="13">
        <f t="shared" si="2041"/>
        <v>2.8655719942850275E-3</v>
      </c>
      <c r="AK1710" s="13">
        <f t="shared" si="2042"/>
        <v>8.5165516063149605E-4</v>
      </c>
      <c r="AL1710" s="13">
        <f t="shared" si="2043"/>
        <v>7.0899119541919441E-6</v>
      </c>
      <c r="AM1710" s="13">
        <f t="shared" si="2044"/>
        <v>6.7557554503256951E-4</v>
      </c>
      <c r="AN1710" s="13">
        <f t="shared" si="2045"/>
        <v>7.0746271075810673E-4</v>
      </c>
      <c r="AO1710" s="13">
        <f t="shared" si="2046"/>
        <v>3.7042747535294472E-4</v>
      </c>
      <c r="AP1710" s="13">
        <f t="shared" si="2047"/>
        <v>1.293038840632013E-4</v>
      </c>
      <c r="AQ1710" s="13">
        <f t="shared" si="2048"/>
        <v>3.3851756847746094E-5</v>
      </c>
      <c r="AR1710" s="13">
        <f t="shared" si="2049"/>
        <v>1.5099185579923169E-3</v>
      </c>
      <c r="AS1710" s="13">
        <f t="shared" si="2050"/>
        <v>1.346254710695135E-3</v>
      </c>
      <c r="AT1710" s="13">
        <f t="shared" si="2051"/>
        <v>6.0016539848305639E-4</v>
      </c>
      <c r="AU1710" s="13">
        <f t="shared" si="2052"/>
        <v>1.783706568426606E-4</v>
      </c>
      <c r="AV1710" s="13">
        <f t="shared" si="2053"/>
        <v>3.9759153855210625E-5</v>
      </c>
      <c r="AW1710" s="13">
        <f t="shared" si="2054"/>
        <v>1.8388304539023611E-7</v>
      </c>
      <c r="AX1710" s="13">
        <f t="shared" si="2055"/>
        <v>1.003913704612711E-4</v>
      </c>
      <c r="AY1710" s="13">
        <f t="shared" si="2056"/>
        <v>1.0512984314704309E-4</v>
      </c>
      <c r="AZ1710" s="13">
        <f t="shared" si="2057"/>
        <v>5.5045985871791768E-5</v>
      </c>
      <c r="BA1710" s="13">
        <f t="shared" si="2058"/>
        <v>1.9214718801646788E-5</v>
      </c>
      <c r="BB1710" s="13">
        <f t="shared" si="2059"/>
        <v>5.0304133822711274E-6</v>
      </c>
      <c r="BC1710" s="13">
        <f t="shared" si="2060"/>
        <v>1.0535697787828653E-6</v>
      </c>
      <c r="BD1710" s="13">
        <f t="shared" si="2061"/>
        <v>2.6353111898825903E-4</v>
      </c>
      <c r="BE1710" s="13">
        <f t="shared" si="2062"/>
        <v>2.3496632217332421E-4</v>
      </c>
      <c r="BF1710" s="13">
        <f t="shared" si="2063"/>
        <v>1.047488675485761E-4</v>
      </c>
      <c r="BG1710" s="13">
        <f t="shared" si="2064"/>
        <v>3.1131625307605694E-5</v>
      </c>
      <c r="BH1710" s="13">
        <f t="shared" si="2065"/>
        <v>6.9392976528627617E-6</v>
      </c>
      <c r="BI1710" s="13">
        <f t="shared" si="2066"/>
        <v>1.2374259664049673E-6</v>
      </c>
      <c r="BJ1710" s="14">
        <f t="shared" si="2067"/>
        <v>0.30223056104906221</v>
      </c>
      <c r="BK1710" s="14">
        <f t="shared" si="2068"/>
        <v>0.31312270047810814</v>
      </c>
      <c r="BL1710" s="14">
        <f t="shared" si="2069"/>
        <v>0.35706288538238096</v>
      </c>
      <c r="BM1710" s="14">
        <f t="shared" si="2070"/>
        <v>0.3066145071535693</v>
      </c>
      <c r="BN1710" s="14">
        <f t="shared" si="2071"/>
        <v>0.69323417739637538</v>
      </c>
    </row>
    <row r="1711" spans="1:66" x14ac:dyDescent="0.25">
      <c r="A1711" t="s">
        <v>35</v>
      </c>
      <c r="B1711" t="s">
        <v>211</v>
      </c>
      <c r="C1711" t="s">
        <v>300</v>
      </c>
      <c r="D1711" s="11">
        <v>44472</v>
      </c>
      <c r="E1711" s="10">
        <f>VLOOKUP(A1711,home!$A$2:$E$405,3,FALSE)</f>
        <v>1.575</v>
      </c>
      <c r="F1711" s="10">
        <f>VLOOKUP(B1711,home!$B$2:$E$405,3,FALSE)</f>
        <v>1.27</v>
      </c>
      <c r="G1711" s="10">
        <f>VLOOKUP(C1711,away!$B$2:$E$405,4,FALSE)</f>
        <v>0.89</v>
      </c>
      <c r="H1711" s="10">
        <f>VLOOKUP(A1711,away!$A$2:$E$405,3,FALSE)</f>
        <v>1.1000000000000001</v>
      </c>
      <c r="I1711" s="10">
        <f>VLOOKUP(C1711,away!$B$2:$E$405,3,FALSE)</f>
        <v>0.51</v>
      </c>
      <c r="J1711" s="10">
        <f>VLOOKUP(B1711,home!$B$2:$E$405,4,FALSE)</f>
        <v>1.1399999999999999</v>
      </c>
      <c r="K1711" s="12">
        <f t="shared" si="2016"/>
        <v>1.7802224999999998</v>
      </c>
      <c r="L1711" s="12">
        <f t="shared" si="2017"/>
        <v>0.63954</v>
      </c>
      <c r="M1711" s="13">
        <f t="shared" si="2018"/>
        <v>8.8942738851598993E-2</v>
      </c>
      <c r="N1711" s="13">
        <f t="shared" si="2019"/>
        <v>0.15833786491524068</v>
      </c>
      <c r="O1711" s="13">
        <f t="shared" si="2020"/>
        <v>5.6882439205151618E-2</v>
      </c>
      <c r="P1711" s="13">
        <f t="shared" si="2021"/>
        <v>0.10126339812789302</v>
      </c>
      <c r="Q1711" s="13">
        <f t="shared" si="2022"/>
        <v>0.14093831486203606</v>
      </c>
      <c r="R1711" s="13">
        <f t="shared" si="2023"/>
        <v>1.8189297584631333E-2</v>
      </c>
      <c r="S1711" s="13">
        <f t="shared" si="2024"/>
        <v>2.882268955512331E-2</v>
      </c>
      <c r="T1711" s="13">
        <f t="shared" si="2025"/>
        <v>9.013568988686653E-2</v>
      </c>
      <c r="U1711" s="13">
        <f t="shared" si="2026"/>
        <v>3.2380996819356349E-2</v>
      </c>
      <c r="V1711" s="13">
        <f t="shared" si="2027"/>
        <v>3.6461454804421235E-3</v>
      </c>
      <c r="W1711" s="13">
        <f t="shared" si="2028"/>
        <v>8.3633853076493653E-2</v>
      </c>
      <c r="X1711" s="13">
        <f t="shared" si="2029"/>
        <v>5.3487194396540746E-2</v>
      </c>
      <c r="Y1711" s="13">
        <f t="shared" si="2030"/>
        <v>1.7103600152181833E-2</v>
      </c>
      <c r="Z1711" s="13">
        <f t="shared" si="2031"/>
        <v>3.8775944590917076E-3</v>
      </c>
      <c r="AA1711" s="13">
        <f t="shared" si="2032"/>
        <v>6.9029809019503863E-3</v>
      </c>
      <c r="AB1711" s="13">
        <f t="shared" si="2033"/>
        <v>6.1444209593611871E-3</v>
      </c>
      <c r="AC1711" s="13">
        <f t="shared" si="2034"/>
        <v>2.5945139408335645E-4</v>
      </c>
      <c r="AD1711" s="13">
        <f t="shared" si="2035"/>
        <v>3.7221716752117037E-2</v>
      </c>
      <c r="AE1711" s="13">
        <f t="shared" si="2036"/>
        <v>2.3804776731648925E-2</v>
      </c>
      <c r="AF1711" s="13">
        <f t="shared" si="2037"/>
        <v>7.612053455479377E-3</v>
      </c>
      <c r="AG1711" s="13">
        <f t="shared" si="2038"/>
        <v>1.6227375556390935E-3</v>
      </c>
      <c r="AH1711" s="13">
        <f t="shared" si="2039"/>
        <v>6.1996919009187751E-4</v>
      </c>
      <c r="AI1711" s="13">
        <f t="shared" si="2040"/>
        <v>1.1036831015083374E-3</v>
      </c>
      <c r="AJ1711" s="13">
        <f t="shared" si="2041"/>
        <v>9.8240074508746333E-4</v>
      </c>
      <c r="AK1711" s="13">
        <f t="shared" si="2042"/>
        <v>5.8296397014048881E-4</v>
      </c>
      <c r="AL1711" s="13">
        <f t="shared" si="2043"/>
        <v>1.1815660346478071E-5</v>
      </c>
      <c r="AM1711" s="13">
        <f t="shared" si="2044"/>
        <v>1.3252587530149143E-2</v>
      </c>
      <c r="AN1711" s="13">
        <f t="shared" si="2045"/>
        <v>8.4755598290315818E-3</v>
      </c>
      <c r="AO1711" s="13">
        <f t="shared" si="2046"/>
        <v>2.7102297665294287E-3</v>
      </c>
      <c r="AP1711" s="13">
        <f t="shared" si="2047"/>
        <v>5.7776678162874367E-4</v>
      </c>
      <c r="AQ1711" s="13">
        <f t="shared" si="2048"/>
        <v>9.2376241880711665E-5</v>
      </c>
      <c r="AR1711" s="13">
        <f t="shared" si="2049"/>
        <v>7.929901916627191E-5</v>
      </c>
      <c r="AS1711" s="13">
        <f t="shared" si="2050"/>
        <v>1.4116989814772846E-4</v>
      </c>
      <c r="AT1711" s="13">
        <f t="shared" si="2051"/>
        <v>1.2565691450264731E-4</v>
      </c>
      <c r="AU1711" s="13">
        <f t="shared" si="2052"/>
        <v>7.4565755492729671E-5</v>
      </c>
      <c r="AV1711" s="13">
        <f t="shared" si="2053"/>
        <v>3.318590891441397E-5</v>
      </c>
      <c r="AW1711" s="13">
        <f t="shared" si="2054"/>
        <v>3.7367797068657271E-7</v>
      </c>
      <c r="AX1711" s="13">
        <f t="shared" si="2055"/>
        <v>3.9320924173984889E-3</v>
      </c>
      <c r="AY1711" s="13">
        <f t="shared" si="2056"/>
        <v>2.5147303846230293E-3</v>
      </c>
      <c r="AZ1711" s="13">
        <f t="shared" si="2057"/>
        <v>8.0413533509090607E-4</v>
      </c>
      <c r="BA1711" s="13">
        <f t="shared" si="2058"/>
        <v>1.7142557073467936E-4</v>
      </c>
      <c r="BB1711" s="13">
        <f t="shared" si="2059"/>
        <v>2.7408377376914205E-5</v>
      </c>
      <c r="BC1711" s="13">
        <f t="shared" si="2060"/>
        <v>3.5057507335263436E-6</v>
      </c>
      <c r="BD1711" s="13">
        <f t="shared" si="2061"/>
        <v>8.4524824529329164E-6</v>
      </c>
      <c r="BE1711" s="13">
        <f t="shared" si="2062"/>
        <v>1.5047299443566367E-5</v>
      </c>
      <c r="BF1711" s="13">
        <f t="shared" si="2063"/>
        <v>1.3393770516837166E-5</v>
      </c>
      <c r="BG1711" s="13">
        <f t="shared" si="2064"/>
        <v>7.947963877970051E-6</v>
      </c>
      <c r="BH1711" s="13">
        <f t="shared" si="2065"/>
        <v>3.5372860311873826E-6</v>
      </c>
      <c r="BI1711" s="13">
        <f t="shared" si="2066"/>
        <v>1.2594312363310969E-6</v>
      </c>
      <c r="BJ1711" s="14">
        <f t="shared" si="2067"/>
        <v>0.64645961976942112</v>
      </c>
      <c r="BK1711" s="14">
        <f t="shared" si="2068"/>
        <v>0.22546096945411029</v>
      </c>
      <c r="BL1711" s="14">
        <f t="shared" si="2069"/>
        <v>0.12429266820706163</v>
      </c>
      <c r="BM1711" s="14">
        <f t="shared" si="2070"/>
        <v>0.43302244163648079</v>
      </c>
      <c r="BN1711" s="14">
        <f t="shared" si="2071"/>
        <v>0.56455405354655175</v>
      </c>
    </row>
    <row r="1712" spans="1:66" x14ac:dyDescent="0.25">
      <c r="A1712" t="s">
        <v>35</v>
      </c>
      <c r="B1712" t="s">
        <v>295</v>
      </c>
      <c r="C1712" t="s">
        <v>296</v>
      </c>
      <c r="D1712" s="11">
        <v>44472</v>
      </c>
      <c r="E1712" s="10">
        <f>VLOOKUP(A1712,home!$A$2:$E$405,3,FALSE)</f>
        <v>1.575</v>
      </c>
      <c r="F1712" s="10">
        <f>VLOOKUP(B1712,home!$B$2:$E$405,3,FALSE)</f>
        <v>1.1100000000000001</v>
      </c>
      <c r="G1712" s="10">
        <f>VLOOKUP(C1712,away!$B$2:$E$405,4,FALSE)</f>
        <v>1.1100000000000001</v>
      </c>
      <c r="H1712" s="10">
        <f>VLOOKUP(A1712,away!$A$2:$E$405,3,FALSE)</f>
        <v>1.1000000000000001</v>
      </c>
      <c r="I1712" s="10">
        <f>VLOOKUP(C1712,away!$B$2:$E$405,3,FALSE)</f>
        <v>0.32</v>
      </c>
      <c r="J1712" s="10">
        <f>VLOOKUP(B1712,home!$B$2:$E$405,4,FALSE)</f>
        <v>0.68</v>
      </c>
      <c r="K1712" s="12">
        <f t="shared" si="2016"/>
        <v>1.9405575000000002</v>
      </c>
      <c r="L1712" s="12">
        <f t="shared" si="2017"/>
        <v>0.23936000000000004</v>
      </c>
      <c r="M1712" s="13">
        <f t="shared" si="2018"/>
        <v>0.11305085695143272</v>
      </c>
      <c r="N1712" s="13">
        <f t="shared" si="2019"/>
        <v>0.21938168833852986</v>
      </c>
      <c r="O1712" s="13">
        <f t="shared" si="2020"/>
        <v>2.7059853119894939E-2</v>
      </c>
      <c r="P1712" s="13">
        <f t="shared" si="2021"/>
        <v>5.2511200920710516E-2</v>
      </c>
      <c r="Q1712" s="13">
        <f t="shared" si="2022"/>
        <v>0.21286139033399845</v>
      </c>
      <c r="R1712" s="13">
        <f t="shared" si="2023"/>
        <v>3.2385232213890266E-3</v>
      </c>
      <c r="S1712" s="13">
        <f t="shared" si="2024"/>
        <v>6.0977561260765947E-3</v>
      </c>
      <c r="T1712" s="13">
        <f t="shared" si="2025"/>
        <v>5.0950502390345875E-2</v>
      </c>
      <c r="U1712" s="13">
        <f t="shared" si="2026"/>
        <v>6.2845405261906353E-3</v>
      </c>
      <c r="V1712" s="13">
        <f t="shared" si="2027"/>
        <v>3.1470644248726796E-4</v>
      </c>
      <c r="W1712" s="13">
        <f t="shared" si="2028"/>
        <v>0.13768992249102274</v>
      </c>
      <c r="X1712" s="13">
        <f t="shared" si="2029"/>
        <v>3.2957459847451208E-2</v>
      </c>
      <c r="Y1712" s="13">
        <f t="shared" si="2030"/>
        <v>3.9443487945429604E-3</v>
      </c>
      <c r="Z1712" s="13">
        <f t="shared" si="2031"/>
        <v>2.58390972757226E-4</v>
      </c>
      <c r="AA1712" s="13">
        <f t="shared" si="2032"/>
        <v>5.0142254011633052E-4</v>
      </c>
      <c r="AB1712" s="13">
        <f t="shared" si="2033"/>
        <v>4.8651963544589836E-4</v>
      </c>
      <c r="AC1712" s="13">
        <f t="shared" si="2034"/>
        <v>9.1361609711141121E-6</v>
      </c>
      <c r="AD1712" s="13">
        <f t="shared" si="2035"/>
        <v>6.6798802941093194E-2</v>
      </c>
      <c r="AE1712" s="13">
        <f t="shared" si="2036"/>
        <v>1.5988961471980069E-2</v>
      </c>
      <c r="AF1712" s="13">
        <f t="shared" si="2037"/>
        <v>1.9135589089665751E-3</v>
      </c>
      <c r="AG1712" s="13">
        <f t="shared" si="2038"/>
        <v>1.5267648681674658E-4</v>
      </c>
      <c r="AH1712" s="13">
        <f t="shared" si="2039"/>
        <v>1.5462115809792398E-5</v>
      </c>
      <c r="AI1712" s="13">
        <f t="shared" si="2040"/>
        <v>3.000512480056121E-5</v>
      </c>
      <c r="AJ1712" s="13">
        <f t="shared" si="2041"/>
        <v>2.9113334985082544E-5</v>
      </c>
      <c r="AK1712" s="13">
        <f t="shared" si="2042"/>
        <v>1.8832033518438105E-5</v>
      </c>
      <c r="AL1712" s="13">
        <f t="shared" si="2043"/>
        <v>1.6974688996978783E-7</v>
      </c>
      <c r="AM1712" s="13">
        <f t="shared" si="2044"/>
        <v>2.5925383607672089E-2</v>
      </c>
      <c r="AN1712" s="13">
        <f t="shared" si="2045"/>
        <v>6.205499820332392E-3</v>
      </c>
      <c r="AO1712" s="13">
        <f t="shared" si="2046"/>
        <v>7.426742184973807E-4</v>
      </c>
      <c r="AP1712" s="13">
        <f t="shared" si="2047"/>
        <v>5.9255500313177736E-5</v>
      </c>
      <c r="AQ1712" s="13">
        <f t="shared" si="2048"/>
        <v>3.5458491387405543E-6</v>
      </c>
      <c r="AR1712" s="13">
        <f t="shared" si="2049"/>
        <v>7.402024080463818E-7</v>
      </c>
      <c r="AS1712" s="13">
        <f t="shared" si="2050"/>
        <v>1.4364053344524664E-6</v>
      </c>
      <c r="AT1712" s="13">
        <f t="shared" si="2051"/>
        <v>1.3937135724058717E-6</v>
      </c>
      <c r="AU1712" s="13">
        <f t="shared" si="2052"/>
        <v>9.0152710859466905E-7</v>
      </c>
      <c r="AV1712" s="13">
        <f t="shared" si="2053"/>
        <v>4.3736629800917482E-7</v>
      </c>
      <c r="AW1712" s="13">
        <f t="shared" si="2054"/>
        <v>2.1901679388759555E-9</v>
      </c>
      <c r="AX1712" s="13">
        <f t="shared" si="2055"/>
        <v>8.3849496000408513E-3</v>
      </c>
      <c r="AY1712" s="13">
        <f t="shared" si="2056"/>
        <v>2.0070215362657782E-3</v>
      </c>
      <c r="AZ1712" s="13">
        <f t="shared" si="2057"/>
        <v>2.4020033746028838E-4</v>
      </c>
      <c r="BA1712" s="13">
        <f t="shared" si="2058"/>
        <v>1.9164784258164891E-5</v>
      </c>
      <c r="BB1712" s="13">
        <f t="shared" si="2059"/>
        <v>1.1468206900085866E-6</v>
      </c>
      <c r="BC1712" s="13">
        <f t="shared" si="2060"/>
        <v>5.4900600072091061E-8</v>
      </c>
      <c r="BD1712" s="13">
        <f t="shared" si="2061"/>
        <v>2.9529141398330357E-8</v>
      </c>
      <c r="BE1712" s="13">
        <f t="shared" si="2062"/>
        <v>5.7302996809090456E-8</v>
      </c>
      <c r="BF1712" s="13">
        <f t="shared" si="2063"/>
        <v>5.5599880115178306E-8</v>
      </c>
      <c r="BG1712" s="13">
        <f t="shared" si="2064"/>
        <v>3.5964921452203371E-8</v>
      </c>
      <c r="BH1712" s="13">
        <f t="shared" si="2065"/>
        <v>1.7447999515246034E-8</v>
      </c>
      <c r="BI1712" s="13">
        <f t="shared" si="2066"/>
        <v>6.7717692638614099E-9</v>
      </c>
      <c r="BJ1712" s="14">
        <f t="shared" si="2067"/>
        <v>0.78622820898001644</v>
      </c>
      <c r="BK1712" s="14">
        <f t="shared" si="2068"/>
        <v>0.17399084788483396</v>
      </c>
      <c r="BL1712" s="14">
        <f t="shared" si="2069"/>
        <v>3.7669383483580766E-2</v>
      </c>
      <c r="BM1712" s="14">
        <f t="shared" si="2070"/>
        <v>0.36803629908913515</v>
      </c>
      <c r="BN1712" s="14">
        <f t="shared" si="2071"/>
        <v>0.62810351288595556</v>
      </c>
    </row>
    <row r="1713" spans="1:66" x14ac:dyDescent="0.25">
      <c r="A1713" t="s">
        <v>35</v>
      </c>
      <c r="B1713" t="s">
        <v>212</v>
      </c>
      <c r="C1713" t="s">
        <v>475</v>
      </c>
      <c r="D1713" s="11">
        <v>44472</v>
      </c>
      <c r="E1713" s="10">
        <f>VLOOKUP(A1713,home!$A$2:$E$405,3,FALSE)</f>
        <v>1.575</v>
      </c>
      <c r="F1713" s="10">
        <f>VLOOKUP(B1713,home!$B$2:$E$405,3,FALSE)</f>
        <v>0.32</v>
      </c>
      <c r="G1713" s="10">
        <f>VLOOKUP(C1713,away!$B$2:$E$405,4,FALSE)</f>
        <v>0.79</v>
      </c>
      <c r="H1713" s="10">
        <f>VLOOKUP(A1713,away!$A$2:$E$405,3,FALSE)</f>
        <v>1.1000000000000001</v>
      </c>
      <c r="I1713" s="10">
        <f>VLOOKUP(C1713,away!$B$2:$E$405,3,FALSE)</f>
        <v>0.32</v>
      </c>
      <c r="J1713" s="10">
        <f>VLOOKUP(B1713,home!$B$2:$E$405,4,FALSE)</f>
        <v>1.1399999999999999</v>
      </c>
      <c r="K1713" s="12">
        <f t="shared" si="2016"/>
        <v>0.39816000000000001</v>
      </c>
      <c r="L1713" s="12">
        <f t="shared" si="2017"/>
        <v>0.40128000000000003</v>
      </c>
      <c r="M1713" s="13">
        <f t="shared" si="2018"/>
        <v>0.44958065880506221</v>
      </c>
      <c r="N1713" s="13">
        <f t="shared" si="2019"/>
        <v>0.1790050351098236</v>
      </c>
      <c r="O1713" s="13">
        <f t="shared" si="2020"/>
        <v>0.18040772676529535</v>
      </c>
      <c r="P1713" s="13">
        <f t="shared" si="2021"/>
        <v>7.1831140488870016E-2</v>
      </c>
      <c r="Q1713" s="13">
        <f t="shared" si="2022"/>
        <v>3.5636322389663674E-2</v>
      </c>
      <c r="R1713" s="13">
        <f t="shared" si="2023"/>
        <v>3.6197006298188852E-2</v>
      </c>
      <c r="S1713" s="13">
        <f t="shared" si="2024"/>
        <v>2.8691807815119032E-3</v>
      </c>
      <c r="T1713" s="13">
        <f t="shared" si="2025"/>
        <v>1.4300143448524242E-2</v>
      </c>
      <c r="U1713" s="13">
        <f t="shared" si="2026"/>
        <v>1.4412200027686877E-2</v>
      </c>
      <c r="V1713" s="13">
        <f t="shared" si="2027"/>
        <v>5.0935496783585486E-5</v>
      </c>
      <c r="W1713" s="13">
        <f t="shared" si="2028"/>
        <v>4.7296527075561647E-3</v>
      </c>
      <c r="X1713" s="13">
        <f t="shared" si="2029"/>
        <v>1.8979150384881378E-3</v>
      </c>
      <c r="Y1713" s="13">
        <f t="shared" si="2030"/>
        <v>3.8079767332225987E-4</v>
      </c>
      <c r="Z1713" s="13">
        <f t="shared" si="2031"/>
        <v>4.8417115624457413E-3</v>
      </c>
      <c r="AA1713" s="13">
        <f t="shared" si="2032"/>
        <v>1.927775875703397E-3</v>
      </c>
      <c r="AB1713" s="13">
        <f t="shared" si="2033"/>
        <v>3.8378162133503218E-4</v>
      </c>
      <c r="AC1713" s="13">
        <f t="shared" si="2034"/>
        <v>5.086343731757578E-7</v>
      </c>
      <c r="AD1713" s="13">
        <f t="shared" si="2035"/>
        <v>4.7078963051014046E-4</v>
      </c>
      <c r="AE1713" s="13">
        <f t="shared" si="2036"/>
        <v>1.8891846293110919E-4</v>
      </c>
      <c r="AF1713" s="13">
        <f t="shared" si="2037"/>
        <v>3.7904600402497733E-5</v>
      </c>
      <c r="AG1713" s="13">
        <f t="shared" si="2038"/>
        <v>5.0701193498380973E-6</v>
      </c>
      <c r="AH1713" s="13">
        <f t="shared" si="2039"/>
        <v>4.8572050394455669E-4</v>
      </c>
      <c r="AI1713" s="13">
        <f t="shared" si="2040"/>
        <v>1.9339447585056473E-4</v>
      </c>
      <c r="AJ1713" s="13">
        <f t="shared" si="2041"/>
        <v>3.8500972252330423E-5</v>
      </c>
      <c r="AK1713" s="13">
        <f t="shared" si="2042"/>
        <v>5.1098490373292947E-6</v>
      </c>
      <c r="AL1713" s="13">
        <f t="shared" si="2043"/>
        <v>3.2506547069141719E-9</v>
      </c>
      <c r="AM1713" s="13">
        <f t="shared" si="2044"/>
        <v>3.7489919856783537E-5</v>
      </c>
      <c r="AN1713" s="13">
        <f t="shared" si="2045"/>
        <v>1.5043955040130099E-5</v>
      </c>
      <c r="AO1713" s="13">
        <f t="shared" si="2046"/>
        <v>3.0184191392517025E-6</v>
      </c>
      <c r="AP1713" s="13">
        <f t="shared" si="2047"/>
        <v>4.0374374406630777E-7</v>
      </c>
      <c r="AQ1713" s="13">
        <f t="shared" si="2048"/>
        <v>4.0503572404731982E-8</v>
      </c>
      <c r="AR1713" s="13">
        <f t="shared" si="2049"/>
        <v>3.8981984764574361E-5</v>
      </c>
      <c r="AS1713" s="13">
        <f t="shared" si="2050"/>
        <v>1.5521067053862933E-5</v>
      </c>
      <c r="AT1713" s="13">
        <f t="shared" si="2051"/>
        <v>3.089934029083032E-6</v>
      </c>
      <c r="AU1713" s="13">
        <f t="shared" si="2052"/>
        <v>4.1009604433990013E-7</v>
      </c>
      <c r="AV1713" s="13">
        <f t="shared" si="2053"/>
        <v>4.082096025359365E-8</v>
      </c>
      <c r="AW1713" s="13">
        <f t="shared" si="2054"/>
        <v>1.4426915291943122E-11</v>
      </c>
      <c r="AX1713" s="13">
        <f t="shared" si="2055"/>
        <v>2.4878310816961545E-6</v>
      </c>
      <c r="AY1713" s="13">
        <f t="shared" si="2056"/>
        <v>9.9831685646303288E-7</v>
      </c>
      <c r="AZ1713" s="13">
        <f t="shared" si="2057"/>
        <v>2.0030229408074288E-7</v>
      </c>
      <c r="BA1713" s="13">
        <f t="shared" si="2058"/>
        <v>2.6792434856240168E-8</v>
      </c>
      <c r="BB1713" s="13">
        <f t="shared" si="2059"/>
        <v>2.6878170647780132E-9</v>
      </c>
      <c r="BC1713" s="13">
        <f t="shared" si="2060"/>
        <v>2.1571344635082434E-10</v>
      </c>
      <c r="BD1713" s="13">
        <f t="shared" si="2061"/>
        <v>2.6071151410547312E-6</v>
      </c>
      <c r="BE1713" s="13">
        <f t="shared" si="2062"/>
        <v>1.0380489645623522E-6</v>
      </c>
      <c r="BF1713" s="13">
        <f t="shared" si="2063"/>
        <v>2.0665478786507302E-7</v>
      </c>
      <c r="BG1713" s="13">
        <f t="shared" si="2064"/>
        <v>2.7427223445452499E-8</v>
      </c>
      <c r="BH1713" s="13">
        <f t="shared" si="2065"/>
        <v>2.730105821760341E-9</v>
      </c>
      <c r="BI1713" s="13">
        <f t="shared" si="2066"/>
        <v>2.1740378679841967E-10</v>
      </c>
      <c r="BJ1713" s="14">
        <f t="shared" si="2067"/>
        <v>0.23671226186812186</v>
      </c>
      <c r="BK1713" s="14">
        <f t="shared" si="2068"/>
        <v>0.52433342577411213</v>
      </c>
      <c r="BL1713" s="14">
        <f t="shared" si="2069"/>
        <v>0.23411314248577289</v>
      </c>
      <c r="BM1713" s="14">
        <f t="shared" si="2070"/>
        <v>4.7341653531119403E-2</v>
      </c>
      <c r="BN1713" s="14">
        <f t="shared" si="2071"/>
        <v>0.95265788985690381</v>
      </c>
    </row>
    <row r="1714" spans="1:66" x14ac:dyDescent="0.25">
      <c r="A1714" t="s">
        <v>35</v>
      </c>
      <c r="B1714" t="s">
        <v>284</v>
      </c>
      <c r="C1714" t="s">
        <v>286</v>
      </c>
      <c r="D1714" s="11">
        <v>44472</v>
      </c>
      <c r="E1714" s="10">
        <f>VLOOKUP(A1714,home!$A$2:$E$405,3,FALSE)</f>
        <v>1.575</v>
      </c>
      <c r="F1714" s="10">
        <f>VLOOKUP(B1714,home!$B$2:$E$405,3,FALSE)</f>
        <v>0.48</v>
      </c>
      <c r="G1714" s="10">
        <f>VLOOKUP(C1714,away!$B$2:$E$405,4,FALSE)</f>
        <v>1.1399999999999999</v>
      </c>
      <c r="H1714" s="10">
        <f>VLOOKUP(A1714,away!$A$2:$E$405,3,FALSE)</f>
        <v>1.1000000000000001</v>
      </c>
      <c r="I1714" s="10">
        <f>VLOOKUP(C1714,away!$B$2:$E$405,3,FALSE)</f>
        <v>1.1399999999999999</v>
      </c>
      <c r="J1714" s="10">
        <f>VLOOKUP(B1714,home!$B$2:$E$405,4,FALSE)</f>
        <v>1.59</v>
      </c>
      <c r="K1714" s="12">
        <f t="shared" si="2016"/>
        <v>0.86183999999999994</v>
      </c>
      <c r="L1714" s="12">
        <f t="shared" si="2017"/>
        <v>1.9938600000000002</v>
      </c>
      <c r="M1714" s="13">
        <f t="shared" si="2018"/>
        <v>5.7515546143991882E-2</v>
      </c>
      <c r="N1714" s="13">
        <f t="shared" si="2019"/>
        <v>4.9569198288737966E-2</v>
      </c>
      <c r="O1714" s="13">
        <f t="shared" si="2020"/>
        <v>0.11467794683465969</v>
      </c>
      <c r="P1714" s="13">
        <f t="shared" si="2021"/>
        <v>9.8834041699983097E-2</v>
      </c>
      <c r="Q1714" s="13">
        <f t="shared" si="2022"/>
        <v>2.1360358926582959E-2</v>
      </c>
      <c r="R1714" s="13">
        <f t="shared" si="2023"/>
        <v>0.1143258855378773</v>
      </c>
      <c r="S1714" s="13">
        <f t="shared" si="2024"/>
        <v>4.245881528404119E-2</v>
      </c>
      <c r="T1714" s="13">
        <f t="shared" si="2025"/>
        <v>4.2589565249356712E-2</v>
      </c>
      <c r="U1714" s="13">
        <f t="shared" si="2026"/>
        <v>9.8530621191964166E-2</v>
      </c>
      <c r="V1714" s="13">
        <f t="shared" si="2027"/>
        <v>8.1067479464287488E-3</v>
      </c>
      <c r="W1714" s="13">
        <f t="shared" si="2028"/>
        <v>6.1364039124287536E-3</v>
      </c>
      <c r="X1714" s="13">
        <f t="shared" si="2029"/>
        <v>1.2235130304835197E-2</v>
      </c>
      <c r="Y1714" s="13">
        <f t="shared" si="2030"/>
        <v>1.2197568454799355E-2</v>
      </c>
      <c r="Z1714" s="13">
        <f t="shared" si="2031"/>
        <v>7.598327004618402E-2</v>
      </c>
      <c r="AA1714" s="13">
        <f t="shared" si="2032"/>
        <v>6.5485421456603229E-2</v>
      </c>
      <c r="AB1714" s="13">
        <f t="shared" si="2033"/>
        <v>2.8218977814079463E-2</v>
      </c>
      <c r="AC1714" s="13">
        <f t="shared" si="2034"/>
        <v>8.7065880260302371E-4</v>
      </c>
      <c r="AD1714" s="13">
        <f t="shared" si="2035"/>
        <v>1.3221495869718987E-3</v>
      </c>
      <c r="AE1714" s="13">
        <f t="shared" si="2036"/>
        <v>2.6361811754797909E-3</v>
      </c>
      <c r="AF1714" s="13">
        <f t="shared" si="2037"/>
        <v>2.6280880992710681E-3</v>
      </c>
      <c r="AG1714" s="13">
        <f t="shared" si="2038"/>
        <v>1.7466799125375376E-3</v>
      </c>
      <c r="AH1714" s="13">
        <f t="shared" si="2039"/>
        <v>3.7875000703571124E-2</v>
      </c>
      <c r="AI1714" s="13">
        <f t="shared" si="2040"/>
        <v>3.2642190606365737E-2</v>
      </c>
      <c r="AJ1714" s="13">
        <f t="shared" si="2041"/>
        <v>1.4066172776095121E-2</v>
      </c>
      <c r="AK1714" s="13">
        <f t="shared" si="2042"/>
        <v>4.0409301151166062E-3</v>
      </c>
      <c r="AL1714" s="13">
        <f t="shared" si="2043"/>
        <v>5.9845196070985112E-5</v>
      </c>
      <c r="AM1714" s="13">
        <f t="shared" si="2044"/>
        <v>2.2789628000717232E-4</v>
      </c>
      <c r="AN1714" s="13">
        <f t="shared" si="2045"/>
        <v>4.5439327685510068E-4</v>
      </c>
      <c r="AO1714" s="13">
        <f t="shared" si="2046"/>
        <v>4.5299828949515563E-4</v>
      </c>
      <c r="AP1714" s="13">
        <f t="shared" si="2047"/>
        <v>3.0107172316427036E-4</v>
      </c>
      <c r="AQ1714" s="13">
        <f t="shared" si="2048"/>
        <v>1.5007371648707803E-4</v>
      </c>
      <c r="AR1714" s="13">
        <f t="shared" si="2049"/>
        <v>1.510348978056447E-2</v>
      </c>
      <c r="AS1714" s="13">
        <f t="shared" si="2050"/>
        <v>1.3016791632481683E-2</v>
      </c>
      <c r="AT1714" s="13">
        <f t="shared" si="2051"/>
        <v>5.6091958502690062E-3</v>
      </c>
      <c r="AU1714" s="13">
        <f t="shared" si="2052"/>
        <v>1.6114097838652803E-3</v>
      </c>
      <c r="AV1714" s="13">
        <f t="shared" si="2053"/>
        <v>3.4719435203161317E-4</v>
      </c>
      <c r="AW1714" s="13">
        <f t="shared" si="2054"/>
        <v>2.8565912467559796E-6</v>
      </c>
      <c r="AX1714" s="13">
        <f t="shared" si="2055"/>
        <v>3.273502166023022E-5</v>
      </c>
      <c r="AY1714" s="13">
        <f t="shared" si="2056"/>
        <v>6.5269050287466643E-5</v>
      </c>
      <c r="AZ1714" s="13">
        <f t="shared" si="2057"/>
        <v>6.5068674303084121E-5</v>
      </c>
      <c r="BA1714" s="13">
        <f t="shared" si="2058"/>
        <v>4.3245942315315781E-5</v>
      </c>
      <c r="BB1714" s="13">
        <f t="shared" si="2059"/>
        <v>2.1556588636203882E-5</v>
      </c>
      <c r="BC1714" s="13">
        <f t="shared" si="2060"/>
        <v>8.5961639636362986E-6</v>
      </c>
      <c r="BD1714" s="13">
        <f t="shared" si="2061"/>
        <v>5.0190406889793811E-3</v>
      </c>
      <c r="BE1714" s="13">
        <f t="shared" si="2062"/>
        <v>4.3256100273899901E-3</v>
      </c>
      <c r="BF1714" s="13">
        <f t="shared" si="2063"/>
        <v>1.8639918730028941E-3</v>
      </c>
      <c r="BG1714" s="13">
        <f t="shared" si="2064"/>
        <v>5.3548758527627142E-4</v>
      </c>
      <c r="BH1714" s="13">
        <f t="shared" si="2065"/>
        <v>1.1537615512362541E-4</v>
      </c>
      <c r="BI1714" s="13">
        <f t="shared" si="2066"/>
        <v>1.988715710634907E-5</v>
      </c>
      <c r="BJ1714" s="14">
        <f t="shared" si="2067"/>
        <v>0.15424422863817597</v>
      </c>
      <c r="BK1714" s="14">
        <f t="shared" si="2068"/>
        <v>0.20791092412340642</v>
      </c>
      <c r="BL1714" s="14">
        <f t="shared" si="2069"/>
        <v>0.55743062192242288</v>
      </c>
      <c r="BM1714" s="14">
        <f t="shared" si="2070"/>
        <v>0.53922365483931567</v>
      </c>
      <c r="BN1714" s="14">
        <f t="shared" si="2071"/>
        <v>0.45628297743183288</v>
      </c>
    </row>
    <row r="1715" spans="1:66" x14ac:dyDescent="0.25">
      <c r="A1715" t="s">
        <v>136</v>
      </c>
      <c r="B1715" t="s">
        <v>309</v>
      </c>
      <c r="C1715" t="s">
        <v>484</v>
      </c>
      <c r="D1715" s="11">
        <v>44474</v>
      </c>
      <c r="E1715" s="10">
        <f>VLOOKUP(A1715,home!$A$2:$E$405,3,FALSE)</f>
        <v>1.6168224299065399</v>
      </c>
      <c r="F1715" s="10">
        <f>VLOOKUP(B1715,home!$B$2:$E$405,3,FALSE)</f>
        <v>1.55</v>
      </c>
      <c r="G1715" s="10">
        <f>VLOOKUP(C1715,away!$B$2:$E$405,4,FALSE)</f>
        <v>0.87</v>
      </c>
      <c r="H1715" s="10">
        <f>VLOOKUP(A1715,away!$A$2:$E$405,3,FALSE)</f>
        <v>1.36448598130841</v>
      </c>
      <c r="I1715" s="10">
        <f>VLOOKUP(C1715,away!$B$2:$E$405,3,FALSE)</f>
        <v>0.99</v>
      </c>
      <c r="J1715" s="10">
        <f>VLOOKUP(B1715,home!$B$2:$E$405,4,FALSE)</f>
        <v>1.1000000000000001</v>
      </c>
      <c r="K1715" s="12">
        <f t="shared" si="2016"/>
        <v>2.1802850467289692</v>
      </c>
      <c r="L1715" s="12">
        <f t="shared" si="2017"/>
        <v>1.4859252336448587</v>
      </c>
      <c r="M1715" s="13">
        <f t="shared" si="2018"/>
        <v>2.5573201802377862E-2</v>
      </c>
      <c r="N1715" s="13">
        <f t="shared" si="2019"/>
        <v>5.5756869486706773E-2</v>
      </c>
      <c r="O1715" s="13">
        <f t="shared" si="2020"/>
        <v>3.7999865863245441E-2</v>
      </c>
      <c r="P1715" s="13">
        <f t="shared" si="2021"/>
        <v>8.2850539319340638E-2</v>
      </c>
      <c r="Q1715" s="13">
        <f t="shared" si="2022"/>
        <v>6.0782934397142774E-2</v>
      </c>
      <c r="R1715" s="13">
        <f t="shared" si="2023"/>
        <v>2.8232479780658147E-2</v>
      </c>
      <c r="S1715" s="13">
        <f t="shared" si="2024"/>
        <v>6.7103563317474038E-2</v>
      </c>
      <c r="T1715" s="13">
        <f t="shared" si="2025"/>
        <v>9.0318895995694481E-2</v>
      </c>
      <c r="U1715" s="13">
        <f t="shared" si="2026"/>
        <v>6.1554853497846923E-2</v>
      </c>
      <c r="V1715" s="13">
        <f t="shared" si="2027"/>
        <v>2.4155348477958083E-2</v>
      </c>
      <c r="W1715" s="13">
        <f t="shared" si="2028"/>
        <v>4.4174707654132755E-2</v>
      </c>
      <c r="X1715" s="13">
        <f t="shared" si="2029"/>
        <v>6.5640312792160538E-2</v>
      </c>
      <c r="Y1715" s="13">
        <f t="shared" si="2030"/>
        <v>4.8768298561106392E-2</v>
      </c>
      <c r="Z1715" s="13">
        <f t="shared" si="2031"/>
        <v>1.3983784704816069E-2</v>
      </c>
      <c r="AA1715" s="13">
        <f t="shared" si="2032"/>
        <v>3.0488636688587745E-2</v>
      </c>
      <c r="AB1715" s="13">
        <f t="shared" si="2033"/>
        <v>3.3236959333640057E-2</v>
      </c>
      <c r="AC1715" s="13">
        <f t="shared" si="2034"/>
        <v>4.8910663990932041E-3</v>
      </c>
      <c r="AD1715" s="13">
        <f t="shared" si="2035"/>
        <v>2.4078363635482349E-2</v>
      </c>
      <c r="AE1715" s="13">
        <f t="shared" si="2036"/>
        <v>3.5778648110839979E-2</v>
      </c>
      <c r="AF1715" s="13">
        <f t="shared" si="2037"/>
        <v>2.6582198026798547E-2</v>
      </c>
      <c r="AG1715" s="13">
        <f t="shared" si="2038"/>
        <v>1.3166386271254845E-2</v>
      </c>
      <c r="AH1715" s="13">
        <f t="shared" si="2039"/>
        <v>5.1947146386858052E-3</v>
      </c>
      <c r="AI1715" s="13">
        <f t="shared" si="2040"/>
        <v>1.1325958648750739E-2</v>
      </c>
      <c r="AJ1715" s="13">
        <f t="shared" si="2041"/>
        <v>1.2346909140870943E-2</v>
      </c>
      <c r="AK1715" s="13">
        <f t="shared" si="2042"/>
        <v>8.9732604577207123E-3</v>
      </c>
      <c r="AL1715" s="13">
        <f t="shared" si="2043"/>
        <v>6.3383144925388026E-4</v>
      </c>
      <c r="AM1715" s="13">
        <f t="shared" si="2044"/>
        <v>1.0499539236828954E-2</v>
      </c>
      <c r="AN1715" s="13">
        <f t="shared" si="2045"/>
        <v>1.5601530293648424E-2</v>
      </c>
      <c r="AO1715" s="13">
        <f t="shared" si="2046"/>
        <v>1.1591353773403442E-2</v>
      </c>
      <c r="AP1715" s="13">
        <f t="shared" si="2047"/>
        <v>5.7412950213349082E-3</v>
      </c>
      <c r="AQ1715" s="13">
        <f t="shared" si="2048"/>
        <v>2.1327837865002847E-3</v>
      </c>
      <c r="AR1715" s="13">
        <f t="shared" si="2049"/>
        <v>1.5437915126415144E-3</v>
      </c>
      <c r="AS1715" s="13">
        <f t="shared" si="2050"/>
        <v>3.36590555027939E-3</v>
      </c>
      <c r="AT1715" s="13">
        <f t="shared" si="2051"/>
        <v>3.669316769988099E-3</v>
      </c>
      <c r="AU1715" s="13">
        <f t="shared" si="2052"/>
        <v>2.6667188284389639E-3</v>
      </c>
      <c r="AV1715" s="13">
        <f t="shared" si="2053"/>
        <v>1.4535517963690171E-3</v>
      </c>
      <c r="AW1715" s="13">
        <f t="shared" si="2054"/>
        <v>5.7040262752446776E-5</v>
      </c>
      <c r="AX1715" s="13">
        <f t="shared" si="2055"/>
        <v>3.8153313992670421E-3</v>
      </c>
      <c r="AY1715" s="13">
        <f t="shared" si="2056"/>
        <v>5.6692972008884441E-3</v>
      </c>
      <c r="AZ1715" s="13">
        <f t="shared" si="2057"/>
        <v>4.2120758839161538E-3</v>
      </c>
      <c r="BA1715" s="13">
        <f t="shared" si="2058"/>
        <v>2.0862766139793285E-3</v>
      </c>
      <c r="BB1715" s="13">
        <f t="shared" si="2059"/>
        <v>7.7501276626875976E-4</v>
      </c>
      <c r="BC1715" s="13">
        <f t="shared" si="2060"/>
        <v>2.3032220515913098E-4</v>
      </c>
      <c r="BD1715" s="13">
        <f t="shared" si="2061"/>
        <v>3.8232646068679855E-4</v>
      </c>
      <c r="BE1715" s="13">
        <f t="shared" si="2062"/>
        <v>8.3358066520423783E-4</v>
      </c>
      <c r="BF1715" s="13">
        <f t="shared" si="2063"/>
        <v>9.0872172979359375E-4</v>
      </c>
      <c r="BG1715" s="13">
        <f t="shared" si="2064"/>
        <v>6.604241330355516E-4</v>
      </c>
      <c r="BH1715" s="13">
        <f t="shared" si="2065"/>
        <v>3.599782154390892E-4</v>
      </c>
      <c r="BI1715" s="13">
        <f t="shared" si="2066"/>
        <v>1.5697102405400518E-4</v>
      </c>
      <c r="BJ1715" s="14">
        <f t="shared" si="2067"/>
        <v>0.52740243311251434</v>
      </c>
      <c r="BK1715" s="14">
        <f t="shared" si="2068"/>
        <v>0.21087684796638614</v>
      </c>
      <c r="BL1715" s="14">
        <f t="shared" si="2069"/>
        <v>0.24535492473593681</v>
      </c>
      <c r="BM1715" s="14">
        <f t="shared" si="2070"/>
        <v>0.70080984293204585</v>
      </c>
      <c r="BN1715" s="14">
        <f t="shared" si="2071"/>
        <v>0.2911958906494716</v>
      </c>
    </row>
    <row r="1716" spans="1:66" x14ac:dyDescent="0.25">
      <c r="A1716" t="s">
        <v>136</v>
      </c>
      <c r="B1716" t="s">
        <v>317</v>
      </c>
      <c r="C1716" t="s">
        <v>381</v>
      </c>
      <c r="D1716" s="11">
        <v>44474</v>
      </c>
      <c r="E1716" s="10">
        <f>VLOOKUP(A1716,home!$A$2:$E$405,3,FALSE)</f>
        <v>1.6168224299065399</v>
      </c>
      <c r="F1716" s="10">
        <f>VLOOKUP(B1716,home!$B$2:$E$405,3,FALSE)</f>
        <v>0.87</v>
      </c>
      <c r="G1716" s="10">
        <f>VLOOKUP(C1716,away!$B$2:$E$405,4,FALSE)</f>
        <v>1.24</v>
      </c>
      <c r="H1716" s="10">
        <f>VLOOKUP(A1716,away!$A$2:$E$405,3,FALSE)</f>
        <v>1.36448598130841</v>
      </c>
      <c r="I1716" s="10">
        <f>VLOOKUP(C1716,away!$B$2:$E$405,3,FALSE)</f>
        <v>0.99</v>
      </c>
      <c r="J1716" s="10">
        <f>VLOOKUP(B1716,home!$B$2:$E$405,4,FALSE)</f>
        <v>0.44</v>
      </c>
      <c r="K1716" s="12">
        <f t="shared" si="2016"/>
        <v>1.7442280373831751</v>
      </c>
      <c r="L1716" s="12">
        <f t="shared" si="2017"/>
        <v>0.59437009345794345</v>
      </c>
      <c r="M1716" s="13">
        <f t="shared" si="2018"/>
        <v>9.6462771673248335E-2</v>
      </c>
      <c r="N1716" s="13">
        <f t="shared" si="2019"/>
        <v>0.16825307091617125</v>
      </c>
      <c r="O1716" s="13">
        <f t="shared" si="2020"/>
        <v>5.7334586614640866E-2</v>
      </c>
      <c r="P1716" s="13">
        <f t="shared" si="2021"/>
        <v>0.10000459348503069</v>
      </c>
      <c r="Q1716" s="13">
        <f t="shared" si="2022"/>
        <v>0.14673586183390286</v>
      </c>
      <c r="R1716" s="13">
        <f t="shared" si="2023"/>
        <v>1.703898180225832E-2</v>
      </c>
      <c r="S1716" s="13">
        <f t="shared" si="2024"/>
        <v>2.5919115075769085E-2</v>
      </c>
      <c r="T1716" s="13">
        <f t="shared" si="2025"/>
        <v>8.7215407911848702E-2</v>
      </c>
      <c r="U1716" s="13">
        <f t="shared" si="2026"/>
        <v>2.9719869787960661E-2</v>
      </c>
      <c r="V1716" s="13">
        <f t="shared" si="2027"/>
        <v>2.9856429718746174E-3</v>
      </c>
      <c r="W1716" s="13">
        <f t="shared" si="2028"/>
        <v>8.5313601433425701E-2</v>
      </c>
      <c r="X1716" s="13">
        <f t="shared" si="2029"/>
        <v>5.0707853257218966E-2</v>
      </c>
      <c r="Y1716" s="13">
        <f t="shared" si="2030"/>
        <v>1.5069615739772458E-2</v>
      </c>
      <c r="Z1716" s="13">
        <f t="shared" si="2031"/>
        <v>3.3758204020788258E-3</v>
      </c>
      <c r="AA1716" s="13">
        <f t="shared" si="2032"/>
        <v>5.8882005944760306E-3</v>
      </c>
      <c r="AB1716" s="13">
        <f t="shared" si="2033"/>
        <v>5.1351822833106877E-3</v>
      </c>
      <c r="AC1716" s="13">
        <f t="shared" si="2034"/>
        <v>1.9345417311946488E-4</v>
      </c>
      <c r="AD1716" s="13">
        <f t="shared" si="2035"/>
        <v>3.7201593897578621E-2</v>
      </c>
      <c r="AE1716" s="13">
        <f t="shared" si="2036"/>
        <v>2.211151484168826E-2</v>
      </c>
      <c r="AF1716" s="13">
        <f t="shared" si="2037"/>
        <v>6.5712115714754767E-3</v>
      </c>
      <c r="AG1716" s="13">
        <f t="shared" si="2038"/>
        <v>1.3019105452899331E-3</v>
      </c>
      <c r="AH1716" s="13">
        <f t="shared" si="2039"/>
        <v>5.0162167197020588E-4</v>
      </c>
      <c r="AI1716" s="13">
        <f t="shared" si="2040"/>
        <v>8.7494258440945895E-4</v>
      </c>
      <c r="AJ1716" s="13">
        <f t="shared" si="2041"/>
        <v>7.6304969341373715E-4</v>
      </c>
      <c r="AK1716" s="13">
        <f t="shared" si="2042"/>
        <v>4.4364422305629206E-4</v>
      </c>
      <c r="AL1716" s="13">
        <f t="shared" si="2043"/>
        <v>8.0222890573068926E-6</v>
      </c>
      <c r="AM1716" s="13">
        <f t="shared" si="2044"/>
        <v>1.2977612622299886E-2</v>
      </c>
      <c r="AN1716" s="13">
        <f t="shared" si="2045"/>
        <v>7.7135048271773686E-3</v>
      </c>
      <c r="AO1716" s="13">
        <f t="shared" si="2046"/>
        <v>2.2923382925088553E-3</v>
      </c>
      <c r="AP1716" s="13">
        <f t="shared" si="2047"/>
        <v>4.5416577505190365E-4</v>
      </c>
      <c r="AQ1716" s="13">
        <f t="shared" si="2048"/>
        <v>6.7485638540749812E-5</v>
      </c>
      <c r="AR1716" s="13">
        <f t="shared" si="2049"/>
        <v>5.9629784009892239E-5</v>
      </c>
      <c r="AS1716" s="13">
        <f t="shared" si="2050"/>
        <v>1.0400794113315696E-4</v>
      </c>
      <c r="AT1716" s="13">
        <f t="shared" si="2051"/>
        <v>9.0706783517475627E-5</v>
      </c>
      <c r="AU1716" s="13">
        <f t="shared" si="2052"/>
        <v>5.2737771664009011E-5</v>
      </c>
      <c r="AV1716" s="13">
        <f t="shared" si="2053"/>
        <v>2.2996674991369108E-5</v>
      </c>
      <c r="AW1716" s="13">
        <f t="shared" si="2054"/>
        <v>2.3102342491513722E-7</v>
      </c>
      <c r="AX1716" s="13">
        <f t="shared" si="2055"/>
        <v>3.772652632352208E-3</v>
      </c>
      <c r="AY1716" s="13">
        <f t="shared" si="2056"/>
        <v>2.2423518976755377E-3</v>
      </c>
      <c r="AZ1716" s="13">
        <f t="shared" si="2057"/>
        <v>6.663934534935031E-4</v>
      </c>
      <c r="BA1716" s="13">
        <f t="shared" si="2058"/>
        <v>1.3202811307756507E-4</v>
      </c>
      <c r="BB1716" s="13">
        <f t="shared" si="2059"/>
        <v>1.9618390477247064E-5</v>
      </c>
      <c r="BC1716" s="13">
        <f t="shared" si="2060"/>
        <v>2.3321169162911536E-6</v>
      </c>
      <c r="BD1716" s="13">
        <f t="shared" si="2061"/>
        <v>5.9070267158061034E-6</v>
      </c>
      <c r="BE1716" s="13">
        <f t="shared" si="2062"/>
        <v>1.030320161528046E-5</v>
      </c>
      <c r="BF1716" s="13">
        <f t="shared" si="2063"/>
        <v>8.9855665660919031E-6</v>
      </c>
      <c r="BG1716" s="13">
        <f t="shared" si="2064"/>
        <v>5.2242923787834515E-6</v>
      </c>
      <c r="BH1716" s="13">
        <f t="shared" si="2065"/>
        <v>2.2780893106403339E-6</v>
      </c>
      <c r="BI1716" s="13">
        <f t="shared" si="2066"/>
        <v>7.9470144945635557E-7</v>
      </c>
      <c r="BJ1716" s="14">
        <f t="shared" si="2067"/>
        <v>0.65082212570794318</v>
      </c>
      <c r="BK1716" s="14">
        <f t="shared" si="2068"/>
        <v>0.22781595156577503</v>
      </c>
      <c r="BL1716" s="14">
        <f t="shared" si="2069"/>
        <v>0.1180636510888482</v>
      </c>
      <c r="BM1716" s="14">
        <f t="shared" si="2070"/>
        <v>0.41200556156514256</v>
      </c>
      <c r="BN1716" s="14">
        <f t="shared" si="2071"/>
        <v>0.58582986632525225</v>
      </c>
    </row>
    <row r="1717" spans="1:66" x14ac:dyDescent="0.25">
      <c r="A1717" t="s">
        <v>136</v>
      </c>
      <c r="B1717" t="s">
        <v>480</v>
      </c>
      <c r="C1717" t="s">
        <v>387</v>
      </c>
      <c r="D1717" s="11">
        <v>44474</v>
      </c>
      <c r="E1717" s="10">
        <f>VLOOKUP(A1717,home!$A$2:$E$405,3,FALSE)</f>
        <v>1.6168224299065399</v>
      </c>
      <c r="F1717" s="10">
        <f>VLOOKUP(B1717,home!$B$2:$E$405,3,FALSE)</f>
        <v>1.61</v>
      </c>
      <c r="G1717" s="10">
        <f>VLOOKUP(C1717,away!$B$2:$E$405,4,FALSE)</f>
        <v>1.73</v>
      </c>
      <c r="H1717" s="10">
        <f>VLOOKUP(A1717,away!$A$2:$E$405,3,FALSE)</f>
        <v>1.36448598130841</v>
      </c>
      <c r="I1717" s="10">
        <f>VLOOKUP(C1717,away!$B$2:$E$405,3,FALSE)</f>
        <v>0.87</v>
      </c>
      <c r="J1717" s="10">
        <f>VLOOKUP(B1717,home!$B$2:$E$405,4,FALSE)</f>
        <v>0.59</v>
      </c>
      <c r="K1717" s="12">
        <f t="shared" si="2016"/>
        <v>4.5033355140186861</v>
      </c>
      <c r="L1717" s="12">
        <f t="shared" si="2017"/>
        <v>0.70039065420560676</v>
      </c>
      <c r="M1717" s="13">
        <f t="shared" si="2018"/>
        <v>5.4960470230856874E-3</v>
      </c>
      <c r="N1717" s="13">
        <f t="shared" si="2019"/>
        <v>2.4750543745778453E-2</v>
      </c>
      <c r="O1717" s="13">
        <f t="shared" si="2020"/>
        <v>3.8493799700437619E-3</v>
      </c>
      <c r="P1717" s="13">
        <f t="shared" si="2021"/>
        <v>1.7335049526050261E-2</v>
      </c>
      <c r="Q1717" s="13">
        <f t="shared" si="2022"/>
        <v>5.5730001320818602E-2</v>
      </c>
      <c r="R1717" s="13">
        <f t="shared" si="2023"/>
        <v>1.3480348777524546E-3</v>
      </c>
      <c r="S1717" s="13">
        <f t="shared" si="2024"/>
        <v>1.3669094387674158E-2</v>
      </c>
      <c r="T1717" s="13">
        <f t="shared" si="2025"/>
        <v>3.9032772083967465E-2</v>
      </c>
      <c r="U1717" s="13">
        <f t="shared" si="2026"/>
        <v>6.0706533391184673E-3</v>
      </c>
      <c r="V1717" s="13">
        <f t="shared" si="2027"/>
        <v>4.7904011170064572E-3</v>
      </c>
      <c r="W1717" s="13">
        <f t="shared" si="2028"/>
        <v>8.3656964714783566E-2</v>
      </c>
      <c r="X1717" s="13">
        <f t="shared" si="2029"/>
        <v>5.8592556245442622E-2</v>
      </c>
      <c r="Y1717" s="13">
        <f t="shared" si="2030"/>
        <v>2.0518839400162185E-2</v>
      </c>
      <c r="Z1717" s="13">
        <f t="shared" si="2031"/>
        <v>3.1471700997367223E-4</v>
      </c>
      <c r="AA1717" s="13">
        <f t="shared" si="2032"/>
        <v>1.4172762878802113E-3</v>
      </c>
      <c r="AB1717" s="13">
        <f t="shared" si="2033"/>
        <v>3.1912353201937636E-3</v>
      </c>
      <c r="AC1717" s="13">
        <f t="shared" si="2034"/>
        <v>9.4433599576367196E-4</v>
      </c>
      <c r="AD1717" s="13">
        <f t="shared" si="2035"/>
        <v>9.4183845048773238E-2</v>
      </c>
      <c r="AE1717" s="13">
        <f t="shared" si="2036"/>
        <v>6.596548484930978E-2</v>
      </c>
      <c r="AF1717" s="13">
        <f t="shared" si="2037"/>
        <v>2.310080454429906E-2</v>
      </c>
      <c r="AG1717" s="13">
        <f t="shared" si="2038"/>
        <v>5.3931958691524904E-3</v>
      </c>
      <c r="AH1717" s="13">
        <f t="shared" si="2039"/>
        <v>5.5106213126273185E-5</v>
      </c>
      <c r="AI1717" s="13">
        <f t="shared" si="2040"/>
        <v>2.4816176661462871E-4</v>
      </c>
      <c r="AJ1717" s="13">
        <f t="shared" si="2041"/>
        <v>5.5877784840863717E-4</v>
      </c>
      <c r="AK1717" s="13">
        <f t="shared" si="2042"/>
        <v>8.3878804306185533E-4</v>
      </c>
      <c r="AL1717" s="13">
        <f t="shared" si="2043"/>
        <v>1.1914098396199275E-4</v>
      </c>
      <c r="AM1717" s="13">
        <f t="shared" si="2044"/>
        <v>8.4828290850994692E-2</v>
      </c>
      <c r="AN1717" s="13">
        <f t="shared" si="2045"/>
        <v>5.9412942124271659E-2</v>
      </c>
      <c r="AO1717" s="13">
        <f t="shared" si="2046"/>
        <v>2.080613470134924E-2</v>
      </c>
      <c r="AP1717" s="13">
        <f t="shared" si="2047"/>
        <v>4.8574740983226561E-3</v>
      </c>
      <c r="AQ1717" s="13">
        <f t="shared" si="2048"/>
        <v>8.5053236537774865E-4</v>
      </c>
      <c r="AR1717" s="13">
        <f t="shared" si="2049"/>
        <v>7.7191753324608169E-6</v>
      </c>
      <c r="AS1717" s="13">
        <f t="shared" si="2050"/>
        <v>3.4762036413607796E-5</v>
      </c>
      <c r="AT1717" s="13">
        <f t="shared" si="2051"/>
        <v>7.8272556560505391E-5</v>
      </c>
      <c r="AU1717" s="13">
        <f t="shared" si="2052"/>
        <v>1.1749586124398674E-4</v>
      </c>
      <c r="AV1717" s="13">
        <f t="shared" si="2053"/>
        <v>1.3228082117256433E-4</v>
      </c>
      <c r="AW1717" s="13">
        <f t="shared" si="2054"/>
        <v>1.0438385427483506E-5</v>
      </c>
      <c r="AX1717" s="13">
        <f t="shared" si="2055"/>
        <v>6.3668375797131804E-2</v>
      </c>
      <c r="AY1717" s="13">
        <f t="shared" si="2056"/>
        <v>4.4592735376761561E-2</v>
      </c>
      <c r="AZ1717" s="13">
        <f t="shared" si="2057"/>
        <v>1.5616167551673766E-2</v>
      </c>
      <c r="BA1717" s="13">
        <f t="shared" si="2058"/>
        <v>3.6458059359003856E-3</v>
      </c>
      <c r="BB1717" s="13">
        <f t="shared" si="2059"/>
        <v>6.3837210113798872E-4</v>
      </c>
      <c r="BC1717" s="13">
        <f t="shared" si="2060"/>
        <v>8.9421970708528773E-5</v>
      </c>
      <c r="BD1717" s="13">
        <f t="shared" si="2061"/>
        <v>9.0107304350500166E-7</v>
      </c>
      <c r="BE1717" s="13">
        <f t="shared" si="2062"/>
        <v>4.0578342375409787E-6</v>
      </c>
      <c r="BF1717" s="13">
        <f t="shared" si="2063"/>
        <v>9.136894515959614E-6</v>
      </c>
      <c r="BG1717" s="13">
        <f t="shared" si="2064"/>
        <v>1.371550052052117E-5</v>
      </c>
      <c r="BH1717" s="13">
        <f t="shared" si="2065"/>
        <v>1.5441375146651191E-5</v>
      </c>
      <c r="BI1717" s="13">
        <f t="shared" si="2066"/>
        <v>1.3907538616639958E-5</v>
      </c>
      <c r="BJ1717" s="14">
        <f t="shared" si="2067"/>
        <v>0.76993126069611761</v>
      </c>
      <c r="BK1717" s="14">
        <f t="shared" si="2068"/>
        <v>8.694680441030378E-2</v>
      </c>
      <c r="BL1717" s="14">
        <f t="shared" si="2069"/>
        <v>1.8005104333004011E-2</v>
      </c>
      <c r="BM1717" s="14">
        <f t="shared" si="2070"/>
        <v>0.72210653299453575</v>
      </c>
      <c r="BN1717" s="14">
        <f t="shared" si="2071"/>
        <v>0.10850905646352921</v>
      </c>
    </row>
    <row r="1718" spans="1:66" x14ac:dyDescent="0.25">
      <c r="A1718" t="s">
        <v>136</v>
      </c>
      <c r="B1718" t="s">
        <v>482</v>
      </c>
      <c r="C1718" t="s">
        <v>307</v>
      </c>
      <c r="D1718" s="11">
        <v>44474</v>
      </c>
      <c r="E1718" s="10">
        <f>VLOOKUP(A1718,home!$A$2:$E$405,3,FALSE)</f>
        <v>1.6168224299065399</v>
      </c>
      <c r="F1718" s="10">
        <f>VLOOKUP(B1718,home!$B$2:$E$405,3,FALSE)</f>
        <v>0.12</v>
      </c>
      <c r="G1718" s="10">
        <f>VLOOKUP(C1718,away!$B$2:$E$405,4,FALSE)</f>
        <v>1.1100000000000001</v>
      </c>
      <c r="H1718" s="10">
        <f>VLOOKUP(A1718,away!$A$2:$E$405,3,FALSE)</f>
        <v>1.36448598130841</v>
      </c>
      <c r="I1718" s="10">
        <f>VLOOKUP(C1718,away!$B$2:$E$405,3,FALSE)</f>
        <v>1.1100000000000001</v>
      </c>
      <c r="J1718" s="10">
        <f>VLOOKUP(B1718,home!$B$2:$E$405,4,FALSE)</f>
        <v>0.59</v>
      </c>
      <c r="K1718" s="12">
        <f t="shared" si="2016"/>
        <v>0.21536074766355115</v>
      </c>
      <c r="L1718" s="12">
        <f t="shared" si="2017"/>
        <v>0.89360186915887774</v>
      </c>
      <c r="M1718" s="13">
        <f t="shared" si="2018"/>
        <v>0.32990101738848315</v>
      </c>
      <c r="N1718" s="13">
        <f t="shared" si="2019"/>
        <v>7.1047729759749906E-2</v>
      </c>
      <c r="O1718" s="13">
        <f t="shared" si="2020"/>
        <v>0.29480016577576401</v>
      </c>
      <c r="P1718" s="13">
        <f t="shared" si="2021"/>
        <v>6.3488384112807342E-2</v>
      </c>
      <c r="Q1718" s="13">
        <f t="shared" si="2022"/>
        <v>7.6504461004288354E-3</v>
      </c>
      <c r="R1718" s="13">
        <f t="shared" si="2023"/>
        <v>0.13171698958278485</v>
      </c>
      <c r="S1718" s="13">
        <f t="shared" si="2024"/>
        <v>3.0545335606746767E-3</v>
      </c>
      <c r="T1718" s="13">
        <f t="shared" si="2025"/>
        <v>6.8364529352424553E-3</v>
      </c>
      <c r="U1718" s="13">
        <f t="shared" si="2026"/>
        <v>2.8366669356540718E-2</v>
      </c>
      <c r="V1718" s="13">
        <f t="shared" si="2027"/>
        <v>6.5315011932540805E-5</v>
      </c>
      <c r="W1718" s="13">
        <f t="shared" si="2028"/>
        <v>5.4920193071601806E-4</v>
      </c>
      <c r="X1718" s="13">
        <f t="shared" si="2029"/>
        <v>4.9076787183349822E-4</v>
      </c>
      <c r="Y1718" s="13">
        <f t="shared" si="2030"/>
        <v>2.1927554379676928E-4</v>
      </c>
      <c r="Z1718" s="13">
        <f t="shared" si="2031"/>
        <v>3.9234182697052332E-2</v>
      </c>
      <c r="AA1718" s="13">
        <f t="shared" si="2032"/>
        <v>8.4495029196055491E-3</v>
      </c>
      <c r="AB1718" s="13">
        <f t="shared" si="2033"/>
        <v>9.0984563307580462E-4</v>
      </c>
      <c r="AC1718" s="13">
        <f t="shared" si="2034"/>
        <v>7.8560392878059867E-7</v>
      </c>
      <c r="AD1718" s="13">
        <f t="shared" si="2035"/>
        <v>2.9569134604316853E-5</v>
      </c>
      <c r="AE1718" s="13">
        <f t="shared" si="2036"/>
        <v>2.6423033951827993E-5</v>
      </c>
      <c r="AF1718" s="13">
        <f t="shared" si="2037"/>
        <v>1.180583626410099E-5</v>
      </c>
      <c r="AG1718" s="13">
        <f t="shared" si="2038"/>
        <v>3.5165724508614365E-6</v>
      </c>
      <c r="AH1718" s="13">
        <f t="shared" si="2039"/>
        <v>8.7649347482517143E-3</v>
      </c>
      <c r="AI1718" s="13">
        <f t="shared" si="2040"/>
        <v>1.8876229006057283E-3</v>
      </c>
      <c r="AJ1718" s="13">
        <f t="shared" si="2041"/>
        <v>2.0325993959064535E-4</v>
      </c>
      <c r="AK1718" s="13">
        <f t="shared" si="2042"/>
        <v>1.4591404186763214E-5</v>
      </c>
      <c r="AL1718" s="13">
        <f t="shared" si="2043"/>
        <v>6.0474774386305848E-9</v>
      </c>
      <c r="AM1718" s="13">
        <f t="shared" si="2044"/>
        <v>1.2736061872299718E-6</v>
      </c>
      <c r="AN1718" s="13">
        <f t="shared" si="2045"/>
        <v>1.1380968694810145E-6</v>
      </c>
      <c r="AO1718" s="13">
        <f t="shared" si="2046"/>
        <v>5.0850274492605083E-7</v>
      </c>
      <c r="AP1718" s="13">
        <f t="shared" si="2047"/>
        <v>1.5146633444611304E-7</v>
      </c>
      <c r="AQ1718" s="13">
        <f t="shared" si="2048"/>
        <v>3.3837649893922579E-8</v>
      </c>
      <c r="AR1718" s="13">
        <f t="shared" si="2049"/>
        <v>1.5664724148186661E-3</v>
      </c>
      <c r="AS1718" s="13">
        <f t="shared" si="2050"/>
        <v>3.3735667044967633E-4</v>
      </c>
      <c r="AT1718" s="13">
        <f t="shared" si="2051"/>
        <v>3.6326692388664257E-5</v>
      </c>
      <c r="AU1718" s="13">
        <f t="shared" si="2052"/>
        <v>2.6077812109888572E-6</v>
      </c>
      <c r="AV1718" s="13">
        <f t="shared" si="2053"/>
        <v>1.4040342783538021E-7</v>
      </c>
      <c r="AW1718" s="13">
        <f t="shared" si="2054"/>
        <v>3.232826331908786E-11</v>
      </c>
      <c r="AX1718" s="13">
        <f t="shared" si="2055"/>
        <v>4.5714130118461948E-8</v>
      </c>
      <c r="AY1718" s="13">
        <f t="shared" si="2056"/>
        <v>4.0850232120829746E-8</v>
      </c>
      <c r="AZ1718" s="13">
        <f t="shared" si="2057"/>
        <v>1.8251921889373744E-8</v>
      </c>
      <c r="BA1718" s="13">
        <f t="shared" si="2058"/>
        <v>5.4366505053620713E-9</v>
      </c>
      <c r="BB1718" s="13">
        <f t="shared" si="2059"/>
        <v>1.214550263388776E-9</v>
      </c>
      <c r="BC1718" s="13">
        <f t="shared" si="2060"/>
        <v>2.1706487711032355E-10</v>
      </c>
      <c r="BD1718" s="13">
        <f t="shared" si="2061"/>
        <v>2.3330044631129676E-4</v>
      </c>
      <c r="BE1718" s="13">
        <f t="shared" si="2062"/>
        <v>5.0243758547841036E-5</v>
      </c>
      <c r="BF1718" s="13">
        <f t="shared" si="2063"/>
        <v>5.4102667031449914E-6</v>
      </c>
      <c r="BG1718" s="13">
        <f t="shared" si="2064"/>
        <v>3.883863607495073E-7</v>
      </c>
      <c r="BH1718" s="13">
        <f t="shared" si="2065"/>
        <v>2.0910794258334886E-8</v>
      </c>
      <c r="BI1718" s="13">
        <f t="shared" si="2066"/>
        <v>9.0067285714273864E-10</v>
      </c>
      <c r="BJ1718" s="14">
        <f t="shared" si="2067"/>
        <v>8.6868405913374358E-2</v>
      </c>
      <c r="BK1718" s="14">
        <f t="shared" si="2068"/>
        <v>0.3965100825755361</v>
      </c>
      <c r="BL1718" s="14">
        <f t="shared" si="2069"/>
        <v>0.47734585089209169</v>
      </c>
      <c r="BM1718" s="14">
        <f t="shared" si="2070"/>
        <v>0.10135374854013254</v>
      </c>
      <c r="BN1718" s="14">
        <f t="shared" si="2071"/>
        <v>0.89860473272001817</v>
      </c>
    </row>
    <row r="1719" spans="1:66" x14ac:dyDescent="0.25">
      <c r="A1719" t="s">
        <v>136</v>
      </c>
      <c r="B1719" t="s">
        <v>344</v>
      </c>
      <c r="C1719" t="s">
        <v>359</v>
      </c>
      <c r="D1719" s="11">
        <v>44474</v>
      </c>
      <c r="E1719" s="10">
        <f>VLOOKUP(A1719,home!$A$2:$E$405,3,FALSE)</f>
        <v>1.6168224299065399</v>
      </c>
      <c r="F1719" s="10">
        <f>VLOOKUP(B1719,home!$B$2:$E$405,3,FALSE)</f>
        <v>1.48</v>
      </c>
      <c r="G1719" s="10">
        <f>VLOOKUP(C1719,away!$B$2:$E$405,4,FALSE)</f>
        <v>0.74</v>
      </c>
      <c r="H1719" s="10">
        <f>VLOOKUP(A1719,away!$A$2:$E$405,3,FALSE)</f>
        <v>1.36448598130841</v>
      </c>
      <c r="I1719" s="10">
        <f>VLOOKUP(C1719,away!$B$2:$E$405,3,FALSE)</f>
        <v>1.1100000000000001</v>
      </c>
      <c r="J1719" s="10">
        <f>VLOOKUP(B1719,home!$B$2:$E$405,4,FALSE)</f>
        <v>0.73</v>
      </c>
      <c r="K1719" s="12">
        <f t="shared" si="2016"/>
        <v>1.7707439252336423</v>
      </c>
      <c r="L1719" s="12">
        <f t="shared" si="2017"/>
        <v>1.1056429906542047</v>
      </c>
      <c r="M1719" s="13">
        <f t="shared" si="2018"/>
        <v>5.6337949297721561E-2</v>
      </c>
      <c r="N1719" s="13">
        <f t="shared" si="2019"/>
        <v>9.9760081479061402E-2</v>
      </c>
      <c r="O1719" s="13">
        <f t="shared" si="2020"/>
        <v>6.2289658748857807E-2</v>
      </c>
      <c r="P1719" s="13">
        <f t="shared" si="2021"/>
        <v>0.11029903483441657</v>
      </c>
      <c r="Q1719" s="13">
        <f t="shared" si="2022"/>
        <v>8.83247791299306E-2</v>
      </c>
      <c r="R1719" s="13">
        <f t="shared" si="2023"/>
        <v>3.44350622929585E-2</v>
      </c>
      <c r="S1719" s="13">
        <f t="shared" si="2024"/>
        <v>5.3986155145231127E-2</v>
      </c>
      <c r="T1719" s="13">
        <f t="shared" si="2025"/>
        <v>9.765567294608854E-2</v>
      </c>
      <c r="U1719" s="13">
        <f t="shared" si="2026"/>
        <v>6.0975677370298326E-2</v>
      </c>
      <c r="V1719" s="13">
        <f t="shared" si="2027"/>
        <v>1.1743851921340863E-2</v>
      </c>
      <c r="W1719" s="13">
        <f t="shared" si="2028"/>
        <v>5.2133522030642601E-2</v>
      </c>
      <c r="X1719" s="13">
        <f t="shared" si="2029"/>
        <v>5.7641063211296542E-2</v>
      </c>
      <c r="Y1719" s="13">
        <f t="shared" si="2030"/>
        <v>3.1865218756712985E-2</v>
      </c>
      <c r="Z1719" s="13">
        <f t="shared" si="2031"/>
        <v>1.2690961752316819E-2</v>
      </c>
      <c r="AA1719" s="13">
        <f t="shared" si="2032"/>
        <v>2.2472443428287508E-2</v>
      </c>
      <c r="AB1719" s="13">
        <f t="shared" si="2033"/>
        <v>1.98964713428984E-2</v>
      </c>
      <c r="AC1719" s="13">
        <f t="shared" si="2034"/>
        <v>1.4370148677636033E-3</v>
      </c>
      <c r="AD1719" s="13">
        <f t="shared" si="2035"/>
        <v>2.3078779359198671E-2</v>
      </c>
      <c r="AE1719" s="13">
        <f t="shared" si="2036"/>
        <v>2.5516890631352943E-2</v>
      </c>
      <c r="AF1719" s="13">
        <f t="shared" si="2037"/>
        <v>1.4106285634922664E-2</v>
      </c>
      <c r="AG1719" s="13">
        <f t="shared" si="2038"/>
        <v>5.1988386121394449E-3</v>
      </c>
      <c r="AH1719" s="13">
        <f t="shared" si="2039"/>
        <v>3.5079182265274249E-3</v>
      </c>
      <c r="AI1719" s="13">
        <f t="shared" si="2040"/>
        <v>6.2116248898398101E-3</v>
      </c>
      <c r="AJ1719" s="13">
        <f t="shared" si="2041"/>
        <v>5.4995985197569689E-3</v>
      </c>
      <c r="AK1719" s="13">
        <f t="shared" si="2042"/>
        <v>3.2461268900278615E-3</v>
      </c>
      <c r="AL1719" s="13">
        <f t="shared" si="2043"/>
        <v>1.1253611814616914E-4</v>
      </c>
      <c r="AM1719" s="13">
        <f t="shared" si="2044"/>
        <v>8.1733216704217154E-3</v>
      </c>
      <c r="AN1719" s="13">
        <f t="shared" si="2045"/>
        <v>9.0367758152638845E-3</v>
      </c>
      <c r="AO1719" s="13">
        <f t="shared" si="2046"/>
        <v>4.9957239191299758E-3</v>
      </c>
      <c r="AP1719" s="13">
        <f t="shared" si="2047"/>
        <v>1.8411623781432027E-3</v>
      </c>
      <c r="AQ1719" s="13">
        <f t="shared" si="2048"/>
        <v>5.0891706951256476E-4</v>
      </c>
      <c r="AR1719" s="13">
        <f t="shared" si="2049"/>
        <v>7.7570103978963486E-4</v>
      </c>
      <c r="AS1719" s="13">
        <f t="shared" si="2050"/>
        <v>1.3735679040049159E-3</v>
      </c>
      <c r="AT1719" s="13">
        <f t="shared" si="2051"/>
        <v>1.2161185109563061E-3</v>
      </c>
      <c r="AU1719" s="13">
        <f t="shared" si="2052"/>
        <v>7.1781148854668721E-4</v>
      </c>
      <c r="AV1719" s="13">
        <f t="shared" si="2053"/>
        <v>3.1776508320174125E-4</v>
      </c>
      <c r="AW1719" s="13">
        <f t="shared" si="2054"/>
        <v>6.1201223895080147E-6</v>
      </c>
      <c r="AX1719" s="13">
        <f t="shared" si="2055"/>
        <v>2.4121432828132887E-3</v>
      </c>
      <c r="AY1719" s="13">
        <f t="shared" si="2056"/>
        <v>2.6669693130961353E-3</v>
      </c>
      <c r="AZ1719" s="13">
        <f t="shared" si="2057"/>
        <v>1.4743579636573006E-3</v>
      </c>
      <c r="BA1719" s="13">
        <f t="shared" si="2058"/>
        <v>5.4337118274430012E-4</v>
      </c>
      <c r="BB1719" s="13">
        <f t="shared" si="2059"/>
        <v>1.5019363488118017E-4</v>
      </c>
      <c r="BC1719" s="13">
        <f t="shared" si="2060"/>
        <v>3.3212107929450729E-5</v>
      </c>
      <c r="BD1719" s="13">
        <f t="shared" si="2061"/>
        <v>1.429414029144312E-4</v>
      </c>
      <c r="BE1719" s="13">
        <f t="shared" si="2062"/>
        <v>2.531126208751035E-4</v>
      </c>
      <c r="BF1719" s="13">
        <f t="shared" si="2063"/>
        <v>2.2409881790727779E-4</v>
      </c>
      <c r="BG1719" s="13">
        <f t="shared" si="2064"/>
        <v>1.3227387348711743E-4</v>
      </c>
      <c r="BH1719" s="13">
        <f t="shared" si="2065"/>
        <v>5.8555789486109155E-5</v>
      </c>
      <c r="BI1719" s="13">
        <f t="shared" si="2066"/>
        <v>2.0737461703957535E-5</v>
      </c>
      <c r="BJ1719" s="14">
        <f t="shared" si="2067"/>
        <v>0.52711728012893944</v>
      </c>
      <c r="BK1719" s="14">
        <f t="shared" si="2068"/>
        <v>0.236583511497716</v>
      </c>
      <c r="BL1719" s="14">
        <f t="shared" si="2069"/>
        <v>0.22376726570232588</v>
      </c>
      <c r="BM1719" s="14">
        <f t="shared" si="2070"/>
        <v>0.54605160410764508</v>
      </c>
      <c r="BN1719" s="14">
        <f t="shared" si="2071"/>
        <v>0.45144656578294645</v>
      </c>
    </row>
    <row r="1720" spans="1:66" x14ac:dyDescent="0.25">
      <c r="A1720" t="s">
        <v>136</v>
      </c>
      <c r="B1720" t="s">
        <v>347</v>
      </c>
      <c r="C1720" t="s">
        <v>315</v>
      </c>
      <c r="D1720" s="11">
        <v>44474</v>
      </c>
      <c r="E1720" s="10">
        <f>VLOOKUP(A1720,home!$A$2:$E$405,3,FALSE)</f>
        <v>1.6168224299065399</v>
      </c>
      <c r="F1720" s="10">
        <f>VLOOKUP(B1720,home!$B$2:$E$405,3,FALSE)</f>
        <v>0.25</v>
      </c>
      <c r="G1720" s="10">
        <f>VLOOKUP(C1720,away!$B$2:$E$405,4,FALSE)</f>
        <v>1.48</v>
      </c>
      <c r="H1720" s="10">
        <f>VLOOKUP(A1720,away!$A$2:$E$405,3,FALSE)</f>
        <v>1.36448598130841</v>
      </c>
      <c r="I1720" s="10">
        <f>VLOOKUP(C1720,away!$B$2:$E$405,3,FALSE)</f>
        <v>0.87</v>
      </c>
      <c r="J1720" s="10">
        <f>VLOOKUP(B1720,home!$B$2:$E$405,4,FALSE)</f>
        <v>1.03</v>
      </c>
      <c r="K1720" s="12">
        <f t="shared" si="2016"/>
        <v>0.59822429906541974</v>
      </c>
      <c r="L1720" s="12">
        <f t="shared" si="2017"/>
        <v>1.2227158878504663</v>
      </c>
      <c r="M1720" s="13">
        <f t="shared" si="2018"/>
        <v>0.16187348803182636</v>
      </c>
      <c r="N1720" s="13">
        <f t="shared" si="2019"/>
        <v>9.6836653915113924E-2</v>
      </c>
      <c r="O1720" s="13">
        <f t="shared" si="2020"/>
        <v>0.19792528563828637</v>
      </c>
      <c r="P1720" s="13">
        <f t="shared" si="2021"/>
        <v>0.11840371526828684</v>
      </c>
      <c r="Q1720" s="13">
        <f t="shared" si="2022"/>
        <v>2.8965019706104829E-2</v>
      </c>
      <c r="R1720" s="13">
        <f t="shared" si="2023"/>
        <v>0.12100319567863727</v>
      </c>
      <c r="S1720" s="13">
        <f t="shared" si="2024"/>
        <v>2.1651846697986071E-2</v>
      </c>
      <c r="T1720" s="13">
        <f t="shared" si="2025"/>
        <v>3.5415989786556218E-2</v>
      </c>
      <c r="U1720" s="13">
        <f t="shared" si="2026"/>
        <v>7.23870519195286E-2</v>
      </c>
      <c r="V1720" s="13">
        <f t="shared" si="2027"/>
        <v>1.7597137964082262E-3</v>
      </c>
      <c r="W1720" s="13">
        <f t="shared" si="2028"/>
        <v>5.7758595370335447E-3</v>
      </c>
      <c r="X1720" s="13">
        <f t="shared" si="2029"/>
        <v>7.0622352219235534E-3</v>
      </c>
      <c r="Y1720" s="13">
        <f t="shared" si="2030"/>
        <v>4.3175536047915476E-3</v>
      </c>
      <c r="Z1720" s="13">
        <f t="shared" si="2031"/>
        <v>4.9317509945649561E-2</v>
      </c>
      <c r="AA1720" s="13">
        <f t="shared" si="2032"/>
        <v>2.9502932818888074E-2</v>
      </c>
      <c r="AB1720" s="13">
        <f t="shared" si="2033"/>
        <v>8.8246856529767426E-3</v>
      </c>
      <c r="AC1720" s="13">
        <f t="shared" si="2034"/>
        <v>8.0447334920678225E-5</v>
      </c>
      <c r="AD1720" s="13">
        <f t="shared" si="2035"/>
        <v>8.6381488076055289E-4</v>
      </c>
      <c r="AE1720" s="13">
        <f t="shared" si="2036"/>
        <v>1.0562001788675841E-3</v>
      </c>
      <c r="AF1720" s="13">
        <f t="shared" si="2037"/>
        <v>6.457163697259499E-4</v>
      </c>
      <c r="AG1720" s="13">
        <f t="shared" si="2038"/>
        <v>2.6317588810301494E-4</v>
      </c>
      <c r="AH1720" s="13">
        <f t="shared" si="2039"/>
        <v>1.5075325739942278E-2</v>
      </c>
      <c r="AI1720" s="13">
        <f t="shared" si="2040"/>
        <v>9.0184261739598478E-3</v>
      </c>
      <c r="AJ1720" s="13">
        <f t="shared" si="2041"/>
        <v>2.6975208382951825E-3</v>
      </c>
      <c r="AK1720" s="13">
        <f t="shared" si="2042"/>
        <v>5.3790750423449976E-4</v>
      </c>
      <c r="AL1720" s="13">
        <f t="shared" si="2043"/>
        <v>2.3537550104975098E-6</v>
      </c>
      <c r="AM1720" s="13">
        <f t="shared" si="2044"/>
        <v>1.0335101031305223E-4</v>
      </c>
      <c r="AN1720" s="13">
        <f t="shared" si="2045"/>
        <v>1.2636892233516635E-4</v>
      </c>
      <c r="AO1720" s="13">
        <f t="shared" si="2046"/>
        <v>7.7256644534874793E-5</v>
      </c>
      <c r="AP1720" s="13">
        <f t="shared" si="2047"/>
        <v>3.1487642238269102E-5</v>
      </c>
      <c r="AQ1720" s="13">
        <f t="shared" si="2048"/>
        <v>9.625110108920764E-6</v>
      </c>
      <c r="AR1720" s="13">
        <f t="shared" si="2049"/>
        <v>3.6865680593497017E-3</v>
      </c>
      <c r="AS1720" s="13">
        <f t="shared" si="2050"/>
        <v>2.2053945932614398E-3</v>
      </c>
      <c r="AT1720" s="13">
        <f t="shared" si="2051"/>
        <v>6.5966031735824565E-4</v>
      </c>
      <c r="AU1720" s="13">
        <f t="shared" si="2052"/>
        <v>1.3154161032430297E-4</v>
      </c>
      <c r="AV1720" s="13">
        <f t="shared" si="2053"/>
        <v>1.9672846908548178E-5</v>
      </c>
      <c r="AW1720" s="13">
        <f t="shared" si="2054"/>
        <v>4.7824271332508516E-8</v>
      </c>
      <c r="AX1720" s="13">
        <f t="shared" si="2055"/>
        <v>1.0304514283704766E-5</v>
      </c>
      <c r="AY1720" s="13">
        <f t="shared" si="2056"/>
        <v>1.2599493331267883E-5</v>
      </c>
      <c r="AZ1720" s="13">
        <f t="shared" si="2057"/>
        <v>7.7028003375036221E-6</v>
      </c>
      <c r="BA1720" s="13">
        <f t="shared" si="2058"/>
        <v>3.139445451201871E-6</v>
      </c>
      <c r="BB1720" s="13">
        <f t="shared" si="2059"/>
        <v>9.5966245805610098E-7</v>
      </c>
      <c r="BC1720" s="13">
        <f t="shared" si="2060"/>
        <v>2.3467890688776526E-7</v>
      </c>
      <c r="BD1720" s="13">
        <f t="shared" si="2061"/>
        <v>7.512708896348242E-4</v>
      </c>
      <c r="BE1720" s="13">
        <f t="shared" si="2062"/>
        <v>4.4942850136004699E-4</v>
      </c>
      <c r="BF1720" s="13">
        <f t="shared" si="2063"/>
        <v>1.3442952510306808E-4</v>
      </c>
      <c r="BG1720" s="13">
        <f t="shared" si="2064"/>
        <v>2.6806336142826719E-5</v>
      </c>
      <c r="BH1720" s="13">
        <f t="shared" si="2065"/>
        <v>4.0090504123886352E-6</v>
      </c>
      <c r="BI1720" s="13">
        <f t="shared" si="2066"/>
        <v>4.7966227457382489E-7</v>
      </c>
      <c r="BJ1720" s="14">
        <f t="shared" si="2067"/>
        <v>0.18158524901327966</v>
      </c>
      <c r="BK1720" s="14">
        <f t="shared" si="2068"/>
        <v>0.30378416437776995</v>
      </c>
      <c r="BL1720" s="14">
        <f t="shared" si="2069"/>
        <v>0.46504159335687884</v>
      </c>
      <c r="BM1720" s="14">
        <f t="shared" si="2070"/>
        <v>0.27470860678626252</v>
      </c>
      <c r="BN1720" s="14">
        <f t="shared" si="2071"/>
        <v>0.72500735823825568</v>
      </c>
    </row>
    <row r="1721" spans="1:66" x14ac:dyDescent="0.25">
      <c r="A1721" t="s">
        <v>136</v>
      </c>
      <c r="B1721" t="s">
        <v>125</v>
      </c>
      <c r="C1721" t="s">
        <v>481</v>
      </c>
      <c r="D1721" s="11">
        <v>44474</v>
      </c>
      <c r="E1721" s="10">
        <f>VLOOKUP(A1721,home!$A$2:$E$405,3,FALSE)</f>
        <v>1.6168224299065399</v>
      </c>
      <c r="F1721" s="10">
        <f>VLOOKUP(B1721,home!$B$2:$E$405,3,FALSE)</f>
        <v>0.77</v>
      </c>
      <c r="G1721" s="10">
        <f>VLOOKUP(C1721,away!$B$2:$E$405,4,FALSE)</f>
        <v>1.08</v>
      </c>
      <c r="H1721" s="10">
        <f>VLOOKUP(A1721,away!$A$2:$E$405,3,FALSE)</f>
        <v>1.36448598130841</v>
      </c>
      <c r="I1721" s="10">
        <f>VLOOKUP(C1721,away!$B$2:$E$405,3,FALSE)</f>
        <v>0.15</v>
      </c>
      <c r="J1721" s="10">
        <f>VLOOKUP(B1721,home!$B$2:$E$405,4,FALSE)</f>
        <v>1.1000000000000001</v>
      </c>
      <c r="K1721" s="12">
        <f t="shared" si="2016"/>
        <v>1.3445495327102788</v>
      </c>
      <c r="L1721" s="12">
        <f t="shared" si="2017"/>
        <v>0.22514018691588766</v>
      </c>
      <c r="M1721" s="13">
        <f t="shared" si="2018"/>
        <v>0.20810974470967394</v>
      </c>
      <c r="N1721" s="13">
        <f t="shared" si="2019"/>
        <v>0.27981386000184755</v>
      </c>
      <c r="O1721" s="13">
        <f t="shared" si="2020"/>
        <v>4.6853866822953658E-2</v>
      </c>
      <c r="P1721" s="13">
        <f t="shared" si="2021"/>
        <v>6.299734474247197E-2</v>
      </c>
      <c r="Q1721" s="13">
        <f t="shared" si="2022"/>
        <v>0.18811179735567174</v>
      </c>
      <c r="R1721" s="13">
        <f t="shared" si="2023"/>
        <v>5.2743441671259461E-3</v>
      </c>
      <c r="S1721" s="13">
        <f t="shared" si="2024"/>
        <v>4.7675151518474018E-3</v>
      </c>
      <c r="T1721" s="13">
        <f t="shared" si="2025"/>
        <v>4.2351525217739515E-2</v>
      </c>
      <c r="U1721" s="13">
        <f t="shared" si="2026"/>
        <v>7.0916169852623754E-3</v>
      </c>
      <c r="V1721" s="13">
        <f t="shared" si="2027"/>
        <v>1.6035385347331124E-4</v>
      </c>
      <c r="W1721" s="13">
        <f t="shared" si="2028"/>
        <v>8.4308543077286385E-2</v>
      </c>
      <c r="X1721" s="13">
        <f t="shared" si="2029"/>
        <v>1.8981241147026425E-2</v>
      </c>
      <c r="Y1721" s="13">
        <f t="shared" si="2030"/>
        <v>2.1367200898685331E-3</v>
      </c>
      <c r="Z1721" s="13">
        <f t="shared" si="2031"/>
        <v>3.958222772151523E-4</v>
      </c>
      <c r="AA1721" s="13">
        <f t="shared" si="2032"/>
        <v>5.3220265786595156E-4</v>
      </c>
      <c r="AB1721" s="13">
        <f t="shared" si="2033"/>
        <v>3.5778641747041676E-4</v>
      </c>
      <c r="AC1721" s="13">
        <f t="shared" si="2034"/>
        <v>3.033816064852813E-6</v>
      </c>
      <c r="AD1721" s="13">
        <f t="shared" si="2035"/>
        <v>2.8339253049512458E-2</v>
      </c>
      <c r="AE1721" s="13">
        <f t="shared" si="2036"/>
        <v>6.3803047286238737E-3</v>
      </c>
      <c r="AF1721" s="13">
        <f t="shared" si="2037"/>
        <v>7.1823149959135033E-4</v>
      </c>
      <c r="AG1721" s="13">
        <f t="shared" si="2038"/>
        <v>5.3900924688958286E-5</v>
      </c>
      <c r="AH1721" s="13">
        <f t="shared" si="2039"/>
        <v>2.2278875369422923E-5</v>
      </c>
      <c r="AI1721" s="13">
        <f t="shared" si="2040"/>
        <v>2.9955051467268134E-5</v>
      </c>
      <c r="AJ1721" s="13">
        <f t="shared" si="2041"/>
        <v>2.0138025226313862E-5</v>
      </c>
      <c r="AK1721" s="13">
        <f t="shared" si="2042"/>
        <v>9.0255241359160393E-6</v>
      </c>
      <c r="AL1721" s="13">
        <f t="shared" si="2043"/>
        <v>3.6734917298449459E-8</v>
      </c>
      <c r="AM1721" s="13">
        <f t="shared" si="2044"/>
        <v>7.6207058890160667E-3</v>
      </c>
      <c r="AN1721" s="13">
        <f t="shared" si="2045"/>
        <v>1.7157271482840829E-3</v>
      </c>
      <c r="AO1721" s="13">
        <f t="shared" si="2046"/>
        <v>1.9313956543067065E-4</v>
      </c>
      <c r="AP1721" s="13">
        <f t="shared" si="2047"/>
        <v>1.4494492620638164E-5</v>
      </c>
      <c r="AQ1721" s="13">
        <f t="shared" si="2048"/>
        <v>8.1582319446535773E-7</v>
      </c>
      <c r="AR1721" s="13">
        <f t="shared" si="2049"/>
        <v>1.0031740329895291E-6</v>
      </c>
      <c r="AS1721" s="13">
        <f t="shared" si="2050"/>
        <v>1.3488171772831572E-6</v>
      </c>
      <c r="AT1721" s="13">
        <f t="shared" si="2051"/>
        <v>9.0677575271383317E-7</v>
      </c>
      <c r="AU1721" s="13">
        <f t="shared" si="2052"/>
        <v>4.0640163819479873E-7</v>
      </c>
      <c r="AV1721" s="13">
        <f t="shared" si="2053"/>
        <v>1.3660678318187709E-7</v>
      </c>
      <c r="AW1721" s="13">
        <f t="shared" si="2054"/>
        <v>3.0889181041968849E-10</v>
      </c>
      <c r="AX1721" s="13">
        <f t="shared" si="2055"/>
        <v>1.7077360903331687E-3</v>
      </c>
      <c r="AY1721" s="13">
        <f t="shared" si="2056"/>
        <v>3.8448002258061682E-4</v>
      </c>
      <c r="AZ1721" s="13">
        <f t="shared" si="2057"/>
        <v>4.3280952074612384E-5</v>
      </c>
      <c r="BA1721" s="13">
        <f t="shared" si="2058"/>
        <v>3.2480938799919351E-6</v>
      </c>
      <c r="BB1721" s="13">
        <f t="shared" si="2059"/>
        <v>1.8281911581543376E-7</v>
      </c>
      <c r="BC1721" s="13">
        <f t="shared" si="2060"/>
        <v>8.2319859812968187E-9</v>
      </c>
      <c r="BD1721" s="13">
        <f t="shared" si="2061"/>
        <v>3.764246488273787E-8</v>
      </c>
      <c r="BE1721" s="13">
        <f t="shared" si="2062"/>
        <v>5.061215856814829E-8</v>
      </c>
      <c r="BF1721" s="13">
        <f t="shared" si="2063"/>
        <v>3.4025277076131157E-8</v>
      </c>
      <c r="BG1721" s="13">
        <f t="shared" si="2064"/>
        <v>1.5249556797683307E-8</v>
      </c>
      <c r="BH1721" s="13">
        <f t="shared" si="2065"/>
        <v>5.1259461165909866E-9</v>
      </c>
      <c r="BI1721" s="13">
        <f t="shared" si="2066"/>
        <v>1.3784176911520965E-9</v>
      </c>
      <c r="BJ1721" s="14">
        <f t="shared" si="2067"/>
        <v>0.66287919622037272</v>
      </c>
      <c r="BK1721" s="14">
        <f t="shared" si="2068"/>
        <v>0.27642250903102938</v>
      </c>
      <c r="BL1721" s="14">
        <f t="shared" si="2069"/>
        <v>6.019516033608277E-2</v>
      </c>
      <c r="BM1721" s="14">
        <f t="shared" si="2070"/>
        <v>0.20834725035126667</v>
      </c>
      <c r="BN1721" s="14">
        <f t="shared" si="2071"/>
        <v>0.79116095779974482</v>
      </c>
    </row>
    <row r="1722" spans="1:66" x14ac:dyDescent="0.25">
      <c r="A1722" t="s">
        <v>136</v>
      </c>
      <c r="B1722" t="s">
        <v>386</v>
      </c>
      <c r="C1722" t="s">
        <v>373</v>
      </c>
      <c r="D1722" s="11">
        <v>44474</v>
      </c>
      <c r="E1722" s="10">
        <f>VLOOKUP(A1722,home!$A$2:$E$405,3,FALSE)</f>
        <v>1.6168224299065399</v>
      </c>
      <c r="F1722" s="10">
        <f>VLOOKUP(B1722,home!$B$2:$E$405,3,FALSE)</f>
        <v>0.49</v>
      </c>
      <c r="G1722" s="10">
        <f>VLOOKUP(C1722,away!$B$2:$E$405,4,FALSE)</f>
        <v>0.93</v>
      </c>
      <c r="H1722" s="10">
        <f>VLOOKUP(A1722,away!$A$2:$E$405,3,FALSE)</f>
        <v>1.36448598130841</v>
      </c>
      <c r="I1722" s="10">
        <f>VLOOKUP(C1722,away!$B$2:$E$405,3,FALSE)</f>
        <v>0.46</v>
      </c>
      <c r="J1722" s="10">
        <f>VLOOKUP(B1722,home!$B$2:$E$405,4,FALSE)</f>
        <v>0.59</v>
      </c>
      <c r="K1722" s="12">
        <f t="shared" si="2016"/>
        <v>0.73678598130841033</v>
      </c>
      <c r="L1722" s="12">
        <f t="shared" si="2017"/>
        <v>0.37032149532710251</v>
      </c>
      <c r="M1722" s="13">
        <f t="shared" si="2018"/>
        <v>0.33051359805936986</v>
      </c>
      <c r="N1722" s="13">
        <f t="shared" si="2019"/>
        <v>0.24351778568194632</v>
      </c>
      <c r="O1722" s="13">
        <f t="shared" si="2020"/>
        <v>0.12239628985928677</v>
      </c>
      <c r="P1722" s="13">
        <f t="shared" si="2021"/>
        <v>9.0179870532483247E-2</v>
      </c>
      <c r="Q1722" s="13">
        <f t="shared" si="2022"/>
        <v>8.971024534486198E-2</v>
      </c>
      <c r="R1722" s="13">
        <f t="shared" si="2023"/>
        <v>2.2662988541590271E-2</v>
      </c>
      <c r="S1722" s="13">
        <f t="shared" si="2024"/>
        <v>6.1513422571759192E-3</v>
      </c>
      <c r="T1722" s="13">
        <f t="shared" si="2025"/>
        <v>3.3221632202270528E-2</v>
      </c>
      <c r="U1722" s="13">
        <f t="shared" si="2026"/>
        <v>1.6697772251996847E-2</v>
      </c>
      <c r="V1722" s="13">
        <f t="shared" si="2027"/>
        <v>1.8648661141334498E-4</v>
      </c>
      <c r="W1722" s="13">
        <f t="shared" si="2028"/>
        <v>2.2032417049944134E-2</v>
      </c>
      <c r="X1722" s="13">
        <f t="shared" si="2029"/>
        <v>8.1590776276056608E-3</v>
      </c>
      <c r="Y1722" s="13">
        <f t="shared" si="2030"/>
        <v>1.5107409137724175E-3</v>
      </c>
      <c r="Z1722" s="13">
        <f t="shared" si="2031"/>
        <v>2.7975306017675662E-3</v>
      </c>
      <c r="AA1722" s="13">
        <f t="shared" si="2032"/>
        <v>2.0611813296636241E-3</v>
      </c>
      <c r="AB1722" s="13">
        <f t="shared" si="2033"/>
        <v>7.5932475431539359E-4</v>
      </c>
      <c r="AC1722" s="13">
        <f t="shared" si="2034"/>
        <v>3.1801525285269945E-6</v>
      </c>
      <c r="AD1722" s="13">
        <f t="shared" si="2035"/>
        <v>4.0582940041848084E-3</v>
      </c>
      <c r="AE1722" s="13">
        <f t="shared" si="2036"/>
        <v>1.5028735041067328E-3</v>
      </c>
      <c r="AF1722" s="13">
        <f t="shared" si="2037"/>
        <v>2.7827318166414374E-4</v>
      </c>
      <c r="AG1722" s="13">
        <f t="shared" si="2038"/>
        <v>3.4350180247765384E-5</v>
      </c>
      <c r="AH1722" s="13">
        <f t="shared" si="2039"/>
        <v>2.5899642891747353E-4</v>
      </c>
      <c r="AI1722" s="13">
        <f t="shared" si="2040"/>
        <v>1.9082493803533468E-4</v>
      </c>
      <c r="AJ1722" s="13">
        <f t="shared" si="2041"/>
        <v>7.0298569614240321E-5</v>
      </c>
      <c r="AK1722" s="13">
        <f t="shared" si="2042"/>
        <v>1.7265000199268555E-5</v>
      </c>
      <c r="AL1722" s="13">
        <f t="shared" si="2043"/>
        <v>3.4707890383934962E-8</v>
      </c>
      <c r="AM1722" s="13">
        <f t="shared" si="2044"/>
        <v>5.9801882606226847E-4</v>
      </c>
      <c r="AN1722" s="13">
        <f t="shared" si="2045"/>
        <v>2.2145922590113772E-4</v>
      </c>
      <c r="AO1722" s="13">
        <f t="shared" si="2046"/>
        <v>4.1005555844845938E-5</v>
      </c>
      <c r="AP1722" s="13">
        <f t="shared" si="2047"/>
        <v>5.0617462523941192E-6</v>
      </c>
      <c r="AQ1722" s="13">
        <f t="shared" si="2048"/>
        <v>4.686183602882369E-7</v>
      </c>
      <c r="AR1722" s="13">
        <f t="shared" si="2049"/>
        <v>1.9182388968219687E-5</v>
      </c>
      <c r="AS1722" s="13">
        <f t="shared" si="2050"/>
        <v>1.4133315279789369E-5</v>
      </c>
      <c r="AT1722" s="13">
        <f t="shared" si="2051"/>
        <v>5.2066142837803787E-6</v>
      </c>
      <c r="AU1722" s="13">
        <f t="shared" si="2052"/>
        <v>1.2787201381231712E-6</v>
      </c>
      <c r="AV1722" s="13">
        <f t="shared" si="2053"/>
        <v>2.355357679464766E-7</v>
      </c>
      <c r="AW1722" s="13">
        <f t="shared" si="2054"/>
        <v>2.6305465524435783E-10</v>
      </c>
      <c r="AX1722" s="13">
        <f t="shared" si="2055"/>
        <v>7.3435314600198666E-5</v>
      </c>
      <c r="AY1722" s="13">
        <f t="shared" si="2056"/>
        <v>2.7194675512561772E-5</v>
      </c>
      <c r="AZ1722" s="13">
        <f t="shared" si="2057"/>
        <v>5.0353864503736049E-6</v>
      </c>
      <c r="BA1722" s="13">
        <f t="shared" si="2058"/>
        <v>6.2157061328406153E-7</v>
      </c>
      <c r="BB1722" s="13">
        <f t="shared" si="2059"/>
        <v>5.7545239740684457E-8</v>
      </c>
      <c r="BC1722" s="13">
        <f t="shared" si="2060"/>
        <v>4.2620478459453756E-9</v>
      </c>
      <c r="BD1722" s="13">
        <f t="shared" si="2061"/>
        <v>1.1839418277762043E-6</v>
      </c>
      <c r="BE1722" s="13">
        <f t="shared" si="2062"/>
        <v>8.7231174139016362E-7</v>
      </c>
      <c r="BF1722" s="13">
        <f t="shared" si="2063"/>
        <v>3.2135353119349996E-7</v>
      </c>
      <c r="BG1722" s="13">
        <f t="shared" si="2064"/>
        <v>7.8922925609108583E-8</v>
      </c>
      <c r="BH1722" s="13">
        <f t="shared" si="2065"/>
        <v>1.453732629815943E-8</v>
      </c>
      <c r="BI1722" s="13">
        <f t="shared" si="2066"/>
        <v>2.1421796444379917E-9</v>
      </c>
      <c r="BJ1722" s="14">
        <f t="shared" si="2067"/>
        <v>0.40499805241748926</v>
      </c>
      <c r="BK1722" s="14">
        <f t="shared" si="2068"/>
        <v>0.4270617069963738</v>
      </c>
      <c r="BL1722" s="14">
        <f t="shared" si="2069"/>
        <v>0.16515745145758901</v>
      </c>
      <c r="BM1722" s="14">
        <f t="shared" si="2070"/>
        <v>0.10100676904122345</v>
      </c>
      <c r="BN1722" s="14">
        <f t="shared" si="2071"/>
        <v>0.89898077801953846</v>
      </c>
    </row>
    <row r="1723" spans="1:66" x14ac:dyDescent="0.25">
      <c r="A1723" t="s">
        <v>136</v>
      </c>
      <c r="B1723" t="s">
        <v>388</v>
      </c>
      <c r="C1723" t="s">
        <v>328</v>
      </c>
      <c r="D1723" s="11">
        <v>44474</v>
      </c>
      <c r="E1723" s="10">
        <f>VLOOKUP(A1723,home!$A$2:$E$405,3,FALSE)</f>
        <v>1.6168224299065399</v>
      </c>
      <c r="F1723" s="10">
        <f>VLOOKUP(B1723,home!$B$2:$E$405,3,FALSE)</f>
        <v>1.24</v>
      </c>
      <c r="G1723" s="10">
        <f>VLOOKUP(C1723,away!$B$2:$E$405,4,FALSE)</f>
        <v>0.49</v>
      </c>
      <c r="H1723" s="10">
        <f>VLOOKUP(A1723,away!$A$2:$E$405,3,FALSE)</f>
        <v>1.36448598130841</v>
      </c>
      <c r="I1723" s="10">
        <f>VLOOKUP(C1723,away!$B$2:$E$405,3,FALSE)</f>
        <v>0.87</v>
      </c>
      <c r="J1723" s="10">
        <f>VLOOKUP(B1723,home!$B$2:$E$405,4,FALSE)</f>
        <v>0.98</v>
      </c>
      <c r="K1723" s="12">
        <f t="shared" si="2016"/>
        <v>0.98238130841121363</v>
      </c>
      <c r="L1723" s="12">
        <f t="shared" si="2017"/>
        <v>1.1633607476635504</v>
      </c>
      <c r="M1723" s="13">
        <f t="shared" si="2018"/>
        <v>0.11698119821970049</v>
      </c>
      <c r="N1723" s="13">
        <f t="shared" si="2019"/>
        <v>0.1149201425665809</v>
      </c>
      <c r="O1723" s="13">
        <f t="shared" si="2020"/>
        <v>0.13609133422344874</v>
      </c>
      <c r="P1723" s="13">
        <f t="shared" si="2021"/>
        <v>0.13369358297785935</v>
      </c>
      <c r="Q1723" s="13">
        <f t="shared" si="2022"/>
        <v>5.6447700008680463E-2</v>
      </c>
      <c r="R1723" s="13">
        <f t="shared" si="2023"/>
        <v>7.916165816636074E-2</v>
      </c>
      <c r="S1723" s="13">
        <f t="shared" si="2024"/>
        <v>3.8198390855701751E-2</v>
      </c>
      <c r="T1723" s="13">
        <f t="shared" si="2025"/>
        <v>6.5669038485986292E-2</v>
      </c>
      <c r="U1723" s="13">
        <f t="shared" si="2026"/>
        <v>7.7766933325470702E-2</v>
      </c>
      <c r="V1723" s="13">
        <f t="shared" si="2027"/>
        <v>4.8506177965228986E-3</v>
      </c>
      <c r="W1723" s="13">
        <f t="shared" si="2028"/>
        <v>1.848438846377707E-2</v>
      </c>
      <c r="X1723" s="13">
        <f t="shared" si="2029"/>
        <v>2.1504011983323194E-2</v>
      </c>
      <c r="Y1723" s="13">
        <f t="shared" si="2030"/>
        <v>1.2508461729342413E-2</v>
      </c>
      <c r="Z1723" s="13">
        <f t="shared" si="2031"/>
        <v>3.0697855276901279E-2</v>
      </c>
      <c r="AA1723" s="13">
        <f t="shared" si="2032"/>
        <v>3.0156999232340359E-2</v>
      </c>
      <c r="AB1723" s="13">
        <f t="shared" si="2033"/>
        <v>1.4812836181811239E-2</v>
      </c>
      <c r="AC1723" s="13">
        <f t="shared" si="2034"/>
        <v>3.4647473415737751E-4</v>
      </c>
      <c r="AD1723" s="13">
        <f t="shared" si="2035"/>
        <v>4.5396794310566145E-3</v>
      </c>
      <c r="AE1723" s="13">
        <f t="shared" si="2036"/>
        <v>5.2812848570668635E-3</v>
      </c>
      <c r="AF1723" s="13">
        <f t="shared" si="2037"/>
        <v>3.0720197499707474E-3</v>
      </c>
      <c r="AG1723" s="13">
        <f t="shared" si="2038"/>
        <v>1.1912890643877205E-3</v>
      </c>
      <c r="AH1723" s="13">
        <f t="shared" si="2039"/>
        <v>8.9281699666508337E-3</v>
      </c>
      <c r="AI1723" s="13">
        <f t="shared" si="2040"/>
        <v>8.770867293556148E-3</v>
      </c>
      <c r="AJ1723" s="13">
        <f t="shared" si="2041"/>
        <v>4.3081680438724033E-3</v>
      </c>
      <c r="AK1723" s="13">
        <f t="shared" si="2042"/>
        <v>1.4107545865982506E-3</v>
      </c>
      <c r="AL1723" s="13">
        <f t="shared" si="2043"/>
        <v>1.5838937992002981E-5</v>
      </c>
      <c r="AM1723" s="13">
        <f t="shared" si="2044"/>
        <v>8.9193924384977426E-4</v>
      </c>
      <c r="AN1723" s="13">
        <f t="shared" si="2045"/>
        <v>1.0376471055955352E-3</v>
      </c>
      <c r="AO1723" s="13">
        <f t="shared" si="2046"/>
        <v>6.0357895628827059E-4</v>
      </c>
      <c r="AP1723" s="13">
        <f t="shared" si="2047"/>
        <v>2.3406002195383596E-4</v>
      </c>
      <c r="AQ1723" s="13">
        <f t="shared" si="2048"/>
        <v>6.8074060534590401E-5</v>
      </c>
      <c r="AR1723" s="13">
        <f t="shared" si="2049"/>
        <v>2.0773364975340347E-3</v>
      </c>
      <c r="AS1723" s="13">
        <f t="shared" si="2050"/>
        <v>2.040736546457853E-3</v>
      </c>
      <c r="AT1723" s="13">
        <f t="shared" si="2051"/>
        <v>1.0023907193159234E-3</v>
      </c>
      <c r="AU1723" s="13">
        <f t="shared" si="2052"/>
        <v>3.2824330212694492E-4</v>
      </c>
      <c r="AV1723" s="13">
        <f t="shared" si="2053"/>
        <v>8.0615021155171351E-5</v>
      </c>
      <c r="AW1723" s="13">
        <f t="shared" si="2054"/>
        <v>5.0282638077779272E-7</v>
      </c>
      <c r="AX1723" s="13">
        <f t="shared" si="2055"/>
        <v>1.4603740689940825E-4</v>
      </c>
      <c r="AY1723" s="13">
        <f t="shared" si="2056"/>
        <v>1.698941868773417E-4</v>
      </c>
      <c r="AZ1723" s="13">
        <f t="shared" si="2057"/>
        <v>9.8824114134657618E-5</v>
      </c>
      <c r="BA1723" s="13">
        <f t="shared" si="2058"/>
        <v>3.8322698435627777E-5</v>
      </c>
      <c r="BB1723" s="13">
        <f t="shared" si="2059"/>
        <v>1.1145780776139176E-5</v>
      </c>
      <c r="BC1723" s="13">
        <f t="shared" si="2060"/>
        <v>2.5933127714046607E-6</v>
      </c>
      <c r="BD1723" s="13">
        <f t="shared" si="2061"/>
        <v>4.0278195681999547E-4</v>
      </c>
      <c r="BE1723" s="13">
        <f t="shared" si="2062"/>
        <v>3.9568546574525611E-4</v>
      </c>
      <c r="BF1723" s="13">
        <f t="shared" si="2063"/>
        <v>1.9435700277906253E-4</v>
      </c>
      <c r="BG1723" s="13">
        <f t="shared" si="2064"/>
        <v>6.3644228896325806E-5</v>
      </c>
      <c r="BH1723" s="13">
        <f t="shared" si="2065"/>
        <v>1.5630725213998823E-5</v>
      </c>
      <c r="BI1723" s="13">
        <f t="shared" si="2066"/>
        <v>3.0710664574288633E-6</v>
      </c>
      <c r="BJ1723" s="14">
        <f t="shared" si="2067"/>
        <v>0.30692013322828887</v>
      </c>
      <c r="BK1723" s="14">
        <f t="shared" si="2068"/>
        <v>0.29425599770881122</v>
      </c>
      <c r="BL1723" s="14">
        <f t="shared" si="2069"/>
        <v>0.36801221355261138</v>
      </c>
      <c r="BM1723" s="14">
        <f t="shared" si="2070"/>
        <v>0.36242119224348557</v>
      </c>
      <c r="BN1723" s="14">
        <f t="shared" si="2071"/>
        <v>0.63729561616263075</v>
      </c>
    </row>
    <row r="1724" spans="1:66" x14ac:dyDescent="0.25">
      <c r="A1724" t="s">
        <v>136</v>
      </c>
      <c r="B1724" t="s">
        <v>138</v>
      </c>
      <c r="C1724" t="s">
        <v>323</v>
      </c>
      <c r="D1724" s="11">
        <v>44474</v>
      </c>
      <c r="E1724" s="10">
        <f>VLOOKUP(A1724,home!$A$2:$E$405,3,FALSE)</f>
        <v>1.6168224299065399</v>
      </c>
      <c r="F1724" s="10">
        <f>VLOOKUP(B1724,home!$B$2:$E$405,3,FALSE)</f>
        <v>0.62</v>
      </c>
      <c r="G1724" s="10">
        <f>VLOOKUP(C1724,away!$B$2:$E$405,4,FALSE)</f>
        <v>0.41</v>
      </c>
      <c r="H1724" s="10">
        <f>VLOOKUP(A1724,away!$A$2:$E$405,3,FALSE)</f>
        <v>1.36448598130841</v>
      </c>
      <c r="I1724" s="10">
        <f>VLOOKUP(C1724,away!$B$2:$E$405,3,FALSE)</f>
        <v>0.82</v>
      </c>
      <c r="J1724" s="10">
        <f>VLOOKUP(B1724,home!$B$2:$E$405,4,FALSE)</f>
        <v>0.37</v>
      </c>
      <c r="K1724" s="12">
        <f t="shared" si="2016"/>
        <v>0.41099626168224246</v>
      </c>
      <c r="L1724" s="12">
        <f t="shared" si="2017"/>
        <v>0.41398504672897157</v>
      </c>
      <c r="M1724" s="13">
        <f t="shared" si="2018"/>
        <v>0.43824318384977473</v>
      </c>
      <c r="N1724" s="13">
        <f t="shared" si="2019"/>
        <v>0.18011631026998109</v>
      </c>
      <c r="O1724" s="13">
        <f t="shared" si="2020"/>
        <v>0.18142612494470228</v>
      </c>
      <c r="P1724" s="13">
        <f t="shared" si="2021"/>
        <v>7.4565459123768066E-2</v>
      </c>
      <c r="Q1724" s="13">
        <f t="shared" si="2022"/>
        <v>3.7013565094480561E-2</v>
      </c>
      <c r="R1724" s="13">
        <f t="shared" si="2023"/>
        <v>3.7553851406544395E-2</v>
      </c>
      <c r="S1724" s="13">
        <f t="shared" si="2024"/>
        <v>3.171759367422494E-3</v>
      </c>
      <c r="T1724" s="13">
        <f t="shared" si="2025"/>
        <v>1.5323062475244367E-2</v>
      </c>
      <c r="U1724" s="13">
        <f t="shared" si="2026"/>
        <v>1.5434492539860168E-2</v>
      </c>
      <c r="V1724" s="13">
        <f t="shared" si="2027"/>
        <v>5.9962571309378447E-5</v>
      </c>
      <c r="W1724" s="13">
        <f t="shared" si="2028"/>
        <v>5.0708122951212825E-3</v>
      </c>
      <c r="X1724" s="13">
        <f t="shared" si="2029"/>
        <v>2.0992404649496279E-3</v>
      </c>
      <c r="Y1724" s="13">
        <f t="shared" si="2030"/>
        <v>4.3452708098875973E-4</v>
      </c>
      <c r="Z1724" s="13">
        <f t="shared" si="2031"/>
        <v>5.1822443097970456E-3</v>
      </c>
      <c r="AA1724" s="13">
        <f t="shared" si="2032"/>
        <v>2.1298830384506584E-3</v>
      </c>
      <c r="AB1724" s="13">
        <f t="shared" si="2033"/>
        <v>4.3768698331181827E-4</v>
      </c>
      <c r="AC1724" s="13">
        <f t="shared" si="2034"/>
        <v>6.3765062765045555E-7</v>
      </c>
      <c r="AD1724" s="13">
        <f t="shared" si="2035"/>
        <v>5.2102122424679972E-4</v>
      </c>
      <c r="AE1724" s="13">
        <f t="shared" si="2036"/>
        <v>2.1569499586659741E-4</v>
      </c>
      <c r="AF1724" s="13">
        <f t="shared" si="2037"/>
        <v>4.4647251471519316E-5</v>
      </c>
      <c r="AG1724" s="13">
        <f t="shared" si="2038"/>
        <v>6.1610981622523566E-6</v>
      </c>
      <c r="AH1724" s="13">
        <f t="shared" si="2039"/>
        <v>5.3634291318806909E-4</v>
      </c>
      <c r="AI1724" s="13">
        <f t="shared" si="2040"/>
        <v>2.2043493230005989E-4</v>
      </c>
      <c r="AJ1724" s="13">
        <f t="shared" si="2041"/>
        <v>4.5298966559751404E-5</v>
      </c>
      <c r="AK1724" s="13">
        <f t="shared" si="2042"/>
        <v>6.2059019713755793E-6</v>
      </c>
      <c r="AL1724" s="13">
        <f t="shared" si="2043"/>
        <v>4.3397559677837358E-9</v>
      </c>
      <c r="AM1724" s="13">
        <f t="shared" si="2044"/>
        <v>4.2827555084508023E-5</v>
      </c>
      <c r="AN1724" s="13">
        <f t="shared" si="2045"/>
        <v>1.7729967392947662E-5</v>
      </c>
      <c r="AO1724" s="13">
        <f t="shared" si="2046"/>
        <v>3.6699706898362886E-6</v>
      </c>
      <c r="AP1724" s="13">
        <f t="shared" si="2047"/>
        <v>5.0643766250861074E-7</v>
      </c>
      <c r="AQ1724" s="13">
        <f t="shared" si="2048"/>
        <v>5.2414404844734575E-8</v>
      </c>
      <c r="AR1724" s="13">
        <f t="shared" si="2049"/>
        <v>4.4407589195783116E-5</v>
      </c>
      <c r="AS1724" s="13">
        <f t="shared" si="2050"/>
        <v>1.8251353149787596E-5</v>
      </c>
      <c r="AT1724" s="13">
        <f t="shared" si="2051"/>
        <v>3.7506189576025621E-6</v>
      </c>
      <c r="AU1724" s="13">
        <f t="shared" si="2052"/>
        <v>5.1383012352306726E-7</v>
      </c>
      <c r="AV1724" s="13">
        <f t="shared" si="2053"/>
        <v>5.2795564976926381E-8</v>
      </c>
      <c r="AW1724" s="13">
        <f t="shared" si="2054"/>
        <v>2.0510929151523308E-11</v>
      </c>
      <c r="AX1724" s="13">
        <f t="shared" si="2055"/>
        <v>2.9336608394538499E-6</v>
      </c>
      <c r="AY1724" s="13">
        <f t="shared" si="2056"/>
        <v>1.2144917197082562E-6</v>
      </c>
      <c r="AZ1724" s="13">
        <f t="shared" si="2057"/>
        <v>2.5139070566768568E-7</v>
      </c>
      <c r="BA1724" s="13">
        <f t="shared" si="2058"/>
        <v>3.4690664344355337E-8</v>
      </c>
      <c r="BB1724" s="13">
        <f t="shared" si="2059"/>
        <v>3.5903540749142517E-9</v>
      </c>
      <c r="BC1724" s="13">
        <f t="shared" si="2060"/>
        <v>2.9727057989538605E-10</v>
      </c>
      <c r="BD1724" s="13">
        <f t="shared" si="2061"/>
        <v>3.0640129813895401E-6</v>
      </c>
      <c r="BE1724" s="13">
        <f t="shared" si="2062"/>
        <v>1.2592978810969632E-6</v>
      </c>
      <c r="BF1724" s="13">
        <f t="shared" si="2063"/>
        <v>2.5878336073761048E-7</v>
      </c>
      <c r="BG1724" s="13">
        <f t="shared" si="2064"/>
        <v>3.5452997949575036E-8</v>
      </c>
      <c r="BH1724" s="13">
        <f t="shared" si="2065"/>
        <v>3.6427624056758866E-9</v>
      </c>
      <c r="BI1724" s="13">
        <f t="shared" si="2066"/>
        <v>2.9943234618588048E-10</v>
      </c>
      <c r="BJ1724" s="14">
        <f t="shared" si="2067"/>
        <v>0.24091426671730132</v>
      </c>
      <c r="BK1724" s="14">
        <f t="shared" si="2068"/>
        <v>0.51604222139437805</v>
      </c>
      <c r="BL1724" s="14">
        <f t="shared" si="2069"/>
        <v>0.23786191930329614</v>
      </c>
      <c r="BM1724" s="14">
        <f t="shared" si="2070"/>
        <v>5.1080942564312663E-2</v>
      </c>
      <c r="BN1724" s="14">
        <f t="shared" si="2071"/>
        <v>0.94891849468925116</v>
      </c>
    </row>
    <row r="1725" spans="1:66" s="15" customFormat="1" x14ac:dyDescent="0.25">
      <c r="A1725" s="15" t="s">
        <v>136</v>
      </c>
      <c r="B1725" s="15" t="s">
        <v>483</v>
      </c>
      <c r="C1725" s="15" t="s">
        <v>137</v>
      </c>
      <c r="D1725" s="23">
        <v>44474</v>
      </c>
      <c r="E1725" s="15">
        <f>VLOOKUP(A1725,home!$A$2:$E$405,3,FALSE)</f>
        <v>1.6168224299065399</v>
      </c>
      <c r="F1725" s="15">
        <f>VLOOKUP(B1725,home!$B$2:$E$405,3,FALSE)</f>
        <v>0.31</v>
      </c>
      <c r="G1725" s="15">
        <f>VLOOKUP(C1725,away!$B$2:$E$405,4,FALSE)</f>
        <v>0.77</v>
      </c>
      <c r="H1725" s="15">
        <f>VLOOKUP(A1725,away!$A$2:$E$405,3,FALSE)</f>
        <v>1.36448598130841</v>
      </c>
      <c r="I1725" s="15">
        <f>VLOOKUP(C1725,away!$B$2:$E$405,3,FALSE)</f>
        <v>0.46</v>
      </c>
      <c r="J1725" s="15">
        <f>VLOOKUP(B1725,home!$B$2:$E$405,4,FALSE)</f>
        <v>0.73</v>
      </c>
      <c r="K1725" s="20">
        <f t="shared" si="2016"/>
        <v>0.38593551401869108</v>
      </c>
      <c r="L1725" s="20">
        <f t="shared" si="2017"/>
        <v>0.45819439252336414</v>
      </c>
      <c r="M1725" s="21">
        <f t="shared" si="2018"/>
        <v>0.42993127590601066</v>
      </c>
      <c r="N1725" s="21">
        <f t="shared" si="2019"/>
        <v>0.16592574795949788</v>
      </c>
      <c r="O1725" s="21">
        <f t="shared" si="2020"/>
        <v>0.19699209979054941</v>
      </c>
      <c r="P1725" s="21">
        <f t="shared" si="2021"/>
        <v>7.6026247290286966E-2</v>
      </c>
      <c r="Q1725" s="21">
        <f t="shared" si="2022"/>
        <v>3.2018319413842304E-2</v>
      </c>
      <c r="R1725" s="21">
        <f t="shared" si="2023"/>
        <v>4.5130337747716347E-2</v>
      </c>
      <c r="S1725" s="21">
        <f t="shared" si="2024"/>
        <v>3.3609966295563582E-3</v>
      </c>
      <c r="T1725" s="21">
        <f t="shared" si="2025"/>
        <v>1.4670614413444511E-2</v>
      </c>
      <c r="U1725" s="21">
        <f t="shared" si="2026"/>
        <v>1.7417400096502042E-2</v>
      </c>
      <c r="V1725" s="21">
        <f t="shared" si="2027"/>
        <v>6.6037417611298534E-5</v>
      </c>
      <c r="W1725" s="21">
        <f t="shared" si="2028"/>
        <v>4.1190021869986224E-3</v>
      </c>
      <c r="X1725" s="21">
        <f t="shared" si="2029"/>
        <v>1.887303704874242E-3</v>
      </c>
      <c r="Y1725" s="21">
        <f t="shared" si="2030"/>
        <v>4.323759872809738E-4</v>
      </c>
      <c r="Z1725" s="21">
        <f t="shared" si="2031"/>
        <v>6.8928225628963804E-3</v>
      </c>
      <c r="AA1725" s="21">
        <f t="shared" si="2032"/>
        <v>2.6601850188510455E-3</v>
      </c>
      <c r="AB1725" s="21">
        <f t="shared" si="2033"/>
        <v>5.1332993631754995E-4</v>
      </c>
      <c r="AC1725" s="21">
        <f t="shared" si="2034"/>
        <v>7.2985168256666139E-7</v>
      </c>
      <c r="AD1725" s="21">
        <f t="shared" si="2035"/>
        <v>3.9741730657085654E-4</v>
      </c>
      <c r="AE1725" s="21">
        <f t="shared" si="2036"/>
        <v>1.8209438136250518E-4</v>
      </c>
      <c r="AF1725" s="21">
        <f t="shared" si="2037"/>
        <v>4.1717312225155419E-5</v>
      </c>
      <c r="AG1725" s="21">
        <f t="shared" si="2038"/>
        <v>6.3715461775708663E-6</v>
      </c>
      <c r="AH1725" s="21">
        <f t="shared" si="2039"/>
        <v>7.8956316174441112E-4</v>
      </c>
      <c r="AI1725" s="21">
        <f t="shared" si="2040"/>
        <v>3.0472046467805219E-4</v>
      </c>
      <c r="AJ1725" s="21">
        <f t="shared" si="2041"/>
        <v>5.8801224583769247E-5</v>
      </c>
      <c r="AK1725" s="21">
        <f t="shared" si="2042"/>
        <v>7.5644936115551598E-6</v>
      </c>
      <c r="AL1725" s="21">
        <f t="shared" si="2043"/>
        <v>5.162488761685303E-9</v>
      </c>
      <c r="AM1725" s="21">
        <f t="shared" si="2044"/>
        <v>3.0675490498269463E-5</v>
      </c>
      <c r="AN1725" s="21">
        <f t="shared" si="2045"/>
        <v>1.4055337734210805E-5</v>
      </c>
      <c r="AO1725" s="21">
        <f t="shared" si="2046"/>
        <v>3.220038467418718E-6</v>
      </c>
      <c r="AP1725" s="21">
        <f t="shared" si="2047"/>
        <v>4.9180118982692795E-7</v>
      </c>
      <c r="AQ1725" s="21">
        <f t="shared" si="2048"/>
        <v>5.6335136853754231E-8</v>
      </c>
      <c r="AR1725" s="21">
        <f t="shared" si="2049"/>
        <v>7.2354682650861463E-5</v>
      </c>
      <c r="AS1725" s="21">
        <f t="shared" si="2050"/>
        <v>2.7924241640519482E-5</v>
      </c>
      <c r="AT1725" s="21">
        <f t="shared" si="2051"/>
        <v>5.3884782755580128E-6</v>
      </c>
      <c r="AU1725" s="21">
        <f t="shared" si="2052"/>
        <v>6.9320171101867734E-7</v>
      </c>
      <c r="AV1725" s="21">
        <f t="shared" si="2053"/>
        <v>6.6882789665157351E-8</v>
      </c>
      <c r="AW1725" s="21">
        <f t="shared" si="2054"/>
        <v>2.5358358237482629E-11</v>
      </c>
      <c r="AX1725" s="21">
        <f t="shared" si="2055"/>
        <v>1.9731268655375154E-6</v>
      </c>
      <c r="AY1725" s="21">
        <f t="shared" si="2056"/>
        <v>9.0407566552649141E-7</v>
      </c>
      <c r="AZ1725" s="21">
        <f t="shared" si="2057"/>
        <v>2.0712120018053338E-7</v>
      </c>
      <c r="BA1725" s="21">
        <f t="shared" si="2058"/>
        <v>3.1633924165143194E-8</v>
      </c>
      <c r="BB1725" s="21">
        <f t="shared" si="2059"/>
        <v>3.6236216664944885E-9</v>
      </c>
      <c r="BC1725" s="21">
        <f t="shared" si="2060"/>
        <v>3.3206462564278863E-10</v>
      </c>
      <c r="BD1725" s="21">
        <f t="shared" si="2061"/>
        <v>5.5254183105720397E-6</v>
      </c>
      <c r="BE1725" s="21">
        <f t="shared" si="2062"/>
        <v>2.1324551558589075E-6</v>
      </c>
      <c r="BF1725" s="21">
        <f t="shared" si="2063"/>
        <v>4.1149508834910783E-7</v>
      </c>
      <c r="BG1725" s="21">
        <f t="shared" si="2064"/>
        <v>5.293685614605988E-8</v>
      </c>
      <c r="BH1725" s="21">
        <f t="shared" si="2065"/>
        <v>5.1075531968157815E-9</v>
      </c>
      <c r="BI1725" s="21">
        <f t="shared" si="2066"/>
        <v>3.9423723367818168E-10</v>
      </c>
      <c r="BJ1725" s="22">
        <f t="shared" si="2067"/>
        <v>0.21973258312864294</v>
      </c>
      <c r="BK1725" s="22">
        <f t="shared" si="2068"/>
        <v>0.50938619633330218</v>
      </c>
      <c r="BL1725" s="22">
        <f t="shared" si="2069"/>
        <v>0.26398855722882314</v>
      </c>
      <c r="BM1725" s="22">
        <f t="shared" si="2070"/>
        <v>5.3975227095453875E-2</v>
      </c>
      <c r="BN1725" s="22">
        <f t="shared" si="2071"/>
        <v>0.94602402810790354</v>
      </c>
    </row>
    <row r="1726" spans="1:66" x14ac:dyDescent="0.25">
      <c r="A1726" t="s">
        <v>72</v>
      </c>
      <c r="B1726" t="s">
        <v>81</v>
      </c>
      <c r="C1726" t="s">
        <v>63</v>
      </c>
      <c r="D1726" s="7" t="s">
        <v>524</v>
      </c>
      <c r="E1726" s="10">
        <f>VLOOKUP(A1726,home!$A$2:$E$405,3,FALSE)</f>
        <v>1.39393939393939</v>
      </c>
      <c r="F1726" s="10">
        <f>VLOOKUP(B1726,home!$B$2:$E$405,3,FALSE)</f>
        <v>0.6</v>
      </c>
      <c r="G1726" s="10">
        <f>VLOOKUP(C1726,away!$B$2:$E$405,4,FALSE)</f>
        <v>0.6</v>
      </c>
      <c r="H1726" s="10">
        <f>VLOOKUP(A1726,away!$A$2:$E$405,3,FALSE)</f>
        <v>1.15151515151515</v>
      </c>
      <c r="I1726" s="10">
        <f>VLOOKUP(C1726,away!$B$2:$E$405,3,FALSE)</f>
        <v>1.2</v>
      </c>
      <c r="J1726" s="10">
        <f>VLOOKUP(B1726,home!$B$2:$E$405,4,FALSE)</f>
        <v>1.45</v>
      </c>
      <c r="K1726" s="12">
        <f t="shared" ref="K1726:K1753" si="2072">E1726*F1726*G1726</f>
        <v>0.50181818181818039</v>
      </c>
      <c r="L1726" s="12">
        <f t="shared" ref="L1726:L1753" si="2073">H1726*I1726*J1726</f>
        <v>2.0036363636363612</v>
      </c>
      <c r="M1726" s="13">
        <f t="shared" ref="M1726:M1753" si="2074">_xlfn.POISSON.DIST(0,K1726,FALSE) * _xlfn.POISSON.DIST(0,L1726,FALSE)</f>
        <v>8.1638481149765782E-2</v>
      </c>
      <c r="N1726" s="13">
        <f t="shared" ref="N1726:N1753" si="2075">_xlfn.POISSON.DIST(1,K1726,FALSE) * _xlfn.POISSON.DIST(0,L1726,FALSE)</f>
        <v>4.0967674176973258E-2</v>
      </c>
      <c r="O1726" s="13">
        <f t="shared" ref="O1726:O1753" si="2076">_xlfn.POISSON.DIST(0,K1726,FALSE) * _xlfn.POISSON.DIST(1,L1726,FALSE)</f>
        <v>0.1635738295037123</v>
      </c>
      <c r="P1726" s="13">
        <f t="shared" ref="P1726:P1753" si="2077">_xlfn.POISSON.DIST(1,K1726,FALSE) * _xlfn.POISSON.DIST(1,L1726,FALSE)</f>
        <v>8.2084321714589945E-2</v>
      </c>
      <c r="Q1726" s="13">
        <f t="shared" ref="Q1726:Q1753" si="2078">_xlfn.POISSON.DIST(2,K1726,FALSE) * _xlfn.POISSON.DIST(0,L1726,FALSE)</f>
        <v>1.0279161884404168E-2</v>
      </c>
      <c r="R1726" s="13">
        <f t="shared" ref="R1726:R1753" si="2079">_xlfn.POISSON.DIST(0,K1726,FALSE) * _xlfn.POISSON.DIST(2,L1726,FALSE)</f>
        <v>0.16387123646644616</v>
      </c>
      <c r="S1726" s="13">
        <f t="shared" ref="S1726:S1753" si="2080">_xlfn.POISSON.DIST(2,K1726,FALSE) * _xlfn.POISSON.DIST(2,L1726,FALSE)</f>
        <v>2.063314927118666E-2</v>
      </c>
      <c r="T1726" s="13">
        <f t="shared" ref="T1726:T1753" si="2081">_xlfn.POISSON.DIST(2,K1726,FALSE) * _xlfn.POISSON.DIST(1,L1726,FALSE)</f>
        <v>2.0595702539297048E-2</v>
      </c>
      <c r="U1726" s="13">
        <f t="shared" ref="U1726:U1753" si="2082">_xlfn.POISSON.DIST(1,K1726,FALSE) * _xlfn.POISSON.DIST(2,L1726,FALSE)</f>
        <v>8.2233565935889111E-2</v>
      </c>
      <c r="V1726" s="13">
        <f t="shared" ref="V1726:V1753" si="2083">_xlfn.POISSON.DIST(3,K1726,FALSE) * _xlfn.POISSON.DIST(3,L1726,FALSE)</f>
        <v>2.3050922376969471E-3</v>
      </c>
      <c r="W1726" s="13">
        <f t="shared" ref="W1726:W1753" si="2084">_xlfn.POISSON.DIST(3,K1726,FALSE) * _xlfn.POISSON.DIST(0,L1726,FALSE)</f>
        <v>1.7194234424821465E-3</v>
      </c>
      <c r="X1726" s="13">
        <f t="shared" ref="X1726:X1753" si="2085">_xlfn.POISSON.DIST(3,K1726,FALSE) * _xlfn.POISSON.DIST(1,L1726,FALSE)</f>
        <v>3.4450993338460412E-3</v>
      </c>
      <c r="Y1726" s="13">
        <f t="shared" ref="Y1726:Y1753" si="2086">_xlfn.POISSON.DIST(3,K1726,FALSE) * _xlfn.POISSON.DIST(2,L1726,FALSE)</f>
        <v>3.4513631508166671E-3</v>
      </c>
      <c r="Z1726" s="13">
        <f t="shared" ref="Z1726:Z1753" si="2087">_xlfn.POISSON.DIST(0,K1726,FALSE) * _xlfn.POISSON.DIST(3,L1726,FALSE)</f>
        <v>0.10944612277940814</v>
      </c>
      <c r="AA1726" s="13">
        <f t="shared" ref="AA1726:AA1753" si="2088">_xlfn.POISSON.DIST(1,K1726,FALSE) * _xlfn.POISSON.DIST(3,L1726,FALSE)</f>
        <v>5.4922054340211933E-2</v>
      </c>
      <c r="AB1726" s="13">
        <f t="shared" ref="AB1726:AB1753" si="2089">_xlfn.POISSON.DIST(2,K1726,FALSE) * _xlfn.POISSON.DIST(3,L1726,FALSE)</f>
        <v>1.3780442725362224E-2</v>
      </c>
      <c r="AC1726" s="13">
        <f t="shared" ref="AC1726:AC1753" si="2090">_xlfn.POISSON.DIST(4,K1726,FALSE) * _xlfn.POISSON.DIST(4,L1726,FALSE)</f>
        <v>1.4485504427272711E-4</v>
      </c>
      <c r="AD1726" s="13">
        <f t="shared" ref="AD1726:AD1753" si="2091">_xlfn.POISSON.DIST(4,K1726,FALSE) * _xlfn.POISSON.DIST(0,L1726,FALSE)</f>
        <v>2.1570948642048686E-4</v>
      </c>
      <c r="AE1726" s="13">
        <f t="shared" ref="AE1726:AE1753" si="2092">_xlfn.POISSON.DIST(4,K1726,FALSE) * _xlfn.POISSON.DIST(1,L1726,FALSE)</f>
        <v>4.3220337097341126E-4</v>
      </c>
      <c r="AF1726" s="13">
        <f t="shared" ref="AF1726:AF1753" si="2093">_xlfn.POISSON.DIST(4,K1726,FALSE) * _xlfn.POISSON.DIST(2,L1726,FALSE)</f>
        <v>4.3298919528427155E-4</v>
      </c>
      <c r="AG1726" s="13">
        <f t="shared" ref="AG1726:AG1753" si="2094">_xlfn.POISSON.DIST(4,K1726,FALSE) * _xlfn.POISSON.DIST(3,L1726,FALSE)</f>
        <v>2.891842989110707E-4</v>
      </c>
      <c r="AH1726" s="13">
        <f t="shared" ref="AH1726:AH1753" si="2095">_xlfn.POISSON.DIST(0,K1726,FALSE) * _xlfn.POISSON.DIST(4,L1726,FALSE)</f>
        <v>5.482255786495803E-2</v>
      </c>
      <c r="AI1726" s="13">
        <f t="shared" ref="AI1726:AI1753" si="2096">_xlfn.POISSON.DIST(1,K1726,FALSE) * _xlfn.POISSON.DIST(4,L1726,FALSE)</f>
        <v>2.7510956310415224E-2</v>
      </c>
      <c r="AJ1726" s="13">
        <f t="shared" ref="AJ1726:AJ1753" si="2097">_xlfn.POISSON.DIST(2,K1726,FALSE) * _xlfn.POISSON.DIST(4,L1726,FALSE)</f>
        <v>6.9027490378859805E-3</v>
      </c>
      <c r="AK1726" s="13">
        <f t="shared" ref="AK1726:AK1753" si="2098">_xlfn.POISSON.DIST(3,K1726,FALSE) * _xlfn.POISSON.DIST(4,L1726,FALSE)</f>
        <v>1.1546416572463787E-3</v>
      </c>
      <c r="AL1726" s="13">
        <f t="shared" ref="AL1726:AL1753" si="2099">_xlfn.POISSON.DIST(5,K1726,FALSE) * _xlfn.POISSON.DIST(5,L1726,FALSE)</f>
        <v>5.8258448166133325E-6</v>
      </c>
      <c r="AM1726" s="13">
        <f t="shared" ref="AM1726:AM1753" si="2100">_xlfn.POISSON.DIST(5,K1726,FALSE) * _xlfn.POISSON.DIST(0,L1726,FALSE)</f>
        <v>2.1649388455292451E-5</v>
      </c>
      <c r="AN1726" s="13">
        <f t="shared" ref="AN1726:AN1753" si="2101">_xlfn.POISSON.DIST(5,K1726,FALSE) * _xlfn.POISSON.DIST(1,L1726,FALSE)</f>
        <v>4.3377501959513175E-5</v>
      </c>
      <c r="AO1726" s="13">
        <f t="shared" ref="AO1726:AO1753" si="2102">_xlfn.POISSON.DIST(5,K1726,FALSE) * _xlfn.POISSON.DIST(2,L1726,FALSE)</f>
        <v>4.3456370144894063E-5</v>
      </c>
      <c r="AP1726" s="13">
        <f t="shared" ref="AP1726:AP1753" si="2103">_xlfn.POISSON.DIST(5,K1726,FALSE) * _xlfn.POISSON.DIST(3,L1726,FALSE)</f>
        <v>2.9023587817983758E-5</v>
      </c>
      <c r="AQ1726" s="13">
        <f t="shared" ref="AQ1726:AQ1753" si="2104">_xlfn.POISSON.DIST(5,K1726,FALSE) * _xlfn.POISSON.DIST(4,L1726,FALSE)</f>
        <v>1.4538178988826395E-5</v>
      </c>
      <c r="AR1726" s="13">
        <f t="shared" ref="AR1726:AR1753" si="2105">_xlfn.POISSON.DIST(0,K1726,FALSE) * _xlfn.POISSON.DIST(5,L1726,FALSE)</f>
        <v>2.1968894097157694E-2</v>
      </c>
      <c r="AS1726" s="13">
        <f t="shared" ref="AS1726:AS1753" si="2106">_xlfn.POISSON.DIST(1,K1726,FALSE) * _xlfn.POISSON.DIST(5,L1726,FALSE)</f>
        <v>1.1024390492391829E-2</v>
      </c>
      <c r="AT1726" s="13">
        <f t="shared" ref="AT1726:AT1753" si="2107">_xlfn.POISSON.DIST(2,K1726,FALSE) * _xlfn.POISSON.DIST(5,L1726,FALSE)</f>
        <v>2.7661197962728502E-3</v>
      </c>
      <c r="AU1726" s="13">
        <f t="shared" ref="AU1726:AU1753" si="2108">_xlfn.POISSON.DIST(3,K1726,FALSE) * _xlfn.POISSON.DIST(5,L1726,FALSE)</f>
        <v>4.6269640228563906E-4</v>
      </c>
      <c r="AV1726" s="13">
        <f t="shared" ref="AV1726:AV1753" si="2109">_xlfn.POISSON.DIST(4,K1726,FALSE) * _xlfn.POISSON.DIST(5,L1726,FALSE)</f>
        <v>5.8047366832198191E-5</v>
      </c>
      <c r="AW1726" s="13">
        <f t="shared" ref="AW1726:AW1753" si="2110">_xlfn.POISSON.DIST(6,K1726,FALSE) * _xlfn.POISSON.DIST(6,L1726,FALSE)</f>
        <v>1.6271279638774758E-7</v>
      </c>
      <c r="AX1726" s="13">
        <f t="shared" ref="AX1726:AX1753" si="2111">_xlfn.POISSON.DIST(6,K1726,FALSE) * _xlfn.POISSON.DIST(0,L1726,FALSE)</f>
        <v>1.8106761253517251E-6</v>
      </c>
      <c r="AY1726" s="13">
        <f t="shared" ref="AY1726:AY1753" si="2112">_xlfn.POISSON.DIST(6,K1726,FALSE) * _xlfn.POISSON.DIST(1,L1726,FALSE)</f>
        <v>3.6279365275229057E-6</v>
      </c>
      <c r="AZ1726" s="13">
        <f t="shared" ref="AZ1726:AZ1753" si="2113">_xlfn.POISSON.DIST(6,K1726,FALSE) * _xlfn.POISSON.DIST(2,L1726,FALSE)</f>
        <v>3.6345327757547619E-6</v>
      </c>
      <c r="BA1726" s="13">
        <f t="shared" ref="BA1726:BA1753" si="2114">_xlfn.POISSON.DIST(6,K1726,FALSE) * _xlfn.POISSON.DIST(3,L1726,FALSE)</f>
        <v>2.4274273447768138E-6</v>
      </c>
      <c r="BB1726" s="13">
        <f t="shared" ref="BB1726:BB1753" si="2115">_xlfn.POISSON.DIST(6,K1726,FALSE) * _xlfn.POISSON.DIST(4,L1726,FALSE)</f>
        <v>1.2159204245200209E-6</v>
      </c>
      <c r="BC1726" s="13">
        <f t="shared" ref="BC1726:BC1753" si="2116">_xlfn.POISSON.DIST(6,K1726,FALSE) * _xlfn.POISSON.DIST(5,L1726,FALSE)</f>
        <v>4.8725247557129498E-7</v>
      </c>
      <c r="BD1726" s="13">
        <f t="shared" ref="BD1726:BD1753" si="2117">_xlfn.POISSON.DIST(0,K1726,FALSE) * _xlfn.POISSON.DIST(6,L1726,FALSE)</f>
        <v>7.3362791803235697E-3</v>
      </c>
      <c r="BE1726" s="13">
        <f t="shared" ref="BE1726:BE1753" si="2118">_xlfn.POISSON.DIST(1,K1726,FALSE) * _xlfn.POISSON.DIST(6,L1726,FALSE)</f>
        <v>3.6814782795805447E-3</v>
      </c>
      <c r="BF1726" s="13">
        <f t="shared" ref="BF1726:BF1753" si="2119">_xlfn.POISSON.DIST(2,K1726,FALSE) * _xlfn.POISSON.DIST(6,L1726,FALSE)</f>
        <v>9.237163683311156E-4</v>
      </c>
      <c r="BG1726" s="13">
        <f t="shared" ref="BG1726:BG1753" si="2120">_xlfn.POISSON.DIST(3,K1726,FALSE) * _xlfn.POISSON.DIST(6,L1726,FALSE)</f>
        <v>1.5451255615720432E-4</v>
      </c>
      <c r="BH1726" s="13">
        <f t="shared" ref="BH1726:BH1753" si="2121">_xlfn.POISSON.DIST(4,K1726,FALSE) * _xlfn.POISSON.DIST(6,L1726,FALSE)</f>
        <v>1.9384302499721943E-5</v>
      </c>
      <c r="BI1726" s="13">
        <f t="shared" ref="BI1726:BI1753" si="2122">_xlfn.POISSON.DIST(5,K1726,FALSE) * _xlfn.POISSON.DIST(6,L1726,FALSE)</f>
        <v>1.9454790872448157E-6</v>
      </c>
      <c r="BJ1726" s="14">
        <f t="shared" ref="BJ1726:BJ1753" si="2123">SUM(N1726,Q1726,T1726,W1726,X1726,Y1726,AD1726,AE1726,AF1726,AG1726,AM1726,AN1726,AO1726,AP1726,AQ1726,AX1726,AY1726,AZ1726,BA1726,BB1726,BC1726)</f>
        <v>8.1993759652448581E-2</v>
      </c>
      <c r="BK1726" s="14">
        <f t="shared" ref="BK1726:BK1753" si="2124">SUM(M1726,P1726,S1726,V1726,AC1726,AL1726,AY1726)</f>
        <v>0.18681535319885623</v>
      </c>
      <c r="BL1726" s="14">
        <f t="shared" ref="BL1726:BL1753" si="2125">SUM(O1726,R1726,U1726,AA1726,AB1726,AH1726,AI1726,AJ1726,AK1726,AR1726,AS1726,AT1726,AU1726,AV1726,BD1726,BE1726,BF1726,BG1726,BH1726,BI1726)</f>
        <v>0.61716949816304689</v>
      </c>
      <c r="BM1726" s="14">
        <f t="shared" ref="BM1726:BM1753" si="2126">SUM(S1726:BI1726)</f>
        <v>0.45300656367413722</v>
      </c>
      <c r="BN1726" s="14">
        <f t="shared" ref="BN1726:BN1753" si="2127">SUM(M1726:R1726)</f>
        <v>0.54241470489589161</v>
      </c>
    </row>
    <row r="1727" spans="1:66" x14ac:dyDescent="0.25">
      <c r="A1727" t="s">
        <v>72</v>
      </c>
      <c r="B1727" t="s">
        <v>88</v>
      </c>
      <c r="C1727" t="s">
        <v>75</v>
      </c>
      <c r="D1727" s="7" t="s">
        <v>524</v>
      </c>
      <c r="E1727" s="10">
        <f>VLOOKUP(A1727,home!$A$2:$E$405,3,FALSE)</f>
        <v>1.39393939393939</v>
      </c>
      <c r="F1727" s="10">
        <f>VLOOKUP(B1727,home!$B$2:$E$405,3,FALSE)</f>
        <v>1.29</v>
      </c>
      <c r="G1727" s="10">
        <f>VLOOKUP(C1727,away!$B$2:$E$405,4,FALSE)</f>
        <v>0.96</v>
      </c>
      <c r="H1727" s="10">
        <f>VLOOKUP(A1727,away!$A$2:$E$405,3,FALSE)</f>
        <v>1.15151515151515</v>
      </c>
      <c r="I1727" s="10">
        <f>VLOOKUP(C1727,away!$B$2:$E$405,3,FALSE)</f>
        <v>0.84</v>
      </c>
      <c r="J1727" s="10">
        <f>VLOOKUP(B1727,home!$B$2:$E$405,4,FALSE)</f>
        <v>1.56</v>
      </c>
      <c r="K1727" s="12">
        <f t="shared" si="2072"/>
        <v>1.7262545454545406</v>
      </c>
      <c r="L1727" s="12">
        <f t="shared" si="2073"/>
        <v>1.5089454545454526</v>
      </c>
      <c r="M1727" s="13">
        <f t="shared" si="2074"/>
        <v>3.9352333686270009E-2</v>
      </c>
      <c r="N1727" s="13">
        <f t="shared" si="2075"/>
        <v>6.793214490016744E-2</v>
      </c>
      <c r="O1727" s="13">
        <f t="shared" si="2076"/>
        <v>5.9380525041653018E-2</v>
      </c>
      <c r="P1727" s="13">
        <f t="shared" si="2077"/>
        <v>0.1025059012646307</v>
      </c>
      <c r="Q1727" s="13">
        <f t="shared" si="2078"/>
        <v>5.8634086958195282E-2</v>
      </c>
      <c r="R1727" s="13">
        <f t="shared" si="2079"/>
        <v>4.4800986675062382E-2</v>
      </c>
      <c r="S1727" s="13">
        <f t="shared" si="2080"/>
        <v>6.6752456651257425E-2</v>
      </c>
      <c r="T1727" s="13">
        <f t="shared" si="2081"/>
        <v>8.8475638996991568E-2</v>
      </c>
      <c r="U1727" s="13">
        <f t="shared" si="2082"/>
        <v>7.7337906888674743E-2</v>
      </c>
      <c r="V1727" s="13">
        <f t="shared" si="2083"/>
        <v>1.9319821976664577E-2</v>
      </c>
      <c r="W1727" s="13">
        <f t="shared" si="2084"/>
        <v>3.3739119710053792E-2</v>
      </c>
      <c r="X1727" s="13">
        <f t="shared" si="2085"/>
        <v>5.0910491326850556E-2</v>
      </c>
      <c r="Y1727" s="13">
        <f t="shared" si="2086"/>
        <v>3.8410577238163428E-2</v>
      </c>
      <c r="Z1727" s="13">
        <f t="shared" si="2087"/>
        <v>2.2534081734162256E-2</v>
      </c>
      <c r="AA1727" s="13">
        <f t="shared" si="2088"/>
        <v>3.889956102124173E-2</v>
      </c>
      <c r="AB1727" s="13">
        <f t="shared" si="2089"/>
        <v>3.3575272014552418E-2</v>
      </c>
      <c r="AC1727" s="13">
        <f t="shared" si="2090"/>
        <v>3.1452959368601253E-3</v>
      </c>
      <c r="AD1727" s="13">
        <f t="shared" si="2091"/>
        <v>1.4560577189778812E-2</v>
      </c>
      <c r="AE1727" s="13">
        <f t="shared" si="2092"/>
        <v>2.1971116766074938E-2</v>
      </c>
      <c r="AF1727" s="13">
        <f t="shared" si="2093"/>
        <v>1.6576608387728085E-2</v>
      </c>
      <c r="AG1727" s="13">
        <f t="shared" si="2094"/>
        <v>8.3377326261474399E-3</v>
      </c>
      <c r="AH1727" s="13">
        <f t="shared" si="2095"/>
        <v>8.5006750512799639E-3</v>
      </c>
      <c r="AI1727" s="13">
        <f t="shared" si="2096"/>
        <v>1.4674328946704049E-2</v>
      </c>
      <c r="AJ1727" s="13">
        <f t="shared" si="2097"/>
        <v>1.2665813522871506E-2</v>
      </c>
      <c r="AK1727" s="13">
        <f t="shared" si="2098"/>
        <v>7.28813938857884E-3</v>
      </c>
      <c r="AL1727" s="13">
        <f t="shared" si="2099"/>
        <v>3.2771768741564323E-4</v>
      </c>
      <c r="AM1727" s="13">
        <f t="shared" si="2100"/>
        <v>5.0270525116594758E-3</v>
      </c>
      <c r="AN1727" s="13">
        <f t="shared" si="2101"/>
        <v>7.585548037229866E-3</v>
      </c>
      <c r="AO1727" s="13">
        <f t="shared" si="2102"/>
        <v>5.7230891155070941E-3</v>
      </c>
      <c r="AP1727" s="13">
        <f t="shared" si="2103"/>
        <v>2.8786097689343284E-3</v>
      </c>
      <c r="AQ1727" s="13">
        <f t="shared" si="2104"/>
        <v>1.0859162815608978E-3</v>
      </c>
      <c r="AR1727" s="13">
        <f t="shared" si="2105"/>
        <v>2.565410995839366E-3</v>
      </c>
      <c r="AS1727" s="13">
        <f t="shared" si="2106"/>
        <v>4.4285523925267651E-3</v>
      </c>
      <c r="AT1727" s="13">
        <f t="shared" si="2107"/>
        <v>3.8224043486914561E-3</v>
      </c>
      <c r="AU1727" s="13">
        <f t="shared" si="2108"/>
        <v>2.1994809604979422E-3</v>
      </c>
      <c r="AV1727" s="13">
        <f t="shared" si="2109"/>
        <v>9.4921600142507318E-4</v>
      </c>
      <c r="AW1727" s="13">
        <f t="shared" si="2110"/>
        <v>2.3712413359378443E-5</v>
      </c>
      <c r="AX1727" s="13">
        <f t="shared" si="2111"/>
        <v>1.4463287080818048E-3</v>
      </c>
      <c r="AY1727" s="13">
        <f t="shared" si="2112"/>
        <v>2.1824311298386362E-3</v>
      </c>
      <c r="AZ1727" s="13">
        <f t="shared" si="2113"/>
        <v>1.6465847666142536E-3</v>
      </c>
      <c r="BA1727" s="13">
        <f t="shared" si="2114"/>
        <v>8.2820219970212094E-4</v>
      </c>
      <c r="BB1727" s="13">
        <f t="shared" si="2115"/>
        <v>3.1242798617126525E-4</v>
      </c>
      <c r="BC1727" s="13">
        <f t="shared" si="2116"/>
        <v>9.4287357921184011E-5</v>
      </c>
      <c r="BD1727" s="13">
        <f t="shared" si="2117"/>
        <v>6.4517754353545518E-4</v>
      </c>
      <c r="BE1727" s="13">
        <f t="shared" si="2118"/>
        <v>1.1137406671532742E-3</v>
      </c>
      <c r="BF1727" s="13">
        <f t="shared" si="2119"/>
        <v>9.6129994456545644E-4</v>
      </c>
      <c r="BG1727" s="13">
        <f t="shared" si="2120"/>
        <v>5.5314946628377219E-4</v>
      </c>
      <c r="BH1727" s="13">
        <f t="shared" si="2121"/>
        <v>2.3871919512202878E-4</v>
      </c>
      <c r="BI1727" s="13">
        <f t="shared" si="2122"/>
        <v>8.2418019133330319E-5</v>
      </c>
      <c r="BJ1727" s="14">
        <f t="shared" si="2123"/>
        <v>0.42835857196337235</v>
      </c>
      <c r="BK1727" s="14">
        <f t="shared" si="2124"/>
        <v>0.2335859583329371</v>
      </c>
      <c r="BL1727" s="14">
        <f t="shared" si="2125"/>
        <v>0.31468277808539247</v>
      </c>
      <c r="BM1727" s="14">
        <f t="shared" si="2126"/>
        <v>0.62439669287340649</v>
      </c>
      <c r="BN1727" s="14">
        <f t="shared" si="2127"/>
        <v>0.37260597852597882</v>
      </c>
    </row>
    <row r="1728" spans="1:66" x14ac:dyDescent="0.25">
      <c r="A1728" t="s">
        <v>72</v>
      </c>
      <c r="B1728" t="s">
        <v>102</v>
      </c>
      <c r="C1728" t="s">
        <v>103</v>
      </c>
      <c r="D1728" s="7" t="s">
        <v>524</v>
      </c>
      <c r="E1728" s="10">
        <f>VLOOKUP(A1728,home!$A$2:$E$405,3,FALSE)</f>
        <v>1.39393939393939</v>
      </c>
      <c r="F1728" s="10">
        <f>VLOOKUP(B1728,home!$B$2:$E$405,3,FALSE)</f>
        <v>0.48</v>
      </c>
      <c r="G1728" s="10">
        <f>VLOOKUP(C1728,away!$B$2:$E$405,4,FALSE)</f>
        <v>1</v>
      </c>
      <c r="H1728" s="10">
        <f>VLOOKUP(A1728,away!$A$2:$E$405,3,FALSE)</f>
        <v>1.15151515151515</v>
      </c>
      <c r="I1728" s="10">
        <f>VLOOKUP(C1728,away!$B$2:$E$405,3,FALSE)</f>
        <v>1</v>
      </c>
      <c r="J1728" s="10">
        <f>VLOOKUP(B1728,home!$B$2:$E$405,4,FALSE)</f>
        <v>1.1599999999999999</v>
      </c>
      <c r="K1728" s="12">
        <f t="shared" si="2072"/>
        <v>0.66909090909090718</v>
      </c>
      <c r="L1728" s="12">
        <f t="shared" si="2073"/>
        <v>1.3357575757575739</v>
      </c>
      <c r="M1728" s="13">
        <f t="shared" si="2074"/>
        <v>0.13468070031637733</v>
      </c>
      <c r="N1728" s="13">
        <f t="shared" si="2075"/>
        <v>9.0113632211684933E-2</v>
      </c>
      <c r="O1728" s="13">
        <f t="shared" si="2076"/>
        <v>0.1799007657559365</v>
      </c>
      <c r="P1728" s="13">
        <f t="shared" si="2077"/>
        <v>0.1203699669057899</v>
      </c>
      <c r="Q1728" s="13">
        <f t="shared" si="2078"/>
        <v>3.0147106048999964E-2</v>
      </c>
      <c r="R1728" s="13">
        <f t="shared" si="2079"/>
        <v>0.12015190537154045</v>
      </c>
      <c r="S1728" s="13">
        <f t="shared" si="2080"/>
        <v>2.6894961376918016E-2</v>
      </c>
      <c r="T1728" s="13">
        <f t="shared" si="2081"/>
        <v>4.0269225292118682E-2</v>
      </c>
      <c r="U1728" s="13">
        <f t="shared" si="2082"/>
        <v>8.0392547594048652E-2</v>
      </c>
      <c r="V1728" s="13">
        <f t="shared" si="2083"/>
        <v>2.670798912017088E-3</v>
      </c>
      <c r="W1728" s="13">
        <f t="shared" si="2084"/>
        <v>6.7237181975951243E-3</v>
      </c>
      <c r="X1728" s="13">
        <f t="shared" si="2085"/>
        <v>8.9812575196967486E-3</v>
      </c>
      <c r="Y1728" s="13">
        <f t="shared" si="2086"/>
        <v>5.998391385882304E-3</v>
      </c>
      <c r="Z1728" s="13">
        <f t="shared" si="2087"/>
        <v>5.3497939280580782E-2</v>
      </c>
      <c r="AA1728" s="13">
        <f t="shared" si="2088"/>
        <v>3.5794984827733946E-2</v>
      </c>
      <c r="AB1728" s="13">
        <f t="shared" si="2089"/>
        <v>1.1975049469641869E-2</v>
      </c>
      <c r="AC1728" s="13">
        <f t="shared" si="2090"/>
        <v>1.4918803134762474E-4</v>
      </c>
      <c r="AD1728" s="13">
        <f t="shared" si="2091"/>
        <v>1.1246946803249991E-3</v>
      </c>
      <c r="AE1728" s="13">
        <f t="shared" si="2092"/>
        <v>1.5023194396583605E-3</v>
      </c>
      <c r="AF1728" s="13">
        <f t="shared" si="2093"/>
        <v>1.0033672863657642E-3</v>
      </c>
      <c r="AG1728" s="13">
        <f t="shared" si="2094"/>
        <v>4.4675181801012969E-4</v>
      </c>
      <c r="AH1728" s="13">
        <f t="shared" si="2095"/>
        <v>1.7865069420363599E-2</v>
      </c>
      <c r="AI1728" s="13">
        <f t="shared" si="2096"/>
        <v>1.1953355539443246E-2</v>
      </c>
      <c r="AJ1728" s="13">
        <f t="shared" si="2097"/>
        <v>3.9989407622864565E-3</v>
      </c>
      <c r="AK1728" s="13">
        <f t="shared" si="2098"/>
        <v>8.9188497001297686E-4</v>
      </c>
      <c r="AL1728" s="13">
        <f t="shared" si="2099"/>
        <v>5.333431844018968E-6</v>
      </c>
      <c r="AM1728" s="13">
        <f t="shared" si="2100"/>
        <v>1.5050459722167222E-4</v>
      </c>
      <c r="AN1728" s="13">
        <f t="shared" si="2101"/>
        <v>2.01037655925191E-4</v>
      </c>
      <c r="AO1728" s="13">
        <f t="shared" si="2102"/>
        <v>1.3426878595730919E-4</v>
      </c>
      <c r="AP1728" s="13">
        <f t="shared" si="2103"/>
        <v>5.9783516010082651E-5</v>
      </c>
      <c r="AQ1728" s="13">
        <f t="shared" si="2104"/>
        <v>1.9964071103973004E-5</v>
      </c>
      <c r="AR1728" s="13">
        <f t="shared" si="2105"/>
        <v>4.7726803639371335E-3</v>
      </c>
      <c r="AS1728" s="13">
        <f t="shared" si="2106"/>
        <v>3.1933570435070183E-3</v>
      </c>
      <c r="AT1728" s="13">
        <f t="shared" si="2107"/>
        <v>1.0683230836459811E-3</v>
      </c>
      <c r="AU1728" s="13">
        <f t="shared" si="2108"/>
        <v>2.382684210798303E-4</v>
      </c>
      <c r="AV1728" s="13">
        <f t="shared" si="2109"/>
        <v>3.9855808616989669E-5</v>
      </c>
      <c r="AW1728" s="13">
        <f t="shared" si="2110"/>
        <v>1.3240885315555959E-7</v>
      </c>
      <c r="AX1728" s="13">
        <f t="shared" si="2111"/>
        <v>1.6783542962901574E-5</v>
      </c>
      <c r="AY1728" s="13">
        <f t="shared" si="2112"/>
        <v>2.2418744660748498E-5</v>
      </c>
      <c r="AZ1728" s="13">
        <f t="shared" si="2113"/>
        <v>1.4973004009784731E-5</v>
      </c>
      <c r="BA1728" s="13">
        <f t="shared" si="2114"/>
        <v>6.6667678459728313E-6</v>
      </c>
      <c r="BB1728" s="13">
        <f t="shared" si="2115"/>
        <v>2.2262964140188004E-6</v>
      </c>
      <c r="BC1728" s="13">
        <f t="shared" si="2116"/>
        <v>5.9475846018150718E-7</v>
      </c>
      <c r="BD1728" s="13">
        <f t="shared" si="2117"/>
        <v>1.0625239921330735E-3</v>
      </c>
      <c r="BE1728" s="13">
        <f t="shared" si="2118"/>
        <v>7.1092514382721809E-4</v>
      </c>
      <c r="BF1728" s="13">
        <f t="shared" si="2119"/>
        <v>2.3783677538946865E-4</v>
      </c>
      <c r="BG1728" s="13">
        <f t="shared" si="2120"/>
        <v>5.304480808686316E-5</v>
      </c>
      <c r="BH1728" s="13">
        <f t="shared" si="2121"/>
        <v>8.8729497163479913E-6</v>
      </c>
      <c r="BI1728" s="13">
        <f t="shared" si="2122"/>
        <v>1.1873619984058373E-6</v>
      </c>
      <c r="BJ1728" s="14">
        <f t="shared" si="2123"/>
        <v>0.18693968562090885</v>
      </c>
      <c r="BK1728" s="14">
        <f t="shared" si="2124"/>
        <v>0.28479336771895469</v>
      </c>
      <c r="BL1728" s="14">
        <f t="shared" si="2125"/>
        <v>0.47431137946294599</v>
      </c>
      <c r="BM1728" s="14">
        <f t="shared" si="2126"/>
        <v>0.32415600913725368</v>
      </c>
      <c r="BN1728" s="14">
        <f t="shared" si="2127"/>
        <v>0.67536407661032904</v>
      </c>
    </row>
    <row r="1729" spans="1:66" x14ac:dyDescent="0.25">
      <c r="A1729" t="s">
        <v>72</v>
      </c>
      <c r="B1729" t="s">
        <v>73</v>
      </c>
      <c r="C1729" t="s">
        <v>237</v>
      </c>
      <c r="D1729" s="7" t="s">
        <v>524</v>
      </c>
      <c r="E1729" s="10">
        <f>VLOOKUP(A1729,home!$A$2:$E$405,3,FALSE)</f>
        <v>1.39393939393939</v>
      </c>
      <c r="F1729" s="10">
        <f>VLOOKUP(B1729,home!$B$2:$E$405,3,FALSE)</f>
        <v>1.1499999999999999</v>
      </c>
      <c r="G1729" s="10">
        <f>VLOOKUP(C1729,away!$B$2:$E$405,4,FALSE)</f>
        <v>1.08</v>
      </c>
      <c r="H1729" s="10">
        <f>VLOOKUP(A1729,away!$A$2:$E$405,3,FALSE)</f>
        <v>1.15151515151515</v>
      </c>
      <c r="I1729" s="10">
        <f>VLOOKUP(C1729,away!$B$2:$E$405,3,FALSE)</f>
        <v>0.48</v>
      </c>
      <c r="J1729" s="10">
        <f>VLOOKUP(B1729,home!$B$2:$E$405,4,FALSE)</f>
        <v>1.22</v>
      </c>
      <c r="K1729" s="12">
        <f t="shared" si="2072"/>
        <v>1.7312727272727224</v>
      </c>
      <c r="L1729" s="12">
        <f t="shared" si="2073"/>
        <v>0.67432727272727178</v>
      </c>
      <c r="M1729" s="13">
        <f t="shared" si="2074"/>
        <v>9.0211352556959085E-2</v>
      </c>
      <c r="N1729" s="13">
        <f t="shared" si="2075"/>
        <v>0.15618045437224762</v>
      </c>
      <c r="O1729" s="13">
        <f t="shared" si="2076"/>
        <v>6.0831975338772611E-2</v>
      </c>
      <c r="P1729" s="13">
        <f t="shared" si="2077"/>
        <v>0.10531673985014384</v>
      </c>
      <c r="Q1729" s="13">
        <f t="shared" si="2078"/>
        <v>0.1351954805938671</v>
      </c>
      <c r="R1729" s="13">
        <f t="shared" si="2079"/>
        <v>2.0510330012403589E-2</v>
      </c>
      <c r="S1729" s="13">
        <f t="shared" si="2080"/>
        <v>3.0737859976269828E-2</v>
      </c>
      <c r="T1729" s="13">
        <f t="shared" si="2081"/>
        <v>9.1165999713915188E-2</v>
      </c>
      <c r="U1729" s="13">
        <f t="shared" si="2082"/>
        <v>3.5508974977837532E-2</v>
      </c>
      <c r="V1729" s="13">
        <f t="shared" si="2083"/>
        <v>3.9871936672604448E-3</v>
      </c>
      <c r="W1729" s="13">
        <f t="shared" si="2084"/>
        <v>7.8020082800896895E-2</v>
      </c>
      <c r="X1729" s="13">
        <f t="shared" si="2085"/>
        <v>5.2611069653084722E-2</v>
      </c>
      <c r="Y1729" s="13">
        <f t="shared" si="2086"/>
        <v>1.7738539557214574E-2</v>
      </c>
      <c r="Z1729" s="13">
        <f t="shared" si="2087"/>
        <v>4.6102249666668095E-3</v>
      </c>
      <c r="AA1729" s="13">
        <f t="shared" si="2088"/>
        <v>7.9815567513820424E-3</v>
      </c>
      <c r="AB1729" s="13">
        <f t="shared" si="2089"/>
        <v>6.9091257624236012E-3</v>
      </c>
      <c r="AC1729" s="13">
        <f t="shared" si="2090"/>
        <v>2.9092668652891743E-4</v>
      </c>
      <c r="AD1729" s="13">
        <f t="shared" si="2091"/>
        <v>3.3768510383188108E-2</v>
      </c>
      <c r="AE1729" s="13">
        <f t="shared" si="2092"/>
        <v>2.2771027510757796E-2</v>
      </c>
      <c r="AF1729" s="13">
        <f t="shared" si="2093"/>
        <v>7.6775624392634891E-3</v>
      </c>
      <c r="AG1729" s="13">
        <f t="shared" si="2094"/>
        <v>1.7257299136206302E-3</v>
      </c>
      <c r="AH1729" s="13">
        <f t="shared" si="2095"/>
        <v>7.7720010710790168E-4</v>
      </c>
      <c r="AI1729" s="13">
        <f t="shared" si="2096"/>
        <v>1.3455453490693488E-3</v>
      </c>
      <c r="AJ1729" s="13">
        <f t="shared" si="2097"/>
        <v>1.1647529830762096E-3</v>
      </c>
      <c r="AK1729" s="13">
        <f t="shared" si="2098"/>
        <v>6.7216835786979609E-4</v>
      </c>
      <c r="AL1729" s="13">
        <f t="shared" si="2099"/>
        <v>1.3585629432297761E-5</v>
      </c>
      <c r="AM1729" s="13">
        <f t="shared" si="2100"/>
        <v>1.1692500213407855E-2</v>
      </c>
      <c r="AN1729" s="13">
        <f t="shared" si="2101"/>
        <v>7.8845717802703622E-3</v>
      </c>
      <c r="AO1729" s="13">
        <f t="shared" si="2102"/>
        <v>2.6583908926060612E-3</v>
      </c>
      <c r="AP1729" s="13">
        <f t="shared" si="2103"/>
        <v>5.975418268180211E-4</v>
      </c>
      <c r="AQ1729" s="13">
        <f t="shared" si="2104"/>
        <v>1.0073468760466697E-4</v>
      </c>
      <c r="AR1729" s="13">
        <f t="shared" si="2105"/>
        <v>1.0481744571788298E-4</v>
      </c>
      <c r="AS1729" s="13">
        <f t="shared" si="2106"/>
        <v>1.8146758511375981E-4</v>
      </c>
      <c r="AT1729" s="13">
        <f t="shared" si="2107"/>
        <v>1.5708494049574694E-4</v>
      </c>
      <c r="AU1729" s="13">
        <f t="shared" si="2108"/>
        <v>9.0652291115181697E-5</v>
      </c>
      <c r="AV1729" s="13">
        <f t="shared" si="2109"/>
        <v>3.9235959818125369E-5</v>
      </c>
      <c r="AW1729" s="13">
        <f t="shared" si="2110"/>
        <v>4.4056853404908308E-7</v>
      </c>
      <c r="AX1729" s="13">
        <f t="shared" si="2111"/>
        <v>3.3738177888505854E-3</v>
      </c>
      <c r="AY1729" s="13">
        <f t="shared" si="2112"/>
        <v>2.2750573482343698E-3</v>
      </c>
      <c r="AZ1729" s="13">
        <f t="shared" si="2113"/>
        <v>7.6706660846651063E-4</v>
      </c>
      <c r="BA1729" s="13">
        <f t="shared" si="2114"/>
        <v>1.7241797802912675E-4</v>
      </c>
      <c r="BB1729" s="13">
        <f t="shared" si="2115"/>
        <v>2.9066536223382926E-5</v>
      </c>
      <c r="BC1729" s="13">
        <f t="shared" si="2116"/>
        <v>3.9200716198284529E-6</v>
      </c>
      <c r="BD1729" s="13">
        <f t="shared" si="2117"/>
        <v>1.1780210384196478E-5</v>
      </c>
      <c r="BE1729" s="13">
        <f t="shared" si="2118"/>
        <v>2.0394756959694278E-5</v>
      </c>
      <c r="BF1729" s="13">
        <f t="shared" si="2119"/>
        <v>1.7654443251837128E-5</v>
      </c>
      <c r="BG1729" s="13">
        <f t="shared" si="2120"/>
        <v>1.0188218705696524E-5</v>
      </c>
      <c r="BH1729" s="13">
        <f t="shared" si="2121"/>
        <v>4.4096462961655487E-6</v>
      </c>
      <c r="BI1729" s="13">
        <f t="shared" si="2122"/>
        <v>1.5268600738941166E-6</v>
      </c>
      <c r="BJ1729" s="14">
        <f t="shared" si="2123"/>
        <v>0.626409542670187</v>
      </c>
      <c r="BK1729" s="14">
        <f t="shared" si="2124"/>
        <v>0.23283271571482878</v>
      </c>
      <c r="BL1729" s="14">
        <f t="shared" si="2125"/>
        <v>0.13634084199787483</v>
      </c>
      <c r="BM1729" s="14">
        <f t="shared" si="2126"/>
        <v>0.42967237584546314</v>
      </c>
      <c r="BN1729" s="14">
        <f t="shared" si="2127"/>
        <v>0.56824633272439373</v>
      </c>
    </row>
    <row r="1730" spans="1:66" x14ac:dyDescent="0.25">
      <c r="A1730" t="s">
        <v>72</v>
      </c>
      <c r="B1730" t="s">
        <v>80</v>
      </c>
      <c r="C1730" t="s">
        <v>76</v>
      </c>
      <c r="D1730" s="7" t="s">
        <v>524</v>
      </c>
      <c r="E1730" s="10">
        <f>VLOOKUP(A1730,home!$A$2:$E$405,3,FALSE)</f>
        <v>1.39393939393939</v>
      </c>
      <c r="F1730" s="10">
        <f>VLOOKUP(B1730,home!$B$2:$E$405,3,FALSE)</f>
        <v>1</v>
      </c>
      <c r="G1730" s="10">
        <f>VLOOKUP(C1730,away!$B$2:$E$405,4,FALSE)</f>
        <v>1</v>
      </c>
      <c r="H1730" s="10">
        <f>VLOOKUP(A1730,away!$A$2:$E$405,3,FALSE)</f>
        <v>1.15151515151515</v>
      </c>
      <c r="I1730" s="10">
        <f>VLOOKUP(C1730,away!$B$2:$E$405,3,FALSE)</f>
        <v>0.72</v>
      </c>
      <c r="J1730" s="10">
        <f>VLOOKUP(B1730,home!$B$2:$E$405,4,FALSE)</f>
        <v>1.22</v>
      </c>
      <c r="K1730" s="12">
        <f t="shared" si="2072"/>
        <v>1.39393939393939</v>
      </c>
      <c r="L1730" s="12">
        <f t="shared" si="2073"/>
        <v>1.0114909090909077</v>
      </c>
      <c r="M1730" s="13">
        <f t="shared" si="2074"/>
        <v>9.0226662449104614E-2</v>
      </c>
      <c r="N1730" s="13">
        <f t="shared" si="2075"/>
        <v>0.12577049917147881</v>
      </c>
      <c r="O1730" s="13">
        <f t="shared" si="2076"/>
        <v>9.1263448824883298E-2</v>
      </c>
      <c r="P1730" s="13">
        <f t="shared" si="2077"/>
        <v>0.12721571654377636</v>
      </c>
      <c r="Q1730" s="13">
        <f t="shared" si="2078"/>
        <v>8.7658226695272873E-2</v>
      </c>
      <c r="R1730" s="13">
        <f t="shared" si="2079"/>
        <v>4.6156074409326356E-2</v>
      </c>
      <c r="S1730" s="13">
        <f t="shared" si="2080"/>
        <v>4.4842173301255298E-2</v>
      </c>
      <c r="T1730" s="13">
        <f t="shared" si="2081"/>
        <v>8.8665499409298437E-2</v>
      </c>
      <c r="U1730" s="13">
        <f t="shared" si="2082"/>
        <v>6.4338770388757779E-2</v>
      </c>
      <c r="V1730" s="13">
        <f t="shared" si="2083"/>
        <v>7.0250596947896886E-3</v>
      </c>
      <c r="W1730" s="13">
        <f t="shared" si="2084"/>
        <v>4.0730085131136788E-2</v>
      </c>
      <c r="X1730" s="13">
        <f t="shared" si="2085"/>
        <v>4.1198110836643619E-2</v>
      </c>
      <c r="Y1730" s="13">
        <f t="shared" si="2086"/>
        <v>2.0835757291492309E-2</v>
      </c>
      <c r="Z1730" s="13">
        <f t="shared" si="2087"/>
        <v>1.5562149888119034E-2</v>
      </c>
      <c r="AA1730" s="13">
        <f t="shared" si="2088"/>
        <v>2.1692693783438594E-2</v>
      </c>
      <c r="AB1730" s="13">
        <f t="shared" si="2089"/>
        <v>1.5119150212699585E-2</v>
      </c>
      <c r="AC1730" s="13">
        <f t="shared" si="2090"/>
        <v>6.1906451664134853E-4</v>
      </c>
      <c r="AD1730" s="13">
        <f t="shared" si="2091"/>
        <v>1.4193817545699147E-2</v>
      </c>
      <c r="AE1730" s="13">
        <f t="shared" si="2092"/>
        <v>1.4356917412769708E-2</v>
      </c>
      <c r="AF1730" s="13">
        <f t="shared" si="2093"/>
        <v>7.2609457227927549E-3</v>
      </c>
      <c r="AG1730" s="13">
        <f t="shared" si="2094"/>
        <v>2.448126863335794E-3</v>
      </c>
      <c r="AH1730" s="13">
        <f t="shared" si="2095"/>
        <v>3.9352432844356215E-3</v>
      </c>
      <c r="AI1730" s="13">
        <f t="shared" si="2096"/>
        <v>5.485490638910245E-3</v>
      </c>
      <c r="AJ1730" s="13">
        <f t="shared" si="2097"/>
        <v>3.8232207483313726E-3</v>
      </c>
      <c r="AK1730" s="13">
        <f t="shared" si="2098"/>
        <v>1.7764460042751786E-3</v>
      </c>
      <c r="AL1730" s="13">
        <f t="shared" si="2099"/>
        <v>3.4914174561551532E-5</v>
      </c>
      <c r="AM1730" s="13">
        <f t="shared" si="2100"/>
        <v>3.9570642854676241E-3</v>
      </c>
      <c r="AN1730" s="13">
        <f t="shared" si="2101"/>
        <v>4.0025345514388098E-3</v>
      </c>
      <c r="AO1730" s="13">
        <f t="shared" si="2102"/>
        <v>2.0242636560513045E-3</v>
      </c>
      <c r="AP1730" s="13">
        <f t="shared" si="2103"/>
        <v>6.8250809523300623E-4</v>
      </c>
      <c r="AQ1730" s="13">
        <f t="shared" si="2104"/>
        <v>1.7258768342728428E-4</v>
      </c>
      <c r="AR1730" s="13">
        <f t="shared" si="2105"/>
        <v>7.9609256145353566E-4</v>
      </c>
      <c r="AS1730" s="13">
        <f t="shared" si="2106"/>
        <v>1.1097047826321982E-3</v>
      </c>
      <c r="AT1730" s="13">
        <f t="shared" si="2107"/>
        <v>7.7343060607698447E-4</v>
      </c>
      <c r="AU1730" s="13">
        <f t="shared" si="2108"/>
        <v>3.5937179676304241E-4</v>
      </c>
      <c r="AV1730" s="13">
        <f t="shared" si="2109"/>
        <v>1.2523562614469625E-4</v>
      </c>
      <c r="AW1730" s="13">
        <f t="shared" si="2110"/>
        <v>1.3674301579978332E-6</v>
      </c>
      <c r="AX1730" s="13">
        <f t="shared" si="2111"/>
        <v>9.193179653106578E-4</v>
      </c>
      <c r="AY1730" s="13">
        <f t="shared" si="2112"/>
        <v>9.2988176447568092E-4</v>
      </c>
      <c r="AZ1730" s="13">
        <f t="shared" si="2113"/>
        <v>4.7028347564828177E-4</v>
      </c>
      <c r="BA1730" s="13">
        <f t="shared" si="2114"/>
        <v>1.585624867713041E-4</v>
      </c>
      <c r="BB1730" s="13">
        <f t="shared" si="2115"/>
        <v>4.0096128473005343E-5</v>
      </c>
      <c r="BC1730" s="13">
        <f t="shared" si="2116"/>
        <v>8.1113738880372052E-6</v>
      </c>
      <c r="BD1730" s="13">
        <f t="shared" si="2117"/>
        <v>1.3420673145085761E-4</v>
      </c>
      <c r="BE1730" s="13">
        <f t="shared" si="2118"/>
        <v>1.8707604990119496E-4</v>
      </c>
      <c r="BF1730" s="13">
        <f t="shared" si="2119"/>
        <v>1.3038633780992339E-4</v>
      </c>
      <c r="BG1730" s="13">
        <f t="shared" si="2120"/>
        <v>6.0583550901580416E-5</v>
      </c>
      <c r="BH1730" s="13">
        <f t="shared" si="2121"/>
        <v>2.1112449556611301E-5</v>
      </c>
      <c r="BI1730" s="13">
        <f t="shared" si="2122"/>
        <v>5.8858950279037313E-6</v>
      </c>
      <c r="BJ1730" s="14">
        <f t="shared" si="2123"/>
        <v>0.45648319754610511</v>
      </c>
      <c r="BK1730" s="14">
        <f t="shared" si="2124"/>
        <v>0.27089347244460449</v>
      </c>
      <c r="BL1730" s="14">
        <f t="shared" si="2125"/>
        <v>0.25729362468277661</v>
      </c>
      <c r="BM1730" s="14">
        <f t="shared" si="2126"/>
        <v>0.4310133021334453</v>
      </c>
      <c r="BN1730" s="14">
        <f t="shared" si="2127"/>
        <v>0.56829062809384234</v>
      </c>
    </row>
    <row r="1731" spans="1:66" x14ac:dyDescent="0.25">
      <c r="A1731" t="s">
        <v>72</v>
      </c>
      <c r="B1731" t="s">
        <v>365</v>
      </c>
      <c r="C1731" t="s">
        <v>74</v>
      </c>
      <c r="D1731" s="7" t="s">
        <v>524</v>
      </c>
      <c r="E1731" s="10">
        <f>VLOOKUP(A1731,home!$A$2:$E$405,3,FALSE)</f>
        <v>1.39393939393939</v>
      </c>
      <c r="F1731" s="10">
        <f>VLOOKUP(B1731,home!$B$2:$E$405,3,FALSE)</f>
        <v>1.32</v>
      </c>
      <c r="G1731" s="10">
        <f>VLOOKUP(C1731,away!$B$2:$E$405,4,FALSE)</f>
        <v>0.86</v>
      </c>
      <c r="H1731" s="10">
        <f>VLOOKUP(A1731,away!$A$2:$E$405,3,FALSE)</f>
        <v>1.15151515151515</v>
      </c>
      <c r="I1731" s="10">
        <f>VLOOKUP(C1731,away!$B$2:$E$405,3,FALSE)</f>
        <v>1</v>
      </c>
      <c r="J1731" s="10">
        <f>VLOOKUP(B1731,home!$B$2:$E$405,4,FALSE)</f>
        <v>1.01</v>
      </c>
      <c r="K1731" s="12">
        <f t="shared" si="2072"/>
        <v>1.5823999999999956</v>
      </c>
      <c r="L1731" s="12">
        <f t="shared" si="2073"/>
        <v>1.1630303030303015</v>
      </c>
      <c r="M1731" s="13">
        <f t="shared" si="2074"/>
        <v>6.4220660653192277E-2</v>
      </c>
      <c r="N1731" s="13">
        <f t="shared" si="2075"/>
        <v>0.10162277341761117</v>
      </c>
      <c r="O1731" s="13">
        <f t="shared" si="2076"/>
        <v>7.4690574420288369E-2</v>
      </c>
      <c r="P1731" s="13">
        <f t="shared" si="2077"/>
        <v>0.11819036496266398</v>
      </c>
      <c r="Q1731" s="13">
        <f t="shared" si="2078"/>
        <v>8.0403938328013763E-2</v>
      </c>
      <c r="R1731" s="13">
        <f t="shared" si="2079"/>
        <v>4.3433700700767651E-2</v>
      </c>
      <c r="S1731" s="13">
        <f t="shared" si="2080"/>
        <v>5.4378770896813221E-2</v>
      </c>
      <c r="T1731" s="13">
        <f t="shared" si="2081"/>
        <v>9.3512216758459513E-2</v>
      </c>
      <c r="U1731" s="13">
        <f t="shared" si="2082"/>
        <v>6.8729487988894541E-2</v>
      </c>
      <c r="V1731" s="13">
        <f t="shared" si="2083"/>
        <v>1.1119728471501498E-2</v>
      </c>
      <c r="W1731" s="13">
        <f t="shared" si="2084"/>
        <v>4.241039733674954E-2</v>
      </c>
      <c r="X1731" s="13">
        <f t="shared" si="2085"/>
        <v>4.9324577266195303E-2</v>
      </c>
      <c r="Y1731" s="13">
        <f t="shared" si="2086"/>
        <v>2.8682989022372332E-2</v>
      </c>
      <c r="Z1731" s="13">
        <f t="shared" si="2087"/>
        <v>1.6838236695913732E-2</v>
      </c>
      <c r="AA1731" s="13">
        <f t="shared" si="2088"/>
        <v>2.6644825747613815E-2</v>
      </c>
      <c r="AB1731" s="13">
        <f t="shared" si="2089"/>
        <v>2.1081386131512E-2</v>
      </c>
      <c r="AC1731" s="13">
        <f t="shared" si="2090"/>
        <v>1.2790322780912957E-3</v>
      </c>
      <c r="AD1731" s="13">
        <f t="shared" si="2091"/>
        <v>1.6777553186418076E-2</v>
      </c>
      <c r="AE1731" s="13">
        <f t="shared" si="2092"/>
        <v>1.9512802766506816E-2</v>
      </c>
      <c r="AF1731" s="13">
        <f t="shared" si="2093"/>
        <v>1.1346990457250468E-2</v>
      </c>
      <c r="AG1731" s="13">
        <f t="shared" si="2094"/>
        <v>4.3989645833259821E-3</v>
      </c>
      <c r="AH1731" s="13">
        <f t="shared" si="2095"/>
        <v>4.8958448817361241E-3</v>
      </c>
      <c r="AI1731" s="13">
        <f t="shared" si="2096"/>
        <v>7.747184940859222E-3</v>
      </c>
      <c r="AJ1731" s="13">
        <f t="shared" si="2097"/>
        <v>6.1295727252078007E-3</v>
      </c>
      <c r="AK1731" s="13">
        <f t="shared" si="2098"/>
        <v>3.2331452934562656E-3</v>
      </c>
      <c r="AL1731" s="13">
        <f t="shared" si="2099"/>
        <v>9.4156173548565517E-5</v>
      </c>
      <c r="AM1731" s="13">
        <f t="shared" si="2100"/>
        <v>5.3097600324375762E-3</v>
      </c>
      <c r="AN1731" s="13">
        <f t="shared" si="2101"/>
        <v>6.1754118195440572E-3</v>
      </c>
      <c r="AO1731" s="13">
        <f t="shared" si="2102"/>
        <v>3.591095539910617E-3</v>
      </c>
      <c r="AP1731" s="13">
        <f t="shared" si="2103"/>
        <v>1.3921843113310025E-3</v>
      </c>
      <c r="AQ1731" s="13">
        <f t="shared" si="2104"/>
        <v>4.0478813537033197E-4</v>
      </c>
      <c r="AR1731" s="13">
        <f t="shared" si="2105"/>
        <v>1.1388031912789823E-3</v>
      </c>
      <c r="AS1731" s="13">
        <f t="shared" si="2106"/>
        <v>1.8020421698798565E-3</v>
      </c>
      <c r="AT1731" s="13">
        <f t="shared" si="2107"/>
        <v>1.4257757648089391E-3</v>
      </c>
      <c r="AU1731" s="13">
        <f t="shared" si="2108"/>
        <v>7.5204919007788623E-4</v>
      </c>
      <c r="AV1731" s="13">
        <f t="shared" si="2109"/>
        <v>2.9751065959481108E-4</v>
      </c>
      <c r="AW1731" s="13">
        <f t="shared" si="2110"/>
        <v>4.8134182995894968E-6</v>
      </c>
      <c r="AX1731" s="13">
        <f t="shared" si="2111"/>
        <v>1.4003607125548665E-3</v>
      </c>
      <c r="AY1731" s="13">
        <f t="shared" si="2112"/>
        <v>1.6286619438744153E-3</v>
      </c>
      <c r="AZ1731" s="13">
        <f t="shared" si="2113"/>
        <v>9.4709159705909092E-4</v>
      </c>
      <c r="BA1731" s="13">
        <f t="shared" si="2114"/>
        <v>3.6716540904169545E-4</v>
      </c>
      <c r="BB1731" s="13">
        <f t="shared" si="2115"/>
        <v>1.0675612423500194E-4</v>
      </c>
      <c r="BC1731" s="13">
        <f t="shared" si="2116"/>
        <v>2.4832121503874946E-5</v>
      </c>
      <c r="BD1731" s="13">
        <f t="shared" si="2117"/>
        <v>2.207437701075118E-4</v>
      </c>
      <c r="BE1731" s="13">
        <f t="shared" si="2118"/>
        <v>3.493049418181257E-4</v>
      </c>
      <c r="BF1731" s="13">
        <f t="shared" si="2119"/>
        <v>2.7637006996650038E-4</v>
      </c>
      <c r="BG1731" s="13">
        <f t="shared" si="2120"/>
        <v>1.4577599957166297E-4</v>
      </c>
      <c r="BH1731" s="13">
        <f t="shared" si="2121"/>
        <v>5.7668985430549732E-5</v>
      </c>
      <c r="BI1731" s="13">
        <f t="shared" si="2122"/>
        <v>1.8251080509060324E-5</v>
      </c>
      <c r="BJ1731" s="14">
        <f t="shared" si="2123"/>
        <v>0.46934131086976544</v>
      </c>
      <c r="BK1731" s="14">
        <f t="shared" si="2124"/>
        <v>0.25091137537968528</v>
      </c>
      <c r="BL1731" s="14">
        <f t="shared" si="2125"/>
        <v>0.26307001865337959</v>
      </c>
      <c r="BM1731" s="14">
        <f t="shared" si="2126"/>
        <v>0.51597508059063235</v>
      </c>
      <c r="BN1731" s="14">
        <f t="shared" si="2127"/>
        <v>0.48256201248253722</v>
      </c>
    </row>
    <row r="1732" spans="1:66" x14ac:dyDescent="0.25">
      <c r="A1732" t="s">
        <v>91</v>
      </c>
      <c r="B1732" t="s">
        <v>98</v>
      </c>
      <c r="C1732" t="s">
        <v>101</v>
      </c>
      <c r="D1732" s="7" t="s">
        <v>524</v>
      </c>
      <c r="E1732" s="10">
        <f>VLOOKUP(A1732,home!$A$2:$E$405,3,FALSE)</f>
        <v>1.515625</v>
      </c>
      <c r="F1732" s="10">
        <f>VLOOKUP(B1732,home!$B$2:$E$405,3,FALSE)</f>
        <v>0.88</v>
      </c>
      <c r="G1732" s="10">
        <f>VLOOKUP(C1732,away!$B$2:$E$405,4,FALSE)</f>
        <v>0.66</v>
      </c>
      <c r="H1732" s="10">
        <f>VLOOKUP(A1732,away!$A$2:$E$405,3,FALSE)</f>
        <v>1.203125</v>
      </c>
      <c r="I1732" s="10">
        <f>VLOOKUP(C1732,away!$B$2:$E$405,3,FALSE)</f>
        <v>0.44</v>
      </c>
      <c r="J1732" s="10">
        <f>VLOOKUP(B1732,home!$B$2:$E$405,4,FALSE)</f>
        <v>0.83</v>
      </c>
      <c r="K1732" s="12">
        <f t="shared" si="2072"/>
        <v>0.88027500000000003</v>
      </c>
      <c r="L1732" s="12">
        <f t="shared" si="2073"/>
        <v>0.43938125</v>
      </c>
      <c r="M1732" s="13">
        <f t="shared" si="2074"/>
        <v>0.267227145510606</v>
      </c>
      <c r="N1732" s="13">
        <f t="shared" si="2075"/>
        <v>0.23523337551434872</v>
      </c>
      <c r="O1732" s="13">
        <f t="shared" si="2076"/>
        <v>0.11741459722838196</v>
      </c>
      <c r="P1732" s="13">
        <f t="shared" si="2077"/>
        <v>0.10335713457521394</v>
      </c>
      <c r="Q1732" s="13">
        <f t="shared" si="2078"/>
        <v>0.10353502981544666</v>
      </c>
      <c r="R1732" s="13">
        <f t="shared" si="2079"/>
        <v>2.5794886249226493E-2</v>
      </c>
      <c r="S1732" s="13">
        <f t="shared" si="2080"/>
        <v>9.9940232935419471E-3</v>
      </c>
      <c r="T1732" s="13">
        <f t="shared" si="2081"/>
        <v>4.549135081909822E-2</v>
      </c>
      <c r="U1732" s="13">
        <f t="shared" si="2082"/>
        <v>2.2706593493037854E-2</v>
      </c>
      <c r="V1732" s="13">
        <f t="shared" si="2083"/>
        <v>4.2949462776101135E-4</v>
      </c>
      <c r="W1732" s="13">
        <f t="shared" si="2084"/>
        <v>3.0379766123597437E-2</v>
      </c>
      <c r="X1732" s="13">
        <f t="shared" si="2085"/>
        <v>1.3348299614093896E-2</v>
      </c>
      <c r="Y1732" s="13">
        <f t="shared" si="2086"/>
        <v>2.9324962849075461E-3</v>
      </c>
      <c r="Z1732" s="13">
        <f t="shared" si="2087"/>
        <v>3.7779297879309837E-3</v>
      </c>
      <c r="AA1732" s="13">
        <f t="shared" si="2088"/>
        <v>3.3256171440709469E-3</v>
      </c>
      <c r="AB1732" s="13">
        <f t="shared" si="2089"/>
        <v>1.4637288157485261E-3</v>
      </c>
      <c r="AC1732" s="13">
        <f t="shared" si="2090"/>
        <v>1.0382397238313219E-5</v>
      </c>
      <c r="AD1732" s="13">
        <f t="shared" si="2091"/>
        <v>6.6856371561124332E-3</v>
      </c>
      <c r="AE1732" s="13">
        <f t="shared" si="2092"/>
        <v>2.9375436106991257E-3</v>
      </c>
      <c r="AF1732" s="13">
        <f t="shared" si="2093"/>
        <v>6.4535079179924753E-4</v>
      </c>
      <c r="AG1732" s="13">
        <f t="shared" si="2094"/>
        <v>9.451834586308106E-5</v>
      </c>
      <c r="AH1732" s="13">
        <f t="shared" si="2095"/>
        <v>4.1498787815833751E-4</v>
      </c>
      <c r="AI1732" s="13">
        <f t="shared" si="2096"/>
        <v>3.6530345444583056E-4</v>
      </c>
      <c r="AJ1732" s="13">
        <f t="shared" si="2097"/>
        <v>1.6078374918115172E-4</v>
      </c>
      <c r="AK1732" s="13">
        <f t="shared" si="2098"/>
        <v>4.7177971603479454E-5</v>
      </c>
      <c r="AL1732" s="13">
        <f t="shared" si="2099"/>
        <v>1.6062661995258688E-7</v>
      </c>
      <c r="AM1732" s="13">
        <f t="shared" si="2100"/>
        <v>1.1770398495193747E-3</v>
      </c>
      <c r="AN1732" s="13">
        <f t="shared" si="2101"/>
        <v>5.1716924038163468E-4</v>
      </c>
      <c r="AO1732" s="13">
        <f t="shared" si="2102"/>
        <v>1.1361723365021655E-4</v>
      </c>
      <c r="AP1732" s="13">
        <f t="shared" si="2103"/>
        <v>1.6640427380924738E-5</v>
      </c>
      <c r="AQ1732" s="13">
        <f t="shared" si="2104"/>
        <v>1.8278729457912339E-6</v>
      </c>
      <c r="AR1732" s="13">
        <f t="shared" si="2105"/>
        <v>3.6467578528011597E-5</v>
      </c>
      <c r="AS1732" s="13">
        <f t="shared" si="2106"/>
        <v>3.2101497688745409E-5</v>
      </c>
      <c r="AT1732" s="13">
        <f t="shared" si="2107"/>
        <v>1.4129072938980181E-5</v>
      </c>
      <c r="AU1732" s="13">
        <f t="shared" si="2108"/>
        <v>4.1458232271202607E-6</v>
      </c>
      <c r="AV1732" s="13">
        <f t="shared" si="2109"/>
        <v>9.1236613531332174E-7</v>
      </c>
      <c r="AW1732" s="13">
        <f t="shared" si="2110"/>
        <v>1.7257381816796777E-9</v>
      </c>
      <c r="AX1732" s="13">
        <f t="shared" si="2111"/>
        <v>1.7268645892261117E-4</v>
      </c>
      <c r="AY1732" s="13">
        <f t="shared" si="2112"/>
        <v>7.5875192179490557E-5</v>
      </c>
      <c r="AZ1732" s="13">
        <f t="shared" si="2113"/>
        <v>1.6669068391907388E-5</v>
      </c>
      <c r="BA1732" s="13">
        <f t="shared" si="2114"/>
        <v>2.4413587021239196E-6</v>
      </c>
      <c r="BB1732" s="13">
        <f t="shared" si="2115"/>
        <v>2.6817180955939633E-7</v>
      </c>
      <c r="BC1732" s="13">
        <f t="shared" si="2116"/>
        <v>2.3565932979793893E-8</v>
      </c>
      <c r="BD1732" s="13">
        <f t="shared" si="2117"/>
        <v>2.6705283730184827E-6</v>
      </c>
      <c r="BE1732" s="13">
        <f t="shared" si="2118"/>
        <v>2.3507993635588452E-6</v>
      </c>
      <c r="BF1732" s="13">
        <f t="shared" si="2119"/>
        <v>1.034674954878381E-6</v>
      </c>
      <c r="BG1732" s="13">
        <f t="shared" si="2120"/>
        <v>3.0359949863518903E-7</v>
      </c>
      <c r="BH1732" s="13">
        <f t="shared" si="2121"/>
        <v>6.6812762165272739E-8</v>
      </c>
      <c r="BI1732" s="13">
        <f t="shared" si="2122"/>
        <v>1.1762720843007095E-8</v>
      </c>
      <c r="BJ1732" s="14">
        <f t="shared" si="2123"/>
        <v>0.443377626515783</v>
      </c>
      <c r="BK1732" s="14">
        <f t="shared" si="2124"/>
        <v>0.38109421622316064</v>
      </c>
      <c r="BL1732" s="14">
        <f t="shared" si="2125"/>
        <v>0.17178787050004585</v>
      </c>
      <c r="BM1732" s="14">
        <f t="shared" si="2126"/>
        <v>0.14739960066725533</v>
      </c>
      <c r="BN1732" s="14">
        <f t="shared" si="2127"/>
        <v>0.85256216889322389</v>
      </c>
    </row>
    <row r="1733" spans="1:66" x14ac:dyDescent="0.25">
      <c r="A1733" t="s">
        <v>91</v>
      </c>
      <c r="B1733" t="s">
        <v>122</v>
      </c>
      <c r="C1733" t="s">
        <v>95</v>
      </c>
      <c r="D1733" s="7" t="s">
        <v>524</v>
      </c>
      <c r="E1733" s="10">
        <f>VLOOKUP(A1733,home!$A$2:$E$405,3,FALSE)</f>
        <v>1.515625</v>
      </c>
      <c r="F1733" s="10">
        <f>VLOOKUP(B1733,home!$B$2:$E$405,3,FALSE)</f>
        <v>0.88</v>
      </c>
      <c r="G1733" s="10">
        <f>VLOOKUP(C1733,away!$B$2:$E$405,4,FALSE)</f>
        <v>0.66</v>
      </c>
      <c r="H1733" s="10">
        <f>VLOOKUP(A1733,away!$A$2:$E$405,3,FALSE)</f>
        <v>1.203125</v>
      </c>
      <c r="I1733" s="10">
        <f>VLOOKUP(C1733,away!$B$2:$E$405,3,FALSE)</f>
        <v>0.66</v>
      </c>
      <c r="J1733" s="10">
        <f>VLOOKUP(B1733,home!$B$2:$E$405,4,FALSE)</f>
        <v>1.39</v>
      </c>
      <c r="K1733" s="12">
        <f t="shared" si="2072"/>
        <v>0.88027500000000003</v>
      </c>
      <c r="L1733" s="12">
        <f t="shared" si="2073"/>
        <v>1.1037468749999999</v>
      </c>
      <c r="M1733" s="13">
        <f t="shared" si="2074"/>
        <v>0.13751505526954497</v>
      </c>
      <c r="N1733" s="13">
        <f t="shared" si="2075"/>
        <v>0.12105106527739871</v>
      </c>
      <c r="O1733" s="13">
        <f t="shared" si="2076"/>
        <v>0.15178181251921249</v>
      </c>
      <c r="P1733" s="13">
        <f t="shared" si="2077"/>
        <v>0.13360973501534978</v>
      </c>
      <c r="Q1733" s="13">
        <f t="shared" si="2078"/>
        <v>5.3279113243531066E-2</v>
      </c>
      <c r="R1733" s="13">
        <f t="shared" si="2079"/>
        <v>8.3764350624958364E-2</v>
      </c>
      <c r="S1733" s="13">
        <f t="shared" si="2080"/>
        <v>3.245383070217462E-2</v>
      </c>
      <c r="T1733" s="13">
        <f t="shared" si="2081"/>
        <v>5.8806654745318515E-2</v>
      </c>
      <c r="U1733" s="13">
        <f t="shared" si="2082"/>
        <v>7.3735663746385224E-2</v>
      </c>
      <c r="V1733" s="13">
        <f t="shared" si="2083"/>
        <v>3.5035741374331219E-3</v>
      </c>
      <c r="W1733" s="13">
        <f t="shared" si="2084"/>
        <v>1.5633423803483107E-2</v>
      </c>
      <c r="X1733" s="13">
        <f t="shared" si="2085"/>
        <v>1.7255342668645087E-2</v>
      </c>
      <c r="Y1733" s="13">
        <f t="shared" si="2086"/>
        <v>9.5227652737855904E-3</v>
      </c>
      <c r="Z1733" s="13">
        <f t="shared" si="2087"/>
        <v>3.0818213412900697E-2</v>
      </c>
      <c r="AA1733" s="13">
        <f t="shared" si="2088"/>
        <v>2.7128502812041162E-2</v>
      </c>
      <c r="AB1733" s="13">
        <f t="shared" si="2089"/>
        <v>1.1940271406434767E-2</v>
      </c>
      <c r="AC1733" s="13">
        <f t="shared" si="2090"/>
        <v>2.1275471038040191E-4</v>
      </c>
      <c r="AD1733" s="13">
        <f t="shared" si="2091"/>
        <v>3.4404280346527726E-3</v>
      </c>
      <c r="AE1733" s="13">
        <f t="shared" si="2092"/>
        <v>3.7973616919103879E-3</v>
      </c>
      <c r="AF1733" s="13">
        <f t="shared" si="2093"/>
        <v>2.0956630503454025E-3</v>
      </c>
      <c r="AG1733" s="13">
        <f t="shared" si="2094"/>
        <v>7.7102718095723517E-4</v>
      </c>
      <c r="AH1733" s="13">
        <f t="shared" si="2095"/>
        <v>8.5038766868930551E-3</v>
      </c>
      <c r="AI1733" s="13">
        <f t="shared" si="2096"/>
        <v>7.4857500505547845E-3</v>
      </c>
      <c r="AJ1733" s="13">
        <f t="shared" si="2097"/>
        <v>3.2947593128760562E-3</v>
      </c>
      <c r="AK1733" s="13">
        <f t="shared" si="2098"/>
        <v>9.6676475138065697E-4</v>
      </c>
      <c r="AL1733" s="13">
        <f t="shared" si="2099"/>
        <v>8.2685057054951962E-6</v>
      </c>
      <c r="AM1733" s="13">
        <f t="shared" si="2100"/>
        <v>6.0570455764079399E-4</v>
      </c>
      <c r="AN1733" s="13">
        <f t="shared" si="2101"/>
        <v>6.6854451266928352E-4</v>
      </c>
      <c r="AO1733" s="13">
        <f t="shared" si="2102"/>
        <v>3.6895195832855991E-4</v>
      </c>
      <c r="AP1733" s="13">
        <f t="shared" si="2103"/>
        <v>1.3574319034342607E-4</v>
      </c>
      <c r="AQ1733" s="13">
        <f t="shared" si="2104"/>
        <v>3.7456530536021672E-5</v>
      </c>
      <c r="AR1733" s="13">
        <f t="shared" si="2105"/>
        <v>1.877225463708712E-3</v>
      </c>
      <c r="AS1733" s="13">
        <f t="shared" si="2106"/>
        <v>1.6524746450661866E-3</v>
      </c>
      <c r="AT1733" s="13">
        <f t="shared" si="2107"/>
        <v>7.2731605909281862E-4</v>
      </c>
      <c r="AU1733" s="13">
        <f t="shared" si="2108"/>
        <v>2.1341271463931036E-4</v>
      </c>
      <c r="AV1733" s="13">
        <f t="shared" si="2109"/>
        <v>4.6965469344779724E-5</v>
      </c>
      <c r="AW1733" s="13">
        <f t="shared" si="2110"/>
        <v>2.2315796100342951E-7</v>
      </c>
      <c r="AX1733" s="13">
        <f t="shared" si="2111"/>
        <v>8.8864429912874948E-5</v>
      </c>
      <c r="AY1733" s="13">
        <f t="shared" si="2112"/>
        <v>9.8083836814992221E-5</v>
      </c>
      <c r="AZ1733" s="13">
        <f t="shared" si="2113"/>
        <v>5.4129864186278821E-5</v>
      </c>
      <c r="BA1733" s="13">
        <f t="shared" si="2114"/>
        <v>1.9915222813259889E-5</v>
      </c>
      <c r="BB1733" s="13">
        <f t="shared" si="2115"/>
        <v>5.4953412362660766E-6</v>
      </c>
      <c r="BC1733" s="13">
        <f t="shared" si="2116"/>
        <v>1.2130931433174634E-6</v>
      </c>
      <c r="BD1733" s="13">
        <f t="shared" si="2117"/>
        <v>3.4533028987315275E-4</v>
      </c>
      <c r="BE1733" s="13">
        <f t="shared" si="2118"/>
        <v>3.0398562091808957E-4</v>
      </c>
      <c r="BF1733" s="13">
        <f t="shared" si="2119"/>
        <v>1.3379547122683563E-4</v>
      </c>
      <c r="BG1733" s="13">
        <f t="shared" si="2120"/>
        <v>3.9258936144734251E-5</v>
      </c>
      <c r="BH1733" s="13">
        <f t="shared" si="2121"/>
        <v>8.6396650037014837E-6</v>
      </c>
      <c r="BI1733" s="13">
        <f t="shared" si="2122"/>
        <v>1.5210562222266651E-6</v>
      </c>
      <c r="BJ1733" s="14">
        <f t="shared" si="2123"/>
        <v>0.28773694750765288</v>
      </c>
      <c r="BK1733" s="14">
        <f t="shared" si="2124"/>
        <v>0.30740130217740341</v>
      </c>
      <c r="BL1733" s="14">
        <f t="shared" si="2125"/>
        <v>0.3739516773019772</v>
      </c>
      <c r="BM1733" s="14">
        <f t="shared" si="2126"/>
        <v>0.31880914777108477</v>
      </c>
      <c r="BN1733" s="14">
        <f t="shared" si="2127"/>
        <v>0.68100113194999534</v>
      </c>
    </row>
    <row r="1734" spans="1:66" x14ac:dyDescent="0.25">
      <c r="A1734" t="s">
        <v>91</v>
      </c>
      <c r="B1734" t="s">
        <v>97</v>
      </c>
      <c r="C1734" t="s">
        <v>117</v>
      </c>
      <c r="D1734" s="7" t="s">
        <v>524</v>
      </c>
      <c r="E1734" s="10">
        <f>VLOOKUP(A1734,home!$A$2:$E$405,3,FALSE)</f>
        <v>1.515625</v>
      </c>
      <c r="F1734" s="10">
        <f>VLOOKUP(B1734,home!$B$2:$E$405,3,FALSE)</f>
        <v>0.66</v>
      </c>
      <c r="G1734" s="10">
        <f>VLOOKUP(C1734,away!$B$2:$E$405,4,FALSE)</f>
        <v>0.88</v>
      </c>
      <c r="H1734" s="10">
        <f>VLOOKUP(A1734,away!$A$2:$E$405,3,FALSE)</f>
        <v>1.203125</v>
      </c>
      <c r="I1734" s="10">
        <f>VLOOKUP(C1734,away!$B$2:$E$405,3,FALSE)</f>
        <v>1.43</v>
      </c>
      <c r="J1734" s="10">
        <f>VLOOKUP(B1734,home!$B$2:$E$405,4,FALSE)</f>
        <v>1.39</v>
      </c>
      <c r="K1734" s="12">
        <f t="shared" si="2072"/>
        <v>0.88027499999999992</v>
      </c>
      <c r="L1734" s="12">
        <f t="shared" si="2073"/>
        <v>2.3914515624999999</v>
      </c>
      <c r="M1734" s="13">
        <f t="shared" si="2074"/>
        <v>3.7940863219761645E-2</v>
      </c>
      <c r="N1734" s="13">
        <f t="shared" si="2075"/>
        <v>3.3398393370775686E-2</v>
      </c>
      <c r="O1734" s="13">
        <f t="shared" si="2076"/>
        <v>9.0733736629497769E-2</v>
      </c>
      <c r="P1734" s="13">
        <f t="shared" si="2077"/>
        <v>7.9870640011531144E-2</v>
      </c>
      <c r="Q1734" s="13">
        <f t="shared" si="2078"/>
        <v>1.4699885362229777E-2</v>
      </c>
      <c r="R1734" s="13">
        <f t="shared" si="2079"/>
        <v>0.10849266811703796</v>
      </c>
      <c r="S1734" s="13">
        <f t="shared" si="2080"/>
        <v>4.2034620422980423E-2</v>
      </c>
      <c r="T1734" s="13">
        <f t="shared" si="2081"/>
        <v>3.5154063818075273E-2</v>
      </c>
      <c r="U1734" s="13">
        <f t="shared" si="2082"/>
        <v>9.5503383426725597E-2</v>
      </c>
      <c r="V1734" s="13">
        <f t="shared" si="2083"/>
        <v>9.8320612978349889E-3</v>
      </c>
      <c r="W1734" s="13">
        <f t="shared" si="2084"/>
        <v>4.3133138624122727E-3</v>
      </c>
      <c r="X1734" s="13">
        <f t="shared" si="2085"/>
        <v>1.031508117581874E-2</v>
      </c>
      <c r="Y1734" s="13">
        <f t="shared" si="2086"/>
        <v>1.2334008497613033E-2</v>
      </c>
      <c r="Z1734" s="13">
        <f t="shared" si="2087"/>
        <v>8.6484986896094795E-2</v>
      </c>
      <c r="AA1734" s="13">
        <f t="shared" si="2088"/>
        <v>7.6130571839959846E-2</v>
      </c>
      <c r="AB1734" s="13">
        <f t="shared" si="2089"/>
        <v>3.3507919563210316E-2</v>
      </c>
      <c r="AC1734" s="13">
        <f t="shared" si="2090"/>
        <v>1.2936135373721263E-3</v>
      </c>
      <c r="AD1734" s="13">
        <f t="shared" si="2091"/>
        <v>9.4922559005874074E-4</v>
      </c>
      <c r="AE1734" s="13">
        <f t="shared" si="2092"/>
        <v>2.2700270205109601E-3</v>
      </c>
      <c r="AF1734" s="13">
        <f t="shared" si="2093"/>
        <v>2.7143298325590778E-3</v>
      </c>
      <c r="AG1734" s="13">
        <f t="shared" si="2094"/>
        <v>2.1637294397379232E-3</v>
      </c>
      <c r="AH1734" s="13">
        <f t="shared" si="2095"/>
        <v>5.1706164261364471E-2</v>
      </c>
      <c r="AI1734" s="13">
        <f t="shared" si="2096"/>
        <v>4.5515643745172613E-2</v>
      </c>
      <c r="AJ1734" s="13">
        <f t="shared" si="2097"/>
        <v>2.00331416488909E-2</v>
      </c>
      <c r="AK1734" s="13">
        <f t="shared" si="2098"/>
        <v>5.8782245883258139E-3</v>
      </c>
      <c r="AL1734" s="13">
        <f t="shared" si="2099"/>
        <v>1.0892924661100164E-4</v>
      </c>
      <c r="AM1734" s="13">
        <f t="shared" si="2100"/>
        <v>1.6711591125779163E-4</v>
      </c>
      <c r="AN1734" s="13">
        <f t="shared" si="2101"/>
        <v>3.996496070960571E-4</v>
      </c>
      <c r="AO1734" s="13">
        <f t="shared" si="2102"/>
        <v>4.7787133867118847E-4</v>
      </c>
      <c r="AP1734" s="13">
        <f t="shared" si="2103"/>
        <v>3.8093538651306011E-4</v>
      </c>
      <c r="AQ1734" s="13">
        <f t="shared" si="2104"/>
        <v>2.2774713132204971E-4</v>
      </c>
      <c r="AR1734" s="13">
        <f t="shared" si="2105"/>
        <v>2.4730557462744333E-2</v>
      </c>
      <c r="AS1734" s="13">
        <f t="shared" si="2106"/>
        <v>2.1769691470517268E-2</v>
      </c>
      <c r="AT1734" s="13">
        <f t="shared" si="2107"/>
        <v>9.5816575796047899E-3</v>
      </c>
      <c r="AU1734" s="13">
        <f t="shared" si="2108"/>
        <v>2.8114978752955362E-3</v>
      </c>
      <c r="AV1734" s="13">
        <f t="shared" si="2109"/>
        <v>6.1872282304394446E-4</v>
      </c>
      <c r="AW1734" s="13">
        <f t="shared" si="2110"/>
        <v>6.369743672175724E-6</v>
      </c>
      <c r="AX1734" s="13">
        <f t="shared" si="2111"/>
        <v>2.4517993130408741E-5</v>
      </c>
      <c r="AY1734" s="13">
        <f t="shared" si="2112"/>
        <v>5.863359298108024E-5</v>
      </c>
      <c r="AZ1734" s="13">
        <f t="shared" si="2113"/>
        <v>7.0109698774796695E-5</v>
      </c>
      <c r="BA1734" s="13">
        <f t="shared" si="2114"/>
        <v>5.5887982893797299E-5</v>
      </c>
      <c r="BB1734" s="13">
        <f t="shared" si="2115"/>
        <v>3.3413351004086202E-5</v>
      </c>
      <c r="BC1734" s="13">
        <f t="shared" si="2116"/>
        <v>1.598128209341657E-5</v>
      </c>
      <c r="BD1734" s="13">
        <f t="shared" si="2117"/>
        <v>9.8569883809626665E-3</v>
      </c>
      <c r="BE1734" s="13">
        <f t="shared" si="2118"/>
        <v>8.6768604470519109E-3</v>
      </c>
      <c r="BF1734" s="13">
        <f t="shared" si="2119"/>
        <v>3.8190116650143086E-3</v>
      </c>
      <c r="BG1734" s="13">
        <f t="shared" si="2120"/>
        <v>1.1205934978068238E-3</v>
      </c>
      <c r="BH1734" s="13">
        <f t="shared" si="2121"/>
        <v>2.466076103204754E-4</v>
      </c>
      <c r="BI1734" s="13">
        <f t="shared" si="2122"/>
        <v>4.3416502834971299E-5</v>
      </c>
      <c r="BJ1734" s="14">
        <f t="shared" si="2123"/>
        <v>0.12022392124552922</v>
      </c>
      <c r="BK1734" s="14">
        <f t="shared" si="2124"/>
        <v>0.17113936132907237</v>
      </c>
      <c r="BL1734" s="14">
        <f t="shared" si="2125"/>
        <v>0.61077705913538249</v>
      </c>
      <c r="BM1734" s="14">
        <f t="shared" si="2126"/>
        <v>0.62343687804593584</v>
      </c>
      <c r="BN1734" s="14">
        <f t="shared" si="2127"/>
        <v>0.36513618671083398</v>
      </c>
    </row>
    <row r="1735" spans="1:66" x14ac:dyDescent="0.25">
      <c r="A1735" t="s">
        <v>91</v>
      </c>
      <c r="B1735" t="s">
        <v>99</v>
      </c>
      <c r="C1735" t="s">
        <v>113</v>
      </c>
      <c r="D1735" s="7" t="s">
        <v>524</v>
      </c>
      <c r="E1735" s="10">
        <f>VLOOKUP(A1735,home!$A$2:$E$405,3,FALSE)</f>
        <v>1.515625</v>
      </c>
      <c r="F1735" s="10">
        <f>VLOOKUP(B1735,home!$B$2:$E$405,3,FALSE)</f>
        <v>1.65</v>
      </c>
      <c r="G1735" s="10">
        <f>VLOOKUP(C1735,away!$B$2:$E$405,4,FALSE)</f>
        <v>1.65</v>
      </c>
      <c r="H1735" s="10">
        <f>VLOOKUP(A1735,away!$A$2:$E$405,3,FALSE)</f>
        <v>1.203125</v>
      </c>
      <c r="I1735" s="10">
        <f>VLOOKUP(C1735,away!$B$2:$E$405,3,FALSE)</f>
        <v>0.22</v>
      </c>
      <c r="J1735" s="10">
        <f>VLOOKUP(B1735,home!$B$2:$E$405,4,FALSE)</f>
        <v>1.66</v>
      </c>
      <c r="K1735" s="12">
        <f t="shared" si="2072"/>
        <v>4.1262890624999997</v>
      </c>
      <c r="L1735" s="12">
        <f t="shared" si="2073"/>
        <v>0.43938125</v>
      </c>
      <c r="M1735" s="13">
        <f t="shared" si="2074"/>
        <v>1.04029036727583E-2</v>
      </c>
      <c r="N1735" s="13">
        <f t="shared" si="2075"/>
        <v>4.2925387643143652E-2</v>
      </c>
      <c r="O1735" s="13">
        <f t="shared" si="2076"/>
        <v>4.5708408193661327E-3</v>
      </c>
      <c r="P1735" s="13">
        <f t="shared" si="2077"/>
        <v>1.8860610479379009E-2</v>
      </c>
      <c r="Q1735" s="13">
        <f t="shared" si="2078"/>
        <v>8.8561278767738144E-2</v>
      </c>
      <c r="R1735" s="13">
        <f t="shared" si="2079"/>
        <v>1.0041708763820576E-3</v>
      </c>
      <c r="S1735" s="13">
        <f t="shared" si="2080"/>
        <v>8.5486379294845097E-3</v>
      </c>
      <c r="T1735" s="13">
        <f t="shared" si="2081"/>
        <v>3.891216536656724E-2</v>
      </c>
      <c r="U1735" s="13">
        <f t="shared" si="2082"/>
        <v>4.1434993040963229E-3</v>
      </c>
      <c r="V1735" s="13">
        <f t="shared" si="2083"/>
        <v>1.722088960171403E-3</v>
      </c>
      <c r="W1735" s="13">
        <f t="shared" si="2084"/>
        <v>0.12180981198011047</v>
      </c>
      <c r="X1735" s="13">
        <f t="shared" si="2085"/>
        <v>5.3520947450085912E-2</v>
      </c>
      <c r="Y1735" s="13">
        <f t="shared" si="2086"/>
        <v>1.1758050395901528E-2</v>
      </c>
      <c r="Z1735" s="13">
        <f t="shared" si="2087"/>
        <v>1.4707128495944802E-4</v>
      </c>
      <c r="AA1735" s="13">
        <f t="shared" si="2088"/>
        <v>6.0685863453599097E-4</v>
      </c>
      <c r="AB1735" s="13">
        <f t="shared" si="2089"/>
        <v>1.2520370730847723E-3</v>
      </c>
      <c r="AC1735" s="13">
        <f t="shared" si="2090"/>
        <v>1.9513571709361372E-4</v>
      </c>
      <c r="AD1735" s="13">
        <f t="shared" si="2091"/>
        <v>0.12565562371967781</v>
      </c>
      <c r="AE1735" s="13">
        <f t="shared" si="2092"/>
        <v>5.5210725019481689E-2</v>
      </c>
      <c r="AF1735" s="13">
        <f t="shared" si="2093"/>
        <v>1.2129278686233067E-2</v>
      </c>
      <c r="AG1735" s="13">
        <f t="shared" si="2094"/>
        <v>1.7764592102518146E-3</v>
      </c>
      <c r="AH1735" s="13">
        <f t="shared" si="2095"/>
        <v>1.6155091256147113E-5</v>
      </c>
      <c r="AI1735" s="13">
        <f t="shared" si="2096"/>
        <v>6.6660576353929211E-5</v>
      </c>
      <c r="AJ1735" s="13">
        <f t="shared" si="2097"/>
        <v>1.3753040355458211E-4</v>
      </c>
      <c r="AK1735" s="13">
        <f t="shared" si="2098"/>
        <v>1.8916339998282776E-4</v>
      </c>
      <c r="AL1735" s="13">
        <f t="shared" si="2099"/>
        <v>1.4151351839793037E-5</v>
      </c>
      <c r="AM1735" s="13">
        <f t="shared" si="2100"/>
        <v>0.10369828515922443</v>
      </c>
      <c r="AN1735" s="13">
        <f t="shared" si="2101"/>
        <v>4.5563082156116472E-2</v>
      </c>
      <c r="AO1735" s="13">
        <f t="shared" si="2102"/>
        <v>1.0009781995803574E-2</v>
      </c>
      <c r="AP1735" s="13">
        <f t="shared" si="2103"/>
        <v>1.46603684184789E-3</v>
      </c>
      <c r="AQ1735" s="13">
        <f t="shared" si="2104"/>
        <v>1.610372750292945E-4</v>
      </c>
      <c r="AR1735" s="13">
        <f t="shared" si="2105"/>
        <v>1.4196488379979972E-6</v>
      </c>
      <c r="AS1735" s="13">
        <f t="shared" si="2106"/>
        <v>5.8578814728219701E-6</v>
      </c>
      <c r="AT1735" s="13">
        <f t="shared" si="2107"/>
        <v>1.2085656125363343E-5</v>
      </c>
      <c r="AU1735" s="13">
        <f t="shared" si="2108"/>
        <v>1.6622970227740964E-5</v>
      </c>
      <c r="AV1735" s="13">
        <f t="shared" si="2109"/>
        <v>1.7147795059247669E-5</v>
      </c>
      <c r="AW1735" s="13">
        <f t="shared" si="2110"/>
        <v>7.1268332381806647E-7</v>
      </c>
      <c r="AX1735" s="13">
        <f t="shared" si="2111"/>
        <v>7.1314849975418967E-2</v>
      </c>
      <c r="AY1735" s="13">
        <f t="shared" si="2112"/>
        <v>3.1334407925762052E-2</v>
      </c>
      <c r="AZ1735" s="13">
        <f t="shared" si="2113"/>
        <v>6.8838756612156172E-3</v>
      </c>
      <c r="BA1735" s="13">
        <f t="shared" si="2114"/>
        <v>1.0082152976231651E-3</v>
      </c>
      <c r="BB1735" s="13">
        <f t="shared" si="2115"/>
        <v>1.1074772443469703E-4</v>
      </c>
      <c r="BC1735" s="13">
        <f t="shared" si="2116"/>
        <v>9.732094719354543E-6</v>
      </c>
      <c r="BD1735" s="13">
        <f t="shared" si="2117"/>
        <v>1.0396118016676794E-7</v>
      </c>
      <c r="BE1735" s="13">
        <f t="shared" si="2118"/>
        <v>4.2897388064672644E-7</v>
      </c>
      <c r="BF1735" s="13">
        <f t="shared" si="2119"/>
        <v>8.8503511590538378E-7</v>
      </c>
      <c r="BG1735" s="13">
        <f t="shared" si="2120"/>
        <v>1.2173035728962684E-6</v>
      </c>
      <c r="BH1735" s="13">
        <f t="shared" si="2121"/>
        <v>1.255736604646011E-6</v>
      </c>
      <c r="BI1735" s="13">
        <f t="shared" si="2122"/>
        <v>1.0363064434263442E-6</v>
      </c>
      <c r="BJ1735" s="14">
        <f t="shared" si="2123"/>
        <v>0.8238197803463867</v>
      </c>
      <c r="BK1735" s="14">
        <f t="shared" si="2124"/>
        <v>7.1077936036488681E-2</v>
      </c>
      <c r="BL1735" s="14">
        <f t="shared" si="2125"/>
        <v>1.2044977447133618E-2</v>
      </c>
      <c r="BM1735" s="14">
        <f t="shared" si="2126"/>
        <v>0.709430877613763</v>
      </c>
      <c r="BN1735" s="14">
        <f t="shared" si="2127"/>
        <v>0.1663251922587673</v>
      </c>
    </row>
    <row r="1736" spans="1:66" x14ac:dyDescent="0.25">
      <c r="A1736" t="s">
        <v>91</v>
      </c>
      <c r="B1736" t="s">
        <v>107</v>
      </c>
      <c r="C1736" t="s">
        <v>100</v>
      </c>
      <c r="D1736" s="7" t="s">
        <v>524</v>
      </c>
      <c r="E1736" s="10">
        <f>VLOOKUP(A1736,home!$A$2:$E$405,3,FALSE)</f>
        <v>1.515625</v>
      </c>
      <c r="F1736" s="10">
        <f>VLOOKUP(B1736,home!$B$2:$E$405,3,FALSE)</f>
        <v>1.1000000000000001</v>
      </c>
      <c r="G1736" s="10">
        <f>VLOOKUP(C1736,away!$B$2:$E$405,4,FALSE)</f>
        <v>1.21</v>
      </c>
      <c r="H1736" s="10">
        <f>VLOOKUP(A1736,away!$A$2:$E$405,3,FALSE)</f>
        <v>1.203125</v>
      </c>
      <c r="I1736" s="10">
        <f>VLOOKUP(C1736,away!$B$2:$E$405,3,FALSE)</f>
        <v>1.21</v>
      </c>
      <c r="J1736" s="10">
        <f>VLOOKUP(B1736,home!$B$2:$E$405,4,FALSE)</f>
        <v>0.83</v>
      </c>
      <c r="K1736" s="12">
        <f t="shared" si="2072"/>
        <v>2.017296875</v>
      </c>
      <c r="L1736" s="12">
        <f t="shared" si="2073"/>
        <v>1.2082984374999999</v>
      </c>
      <c r="M1736" s="13">
        <f t="shared" si="2074"/>
        <v>3.9732121505768318E-2</v>
      </c>
      <c r="N1736" s="13">
        <f t="shared" si="2075"/>
        <v>8.0151484550706711E-2</v>
      </c>
      <c r="O1736" s="13">
        <f t="shared" si="2076"/>
        <v>4.8008260333980007E-2</v>
      </c>
      <c r="P1736" s="13">
        <f t="shared" si="2077"/>
        <v>9.6846913545924299E-2</v>
      </c>
      <c r="Q1736" s="13">
        <f t="shared" si="2078"/>
        <v>8.0844669655375734E-2</v>
      </c>
      <c r="R1736" s="13">
        <f t="shared" si="2079"/>
        <v>2.9004152974320636E-2</v>
      </c>
      <c r="S1736" s="13">
        <f t="shared" si="2080"/>
        <v>5.9016007124173132E-2</v>
      </c>
      <c r="T1736" s="13">
        <f t="shared" si="2081"/>
        <v>9.7684488024794167E-2</v>
      </c>
      <c r="U1736" s="13">
        <f t="shared" si="2082"/>
        <v>5.850998715711897E-2</v>
      </c>
      <c r="V1736" s="13">
        <f t="shared" si="2083"/>
        <v>1.5983480041319179E-2</v>
      </c>
      <c r="W1736" s="13">
        <f t="shared" si="2084"/>
        <v>5.4362566485398923E-2</v>
      </c>
      <c r="X1736" s="13">
        <f t="shared" si="2085"/>
        <v>6.5686204142797383E-2</v>
      </c>
      <c r="Y1736" s="13">
        <f t="shared" si="2086"/>
        <v>3.9684268915524061E-2</v>
      </c>
      <c r="Z1736" s="13">
        <f t="shared" si="2087"/>
        <v>1.1681890906627532E-2</v>
      </c>
      <c r="AA1736" s="13">
        <f t="shared" si="2088"/>
        <v>2.3565842020030633E-2</v>
      </c>
      <c r="AB1736" s="13">
        <f t="shared" si="2089"/>
        <v>2.3769649731875748E-2</v>
      </c>
      <c r="AC1736" s="13">
        <f t="shared" si="2090"/>
        <v>2.4349799530272902E-3</v>
      </c>
      <c r="AD1736" s="13">
        <f t="shared" si="2091"/>
        <v>2.7416358871993739E-2</v>
      </c>
      <c r="AE1736" s="13">
        <f t="shared" si="2092"/>
        <v>3.3127143586969297E-2</v>
      </c>
      <c r="AF1736" s="13">
        <f t="shared" si="2093"/>
        <v>2.0013737917486576E-2</v>
      </c>
      <c r="AG1736" s="13">
        <f t="shared" si="2094"/>
        <v>8.0608560847445099E-3</v>
      </c>
      <c r="AH1736" s="13">
        <f t="shared" si="2095"/>
        <v>3.528802632380877E-3</v>
      </c>
      <c r="AI1736" s="13">
        <f t="shared" si="2096"/>
        <v>7.118642522793716E-3</v>
      </c>
      <c r="AJ1736" s="13">
        <f t="shared" si="2097"/>
        <v>7.1802076577369414E-3</v>
      </c>
      <c r="AK1736" s="13">
        <f t="shared" si="2098"/>
        <v>4.8282034899346004E-3</v>
      </c>
      <c r="AL1736" s="13">
        <f t="shared" si="2099"/>
        <v>2.374102203051566E-4</v>
      </c>
      <c r="AM1736" s="13">
        <f t="shared" si="2100"/>
        <v>1.10613870152703E-2</v>
      </c>
      <c r="AN1736" s="13">
        <f t="shared" si="2101"/>
        <v>1.3365456647133891E-2</v>
      </c>
      <c r="AO1736" s="13">
        <f t="shared" si="2102"/>
        <v>8.0747301916029354E-3</v>
      </c>
      <c r="AP1736" s="13">
        <f t="shared" si="2103"/>
        <v>3.2522279579159669E-3</v>
      </c>
      <c r="AQ1736" s="13">
        <f t="shared" si="2104"/>
        <v>9.8241548998591983E-4</v>
      </c>
      <c r="AR1736" s="13">
        <f t="shared" si="2105"/>
        <v>8.5276934139033947E-4</v>
      </c>
      <c r="AS1736" s="13">
        <f t="shared" si="2106"/>
        <v>1.7202889274825397E-3</v>
      </c>
      <c r="AT1736" s="13">
        <f t="shared" si="2107"/>
        <v>1.7351667387538149E-3</v>
      </c>
      <c r="AU1736" s="13">
        <f t="shared" si="2108"/>
        <v>1.1667821465640041E-3</v>
      </c>
      <c r="AV1736" s="13">
        <f t="shared" si="2109"/>
        <v>5.884364945173392E-4</v>
      </c>
      <c r="AW1736" s="13">
        <f t="shared" si="2110"/>
        <v>1.6074628320196726E-5</v>
      </c>
      <c r="AX1736" s="13">
        <f t="shared" si="2111"/>
        <v>3.719016909845059E-3</v>
      </c>
      <c r="AY1736" s="13">
        <f t="shared" si="2112"/>
        <v>4.4936823212018634E-3</v>
      </c>
      <c r="AZ1736" s="13">
        <f t="shared" si="2113"/>
        <v>2.7148546636647929E-3</v>
      </c>
      <c r="BA1736" s="13">
        <f t="shared" si="2114"/>
        <v>1.0934515493819187E-3</v>
      </c>
      <c r="BB1736" s="13">
        <f t="shared" si="2115"/>
        <v>3.3030394965003168E-4</v>
      </c>
      <c r="BC1736" s="13">
        <f t="shared" si="2116"/>
        <v>7.9821149252442335E-5</v>
      </c>
      <c r="BD1736" s="13">
        <f t="shared" si="2117"/>
        <v>1.7173331045830853E-4</v>
      </c>
      <c r="BE1736" s="13">
        <f t="shared" si="2118"/>
        <v>3.4643707052095057E-4</v>
      </c>
      <c r="BF1736" s="13">
        <f t="shared" si="2119"/>
        <v>3.4943320987303422E-4</v>
      </c>
      <c r="BG1736" s="13">
        <f t="shared" si="2120"/>
        <v>2.3497017409936365E-4</v>
      </c>
      <c r="BH1736" s="13">
        <f t="shared" si="2121"/>
        <v>1.1850114948221303E-4</v>
      </c>
      <c r="BI1736" s="13">
        <f t="shared" si="2122"/>
        <v>4.7810399706875242E-5</v>
      </c>
      <c r="BJ1736" s="14">
        <f t="shared" si="2123"/>
        <v>0.55619912608069622</v>
      </c>
      <c r="BK1736" s="14">
        <f t="shared" si="2124"/>
        <v>0.21874459471171925</v>
      </c>
      <c r="BL1736" s="14">
        <f t="shared" si="2125"/>
        <v>0.21284607748302095</v>
      </c>
      <c r="BM1736" s="14">
        <f t="shared" si="2126"/>
        <v>0.62040647892310674</v>
      </c>
      <c r="BN1736" s="14">
        <f t="shared" si="2127"/>
        <v>0.37458760256607571</v>
      </c>
    </row>
    <row r="1737" spans="1:66" x14ac:dyDescent="0.25">
      <c r="A1737" t="s">
        <v>91</v>
      </c>
      <c r="B1737" t="s">
        <v>129</v>
      </c>
      <c r="C1737" t="s">
        <v>351</v>
      </c>
      <c r="D1737" s="7" t="s">
        <v>524</v>
      </c>
      <c r="E1737" s="10">
        <f>VLOOKUP(A1737,home!$A$2:$E$405,3,FALSE)</f>
        <v>1.515625</v>
      </c>
      <c r="F1737" s="10">
        <f>VLOOKUP(B1737,home!$B$2:$E$405,3,FALSE)</f>
        <v>1.21</v>
      </c>
      <c r="G1737" s="10">
        <f>VLOOKUP(C1737,away!$B$2:$E$405,4,FALSE)</f>
        <v>0.99</v>
      </c>
      <c r="H1737" s="10">
        <f>VLOOKUP(A1737,away!$A$2:$E$405,3,FALSE)</f>
        <v>1.203125</v>
      </c>
      <c r="I1737" s="10">
        <f>VLOOKUP(C1737,away!$B$2:$E$405,3,FALSE)</f>
        <v>0.99</v>
      </c>
      <c r="J1737" s="10">
        <f>VLOOKUP(B1737,home!$B$2:$E$405,4,FALSE)</f>
        <v>1.1100000000000001</v>
      </c>
      <c r="K1737" s="12">
        <f t="shared" si="2072"/>
        <v>1.8155671874999999</v>
      </c>
      <c r="L1737" s="12">
        <f t="shared" si="2073"/>
        <v>1.3221140625000001</v>
      </c>
      <c r="M1737" s="13">
        <f t="shared" si="2074"/>
        <v>4.3383276336767057E-2</v>
      </c>
      <c r="N1737" s="13">
        <f t="shared" si="2075"/>
        <v>7.8765253003279453E-2</v>
      </c>
      <c r="O1737" s="13">
        <f t="shared" si="2076"/>
        <v>5.735763972216322E-2</v>
      </c>
      <c r="P1737" s="13">
        <f t="shared" si="2077"/>
        <v>0.10413664863200613</v>
      </c>
      <c r="Q1737" s="13">
        <f t="shared" si="2078"/>
        <v>7.1501804433945035E-2</v>
      </c>
      <c r="R1737" s="13">
        <f t="shared" si="2079"/>
        <v>3.7916671034240304E-2</v>
      </c>
      <c r="S1737" s="13">
        <f t="shared" si="2080"/>
        <v>6.2492062057074957E-2</v>
      </c>
      <c r="T1737" s="13">
        <f t="shared" si="2081"/>
        <v>9.4533541136243585E-2</v>
      </c>
      <c r="U1737" s="13">
        <f t="shared" si="2082"/>
        <v>6.8840263788998365E-2</v>
      </c>
      <c r="V1737" s="13">
        <f t="shared" si="2083"/>
        <v>1.6667236415685339E-2</v>
      </c>
      <c r="W1737" s="13">
        <f t="shared" si="2084"/>
        <v>4.3272109992437531E-2</v>
      </c>
      <c r="X1737" s="13">
        <f t="shared" si="2085"/>
        <v>5.7210665135048432E-2</v>
      </c>
      <c r="Y1737" s="13">
        <f t="shared" si="2086"/>
        <v>3.7819512450013013E-2</v>
      </c>
      <c r="Z1737" s="13">
        <f t="shared" si="2087"/>
        <v>1.671005465918517E-2</v>
      </c>
      <c r="AA1737" s="13">
        <f t="shared" si="2088"/>
        <v>3.0338226940548087E-2</v>
      </c>
      <c r="AB1737" s="13">
        <f t="shared" si="2089"/>
        <v>2.7540544680093818E-2</v>
      </c>
      <c r="AC1737" s="13">
        <f t="shared" si="2090"/>
        <v>2.5004885073880304E-3</v>
      </c>
      <c r="AD1737" s="13">
        <f t="shared" si="2091"/>
        <v>1.9640855759040104E-2</v>
      </c>
      <c r="AE1737" s="13">
        <f t="shared" si="2092"/>
        <v>2.5967451598561033E-2</v>
      </c>
      <c r="AF1737" s="13">
        <f t="shared" si="2093"/>
        <v>1.7165966462872828E-2</v>
      </c>
      <c r="AG1737" s="13">
        <f t="shared" si="2094"/>
        <v>7.5651218856558483E-3</v>
      </c>
      <c r="AH1737" s="13">
        <f t="shared" si="2095"/>
        <v>5.523149562513094E-3</v>
      </c>
      <c r="AI1737" s="13">
        <f t="shared" si="2096"/>
        <v>1.0027649117353751E-2</v>
      </c>
      <c r="AJ1737" s="13">
        <f t="shared" si="2097"/>
        <v>9.1029353526154086E-3</v>
      </c>
      <c r="AK1737" s="13">
        <f t="shared" si="2098"/>
        <v>5.5089969120474249E-3</v>
      </c>
      <c r="AL1737" s="13">
        <f t="shared" si="2099"/>
        <v>2.4008559527031911E-4</v>
      </c>
      <c r="AM1737" s="13">
        <f t="shared" si="2100"/>
        <v>7.1318586501067259E-3</v>
      </c>
      <c r="AN1737" s="13">
        <f t="shared" si="2101"/>
        <v>9.4291306130683695E-3</v>
      </c>
      <c r="AO1737" s="13">
        <f t="shared" si="2102"/>
        <v>6.2331930903434711E-3</v>
      </c>
      <c r="AP1737" s="13">
        <f t="shared" si="2103"/>
        <v>2.7469974130069782E-3</v>
      </c>
      <c r="AQ1737" s="13">
        <f t="shared" si="2104"/>
        <v>9.0796097734691225E-4</v>
      </c>
      <c r="AR1737" s="13">
        <f t="shared" si="2105"/>
        <v>1.4604467411778556E-3</v>
      </c>
      <c r="AS1737" s="13">
        <f t="shared" si="2106"/>
        <v>2.6515391823738192E-3</v>
      </c>
      <c r="AT1737" s="13">
        <f t="shared" si="2107"/>
        <v>2.4070237679442432E-3</v>
      </c>
      <c r="AU1737" s="13">
        <f t="shared" si="2108"/>
        <v>1.4567044575373939E-3</v>
      </c>
      <c r="AV1737" s="13">
        <f t="shared" si="2109"/>
        <v>6.6118620374746944E-4</v>
      </c>
      <c r="AW1737" s="13">
        <f t="shared" si="2110"/>
        <v>1.6008286671338618E-5</v>
      </c>
      <c r="AX1737" s="13">
        <f t="shared" si="2111"/>
        <v>2.1580614251703037E-3</v>
      </c>
      <c r="AY1737" s="13">
        <f t="shared" si="2112"/>
        <v>2.85320335795645E-3</v>
      </c>
      <c r="AZ1737" s="13">
        <f t="shared" si="2113"/>
        <v>1.8861301413632227E-3</v>
      </c>
      <c r="BA1737" s="13">
        <f t="shared" si="2114"/>
        <v>8.3122639453380961E-4</v>
      </c>
      <c r="BB1737" s="13">
        <f t="shared" si="2115"/>
        <v>2.7474402633358093E-4</v>
      </c>
      <c r="BC1737" s="13">
        <f t="shared" si="2116"/>
        <v>7.2648588160699465E-5</v>
      </c>
      <c r="BD1737" s="13">
        <f t="shared" si="2117"/>
        <v>3.2181286234058987E-4</v>
      </c>
      <c r="BE1737" s="13">
        <f t="shared" si="2118"/>
        <v>5.8427287338102922E-4</v>
      </c>
      <c r="BF1737" s="13">
        <f t="shared" si="2119"/>
        <v>5.3039332872846967E-4</v>
      </c>
      <c r="BG1737" s="13">
        <f t="shared" si="2120"/>
        <v>3.2098824136943683E-4</v>
      </c>
      <c r="BH1737" s="13">
        <f t="shared" si="2121"/>
        <v>1.4569392965091982E-4</v>
      </c>
      <c r="BI1737" s="13">
        <f t="shared" si="2122"/>
        <v>5.2903423618428684E-5</v>
      </c>
      <c r="BJ1737" s="14">
        <f t="shared" si="2123"/>
        <v>0.48796743653448743</v>
      </c>
      <c r="BK1737" s="14">
        <f t="shared" si="2124"/>
        <v>0.23227300090214831</v>
      </c>
      <c r="BL1737" s="14">
        <f t="shared" si="2125"/>
        <v>0.26274904212244299</v>
      </c>
      <c r="BM1737" s="14">
        <f t="shared" si="2126"/>
        <v>0.60380104598457751</v>
      </c>
      <c r="BN1737" s="14">
        <f t="shared" si="2127"/>
        <v>0.39306129316240118</v>
      </c>
    </row>
    <row r="1738" spans="1:66" x14ac:dyDescent="0.25">
      <c r="A1738" t="s">
        <v>91</v>
      </c>
      <c r="B1738" t="s">
        <v>105</v>
      </c>
      <c r="C1738" t="s">
        <v>94</v>
      </c>
      <c r="D1738" s="7" t="s">
        <v>524</v>
      </c>
      <c r="E1738" s="10">
        <f>VLOOKUP(A1738,home!$A$2:$E$405,3,FALSE)</f>
        <v>1.515625</v>
      </c>
      <c r="F1738" s="10">
        <f>VLOOKUP(B1738,home!$B$2:$E$405,3,FALSE)</f>
        <v>1.32</v>
      </c>
      <c r="G1738" s="10">
        <f>VLOOKUP(C1738,away!$B$2:$E$405,4,FALSE)</f>
        <v>1.54</v>
      </c>
      <c r="H1738" s="10">
        <f>VLOOKUP(A1738,away!$A$2:$E$405,3,FALSE)</f>
        <v>1.203125</v>
      </c>
      <c r="I1738" s="10">
        <f>VLOOKUP(C1738,away!$B$2:$E$405,3,FALSE)</f>
        <v>0.77</v>
      </c>
      <c r="J1738" s="10">
        <f>VLOOKUP(B1738,home!$B$2:$E$405,4,FALSE)</f>
        <v>0.55000000000000004</v>
      </c>
      <c r="K1738" s="12">
        <f t="shared" si="2072"/>
        <v>3.0809625</v>
      </c>
      <c r="L1738" s="12">
        <f t="shared" si="2073"/>
        <v>0.50952343750000006</v>
      </c>
      <c r="M1738" s="13">
        <f t="shared" si="2074"/>
        <v>2.7584922617500875E-2</v>
      </c>
      <c r="N1738" s="13">
        <f t="shared" si="2075"/>
        <v>8.4988112149922038E-2</v>
      </c>
      <c r="O1738" s="13">
        <f t="shared" si="2076"/>
        <v>1.4055164595240545E-2</v>
      </c>
      <c r="P1738" s="13">
        <f t="shared" si="2077"/>
        <v>4.3303435049263796E-2</v>
      </c>
      <c r="Q1738" s="13">
        <f t="shared" si="2078"/>
        <v>0.13092259323985211</v>
      </c>
      <c r="R1738" s="13">
        <f t="shared" si="2079"/>
        <v>3.5807178895976288E-3</v>
      </c>
      <c r="S1738" s="13">
        <f t="shared" si="2080"/>
        <v>1.6994677790722904E-2</v>
      </c>
      <c r="T1738" s="13">
        <f t="shared" si="2081"/>
        <v>6.6708129753983714E-2</v>
      </c>
      <c r="U1738" s="13">
        <f t="shared" si="2082"/>
        <v>1.1032057540929435E-2</v>
      </c>
      <c r="V1738" s="13">
        <f t="shared" si="2083"/>
        <v>2.9642921489245232E-3</v>
      </c>
      <c r="W1738" s="13">
        <f t="shared" si="2084"/>
        <v>0.13445586672491261</v>
      </c>
      <c r="X1738" s="13">
        <f t="shared" si="2085"/>
        <v>6.850841540571935E-2</v>
      </c>
      <c r="Y1738" s="13">
        <f t="shared" si="2086"/>
        <v>1.7453321657600038E-2</v>
      </c>
      <c r="Z1738" s="13">
        <f t="shared" si="2087"/>
        <v>6.0815322927517648E-4</v>
      </c>
      <c r="AA1738" s="13">
        <f t="shared" si="2088"/>
        <v>1.8736972936507206E-3</v>
      </c>
      <c r="AB1738" s="13">
        <f t="shared" si="2089"/>
        <v>2.8863955490446799E-3</v>
      </c>
      <c r="AC1738" s="13">
        <f t="shared" si="2090"/>
        <v>2.9083830122962926E-4</v>
      </c>
      <c r="AD1738" s="13">
        <f t="shared" si="2091"/>
        <v>0.10356337082111342</v>
      </c>
      <c r="AE1738" s="13">
        <f t="shared" si="2092"/>
        <v>5.2767964699860906E-2</v>
      </c>
      <c r="AF1738" s="13">
        <f t="shared" si="2093"/>
        <v>1.344325738187589E-2</v>
      </c>
      <c r="AG1738" s="13">
        <f t="shared" si="2094"/>
        <v>2.283218237470218E-3</v>
      </c>
      <c r="AH1738" s="13">
        <f t="shared" si="2095"/>
        <v>7.7467080976753401E-5</v>
      </c>
      <c r="AI1738" s="13">
        <f t="shared" si="2096"/>
        <v>2.3867317147384059E-4</v>
      </c>
      <c r="AJ1738" s="13">
        <f t="shared" si="2097"/>
        <v>3.6767154553348636E-4</v>
      </c>
      <c r="AK1738" s="13">
        <f t="shared" si="2098"/>
        <v>3.7759408136857131E-4</v>
      </c>
      <c r="AL1738" s="13">
        <f t="shared" si="2099"/>
        <v>1.8262581572942604E-5</v>
      </c>
      <c r="AM1738" s="13">
        <f t="shared" si="2100"/>
        <v>6.381497237468893E-2</v>
      </c>
      <c r="AN1738" s="13">
        <f t="shared" si="2101"/>
        <v>3.2515224088319049E-2</v>
      </c>
      <c r="AO1738" s="13">
        <f t="shared" si="2102"/>
        <v>8.2836343742815621E-3</v>
      </c>
      <c r="AP1738" s="13">
        <f t="shared" si="2103"/>
        <v>1.4069019537923675E-3</v>
      </c>
      <c r="AQ1738" s="13">
        <f t="shared" si="2104"/>
        <v>1.7921237993043837E-4</v>
      </c>
      <c r="AR1738" s="13">
        <f t="shared" si="2105"/>
        <v>7.8942586784732553E-6</v>
      </c>
      <c r="AS1738" s="13">
        <f t="shared" si="2106"/>
        <v>2.4321914953675652E-5</v>
      </c>
      <c r="AT1738" s="13">
        <f t="shared" si="2107"/>
        <v>3.746745395023197E-5</v>
      </c>
      <c r="AU1738" s="13">
        <f t="shared" si="2108"/>
        <v>3.8478606863713856E-5</v>
      </c>
      <c r="AV1738" s="13">
        <f t="shared" si="2109"/>
        <v>2.9637786199836253E-5</v>
      </c>
      <c r="AW1738" s="13">
        <f t="shared" si="2110"/>
        <v>7.9636148214176594E-7</v>
      </c>
      <c r="AX1738" s="13">
        <f t="shared" si="2111"/>
        <v>3.2768589470825428E-2</v>
      </c>
      <c r="AY1738" s="13">
        <f t="shared" si="2112"/>
        <v>1.6696364349201277E-2</v>
      </c>
      <c r="AZ1738" s="13">
        <f t="shared" si="2113"/>
        <v>4.2535944784787422E-3</v>
      </c>
      <c r="BA1738" s="13">
        <f t="shared" si="2114"/>
        <v>7.2243536013516952E-4</v>
      </c>
      <c r="BB1738" s="13">
        <f t="shared" si="2115"/>
        <v>9.2024437016905531E-5</v>
      </c>
      <c r="BC1738" s="13">
        <f t="shared" si="2116"/>
        <v>9.3777214965711959E-6</v>
      </c>
      <c r="BD1738" s="13">
        <f t="shared" si="2117"/>
        <v>6.7038496972831606E-7</v>
      </c>
      <c r="BE1738" s="13">
        <f t="shared" si="2118"/>
        <v>2.0654309522965769E-6</v>
      </c>
      <c r="BF1738" s="13">
        <f t="shared" si="2119"/>
        <v>3.1817576551825216E-6</v>
      </c>
      <c r="BG1738" s="13">
        <f t="shared" si="2120"/>
        <v>3.2676253399017601E-6</v>
      </c>
      <c r="BH1738" s="13">
        <f t="shared" si="2121"/>
        <v>2.5168577840717693E-6</v>
      </c>
      <c r="BI1738" s="13">
        <f t="shared" si="2122"/>
        <v>1.5508688901116441E-6</v>
      </c>
      <c r="BJ1738" s="14">
        <f t="shared" si="2123"/>
        <v>0.83583658106047676</v>
      </c>
      <c r="BK1738" s="14">
        <f t="shared" si="2124"/>
        <v>0.10785279283841595</v>
      </c>
      <c r="BL1738" s="14">
        <f t="shared" si="2125"/>
        <v>3.464049169405288E-2</v>
      </c>
      <c r="BM1738" s="14">
        <f t="shared" si="2126"/>
        <v>0.65780750529312459</v>
      </c>
      <c r="BN1738" s="14">
        <f t="shared" si="2127"/>
        <v>0.30443494554137701</v>
      </c>
    </row>
    <row r="1739" spans="1:66" x14ac:dyDescent="0.25">
      <c r="A1739" t="s">
        <v>91</v>
      </c>
      <c r="B1739" t="s">
        <v>108</v>
      </c>
      <c r="C1739" t="s">
        <v>109</v>
      </c>
      <c r="D1739" s="7" t="s">
        <v>524</v>
      </c>
      <c r="E1739" s="10">
        <f>VLOOKUP(A1739,home!$A$2:$E$405,3,FALSE)</f>
        <v>1.515625</v>
      </c>
      <c r="F1739" s="10">
        <f>VLOOKUP(B1739,home!$B$2:$E$405,3,FALSE)</f>
        <v>0.99</v>
      </c>
      <c r="G1739" s="10">
        <f>VLOOKUP(C1739,away!$B$2:$E$405,4,FALSE)</f>
        <v>0.88</v>
      </c>
      <c r="H1739" s="10">
        <f>VLOOKUP(A1739,away!$A$2:$E$405,3,FALSE)</f>
        <v>1.203125</v>
      </c>
      <c r="I1739" s="10">
        <f>VLOOKUP(C1739,away!$B$2:$E$405,3,FALSE)</f>
        <v>0.33</v>
      </c>
      <c r="J1739" s="10">
        <f>VLOOKUP(B1739,home!$B$2:$E$405,4,FALSE)</f>
        <v>0.55000000000000004</v>
      </c>
      <c r="K1739" s="12">
        <f t="shared" si="2072"/>
        <v>1.3204125</v>
      </c>
      <c r="L1739" s="12">
        <f t="shared" si="2073"/>
        <v>0.21836718750000003</v>
      </c>
      <c r="M1739" s="13">
        <f t="shared" si="2074"/>
        <v>0.21464287305392227</v>
      </c>
      <c r="N1739" s="13">
        <f t="shared" si="2075"/>
        <v>0.28341713261631213</v>
      </c>
      <c r="O1739" s="13">
        <f t="shared" si="2076"/>
        <v>4.6870960505704558E-2</v>
      </c>
      <c r="P1739" s="13">
        <f t="shared" si="2077"/>
        <v>6.1889002138738609E-2</v>
      </c>
      <c r="Q1739" s="13">
        <f t="shared" si="2078"/>
        <v>0.18711376231036814</v>
      </c>
      <c r="R1739" s="13">
        <f t="shared" si="2079"/>
        <v>5.1175399105271423E-3</v>
      </c>
      <c r="S1739" s="13">
        <f t="shared" si="2080"/>
        <v>4.4611877059232289E-3</v>
      </c>
      <c r="T1739" s="13">
        <f t="shared" si="2081"/>
        <v>4.0859506018258607E-2</v>
      </c>
      <c r="U1739" s="13">
        <f t="shared" si="2082"/>
        <v>6.7572636671089197E-3</v>
      </c>
      <c r="V1739" s="13">
        <f t="shared" si="2083"/>
        <v>1.4292394491002635E-4</v>
      </c>
      <c r="W1739" s="13">
        <f t="shared" si="2084"/>
        <v>8.2355783558879667E-2</v>
      </c>
      <c r="X1739" s="13">
        <f t="shared" si="2085"/>
        <v>1.7983800830111297E-2</v>
      </c>
      <c r="Y1739" s="13">
        <f t="shared" si="2086"/>
        <v>1.9635360039157853E-3</v>
      </c>
      <c r="Z1739" s="13">
        <f t="shared" si="2087"/>
        <v>3.725009323936046E-4</v>
      </c>
      <c r="AA1739" s="13">
        <f t="shared" si="2088"/>
        <v>4.9185488739417042E-4</v>
      </c>
      <c r="AB1739" s="13">
        <f t="shared" si="2089"/>
        <v>3.2472567075067754E-4</v>
      </c>
      <c r="AC1739" s="13">
        <f t="shared" si="2090"/>
        <v>2.5756213700347997E-6</v>
      </c>
      <c r="AD1739" s="13">
        <f t="shared" si="2091"/>
        <v>2.7185901514609805E-2</v>
      </c>
      <c r="AE1739" s="13">
        <f t="shared" si="2092"/>
        <v>5.9365088533973346E-3</v>
      </c>
      <c r="AF1739" s="13">
        <f t="shared" si="2093"/>
        <v>6.4816937094261309E-4</v>
      </c>
      <c r="AG1739" s="13">
        <f t="shared" si="2094"/>
        <v>4.7179640852127553E-5</v>
      </c>
      <c r="AH1739" s="13">
        <f t="shared" si="2095"/>
        <v>2.0335495236979776E-5</v>
      </c>
      <c r="AI1739" s="13">
        <f t="shared" si="2096"/>
        <v>2.6851242104598553E-5</v>
      </c>
      <c r="AJ1739" s="13">
        <f t="shared" si="2097"/>
        <v>1.7727357857719123E-5</v>
      </c>
      <c r="AK1739" s="13">
        <f t="shared" si="2098"/>
        <v>7.802474969101851E-6</v>
      </c>
      <c r="AL1739" s="13">
        <f t="shared" si="2099"/>
        <v>2.9705647191671702E-8</v>
      </c>
      <c r="AM1739" s="13">
        <f t="shared" si="2100"/>
        <v>7.1793208367319471E-3</v>
      </c>
      <c r="AN1739" s="13">
        <f t="shared" si="2101"/>
        <v>1.5677280992773023E-3</v>
      </c>
      <c r="AO1739" s="13">
        <f t="shared" si="2102"/>
        <v>1.7117018790195271E-4</v>
      </c>
      <c r="AP1739" s="13">
        <f t="shared" si="2103"/>
        <v>1.245931750533198E-5</v>
      </c>
      <c r="AQ1739" s="13">
        <f t="shared" si="2104"/>
        <v>6.8017653045221538E-7</v>
      </c>
      <c r="AR1739" s="13">
        <f t="shared" si="2105"/>
        <v>8.8812098026378469E-7</v>
      </c>
      <c r="AS1739" s="13">
        <f t="shared" si="2106"/>
        <v>1.1726860438525544E-6</v>
      </c>
      <c r="AT1739" s="13">
        <f t="shared" si="2107"/>
        <v>7.7421465543923068E-7</v>
      </c>
      <c r="AU1739" s="13">
        <f t="shared" si="2108"/>
        <v>3.4076090290838442E-7</v>
      </c>
      <c r="AV1739" s="13">
        <f t="shared" si="2109"/>
        <v>1.1248623892787931E-7</v>
      </c>
      <c r="AW1739" s="13">
        <f t="shared" si="2110"/>
        <v>2.3792141031759901E-10</v>
      </c>
      <c r="AX1739" s="13">
        <f t="shared" si="2111"/>
        <v>1.5799441623885514E-3</v>
      </c>
      <c r="AY1739" s="13">
        <f t="shared" si="2112"/>
        <v>3.4500796314783133E-4</v>
      </c>
      <c r="AZ1739" s="13">
        <f t="shared" si="2113"/>
        <v>3.7669209288847796E-5</v>
      </c>
      <c r="BA1739" s="13">
        <f t="shared" si="2114"/>
        <v>2.7419064292515233E-6</v>
      </c>
      <c r="BB1739" s="13">
        <f t="shared" si="2115"/>
        <v>1.4968559883595575E-7</v>
      </c>
      <c r="BC1739" s="13">
        <f t="shared" si="2116"/>
        <v>6.5372846454121923E-9</v>
      </c>
      <c r="BD1739" s="13">
        <f t="shared" si="2117"/>
        <v>3.2322746769990916E-8</v>
      </c>
      <c r="BE1739" s="13">
        <f t="shared" si="2118"/>
        <v>4.2679358869430625E-8</v>
      </c>
      <c r="BF1739" s="13">
        <f t="shared" si="2119"/>
        <v>2.8177179471591038E-8</v>
      </c>
      <c r="BG1739" s="13">
        <f t="shared" si="2120"/>
        <v>1.2401833329677401E-8</v>
      </c>
      <c r="BH1739" s="13">
        <f t="shared" si="2121"/>
        <v>4.0938839378556663E-9</v>
      </c>
      <c r="BI1739" s="13">
        <f t="shared" si="2122"/>
        <v>1.0811231050187695E-9</v>
      </c>
      <c r="BJ1739" s="14">
        <f t="shared" si="2123"/>
        <v>0.65840815879973213</v>
      </c>
      <c r="BK1739" s="14">
        <f t="shared" si="2124"/>
        <v>0.28148360013365914</v>
      </c>
      <c r="BL1739" s="14">
        <f t="shared" si="2125"/>
        <v>5.9638470236600752E-2</v>
      </c>
      <c r="BM1739" s="14">
        <f t="shared" si="2126"/>
        <v>0.20050645184158672</v>
      </c>
      <c r="BN1739" s="14">
        <f t="shared" si="2127"/>
        <v>0.79905127053557279</v>
      </c>
    </row>
    <row r="1740" spans="1:66" x14ac:dyDescent="0.25">
      <c r="A1740" t="s">
        <v>91</v>
      </c>
      <c r="B1740" t="s">
        <v>84</v>
      </c>
      <c r="C1740" t="s">
        <v>92</v>
      </c>
      <c r="D1740" s="7" t="s">
        <v>524</v>
      </c>
      <c r="E1740" s="10">
        <f>VLOOKUP(A1740,home!$A$2:$E$405,3,FALSE)</f>
        <v>1.515625</v>
      </c>
      <c r="F1740" s="10">
        <f>VLOOKUP(B1740,home!$B$2:$E$405,3,FALSE)</f>
        <v>1.1000000000000001</v>
      </c>
      <c r="G1740" s="10">
        <f>VLOOKUP(C1740,away!$B$2:$E$405,4,FALSE)</f>
        <v>1.32</v>
      </c>
      <c r="H1740" s="10">
        <f>VLOOKUP(A1740,away!$A$2:$E$405,3,FALSE)</f>
        <v>1.203125</v>
      </c>
      <c r="I1740" s="10">
        <f>VLOOKUP(C1740,away!$B$2:$E$405,3,FALSE)</f>
        <v>0.99</v>
      </c>
      <c r="J1740" s="10">
        <f>VLOOKUP(B1740,home!$B$2:$E$405,4,FALSE)</f>
        <v>0.97</v>
      </c>
      <c r="K1740" s="12">
        <f t="shared" si="2072"/>
        <v>2.2006875000000004</v>
      </c>
      <c r="L1740" s="12">
        <f t="shared" si="2073"/>
        <v>1.1553609375</v>
      </c>
      <c r="M1740" s="13">
        <f t="shared" si="2074"/>
        <v>3.4872789041840303E-2</v>
      </c>
      <c r="N1740" s="13">
        <f t="shared" si="2075"/>
        <v>7.6744110934514928E-2</v>
      </c>
      <c r="O1740" s="13">
        <f t="shared" si="2076"/>
        <v>4.0290658240620336E-2</v>
      </c>
      <c r="P1740" s="13">
        <f t="shared" si="2077"/>
        <v>8.8667147956905168E-2</v>
      </c>
      <c r="Q1740" s="13">
        <f t="shared" si="2078"/>
        <v>8.4444902816100204E-2</v>
      </c>
      <c r="R1740" s="13">
        <f t="shared" si="2079"/>
        <v>2.3275126338687609E-2</v>
      </c>
      <c r="S1740" s="13">
        <f t="shared" si="2080"/>
        <v>5.6361014868778272E-2</v>
      </c>
      <c r="T1740" s="13">
        <f t="shared" si="2081"/>
        <v>9.7564342084705921E-2</v>
      </c>
      <c r="U1740" s="13">
        <f t="shared" si="2082"/>
        <v>5.1221279594470585E-2</v>
      </c>
      <c r="V1740" s="13">
        <f t="shared" si="2083"/>
        <v>1.5922540122664627E-2</v>
      </c>
      <c r="W1740" s="13">
        <f t="shared" si="2084"/>
        <v>6.1945614022035515E-2</v>
      </c>
      <c r="X1740" s="13">
        <f t="shared" si="2085"/>
        <v>7.1569542690512092E-2</v>
      </c>
      <c r="Y1740" s="13">
        <f t="shared" si="2086"/>
        <v>4.1344326969678165E-2</v>
      </c>
      <c r="Z1740" s="13">
        <f t="shared" si="2087"/>
        <v>8.9637239290323491E-3</v>
      </c>
      <c r="AA1740" s="13">
        <f t="shared" si="2088"/>
        <v>1.9726355204072378E-2</v>
      </c>
      <c r="AB1740" s="13">
        <f t="shared" si="2089"/>
        <v>2.1705771659081025E-2</v>
      </c>
      <c r="AC1740" s="13">
        <f t="shared" si="2090"/>
        <v>2.530279086675899E-3</v>
      </c>
      <c r="AD1740" s="13">
        <f t="shared" si="2091"/>
        <v>3.4080734614529581E-2</v>
      </c>
      <c r="AE1740" s="13">
        <f t="shared" si="2092"/>
        <v>3.9375549494931592E-2</v>
      </c>
      <c r="AF1740" s="13">
        <f t="shared" si="2093"/>
        <v>2.2746485889520912E-2</v>
      </c>
      <c r="AG1740" s="13">
        <f t="shared" si="2094"/>
        <v>8.7601337540491302E-3</v>
      </c>
      <c r="AH1740" s="13">
        <f t="shared" si="2095"/>
        <v>2.5890841205344992E-3</v>
      </c>
      <c r="AI1740" s="13">
        <f t="shared" si="2096"/>
        <v>5.697765060508766E-3</v>
      </c>
      <c r="AJ1740" s="13">
        <f t="shared" si="2097"/>
        <v>6.2695001732991952E-3</v>
      </c>
      <c r="AK1740" s="13">
        <f t="shared" si="2098"/>
        <v>4.5990702208757919E-3</v>
      </c>
      <c r="AL1740" s="13">
        <f t="shared" si="2099"/>
        <v>2.5733832746371621E-4</v>
      </c>
      <c r="AM1740" s="13">
        <f t="shared" si="2100"/>
        <v>1.5000209331402512E-2</v>
      </c>
      <c r="AN1740" s="13">
        <f t="shared" si="2101"/>
        <v>1.7330655915825454E-2</v>
      </c>
      <c r="AO1740" s="13">
        <f t="shared" si="2102"/>
        <v>1.0011581433199008E-2</v>
      </c>
      <c r="AP1740" s="13">
        <f t="shared" si="2103"/>
        <v>3.8556633701727987E-3</v>
      </c>
      <c r="AQ1740" s="13">
        <f t="shared" si="2104"/>
        <v>1.1136707115118134E-3</v>
      </c>
      <c r="AR1740" s="13">
        <f t="shared" si="2105"/>
        <v>5.9826533135342056E-4</v>
      </c>
      <c r="AS1740" s="13">
        <f t="shared" si="2106"/>
        <v>1.3165950363928306E-3</v>
      </c>
      <c r="AT1740" s="13">
        <f t="shared" si="2107"/>
        <v>1.4487071195758746E-3</v>
      </c>
      <c r="AU1740" s="13">
        <f t="shared" si="2108"/>
        <v>1.0627172164038776E-3</v>
      </c>
      <c r="AV1740" s="13">
        <f t="shared" si="2109"/>
        <v>5.8467712354370231E-4</v>
      </c>
      <c r="AW1740" s="13">
        <f t="shared" si="2110"/>
        <v>1.8175151093713992E-5</v>
      </c>
      <c r="AX1740" s="13">
        <f t="shared" si="2111"/>
        <v>5.5017955288334756E-3</v>
      </c>
      <c r="AY1740" s="13">
        <f t="shared" si="2112"/>
        <v>6.3565596401263524E-3</v>
      </c>
      <c r="AZ1740" s="13">
        <f t="shared" si="2113"/>
        <v>3.6720603525455232E-3</v>
      </c>
      <c r="BA1740" s="13">
        <f t="shared" si="2114"/>
        <v>1.4141850304911913E-3</v>
      </c>
      <c r="BB1740" s="13">
        <f t="shared" si="2115"/>
        <v>4.084735356566922E-4</v>
      </c>
      <c r="BC1740" s="13">
        <f t="shared" si="2116"/>
        <v>9.4386873420051142E-5</v>
      </c>
      <c r="BD1740" s="13">
        <f t="shared" si="2117"/>
        <v>1.1520206568437252E-4</v>
      </c>
      <c r="BE1740" s="13">
        <f t="shared" si="2118"/>
        <v>2.5352374592577754E-4</v>
      </c>
      <c r="BF1740" s="13">
        <f t="shared" si="2119"/>
        <v>2.7896326930601739E-4</v>
      </c>
      <c r="BG1740" s="13">
        <f t="shared" si="2120"/>
        <v>2.0463699324029541E-4</v>
      </c>
      <c r="BH1740" s="13">
        <f t="shared" si="2121"/>
        <v>1.1258551826537569E-4</v>
      </c>
      <c r="BI1740" s="13">
        <f t="shared" si="2122"/>
        <v>4.9553108545526786E-5</v>
      </c>
      <c r="BJ1740" s="14">
        <f t="shared" si="2123"/>
        <v>0.60333498499376292</v>
      </c>
      <c r="BK1740" s="14">
        <f t="shared" si="2124"/>
        <v>0.20496766904445438</v>
      </c>
      <c r="BL1740" s="14">
        <f t="shared" si="2125"/>
        <v>0.18140003714038727</v>
      </c>
      <c r="BM1740" s="14">
        <f t="shared" si="2126"/>
        <v>0.64403329528993558</v>
      </c>
      <c r="BN1740" s="14">
        <f t="shared" si="2127"/>
        <v>0.34829473532866856</v>
      </c>
    </row>
    <row r="1741" spans="1:66" x14ac:dyDescent="0.25">
      <c r="A1741" t="s">
        <v>91</v>
      </c>
      <c r="B1741" t="s">
        <v>371</v>
      </c>
      <c r="C1741" t="s">
        <v>389</v>
      </c>
      <c r="D1741" s="7" t="s">
        <v>524</v>
      </c>
      <c r="E1741" s="10">
        <f>VLOOKUP(A1741,home!$A$2:$E$405,3,FALSE)</f>
        <v>1.515625</v>
      </c>
      <c r="F1741" s="10">
        <f>VLOOKUP(B1741,home!$B$2:$E$405,3,FALSE)</f>
        <v>0.66</v>
      </c>
      <c r="G1741" s="10">
        <f>VLOOKUP(C1741,away!$B$2:$E$405,4,FALSE)</f>
        <v>0.77</v>
      </c>
      <c r="H1741" s="10">
        <f>VLOOKUP(A1741,away!$A$2:$E$405,3,FALSE)</f>
        <v>1.203125</v>
      </c>
      <c r="I1741" s="10">
        <f>VLOOKUP(C1741,away!$B$2:$E$405,3,FALSE)</f>
        <v>0.77</v>
      </c>
      <c r="J1741" s="10">
        <f>VLOOKUP(B1741,home!$B$2:$E$405,4,FALSE)</f>
        <v>1.25</v>
      </c>
      <c r="K1741" s="12">
        <f t="shared" si="2072"/>
        <v>0.77024062500000001</v>
      </c>
      <c r="L1741" s="12">
        <f t="shared" si="2073"/>
        <v>1.1580078125</v>
      </c>
      <c r="M1741" s="13">
        <f t="shared" si="2074"/>
        <v>0.14540265741033107</v>
      </c>
      <c r="N1741" s="13">
        <f t="shared" si="2075"/>
        <v>0.11199503372039428</v>
      </c>
      <c r="O1741" s="13">
        <f t="shared" si="2076"/>
        <v>0.1683774132394244</v>
      </c>
      <c r="P1741" s="13">
        <f t="shared" si="2077"/>
        <v>0.12969112400941751</v>
      </c>
      <c r="Q1741" s="13">
        <f t="shared" si="2078"/>
        <v>4.3131562384846271E-2</v>
      </c>
      <c r="R1741" s="13">
        <f t="shared" si="2079"/>
        <v>9.7491179989897217E-2</v>
      </c>
      <c r="S1741" s="13">
        <f t="shared" si="2080"/>
        <v>2.8919326418086228E-2</v>
      </c>
      <c r="T1741" s="13">
        <f t="shared" si="2081"/>
        <v>4.9946686206983115E-2</v>
      </c>
      <c r="U1741" s="13">
        <f t="shared" si="2082"/>
        <v>7.5091667407405915E-2</v>
      </c>
      <c r="V1741" s="13">
        <f t="shared" si="2083"/>
        <v>2.8660487561888116E-3</v>
      </c>
      <c r="W1741" s="13">
        <f t="shared" si="2084"/>
        <v>1.107389385617683E-2</v>
      </c>
      <c r="X1741" s="13">
        <f t="shared" si="2085"/>
        <v>1.2823655600248519E-2</v>
      </c>
      <c r="Y1741" s="13">
        <f t="shared" si="2086"/>
        <v>7.4249466849485831E-3</v>
      </c>
      <c r="Z1741" s="13">
        <f t="shared" si="2087"/>
        <v>3.763184935938154E-2</v>
      </c>
      <c r="AA1741" s="13">
        <f t="shared" si="2088"/>
        <v>2.8985579170475888E-2</v>
      </c>
      <c r="AB1741" s="13">
        <f t="shared" si="2089"/>
        <v>1.1162935308127162E-2</v>
      </c>
      <c r="AC1741" s="13">
        <f t="shared" si="2090"/>
        <v>1.5977230543617548E-4</v>
      </c>
      <c r="AD1741" s="13">
        <f t="shared" si="2091"/>
        <v>2.1323907312413254E-3</v>
      </c>
      <c r="AE1741" s="13">
        <f t="shared" si="2092"/>
        <v>2.4693251260800423E-3</v>
      </c>
      <c r="AF1741" s="13">
        <f t="shared" si="2093"/>
        <v>1.4297488938016187E-3</v>
      </c>
      <c r="AG1741" s="13">
        <f t="shared" si="2094"/>
        <v>5.5188679631183561E-4</v>
      </c>
      <c r="AH1741" s="13">
        <f t="shared" si="2095"/>
        <v>1.0894493889246737E-2</v>
      </c>
      <c r="AI1741" s="13">
        <f t="shared" si="2096"/>
        <v>8.3913817823120865E-3</v>
      </c>
      <c r="AJ1741" s="13">
        <f t="shared" si="2097"/>
        <v>3.2316915743108372E-3</v>
      </c>
      <c r="AK1741" s="13">
        <f t="shared" si="2098"/>
        <v>8.2972671266813786E-4</v>
      </c>
      <c r="AL1741" s="13">
        <f t="shared" si="2099"/>
        <v>5.7003221940072414E-6</v>
      </c>
      <c r="AM1741" s="13">
        <f t="shared" si="2100"/>
        <v>3.2849079391510517E-4</v>
      </c>
      <c r="AN1741" s="13">
        <f t="shared" si="2101"/>
        <v>3.8039490568801926E-4</v>
      </c>
      <c r="AO1741" s="13">
        <f t="shared" si="2102"/>
        <v>2.2025013631096356E-4</v>
      </c>
      <c r="AP1741" s="13">
        <f t="shared" si="2103"/>
        <v>8.5017126184095226E-5</v>
      </c>
      <c r="AQ1741" s="13">
        <f t="shared" si="2104"/>
        <v>2.4612624079370149E-5</v>
      </c>
      <c r="AR1741" s="13">
        <f t="shared" si="2105"/>
        <v>2.5231818073962421E-3</v>
      </c>
      <c r="AS1741" s="13">
        <f t="shared" si="2106"/>
        <v>1.9434571323175111E-3</v>
      </c>
      <c r="AT1741" s="13">
        <f t="shared" si="2107"/>
        <v>7.4846481812847361E-4</v>
      </c>
      <c r="AU1741" s="13">
        <f t="shared" si="2108"/>
        <v>1.9216600310192897E-4</v>
      </c>
      <c r="AV1741" s="13">
        <f t="shared" si="2109"/>
        <v>3.700351558324542E-5</v>
      </c>
      <c r="AW1741" s="13">
        <f t="shared" si="2110"/>
        <v>1.4123255412159672E-7</v>
      </c>
      <c r="AX1741" s="13">
        <f t="shared" si="2111"/>
        <v>4.2169492401986117E-5</v>
      </c>
      <c r="AY1741" s="13">
        <f t="shared" si="2112"/>
        <v>4.8832601650659316E-5</v>
      </c>
      <c r="AZ1741" s="13">
        <f t="shared" si="2113"/>
        <v>2.8274267108081947E-5</v>
      </c>
      <c r="BA1741" s="13">
        <f t="shared" si="2114"/>
        <v>1.0913940734623557E-5</v>
      </c>
      <c r="BB1741" s="13">
        <f t="shared" si="2115"/>
        <v>3.1596071589640172E-6</v>
      </c>
      <c r="BC1741" s="13">
        <f t="shared" si="2116"/>
        <v>7.3176995490225112E-7</v>
      </c>
      <c r="BD1741" s="13">
        <f t="shared" si="2117"/>
        <v>4.869773742204536E-4</v>
      </c>
      <c r="BE1741" s="13">
        <f t="shared" si="2118"/>
        <v>3.7508975708042103E-4</v>
      </c>
      <c r="BF1741" s="13">
        <f t="shared" si="2119"/>
        <v>1.4445468446236081E-4</v>
      </c>
      <c r="BG1741" s="13">
        <f t="shared" si="2120"/>
        <v>3.7088288814822198E-5</v>
      </c>
      <c r="BH1741" s="13">
        <f t="shared" si="2121"/>
        <v>7.1417266892272889E-6</v>
      </c>
      <c r="BI1741" s="13">
        <f t="shared" si="2122"/>
        <v>1.100169605737922E-6</v>
      </c>
      <c r="BJ1741" s="14">
        <f t="shared" si="2123"/>
        <v>0.24415197726621921</v>
      </c>
      <c r="BK1741" s="14">
        <f t="shared" si="2124"/>
        <v>0.30709346182330449</v>
      </c>
      <c r="BL1741" s="14">
        <f t="shared" si="2125"/>
        <v>0.41095219435126873</v>
      </c>
      <c r="BM1741" s="14">
        <f t="shared" si="2126"/>
        <v>0.30369182067676664</v>
      </c>
      <c r="BN1741" s="14">
        <f t="shared" si="2127"/>
        <v>0.69608897075431075</v>
      </c>
    </row>
    <row r="1742" spans="1:66" x14ac:dyDescent="0.25">
      <c r="A1742" t="s">
        <v>91</v>
      </c>
      <c r="B1742" t="s">
        <v>93</v>
      </c>
      <c r="C1742" t="s">
        <v>118</v>
      </c>
      <c r="D1742" s="7" t="s">
        <v>524</v>
      </c>
      <c r="E1742" s="10">
        <f>VLOOKUP(A1742,home!$A$2:$E$405,3,FALSE)</f>
        <v>1.515625</v>
      </c>
      <c r="F1742" s="10">
        <f>VLOOKUP(B1742,home!$B$2:$E$405,3,FALSE)</f>
        <v>1.54</v>
      </c>
      <c r="G1742" s="10">
        <f>VLOOKUP(C1742,away!$B$2:$E$405,4,FALSE)</f>
        <v>1.43</v>
      </c>
      <c r="H1742" s="10">
        <f>VLOOKUP(A1742,away!$A$2:$E$405,3,FALSE)</f>
        <v>1.203125</v>
      </c>
      <c r="I1742" s="10">
        <f>VLOOKUP(C1742,away!$B$2:$E$405,3,FALSE)</f>
        <v>0.66</v>
      </c>
      <c r="J1742" s="10">
        <f>VLOOKUP(B1742,home!$B$2:$E$405,4,FALSE)</f>
        <v>0.42</v>
      </c>
      <c r="K1742" s="12">
        <f t="shared" si="2072"/>
        <v>3.3377093749999998</v>
      </c>
      <c r="L1742" s="12">
        <f t="shared" si="2073"/>
        <v>0.33350625</v>
      </c>
      <c r="M1742" s="13">
        <f t="shared" si="2074"/>
        <v>2.544551892912892E-2</v>
      </c>
      <c r="N1742" s="13">
        <f t="shared" si="2075"/>
        <v>8.4929747081493548E-2</v>
      </c>
      <c r="O1742" s="13">
        <f t="shared" si="2076"/>
        <v>8.4862395973578E-3</v>
      </c>
      <c r="P1742" s="13">
        <f t="shared" si="2077"/>
        <v>2.8324601462597351E-2</v>
      </c>
      <c r="Q1742" s="13">
        <f t="shared" si="2078"/>
        <v>0.14173540652514</v>
      </c>
      <c r="R1742" s="13">
        <f t="shared" si="2079"/>
        <v>1.4151069723581545E-3</v>
      </c>
      <c r="S1742" s="13">
        <f t="shared" si="2080"/>
        <v>7.8823608417016178E-3</v>
      </c>
      <c r="T1742" s="13">
        <f t="shared" si="2081"/>
        <v>4.7269643922424956E-2</v>
      </c>
      <c r="U1742" s="13">
        <f t="shared" si="2082"/>
        <v>4.7232158082676778E-3</v>
      </c>
      <c r="V1742" s="13">
        <f t="shared" si="2083"/>
        <v>9.7491398102318835E-4</v>
      </c>
      <c r="W1742" s="13">
        <f t="shared" si="2084"/>
        <v>0.15769053170946526</v>
      </c>
      <c r="X1742" s="13">
        <f t="shared" si="2085"/>
        <v>5.2590777890929835E-2</v>
      </c>
      <c r="Y1742" s="13">
        <f t="shared" si="2086"/>
        <v>8.7696765594934573E-3</v>
      </c>
      <c r="Z1742" s="13">
        <f t="shared" si="2087"/>
        <v>1.573156732333406E-4</v>
      </c>
      <c r="AA1742" s="13">
        <f t="shared" si="2088"/>
        <v>5.250739973853575E-4</v>
      </c>
      <c r="AB1742" s="13">
        <f t="shared" si="2089"/>
        <v>8.7627220182091685E-4</v>
      </c>
      <c r="AC1742" s="13">
        <f t="shared" si="2090"/>
        <v>6.7826407003397399E-5</v>
      </c>
      <c r="AD1742" s="13">
        <f t="shared" si="2091"/>
        <v>0.13158129150885425</v>
      </c>
      <c r="AE1742" s="13">
        <f t="shared" si="2092"/>
        <v>4.3883183101274807E-2</v>
      </c>
      <c r="AF1742" s="13">
        <f t="shared" si="2093"/>
        <v>7.3176579170847649E-3</v>
      </c>
      <c r="AG1742" s="13">
        <f t="shared" si="2094"/>
        <v>8.1349488356991699E-4</v>
      </c>
      <c r="AH1742" s="13">
        <f t="shared" si="2095"/>
        <v>1.3116440061569198E-5</v>
      </c>
      <c r="AI1742" s="13">
        <f t="shared" si="2096"/>
        <v>4.377886496012509E-5</v>
      </c>
      <c r="AJ1742" s="13">
        <f t="shared" si="2097"/>
        <v>7.306056400213427E-5</v>
      </c>
      <c r="AK1742" s="13">
        <f t="shared" si="2098"/>
        <v>8.1284976470903664E-5</v>
      </c>
      <c r="AL1742" s="13">
        <f t="shared" si="2099"/>
        <v>3.0200302888095526E-6</v>
      </c>
      <c r="AM1742" s="13">
        <f t="shared" si="2100"/>
        <v>8.7836022048742121E-2</v>
      </c>
      <c r="AN1742" s="13">
        <f t="shared" si="2101"/>
        <v>2.9293862328393296E-2</v>
      </c>
      <c r="AO1742" s="13">
        <f t="shared" si="2102"/>
        <v>4.8848430865793572E-3</v>
      </c>
      <c r="AP1742" s="13">
        <f t="shared" si="2103"/>
        <v>5.43041899881169E-4</v>
      </c>
      <c r="AQ1742" s="13">
        <f t="shared" si="2104"/>
        <v>4.527696690556102E-5</v>
      </c>
      <c r="AR1742" s="13">
        <f t="shared" si="2105"/>
        <v>8.7488294765674271E-7</v>
      </c>
      <c r="AS1742" s="13">
        <f t="shared" si="2106"/>
        <v>2.9201050164215444E-6</v>
      </c>
      <c r="AT1742" s="13">
        <f t="shared" si="2107"/>
        <v>4.87323094464736E-6</v>
      </c>
      <c r="AU1742" s="13">
        <f t="shared" si="2108"/>
        <v>5.4218095368298646E-6</v>
      </c>
      <c r="AV1742" s="13">
        <f t="shared" si="2109"/>
        <v>4.5241061301353622E-6</v>
      </c>
      <c r="AW1742" s="13">
        <f t="shared" si="2110"/>
        <v>9.3381596288299627E-8</v>
      </c>
      <c r="AX1742" s="13">
        <f t="shared" si="2111"/>
        <v>4.8861852375798855E-2</v>
      </c>
      <c r="AY1742" s="13">
        <f t="shared" si="2112"/>
        <v>1.6295733153906262E-2</v>
      </c>
      <c r="AZ1742" s="13">
        <f t="shared" si="2113"/>
        <v>2.7173644275799748E-3</v>
      </c>
      <c r="BA1742" s="13">
        <f t="shared" si="2114"/>
        <v>3.0208600670853138E-4</v>
      </c>
      <c r="BB1742" s="13">
        <f t="shared" si="2115"/>
        <v>2.5186892818709283E-5</v>
      </c>
      <c r="BC1742" s="13">
        <f t="shared" si="2116"/>
        <v>1.6799972346239329E-6</v>
      </c>
      <c r="BD1742" s="13">
        <f t="shared" si="2117"/>
        <v>4.8629821843657738E-8</v>
      </c>
      <c r="BE1742" s="13">
        <f t="shared" si="2118"/>
        <v>1.6231221227215619E-7</v>
      </c>
      <c r="BF1742" s="13">
        <f t="shared" si="2119"/>
        <v>2.7087549628888299E-7</v>
      </c>
      <c r="BG1742" s="13">
        <f t="shared" si="2120"/>
        <v>3.0136789447372736E-7</v>
      </c>
      <c r="BH1742" s="13">
        <f t="shared" si="2121"/>
        <v>2.5146961167724263E-7</v>
      </c>
      <c r="BI1742" s="13">
        <f t="shared" si="2122"/>
        <v>1.678664960845484E-7</v>
      </c>
      <c r="BJ1742" s="14">
        <f t="shared" si="2123"/>
        <v>0.86738836028427924</v>
      </c>
      <c r="BK1742" s="14">
        <f t="shared" si="2124"/>
        <v>7.8993974805649542E-2</v>
      </c>
      <c r="BL1742" s="14">
        <f t="shared" si="2125"/>
        <v>1.625696607879297E-2</v>
      </c>
      <c r="BM1742" s="14">
        <f t="shared" si="2126"/>
        <v>0.65616435650156946</v>
      </c>
      <c r="BN1742" s="14">
        <f t="shared" si="2127"/>
        <v>0.29033662056807574</v>
      </c>
    </row>
    <row r="1743" spans="1:66" x14ac:dyDescent="0.25">
      <c r="A1743" t="s">
        <v>91</v>
      </c>
      <c r="B1743" t="s">
        <v>111</v>
      </c>
      <c r="C1743" t="s">
        <v>370</v>
      </c>
      <c r="D1743" s="7" t="s">
        <v>524</v>
      </c>
      <c r="E1743" s="10">
        <f>VLOOKUP(A1743,home!$A$2:$E$405,3,FALSE)</f>
        <v>1.515625</v>
      </c>
      <c r="F1743" s="10">
        <f>VLOOKUP(B1743,home!$B$2:$E$405,3,FALSE)</f>
        <v>0.88</v>
      </c>
      <c r="G1743" s="10">
        <f>VLOOKUP(C1743,away!$B$2:$E$405,4,FALSE)</f>
        <v>0.66</v>
      </c>
      <c r="H1743" s="10">
        <f>VLOOKUP(A1743,away!$A$2:$E$405,3,FALSE)</f>
        <v>1.203125</v>
      </c>
      <c r="I1743" s="10">
        <f>VLOOKUP(C1743,away!$B$2:$E$405,3,FALSE)</f>
        <v>0.55000000000000004</v>
      </c>
      <c r="J1743" s="10">
        <f>VLOOKUP(B1743,home!$B$2:$E$405,4,FALSE)</f>
        <v>0.55000000000000004</v>
      </c>
      <c r="K1743" s="12">
        <f t="shared" si="2072"/>
        <v>0.88027500000000003</v>
      </c>
      <c r="L1743" s="12">
        <f t="shared" si="2073"/>
        <v>0.36394531250000006</v>
      </c>
      <c r="M1743" s="13">
        <f t="shared" si="2074"/>
        <v>0.28816549960178206</v>
      </c>
      <c r="N1743" s="13">
        <f t="shared" si="2075"/>
        <v>0.25366488516195873</v>
      </c>
      <c r="O1743" s="13">
        <f t="shared" si="2076"/>
        <v>0.10487648280428923</v>
      </c>
      <c r="P1743" s="13">
        <f t="shared" si="2077"/>
        <v>9.23201459005457E-2</v>
      </c>
      <c r="Q1743" s="13">
        <f t="shared" si="2078"/>
        <v>0.11164742839297159</v>
      </c>
      <c r="R1743" s="13">
        <f t="shared" si="2079"/>
        <v>1.9084652154053965E-2</v>
      </c>
      <c r="S1743" s="13">
        <f t="shared" si="2080"/>
        <v>7.3941965215093847E-3</v>
      </c>
      <c r="T1743" s="13">
        <f t="shared" si="2081"/>
        <v>4.0633558216301428E-2</v>
      </c>
      <c r="U1743" s="13">
        <f t="shared" si="2082"/>
        <v>1.6799742174909853E-2</v>
      </c>
      <c r="V1743" s="13">
        <f t="shared" si="2083"/>
        <v>2.632103591035899E-4</v>
      </c>
      <c r="W1743" s="13">
        <f t="shared" si="2084"/>
        <v>3.2760146676207698E-2</v>
      </c>
      <c r="X1743" s="13">
        <f t="shared" si="2085"/>
        <v>1.192290181961825E-2</v>
      </c>
      <c r="Y1743" s="13">
        <f t="shared" si="2086"/>
        <v>2.1696421143238918E-3</v>
      </c>
      <c r="Z1743" s="13">
        <f t="shared" si="2087"/>
        <v>2.315256564053657E-3</v>
      </c>
      <c r="AA1743" s="13">
        <f t="shared" si="2088"/>
        <v>2.038062471922333E-3</v>
      </c>
      <c r="AB1743" s="13">
        <f t="shared" si="2089"/>
        <v>8.9702772123571568E-4</v>
      </c>
      <c r="AC1743" s="13">
        <f t="shared" si="2090"/>
        <v>5.2703261642524554E-6</v>
      </c>
      <c r="AD1743" s="13">
        <f t="shared" si="2091"/>
        <v>7.2094845288496814E-3</v>
      </c>
      <c r="AE1743" s="13">
        <f t="shared" si="2092"/>
        <v>2.623858099816113E-3</v>
      </c>
      <c r="AF1743" s="13">
        <f t="shared" si="2093"/>
        <v>4.7747042804661586E-4</v>
      </c>
      <c r="AG1743" s="13">
        <f t="shared" si="2094"/>
        <v>5.7924374714978145E-5</v>
      </c>
      <c r="AH1743" s="13">
        <f t="shared" si="2095"/>
        <v>2.1065669343054612E-4</v>
      </c>
      <c r="AI1743" s="13">
        <f t="shared" si="2096"/>
        <v>1.85435820809574E-4</v>
      </c>
      <c r="AJ1743" s="13">
        <f t="shared" si="2097"/>
        <v>8.1617258581573866E-5</v>
      </c>
      <c r="AK1743" s="13">
        <f t="shared" si="2098"/>
        <v>2.3948544099298316E-5</v>
      </c>
      <c r="AL1743" s="13">
        <f t="shared" si="2099"/>
        <v>6.7538588914998813E-8</v>
      </c>
      <c r="AM1743" s="13">
        <f t="shared" si="2100"/>
        <v>1.2692657987266309E-3</v>
      </c>
      <c r="AN1743" s="13">
        <f t="shared" si="2101"/>
        <v>4.6194333776312588E-4</v>
      </c>
      <c r="AO1743" s="13">
        <f t="shared" si="2102"/>
        <v>8.4061056209746974E-5</v>
      </c>
      <c r="AP1743" s="13">
        <f t="shared" si="2103"/>
        <v>1.0197875790445479E-5</v>
      </c>
      <c r="AQ1743" s="13">
        <f t="shared" si="2104"/>
        <v>9.2786727284746632E-7</v>
      </c>
      <c r="AR1743" s="13">
        <f t="shared" si="2105"/>
        <v>1.5333503224159371E-5</v>
      </c>
      <c r="AS1743" s="13">
        <f t="shared" si="2106"/>
        <v>1.3497699550646892E-5</v>
      </c>
      <c r="AT1743" s="13">
        <f t="shared" si="2107"/>
        <v>5.9408437359728452E-6</v>
      </c>
      <c r="AU1743" s="13">
        <f t="shared" si="2108"/>
        <v>1.7431920732278324E-6</v>
      </c>
      <c r="AV1743" s="13">
        <f t="shared" si="2109"/>
        <v>3.8362210056515752E-7</v>
      </c>
      <c r="AW1743" s="13">
        <f t="shared" si="2110"/>
        <v>6.0104083621372793E-10</v>
      </c>
      <c r="AX1743" s="13">
        <f t="shared" si="2111"/>
        <v>1.8621715849568077E-4</v>
      </c>
      <c r="AY1743" s="13">
        <f t="shared" si="2112"/>
        <v>6.7772861941572588E-5</v>
      </c>
      <c r="AZ1743" s="13">
        <f t="shared" si="2113"/>
        <v>1.2332807709172498E-5</v>
      </c>
      <c r="BA1743" s="13">
        <f t="shared" si="2114"/>
        <v>1.4961558519057319E-6</v>
      </c>
      <c r="BB1743" s="13">
        <f t="shared" si="2115"/>
        <v>1.3612972726763385E-7</v>
      </c>
      <c r="BC1743" s="13">
        <f t="shared" si="2116"/>
        <v>9.9087552261917602E-9</v>
      </c>
      <c r="BD1743" s="13">
        <f t="shared" si="2117"/>
        <v>9.3009277043940642E-7</v>
      </c>
      <c r="BE1743" s="13">
        <f t="shared" si="2118"/>
        <v>8.1873741349854853E-7</v>
      </c>
      <c r="BF1743" s="13">
        <f t="shared" si="2119"/>
        <v>3.6035703833371736E-7</v>
      </c>
      <c r="BG1743" s="13">
        <f t="shared" si="2120"/>
        <v>1.0573776397307104E-7</v>
      </c>
      <c r="BH1743" s="13">
        <f t="shared" si="2121"/>
        <v>2.3269577545348773E-8</v>
      </c>
      <c r="BI1743" s="13">
        <f t="shared" si="2122"/>
        <v>4.096725474746379E-9</v>
      </c>
      <c r="BJ1743" s="14">
        <f t="shared" si="2123"/>
        <v>0.46526166077105263</v>
      </c>
      <c r="BK1743" s="14">
        <f t="shared" si="2124"/>
        <v>0.38821616310963553</v>
      </c>
      <c r="BL1743" s="14">
        <f t="shared" si="2125"/>
        <v>0.14423676679530587</v>
      </c>
      <c r="BM1743" s="14">
        <f t="shared" si="2126"/>
        <v>0.13020298096354557</v>
      </c>
      <c r="BN1743" s="14">
        <f t="shared" si="2127"/>
        <v>0.86975909401560125</v>
      </c>
    </row>
    <row r="1744" spans="1:66" x14ac:dyDescent="0.25">
      <c r="A1744" t="s">
        <v>136</v>
      </c>
      <c r="B1744" t="s">
        <v>309</v>
      </c>
      <c r="C1744" t="s">
        <v>347</v>
      </c>
      <c r="D1744" s="7" t="s">
        <v>524</v>
      </c>
      <c r="E1744" s="10">
        <f>VLOOKUP(A1744,home!$A$2:$E$405,3,FALSE)</f>
        <v>1.6168224299065399</v>
      </c>
      <c r="F1744" s="10">
        <f>VLOOKUP(B1744,home!$B$2:$E$405,3,FALSE)</f>
        <v>1.55</v>
      </c>
      <c r="G1744" s="10">
        <f>VLOOKUP(C1744,away!$B$2:$E$405,4,FALSE)</f>
        <v>1.55</v>
      </c>
      <c r="H1744" s="10">
        <f>VLOOKUP(A1744,away!$A$2:$E$405,3,FALSE)</f>
        <v>1.36448598130841</v>
      </c>
      <c r="I1744" s="10">
        <f>VLOOKUP(C1744,away!$B$2:$E$405,3,FALSE)</f>
        <v>1.39</v>
      </c>
      <c r="J1744" s="10">
        <f>VLOOKUP(B1744,home!$B$2:$E$405,4,FALSE)</f>
        <v>1.1000000000000001</v>
      </c>
      <c r="K1744" s="12">
        <f t="shared" si="2072"/>
        <v>3.8844158878504627</v>
      </c>
      <c r="L1744" s="12">
        <f t="shared" si="2073"/>
        <v>2.0862990654205591</v>
      </c>
      <c r="M1744" s="13">
        <f t="shared" si="2074"/>
        <v>2.552415908390658E-3</v>
      </c>
      <c r="N1744" s="13">
        <f t="shared" si="2075"/>
        <v>9.9146449069549419E-3</v>
      </c>
      <c r="O1744" s="13">
        <f t="shared" si="2076"/>
        <v>5.325102924239997E-3</v>
      </c>
      <c r="P1744" s="13">
        <f t="shared" si="2077"/>
        <v>2.0684914403356802E-2</v>
      </c>
      <c r="Q1744" s="13">
        <f t="shared" si="2078"/>
        <v>1.9256302099485732E-2</v>
      </c>
      <c r="R1744" s="13">
        <f t="shared" si="2079"/>
        <v>5.554878627055098E-3</v>
      </c>
      <c r="S1744" s="13">
        <f t="shared" si="2080"/>
        <v>4.1907911879452933E-2</v>
      </c>
      <c r="T1744" s="13">
        <f t="shared" si="2081"/>
        <v>4.0174405073613029E-2</v>
      </c>
      <c r="U1744" s="13">
        <f t="shared" si="2082"/>
        <v>2.1577458794013786E-2</v>
      </c>
      <c r="V1744" s="13">
        <f t="shared" si="2083"/>
        <v>3.7735994322530761E-2</v>
      </c>
      <c r="W1744" s="13">
        <f t="shared" si="2084"/>
        <v>2.49331619388302E-2</v>
      </c>
      <c r="X1744" s="13">
        <f t="shared" si="2085"/>
        <v>5.2018032450960892E-2</v>
      </c>
      <c r="Y1744" s="13">
        <f t="shared" si="2086"/>
        <v>5.4262586243728032E-2</v>
      </c>
      <c r="Z1744" s="13">
        <f t="shared" si="2087"/>
        <v>3.8630460293832295E-3</v>
      </c>
      <c r="AA1744" s="13">
        <f t="shared" si="2088"/>
        <v>1.5005677372033861E-2</v>
      </c>
      <c r="AB1744" s="13">
        <f t="shared" si="2089"/>
        <v>2.9144145795943262E-2</v>
      </c>
      <c r="AC1744" s="13">
        <f t="shared" si="2090"/>
        <v>1.9113406682692319E-2</v>
      </c>
      <c r="AD1744" s="13">
        <f t="shared" si="2091"/>
        <v>2.4212692592385114E-2</v>
      </c>
      <c r="AE1744" s="13">
        <f t="shared" si="2092"/>
        <v>5.0514917926808352E-2</v>
      </c>
      <c r="AF1744" s="13">
        <f t="shared" si="2093"/>
        <v>5.2694613030248277E-2</v>
      </c>
      <c r="AG1744" s="13">
        <f t="shared" si="2094"/>
        <v>3.6645573972568332E-2</v>
      </c>
      <c r="AH1744" s="13">
        <f t="shared" si="2095"/>
        <v>2.0148673301947084E-3</v>
      </c>
      <c r="AI1744" s="13">
        <f t="shared" si="2096"/>
        <v>7.8265826693191699E-3</v>
      </c>
      <c r="AJ1744" s="13">
        <f t="shared" si="2097"/>
        <v>1.5200851034139238E-2</v>
      </c>
      <c r="AK1744" s="13">
        <f t="shared" si="2098"/>
        <v>1.9682142421952865E-2</v>
      </c>
      <c r="AL1744" s="13">
        <f t="shared" si="2099"/>
        <v>6.195842611517322E-3</v>
      </c>
      <c r="AM1744" s="13">
        <f t="shared" si="2100"/>
        <v>1.8810433558699984E-2</v>
      </c>
      <c r="AN1744" s="13">
        <f t="shared" si="2101"/>
        <v>3.9244189953671287E-2</v>
      </c>
      <c r="AO1744" s="13">
        <f t="shared" si="2102"/>
        <v>4.0937558411765669E-2</v>
      </c>
      <c r="AP1744" s="13">
        <f t="shared" si="2103"/>
        <v>2.8469329951688754E-2</v>
      </c>
      <c r="AQ1744" s="13">
        <f t="shared" si="2104"/>
        <v>1.4848884117839444E-2</v>
      </c>
      <c r="AR1744" s="13">
        <f t="shared" si="2105"/>
        <v>8.4072316558632734E-4</v>
      </c>
      <c r="AS1744" s="13">
        <f t="shared" si="2106"/>
        <v>3.2657184216874652E-3</v>
      </c>
      <c r="AT1744" s="13">
        <f t="shared" si="2107"/>
        <v>6.3427042612243653E-3</v>
      </c>
      <c r="AU1744" s="13">
        <f t="shared" si="2108"/>
        <v>8.212567068078918E-3</v>
      </c>
      <c r="AV1744" s="13">
        <f t="shared" si="2109"/>
        <v>7.9752564998208098E-3</v>
      </c>
      <c r="AW1744" s="13">
        <f t="shared" si="2110"/>
        <v>1.3947621769133361E-3</v>
      </c>
      <c r="AX1744" s="13">
        <f t="shared" si="2111"/>
        <v>1.2177924495461621E-2</v>
      </c>
      <c r="AY1744" s="13">
        <f t="shared" si="2112"/>
        <v>2.540679249364371E-2</v>
      </c>
      <c r="AZ1744" s="13">
        <f t="shared" si="2113"/>
        <v>2.6503083717411485E-2</v>
      </c>
      <c r="BA1744" s="13">
        <f t="shared" si="2114"/>
        <v>1.843111959679947E-2</v>
      </c>
      <c r="BB1744" s="13">
        <f t="shared" si="2115"/>
        <v>9.6132068973643226E-3</v>
      </c>
      <c r="BC1744" s="13">
        <f t="shared" si="2116"/>
        <v>4.0112049131331316E-3</v>
      </c>
      <c r="BD1744" s="13">
        <f t="shared" si="2117"/>
        <v>2.9233332577336177E-4</v>
      </c>
      <c r="BE1744" s="13">
        <f t="shared" si="2118"/>
        <v>1.1355442151822115E-3</v>
      </c>
      <c r="BF1744" s="13">
        <f t="shared" si="2119"/>
        <v>2.2054629954052344E-3</v>
      </c>
      <c r="BG1744" s="13">
        <f t="shared" si="2120"/>
        <v>2.8556451664727878E-3</v>
      </c>
      <c r="BH1744" s="13">
        <f t="shared" si="2121"/>
        <v>2.7731283636775691E-3</v>
      </c>
      <c r="BI1744" s="13">
        <f t="shared" si="2122"/>
        <v>2.1543967749835802E-3</v>
      </c>
      <c r="BJ1744" s="14">
        <f t="shared" si="2123"/>
        <v>0.6030806583430619</v>
      </c>
      <c r="BK1744" s="14">
        <f t="shared" si="2124"/>
        <v>0.15359727830158451</v>
      </c>
      <c r="BL1744" s="14">
        <f t="shared" si="2125"/>
        <v>0.1593851872267846</v>
      </c>
      <c r="BM1744" s="14">
        <f t="shared" si="2126"/>
        <v>0.83262588071460075</v>
      </c>
      <c r="BN1744" s="14">
        <f t="shared" si="2127"/>
        <v>6.3288258869483235E-2</v>
      </c>
    </row>
    <row r="1745" spans="1:66" x14ac:dyDescent="0.25">
      <c r="A1745" t="s">
        <v>136</v>
      </c>
      <c r="B1745" t="s">
        <v>480</v>
      </c>
      <c r="C1745" t="s">
        <v>484</v>
      </c>
      <c r="D1745" s="7" t="s">
        <v>524</v>
      </c>
      <c r="E1745" s="10">
        <f>VLOOKUP(A1745,home!$A$2:$E$405,3,FALSE)</f>
        <v>1.6168224299065399</v>
      </c>
      <c r="F1745" s="10">
        <f>VLOOKUP(B1745,home!$B$2:$E$405,3,FALSE)</f>
        <v>1.61</v>
      </c>
      <c r="G1745" s="10">
        <f>VLOOKUP(C1745,away!$B$2:$E$405,4,FALSE)</f>
        <v>0.87</v>
      </c>
      <c r="H1745" s="10">
        <f>VLOOKUP(A1745,away!$A$2:$E$405,3,FALSE)</f>
        <v>1.36448598130841</v>
      </c>
      <c r="I1745" s="10">
        <f>VLOOKUP(C1745,away!$B$2:$E$405,3,FALSE)</f>
        <v>0.99</v>
      </c>
      <c r="J1745" s="10">
        <f>VLOOKUP(B1745,home!$B$2:$E$405,4,FALSE)</f>
        <v>0.59</v>
      </c>
      <c r="K1745" s="12">
        <f t="shared" si="2072"/>
        <v>2.2646831775700909</v>
      </c>
      <c r="L1745" s="12">
        <f t="shared" si="2073"/>
        <v>0.79699626168224225</v>
      </c>
      <c r="M1745" s="13">
        <f t="shared" si="2074"/>
        <v>4.6809016270935234E-2</v>
      </c>
      <c r="N1745" s="13">
        <f t="shared" si="2075"/>
        <v>0.10600759170739169</v>
      </c>
      <c r="O1745" s="13">
        <f t="shared" si="2076"/>
        <v>3.7306610980958631E-2</v>
      </c>
      <c r="P1745" s="13">
        <f t="shared" si="2077"/>
        <v>8.4487654300728632E-2</v>
      </c>
      <c r="Q1745" s="13">
        <f t="shared" si="2078"/>
        <v>0.12003680481722434</v>
      </c>
      <c r="R1745" s="13">
        <f t="shared" si="2079"/>
        <v>1.4866614743928856E-2</v>
      </c>
      <c r="S1745" s="13">
        <f t="shared" si="2080"/>
        <v>3.8123871734042809E-2</v>
      </c>
      <c r="T1745" s="13">
        <f t="shared" si="2081"/>
        <v>9.566888470360875E-2</v>
      </c>
      <c r="U1745" s="13">
        <f t="shared" si="2082"/>
        <v>3.3668172317991164E-2</v>
      </c>
      <c r="V1745" s="13">
        <f t="shared" si="2083"/>
        <v>7.6457171722541691E-3</v>
      </c>
      <c r="W1745" s="13">
        <f t="shared" si="2084"/>
        <v>9.0615110852944131E-2</v>
      </c>
      <c r="X1745" s="13">
        <f t="shared" si="2085"/>
        <v>7.221990460171844E-2</v>
      </c>
      <c r="Y1745" s="13">
        <f t="shared" si="2086"/>
        <v>2.8779496993308881E-2</v>
      </c>
      <c r="Z1745" s="13">
        <f t="shared" si="2087"/>
        <v>3.9495454582604674E-3</v>
      </c>
      <c r="AA1745" s="13">
        <f t="shared" si="2088"/>
        <v>8.9444691583708356E-3</v>
      </c>
      <c r="AB1745" s="13">
        <f t="shared" si="2089"/>
        <v>1.0128194417628474E-2</v>
      </c>
      <c r="AC1745" s="13">
        <f t="shared" si="2090"/>
        <v>8.6250572110886669E-4</v>
      </c>
      <c r="AD1745" s="13">
        <f t="shared" si="2091"/>
        <v>5.1303629295577878E-2</v>
      </c>
      <c r="AE1745" s="13">
        <f t="shared" si="2092"/>
        <v>4.0888800759307134E-2</v>
      </c>
      <c r="AF1745" s="13">
        <f t="shared" si="2093"/>
        <v>1.6294110674918906E-2</v>
      </c>
      <c r="AG1745" s="13">
        <f t="shared" si="2094"/>
        <v>4.3287817651156951E-3</v>
      </c>
      <c r="AH1745" s="13">
        <f t="shared" si="2095"/>
        <v>7.8694324139441771E-4</v>
      </c>
      <c r="AI1745" s="13">
        <f t="shared" si="2096"/>
        <v>1.782177120488417E-3</v>
      </c>
      <c r="AJ1745" s="13">
        <f t="shared" si="2097"/>
        <v>2.0180332721102118E-3</v>
      </c>
      <c r="AK1745" s="13">
        <f t="shared" si="2098"/>
        <v>1.5234020010415743E-3</v>
      </c>
      <c r="AL1745" s="13">
        <f t="shared" si="2099"/>
        <v>6.2270981962672794E-5</v>
      </c>
      <c r="AM1745" s="13">
        <f t="shared" si="2100"/>
        <v>2.3237293242797465E-2</v>
      </c>
      <c r="AN1745" s="13">
        <f t="shared" si="2101"/>
        <v>1.8520035846123606E-2</v>
      </c>
      <c r="AO1745" s="13">
        <f t="shared" si="2102"/>
        <v>7.3801996677908179E-3</v>
      </c>
      <c r="AP1745" s="13">
        <f t="shared" si="2103"/>
        <v>1.9606638485659359E-3</v>
      </c>
      <c r="AQ1745" s="13">
        <f t="shared" si="2104"/>
        <v>3.9066043943064219E-4</v>
      </c>
      <c r="AR1745" s="13">
        <f t="shared" si="2105"/>
        <v>1.2543816430949151E-4</v>
      </c>
      <c r="AS1745" s="13">
        <f t="shared" si="2106"/>
        <v>2.840777005369784E-4</v>
      </c>
      <c r="AT1745" s="13">
        <f t="shared" si="2107"/>
        <v>3.2167299476444454E-4</v>
      </c>
      <c r="AU1745" s="13">
        <f t="shared" si="2108"/>
        <v>2.428291399738765E-4</v>
      </c>
      <c r="AV1745" s="13">
        <f t="shared" si="2109"/>
        <v>1.3748276708066271E-4</v>
      </c>
      <c r="AW1745" s="13">
        <f t="shared" si="2110"/>
        <v>3.1221010253530755E-6</v>
      </c>
      <c r="AX1745" s="13">
        <f t="shared" si="2111"/>
        <v>8.770851183204427E-3</v>
      </c>
      <c r="AY1745" s="13">
        <f t="shared" si="2112"/>
        <v>6.9903356047851988E-3</v>
      </c>
      <c r="AZ1745" s="13">
        <f t="shared" si="2113"/>
        <v>2.7856356724590397E-3</v>
      </c>
      <c r="BA1745" s="13">
        <f t="shared" si="2114"/>
        <v>7.4004707245285109E-4</v>
      </c>
      <c r="BB1745" s="13">
        <f t="shared" si="2115"/>
        <v>1.4745368755345246E-4</v>
      </c>
      <c r="BC1745" s="13">
        <f t="shared" si="2116"/>
        <v>2.3504007550272606E-5</v>
      </c>
      <c r="BD1745" s="13">
        <f t="shared" si="2117"/>
        <v>1.666229133782459E-5</v>
      </c>
      <c r="BE1745" s="13">
        <f t="shared" si="2118"/>
        <v>3.7734810892543191E-5</v>
      </c>
      <c r="BF1745" s="13">
        <f t="shared" si="2119"/>
        <v>4.2728695718565604E-5</v>
      </c>
      <c r="BG1745" s="13">
        <f t="shared" si="2120"/>
        <v>3.2255652797782229E-5</v>
      </c>
      <c r="BH1745" s="13">
        <f t="shared" si="2121"/>
        <v>1.826220856816976E-5</v>
      </c>
      <c r="BI1745" s="13">
        <f t="shared" si="2122"/>
        <v>8.2716233059220884E-6</v>
      </c>
      <c r="BJ1745" s="14">
        <f t="shared" si="2123"/>
        <v>0.6970897964438294</v>
      </c>
      <c r="BK1745" s="14">
        <f t="shared" si="2124"/>
        <v>0.18498137178581761</v>
      </c>
      <c r="BL1745" s="14">
        <f t="shared" si="2125"/>
        <v>0.11229203330319888</v>
      </c>
      <c r="BM1745" s="14">
        <f t="shared" si="2126"/>
        <v>0.58181124066617929</v>
      </c>
      <c r="BN1745" s="14">
        <f t="shared" si="2127"/>
        <v>0.40951429282116741</v>
      </c>
    </row>
    <row r="1746" spans="1:66" x14ac:dyDescent="0.25">
      <c r="A1746" t="s">
        <v>136</v>
      </c>
      <c r="B1746" t="s">
        <v>388</v>
      </c>
      <c r="C1746" t="s">
        <v>323</v>
      </c>
      <c r="D1746" s="7" t="s">
        <v>524</v>
      </c>
      <c r="E1746" s="10">
        <f>VLOOKUP(A1746,home!$A$2:$E$405,3,FALSE)</f>
        <v>1.6168224299065399</v>
      </c>
      <c r="F1746" s="10">
        <f>VLOOKUP(B1746,home!$B$2:$E$405,3,FALSE)</f>
        <v>1.24</v>
      </c>
      <c r="G1746" s="10">
        <f>VLOOKUP(C1746,away!$B$2:$E$405,4,FALSE)</f>
        <v>0.41</v>
      </c>
      <c r="H1746" s="10">
        <f>VLOOKUP(A1746,away!$A$2:$E$405,3,FALSE)</f>
        <v>1.36448598130841</v>
      </c>
      <c r="I1746" s="10">
        <f>VLOOKUP(C1746,away!$B$2:$E$405,3,FALSE)</f>
        <v>0.82</v>
      </c>
      <c r="J1746" s="10">
        <f>VLOOKUP(B1746,home!$B$2:$E$405,4,FALSE)</f>
        <v>0.98</v>
      </c>
      <c r="K1746" s="12">
        <f t="shared" si="2072"/>
        <v>0.82199252336448492</v>
      </c>
      <c r="L1746" s="12">
        <f t="shared" si="2073"/>
        <v>1.0965009345794383</v>
      </c>
      <c r="M1746" s="13">
        <f t="shared" si="2074"/>
        <v>0.1468279981427309</v>
      </c>
      <c r="N1746" s="13">
        <f t="shared" si="2075"/>
        <v>0.12069151669389927</v>
      </c>
      <c r="O1746" s="13">
        <f t="shared" si="2076"/>
        <v>0.16099703718593247</v>
      </c>
      <c r="P1746" s="13">
        <f t="shared" si="2077"/>
        <v>0.13233836085067044</v>
      </c>
      <c r="Q1746" s="13">
        <f t="shared" si="2078"/>
        <v>4.9603762177952551E-2</v>
      </c>
      <c r="R1746" s="13">
        <f t="shared" si="2079"/>
        <v>8.8266700869447767E-2</v>
      </c>
      <c r="S1746" s="13">
        <f t="shared" si="2080"/>
        <v>2.9819656288607697E-2</v>
      </c>
      <c r="T1746" s="13">
        <f t="shared" si="2081"/>
        <v>5.4390571586781171E-2</v>
      </c>
      <c r="U1746" s="13">
        <f t="shared" si="2082"/>
        <v>7.2554568176735529E-2</v>
      </c>
      <c r="V1746" s="13">
        <f t="shared" si="2083"/>
        <v>2.986324500838777E-3</v>
      </c>
      <c r="W1746" s="13">
        <f t="shared" si="2084"/>
        <v>1.3591307213675675E-2</v>
      </c>
      <c r="X1746" s="13">
        <f t="shared" si="2085"/>
        <v>1.490288106195164E-2</v>
      </c>
      <c r="Y1746" s="13">
        <f t="shared" si="2086"/>
        <v>8.1705115061780926E-3</v>
      </c>
      <c r="Z1746" s="13">
        <f t="shared" si="2087"/>
        <v>3.2261506665197726E-2</v>
      </c>
      <c r="AA1746" s="13">
        <f t="shared" si="2088"/>
        <v>2.6518717271266024E-2</v>
      </c>
      <c r="AB1746" s="13">
        <f t="shared" si="2089"/>
        <v>1.0899093663098653E-2</v>
      </c>
      <c r="AC1746" s="13">
        <f t="shared" si="2090"/>
        <v>1.682262981210431E-4</v>
      </c>
      <c r="AD1746" s="13">
        <f t="shared" si="2091"/>
        <v>2.7929882280977977E-3</v>
      </c>
      <c r="AE1746" s="13">
        <f t="shared" si="2092"/>
        <v>3.0625142023786049E-3</v>
      </c>
      <c r="AF1746" s="13">
        <f t="shared" si="2093"/>
        <v>1.6790248425354716E-3</v>
      </c>
      <c r="AG1746" s="13">
        <f t="shared" si="2094"/>
        <v>6.136841030074129E-4</v>
      </c>
      <c r="AH1746" s="13">
        <f t="shared" si="2095"/>
        <v>8.84369305233252E-3</v>
      </c>
      <c r="AI1746" s="13">
        <f t="shared" si="2096"/>
        <v>7.2694495679477712E-3</v>
      </c>
      <c r="AJ1746" s="13">
        <f t="shared" si="2097"/>
        <v>2.9877165969141263E-3</v>
      </c>
      <c r="AK1746" s="13">
        <f t="shared" si="2098"/>
        <v>8.1862690153179825E-4</v>
      </c>
      <c r="AL1746" s="13">
        <f t="shared" si="2099"/>
        <v>6.0649992717801698E-6</v>
      </c>
      <c r="AM1746" s="13">
        <f t="shared" si="2100"/>
        <v>4.5916308826828218E-4</v>
      </c>
      <c r="AN1746" s="13">
        <f t="shared" si="2101"/>
        <v>5.034727554105525E-4</v>
      </c>
      <c r="AO1746" s="13">
        <f t="shared" si="2102"/>
        <v>2.7602917342147793E-4</v>
      </c>
      <c r="AP1746" s="13">
        <f t="shared" si="2103"/>
        <v>1.0088874887594678E-4</v>
      </c>
      <c r="AQ1746" s="13">
        <f t="shared" si="2104"/>
        <v>2.765615185775647E-5</v>
      </c>
      <c r="AR1746" s="13">
        <f t="shared" si="2105"/>
        <v>1.9394235394032595E-3</v>
      </c>
      <c r="AS1746" s="13">
        <f t="shared" si="2106"/>
        <v>1.5941916490265656E-3</v>
      </c>
      <c r="AT1746" s="13">
        <f t="shared" si="2107"/>
        <v>6.5520680815496794E-4</v>
      </c>
      <c r="AU1746" s="13">
        <f t="shared" si="2108"/>
        <v>1.7952503252029739E-4</v>
      </c>
      <c r="AV1746" s="13">
        <f t="shared" si="2109"/>
        <v>3.6892058622112608E-5</v>
      </c>
      <c r="AW1746" s="13">
        <f t="shared" si="2110"/>
        <v>1.518466187838488E-7</v>
      </c>
      <c r="AX1746" s="13">
        <f t="shared" si="2111"/>
        <v>6.2904770926912483E-5</v>
      </c>
      <c r="AY1746" s="13">
        <f t="shared" si="2112"/>
        <v>6.8975140110865018E-5</v>
      </c>
      <c r="AZ1746" s="13">
        <f t="shared" si="2113"/>
        <v>3.7815652797155595E-5</v>
      </c>
      <c r="BA1746" s="13">
        <f t="shared" si="2114"/>
        <v>1.3821632877937553E-5</v>
      </c>
      <c r="BB1746" s="13">
        <f t="shared" si="2115"/>
        <v>3.7888583420181042E-6</v>
      </c>
      <c r="BC1746" s="13">
        <f t="shared" si="2116"/>
        <v>8.3089734260239072E-7</v>
      </c>
      <c r="BD1746" s="13">
        <f t="shared" si="2117"/>
        <v>3.544299539168392E-4</v>
      </c>
      <c r="BE1746" s="13">
        <f t="shared" si="2118"/>
        <v>2.9133877217606076E-4</v>
      </c>
      <c r="BF1746" s="13">
        <f t="shared" si="2119"/>
        <v>1.1973914624745547E-4</v>
      </c>
      <c r="BG1746" s="13">
        <f t="shared" si="2120"/>
        <v>3.2808227656485014E-5</v>
      </c>
      <c r="BH1746" s="13">
        <f t="shared" si="2121"/>
        <v>6.7420294596176473E-6</v>
      </c>
      <c r="BI1746" s="13">
        <f t="shared" si="2122"/>
        <v>1.1083795616217611E-6</v>
      </c>
      <c r="BJ1746" s="14">
        <f t="shared" si="2123"/>
        <v>0.27105410848668915</v>
      </c>
      <c r="BK1746" s="14">
        <f t="shared" si="2124"/>
        <v>0.31221560622035155</v>
      </c>
      <c r="BL1746" s="14">
        <f t="shared" si="2125"/>
        <v>0.38436700888195191</v>
      </c>
      <c r="BM1746" s="14">
        <f t="shared" si="2126"/>
        <v>0.30110403104006478</v>
      </c>
      <c r="BN1746" s="14">
        <f t="shared" si="2127"/>
        <v>0.69872537592063344</v>
      </c>
    </row>
    <row r="1747" spans="1:66" x14ac:dyDescent="0.25">
      <c r="A1747" t="s">
        <v>72</v>
      </c>
      <c r="B1747" t="s">
        <v>89</v>
      </c>
      <c r="C1747" t="s">
        <v>85</v>
      </c>
      <c r="D1747" s="7" t="s">
        <v>525</v>
      </c>
      <c r="E1747" s="10">
        <f>VLOOKUP(A1747,home!$A$2:$E$405,3,FALSE)</f>
        <v>1.39393939393939</v>
      </c>
      <c r="F1747" s="10">
        <f>VLOOKUP(B1747,home!$B$2:$E$405,3,FALSE)</f>
        <v>0.36</v>
      </c>
      <c r="G1747" s="10">
        <f>VLOOKUP(C1747,away!$B$2:$E$405,4,FALSE)</f>
        <v>0.6</v>
      </c>
      <c r="H1747" s="10">
        <f>VLOOKUP(A1747,away!$A$2:$E$405,3,FALSE)</f>
        <v>1.15151515151515</v>
      </c>
      <c r="I1747" s="10">
        <f>VLOOKUP(C1747,away!$B$2:$E$405,3,FALSE)</f>
        <v>1.2</v>
      </c>
      <c r="J1747" s="10">
        <f>VLOOKUP(B1747,home!$B$2:$E$405,4,FALSE)</f>
        <v>0.87</v>
      </c>
      <c r="K1747" s="12">
        <f t="shared" si="2072"/>
        <v>0.30109090909090824</v>
      </c>
      <c r="L1747" s="12">
        <f t="shared" si="2073"/>
        <v>1.2021818181818167</v>
      </c>
      <c r="M1747" s="13">
        <f t="shared" si="2074"/>
        <v>0.22240110963042398</v>
      </c>
      <c r="N1747" s="13">
        <f t="shared" si="2075"/>
        <v>6.6962952281451105E-2</v>
      </c>
      <c r="O1747" s="13">
        <f t="shared" si="2076"/>
        <v>0.26736657034115663</v>
      </c>
      <c r="P1747" s="13">
        <f t="shared" si="2077"/>
        <v>8.0501643724537109E-2</v>
      </c>
      <c r="Q1747" s="13">
        <f t="shared" si="2078"/>
        <v>1.0080968088916609E-2</v>
      </c>
      <c r="R1747" s="13">
        <f t="shared" si="2079"/>
        <v>0.16071161482688417</v>
      </c>
      <c r="S1747" s="13">
        <f t="shared" si="2080"/>
        <v>7.2847148257503417E-3</v>
      </c>
      <c r="T1747" s="13">
        <f t="shared" si="2081"/>
        <v>1.2119156546166642E-2</v>
      </c>
      <c r="U1747" s="13">
        <f t="shared" si="2082"/>
        <v>4.8388806209694442E-2</v>
      </c>
      <c r="V1747" s="13">
        <f t="shared" si="2083"/>
        <v>2.9297991189178307E-4</v>
      </c>
      <c r="W1747" s="13">
        <f t="shared" si="2084"/>
        <v>1.0117626154694458E-3</v>
      </c>
      <c r="X1747" s="13">
        <f t="shared" si="2085"/>
        <v>1.2163226206334486E-3</v>
      </c>
      <c r="Y1747" s="13">
        <f t="shared" si="2086"/>
        <v>7.3112046978439577E-4</v>
      </c>
      <c r="Z1747" s="13">
        <f t="shared" si="2087"/>
        <v>6.4401527105173148E-2</v>
      </c>
      <c r="AA1747" s="13">
        <f t="shared" si="2088"/>
        <v>1.9390714342939354E-2</v>
      </c>
      <c r="AB1747" s="13">
        <f t="shared" si="2089"/>
        <v>2.9191839047188611E-3</v>
      </c>
      <c r="AC1747" s="13">
        <f t="shared" si="2090"/>
        <v>6.628048226903985E-6</v>
      </c>
      <c r="AD1747" s="13">
        <f t="shared" si="2091"/>
        <v>7.6158131418972599E-5</v>
      </c>
      <c r="AE1747" s="13">
        <f t="shared" si="2092"/>
        <v>9.1555920898590213E-5</v>
      </c>
      <c r="AF1747" s="13">
        <f t="shared" si="2093"/>
        <v>5.5033431725588899E-5</v>
      </c>
      <c r="AG1747" s="13">
        <f t="shared" si="2094"/>
        <v>2.2053397004217783E-5</v>
      </c>
      <c r="AH1747" s="13">
        <f t="shared" si="2095"/>
        <v>1.9355586237245634E-2</v>
      </c>
      <c r="AI1747" s="13">
        <f t="shared" si="2096"/>
        <v>5.8277910561597606E-3</v>
      </c>
      <c r="AJ1747" s="13">
        <f t="shared" si="2097"/>
        <v>8.7734745354550313E-4</v>
      </c>
      <c r="AK1747" s="13">
        <f t="shared" si="2098"/>
        <v>8.8053780792202979E-5</v>
      </c>
      <c r="AL1747" s="13">
        <f t="shared" si="2099"/>
        <v>9.5965128562161461E-8</v>
      </c>
      <c r="AM1747" s="13">
        <f t="shared" si="2100"/>
        <v>4.5861042047206679E-6</v>
      </c>
      <c r="AN1747" s="13">
        <f t="shared" si="2101"/>
        <v>5.5133310912023659E-6</v>
      </c>
      <c r="AO1747" s="13">
        <f t="shared" si="2102"/>
        <v>3.3140131977300008E-6</v>
      </c>
      <c r="AP1747" s="13">
        <f t="shared" si="2103"/>
        <v>1.32801547050853E-6</v>
      </c>
      <c r="AQ1747" s="13">
        <f t="shared" si="2104"/>
        <v>3.9912901322738099E-7</v>
      </c>
      <c r="AR1747" s="13">
        <f t="shared" si="2105"/>
        <v>4.6537867709333823E-3</v>
      </c>
      <c r="AS1747" s="13">
        <f t="shared" si="2106"/>
        <v>1.4012128895755744E-3</v>
      </c>
      <c r="AT1747" s="13">
        <f t="shared" si="2107"/>
        <v>2.1094623137610404E-4</v>
      </c>
      <c r="AU1747" s="13">
        <f t="shared" si="2108"/>
        <v>2.1171330858110746E-5</v>
      </c>
      <c r="AV1747" s="13">
        <f t="shared" si="2109"/>
        <v>1.5936238136832402E-6</v>
      </c>
      <c r="AW1747" s="13">
        <f t="shared" si="2110"/>
        <v>9.648920919814344E-10</v>
      </c>
      <c r="AX1747" s="13">
        <f t="shared" si="2111"/>
        <v>2.301390473641635E-7</v>
      </c>
      <c r="AY1747" s="13">
        <f t="shared" si="2112"/>
        <v>2.7666897839488131E-7</v>
      </c>
      <c r="AZ1747" s="13">
        <f t="shared" si="2113"/>
        <v>1.6630320774063212E-7</v>
      </c>
      <c r="BA1747" s="13">
        <f t="shared" si="2114"/>
        <v>6.664223088370051E-8</v>
      </c>
      <c r="BB1747" s="13">
        <f t="shared" si="2115"/>
        <v>2.0029019572864856E-8</v>
      </c>
      <c r="BC1747" s="13">
        <f t="shared" si="2116"/>
        <v>4.8157046333011748E-9</v>
      </c>
      <c r="BD1747" s="13">
        <f t="shared" si="2117"/>
        <v>9.3244964028519684E-4</v>
      </c>
      <c r="BE1747" s="13">
        <f t="shared" si="2118"/>
        <v>2.8075210987496026E-4</v>
      </c>
      <c r="BF1747" s="13">
        <f t="shared" si="2119"/>
        <v>4.2265953995721168E-5</v>
      </c>
      <c r="BG1747" s="13">
        <f t="shared" si="2120"/>
        <v>4.241964837388731E-6</v>
      </c>
      <c r="BH1747" s="13">
        <f t="shared" si="2121"/>
        <v>3.1930426230525983E-7</v>
      </c>
      <c r="BI1747" s="13">
        <f t="shared" si="2122"/>
        <v>1.9227922122818514E-8</v>
      </c>
      <c r="BJ1747" s="14">
        <f t="shared" si="2123"/>
        <v>9.2382988694634988E-2</v>
      </c>
      <c r="BK1747" s="14">
        <f t="shared" si="2124"/>
        <v>0.31048744877493711</v>
      </c>
      <c r="BL1747" s="14">
        <f t="shared" si="2125"/>
        <v>0.53247442720087113</v>
      </c>
      <c r="BM1747" s="14">
        <f t="shared" si="2126"/>
        <v>0.19172125717816044</v>
      </c>
      <c r="BN1747" s="14">
        <f t="shared" si="2127"/>
        <v>0.80802485889336961</v>
      </c>
    </row>
    <row r="1748" spans="1:66" x14ac:dyDescent="0.25">
      <c r="A1748" t="s">
        <v>72</v>
      </c>
      <c r="B1748" t="s">
        <v>83</v>
      </c>
      <c r="C1748" t="s">
        <v>367</v>
      </c>
      <c r="D1748" s="7" t="s">
        <v>525</v>
      </c>
      <c r="E1748" s="10">
        <f>VLOOKUP(A1748,home!$A$2:$E$405,3,FALSE)</f>
        <v>1.39393939393939</v>
      </c>
      <c r="F1748" s="10">
        <f>VLOOKUP(B1748,home!$B$2:$E$405,3,FALSE)</f>
        <v>0.6</v>
      </c>
      <c r="G1748" s="10">
        <f>VLOOKUP(C1748,away!$B$2:$E$405,4,FALSE)</f>
        <v>1.32</v>
      </c>
      <c r="H1748" s="10">
        <f>VLOOKUP(A1748,away!$A$2:$E$405,3,FALSE)</f>
        <v>1.15151515151515</v>
      </c>
      <c r="I1748" s="10">
        <f>VLOOKUP(C1748,away!$B$2:$E$405,3,FALSE)</f>
        <v>0.72</v>
      </c>
      <c r="J1748" s="10">
        <f>VLOOKUP(B1748,home!$B$2:$E$405,4,FALSE)</f>
        <v>0.43</v>
      </c>
      <c r="K1748" s="12">
        <f t="shared" si="2072"/>
        <v>1.103999999999997</v>
      </c>
      <c r="L1748" s="12">
        <f t="shared" si="2073"/>
        <v>0.35650909090909044</v>
      </c>
      <c r="M1748" s="13">
        <f t="shared" si="2074"/>
        <v>0.23211807544317753</v>
      </c>
      <c r="N1748" s="13">
        <f t="shared" si="2075"/>
        <v>0.25625835528926727</v>
      </c>
      <c r="O1748" s="13">
        <f t="shared" si="2076"/>
        <v>8.2752204059814899E-2</v>
      </c>
      <c r="P1748" s="13">
        <f t="shared" si="2077"/>
        <v>9.1358433282035398E-2</v>
      </c>
      <c r="Q1748" s="13">
        <f t="shared" si="2078"/>
        <v>0.14145461211967517</v>
      </c>
      <c r="R1748" s="13">
        <f t="shared" si="2079"/>
        <v>1.4750956520044076E-2</v>
      </c>
      <c r="S1748" s="13">
        <f t="shared" si="2080"/>
        <v>8.9893509109669721E-3</v>
      </c>
      <c r="T1748" s="13">
        <f t="shared" si="2081"/>
        <v>5.0429855171683406E-2</v>
      </c>
      <c r="U1748" s="13">
        <f t="shared" si="2082"/>
        <v>1.6285055998128618E-2</v>
      </c>
      <c r="V1748" s="13">
        <f t="shared" si="2083"/>
        <v>3.9312033272548009E-4</v>
      </c>
      <c r="W1748" s="13">
        <f t="shared" si="2084"/>
        <v>5.205529726004033E-2</v>
      </c>
      <c r="X1748" s="13">
        <f t="shared" si="2085"/>
        <v>1.8558186703179446E-2</v>
      </c>
      <c r="Y1748" s="13">
        <f t="shared" si="2086"/>
        <v>3.3080811352358373E-3</v>
      </c>
      <c r="Z1748" s="13">
        <f t="shared" si="2087"/>
        <v>1.7529500330001448E-3</v>
      </c>
      <c r="AA1748" s="13">
        <f t="shared" si="2088"/>
        <v>1.9352568364321544E-3</v>
      </c>
      <c r="AB1748" s="13">
        <f t="shared" si="2089"/>
        <v>1.0682617737105464E-3</v>
      </c>
      <c r="AC1748" s="13">
        <f t="shared" si="2090"/>
        <v>9.6704170982109423E-6</v>
      </c>
      <c r="AD1748" s="13">
        <f t="shared" si="2091"/>
        <v>1.4367262043771098E-2</v>
      </c>
      <c r="AE1748" s="13">
        <f t="shared" si="2092"/>
        <v>5.1220595300775157E-3</v>
      </c>
      <c r="AF1748" s="13">
        <f t="shared" si="2093"/>
        <v>9.1303039332508897E-4</v>
      </c>
      <c r="AG1748" s="13">
        <f t="shared" si="2094"/>
        <v>1.0850121183223225E-4</v>
      </c>
      <c r="AH1748" s="13">
        <f t="shared" si="2095"/>
        <v>1.5623565566848545E-4</v>
      </c>
      <c r="AI1748" s="13">
        <f t="shared" si="2096"/>
        <v>1.7248416385800744E-4</v>
      </c>
      <c r="AJ1748" s="13">
        <f t="shared" si="2097"/>
        <v>9.5211258449619867E-5</v>
      </c>
      <c r="AK1748" s="13">
        <f t="shared" si="2098"/>
        <v>3.5037743109460017E-5</v>
      </c>
      <c r="AL1748" s="13">
        <f t="shared" si="2099"/>
        <v>1.5224564542671866E-7</v>
      </c>
      <c r="AM1748" s="13">
        <f t="shared" si="2100"/>
        <v>3.1722914592646465E-3</v>
      </c>
      <c r="AN1748" s="13">
        <f t="shared" si="2101"/>
        <v>1.1309507442411112E-3</v>
      </c>
      <c r="AO1748" s="13">
        <f t="shared" si="2102"/>
        <v>2.0159711084617892E-4</v>
      </c>
      <c r="AP1748" s="13">
        <f t="shared" si="2103"/>
        <v>2.3957067572556794E-5</v>
      </c>
      <c r="AQ1748" s="13">
        <f t="shared" si="2104"/>
        <v>2.1352280952849684E-6</v>
      </c>
      <c r="AR1748" s="13">
        <f t="shared" si="2105"/>
        <v>1.1139886313991492E-5</v>
      </c>
      <c r="AS1748" s="13">
        <f t="shared" si="2106"/>
        <v>1.2298434490646574E-5</v>
      </c>
      <c r="AT1748" s="13">
        <f t="shared" si="2107"/>
        <v>6.7887358388368911E-6</v>
      </c>
      <c r="AU1748" s="13">
        <f t="shared" si="2108"/>
        <v>2.4982547886919693E-6</v>
      </c>
      <c r="AV1748" s="13">
        <f t="shared" si="2109"/>
        <v>6.8951832167898203E-7</v>
      </c>
      <c r="AW1748" s="13">
        <f t="shared" si="2110"/>
        <v>1.6644933371423729E-9</v>
      </c>
      <c r="AX1748" s="13">
        <f t="shared" si="2111"/>
        <v>5.8370162850469301E-4</v>
      </c>
      <c r="AY1748" s="13">
        <f t="shared" si="2112"/>
        <v>2.0809493694036376E-4</v>
      </c>
      <c r="AZ1748" s="13">
        <f t="shared" si="2113"/>
        <v>3.7093868395696794E-5</v>
      </c>
      <c r="BA1748" s="13">
        <f t="shared" si="2114"/>
        <v>4.4081004333504349E-6</v>
      </c>
      <c r="BB1748" s="13">
        <f t="shared" si="2115"/>
        <v>3.9288196953243284E-7</v>
      </c>
      <c r="BC1748" s="13">
        <f t="shared" si="2116"/>
        <v>2.8013198758516136E-8</v>
      </c>
      <c r="BD1748" s="13">
        <f t="shared" si="2117"/>
        <v>6.6191179043862009E-7</v>
      </c>
      <c r="BE1748" s="13">
        <f t="shared" si="2118"/>
        <v>7.3075061664423459E-7</v>
      </c>
      <c r="BF1748" s="13">
        <f t="shared" si="2119"/>
        <v>4.0337434038761648E-7</v>
      </c>
      <c r="BG1748" s="13">
        <f t="shared" si="2120"/>
        <v>1.4844175726264249E-7</v>
      </c>
      <c r="BH1748" s="13">
        <f t="shared" si="2121"/>
        <v>4.096992500448923E-8</v>
      </c>
      <c r="BI1748" s="13">
        <f t="shared" si="2122"/>
        <v>9.0461594409911883E-9</v>
      </c>
      <c r="BJ1748" s="14">
        <f t="shared" si="2123"/>
        <v>0.54793989189754977</v>
      </c>
      <c r="BK1748" s="14">
        <f t="shared" si="2124"/>
        <v>0.33307689756858938</v>
      </c>
      <c r="BL1748" s="14">
        <f t="shared" si="2125"/>
        <v>0.11728611333355889</v>
      </c>
      <c r="BM1748" s="14">
        <f t="shared" si="2126"/>
        <v>0.18115512284623655</v>
      </c>
      <c r="BN1748" s="14">
        <f t="shared" si="2127"/>
        <v>0.81869263671401438</v>
      </c>
    </row>
    <row r="1749" spans="1:66" x14ac:dyDescent="0.25">
      <c r="A1749" t="s">
        <v>72</v>
      </c>
      <c r="B1749" t="s">
        <v>68</v>
      </c>
      <c r="C1749" t="s">
        <v>90</v>
      </c>
      <c r="D1749" s="7" t="s">
        <v>525</v>
      </c>
      <c r="E1749" s="10">
        <f>VLOOKUP(A1749,home!$A$2:$E$405,3,FALSE)</f>
        <v>1.39393939393939</v>
      </c>
      <c r="F1749" s="10">
        <f>VLOOKUP(B1749,home!$B$2:$E$405,3,FALSE)</f>
        <v>1.43</v>
      </c>
      <c r="G1749" s="10">
        <f>VLOOKUP(C1749,away!$B$2:$E$405,4,FALSE)</f>
        <v>1.32</v>
      </c>
      <c r="H1749" s="10">
        <f>VLOOKUP(A1749,away!$A$2:$E$405,3,FALSE)</f>
        <v>1.15151515151515</v>
      </c>
      <c r="I1749" s="10">
        <f>VLOOKUP(C1749,away!$B$2:$E$405,3,FALSE)</f>
        <v>0.84</v>
      </c>
      <c r="J1749" s="10">
        <f>VLOOKUP(B1749,home!$B$2:$E$405,4,FALSE)</f>
        <v>0.69</v>
      </c>
      <c r="K1749" s="12">
        <f t="shared" si="2072"/>
        <v>2.6311999999999927</v>
      </c>
      <c r="L1749" s="12">
        <f t="shared" si="2073"/>
        <v>0.6674181818181808</v>
      </c>
      <c r="M1749" s="13">
        <f t="shared" si="2074"/>
        <v>3.6934168461539386E-2</v>
      </c>
      <c r="N1749" s="13">
        <f t="shared" si="2075"/>
        <v>9.7181184056002165E-2</v>
      </c>
      <c r="O1749" s="13">
        <f t="shared" si="2076"/>
        <v>2.4650535561567013E-2</v>
      </c>
      <c r="P1749" s="13">
        <f t="shared" si="2077"/>
        <v>6.4860489169594943E-2</v>
      </c>
      <c r="Q1749" s="13">
        <f t="shared" si="2078"/>
        <v>0.12785156574407613</v>
      </c>
      <c r="R1749" s="13">
        <f t="shared" si="2079"/>
        <v>8.2261078126727311E-3</v>
      </c>
      <c r="S1749" s="13">
        <f t="shared" si="2080"/>
        <v>2.8475550083792277E-2</v>
      </c>
      <c r="T1749" s="13">
        <f t="shared" si="2081"/>
        <v>8.5330459551518897E-2</v>
      </c>
      <c r="U1749" s="13">
        <f t="shared" si="2082"/>
        <v>2.1644534876704431E-2</v>
      </c>
      <c r="V1749" s="13">
        <f t="shared" si="2083"/>
        <v>5.5562465288938115E-3</v>
      </c>
      <c r="W1749" s="13">
        <f t="shared" si="2084"/>
        <v>0.1121343465952707</v>
      </c>
      <c r="X1749" s="13">
        <f t="shared" si="2085"/>
        <v>7.4840501723985278E-2</v>
      </c>
      <c r="Y1749" s="13">
        <f t="shared" si="2086"/>
        <v>2.4974955793491342E-2</v>
      </c>
      <c r="Z1749" s="13">
        <f t="shared" si="2087"/>
        <v>1.8300846399247892E-3</v>
      </c>
      <c r="AA1749" s="13">
        <f t="shared" si="2088"/>
        <v>4.8153187045700914E-3</v>
      </c>
      <c r="AB1749" s="13">
        <f t="shared" si="2089"/>
        <v>6.3350332877323973E-3</v>
      </c>
      <c r="AC1749" s="13">
        <f t="shared" si="2090"/>
        <v>6.0983650577207309E-4</v>
      </c>
      <c r="AD1749" s="13">
        <f t="shared" si="2091"/>
        <v>7.3761973190368868E-2</v>
      </c>
      <c r="AE1749" s="13">
        <f t="shared" si="2092"/>
        <v>4.9230082034037385E-2</v>
      </c>
      <c r="AF1749" s="13">
        <f t="shared" si="2093"/>
        <v>1.6428525920958559E-2</v>
      </c>
      <c r="AG1749" s="13">
        <f t="shared" si="2094"/>
        <v>3.6548989667063393E-3</v>
      </c>
      <c r="AH1749" s="13">
        <f t="shared" si="2095"/>
        <v>3.0535794073799567E-4</v>
      </c>
      <c r="AI1749" s="13">
        <f t="shared" si="2096"/>
        <v>8.0345781366981191E-4</v>
      </c>
      <c r="AJ1749" s="13">
        <f t="shared" si="2097"/>
        <v>1.057029099664002E-3</v>
      </c>
      <c r="AK1749" s="13">
        <f t="shared" si="2098"/>
        <v>9.2708498901197128E-4</v>
      </c>
      <c r="AL1749" s="13">
        <f t="shared" si="2099"/>
        <v>4.2837617009346979E-5</v>
      </c>
      <c r="AM1749" s="13">
        <f t="shared" si="2100"/>
        <v>3.881650077169959E-2</v>
      </c>
      <c r="AN1749" s="13">
        <f t="shared" si="2101"/>
        <v>2.5906838369591748E-2</v>
      </c>
      <c r="AO1749" s="13">
        <f t="shared" si="2102"/>
        <v>8.6453474806452036E-3</v>
      </c>
      <c r="AP1749" s="13">
        <f t="shared" si="2103"/>
        <v>1.9233540322395376E-3</v>
      </c>
      <c r="AQ1749" s="13">
        <f t="shared" si="2104"/>
        <v>3.2092036279749467E-4</v>
      </c>
      <c r="AR1749" s="13">
        <f t="shared" si="2105"/>
        <v>4.0760288322219387E-5</v>
      </c>
      <c r="AS1749" s="13">
        <f t="shared" si="2106"/>
        <v>1.0724847063342333E-4</v>
      </c>
      <c r="AT1749" s="13">
        <f t="shared" si="2107"/>
        <v>1.410960879653314E-4</v>
      </c>
      <c r="AU1749" s="13">
        <f t="shared" si="2108"/>
        <v>1.2375067555145963E-4</v>
      </c>
      <c r="AV1749" s="13">
        <f t="shared" si="2109"/>
        <v>8.1403194377749918E-5</v>
      </c>
      <c r="AW1749" s="13">
        <f t="shared" si="2110"/>
        <v>2.089655512482451E-6</v>
      </c>
      <c r="AX1749" s="13">
        <f t="shared" si="2111"/>
        <v>1.7022329471749281E-2</v>
      </c>
      <c r="AY1749" s="13">
        <f t="shared" si="2112"/>
        <v>1.1361012186344938E-2</v>
      </c>
      <c r="AZ1749" s="13">
        <f t="shared" si="2113"/>
        <v>3.7912730485122671E-3</v>
      </c>
      <c r="BA1749" s="13">
        <f t="shared" si="2114"/>
        <v>8.4345485493810966E-4</v>
      </c>
      <c r="BB1749" s="13">
        <f t="shared" si="2115"/>
        <v>1.4073427643212765E-4</v>
      </c>
      <c r="BC1749" s="13">
        <f t="shared" si="2116"/>
        <v>1.878572297916558E-5</v>
      </c>
      <c r="BD1749" s="13">
        <f t="shared" si="2117"/>
        <v>4.5340262537334132E-6</v>
      </c>
      <c r="BE1749" s="13">
        <f t="shared" si="2118"/>
        <v>1.1929929878823324E-5</v>
      </c>
      <c r="BF1749" s="13">
        <f t="shared" si="2119"/>
        <v>1.5695015748579925E-5</v>
      </c>
      <c r="BG1749" s="13">
        <f t="shared" si="2120"/>
        <v>1.3765575145887794E-5</v>
      </c>
      <c r="BH1749" s="13">
        <f t="shared" si="2121"/>
        <v>9.0549953309649665E-6</v>
      </c>
      <c r="BI1749" s="13">
        <f t="shared" si="2122"/>
        <v>4.7651007429669879E-6</v>
      </c>
      <c r="BJ1749" s="14">
        <f t="shared" si="2123"/>
        <v>0.77417904415434513</v>
      </c>
      <c r="BK1749" s="14">
        <f t="shared" si="2124"/>
        <v>0.14784014055294675</v>
      </c>
      <c r="BL1749" s="14">
        <f t="shared" si="2125"/>
        <v>6.9318463446281578E-2</v>
      </c>
      <c r="BM1749" s="14">
        <f t="shared" si="2126"/>
        <v>0.62210475945721355</v>
      </c>
      <c r="BN1749" s="14">
        <f t="shared" si="2127"/>
        <v>0.35970405080545242</v>
      </c>
    </row>
    <row r="1750" spans="1:66" x14ac:dyDescent="0.25">
      <c r="A1750" t="s">
        <v>72</v>
      </c>
      <c r="B1750" t="s">
        <v>78</v>
      </c>
      <c r="C1750" t="s">
        <v>326</v>
      </c>
      <c r="D1750" s="7" t="s">
        <v>525</v>
      </c>
      <c r="E1750" s="10">
        <f>VLOOKUP(A1750,home!$A$2:$E$405,3,FALSE)</f>
        <v>1.39393939393939</v>
      </c>
      <c r="F1750" s="10">
        <f>VLOOKUP(B1750,home!$B$2:$E$405,3,FALSE)</f>
        <v>1.32</v>
      </c>
      <c r="G1750" s="10">
        <f>VLOOKUP(C1750,away!$B$2:$E$405,4,FALSE)</f>
        <v>1.29</v>
      </c>
      <c r="H1750" s="10">
        <f>VLOOKUP(A1750,away!$A$2:$E$405,3,FALSE)</f>
        <v>1.15151515151515</v>
      </c>
      <c r="I1750" s="10">
        <f>VLOOKUP(C1750,away!$B$2:$E$405,3,FALSE)</f>
        <v>0.28999999999999998</v>
      </c>
      <c r="J1750" s="10">
        <f>VLOOKUP(B1750,home!$B$2:$E$405,4,FALSE)</f>
        <v>1.1599999999999999</v>
      </c>
      <c r="K1750" s="12">
        <f t="shared" si="2072"/>
        <v>2.3735999999999935</v>
      </c>
      <c r="L1750" s="12">
        <f t="shared" si="2073"/>
        <v>0.38736969696969642</v>
      </c>
      <c r="M1750" s="13">
        <f t="shared" si="2074"/>
        <v>6.3230424271051355E-2</v>
      </c>
      <c r="N1750" s="13">
        <f t="shared" si="2075"/>
        <v>0.15008373504976708</v>
      </c>
      <c r="O1750" s="13">
        <f t="shared" si="2076"/>
        <v>2.4493550289142497E-2</v>
      </c>
      <c r="P1750" s="13">
        <f t="shared" si="2077"/>
        <v>5.8137890966308468E-2</v>
      </c>
      <c r="Q1750" s="13">
        <f t="shared" si="2078"/>
        <v>0.1781193767570631</v>
      </c>
      <c r="R1750" s="13">
        <f t="shared" si="2079"/>
        <v>4.7440295766085746E-3</v>
      </c>
      <c r="S1750" s="13">
        <f t="shared" si="2080"/>
        <v>1.3363876666085558E-2</v>
      </c>
      <c r="T1750" s="13">
        <f t="shared" si="2081"/>
        <v>6.8998048998814718E-2</v>
      </c>
      <c r="U1750" s="13">
        <f t="shared" si="2082"/>
        <v>1.1260428603038081E-2</v>
      </c>
      <c r="V1750" s="13">
        <f t="shared" si="2083"/>
        <v>1.3652843960220388E-3</v>
      </c>
      <c r="W1750" s="13">
        <f t="shared" si="2084"/>
        <v>0.14092805089018795</v>
      </c>
      <c r="X1750" s="13">
        <f t="shared" si="2085"/>
        <v>5.4591256367862051E-2</v>
      </c>
      <c r="Y1750" s="13">
        <f t="shared" si="2086"/>
        <v>1.0573499218206866E-2</v>
      </c>
      <c r="Z1750" s="13">
        <f t="shared" si="2087"/>
        <v>6.1256443316871358E-4</v>
      </c>
      <c r="AA1750" s="13">
        <f t="shared" si="2088"/>
        <v>1.4539829385692546E-3</v>
      </c>
      <c r="AB1750" s="13">
        <f t="shared" si="2089"/>
        <v>1.725586951493987E-3</v>
      </c>
      <c r="AC1750" s="13">
        <f t="shared" si="2090"/>
        <v>7.8457835240115147E-5</v>
      </c>
      <c r="AD1750" s="13">
        <f t="shared" si="2091"/>
        <v>8.3626705398237314E-2</v>
      </c>
      <c r="AE1750" s="13">
        <f t="shared" si="2092"/>
        <v>3.2394451528689257E-2</v>
      </c>
      <c r="AF1750" s="13">
        <f t="shared" si="2093"/>
        <v>6.2743144360839376E-3</v>
      </c>
      <c r="AG1750" s="13">
        <f t="shared" si="2094"/>
        <v>8.1015976059947562E-4</v>
      </c>
      <c r="AH1750" s="13">
        <f t="shared" si="2095"/>
        <v>5.9322224712744593E-5</v>
      </c>
      <c r="AI1750" s="13">
        <f t="shared" si="2096"/>
        <v>1.4080723257817017E-4</v>
      </c>
      <c r="AJ1750" s="13">
        <f t="shared" si="2097"/>
        <v>1.6711002362377193E-4</v>
      </c>
      <c r="AK1750" s="13">
        <f t="shared" si="2098"/>
        <v>1.3221745069112798E-4</v>
      </c>
      <c r="AL1750" s="13">
        <f t="shared" si="2099"/>
        <v>2.8855558843565988E-6</v>
      </c>
      <c r="AM1750" s="13">
        <f t="shared" si="2100"/>
        <v>3.9699269586651105E-2</v>
      </c>
      <c r="AN1750" s="13">
        <f t="shared" si="2101"/>
        <v>1.5378294029699322E-2</v>
      </c>
      <c r="AO1750" s="13">
        <f t="shared" si="2102"/>
        <v>2.9785425490977588E-3</v>
      </c>
      <c r="AP1750" s="13">
        <f t="shared" si="2103"/>
        <v>3.8459904155178204E-4</v>
      </c>
      <c r="AQ1750" s="13">
        <f t="shared" si="2104"/>
        <v>3.7245503545187358E-5</v>
      </c>
      <c r="AR1750" s="13">
        <f t="shared" si="2105"/>
        <v>4.5959264421088263E-6</v>
      </c>
      <c r="AS1750" s="13">
        <f t="shared" si="2106"/>
        <v>1.0908891002989479E-5</v>
      </c>
      <c r="AT1750" s="13">
        <f t="shared" si="2107"/>
        <v>1.2946671842347881E-5</v>
      </c>
      <c r="AU1750" s="13">
        <f t="shared" si="2108"/>
        <v>1.0243406761665615E-5</v>
      </c>
      <c r="AV1750" s="13">
        <f t="shared" si="2109"/>
        <v>6.0784375723723604E-6</v>
      </c>
      <c r="AW1750" s="13">
        <f t="shared" si="2110"/>
        <v>7.3698757501246698E-8</v>
      </c>
      <c r="AX1750" s="13">
        <f t="shared" si="2111"/>
        <v>1.5705031048479139E-2</v>
      </c>
      <c r="AY1750" s="13">
        <f t="shared" si="2112"/>
        <v>6.0836531181490371E-3</v>
      </c>
      <c r="AZ1750" s="13">
        <f t="shared" si="2113"/>
        <v>1.1783114324230705E-3</v>
      </c>
      <c r="BA1750" s="13">
        <f t="shared" si="2114"/>
        <v>1.521473808378846E-4</v>
      </c>
      <c r="BB1750" s="13">
        <f t="shared" si="2115"/>
        <v>1.4734321202476083E-5</v>
      </c>
      <c r="BC1750" s="13">
        <f t="shared" si="2116"/>
        <v>1.1415259078514676E-6</v>
      </c>
      <c r="BD1750" s="13">
        <f t="shared" si="2117"/>
        <v>2.9672043886245157E-7</v>
      </c>
      <c r="BE1750" s="13">
        <f t="shared" si="2118"/>
        <v>7.0429563368391294E-7</v>
      </c>
      <c r="BF1750" s="13">
        <f t="shared" si="2119"/>
        <v>8.3585805805606576E-7</v>
      </c>
      <c r="BG1750" s="13">
        <f t="shared" si="2120"/>
        <v>6.6133089553395747E-7</v>
      </c>
      <c r="BH1750" s="13">
        <f t="shared" si="2121"/>
        <v>3.9243375340984932E-7</v>
      </c>
      <c r="BI1750" s="13">
        <f t="shared" si="2122"/>
        <v>1.8629615141872317E-7</v>
      </c>
      <c r="BJ1750" s="14">
        <f t="shared" si="2123"/>
        <v>0.80801256794305643</v>
      </c>
      <c r="BK1750" s="14">
        <f t="shared" si="2124"/>
        <v>0.14226247280874091</v>
      </c>
      <c r="BL1750" s="14">
        <f t="shared" si="2125"/>
        <v>4.4224885559010656E-2</v>
      </c>
      <c r="BM1750" s="14">
        <f t="shared" si="2126"/>
        <v>0.51021990441464393</v>
      </c>
      <c r="BN1750" s="14">
        <f t="shared" si="2127"/>
        <v>0.4788090069099411</v>
      </c>
    </row>
    <row r="1751" spans="1:66" x14ac:dyDescent="0.25">
      <c r="A1751" t="s">
        <v>72</v>
      </c>
      <c r="B1751" t="s">
        <v>86</v>
      </c>
      <c r="C1751" t="s">
        <v>79</v>
      </c>
      <c r="D1751" s="7" t="s">
        <v>525</v>
      </c>
      <c r="E1751" s="10">
        <f>VLOOKUP(A1751,home!$A$2:$E$405,3,FALSE)</f>
        <v>1.39393939393939</v>
      </c>
      <c r="F1751" s="10">
        <f>VLOOKUP(B1751,home!$B$2:$E$405,3,FALSE)</f>
        <v>0.86</v>
      </c>
      <c r="G1751" s="10">
        <f>VLOOKUP(C1751,away!$B$2:$E$405,4,FALSE)</f>
        <v>1.08</v>
      </c>
      <c r="H1751" s="10">
        <f>VLOOKUP(A1751,away!$A$2:$E$405,3,FALSE)</f>
        <v>1.15151515151515</v>
      </c>
      <c r="I1751" s="10">
        <f>VLOOKUP(C1751,away!$B$2:$E$405,3,FALSE)</f>
        <v>1.32</v>
      </c>
      <c r="J1751" s="10">
        <f>VLOOKUP(B1751,home!$B$2:$E$405,4,FALSE)</f>
        <v>0.87</v>
      </c>
      <c r="K1751" s="12">
        <f t="shared" si="2072"/>
        <v>1.2946909090909056</v>
      </c>
      <c r="L1751" s="12">
        <f t="shared" si="2073"/>
        <v>1.3223999999999985</v>
      </c>
      <c r="M1751" s="13">
        <f t="shared" si="2074"/>
        <v>7.3014961331178491E-2</v>
      </c>
      <c r="N1751" s="13">
        <f t="shared" si="2075"/>
        <v>9.4531806663100806E-2</v>
      </c>
      <c r="O1751" s="13">
        <f t="shared" si="2076"/>
        <v>9.6554984864350324E-2</v>
      </c>
      <c r="P1751" s="13">
        <f t="shared" si="2077"/>
        <v>0.12500886113128437</v>
      </c>
      <c r="Q1751" s="13">
        <f t="shared" si="2078"/>
        <v>6.1194735353327874E-2</v>
      </c>
      <c r="R1751" s="13">
        <f t="shared" si="2079"/>
        <v>6.3842155992308372E-2</v>
      </c>
      <c r="S1751" s="13">
        <f t="shared" si="2080"/>
        <v>5.3506894602256286E-2</v>
      </c>
      <c r="T1751" s="13">
        <f t="shared" si="2081"/>
        <v>8.0923918031240688E-2</v>
      </c>
      <c r="U1751" s="13">
        <f t="shared" si="2082"/>
        <v>8.2655858980005131E-2</v>
      </c>
      <c r="V1751" s="13">
        <f t="shared" si="2083"/>
        <v>1.0178790506237252E-2</v>
      </c>
      <c r="W1751" s="13">
        <f t="shared" si="2084"/>
        <v>2.6409422515392463E-2</v>
      </c>
      <c r="X1751" s="13">
        <f t="shared" si="2085"/>
        <v>3.4923820334354955E-2</v>
      </c>
      <c r="Y1751" s="13">
        <f t="shared" si="2086"/>
        <v>2.309163000507547E-2</v>
      </c>
      <c r="Z1751" s="13">
        <f t="shared" si="2087"/>
        <v>2.8141622361409487E-2</v>
      </c>
      <c r="AA1751" s="13">
        <f t="shared" si="2088"/>
        <v>3.6434702638386204E-2</v>
      </c>
      <c r="AB1751" s="13">
        <f t="shared" si="2089"/>
        <v>2.3585839140674535E-2</v>
      </c>
      <c r="AC1751" s="13">
        <f t="shared" si="2090"/>
        <v>1.089193729682305E-3</v>
      </c>
      <c r="AD1751" s="13">
        <f t="shared" si="2091"/>
        <v>8.5480098112548294E-3</v>
      </c>
      <c r="AE1751" s="13">
        <f t="shared" si="2092"/>
        <v>1.1303888174403372E-2</v>
      </c>
      <c r="AF1751" s="13">
        <f t="shared" si="2093"/>
        <v>7.4741308609155019E-3</v>
      </c>
      <c r="AG1751" s="13">
        <f t="shared" si="2094"/>
        <v>3.2945968834915485E-3</v>
      </c>
      <c r="AH1751" s="13">
        <f t="shared" si="2095"/>
        <v>9.303620352681969E-3</v>
      </c>
      <c r="AI1751" s="13">
        <f t="shared" si="2096"/>
        <v>1.2045312692250471E-2</v>
      </c>
      <c r="AJ1751" s="13">
        <f t="shared" si="2097"/>
        <v>7.7974784199069946E-3</v>
      </c>
      <c r="AK1751" s="13">
        <f t="shared" si="2098"/>
        <v>3.3651081413620327E-3</v>
      </c>
      <c r="AL1751" s="13">
        <f t="shared" si="2099"/>
        <v>7.4592311064214216E-5</v>
      </c>
      <c r="AM1751" s="13">
        <f t="shared" si="2100"/>
        <v>2.2134061186902991E-3</v>
      </c>
      <c r="AN1751" s="13">
        <f t="shared" si="2101"/>
        <v>2.927008251356048E-3</v>
      </c>
      <c r="AO1751" s="13">
        <f t="shared" si="2102"/>
        <v>1.935337855796617E-3</v>
      </c>
      <c r="AP1751" s="13">
        <f t="shared" si="2103"/>
        <v>8.5309692683514749E-4</v>
      </c>
      <c r="AQ1751" s="13">
        <f t="shared" si="2104"/>
        <v>2.8203384401169951E-4</v>
      </c>
      <c r="AR1751" s="13">
        <f t="shared" si="2105"/>
        <v>2.4606215108773245E-3</v>
      </c>
      <c r="AS1751" s="13">
        <f t="shared" si="2106"/>
        <v>3.1857443008464011E-3</v>
      </c>
      <c r="AT1751" s="13">
        <f t="shared" si="2107"/>
        <v>2.0622770924969996E-3</v>
      </c>
      <c r="AU1751" s="13">
        <f t="shared" si="2108"/>
        <v>8.9000380122742945E-4</v>
      </c>
      <c r="AV1751" s="13">
        <f t="shared" si="2109"/>
        <v>2.8806995762637572E-4</v>
      </c>
      <c r="AW1751" s="13">
        <f t="shared" si="2110"/>
        <v>3.5474844566418802E-6</v>
      </c>
      <c r="AX1751" s="13">
        <f t="shared" si="2111"/>
        <v>4.7761279666575152E-4</v>
      </c>
      <c r="AY1751" s="13">
        <f t="shared" si="2112"/>
        <v>6.3159516231078904E-4</v>
      </c>
      <c r="AZ1751" s="13">
        <f t="shared" si="2113"/>
        <v>4.1761072131989331E-4</v>
      </c>
      <c r="BA1751" s="13">
        <f t="shared" si="2114"/>
        <v>1.840828059578087E-4</v>
      </c>
      <c r="BB1751" s="13">
        <f t="shared" si="2115"/>
        <v>6.0857775649651506E-5</v>
      </c>
      <c r="BC1751" s="13">
        <f t="shared" si="2116"/>
        <v>1.6095664503819812E-5</v>
      </c>
      <c r="BD1751" s="13">
        <f t="shared" si="2117"/>
        <v>5.4232098099736136E-4</v>
      </c>
      <c r="BE1751" s="13">
        <f t="shared" si="2118"/>
        <v>7.0213804390654555E-4</v>
      </c>
      <c r="BF1751" s="13">
        <f t="shared" si="2119"/>
        <v>4.5452587118633792E-4</v>
      </c>
      <c r="BG1751" s="13">
        <f t="shared" si="2120"/>
        <v>1.9615683779052512E-4</v>
      </c>
      <c r="BH1751" s="13">
        <f t="shared" si="2121"/>
        <v>6.3490618660853087E-5</v>
      </c>
      <c r="BI1751" s="13">
        <f t="shared" si="2122"/>
        <v>1.6440145358552782E-5</v>
      </c>
      <c r="BJ1751" s="14">
        <f t="shared" si="2123"/>
        <v>0.36169469655565517</v>
      </c>
      <c r="BK1751" s="14">
        <f t="shared" si="2124"/>
        <v>0.26350488877401373</v>
      </c>
      <c r="BL1751" s="14">
        <f t="shared" si="2125"/>
        <v>0.34644685038290074</v>
      </c>
      <c r="BM1751" s="14">
        <f t="shared" si="2126"/>
        <v>0.48501250506057469</v>
      </c>
      <c r="BN1751" s="14">
        <f t="shared" si="2127"/>
        <v>0.5141475053355502</v>
      </c>
    </row>
    <row r="1752" spans="1:66" x14ac:dyDescent="0.25">
      <c r="A1752" t="s">
        <v>72</v>
      </c>
      <c r="B1752" t="s">
        <v>106</v>
      </c>
      <c r="C1752" t="s">
        <v>77</v>
      </c>
      <c r="D1752" s="7" t="s">
        <v>525</v>
      </c>
      <c r="E1752" s="10">
        <f>VLOOKUP(A1752,home!$A$2:$E$405,3,FALSE)</f>
        <v>1.39393939393939</v>
      </c>
      <c r="F1752" s="10">
        <f>VLOOKUP(B1752,home!$B$2:$E$405,3,FALSE)</f>
        <v>1.08</v>
      </c>
      <c r="G1752" s="10">
        <f>VLOOKUP(C1752,away!$B$2:$E$405,4,FALSE)</f>
        <v>0.14000000000000001</v>
      </c>
      <c r="H1752" s="10">
        <f>VLOOKUP(A1752,away!$A$2:$E$405,3,FALSE)</f>
        <v>1.15151515151515</v>
      </c>
      <c r="I1752" s="10">
        <f>VLOOKUP(C1752,away!$B$2:$E$405,3,FALSE)</f>
        <v>0.72</v>
      </c>
      <c r="J1752" s="10">
        <f>VLOOKUP(B1752,home!$B$2:$E$405,4,FALSE)</f>
        <v>1.01</v>
      </c>
      <c r="K1752" s="12">
        <f t="shared" si="2072"/>
        <v>0.21076363636363582</v>
      </c>
      <c r="L1752" s="12">
        <f t="shared" si="2073"/>
        <v>0.83738181818181712</v>
      </c>
      <c r="M1752" s="13">
        <f t="shared" si="2074"/>
        <v>0.35058732672257076</v>
      </c>
      <c r="N1752" s="13">
        <f t="shared" si="2075"/>
        <v>7.3891059843055079E-2</v>
      </c>
      <c r="O1752" s="13">
        <f t="shared" si="2076"/>
        <v>0.29357545308244903</v>
      </c>
      <c r="P1752" s="13">
        <f t="shared" si="2077"/>
        <v>6.1875030038758917E-2</v>
      </c>
      <c r="Q1752" s="13">
        <f t="shared" si="2078"/>
        <v>7.786774233642658E-3</v>
      </c>
      <c r="R1752" s="13">
        <f t="shared" si="2079"/>
        <v>0.12291737333786594</v>
      </c>
      <c r="S1752" s="13">
        <f t="shared" si="2080"/>
        <v>2.7300753981096765E-3</v>
      </c>
      <c r="T1752" s="13">
        <f t="shared" si="2081"/>
        <v>6.5205031655390143E-3</v>
      </c>
      <c r="U1752" s="13">
        <f t="shared" si="2082"/>
        <v>2.5906512576955244E-2</v>
      </c>
      <c r="V1752" s="13">
        <f t="shared" si="2083"/>
        <v>5.3536668451410384E-5</v>
      </c>
      <c r="W1752" s="13">
        <f t="shared" si="2084"/>
        <v>5.4705628434173015E-4</v>
      </c>
      <c r="X1752" s="13">
        <f t="shared" si="2085"/>
        <v>4.5809498602986711E-4</v>
      </c>
      <c r="Y1752" s="13">
        <f t="shared" si="2086"/>
        <v>1.9180020615083211E-4</v>
      </c>
      <c r="Z1752" s="13">
        <f t="shared" si="2087"/>
        <v>3.4309591190598468E-2</v>
      </c>
      <c r="AA1752" s="13">
        <f t="shared" si="2088"/>
        <v>7.2312142014802992E-3</v>
      </c>
      <c r="AB1752" s="13">
        <f t="shared" si="2089"/>
        <v>7.6203850021417654E-4</v>
      </c>
      <c r="AC1752" s="13">
        <f t="shared" si="2090"/>
        <v>5.9054169890663025E-7</v>
      </c>
      <c r="AD1752" s="13">
        <f t="shared" si="2091"/>
        <v>2.8824892945860537E-5</v>
      </c>
      <c r="AE1752" s="13">
        <f t="shared" si="2092"/>
        <v>2.413744126390093E-5</v>
      </c>
      <c r="AF1752" s="13">
        <f t="shared" si="2093"/>
        <v>1.0106127225911089E-5</v>
      </c>
      <c r="AG1752" s="13">
        <f t="shared" si="2094"/>
        <v>2.8208957304033973E-6</v>
      </c>
      <c r="AH1752" s="13">
        <f t="shared" si="2095"/>
        <v>7.1825569630645479E-3</v>
      </c>
      <c r="AI1752" s="13">
        <f t="shared" si="2096"/>
        <v>1.513821823924437E-3</v>
      </c>
      <c r="AJ1752" s="13">
        <f t="shared" si="2097"/>
        <v>1.5952929620847298E-4</v>
      </c>
      <c r="AK1752" s="13">
        <f t="shared" si="2098"/>
        <v>1.1207658191809785E-5</v>
      </c>
      <c r="AL1752" s="13">
        <f t="shared" si="2099"/>
        <v>4.1689796035214279E-9</v>
      </c>
      <c r="AM1752" s="13">
        <f t="shared" si="2100"/>
        <v>1.2150478510124169E-6</v>
      </c>
      <c r="AN1752" s="13">
        <f t="shared" si="2101"/>
        <v>1.0174589786586872E-6</v>
      </c>
      <c r="AO1752" s="13">
        <f t="shared" si="2102"/>
        <v>4.2600082473731306E-7</v>
      </c>
      <c r="AP1752" s="13">
        <f t="shared" si="2103"/>
        <v>1.1890844838849495E-7</v>
      </c>
      <c r="AQ1752" s="13">
        <f t="shared" si="2104"/>
        <v>2.4892943177184157E-8</v>
      </c>
      <c r="AR1752" s="13">
        <f t="shared" si="2105"/>
        <v>1.2029085217850929E-3</v>
      </c>
      <c r="AS1752" s="13">
        <f t="shared" si="2106"/>
        <v>2.5352937426423202E-4</v>
      </c>
      <c r="AT1752" s="13">
        <f t="shared" si="2107"/>
        <v>2.6717386422463365E-5</v>
      </c>
      <c r="AU1752" s="13">
        <f t="shared" si="2108"/>
        <v>1.8770178388436036E-6</v>
      </c>
      <c r="AV1752" s="13">
        <f t="shared" si="2109"/>
        <v>9.8901776308522701E-8</v>
      </c>
      <c r="AW1752" s="13">
        <f t="shared" si="2110"/>
        <v>2.0438380471923895E-11</v>
      </c>
      <c r="AX1752" s="13">
        <f t="shared" si="2111"/>
        <v>4.2681317239199671E-8</v>
      </c>
      <c r="AY1752" s="13">
        <f t="shared" si="2112"/>
        <v>3.5740559032155955E-8</v>
      </c>
      <c r="AZ1752" s="13">
        <f t="shared" si="2113"/>
        <v>1.4964247152590656E-8</v>
      </c>
      <c r="BA1752" s="13">
        <f t="shared" si="2114"/>
        <v>4.1769294961194821E-9</v>
      </c>
      <c r="BB1752" s="13">
        <f t="shared" si="2115"/>
        <v>8.7442120396944799E-10</v>
      </c>
      <c r="BC1752" s="13">
        <f t="shared" si="2116"/>
        <v>1.4644488352733405E-10</v>
      </c>
      <c r="BD1752" s="13">
        <f t="shared" si="2117"/>
        <v>1.6788228751313377E-4</v>
      </c>
      <c r="BE1752" s="13">
        <f t="shared" si="2118"/>
        <v>3.5383481397313488E-5</v>
      </c>
      <c r="BF1752" s="13">
        <f t="shared" si="2119"/>
        <v>3.7287756032514264E-6</v>
      </c>
      <c r="BG1752" s="13">
        <f t="shared" si="2120"/>
        <v>2.6196343510842685E-7</v>
      </c>
      <c r="BH1752" s="13">
        <f t="shared" si="2121"/>
        <v>1.3803091544440345E-8</v>
      </c>
      <c r="BI1752" s="13">
        <f t="shared" si="2122"/>
        <v>5.8183795339328047E-10</v>
      </c>
      <c r="BJ1752" s="14">
        <f t="shared" si="2123"/>
        <v>8.9464078968890248E-2</v>
      </c>
      <c r="BK1752" s="14">
        <f t="shared" si="2124"/>
        <v>0.41524659927912833</v>
      </c>
      <c r="BL1752" s="14">
        <f t="shared" si="2125"/>
        <v>0.46095210953531923</v>
      </c>
      <c r="BM1752" s="14">
        <f t="shared" si="2126"/>
        <v>8.9339325995473201E-2</v>
      </c>
      <c r="BN1752" s="14">
        <f t="shared" si="2127"/>
        <v>0.91063301725834245</v>
      </c>
    </row>
    <row r="1753" spans="1:66" s="15" customFormat="1" x14ac:dyDescent="0.25">
      <c r="A1753" s="15" t="s">
        <v>32</v>
      </c>
      <c r="B1753" s="15" t="s">
        <v>209</v>
      </c>
      <c r="C1753" s="15" t="s">
        <v>34</v>
      </c>
      <c r="D1753" s="30" t="s">
        <v>525</v>
      </c>
      <c r="E1753" s="15">
        <f>VLOOKUP(A1753,home!$A$2:$E$405,3,FALSE)</f>
        <v>1.2749999999999999</v>
      </c>
      <c r="F1753" s="15">
        <f>VLOOKUP(B1753,home!$B$2:$E$405,3,FALSE)</f>
        <v>1.57</v>
      </c>
      <c r="G1753" s="15">
        <f>VLOOKUP(C1753,away!$B$2:$E$405,4,FALSE)</f>
        <v>1.37</v>
      </c>
      <c r="H1753" s="15">
        <f>VLOOKUP(A1753,away!$A$2:$E$405,3,FALSE)</f>
        <v>1.25</v>
      </c>
      <c r="I1753" s="15">
        <f>VLOOKUP(C1753,away!$B$2:$E$405,3,FALSE)</f>
        <v>0.78</v>
      </c>
      <c r="J1753" s="15">
        <f>VLOOKUP(B1753,home!$B$2:$E$405,4,FALSE)</f>
        <v>1.6</v>
      </c>
      <c r="K1753" s="20">
        <f t="shared" si="2072"/>
        <v>2.7423975</v>
      </c>
      <c r="L1753" s="20">
        <f t="shared" si="2073"/>
        <v>1.5600000000000003</v>
      </c>
      <c r="M1753" s="21">
        <f t="shared" si="2074"/>
        <v>1.3536067356904482E-2</v>
      </c>
      <c r="N1753" s="21">
        <f t="shared" si="2075"/>
        <v>3.7121277279406457E-2</v>
      </c>
      <c r="O1753" s="21">
        <f t="shared" si="2076"/>
        <v>2.1116265076770994E-2</v>
      </c>
      <c r="P1753" s="21">
        <f t="shared" si="2077"/>
        <v>5.7909192555874081E-2</v>
      </c>
      <c r="Q1753" s="21">
        <f t="shared" si="2078"/>
        <v>5.0900649003925547E-2</v>
      </c>
      <c r="R1753" s="21">
        <f t="shared" si="2079"/>
        <v>1.6470686759881382E-2</v>
      </c>
      <c r="S1753" s="21">
        <f t="shared" si="2080"/>
        <v>6.1935909707976633E-2</v>
      </c>
      <c r="T1753" s="21">
        <f t="shared" si="2081"/>
        <v>7.9405012446123857E-2</v>
      </c>
      <c r="U1753" s="21">
        <f t="shared" si="2082"/>
        <v>4.5169170193581798E-2</v>
      </c>
      <c r="V1753" s="21">
        <f t="shared" si="2083"/>
        <v>2.944116655018602E-2</v>
      </c>
      <c r="W1753" s="21">
        <f t="shared" si="2084"/>
        <v>4.6529937525580968E-2</v>
      </c>
      <c r="X1753" s="21">
        <f t="shared" si="2085"/>
        <v>7.2586702539906317E-2</v>
      </c>
      <c r="Y1753" s="21">
        <f t="shared" si="2086"/>
        <v>5.6617627981126947E-2</v>
      </c>
      <c r="Z1753" s="21">
        <f t="shared" si="2087"/>
        <v>8.56475711513832E-3</v>
      </c>
      <c r="AA1753" s="21">
        <f t="shared" si="2088"/>
        <v>2.3487968500662541E-2</v>
      </c>
      <c r="AB1753" s="21">
        <f t="shared" si="2089"/>
        <v>3.2206673048147852E-2</v>
      </c>
      <c r="AC1753" s="21">
        <f t="shared" si="2090"/>
        <v>7.8720897005705934E-3</v>
      </c>
      <c r="AD1753" s="21">
        <f t="shared" si="2091"/>
        <v>3.190089608632736E-2</v>
      </c>
      <c r="AE1753" s="21">
        <f t="shared" si="2092"/>
        <v>4.9765397894670688E-2</v>
      </c>
      <c r="AF1753" s="21">
        <f t="shared" si="2093"/>
        <v>3.881701035784315E-2</v>
      </c>
      <c r="AG1753" s="21">
        <f t="shared" si="2094"/>
        <v>2.0184845386078443E-2</v>
      </c>
      <c r="AH1753" s="21">
        <f t="shared" si="2095"/>
        <v>3.340255274903945E-3</v>
      </c>
      <c r="AI1753" s="21">
        <f t="shared" si="2096"/>
        <v>9.1603077152583919E-3</v>
      </c>
      <c r="AJ1753" s="21">
        <f t="shared" si="2097"/>
        <v>1.2560602488777663E-2</v>
      </c>
      <c r="AK1753" s="21">
        <f t="shared" si="2098"/>
        <v>1.1482054954572548E-2</v>
      </c>
      <c r="AL1753" s="21">
        <f t="shared" si="2099"/>
        <v>1.347116104752322E-3</v>
      </c>
      <c r="AM1753" s="21">
        <f t="shared" si="2100"/>
        <v>1.7496987534980787E-2</v>
      </c>
      <c r="AN1753" s="21">
        <f t="shared" si="2101"/>
        <v>2.7295300554570034E-2</v>
      </c>
      <c r="AO1753" s="21">
        <f t="shared" si="2102"/>
        <v>2.1290334432564634E-2</v>
      </c>
      <c r="AP1753" s="21">
        <f t="shared" si="2103"/>
        <v>1.1070973904933612E-2</v>
      </c>
      <c r="AQ1753" s="21">
        <f t="shared" si="2104"/>
        <v>4.3176798229241087E-3</v>
      </c>
      <c r="AR1753" s="21">
        <f t="shared" si="2105"/>
        <v>1.0421596457700309E-3</v>
      </c>
      <c r="AS1753" s="21">
        <f t="shared" si="2106"/>
        <v>2.8580160071606181E-3</v>
      </c>
      <c r="AT1753" s="21">
        <f t="shared" si="2107"/>
        <v>3.9189079764986312E-3</v>
      </c>
      <c r="AU1753" s="21">
        <f t="shared" si="2108"/>
        <v>3.5824011458266349E-3</v>
      </c>
      <c r="AV1753" s="21">
        <f t="shared" si="2109"/>
        <v>2.4560919865780251E-3</v>
      </c>
      <c r="AW1753" s="21">
        <f t="shared" si="2110"/>
        <v>1.6008753964157519E-4</v>
      </c>
      <c r="AX1753" s="21">
        <f t="shared" si="2111"/>
        <v>7.997282478910411E-3</v>
      </c>
      <c r="AY1753" s="21">
        <f t="shared" si="2112"/>
        <v>1.2475760667100244E-2</v>
      </c>
      <c r="AZ1753" s="21">
        <f t="shared" si="2113"/>
        <v>9.7310933203381932E-3</v>
      </c>
      <c r="BA1753" s="21">
        <f t="shared" si="2114"/>
        <v>5.0601685265758613E-3</v>
      </c>
      <c r="BB1753" s="21">
        <f t="shared" si="2115"/>
        <v>1.9734657253645863E-3</v>
      </c>
      <c r="BC1753" s="21">
        <f t="shared" si="2116"/>
        <v>6.157213063137509E-4</v>
      </c>
      <c r="BD1753" s="21">
        <f t="shared" si="2117"/>
        <v>2.7096150790020796E-4</v>
      </c>
      <c r="BE1753" s="21">
        <f t="shared" si="2118"/>
        <v>7.4308416186176052E-4</v>
      </c>
      <c r="BF1753" s="21">
        <f t="shared" si="2119"/>
        <v>1.0189160738896439E-3</v>
      </c>
      <c r="BG1753" s="21">
        <f t="shared" si="2120"/>
        <v>9.3142429791492486E-4</v>
      </c>
      <c r="BH1753" s="21">
        <f t="shared" si="2121"/>
        <v>6.3858391651028636E-4</v>
      </c>
      <c r="BI1753" s="21">
        <f t="shared" si="2122"/>
        <v>3.5025018723560362E-4</v>
      </c>
      <c r="BJ1753" s="22">
        <f t="shared" si="2123"/>
        <v>0.60315412477556585</v>
      </c>
      <c r="BK1753" s="22">
        <f t="shared" si="2124"/>
        <v>0.18451730264336438</v>
      </c>
      <c r="BL1753" s="22">
        <f t="shared" si="2125"/>
        <v>0.19280478091970352</v>
      </c>
      <c r="BM1753" s="22">
        <f t="shared" si="2126"/>
        <v>0.77967115429355038</v>
      </c>
      <c r="BN1753" s="22">
        <f t="shared" si="2127"/>
        <v>0.19705413803276295</v>
      </c>
    </row>
    <row r="1754" spans="1:66" x14ac:dyDescent="0.25">
      <c r="A1754" t="s">
        <v>136</v>
      </c>
      <c r="B1754" t="s">
        <v>309</v>
      </c>
      <c r="C1754" t="s">
        <v>484</v>
      </c>
      <c r="D1754" s="7" t="s">
        <v>526</v>
      </c>
      <c r="E1754" s="10">
        <f>VLOOKUP(A1754,home!$A$2:$E$405,3,FALSE)</f>
        <v>1.6168224299065399</v>
      </c>
      <c r="F1754" s="10">
        <f>VLOOKUP(B1754,home!$B$2:$E$405,3,FALSE)</f>
        <v>1.55</v>
      </c>
      <c r="G1754" s="10">
        <f>VLOOKUP(C1754,away!$B$2:$E$405,4,FALSE)</f>
        <v>0.87</v>
      </c>
      <c r="H1754" s="10">
        <f>VLOOKUP(A1754,away!$A$2:$E$405,3,FALSE)</f>
        <v>1.36448598130841</v>
      </c>
      <c r="I1754" s="10">
        <f>VLOOKUP(C1754,away!$B$2:$E$405,3,FALSE)</f>
        <v>0.99</v>
      </c>
      <c r="J1754" s="10">
        <f>VLOOKUP(B1754,home!$B$2:$E$405,4,FALSE)</f>
        <v>1.1000000000000001</v>
      </c>
      <c r="K1754" s="12">
        <f t="shared" ref="K1754:K1764" si="2128">E1754*F1754*G1754</f>
        <v>2.1802850467289692</v>
      </c>
      <c r="L1754" s="12">
        <f t="shared" ref="L1754:L1764" si="2129">H1754*I1754*J1754</f>
        <v>1.4859252336448587</v>
      </c>
      <c r="M1754" s="13">
        <f t="shared" ref="M1754:M1764" si="2130">_xlfn.POISSON.DIST(0,K1754,FALSE) * _xlfn.POISSON.DIST(0,L1754,FALSE)</f>
        <v>2.5573201802377862E-2</v>
      </c>
      <c r="N1754" s="13">
        <f t="shared" ref="N1754:N1764" si="2131">_xlfn.POISSON.DIST(1,K1754,FALSE) * _xlfn.POISSON.DIST(0,L1754,FALSE)</f>
        <v>5.5756869486706773E-2</v>
      </c>
      <c r="O1754" s="13">
        <f t="shared" ref="O1754:O1764" si="2132">_xlfn.POISSON.DIST(0,K1754,FALSE) * _xlfn.POISSON.DIST(1,L1754,FALSE)</f>
        <v>3.7999865863245441E-2</v>
      </c>
      <c r="P1754" s="13">
        <f t="shared" ref="P1754:P1764" si="2133">_xlfn.POISSON.DIST(1,K1754,FALSE) * _xlfn.POISSON.DIST(1,L1754,FALSE)</f>
        <v>8.2850539319340638E-2</v>
      </c>
      <c r="Q1754" s="13">
        <f t="shared" ref="Q1754:Q1764" si="2134">_xlfn.POISSON.DIST(2,K1754,FALSE) * _xlfn.POISSON.DIST(0,L1754,FALSE)</f>
        <v>6.0782934397142774E-2</v>
      </c>
      <c r="R1754" s="13">
        <f t="shared" ref="R1754:R1764" si="2135">_xlfn.POISSON.DIST(0,K1754,FALSE) * _xlfn.POISSON.DIST(2,L1754,FALSE)</f>
        <v>2.8232479780658147E-2</v>
      </c>
      <c r="S1754" s="13">
        <f t="shared" ref="S1754:S1764" si="2136">_xlfn.POISSON.DIST(2,K1754,FALSE) * _xlfn.POISSON.DIST(2,L1754,FALSE)</f>
        <v>6.7103563317474038E-2</v>
      </c>
      <c r="T1754" s="13">
        <f t="shared" ref="T1754:T1764" si="2137">_xlfn.POISSON.DIST(2,K1754,FALSE) * _xlfn.POISSON.DIST(1,L1754,FALSE)</f>
        <v>9.0318895995694481E-2</v>
      </c>
      <c r="U1754" s="13">
        <f t="shared" ref="U1754:U1764" si="2138">_xlfn.POISSON.DIST(1,K1754,FALSE) * _xlfn.POISSON.DIST(2,L1754,FALSE)</f>
        <v>6.1554853497846923E-2</v>
      </c>
      <c r="V1754" s="13">
        <f t="shared" ref="V1754:V1764" si="2139">_xlfn.POISSON.DIST(3,K1754,FALSE) * _xlfn.POISSON.DIST(3,L1754,FALSE)</f>
        <v>2.4155348477958083E-2</v>
      </c>
      <c r="W1754" s="13">
        <f t="shared" ref="W1754:W1764" si="2140">_xlfn.POISSON.DIST(3,K1754,FALSE) * _xlfn.POISSON.DIST(0,L1754,FALSE)</f>
        <v>4.4174707654132755E-2</v>
      </c>
      <c r="X1754" s="13">
        <f t="shared" ref="X1754:X1764" si="2141">_xlfn.POISSON.DIST(3,K1754,FALSE) * _xlfn.POISSON.DIST(1,L1754,FALSE)</f>
        <v>6.5640312792160538E-2</v>
      </c>
      <c r="Y1754" s="13">
        <f t="shared" ref="Y1754:Y1764" si="2142">_xlfn.POISSON.DIST(3,K1754,FALSE) * _xlfn.POISSON.DIST(2,L1754,FALSE)</f>
        <v>4.8768298561106392E-2</v>
      </c>
      <c r="Z1754" s="13">
        <f t="shared" ref="Z1754:Z1764" si="2143">_xlfn.POISSON.DIST(0,K1754,FALSE) * _xlfn.POISSON.DIST(3,L1754,FALSE)</f>
        <v>1.3983784704816069E-2</v>
      </c>
      <c r="AA1754" s="13">
        <f t="shared" ref="AA1754:AA1764" si="2144">_xlfn.POISSON.DIST(1,K1754,FALSE) * _xlfn.POISSON.DIST(3,L1754,FALSE)</f>
        <v>3.0488636688587745E-2</v>
      </c>
      <c r="AB1754" s="13">
        <f t="shared" ref="AB1754:AB1764" si="2145">_xlfn.POISSON.DIST(2,K1754,FALSE) * _xlfn.POISSON.DIST(3,L1754,FALSE)</f>
        <v>3.3236959333640057E-2</v>
      </c>
      <c r="AC1754" s="13">
        <f t="shared" ref="AC1754:AC1764" si="2146">_xlfn.POISSON.DIST(4,K1754,FALSE) * _xlfn.POISSON.DIST(4,L1754,FALSE)</f>
        <v>4.8910663990932041E-3</v>
      </c>
      <c r="AD1754" s="13">
        <f t="shared" ref="AD1754:AD1764" si="2147">_xlfn.POISSON.DIST(4,K1754,FALSE) * _xlfn.POISSON.DIST(0,L1754,FALSE)</f>
        <v>2.4078363635482349E-2</v>
      </c>
      <c r="AE1754" s="13">
        <f t="shared" ref="AE1754:AE1764" si="2148">_xlfn.POISSON.DIST(4,K1754,FALSE) * _xlfn.POISSON.DIST(1,L1754,FALSE)</f>
        <v>3.5778648110839979E-2</v>
      </c>
      <c r="AF1754" s="13">
        <f t="shared" ref="AF1754:AF1764" si="2149">_xlfn.POISSON.DIST(4,K1754,FALSE) * _xlfn.POISSON.DIST(2,L1754,FALSE)</f>
        <v>2.6582198026798547E-2</v>
      </c>
      <c r="AG1754" s="13">
        <f t="shared" ref="AG1754:AG1764" si="2150">_xlfn.POISSON.DIST(4,K1754,FALSE) * _xlfn.POISSON.DIST(3,L1754,FALSE)</f>
        <v>1.3166386271254845E-2</v>
      </c>
      <c r="AH1754" s="13">
        <f t="shared" ref="AH1754:AH1764" si="2151">_xlfn.POISSON.DIST(0,K1754,FALSE) * _xlfn.POISSON.DIST(4,L1754,FALSE)</f>
        <v>5.1947146386858052E-3</v>
      </c>
      <c r="AI1754" s="13">
        <f t="shared" ref="AI1754:AI1764" si="2152">_xlfn.POISSON.DIST(1,K1754,FALSE) * _xlfn.POISSON.DIST(4,L1754,FALSE)</f>
        <v>1.1325958648750739E-2</v>
      </c>
      <c r="AJ1754" s="13">
        <f t="shared" ref="AJ1754:AJ1764" si="2153">_xlfn.POISSON.DIST(2,K1754,FALSE) * _xlfn.POISSON.DIST(4,L1754,FALSE)</f>
        <v>1.2346909140870943E-2</v>
      </c>
      <c r="AK1754" s="13">
        <f t="shared" ref="AK1754:AK1764" si="2154">_xlfn.POISSON.DIST(3,K1754,FALSE) * _xlfn.POISSON.DIST(4,L1754,FALSE)</f>
        <v>8.9732604577207123E-3</v>
      </c>
      <c r="AL1754" s="13">
        <f t="shared" ref="AL1754:AL1764" si="2155">_xlfn.POISSON.DIST(5,K1754,FALSE) * _xlfn.POISSON.DIST(5,L1754,FALSE)</f>
        <v>6.3383144925388026E-4</v>
      </c>
      <c r="AM1754" s="13">
        <f t="shared" ref="AM1754:AM1764" si="2156">_xlfn.POISSON.DIST(5,K1754,FALSE) * _xlfn.POISSON.DIST(0,L1754,FALSE)</f>
        <v>1.0499539236828954E-2</v>
      </c>
      <c r="AN1754" s="13">
        <f t="shared" ref="AN1754:AN1764" si="2157">_xlfn.POISSON.DIST(5,K1754,FALSE) * _xlfn.POISSON.DIST(1,L1754,FALSE)</f>
        <v>1.5601530293648424E-2</v>
      </c>
      <c r="AO1754" s="13">
        <f t="shared" ref="AO1754:AO1764" si="2158">_xlfn.POISSON.DIST(5,K1754,FALSE) * _xlfn.POISSON.DIST(2,L1754,FALSE)</f>
        <v>1.1591353773403442E-2</v>
      </c>
      <c r="AP1754" s="13">
        <f t="shared" ref="AP1754:AP1764" si="2159">_xlfn.POISSON.DIST(5,K1754,FALSE) * _xlfn.POISSON.DIST(3,L1754,FALSE)</f>
        <v>5.7412950213349082E-3</v>
      </c>
      <c r="AQ1754" s="13">
        <f t="shared" ref="AQ1754:AQ1764" si="2160">_xlfn.POISSON.DIST(5,K1754,FALSE) * _xlfn.POISSON.DIST(4,L1754,FALSE)</f>
        <v>2.1327837865002847E-3</v>
      </c>
      <c r="AR1754" s="13">
        <f t="shared" ref="AR1754:AR1764" si="2161">_xlfn.POISSON.DIST(0,K1754,FALSE) * _xlfn.POISSON.DIST(5,L1754,FALSE)</f>
        <v>1.5437915126415144E-3</v>
      </c>
      <c r="AS1754" s="13">
        <f t="shared" ref="AS1754:AS1764" si="2162">_xlfn.POISSON.DIST(1,K1754,FALSE) * _xlfn.POISSON.DIST(5,L1754,FALSE)</f>
        <v>3.36590555027939E-3</v>
      </c>
      <c r="AT1754" s="13">
        <f t="shared" ref="AT1754:AT1764" si="2163">_xlfn.POISSON.DIST(2,K1754,FALSE) * _xlfn.POISSON.DIST(5,L1754,FALSE)</f>
        <v>3.669316769988099E-3</v>
      </c>
      <c r="AU1754" s="13">
        <f t="shared" ref="AU1754:AU1764" si="2164">_xlfn.POISSON.DIST(3,K1754,FALSE) * _xlfn.POISSON.DIST(5,L1754,FALSE)</f>
        <v>2.6667188284389639E-3</v>
      </c>
      <c r="AV1754" s="13">
        <f t="shared" ref="AV1754:AV1764" si="2165">_xlfn.POISSON.DIST(4,K1754,FALSE) * _xlfn.POISSON.DIST(5,L1754,FALSE)</f>
        <v>1.4535517963690171E-3</v>
      </c>
      <c r="AW1754" s="13">
        <f t="shared" ref="AW1754:AW1764" si="2166">_xlfn.POISSON.DIST(6,K1754,FALSE) * _xlfn.POISSON.DIST(6,L1754,FALSE)</f>
        <v>5.7040262752446776E-5</v>
      </c>
      <c r="AX1754" s="13">
        <f t="shared" ref="AX1754:AX1764" si="2167">_xlfn.POISSON.DIST(6,K1754,FALSE) * _xlfn.POISSON.DIST(0,L1754,FALSE)</f>
        <v>3.8153313992670421E-3</v>
      </c>
      <c r="AY1754" s="13">
        <f t="shared" ref="AY1754:AY1764" si="2168">_xlfn.POISSON.DIST(6,K1754,FALSE) * _xlfn.POISSON.DIST(1,L1754,FALSE)</f>
        <v>5.6692972008884441E-3</v>
      </c>
      <c r="AZ1754" s="13">
        <f t="shared" ref="AZ1754:AZ1764" si="2169">_xlfn.POISSON.DIST(6,K1754,FALSE) * _xlfn.POISSON.DIST(2,L1754,FALSE)</f>
        <v>4.2120758839161538E-3</v>
      </c>
      <c r="BA1754" s="13">
        <f t="shared" ref="BA1754:BA1764" si="2170">_xlfn.POISSON.DIST(6,K1754,FALSE) * _xlfn.POISSON.DIST(3,L1754,FALSE)</f>
        <v>2.0862766139793285E-3</v>
      </c>
      <c r="BB1754" s="13">
        <f t="shared" ref="BB1754:BB1764" si="2171">_xlfn.POISSON.DIST(6,K1754,FALSE) * _xlfn.POISSON.DIST(4,L1754,FALSE)</f>
        <v>7.7501276626875976E-4</v>
      </c>
      <c r="BC1754" s="13">
        <f t="shared" ref="BC1754:BC1764" si="2172">_xlfn.POISSON.DIST(6,K1754,FALSE) * _xlfn.POISSON.DIST(5,L1754,FALSE)</f>
        <v>2.3032220515913098E-4</v>
      </c>
      <c r="BD1754" s="13">
        <f t="shared" ref="BD1754:BD1764" si="2173">_xlfn.POISSON.DIST(0,K1754,FALSE) * _xlfn.POISSON.DIST(6,L1754,FALSE)</f>
        <v>3.8232646068679855E-4</v>
      </c>
      <c r="BE1754" s="13">
        <f t="shared" ref="BE1754:BE1764" si="2174">_xlfn.POISSON.DIST(1,K1754,FALSE) * _xlfn.POISSON.DIST(6,L1754,FALSE)</f>
        <v>8.3358066520423783E-4</v>
      </c>
      <c r="BF1754" s="13">
        <f t="shared" ref="BF1754:BF1764" si="2175">_xlfn.POISSON.DIST(2,K1754,FALSE) * _xlfn.POISSON.DIST(6,L1754,FALSE)</f>
        <v>9.0872172979359375E-4</v>
      </c>
      <c r="BG1754" s="13">
        <f t="shared" ref="BG1754:BG1764" si="2176">_xlfn.POISSON.DIST(3,K1754,FALSE) * _xlfn.POISSON.DIST(6,L1754,FALSE)</f>
        <v>6.604241330355516E-4</v>
      </c>
      <c r="BH1754" s="13">
        <f t="shared" ref="BH1754:BH1764" si="2177">_xlfn.POISSON.DIST(4,K1754,FALSE) * _xlfn.POISSON.DIST(6,L1754,FALSE)</f>
        <v>3.599782154390892E-4</v>
      </c>
      <c r="BI1754" s="13">
        <f t="shared" ref="BI1754:BI1764" si="2178">_xlfn.POISSON.DIST(5,K1754,FALSE) * _xlfn.POISSON.DIST(6,L1754,FALSE)</f>
        <v>1.5697102405400518E-4</v>
      </c>
      <c r="BJ1754" s="14">
        <f t="shared" ref="BJ1754:BJ1764" si="2179">SUM(N1754,Q1754,T1754,W1754,X1754,Y1754,AD1754,AE1754,AF1754,AG1754,AM1754,AN1754,AO1754,AP1754,AQ1754,AX1754,AY1754,AZ1754,BA1754,BB1754,BC1754)</f>
        <v>0.52740243311251434</v>
      </c>
      <c r="BK1754" s="14">
        <f t="shared" ref="BK1754:BK1764" si="2180">SUM(M1754,P1754,S1754,V1754,AC1754,AL1754,AY1754)</f>
        <v>0.21087684796638614</v>
      </c>
      <c r="BL1754" s="14">
        <f t="shared" ref="BL1754:BL1764" si="2181">SUM(O1754,R1754,U1754,AA1754,AB1754,AH1754,AI1754,AJ1754,AK1754,AR1754,AS1754,AT1754,AU1754,AV1754,BD1754,BE1754,BF1754,BG1754,BH1754,BI1754)</f>
        <v>0.24535492473593681</v>
      </c>
      <c r="BM1754" s="14">
        <f t="shared" ref="BM1754:BM1764" si="2182">SUM(S1754:BI1754)</f>
        <v>0.70080984293204585</v>
      </c>
      <c r="BN1754" s="14">
        <f t="shared" ref="BN1754:BN1764" si="2183">SUM(M1754:R1754)</f>
        <v>0.2911958906494716</v>
      </c>
    </row>
    <row r="1755" spans="1:66" x14ac:dyDescent="0.25">
      <c r="A1755" t="s">
        <v>136</v>
      </c>
      <c r="B1755" t="s">
        <v>317</v>
      </c>
      <c r="C1755" t="s">
        <v>381</v>
      </c>
      <c r="D1755" s="7" t="s">
        <v>526</v>
      </c>
      <c r="E1755" s="10">
        <f>VLOOKUP(A1755,home!$A$2:$E$405,3,FALSE)</f>
        <v>1.6168224299065399</v>
      </c>
      <c r="F1755" s="10">
        <f>VLOOKUP(B1755,home!$B$2:$E$405,3,FALSE)</f>
        <v>0.87</v>
      </c>
      <c r="G1755" s="10">
        <f>VLOOKUP(C1755,away!$B$2:$E$405,4,FALSE)</f>
        <v>1.24</v>
      </c>
      <c r="H1755" s="10">
        <f>VLOOKUP(A1755,away!$A$2:$E$405,3,FALSE)</f>
        <v>1.36448598130841</v>
      </c>
      <c r="I1755" s="10">
        <f>VLOOKUP(C1755,away!$B$2:$E$405,3,FALSE)</f>
        <v>0.99</v>
      </c>
      <c r="J1755" s="10">
        <f>VLOOKUP(B1755,home!$B$2:$E$405,4,FALSE)</f>
        <v>0.44</v>
      </c>
      <c r="K1755" s="12">
        <f t="shared" si="2128"/>
        <v>1.7442280373831751</v>
      </c>
      <c r="L1755" s="12">
        <f t="shared" si="2129"/>
        <v>0.59437009345794345</v>
      </c>
      <c r="M1755" s="13">
        <f t="shared" si="2130"/>
        <v>9.6462771673248335E-2</v>
      </c>
      <c r="N1755" s="13">
        <f t="shared" si="2131"/>
        <v>0.16825307091617125</v>
      </c>
      <c r="O1755" s="13">
        <f t="shared" si="2132"/>
        <v>5.7334586614640866E-2</v>
      </c>
      <c r="P1755" s="13">
        <f t="shared" si="2133"/>
        <v>0.10000459348503069</v>
      </c>
      <c r="Q1755" s="13">
        <f t="shared" si="2134"/>
        <v>0.14673586183390286</v>
      </c>
      <c r="R1755" s="13">
        <f t="shared" si="2135"/>
        <v>1.703898180225832E-2</v>
      </c>
      <c r="S1755" s="13">
        <f t="shared" si="2136"/>
        <v>2.5919115075769085E-2</v>
      </c>
      <c r="T1755" s="13">
        <f t="shared" si="2137"/>
        <v>8.7215407911848702E-2</v>
      </c>
      <c r="U1755" s="13">
        <f t="shared" si="2138"/>
        <v>2.9719869787960661E-2</v>
      </c>
      <c r="V1755" s="13">
        <f t="shared" si="2139"/>
        <v>2.9856429718746174E-3</v>
      </c>
      <c r="W1755" s="13">
        <f t="shared" si="2140"/>
        <v>8.5313601433425701E-2</v>
      </c>
      <c r="X1755" s="13">
        <f t="shared" si="2141"/>
        <v>5.0707853257218966E-2</v>
      </c>
      <c r="Y1755" s="13">
        <f t="shared" si="2142"/>
        <v>1.5069615739772458E-2</v>
      </c>
      <c r="Z1755" s="13">
        <f t="shared" si="2143"/>
        <v>3.3758204020788258E-3</v>
      </c>
      <c r="AA1755" s="13">
        <f t="shared" si="2144"/>
        <v>5.8882005944760306E-3</v>
      </c>
      <c r="AB1755" s="13">
        <f t="shared" si="2145"/>
        <v>5.1351822833106877E-3</v>
      </c>
      <c r="AC1755" s="13">
        <f t="shared" si="2146"/>
        <v>1.9345417311946488E-4</v>
      </c>
      <c r="AD1755" s="13">
        <f t="shared" si="2147"/>
        <v>3.7201593897578621E-2</v>
      </c>
      <c r="AE1755" s="13">
        <f t="shared" si="2148"/>
        <v>2.211151484168826E-2</v>
      </c>
      <c r="AF1755" s="13">
        <f t="shared" si="2149"/>
        <v>6.5712115714754767E-3</v>
      </c>
      <c r="AG1755" s="13">
        <f t="shared" si="2150"/>
        <v>1.3019105452899331E-3</v>
      </c>
      <c r="AH1755" s="13">
        <f t="shared" si="2151"/>
        <v>5.0162167197020588E-4</v>
      </c>
      <c r="AI1755" s="13">
        <f t="shared" si="2152"/>
        <v>8.7494258440945895E-4</v>
      </c>
      <c r="AJ1755" s="13">
        <f t="shared" si="2153"/>
        <v>7.6304969341373715E-4</v>
      </c>
      <c r="AK1755" s="13">
        <f t="shared" si="2154"/>
        <v>4.4364422305629206E-4</v>
      </c>
      <c r="AL1755" s="13">
        <f t="shared" si="2155"/>
        <v>8.0222890573068926E-6</v>
      </c>
      <c r="AM1755" s="13">
        <f t="shared" si="2156"/>
        <v>1.2977612622299886E-2</v>
      </c>
      <c r="AN1755" s="13">
        <f t="shared" si="2157"/>
        <v>7.7135048271773686E-3</v>
      </c>
      <c r="AO1755" s="13">
        <f t="shared" si="2158"/>
        <v>2.2923382925088553E-3</v>
      </c>
      <c r="AP1755" s="13">
        <f t="shared" si="2159"/>
        <v>4.5416577505190365E-4</v>
      </c>
      <c r="AQ1755" s="13">
        <f t="shared" si="2160"/>
        <v>6.7485638540749812E-5</v>
      </c>
      <c r="AR1755" s="13">
        <f t="shared" si="2161"/>
        <v>5.9629784009892239E-5</v>
      </c>
      <c r="AS1755" s="13">
        <f t="shared" si="2162"/>
        <v>1.0400794113315696E-4</v>
      </c>
      <c r="AT1755" s="13">
        <f t="shared" si="2163"/>
        <v>9.0706783517475627E-5</v>
      </c>
      <c r="AU1755" s="13">
        <f t="shared" si="2164"/>
        <v>5.2737771664009011E-5</v>
      </c>
      <c r="AV1755" s="13">
        <f t="shared" si="2165"/>
        <v>2.2996674991369108E-5</v>
      </c>
      <c r="AW1755" s="13">
        <f t="shared" si="2166"/>
        <v>2.3102342491513722E-7</v>
      </c>
      <c r="AX1755" s="13">
        <f t="shared" si="2167"/>
        <v>3.772652632352208E-3</v>
      </c>
      <c r="AY1755" s="13">
        <f t="shared" si="2168"/>
        <v>2.2423518976755377E-3</v>
      </c>
      <c r="AZ1755" s="13">
        <f t="shared" si="2169"/>
        <v>6.663934534935031E-4</v>
      </c>
      <c r="BA1755" s="13">
        <f t="shared" si="2170"/>
        <v>1.3202811307756507E-4</v>
      </c>
      <c r="BB1755" s="13">
        <f t="shared" si="2171"/>
        <v>1.9618390477247064E-5</v>
      </c>
      <c r="BC1755" s="13">
        <f t="shared" si="2172"/>
        <v>2.3321169162911536E-6</v>
      </c>
      <c r="BD1755" s="13">
        <f t="shared" si="2173"/>
        <v>5.9070267158061034E-6</v>
      </c>
      <c r="BE1755" s="13">
        <f t="shared" si="2174"/>
        <v>1.030320161528046E-5</v>
      </c>
      <c r="BF1755" s="13">
        <f t="shared" si="2175"/>
        <v>8.9855665660919031E-6</v>
      </c>
      <c r="BG1755" s="13">
        <f t="shared" si="2176"/>
        <v>5.2242923787834515E-6</v>
      </c>
      <c r="BH1755" s="13">
        <f t="shared" si="2177"/>
        <v>2.2780893106403339E-6</v>
      </c>
      <c r="BI1755" s="13">
        <f t="shared" si="2178"/>
        <v>7.9470144945635557E-7</v>
      </c>
      <c r="BJ1755" s="14">
        <f t="shared" si="2179"/>
        <v>0.65082212570794318</v>
      </c>
      <c r="BK1755" s="14">
        <f t="shared" si="2180"/>
        <v>0.22781595156577503</v>
      </c>
      <c r="BL1755" s="14">
        <f t="shared" si="2181"/>
        <v>0.1180636510888482</v>
      </c>
      <c r="BM1755" s="14">
        <f t="shared" si="2182"/>
        <v>0.41200556156514256</v>
      </c>
      <c r="BN1755" s="14">
        <f t="shared" si="2183"/>
        <v>0.58582986632525225</v>
      </c>
    </row>
    <row r="1756" spans="1:66" x14ac:dyDescent="0.25">
      <c r="A1756" t="s">
        <v>136</v>
      </c>
      <c r="B1756" t="s">
        <v>480</v>
      </c>
      <c r="C1756" t="s">
        <v>387</v>
      </c>
      <c r="D1756" s="7" t="s">
        <v>526</v>
      </c>
      <c r="E1756" s="10">
        <f>VLOOKUP(A1756,home!$A$2:$E$405,3,FALSE)</f>
        <v>1.6168224299065399</v>
      </c>
      <c r="F1756" s="10">
        <f>VLOOKUP(B1756,home!$B$2:$E$405,3,FALSE)</f>
        <v>1.61</v>
      </c>
      <c r="G1756" s="10">
        <f>VLOOKUP(C1756,away!$B$2:$E$405,4,FALSE)</f>
        <v>1.73</v>
      </c>
      <c r="H1756" s="10">
        <f>VLOOKUP(A1756,away!$A$2:$E$405,3,FALSE)</f>
        <v>1.36448598130841</v>
      </c>
      <c r="I1756" s="10">
        <f>VLOOKUP(C1756,away!$B$2:$E$405,3,FALSE)</f>
        <v>0.87</v>
      </c>
      <c r="J1756" s="10">
        <f>VLOOKUP(B1756,home!$B$2:$E$405,4,FALSE)</f>
        <v>0.59</v>
      </c>
      <c r="K1756" s="12">
        <f t="shared" si="2128"/>
        <v>4.5033355140186861</v>
      </c>
      <c r="L1756" s="12">
        <f t="shared" si="2129"/>
        <v>0.70039065420560676</v>
      </c>
      <c r="M1756" s="13">
        <f t="shared" si="2130"/>
        <v>5.4960470230856874E-3</v>
      </c>
      <c r="N1756" s="13">
        <f t="shared" si="2131"/>
        <v>2.4750543745778453E-2</v>
      </c>
      <c r="O1756" s="13">
        <f t="shared" si="2132"/>
        <v>3.8493799700437619E-3</v>
      </c>
      <c r="P1756" s="13">
        <f t="shared" si="2133"/>
        <v>1.7335049526050261E-2</v>
      </c>
      <c r="Q1756" s="13">
        <f t="shared" si="2134"/>
        <v>5.5730001320818602E-2</v>
      </c>
      <c r="R1756" s="13">
        <f t="shared" si="2135"/>
        <v>1.3480348777524546E-3</v>
      </c>
      <c r="S1756" s="13">
        <f t="shared" si="2136"/>
        <v>1.3669094387674158E-2</v>
      </c>
      <c r="T1756" s="13">
        <f t="shared" si="2137"/>
        <v>3.9032772083967465E-2</v>
      </c>
      <c r="U1756" s="13">
        <f t="shared" si="2138"/>
        <v>6.0706533391184673E-3</v>
      </c>
      <c r="V1756" s="13">
        <f t="shared" si="2139"/>
        <v>4.7904011170064572E-3</v>
      </c>
      <c r="W1756" s="13">
        <f t="shared" si="2140"/>
        <v>8.3656964714783566E-2</v>
      </c>
      <c r="X1756" s="13">
        <f t="shared" si="2141"/>
        <v>5.8592556245442622E-2</v>
      </c>
      <c r="Y1756" s="13">
        <f t="shared" si="2142"/>
        <v>2.0518839400162185E-2</v>
      </c>
      <c r="Z1756" s="13">
        <f t="shared" si="2143"/>
        <v>3.1471700997367223E-4</v>
      </c>
      <c r="AA1756" s="13">
        <f t="shared" si="2144"/>
        <v>1.4172762878802113E-3</v>
      </c>
      <c r="AB1756" s="13">
        <f t="shared" si="2145"/>
        <v>3.1912353201937636E-3</v>
      </c>
      <c r="AC1756" s="13">
        <f t="shared" si="2146"/>
        <v>9.4433599576367196E-4</v>
      </c>
      <c r="AD1756" s="13">
        <f t="shared" si="2147"/>
        <v>9.4183845048773238E-2</v>
      </c>
      <c r="AE1756" s="13">
        <f t="shared" si="2148"/>
        <v>6.596548484930978E-2</v>
      </c>
      <c r="AF1756" s="13">
        <f t="shared" si="2149"/>
        <v>2.310080454429906E-2</v>
      </c>
      <c r="AG1756" s="13">
        <f t="shared" si="2150"/>
        <v>5.3931958691524904E-3</v>
      </c>
      <c r="AH1756" s="13">
        <f t="shared" si="2151"/>
        <v>5.5106213126273185E-5</v>
      </c>
      <c r="AI1756" s="13">
        <f t="shared" si="2152"/>
        <v>2.4816176661462871E-4</v>
      </c>
      <c r="AJ1756" s="13">
        <f t="shared" si="2153"/>
        <v>5.5877784840863717E-4</v>
      </c>
      <c r="AK1756" s="13">
        <f t="shared" si="2154"/>
        <v>8.3878804306185533E-4</v>
      </c>
      <c r="AL1756" s="13">
        <f t="shared" si="2155"/>
        <v>1.1914098396199275E-4</v>
      </c>
      <c r="AM1756" s="13">
        <f t="shared" si="2156"/>
        <v>8.4828290850994692E-2</v>
      </c>
      <c r="AN1756" s="13">
        <f t="shared" si="2157"/>
        <v>5.9412942124271659E-2</v>
      </c>
      <c r="AO1756" s="13">
        <f t="shared" si="2158"/>
        <v>2.080613470134924E-2</v>
      </c>
      <c r="AP1756" s="13">
        <f t="shared" si="2159"/>
        <v>4.8574740983226561E-3</v>
      </c>
      <c r="AQ1756" s="13">
        <f t="shared" si="2160"/>
        <v>8.5053236537774865E-4</v>
      </c>
      <c r="AR1756" s="13">
        <f t="shared" si="2161"/>
        <v>7.7191753324608169E-6</v>
      </c>
      <c r="AS1756" s="13">
        <f t="shared" si="2162"/>
        <v>3.4762036413607796E-5</v>
      </c>
      <c r="AT1756" s="13">
        <f t="shared" si="2163"/>
        <v>7.8272556560505391E-5</v>
      </c>
      <c r="AU1756" s="13">
        <f t="shared" si="2164"/>
        <v>1.1749586124398674E-4</v>
      </c>
      <c r="AV1756" s="13">
        <f t="shared" si="2165"/>
        <v>1.3228082117256433E-4</v>
      </c>
      <c r="AW1756" s="13">
        <f t="shared" si="2166"/>
        <v>1.0438385427483506E-5</v>
      </c>
      <c r="AX1756" s="13">
        <f t="shared" si="2167"/>
        <v>6.3668375797131804E-2</v>
      </c>
      <c r="AY1756" s="13">
        <f t="shared" si="2168"/>
        <v>4.4592735376761561E-2</v>
      </c>
      <c r="AZ1756" s="13">
        <f t="shared" si="2169"/>
        <v>1.5616167551673766E-2</v>
      </c>
      <c r="BA1756" s="13">
        <f t="shared" si="2170"/>
        <v>3.6458059359003856E-3</v>
      </c>
      <c r="BB1756" s="13">
        <f t="shared" si="2171"/>
        <v>6.3837210113798872E-4</v>
      </c>
      <c r="BC1756" s="13">
        <f t="shared" si="2172"/>
        <v>8.9421970708528773E-5</v>
      </c>
      <c r="BD1756" s="13">
        <f t="shared" si="2173"/>
        <v>9.0107304350500166E-7</v>
      </c>
      <c r="BE1756" s="13">
        <f t="shared" si="2174"/>
        <v>4.0578342375409787E-6</v>
      </c>
      <c r="BF1756" s="13">
        <f t="shared" si="2175"/>
        <v>9.136894515959614E-6</v>
      </c>
      <c r="BG1756" s="13">
        <f t="shared" si="2176"/>
        <v>1.371550052052117E-5</v>
      </c>
      <c r="BH1756" s="13">
        <f t="shared" si="2177"/>
        <v>1.5441375146651191E-5</v>
      </c>
      <c r="BI1756" s="13">
        <f t="shared" si="2178"/>
        <v>1.3907538616639958E-5</v>
      </c>
      <c r="BJ1756" s="14">
        <f t="shared" si="2179"/>
        <v>0.76993126069611761</v>
      </c>
      <c r="BK1756" s="14">
        <f t="shared" si="2180"/>
        <v>8.694680441030378E-2</v>
      </c>
      <c r="BL1756" s="14">
        <f t="shared" si="2181"/>
        <v>1.8005104333004011E-2</v>
      </c>
      <c r="BM1756" s="14">
        <f t="shared" si="2182"/>
        <v>0.72210653299453575</v>
      </c>
      <c r="BN1756" s="14">
        <f t="shared" si="2183"/>
        <v>0.10850905646352921</v>
      </c>
    </row>
    <row r="1757" spans="1:66" x14ac:dyDescent="0.25">
      <c r="A1757" t="s">
        <v>136</v>
      </c>
      <c r="B1757" t="s">
        <v>482</v>
      </c>
      <c r="C1757" t="s">
        <v>307</v>
      </c>
      <c r="D1757" s="7" t="s">
        <v>526</v>
      </c>
      <c r="E1757" s="10">
        <f>VLOOKUP(A1757,home!$A$2:$E$405,3,FALSE)</f>
        <v>1.6168224299065399</v>
      </c>
      <c r="F1757" s="10">
        <f>VLOOKUP(B1757,home!$B$2:$E$405,3,FALSE)</f>
        <v>0.12</v>
      </c>
      <c r="G1757" s="10">
        <f>VLOOKUP(C1757,away!$B$2:$E$405,4,FALSE)</f>
        <v>1.1100000000000001</v>
      </c>
      <c r="H1757" s="10">
        <f>VLOOKUP(A1757,away!$A$2:$E$405,3,FALSE)</f>
        <v>1.36448598130841</v>
      </c>
      <c r="I1757" s="10">
        <f>VLOOKUP(C1757,away!$B$2:$E$405,3,FALSE)</f>
        <v>1.1100000000000001</v>
      </c>
      <c r="J1757" s="10">
        <f>VLOOKUP(B1757,home!$B$2:$E$405,4,FALSE)</f>
        <v>0.59</v>
      </c>
      <c r="K1757" s="12">
        <f t="shared" si="2128"/>
        <v>0.21536074766355115</v>
      </c>
      <c r="L1757" s="12">
        <f t="shared" si="2129"/>
        <v>0.89360186915887774</v>
      </c>
      <c r="M1757" s="13">
        <f t="shared" si="2130"/>
        <v>0.32990101738848315</v>
      </c>
      <c r="N1757" s="13">
        <f t="shared" si="2131"/>
        <v>7.1047729759749906E-2</v>
      </c>
      <c r="O1757" s="13">
        <f t="shared" si="2132"/>
        <v>0.29480016577576401</v>
      </c>
      <c r="P1757" s="13">
        <f t="shared" si="2133"/>
        <v>6.3488384112807342E-2</v>
      </c>
      <c r="Q1757" s="13">
        <f t="shared" si="2134"/>
        <v>7.6504461004288354E-3</v>
      </c>
      <c r="R1757" s="13">
        <f t="shared" si="2135"/>
        <v>0.13171698958278485</v>
      </c>
      <c r="S1757" s="13">
        <f t="shared" si="2136"/>
        <v>3.0545335606746767E-3</v>
      </c>
      <c r="T1757" s="13">
        <f t="shared" si="2137"/>
        <v>6.8364529352424553E-3</v>
      </c>
      <c r="U1757" s="13">
        <f t="shared" si="2138"/>
        <v>2.8366669356540718E-2</v>
      </c>
      <c r="V1757" s="13">
        <f t="shared" si="2139"/>
        <v>6.5315011932540805E-5</v>
      </c>
      <c r="W1757" s="13">
        <f t="shared" si="2140"/>
        <v>5.4920193071601806E-4</v>
      </c>
      <c r="X1757" s="13">
        <f t="shared" si="2141"/>
        <v>4.9076787183349822E-4</v>
      </c>
      <c r="Y1757" s="13">
        <f t="shared" si="2142"/>
        <v>2.1927554379676928E-4</v>
      </c>
      <c r="Z1757" s="13">
        <f t="shared" si="2143"/>
        <v>3.9234182697052332E-2</v>
      </c>
      <c r="AA1757" s="13">
        <f t="shared" si="2144"/>
        <v>8.4495029196055491E-3</v>
      </c>
      <c r="AB1757" s="13">
        <f t="shared" si="2145"/>
        <v>9.0984563307580462E-4</v>
      </c>
      <c r="AC1757" s="13">
        <f t="shared" si="2146"/>
        <v>7.8560392878059867E-7</v>
      </c>
      <c r="AD1757" s="13">
        <f t="shared" si="2147"/>
        <v>2.9569134604316853E-5</v>
      </c>
      <c r="AE1757" s="13">
        <f t="shared" si="2148"/>
        <v>2.6423033951827993E-5</v>
      </c>
      <c r="AF1757" s="13">
        <f t="shared" si="2149"/>
        <v>1.180583626410099E-5</v>
      </c>
      <c r="AG1757" s="13">
        <f t="shared" si="2150"/>
        <v>3.5165724508614365E-6</v>
      </c>
      <c r="AH1757" s="13">
        <f t="shared" si="2151"/>
        <v>8.7649347482517143E-3</v>
      </c>
      <c r="AI1757" s="13">
        <f t="shared" si="2152"/>
        <v>1.8876229006057283E-3</v>
      </c>
      <c r="AJ1757" s="13">
        <f t="shared" si="2153"/>
        <v>2.0325993959064535E-4</v>
      </c>
      <c r="AK1757" s="13">
        <f t="shared" si="2154"/>
        <v>1.4591404186763214E-5</v>
      </c>
      <c r="AL1757" s="13">
        <f t="shared" si="2155"/>
        <v>6.0474774386305848E-9</v>
      </c>
      <c r="AM1757" s="13">
        <f t="shared" si="2156"/>
        <v>1.2736061872299718E-6</v>
      </c>
      <c r="AN1757" s="13">
        <f t="shared" si="2157"/>
        <v>1.1380968694810145E-6</v>
      </c>
      <c r="AO1757" s="13">
        <f t="shared" si="2158"/>
        <v>5.0850274492605083E-7</v>
      </c>
      <c r="AP1757" s="13">
        <f t="shared" si="2159"/>
        <v>1.5146633444611304E-7</v>
      </c>
      <c r="AQ1757" s="13">
        <f t="shared" si="2160"/>
        <v>3.3837649893922579E-8</v>
      </c>
      <c r="AR1757" s="13">
        <f t="shared" si="2161"/>
        <v>1.5664724148186661E-3</v>
      </c>
      <c r="AS1757" s="13">
        <f t="shared" si="2162"/>
        <v>3.3735667044967633E-4</v>
      </c>
      <c r="AT1757" s="13">
        <f t="shared" si="2163"/>
        <v>3.6326692388664257E-5</v>
      </c>
      <c r="AU1757" s="13">
        <f t="shared" si="2164"/>
        <v>2.6077812109888572E-6</v>
      </c>
      <c r="AV1757" s="13">
        <f t="shared" si="2165"/>
        <v>1.4040342783538021E-7</v>
      </c>
      <c r="AW1757" s="13">
        <f t="shared" si="2166"/>
        <v>3.232826331908786E-11</v>
      </c>
      <c r="AX1757" s="13">
        <f t="shared" si="2167"/>
        <v>4.5714130118461948E-8</v>
      </c>
      <c r="AY1757" s="13">
        <f t="shared" si="2168"/>
        <v>4.0850232120829746E-8</v>
      </c>
      <c r="AZ1757" s="13">
        <f t="shared" si="2169"/>
        <v>1.8251921889373744E-8</v>
      </c>
      <c r="BA1757" s="13">
        <f t="shared" si="2170"/>
        <v>5.4366505053620713E-9</v>
      </c>
      <c r="BB1757" s="13">
        <f t="shared" si="2171"/>
        <v>1.214550263388776E-9</v>
      </c>
      <c r="BC1757" s="13">
        <f t="shared" si="2172"/>
        <v>2.1706487711032355E-10</v>
      </c>
      <c r="BD1757" s="13">
        <f t="shared" si="2173"/>
        <v>2.3330044631129676E-4</v>
      </c>
      <c r="BE1757" s="13">
        <f t="shared" si="2174"/>
        <v>5.0243758547841036E-5</v>
      </c>
      <c r="BF1757" s="13">
        <f t="shared" si="2175"/>
        <v>5.4102667031449914E-6</v>
      </c>
      <c r="BG1757" s="13">
        <f t="shared" si="2176"/>
        <v>3.883863607495073E-7</v>
      </c>
      <c r="BH1757" s="13">
        <f t="shared" si="2177"/>
        <v>2.0910794258334886E-8</v>
      </c>
      <c r="BI1757" s="13">
        <f t="shared" si="2178"/>
        <v>9.0067285714273864E-10</v>
      </c>
      <c r="BJ1757" s="14">
        <f t="shared" si="2179"/>
        <v>8.6868405913374358E-2</v>
      </c>
      <c r="BK1757" s="14">
        <f t="shared" si="2180"/>
        <v>0.3965100825755361</v>
      </c>
      <c r="BL1757" s="14">
        <f t="shared" si="2181"/>
        <v>0.47734585089209169</v>
      </c>
      <c r="BM1757" s="14">
        <f t="shared" si="2182"/>
        <v>0.10135374854013254</v>
      </c>
      <c r="BN1757" s="14">
        <f t="shared" si="2183"/>
        <v>0.89860473272001817</v>
      </c>
    </row>
    <row r="1758" spans="1:66" x14ac:dyDescent="0.25">
      <c r="A1758" t="s">
        <v>136</v>
      </c>
      <c r="B1758" t="s">
        <v>344</v>
      </c>
      <c r="C1758" t="s">
        <v>359</v>
      </c>
      <c r="D1758" s="7" t="s">
        <v>526</v>
      </c>
      <c r="E1758" s="10">
        <f>VLOOKUP(A1758,home!$A$2:$E$405,3,FALSE)</f>
        <v>1.6168224299065399</v>
      </c>
      <c r="F1758" s="10">
        <f>VLOOKUP(B1758,home!$B$2:$E$405,3,FALSE)</f>
        <v>1.48</v>
      </c>
      <c r="G1758" s="10">
        <f>VLOOKUP(C1758,away!$B$2:$E$405,4,FALSE)</f>
        <v>0.74</v>
      </c>
      <c r="H1758" s="10">
        <f>VLOOKUP(A1758,away!$A$2:$E$405,3,FALSE)</f>
        <v>1.36448598130841</v>
      </c>
      <c r="I1758" s="10">
        <f>VLOOKUP(C1758,away!$B$2:$E$405,3,FALSE)</f>
        <v>1.1100000000000001</v>
      </c>
      <c r="J1758" s="10">
        <f>VLOOKUP(B1758,home!$B$2:$E$405,4,FALSE)</f>
        <v>0.73</v>
      </c>
      <c r="K1758" s="12">
        <f t="shared" si="2128"/>
        <v>1.7707439252336423</v>
      </c>
      <c r="L1758" s="12">
        <f t="shared" si="2129"/>
        <v>1.1056429906542047</v>
      </c>
      <c r="M1758" s="13">
        <f t="shared" si="2130"/>
        <v>5.6337949297721561E-2</v>
      </c>
      <c r="N1758" s="13">
        <f t="shared" si="2131"/>
        <v>9.9760081479061402E-2</v>
      </c>
      <c r="O1758" s="13">
        <f t="shared" si="2132"/>
        <v>6.2289658748857807E-2</v>
      </c>
      <c r="P1758" s="13">
        <f t="shared" si="2133"/>
        <v>0.11029903483441657</v>
      </c>
      <c r="Q1758" s="13">
        <f t="shared" si="2134"/>
        <v>8.83247791299306E-2</v>
      </c>
      <c r="R1758" s="13">
        <f t="shared" si="2135"/>
        <v>3.44350622929585E-2</v>
      </c>
      <c r="S1758" s="13">
        <f t="shared" si="2136"/>
        <v>5.3986155145231127E-2</v>
      </c>
      <c r="T1758" s="13">
        <f t="shared" si="2137"/>
        <v>9.765567294608854E-2</v>
      </c>
      <c r="U1758" s="13">
        <f t="shared" si="2138"/>
        <v>6.0975677370298326E-2</v>
      </c>
      <c r="V1758" s="13">
        <f t="shared" si="2139"/>
        <v>1.1743851921340863E-2</v>
      </c>
      <c r="W1758" s="13">
        <f t="shared" si="2140"/>
        <v>5.2133522030642601E-2</v>
      </c>
      <c r="X1758" s="13">
        <f t="shared" si="2141"/>
        <v>5.7641063211296542E-2</v>
      </c>
      <c r="Y1758" s="13">
        <f t="shared" si="2142"/>
        <v>3.1865218756712985E-2</v>
      </c>
      <c r="Z1758" s="13">
        <f t="shared" si="2143"/>
        <v>1.2690961752316819E-2</v>
      </c>
      <c r="AA1758" s="13">
        <f t="shared" si="2144"/>
        <v>2.2472443428287508E-2</v>
      </c>
      <c r="AB1758" s="13">
        <f t="shared" si="2145"/>
        <v>1.98964713428984E-2</v>
      </c>
      <c r="AC1758" s="13">
        <f t="shared" si="2146"/>
        <v>1.4370148677636033E-3</v>
      </c>
      <c r="AD1758" s="13">
        <f t="shared" si="2147"/>
        <v>2.3078779359198671E-2</v>
      </c>
      <c r="AE1758" s="13">
        <f t="shared" si="2148"/>
        <v>2.5516890631352943E-2</v>
      </c>
      <c r="AF1758" s="13">
        <f t="shared" si="2149"/>
        <v>1.4106285634922664E-2</v>
      </c>
      <c r="AG1758" s="13">
        <f t="shared" si="2150"/>
        <v>5.1988386121394449E-3</v>
      </c>
      <c r="AH1758" s="13">
        <f t="shared" si="2151"/>
        <v>3.5079182265274249E-3</v>
      </c>
      <c r="AI1758" s="13">
        <f t="shared" si="2152"/>
        <v>6.2116248898398101E-3</v>
      </c>
      <c r="AJ1758" s="13">
        <f t="shared" si="2153"/>
        <v>5.4995985197569689E-3</v>
      </c>
      <c r="AK1758" s="13">
        <f t="shared" si="2154"/>
        <v>3.2461268900278615E-3</v>
      </c>
      <c r="AL1758" s="13">
        <f t="shared" si="2155"/>
        <v>1.1253611814616914E-4</v>
      </c>
      <c r="AM1758" s="13">
        <f t="shared" si="2156"/>
        <v>8.1733216704217154E-3</v>
      </c>
      <c r="AN1758" s="13">
        <f t="shared" si="2157"/>
        <v>9.0367758152638845E-3</v>
      </c>
      <c r="AO1758" s="13">
        <f t="shared" si="2158"/>
        <v>4.9957239191299758E-3</v>
      </c>
      <c r="AP1758" s="13">
        <f t="shared" si="2159"/>
        <v>1.8411623781432027E-3</v>
      </c>
      <c r="AQ1758" s="13">
        <f t="shared" si="2160"/>
        <v>5.0891706951256476E-4</v>
      </c>
      <c r="AR1758" s="13">
        <f t="shared" si="2161"/>
        <v>7.7570103978963486E-4</v>
      </c>
      <c r="AS1758" s="13">
        <f t="shared" si="2162"/>
        <v>1.3735679040049159E-3</v>
      </c>
      <c r="AT1758" s="13">
        <f t="shared" si="2163"/>
        <v>1.2161185109563061E-3</v>
      </c>
      <c r="AU1758" s="13">
        <f t="shared" si="2164"/>
        <v>7.1781148854668721E-4</v>
      </c>
      <c r="AV1758" s="13">
        <f t="shared" si="2165"/>
        <v>3.1776508320174125E-4</v>
      </c>
      <c r="AW1758" s="13">
        <f t="shared" si="2166"/>
        <v>6.1201223895080147E-6</v>
      </c>
      <c r="AX1758" s="13">
        <f t="shared" si="2167"/>
        <v>2.4121432828132887E-3</v>
      </c>
      <c r="AY1758" s="13">
        <f t="shared" si="2168"/>
        <v>2.6669693130961353E-3</v>
      </c>
      <c r="AZ1758" s="13">
        <f t="shared" si="2169"/>
        <v>1.4743579636573006E-3</v>
      </c>
      <c r="BA1758" s="13">
        <f t="shared" si="2170"/>
        <v>5.4337118274430012E-4</v>
      </c>
      <c r="BB1758" s="13">
        <f t="shared" si="2171"/>
        <v>1.5019363488118017E-4</v>
      </c>
      <c r="BC1758" s="13">
        <f t="shared" si="2172"/>
        <v>3.3212107929450729E-5</v>
      </c>
      <c r="BD1758" s="13">
        <f t="shared" si="2173"/>
        <v>1.429414029144312E-4</v>
      </c>
      <c r="BE1758" s="13">
        <f t="shared" si="2174"/>
        <v>2.531126208751035E-4</v>
      </c>
      <c r="BF1758" s="13">
        <f t="shared" si="2175"/>
        <v>2.2409881790727779E-4</v>
      </c>
      <c r="BG1758" s="13">
        <f t="shared" si="2176"/>
        <v>1.3227387348711743E-4</v>
      </c>
      <c r="BH1758" s="13">
        <f t="shared" si="2177"/>
        <v>5.8555789486109155E-5</v>
      </c>
      <c r="BI1758" s="13">
        <f t="shared" si="2178"/>
        <v>2.0737461703957535E-5</v>
      </c>
      <c r="BJ1758" s="14">
        <f t="shared" si="2179"/>
        <v>0.52711728012893944</v>
      </c>
      <c r="BK1758" s="14">
        <f t="shared" si="2180"/>
        <v>0.236583511497716</v>
      </c>
      <c r="BL1758" s="14">
        <f t="shared" si="2181"/>
        <v>0.22376726570232588</v>
      </c>
      <c r="BM1758" s="14">
        <f t="shared" si="2182"/>
        <v>0.54605160410764508</v>
      </c>
      <c r="BN1758" s="14">
        <f t="shared" si="2183"/>
        <v>0.45144656578294645</v>
      </c>
    </row>
    <row r="1759" spans="1:66" x14ac:dyDescent="0.25">
      <c r="A1759" t="s">
        <v>136</v>
      </c>
      <c r="B1759" t="s">
        <v>347</v>
      </c>
      <c r="C1759" t="s">
        <v>315</v>
      </c>
      <c r="D1759" s="7" t="s">
        <v>526</v>
      </c>
      <c r="E1759" s="10">
        <f>VLOOKUP(A1759,home!$A$2:$E$405,3,FALSE)</f>
        <v>1.6168224299065399</v>
      </c>
      <c r="F1759" s="10">
        <f>VLOOKUP(B1759,home!$B$2:$E$405,3,FALSE)</f>
        <v>0.25</v>
      </c>
      <c r="G1759" s="10">
        <f>VLOOKUP(C1759,away!$B$2:$E$405,4,FALSE)</f>
        <v>1.48</v>
      </c>
      <c r="H1759" s="10">
        <f>VLOOKUP(A1759,away!$A$2:$E$405,3,FALSE)</f>
        <v>1.36448598130841</v>
      </c>
      <c r="I1759" s="10">
        <f>VLOOKUP(C1759,away!$B$2:$E$405,3,FALSE)</f>
        <v>0.87</v>
      </c>
      <c r="J1759" s="10">
        <f>VLOOKUP(B1759,home!$B$2:$E$405,4,FALSE)</f>
        <v>1.03</v>
      </c>
      <c r="K1759" s="12">
        <f t="shared" si="2128"/>
        <v>0.59822429906541974</v>
      </c>
      <c r="L1759" s="12">
        <f t="shared" si="2129"/>
        <v>1.2227158878504663</v>
      </c>
      <c r="M1759" s="13">
        <f t="shared" si="2130"/>
        <v>0.16187348803182636</v>
      </c>
      <c r="N1759" s="13">
        <f t="shared" si="2131"/>
        <v>9.6836653915113924E-2</v>
      </c>
      <c r="O1759" s="13">
        <f t="shared" si="2132"/>
        <v>0.19792528563828637</v>
      </c>
      <c r="P1759" s="13">
        <f t="shared" si="2133"/>
        <v>0.11840371526828684</v>
      </c>
      <c r="Q1759" s="13">
        <f t="shared" si="2134"/>
        <v>2.8965019706104829E-2</v>
      </c>
      <c r="R1759" s="13">
        <f t="shared" si="2135"/>
        <v>0.12100319567863727</v>
      </c>
      <c r="S1759" s="13">
        <f t="shared" si="2136"/>
        <v>2.1651846697986071E-2</v>
      </c>
      <c r="T1759" s="13">
        <f t="shared" si="2137"/>
        <v>3.5415989786556218E-2</v>
      </c>
      <c r="U1759" s="13">
        <f t="shared" si="2138"/>
        <v>7.23870519195286E-2</v>
      </c>
      <c r="V1759" s="13">
        <f t="shared" si="2139"/>
        <v>1.7597137964082262E-3</v>
      </c>
      <c r="W1759" s="13">
        <f t="shared" si="2140"/>
        <v>5.7758595370335447E-3</v>
      </c>
      <c r="X1759" s="13">
        <f t="shared" si="2141"/>
        <v>7.0622352219235534E-3</v>
      </c>
      <c r="Y1759" s="13">
        <f t="shared" si="2142"/>
        <v>4.3175536047915476E-3</v>
      </c>
      <c r="Z1759" s="13">
        <f t="shared" si="2143"/>
        <v>4.9317509945649561E-2</v>
      </c>
      <c r="AA1759" s="13">
        <f t="shared" si="2144"/>
        <v>2.9502932818888074E-2</v>
      </c>
      <c r="AB1759" s="13">
        <f t="shared" si="2145"/>
        <v>8.8246856529767426E-3</v>
      </c>
      <c r="AC1759" s="13">
        <f t="shared" si="2146"/>
        <v>8.0447334920678225E-5</v>
      </c>
      <c r="AD1759" s="13">
        <f t="shared" si="2147"/>
        <v>8.6381488076055289E-4</v>
      </c>
      <c r="AE1759" s="13">
        <f t="shared" si="2148"/>
        <v>1.0562001788675841E-3</v>
      </c>
      <c r="AF1759" s="13">
        <f t="shared" si="2149"/>
        <v>6.457163697259499E-4</v>
      </c>
      <c r="AG1759" s="13">
        <f t="shared" si="2150"/>
        <v>2.6317588810301494E-4</v>
      </c>
      <c r="AH1759" s="13">
        <f t="shared" si="2151"/>
        <v>1.5075325739942278E-2</v>
      </c>
      <c r="AI1759" s="13">
        <f t="shared" si="2152"/>
        <v>9.0184261739598478E-3</v>
      </c>
      <c r="AJ1759" s="13">
        <f t="shared" si="2153"/>
        <v>2.6975208382951825E-3</v>
      </c>
      <c r="AK1759" s="13">
        <f t="shared" si="2154"/>
        <v>5.3790750423449976E-4</v>
      </c>
      <c r="AL1759" s="13">
        <f t="shared" si="2155"/>
        <v>2.3537550104975098E-6</v>
      </c>
      <c r="AM1759" s="13">
        <f t="shared" si="2156"/>
        <v>1.0335101031305223E-4</v>
      </c>
      <c r="AN1759" s="13">
        <f t="shared" si="2157"/>
        <v>1.2636892233516635E-4</v>
      </c>
      <c r="AO1759" s="13">
        <f t="shared" si="2158"/>
        <v>7.7256644534874793E-5</v>
      </c>
      <c r="AP1759" s="13">
        <f t="shared" si="2159"/>
        <v>3.1487642238269102E-5</v>
      </c>
      <c r="AQ1759" s="13">
        <f t="shared" si="2160"/>
        <v>9.625110108920764E-6</v>
      </c>
      <c r="AR1759" s="13">
        <f t="shared" si="2161"/>
        <v>3.6865680593497017E-3</v>
      </c>
      <c r="AS1759" s="13">
        <f t="shared" si="2162"/>
        <v>2.2053945932614398E-3</v>
      </c>
      <c r="AT1759" s="13">
        <f t="shared" si="2163"/>
        <v>6.5966031735824565E-4</v>
      </c>
      <c r="AU1759" s="13">
        <f t="shared" si="2164"/>
        <v>1.3154161032430297E-4</v>
      </c>
      <c r="AV1759" s="13">
        <f t="shared" si="2165"/>
        <v>1.9672846908548178E-5</v>
      </c>
      <c r="AW1759" s="13">
        <f t="shared" si="2166"/>
        <v>4.7824271332508516E-8</v>
      </c>
      <c r="AX1759" s="13">
        <f t="shared" si="2167"/>
        <v>1.0304514283704766E-5</v>
      </c>
      <c r="AY1759" s="13">
        <f t="shared" si="2168"/>
        <v>1.2599493331267883E-5</v>
      </c>
      <c r="AZ1759" s="13">
        <f t="shared" si="2169"/>
        <v>7.7028003375036221E-6</v>
      </c>
      <c r="BA1759" s="13">
        <f t="shared" si="2170"/>
        <v>3.139445451201871E-6</v>
      </c>
      <c r="BB1759" s="13">
        <f t="shared" si="2171"/>
        <v>9.5966245805610098E-7</v>
      </c>
      <c r="BC1759" s="13">
        <f t="shared" si="2172"/>
        <v>2.3467890688776526E-7</v>
      </c>
      <c r="BD1759" s="13">
        <f t="shared" si="2173"/>
        <v>7.512708896348242E-4</v>
      </c>
      <c r="BE1759" s="13">
        <f t="shared" si="2174"/>
        <v>4.4942850136004699E-4</v>
      </c>
      <c r="BF1759" s="13">
        <f t="shared" si="2175"/>
        <v>1.3442952510306808E-4</v>
      </c>
      <c r="BG1759" s="13">
        <f t="shared" si="2176"/>
        <v>2.6806336142826719E-5</v>
      </c>
      <c r="BH1759" s="13">
        <f t="shared" si="2177"/>
        <v>4.0090504123886352E-6</v>
      </c>
      <c r="BI1759" s="13">
        <f t="shared" si="2178"/>
        <v>4.7966227457382489E-7</v>
      </c>
      <c r="BJ1759" s="14">
        <f t="shared" si="2179"/>
        <v>0.18158524901327966</v>
      </c>
      <c r="BK1759" s="14">
        <f t="shared" si="2180"/>
        <v>0.30378416437776995</v>
      </c>
      <c r="BL1759" s="14">
        <f t="shared" si="2181"/>
        <v>0.46504159335687884</v>
      </c>
      <c r="BM1759" s="14">
        <f t="shared" si="2182"/>
        <v>0.27470860678626252</v>
      </c>
      <c r="BN1759" s="14">
        <f t="shared" si="2183"/>
        <v>0.72500735823825568</v>
      </c>
    </row>
    <row r="1760" spans="1:66" x14ac:dyDescent="0.25">
      <c r="A1760" t="s">
        <v>136</v>
      </c>
      <c r="B1760" t="s">
        <v>125</v>
      </c>
      <c r="C1760" t="s">
        <v>481</v>
      </c>
      <c r="D1760" s="7" t="s">
        <v>526</v>
      </c>
      <c r="E1760" s="10">
        <f>VLOOKUP(A1760,home!$A$2:$E$405,3,FALSE)</f>
        <v>1.6168224299065399</v>
      </c>
      <c r="F1760" s="10">
        <f>VLOOKUP(B1760,home!$B$2:$E$405,3,FALSE)</f>
        <v>0.77</v>
      </c>
      <c r="G1760" s="10">
        <f>VLOOKUP(C1760,away!$B$2:$E$405,4,FALSE)</f>
        <v>1.08</v>
      </c>
      <c r="H1760" s="10">
        <f>VLOOKUP(A1760,away!$A$2:$E$405,3,FALSE)</f>
        <v>1.36448598130841</v>
      </c>
      <c r="I1760" s="10">
        <f>VLOOKUP(C1760,away!$B$2:$E$405,3,FALSE)</f>
        <v>0.15</v>
      </c>
      <c r="J1760" s="10">
        <f>VLOOKUP(B1760,home!$B$2:$E$405,4,FALSE)</f>
        <v>1.1000000000000001</v>
      </c>
      <c r="K1760" s="12">
        <f t="shared" si="2128"/>
        <v>1.3445495327102788</v>
      </c>
      <c r="L1760" s="12">
        <f t="shared" si="2129"/>
        <v>0.22514018691588766</v>
      </c>
      <c r="M1760" s="13">
        <f t="shared" si="2130"/>
        <v>0.20810974470967394</v>
      </c>
      <c r="N1760" s="13">
        <f t="shared" si="2131"/>
        <v>0.27981386000184755</v>
      </c>
      <c r="O1760" s="13">
        <f t="shared" si="2132"/>
        <v>4.6853866822953658E-2</v>
      </c>
      <c r="P1760" s="13">
        <f t="shared" si="2133"/>
        <v>6.299734474247197E-2</v>
      </c>
      <c r="Q1760" s="13">
        <f t="shared" si="2134"/>
        <v>0.18811179735567174</v>
      </c>
      <c r="R1760" s="13">
        <f t="shared" si="2135"/>
        <v>5.2743441671259461E-3</v>
      </c>
      <c r="S1760" s="13">
        <f t="shared" si="2136"/>
        <v>4.7675151518474018E-3</v>
      </c>
      <c r="T1760" s="13">
        <f t="shared" si="2137"/>
        <v>4.2351525217739515E-2</v>
      </c>
      <c r="U1760" s="13">
        <f t="shared" si="2138"/>
        <v>7.0916169852623754E-3</v>
      </c>
      <c r="V1760" s="13">
        <f t="shared" si="2139"/>
        <v>1.6035385347331124E-4</v>
      </c>
      <c r="W1760" s="13">
        <f t="shared" si="2140"/>
        <v>8.4308543077286385E-2</v>
      </c>
      <c r="X1760" s="13">
        <f t="shared" si="2141"/>
        <v>1.8981241147026425E-2</v>
      </c>
      <c r="Y1760" s="13">
        <f t="shared" si="2142"/>
        <v>2.1367200898685331E-3</v>
      </c>
      <c r="Z1760" s="13">
        <f t="shared" si="2143"/>
        <v>3.958222772151523E-4</v>
      </c>
      <c r="AA1760" s="13">
        <f t="shared" si="2144"/>
        <v>5.3220265786595156E-4</v>
      </c>
      <c r="AB1760" s="13">
        <f t="shared" si="2145"/>
        <v>3.5778641747041676E-4</v>
      </c>
      <c r="AC1760" s="13">
        <f t="shared" si="2146"/>
        <v>3.033816064852813E-6</v>
      </c>
      <c r="AD1760" s="13">
        <f t="shared" si="2147"/>
        <v>2.8339253049512458E-2</v>
      </c>
      <c r="AE1760" s="13">
        <f t="shared" si="2148"/>
        <v>6.3803047286238737E-3</v>
      </c>
      <c r="AF1760" s="13">
        <f t="shared" si="2149"/>
        <v>7.1823149959135033E-4</v>
      </c>
      <c r="AG1760" s="13">
        <f t="shared" si="2150"/>
        <v>5.3900924688958286E-5</v>
      </c>
      <c r="AH1760" s="13">
        <f t="shared" si="2151"/>
        <v>2.2278875369422923E-5</v>
      </c>
      <c r="AI1760" s="13">
        <f t="shared" si="2152"/>
        <v>2.9955051467268134E-5</v>
      </c>
      <c r="AJ1760" s="13">
        <f t="shared" si="2153"/>
        <v>2.0138025226313862E-5</v>
      </c>
      <c r="AK1760" s="13">
        <f t="shared" si="2154"/>
        <v>9.0255241359160393E-6</v>
      </c>
      <c r="AL1760" s="13">
        <f t="shared" si="2155"/>
        <v>3.6734917298449459E-8</v>
      </c>
      <c r="AM1760" s="13">
        <f t="shared" si="2156"/>
        <v>7.6207058890160667E-3</v>
      </c>
      <c r="AN1760" s="13">
        <f t="shared" si="2157"/>
        <v>1.7157271482840829E-3</v>
      </c>
      <c r="AO1760" s="13">
        <f t="shared" si="2158"/>
        <v>1.9313956543067065E-4</v>
      </c>
      <c r="AP1760" s="13">
        <f t="shared" si="2159"/>
        <v>1.4494492620638164E-5</v>
      </c>
      <c r="AQ1760" s="13">
        <f t="shared" si="2160"/>
        <v>8.1582319446535773E-7</v>
      </c>
      <c r="AR1760" s="13">
        <f t="shared" si="2161"/>
        <v>1.0031740329895291E-6</v>
      </c>
      <c r="AS1760" s="13">
        <f t="shared" si="2162"/>
        <v>1.3488171772831572E-6</v>
      </c>
      <c r="AT1760" s="13">
        <f t="shared" si="2163"/>
        <v>9.0677575271383317E-7</v>
      </c>
      <c r="AU1760" s="13">
        <f t="shared" si="2164"/>
        <v>4.0640163819479873E-7</v>
      </c>
      <c r="AV1760" s="13">
        <f t="shared" si="2165"/>
        <v>1.3660678318187709E-7</v>
      </c>
      <c r="AW1760" s="13">
        <f t="shared" si="2166"/>
        <v>3.0889181041968849E-10</v>
      </c>
      <c r="AX1760" s="13">
        <f t="shared" si="2167"/>
        <v>1.7077360903331687E-3</v>
      </c>
      <c r="AY1760" s="13">
        <f t="shared" si="2168"/>
        <v>3.8448002258061682E-4</v>
      </c>
      <c r="AZ1760" s="13">
        <f t="shared" si="2169"/>
        <v>4.3280952074612384E-5</v>
      </c>
      <c r="BA1760" s="13">
        <f t="shared" si="2170"/>
        <v>3.2480938799919351E-6</v>
      </c>
      <c r="BB1760" s="13">
        <f t="shared" si="2171"/>
        <v>1.8281911581543376E-7</v>
      </c>
      <c r="BC1760" s="13">
        <f t="shared" si="2172"/>
        <v>8.2319859812968187E-9</v>
      </c>
      <c r="BD1760" s="13">
        <f t="shared" si="2173"/>
        <v>3.764246488273787E-8</v>
      </c>
      <c r="BE1760" s="13">
        <f t="shared" si="2174"/>
        <v>5.061215856814829E-8</v>
      </c>
      <c r="BF1760" s="13">
        <f t="shared" si="2175"/>
        <v>3.4025277076131157E-8</v>
      </c>
      <c r="BG1760" s="13">
        <f t="shared" si="2176"/>
        <v>1.5249556797683307E-8</v>
      </c>
      <c r="BH1760" s="13">
        <f t="shared" si="2177"/>
        <v>5.1259461165909866E-9</v>
      </c>
      <c r="BI1760" s="13">
        <f t="shared" si="2178"/>
        <v>1.3784176911520965E-9</v>
      </c>
      <c r="BJ1760" s="14">
        <f t="shared" si="2179"/>
        <v>0.66287919622037272</v>
      </c>
      <c r="BK1760" s="14">
        <f t="shared" si="2180"/>
        <v>0.27642250903102938</v>
      </c>
      <c r="BL1760" s="14">
        <f t="shared" si="2181"/>
        <v>6.019516033608277E-2</v>
      </c>
      <c r="BM1760" s="14">
        <f t="shared" si="2182"/>
        <v>0.20834725035126667</v>
      </c>
      <c r="BN1760" s="14">
        <f t="shared" si="2183"/>
        <v>0.79116095779974482</v>
      </c>
    </row>
    <row r="1761" spans="1:66" x14ac:dyDescent="0.25">
      <c r="A1761" t="s">
        <v>136</v>
      </c>
      <c r="B1761" t="s">
        <v>386</v>
      </c>
      <c r="C1761" t="s">
        <v>373</v>
      </c>
      <c r="D1761" s="7" t="s">
        <v>526</v>
      </c>
      <c r="E1761" s="10">
        <f>VLOOKUP(A1761,home!$A$2:$E$405,3,FALSE)</f>
        <v>1.6168224299065399</v>
      </c>
      <c r="F1761" s="10">
        <f>VLOOKUP(B1761,home!$B$2:$E$405,3,FALSE)</f>
        <v>0.49</v>
      </c>
      <c r="G1761" s="10">
        <f>VLOOKUP(C1761,away!$B$2:$E$405,4,FALSE)</f>
        <v>0.93</v>
      </c>
      <c r="H1761" s="10">
        <f>VLOOKUP(A1761,away!$A$2:$E$405,3,FALSE)</f>
        <v>1.36448598130841</v>
      </c>
      <c r="I1761" s="10">
        <f>VLOOKUP(C1761,away!$B$2:$E$405,3,FALSE)</f>
        <v>0.46</v>
      </c>
      <c r="J1761" s="10">
        <f>VLOOKUP(B1761,home!$B$2:$E$405,4,FALSE)</f>
        <v>0.59</v>
      </c>
      <c r="K1761" s="12">
        <f t="shared" si="2128"/>
        <v>0.73678598130841033</v>
      </c>
      <c r="L1761" s="12">
        <f t="shared" si="2129"/>
        <v>0.37032149532710251</v>
      </c>
      <c r="M1761" s="13">
        <f t="shared" si="2130"/>
        <v>0.33051359805936986</v>
      </c>
      <c r="N1761" s="13">
        <f t="shared" si="2131"/>
        <v>0.24351778568194632</v>
      </c>
      <c r="O1761" s="13">
        <f t="shared" si="2132"/>
        <v>0.12239628985928677</v>
      </c>
      <c r="P1761" s="13">
        <f t="shared" si="2133"/>
        <v>9.0179870532483247E-2</v>
      </c>
      <c r="Q1761" s="13">
        <f t="shared" si="2134"/>
        <v>8.971024534486198E-2</v>
      </c>
      <c r="R1761" s="13">
        <f t="shared" si="2135"/>
        <v>2.2662988541590271E-2</v>
      </c>
      <c r="S1761" s="13">
        <f t="shared" si="2136"/>
        <v>6.1513422571759192E-3</v>
      </c>
      <c r="T1761" s="13">
        <f t="shared" si="2137"/>
        <v>3.3221632202270528E-2</v>
      </c>
      <c r="U1761" s="13">
        <f t="shared" si="2138"/>
        <v>1.6697772251996847E-2</v>
      </c>
      <c r="V1761" s="13">
        <f t="shared" si="2139"/>
        <v>1.8648661141334498E-4</v>
      </c>
      <c r="W1761" s="13">
        <f t="shared" si="2140"/>
        <v>2.2032417049944134E-2</v>
      </c>
      <c r="X1761" s="13">
        <f t="shared" si="2141"/>
        <v>8.1590776276056608E-3</v>
      </c>
      <c r="Y1761" s="13">
        <f t="shared" si="2142"/>
        <v>1.5107409137724175E-3</v>
      </c>
      <c r="Z1761" s="13">
        <f t="shared" si="2143"/>
        <v>2.7975306017675662E-3</v>
      </c>
      <c r="AA1761" s="13">
        <f t="shared" si="2144"/>
        <v>2.0611813296636241E-3</v>
      </c>
      <c r="AB1761" s="13">
        <f t="shared" si="2145"/>
        <v>7.5932475431539359E-4</v>
      </c>
      <c r="AC1761" s="13">
        <f t="shared" si="2146"/>
        <v>3.1801525285269945E-6</v>
      </c>
      <c r="AD1761" s="13">
        <f t="shared" si="2147"/>
        <v>4.0582940041848084E-3</v>
      </c>
      <c r="AE1761" s="13">
        <f t="shared" si="2148"/>
        <v>1.5028735041067328E-3</v>
      </c>
      <c r="AF1761" s="13">
        <f t="shared" si="2149"/>
        <v>2.7827318166414374E-4</v>
      </c>
      <c r="AG1761" s="13">
        <f t="shared" si="2150"/>
        <v>3.4350180247765384E-5</v>
      </c>
      <c r="AH1761" s="13">
        <f t="shared" si="2151"/>
        <v>2.5899642891747353E-4</v>
      </c>
      <c r="AI1761" s="13">
        <f t="shared" si="2152"/>
        <v>1.9082493803533468E-4</v>
      </c>
      <c r="AJ1761" s="13">
        <f t="shared" si="2153"/>
        <v>7.0298569614240321E-5</v>
      </c>
      <c r="AK1761" s="13">
        <f t="shared" si="2154"/>
        <v>1.7265000199268555E-5</v>
      </c>
      <c r="AL1761" s="13">
        <f t="shared" si="2155"/>
        <v>3.4707890383934962E-8</v>
      </c>
      <c r="AM1761" s="13">
        <f t="shared" si="2156"/>
        <v>5.9801882606226847E-4</v>
      </c>
      <c r="AN1761" s="13">
        <f t="shared" si="2157"/>
        <v>2.2145922590113772E-4</v>
      </c>
      <c r="AO1761" s="13">
        <f t="shared" si="2158"/>
        <v>4.1005555844845938E-5</v>
      </c>
      <c r="AP1761" s="13">
        <f t="shared" si="2159"/>
        <v>5.0617462523941192E-6</v>
      </c>
      <c r="AQ1761" s="13">
        <f t="shared" si="2160"/>
        <v>4.686183602882369E-7</v>
      </c>
      <c r="AR1761" s="13">
        <f t="shared" si="2161"/>
        <v>1.9182388968219687E-5</v>
      </c>
      <c r="AS1761" s="13">
        <f t="shared" si="2162"/>
        <v>1.4133315279789369E-5</v>
      </c>
      <c r="AT1761" s="13">
        <f t="shared" si="2163"/>
        <v>5.2066142837803787E-6</v>
      </c>
      <c r="AU1761" s="13">
        <f t="shared" si="2164"/>
        <v>1.2787201381231712E-6</v>
      </c>
      <c r="AV1761" s="13">
        <f t="shared" si="2165"/>
        <v>2.355357679464766E-7</v>
      </c>
      <c r="AW1761" s="13">
        <f t="shared" si="2166"/>
        <v>2.6305465524435783E-10</v>
      </c>
      <c r="AX1761" s="13">
        <f t="shared" si="2167"/>
        <v>7.3435314600198666E-5</v>
      </c>
      <c r="AY1761" s="13">
        <f t="shared" si="2168"/>
        <v>2.7194675512561772E-5</v>
      </c>
      <c r="AZ1761" s="13">
        <f t="shared" si="2169"/>
        <v>5.0353864503736049E-6</v>
      </c>
      <c r="BA1761" s="13">
        <f t="shared" si="2170"/>
        <v>6.2157061328406153E-7</v>
      </c>
      <c r="BB1761" s="13">
        <f t="shared" si="2171"/>
        <v>5.7545239740684457E-8</v>
      </c>
      <c r="BC1761" s="13">
        <f t="shared" si="2172"/>
        <v>4.2620478459453756E-9</v>
      </c>
      <c r="BD1761" s="13">
        <f t="shared" si="2173"/>
        <v>1.1839418277762043E-6</v>
      </c>
      <c r="BE1761" s="13">
        <f t="shared" si="2174"/>
        <v>8.7231174139016362E-7</v>
      </c>
      <c r="BF1761" s="13">
        <f t="shared" si="2175"/>
        <v>3.2135353119349996E-7</v>
      </c>
      <c r="BG1761" s="13">
        <f t="shared" si="2176"/>
        <v>7.8922925609108583E-8</v>
      </c>
      <c r="BH1761" s="13">
        <f t="shared" si="2177"/>
        <v>1.453732629815943E-8</v>
      </c>
      <c r="BI1761" s="13">
        <f t="shared" si="2178"/>
        <v>2.1421796444379917E-9</v>
      </c>
      <c r="BJ1761" s="14">
        <f t="shared" si="2179"/>
        <v>0.40499805241748926</v>
      </c>
      <c r="BK1761" s="14">
        <f t="shared" si="2180"/>
        <v>0.4270617069963738</v>
      </c>
      <c r="BL1761" s="14">
        <f t="shared" si="2181"/>
        <v>0.16515745145758901</v>
      </c>
      <c r="BM1761" s="14">
        <f t="shared" si="2182"/>
        <v>0.10100676904122345</v>
      </c>
      <c r="BN1761" s="14">
        <f t="shared" si="2183"/>
        <v>0.89898077801953846</v>
      </c>
    </row>
    <row r="1762" spans="1:66" x14ac:dyDescent="0.25">
      <c r="A1762" t="s">
        <v>136</v>
      </c>
      <c r="B1762" t="s">
        <v>388</v>
      </c>
      <c r="C1762" t="s">
        <v>328</v>
      </c>
      <c r="D1762" s="7" t="s">
        <v>526</v>
      </c>
      <c r="E1762" s="10">
        <f>VLOOKUP(A1762,home!$A$2:$E$405,3,FALSE)</f>
        <v>1.6168224299065399</v>
      </c>
      <c r="F1762" s="10">
        <f>VLOOKUP(B1762,home!$B$2:$E$405,3,FALSE)</f>
        <v>1.24</v>
      </c>
      <c r="G1762" s="10">
        <f>VLOOKUP(C1762,away!$B$2:$E$405,4,FALSE)</f>
        <v>0.49</v>
      </c>
      <c r="H1762" s="10">
        <f>VLOOKUP(A1762,away!$A$2:$E$405,3,FALSE)</f>
        <v>1.36448598130841</v>
      </c>
      <c r="I1762" s="10">
        <f>VLOOKUP(C1762,away!$B$2:$E$405,3,FALSE)</f>
        <v>0.87</v>
      </c>
      <c r="J1762" s="10">
        <f>VLOOKUP(B1762,home!$B$2:$E$405,4,FALSE)</f>
        <v>0.98</v>
      </c>
      <c r="K1762" s="12">
        <f t="shared" si="2128"/>
        <v>0.98238130841121363</v>
      </c>
      <c r="L1762" s="12">
        <f t="shared" si="2129"/>
        <v>1.1633607476635504</v>
      </c>
      <c r="M1762" s="13">
        <f t="shared" si="2130"/>
        <v>0.11698119821970049</v>
      </c>
      <c r="N1762" s="13">
        <f t="shared" si="2131"/>
        <v>0.1149201425665809</v>
      </c>
      <c r="O1762" s="13">
        <f t="shared" si="2132"/>
        <v>0.13609133422344874</v>
      </c>
      <c r="P1762" s="13">
        <f t="shared" si="2133"/>
        <v>0.13369358297785935</v>
      </c>
      <c r="Q1762" s="13">
        <f t="shared" si="2134"/>
        <v>5.6447700008680463E-2</v>
      </c>
      <c r="R1762" s="13">
        <f t="shared" si="2135"/>
        <v>7.916165816636074E-2</v>
      </c>
      <c r="S1762" s="13">
        <f t="shared" si="2136"/>
        <v>3.8198390855701751E-2</v>
      </c>
      <c r="T1762" s="13">
        <f t="shared" si="2137"/>
        <v>6.5669038485986292E-2</v>
      </c>
      <c r="U1762" s="13">
        <f t="shared" si="2138"/>
        <v>7.7766933325470702E-2</v>
      </c>
      <c r="V1762" s="13">
        <f t="shared" si="2139"/>
        <v>4.8506177965228986E-3</v>
      </c>
      <c r="W1762" s="13">
        <f t="shared" si="2140"/>
        <v>1.848438846377707E-2</v>
      </c>
      <c r="X1762" s="13">
        <f t="shared" si="2141"/>
        <v>2.1504011983323194E-2</v>
      </c>
      <c r="Y1762" s="13">
        <f t="shared" si="2142"/>
        <v>1.2508461729342413E-2</v>
      </c>
      <c r="Z1762" s="13">
        <f t="shared" si="2143"/>
        <v>3.0697855276901279E-2</v>
      </c>
      <c r="AA1762" s="13">
        <f t="shared" si="2144"/>
        <v>3.0156999232340359E-2</v>
      </c>
      <c r="AB1762" s="13">
        <f t="shared" si="2145"/>
        <v>1.4812836181811239E-2</v>
      </c>
      <c r="AC1762" s="13">
        <f t="shared" si="2146"/>
        <v>3.4647473415737751E-4</v>
      </c>
      <c r="AD1762" s="13">
        <f t="shared" si="2147"/>
        <v>4.5396794310566145E-3</v>
      </c>
      <c r="AE1762" s="13">
        <f t="shared" si="2148"/>
        <v>5.2812848570668635E-3</v>
      </c>
      <c r="AF1762" s="13">
        <f t="shared" si="2149"/>
        <v>3.0720197499707474E-3</v>
      </c>
      <c r="AG1762" s="13">
        <f t="shared" si="2150"/>
        <v>1.1912890643877205E-3</v>
      </c>
      <c r="AH1762" s="13">
        <f t="shared" si="2151"/>
        <v>8.9281699666508337E-3</v>
      </c>
      <c r="AI1762" s="13">
        <f t="shared" si="2152"/>
        <v>8.770867293556148E-3</v>
      </c>
      <c r="AJ1762" s="13">
        <f t="shared" si="2153"/>
        <v>4.3081680438724033E-3</v>
      </c>
      <c r="AK1762" s="13">
        <f t="shared" si="2154"/>
        <v>1.4107545865982506E-3</v>
      </c>
      <c r="AL1762" s="13">
        <f t="shared" si="2155"/>
        <v>1.5838937992002981E-5</v>
      </c>
      <c r="AM1762" s="13">
        <f t="shared" si="2156"/>
        <v>8.9193924384977426E-4</v>
      </c>
      <c r="AN1762" s="13">
        <f t="shared" si="2157"/>
        <v>1.0376471055955352E-3</v>
      </c>
      <c r="AO1762" s="13">
        <f t="shared" si="2158"/>
        <v>6.0357895628827059E-4</v>
      </c>
      <c r="AP1762" s="13">
        <f t="shared" si="2159"/>
        <v>2.3406002195383596E-4</v>
      </c>
      <c r="AQ1762" s="13">
        <f t="shared" si="2160"/>
        <v>6.8074060534590401E-5</v>
      </c>
      <c r="AR1762" s="13">
        <f t="shared" si="2161"/>
        <v>2.0773364975340347E-3</v>
      </c>
      <c r="AS1762" s="13">
        <f t="shared" si="2162"/>
        <v>2.040736546457853E-3</v>
      </c>
      <c r="AT1762" s="13">
        <f t="shared" si="2163"/>
        <v>1.0023907193159234E-3</v>
      </c>
      <c r="AU1762" s="13">
        <f t="shared" si="2164"/>
        <v>3.2824330212694492E-4</v>
      </c>
      <c r="AV1762" s="13">
        <f t="shared" si="2165"/>
        <v>8.0615021155171351E-5</v>
      </c>
      <c r="AW1762" s="13">
        <f t="shared" si="2166"/>
        <v>5.0282638077779272E-7</v>
      </c>
      <c r="AX1762" s="13">
        <f t="shared" si="2167"/>
        <v>1.4603740689940825E-4</v>
      </c>
      <c r="AY1762" s="13">
        <f t="shared" si="2168"/>
        <v>1.698941868773417E-4</v>
      </c>
      <c r="AZ1762" s="13">
        <f t="shared" si="2169"/>
        <v>9.8824114134657618E-5</v>
      </c>
      <c r="BA1762" s="13">
        <f t="shared" si="2170"/>
        <v>3.8322698435627777E-5</v>
      </c>
      <c r="BB1762" s="13">
        <f t="shared" si="2171"/>
        <v>1.1145780776139176E-5</v>
      </c>
      <c r="BC1762" s="13">
        <f t="shared" si="2172"/>
        <v>2.5933127714046607E-6</v>
      </c>
      <c r="BD1762" s="13">
        <f t="shared" si="2173"/>
        <v>4.0278195681999547E-4</v>
      </c>
      <c r="BE1762" s="13">
        <f t="shared" si="2174"/>
        <v>3.9568546574525611E-4</v>
      </c>
      <c r="BF1762" s="13">
        <f t="shared" si="2175"/>
        <v>1.9435700277906253E-4</v>
      </c>
      <c r="BG1762" s="13">
        <f t="shared" si="2176"/>
        <v>6.3644228896325806E-5</v>
      </c>
      <c r="BH1762" s="13">
        <f t="shared" si="2177"/>
        <v>1.5630725213998823E-5</v>
      </c>
      <c r="BI1762" s="13">
        <f t="shared" si="2178"/>
        <v>3.0710664574288633E-6</v>
      </c>
      <c r="BJ1762" s="14">
        <f t="shared" si="2179"/>
        <v>0.30692013322828887</v>
      </c>
      <c r="BK1762" s="14">
        <f t="shared" si="2180"/>
        <v>0.29425599770881122</v>
      </c>
      <c r="BL1762" s="14">
        <f t="shared" si="2181"/>
        <v>0.36801221355261138</v>
      </c>
      <c r="BM1762" s="14">
        <f t="shared" si="2182"/>
        <v>0.36242119224348557</v>
      </c>
      <c r="BN1762" s="14">
        <f t="shared" si="2183"/>
        <v>0.63729561616263075</v>
      </c>
    </row>
    <row r="1763" spans="1:66" x14ac:dyDescent="0.25">
      <c r="A1763" t="s">
        <v>136</v>
      </c>
      <c r="B1763" t="s">
        <v>138</v>
      </c>
      <c r="C1763" t="s">
        <v>323</v>
      </c>
      <c r="D1763" s="7" t="s">
        <v>526</v>
      </c>
      <c r="E1763" s="10">
        <f>VLOOKUP(A1763,home!$A$2:$E$405,3,FALSE)</f>
        <v>1.6168224299065399</v>
      </c>
      <c r="F1763" s="10">
        <f>VLOOKUP(B1763,home!$B$2:$E$405,3,FALSE)</f>
        <v>0.62</v>
      </c>
      <c r="G1763" s="10">
        <f>VLOOKUP(C1763,away!$B$2:$E$405,4,FALSE)</f>
        <v>0.41</v>
      </c>
      <c r="H1763" s="10">
        <f>VLOOKUP(A1763,away!$A$2:$E$405,3,FALSE)</f>
        <v>1.36448598130841</v>
      </c>
      <c r="I1763" s="10">
        <f>VLOOKUP(C1763,away!$B$2:$E$405,3,FALSE)</f>
        <v>0.82</v>
      </c>
      <c r="J1763" s="10">
        <f>VLOOKUP(B1763,home!$B$2:$E$405,4,FALSE)</f>
        <v>0.37</v>
      </c>
      <c r="K1763" s="12">
        <f t="shared" si="2128"/>
        <v>0.41099626168224246</v>
      </c>
      <c r="L1763" s="12">
        <f t="shared" si="2129"/>
        <v>0.41398504672897157</v>
      </c>
      <c r="M1763" s="13">
        <f t="shared" si="2130"/>
        <v>0.43824318384977473</v>
      </c>
      <c r="N1763" s="13">
        <f t="shared" si="2131"/>
        <v>0.18011631026998109</v>
      </c>
      <c r="O1763" s="13">
        <f t="shared" si="2132"/>
        <v>0.18142612494470228</v>
      </c>
      <c r="P1763" s="13">
        <f t="shared" si="2133"/>
        <v>7.4565459123768066E-2</v>
      </c>
      <c r="Q1763" s="13">
        <f t="shared" si="2134"/>
        <v>3.7013565094480561E-2</v>
      </c>
      <c r="R1763" s="13">
        <f t="shared" si="2135"/>
        <v>3.7553851406544395E-2</v>
      </c>
      <c r="S1763" s="13">
        <f t="shared" si="2136"/>
        <v>3.171759367422494E-3</v>
      </c>
      <c r="T1763" s="13">
        <f t="shared" si="2137"/>
        <v>1.5323062475244367E-2</v>
      </c>
      <c r="U1763" s="13">
        <f t="shared" si="2138"/>
        <v>1.5434492539860168E-2</v>
      </c>
      <c r="V1763" s="13">
        <f t="shared" si="2139"/>
        <v>5.9962571309378447E-5</v>
      </c>
      <c r="W1763" s="13">
        <f t="shared" si="2140"/>
        <v>5.0708122951212825E-3</v>
      </c>
      <c r="X1763" s="13">
        <f t="shared" si="2141"/>
        <v>2.0992404649496279E-3</v>
      </c>
      <c r="Y1763" s="13">
        <f t="shared" si="2142"/>
        <v>4.3452708098875973E-4</v>
      </c>
      <c r="Z1763" s="13">
        <f t="shared" si="2143"/>
        <v>5.1822443097970456E-3</v>
      </c>
      <c r="AA1763" s="13">
        <f t="shared" si="2144"/>
        <v>2.1298830384506584E-3</v>
      </c>
      <c r="AB1763" s="13">
        <f t="shared" si="2145"/>
        <v>4.3768698331181827E-4</v>
      </c>
      <c r="AC1763" s="13">
        <f t="shared" si="2146"/>
        <v>6.3765062765045555E-7</v>
      </c>
      <c r="AD1763" s="13">
        <f t="shared" si="2147"/>
        <v>5.2102122424679972E-4</v>
      </c>
      <c r="AE1763" s="13">
        <f t="shared" si="2148"/>
        <v>2.1569499586659741E-4</v>
      </c>
      <c r="AF1763" s="13">
        <f t="shared" si="2149"/>
        <v>4.4647251471519316E-5</v>
      </c>
      <c r="AG1763" s="13">
        <f t="shared" si="2150"/>
        <v>6.1610981622523566E-6</v>
      </c>
      <c r="AH1763" s="13">
        <f t="shared" si="2151"/>
        <v>5.3634291318806909E-4</v>
      </c>
      <c r="AI1763" s="13">
        <f t="shared" si="2152"/>
        <v>2.2043493230005989E-4</v>
      </c>
      <c r="AJ1763" s="13">
        <f t="shared" si="2153"/>
        <v>4.5298966559751404E-5</v>
      </c>
      <c r="AK1763" s="13">
        <f t="shared" si="2154"/>
        <v>6.2059019713755793E-6</v>
      </c>
      <c r="AL1763" s="13">
        <f t="shared" si="2155"/>
        <v>4.3397559677837358E-9</v>
      </c>
      <c r="AM1763" s="13">
        <f t="shared" si="2156"/>
        <v>4.2827555084508023E-5</v>
      </c>
      <c r="AN1763" s="13">
        <f t="shared" si="2157"/>
        <v>1.7729967392947662E-5</v>
      </c>
      <c r="AO1763" s="13">
        <f t="shared" si="2158"/>
        <v>3.6699706898362886E-6</v>
      </c>
      <c r="AP1763" s="13">
        <f t="shared" si="2159"/>
        <v>5.0643766250861074E-7</v>
      </c>
      <c r="AQ1763" s="13">
        <f t="shared" si="2160"/>
        <v>5.2414404844734575E-8</v>
      </c>
      <c r="AR1763" s="13">
        <f t="shared" si="2161"/>
        <v>4.4407589195783116E-5</v>
      </c>
      <c r="AS1763" s="13">
        <f t="shared" si="2162"/>
        <v>1.8251353149787596E-5</v>
      </c>
      <c r="AT1763" s="13">
        <f t="shared" si="2163"/>
        <v>3.7506189576025621E-6</v>
      </c>
      <c r="AU1763" s="13">
        <f t="shared" si="2164"/>
        <v>5.1383012352306726E-7</v>
      </c>
      <c r="AV1763" s="13">
        <f t="shared" si="2165"/>
        <v>5.2795564976926381E-8</v>
      </c>
      <c r="AW1763" s="13">
        <f t="shared" si="2166"/>
        <v>2.0510929151523308E-11</v>
      </c>
      <c r="AX1763" s="13">
        <f t="shared" si="2167"/>
        <v>2.9336608394538499E-6</v>
      </c>
      <c r="AY1763" s="13">
        <f t="shared" si="2168"/>
        <v>1.2144917197082562E-6</v>
      </c>
      <c r="AZ1763" s="13">
        <f t="shared" si="2169"/>
        <v>2.5139070566768568E-7</v>
      </c>
      <c r="BA1763" s="13">
        <f t="shared" si="2170"/>
        <v>3.4690664344355337E-8</v>
      </c>
      <c r="BB1763" s="13">
        <f t="shared" si="2171"/>
        <v>3.5903540749142517E-9</v>
      </c>
      <c r="BC1763" s="13">
        <f t="shared" si="2172"/>
        <v>2.9727057989538605E-10</v>
      </c>
      <c r="BD1763" s="13">
        <f t="shared" si="2173"/>
        <v>3.0640129813895401E-6</v>
      </c>
      <c r="BE1763" s="13">
        <f t="shared" si="2174"/>
        <v>1.2592978810969632E-6</v>
      </c>
      <c r="BF1763" s="13">
        <f t="shared" si="2175"/>
        <v>2.5878336073761048E-7</v>
      </c>
      <c r="BG1763" s="13">
        <f t="shared" si="2176"/>
        <v>3.5452997949575036E-8</v>
      </c>
      <c r="BH1763" s="13">
        <f t="shared" si="2177"/>
        <v>3.6427624056758866E-9</v>
      </c>
      <c r="BI1763" s="13">
        <f t="shared" si="2178"/>
        <v>2.9943234618588048E-10</v>
      </c>
      <c r="BJ1763" s="14">
        <f t="shared" si="2179"/>
        <v>0.24091426671730132</v>
      </c>
      <c r="BK1763" s="14">
        <f t="shared" si="2180"/>
        <v>0.51604222139437805</v>
      </c>
      <c r="BL1763" s="14">
        <f t="shared" si="2181"/>
        <v>0.23786191930329614</v>
      </c>
      <c r="BM1763" s="14">
        <f t="shared" si="2182"/>
        <v>5.1080942564312663E-2</v>
      </c>
      <c r="BN1763" s="14">
        <f t="shared" si="2183"/>
        <v>0.94891849468925116</v>
      </c>
    </row>
    <row r="1764" spans="1:66" s="31" customFormat="1" x14ac:dyDescent="0.25">
      <c r="A1764" s="31" t="s">
        <v>136</v>
      </c>
      <c r="B1764" s="31" t="s">
        <v>483</v>
      </c>
      <c r="C1764" s="31" t="s">
        <v>137</v>
      </c>
      <c r="D1764" s="32" t="s">
        <v>526</v>
      </c>
      <c r="E1764" s="31">
        <f>VLOOKUP(A1764,home!$A$2:$E$405,3,FALSE)</f>
        <v>1.6168224299065399</v>
      </c>
      <c r="F1764" s="31">
        <f>VLOOKUP(B1764,home!$B$2:$E$405,3,FALSE)</f>
        <v>0.31</v>
      </c>
      <c r="G1764" s="31">
        <f>VLOOKUP(C1764,away!$B$2:$E$405,4,FALSE)</f>
        <v>0.77</v>
      </c>
      <c r="H1764" s="31">
        <f>VLOOKUP(A1764,away!$A$2:$E$405,3,FALSE)</f>
        <v>1.36448598130841</v>
      </c>
      <c r="I1764" s="31">
        <f>VLOOKUP(C1764,away!$B$2:$E$405,3,FALSE)</f>
        <v>0.46</v>
      </c>
      <c r="J1764" s="31">
        <f>VLOOKUP(B1764,home!$B$2:$E$405,4,FALSE)</f>
        <v>0.73</v>
      </c>
      <c r="K1764" s="33">
        <f t="shared" si="2128"/>
        <v>0.38593551401869108</v>
      </c>
      <c r="L1764" s="33">
        <f t="shared" si="2129"/>
        <v>0.45819439252336414</v>
      </c>
      <c r="M1764" s="34">
        <f t="shared" si="2130"/>
        <v>0.42993127590601066</v>
      </c>
      <c r="N1764" s="34">
        <f t="shared" si="2131"/>
        <v>0.16592574795949788</v>
      </c>
      <c r="O1764" s="34">
        <f t="shared" si="2132"/>
        <v>0.19699209979054941</v>
      </c>
      <c r="P1764" s="34">
        <f t="shared" si="2133"/>
        <v>7.6026247290286966E-2</v>
      </c>
      <c r="Q1764" s="34">
        <f t="shared" si="2134"/>
        <v>3.2018319413842304E-2</v>
      </c>
      <c r="R1764" s="34">
        <f t="shared" si="2135"/>
        <v>4.5130337747716347E-2</v>
      </c>
      <c r="S1764" s="34">
        <f t="shared" si="2136"/>
        <v>3.3609966295563582E-3</v>
      </c>
      <c r="T1764" s="34">
        <f t="shared" si="2137"/>
        <v>1.4670614413444511E-2</v>
      </c>
      <c r="U1764" s="34">
        <f t="shared" si="2138"/>
        <v>1.7417400096502042E-2</v>
      </c>
      <c r="V1764" s="34">
        <f t="shared" si="2139"/>
        <v>6.6037417611298534E-5</v>
      </c>
      <c r="W1764" s="34">
        <f t="shared" si="2140"/>
        <v>4.1190021869986224E-3</v>
      </c>
      <c r="X1764" s="34">
        <f t="shared" si="2141"/>
        <v>1.887303704874242E-3</v>
      </c>
      <c r="Y1764" s="34">
        <f t="shared" si="2142"/>
        <v>4.323759872809738E-4</v>
      </c>
      <c r="Z1764" s="34">
        <f t="shared" si="2143"/>
        <v>6.8928225628963804E-3</v>
      </c>
      <c r="AA1764" s="34">
        <f t="shared" si="2144"/>
        <v>2.6601850188510455E-3</v>
      </c>
      <c r="AB1764" s="34">
        <f t="shared" si="2145"/>
        <v>5.1332993631754995E-4</v>
      </c>
      <c r="AC1764" s="34">
        <f t="shared" si="2146"/>
        <v>7.2985168256666139E-7</v>
      </c>
      <c r="AD1764" s="34">
        <f t="shared" si="2147"/>
        <v>3.9741730657085654E-4</v>
      </c>
      <c r="AE1764" s="34">
        <f t="shared" si="2148"/>
        <v>1.8209438136250518E-4</v>
      </c>
      <c r="AF1764" s="34">
        <f t="shared" si="2149"/>
        <v>4.1717312225155419E-5</v>
      </c>
      <c r="AG1764" s="34">
        <f t="shared" si="2150"/>
        <v>6.3715461775708663E-6</v>
      </c>
      <c r="AH1764" s="34">
        <f t="shared" si="2151"/>
        <v>7.8956316174441112E-4</v>
      </c>
      <c r="AI1764" s="34">
        <f t="shared" si="2152"/>
        <v>3.0472046467805219E-4</v>
      </c>
      <c r="AJ1764" s="34">
        <f t="shared" si="2153"/>
        <v>5.8801224583769247E-5</v>
      </c>
      <c r="AK1764" s="34">
        <f t="shared" si="2154"/>
        <v>7.5644936115551598E-6</v>
      </c>
      <c r="AL1764" s="34">
        <f t="shared" si="2155"/>
        <v>5.162488761685303E-9</v>
      </c>
      <c r="AM1764" s="34">
        <f t="shared" si="2156"/>
        <v>3.0675490498269463E-5</v>
      </c>
      <c r="AN1764" s="34">
        <f t="shared" si="2157"/>
        <v>1.4055337734210805E-5</v>
      </c>
      <c r="AO1764" s="34">
        <f t="shared" si="2158"/>
        <v>3.220038467418718E-6</v>
      </c>
      <c r="AP1764" s="34">
        <f t="shared" si="2159"/>
        <v>4.9180118982692795E-7</v>
      </c>
      <c r="AQ1764" s="34">
        <f t="shared" si="2160"/>
        <v>5.6335136853754231E-8</v>
      </c>
      <c r="AR1764" s="34">
        <f t="shared" si="2161"/>
        <v>7.2354682650861463E-5</v>
      </c>
      <c r="AS1764" s="34">
        <f t="shared" si="2162"/>
        <v>2.7924241640519482E-5</v>
      </c>
      <c r="AT1764" s="34">
        <f t="shared" si="2163"/>
        <v>5.3884782755580128E-6</v>
      </c>
      <c r="AU1764" s="34">
        <f t="shared" si="2164"/>
        <v>6.9320171101867734E-7</v>
      </c>
      <c r="AV1764" s="34">
        <f t="shared" si="2165"/>
        <v>6.6882789665157351E-8</v>
      </c>
      <c r="AW1764" s="34">
        <f t="shared" si="2166"/>
        <v>2.5358358237482629E-11</v>
      </c>
      <c r="AX1764" s="34">
        <f t="shared" si="2167"/>
        <v>1.9731268655375154E-6</v>
      </c>
      <c r="AY1764" s="34">
        <f t="shared" si="2168"/>
        <v>9.0407566552649141E-7</v>
      </c>
      <c r="AZ1764" s="34">
        <f t="shared" si="2169"/>
        <v>2.0712120018053338E-7</v>
      </c>
      <c r="BA1764" s="34">
        <f t="shared" si="2170"/>
        <v>3.1633924165143194E-8</v>
      </c>
      <c r="BB1764" s="34">
        <f t="shared" si="2171"/>
        <v>3.6236216664944885E-9</v>
      </c>
      <c r="BC1764" s="34">
        <f t="shared" si="2172"/>
        <v>3.3206462564278863E-10</v>
      </c>
      <c r="BD1764" s="34">
        <f t="shared" si="2173"/>
        <v>5.5254183105720397E-6</v>
      </c>
      <c r="BE1764" s="34">
        <f t="shared" si="2174"/>
        <v>2.1324551558589075E-6</v>
      </c>
      <c r="BF1764" s="34">
        <f t="shared" si="2175"/>
        <v>4.1149508834910783E-7</v>
      </c>
      <c r="BG1764" s="34">
        <f t="shared" si="2176"/>
        <v>5.293685614605988E-8</v>
      </c>
      <c r="BH1764" s="34">
        <f t="shared" si="2177"/>
        <v>5.1075531968157815E-9</v>
      </c>
      <c r="BI1764" s="34">
        <f t="shared" si="2178"/>
        <v>3.9423723367818168E-10</v>
      </c>
      <c r="BJ1764" s="35">
        <f t="shared" si="2179"/>
        <v>0.21973258312864294</v>
      </c>
      <c r="BK1764" s="35">
        <f t="shared" si="2180"/>
        <v>0.50938619633330218</v>
      </c>
      <c r="BL1764" s="35">
        <f t="shared" si="2181"/>
        <v>0.26398855722882314</v>
      </c>
      <c r="BM1764" s="35">
        <f t="shared" si="2182"/>
        <v>5.3975227095453875E-2</v>
      </c>
      <c r="BN1764" s="35">
        <f t="shared" si="2183"/>
        <v>0.94602402810790354</v>
      </c>
    </row>
    <row r="1765" spans="1:66" x14ac:dyDescent="0.25">
      <c r="A1765" t="s">
        <v>91</v>
      </c>
      <c r="B1765" t="s">
        <v>107</v>
      </c>
      <c r="C1765" t="s">
        <v>92</v>
      </c>
      <c r="D1765" s="11">
        <v>44478</v>
      </c>
      <c r="E1765" s="10">
        <f>VLOOKUP(A1765,home!$A$2:$E$405,3,FALSE)</f>
        <v>1.515625</v>
      </c>
      <c r="F1765" s="10">
        <f>VLOOKUP(B1765,home!$B$2:$E$405,3,FALSE)</f>
        <v>1.1000000000000001</v>
      </c>
      <c r="G1765" s="10">
        <f>VLOOKUP(C1765,away!$B$2:$E$405,4,FALSE)</f>
        <v>1.32</v>
      </c>
      <c r="H1765" s="10">
        <f>VLOOKUP(A1765,away!$A$2:$E$405,3,FALSE)</f>
        <v>1.203125</v>
      </c>
      <c r="I1765" s="10">
        <f>VLOOKUP(C1765,away!$B$2:$E$405,3,FALSE)</f>
        <v>0.99</v>
      </c>
      <c r="J1765" s="10">
        <f>VLOOKUP(B1765,home!$B$2:$E$405,4,FALSE)</f>
        <v>0.83</v>
      </c>
      <c r="K1765" s="12">
        <f t="shared" ref="K1765:K1810" si="2184">E1765*F1765*G1765</f>
        <v>2.2006875000000004</v>
      </c>
      <c r="L1765" s="12">
        <f t="shared" ref="L1765:L1810" si="2185">H1765*I1765*J1765</f>
        <v>0.98860781249999996</v>
      </c>
      <c r="M1765" s="13">
        <f t="shared" ref="M1765:M1810" si="2186">_xlfn.POISSON.DIST(0,K1765,FALSE) * _xlfn.POISSON.DIST(0,L1765,FALSE)</f>
        <v>4.1200894466927686E-2</v>
      </c>
      <c r="N1765" s="13">
        <f t="shared" ref="N1765:N1810" si="2187">_xlfn.POISSON.DIST(1,K1765,FALSE) * _xlfn.POISSON.DIST(0,L1765,FALSE)</f>
        <v>9.0670293442186925E-2</v>
      </c>
      <c r="O1765" s="13">
        <f t="shared" ref="O1765:O1810" si="2188">_xlfn.POISSON.DIST(0,K1765,FALSE) * _xlfn.POISSON.DIST(1,L1765,FALSE)</f>
        <v>4.0731526151992735E-2</v>
      </c>
      <c r="P1765" s="13">
        <f t="shared" ref="P1765:P1810" si="2189">_xlfn.POISSON.DIST(1,K1765,FALSE) * _xlfn.POISSON.DIST(1,L1765,FALSE)</f>
        <v>8.9637360458613508E-2</v>
      </c>
      <c r="Q1765" s="13">
        <f t="shared" ref="Q1765:Q1810" si="2190">_xlfn.POISSON.DIST(2,K1765,FALSE) * _xlfn.POISSON.DIST(0,L1765,FALSE)</f>
        <v>9.9768490699776419E-2</v>
      </c>
      <c r="R1765" s="13">
        <f t="shared" ref="R1765:R1810" si="2191">_xlfn.POISSON.DIST(0,K1765,FALSE) * _xlfn.POISSON.DIST(2,L1765,FALSE)</f>
        <v>2.0133752484454041E-2</v>
      </c>
      <c r="S1765" s="13">
        <f t="shared" ref="S1765:S1810" si="2192">_xlfn.POISSON.DIST(2,K1765,FALSE) * _xlfn.POISSON.DIST(2,L1765,FALSE)</f>
        <v>4.8754138071183506E-2</v>
      </c>
      <c r="T1765" s="13">
        <f t="shared" ref="T1765:T1810" si="2193">_xlfn.POISSON.DIST(2,K1765,FALSE) * _xlfn.POISSON.DIST(1,L1765,FALSE)</f>
        <v>9.8631909347132563E-2</v>
      </c>
      <c r="U1765" s="13">
        <f t="shared" ref="U1765:U1810" si="2194">_xlfn.POISSON.DIST(1,K1765,FALSE) * _xlfn.POISSON.DIST(2,L1765,FALSE)</f>
        <v>4.4308097420631944E-2</v>
      </c>
      <c r="V1765" s="13">
        <f t="shared" ref="V1765:V1810" si="2195">_xlfn.POISSON.DIST(3,K1765,FALSE) * _xlfn.POISSON.DIST(3,L1765,FALSE)</f>
        <v>1.1785591617417377E-2</v>
      </c>
      <c r="W1765" s="13">
        <f t="shared" ref="W1765:W1810" si="2196">_xlfn.POISSON.DIST(3,K1765,FALSE) * _xlfn.POISSON.DIST(0,L1765,FALSE)</f>
        <v>7.318642345895475E-2</v>
      </c>
      <c r="X1765" s="13">
        <f t="shared" ref="X1765:X1810" si="2197">_xlfn.POISSON.DIST(3,K1765,FALSE) * _xlfn.POISSON.DIST(1,L1765,FALSE)</f>
        <v>7.2352670000455935E-2</v>
      </c>
      <c r="Y1765" s="13">
        <f t="shared" ref="Y1765:Y1810" si="2198">_xlfn.POISSON.DIST(3,K1765,FALSE) * _xlfn.POISSON.DIST(2,L1765,FALSE)</f>
        <v>3.5764207408842556E-2</v>
      </c>
      <c r="Z1765" s="13">
        <f t="shared" ref="Z1765:Z1810" si="2199">_xlfn.POISSON.DIST(0,K1765,FALSE) * _xlfn.POISSON.DIST(3,L1765,FALSE)</f>
        <v>6.6347950003575159E-3</v>
      </c>
      <c r="AA1765" s="13">
        <f t="shared" ref="AA1765:AA1810" si="2200">_xlfn.POISSON.DIST(1,K1765,FALSE) * _xlfn.POISSON.DIST(3,L1765,FALSE)</f>
        <v>1.4601110422349281E-2</v>
      </c>
      <c r="AB1765" s="13">
        <f t="shared" ref="AB1765:AB1810" si="2201">_xlfn.POISSON.DIST(2,K1765,FALSE) * _xlfn.POISSON.DIST(3,L1765,FALSE)</f>
        <v>1.60662405962919E-2</v>
      </c>
      <c r="AC1765" s="13">
        <f t="shared" ref="AC1765:AC1810" si="2202">_xlfn.POISSON.DIST(4,K1765,FALSE) * _xlfn.POISSON.DIST(4,L1765,FALSE)</f>
        <v>1.602558235835845E-3</v>
      </c>
      <c r="AD1765" s="13">
        <f t="shared" ref="AD1765:AD1810" si="2203">_xlfn.POISSON.DIST(4,K1765,FALSE) * _xlfn.POISSON.DIST(0,L1765,FALSE)</f>
        <v>4.0265111818957131E-2</v>
      </c>
      <c r="AE1765" s="13">
        <f t="shared" ref="AE1765:AE1810" si="2204">_xlfn.POISSON.DIST(4,K1765,FALSE) * _xlfn.POISSON.DIST(1,L1765,FALSE)</f>
        <v>3.9806404115407104E-2</v>
      </c>
      <c r="AF1765" s="13">
        <f t="shared" ref="AF1765:AF1810" si="2205">_xlfn.POISSON.DIST(4,K1765,FALSE) * _xlfn.POISSON.DIST(2,L1765,FALSE)</f>
        <v>1.9676461048011806E-2</v>
      </c>
      <c r="AG1765" s="13">
        <f t="shared" ref="AG1765:AG1810" si="2206">_xlfn.POISSON.DIST(4,K1765,FALSE) * _xlfn.POISSON.DIST(3,L1765,FALSE)</f>
        <v>6.4841010381388037E-3</v>
      </c>
      <c r="AH1765" s="13">
        <f t="shared" ref="AH1765:AH1810" si="2207">_xlfn.POISSON.DIST(0,K1765,FALSE) * _xlfn.POISSON.DIST(4,L1765,FALSE)</f>
        <v>1.6398025429223448E-3</v>
      </c>
      <c r="AI1765" s="13">
        <f t="shared" ref="AI1765:AI1810" si="2208">_xlfn.POISSON.DIST(1,K1765,FALSE) * _xlfn.POISSON.DIST(4,L1765,FALSE)</f>
        <v>3.6086929586774175E-3</v>
      </c>
      <c r="AJ1765" s="13">
        <f t="shared" ref="AJ1765:AJ1810" si="2209">_xlfn.POISSON.DIST(2,K1765,FALSE) * _xlfn.POISSON.DIST(4,L1765,FALSE)</f>
        <v>3.9708027427497071E-3</v>
      </c>
      <c r="AK1765" s="13">
        <f t="shared" ref="AK1765:AK1810" si="2210">_xlfn.POISSON.DIST(3,K1765,FALSE) * _xlfn.POISSON.DIST(4,L1765,FALSE)</f>
        <v>2.9128319869783322E-3</v>
      </c>
      <c r="AL1765" s="13">
        <f t="shared" ref="AL1765:AL1810" si="2211">_xlfn.POISSON.DIST(5,K1765,FALSE) * _xlfn.POISSON.DIST(5,L1765,FALSE)</f>
        <v>1.3946210838392919E-4</v>
      </c>
      <c r="AM1765" s="13">
        <f t="shared" ref="AM1765:AM1810" si="2212">_xlfn.POISSON.DIST(5,K1765,FALSE) * _xlfn.POISSON.DIST(0,L1765,FALSE)</f>
        <v>1.7722185653216243E-2</v>
      </c>
      <c r="AN1765" s="13">
        <f t="shared" ref="AN1765:AN1810" si="2213">_xlfn.POISSON.DIST(5,K1765,FALSE) * _xlfn.POISSON.DIST(1,L1765,FALSE)</f>
        <v>1.7520291191344992E-2</v>
      </c>
      <c r="AO1765" s="13">
        <f t="shared" ref="AO1765:AO1810" si="2214">_xlfn.POISSON.DIST(5,K1765,FALSE) * _xlfn.POISSON.DIST(2,L1765,FALSE)</f>
        <v>8.6603483745192958E-3</v>
      </c>
      <c r="AP1765" s="13">
        <f t="shared" ref="AP1765:AP1810" si="2215">_xlfn.POISSON.DIST(5,K1765,FALSE) * _xlfn.POISSON.DIST(3,L1765,FALSE)</f>
        <v>2.8538960206738171E-3</v>
      </c>
      <c r="AQ1765" s="13">
        <f t="shared" ref="AQ1765:AQ1810" si="2216">_xlfn.POISSON.DIST(5,K1765,FALSE) * _xlfn.POISSON.DIST(4,L1765,FALSE)</f>
        <v>7.0534597552519916E-4</v>
      </c>
      <c r="AR1765" s="13">
        <f t="shared" ref="AR1765:AR1810" si="2217">_xlfn.POISSON.DIST(0,K1765,FALSE) * _xlfn.POISSON.DIST(5,L1765,FALSE)</f>
        <v>3.2422432097807947E-4</v>
      </c>
      <c r="AS1765" s="13">
        <f t="shared" ref="AS1765:AS1810" si="2218">_xlfn.POISSON.DIST(1,K1765,FALSE) * _xlfn.POISSON.DIST(5,L1765,FALSE)</f>
        <v>7.1351641037244726E-4</v>
      </c>
      <c r="AT1765" s="13">
        <f t="shared" ref="AT1765:AT1810" si="2219">_xlfn.POISSON.DIST(2,K1765,FALSE) * _xlfn.POISSON.DIST(5,L1765,FALSE)</f>
        <v>7.851133226757579E-4</v>
      </c>
      <c r="AU1765" s="13">
        <f t="shared" ref="AU1765:AU1810" si="2220">_xlfn.POISSON.DIST(3,K1765,FALSE) * _xlfn.POISSON.DIST(5,L1765,FALSE)</f>
        <v>5.7592969176533575E-4</v>
      </c>
      <c r="AV1765" s="13">
        <f t="shared" ref="AV1765:AV1810" si="2221">_xlfn.POISSON.DIST(4,K1765,FALSE) * _xlfn.POISSON.DIST(5,L1765,FALSE)</f>
        <v>3.1686031838670689E-4</v>
      </c>
      <c r="AW1765" s="13">
        <f t="shared" ref="AW1765:AW1810" si="2222">_xlfn.POISSON.DIST(6,K1765,FALSE) * _xlfn.POISSON.DIST(6,L1765,FALSE)</f>
        <v>8.428225380157401E-6</v>
      </c>
      <c r="AX1765" s="13">
        <f t="shared" ref="AX1765:AX1810" si="2223">_xlfn.POISSON.DIST(6,K1765,FALSE) * _xlfn.POISSON.DIST(0,L1765,FALSE)</f>
        <v>6.5001654066187175E-3</v>
      </c>
      <c r="AY1765" s="13">
        <f t="shared" ref="AY1765:AY1810" si="2224">_xlfn.POISSON.DIST(6,K1765,FALSE) * _xlfn.POISSON.DIST(1,L1765,FALSE)</f>
        <v>6.4261143035255035E-3</v>
      </c>
      <c r="AZ1765" s="13">
        <f t="shared" ref="AZ1765:AZ1810" si="2225">_xlfn.POISSON.DIST(6,K1765,FALSE) * _xlfn.POISSON.DIST(2,L1765,FALSE)</f>
        <v>3.1764534022416546E-3</v>
      </c>
      <c r="BA1765" s="13">
        <f t="shared" ref="BA1765:BA1810" si="2226">_xlfn.POISSON.DIST(6,K1765,FALSE) * _xlfn.POISSON.DIST(3,L1765,FALSE)</f>
        <v>1.0467555498327682E-3</v>
      </c>
      <c r="BB1765" s="13">
        <f t="shared" ref="BB1765:BB1810" si="2227">_xlfn.POISSON.DIST(6,K1765,FALSE) * _xlfn.POISSON.DIST(4,L1765,FALSE)</f>
        <v>2.5870767858560188E-4</v>
      </c>
      <c r="BC1765" s="13">
        <f t="shared" ref="BC1765:BC1810" si="2228">_xlfn.POISSON.DIST(6,K1765,FALSE) * _xlfn.POISSON.DIST(5,L1765,FALSE)</f>
        <v>5.115208644069301E-5</v>
      </c>
      <c r="BD1765" s="13">
        <f t="shared" ref="BD1765:BD1810" si="2229">_xlfn.POISSON.DIST(0,K1765,FALSE) * _xlfn.POISSON.DIST(6,L1765,FALSE)</f>
        <v>5.3421782786906139E-5</v>
      </c>
      <c r="BE1765" s="13">
        <f t="shared" ref="BE1765:BE1810" si="2230">_xlfn.POISSON.DIST(1,K1765,FALSE) * _xlfn.POISSON.DIST(6,L1765,FALSE)</f>
        <v>1.175646496068595E-4</v>
      </c>
      <c r="BF1765" s="13">
        <f t="shared" ref="BF1765:BF1810" si="2231">_xlfn.POISSON.DIST(2,K1765,FALSE) * _xlfn.POISSON.DIST(6,L1765,FALSE)</f>
        <v>1.2936152741584788E-4</v>
      </c>
      <c r="BG1765" s="13">
        <f t="shared" ref="BG1765:BG1810" si="2232">_xlfn.POISSON.DIST(3,K1765,FALSE) * _xlfn.POISSON.DIST(6,L1765,FALSE)</f>
        <v>9.4894765454987918E-5</v>
      </c>
      <c r="BH1765" s="13">
        <f t="shared" ref="BH1765:BH1810" si="2233">_xlfn.POISSON.DIST(4,K1765,FALSE) * _xlfn.POISSON.DIST(6,L1765,FALSE)</f>
        <v>5.2208431038055948E-5</v>
      </c>
      <c r="BI1765" s="13">
        <f t="shared" ref="BI1765:BI1810" si="2234">_xlfn.POISSON.DIST(5,K1765,FALSE) * _xlfn.POISSON.DIST(6,L1765,FALSE)</f>
        <v>2.2978888316012348E-5</v>
      </c>
      <c r="BJ1765" s="14">
        <f t="shared" ref="BJ1765:BJ1810" si="2235">SUM(N1765,Q1765,T1765,W1765,X1765,Y1765,AD1765,AE1765,AF1765,AG1765,AM1765,AN1765,AO1765,AP1765,AQ1765,AX1765,AY1765,AZ1765,BA1765,BB1765,BC1765)</f>
        <v>0.6415274880203885</v>
      </c>
      <c r="BK1765" s="14">
        <f t="shared" ref="BK1765:BK1810" si="2236">SUM(M1765,P1765,S1765,V1765,AC1765,AL1765,AY1765)</f>
        <v>0.19954611926188734</v>
      </c>
      <c r="BL1765" s="14">
        <f t="shared" ref="BL1765:BL1810" si="2237">SUM(O1765,R1765,U1765,AA1765,AB1765,AH1765,AI1765,AJ1765,AK1765,AR1765,AS1765,AT1765,AU1765,AV1765,BD1765,BE1765,BF1765,BG1765,BH1765,BI1765)</f>
        <v>0.15115893141584474</v>
      </c>
      <c r="BM1765" s="14">
        <f t="shared" ref="BM1765:BM1810" si="2238">SUM(S1765:BI1765)</f>
        <v>0.61030732991638148</v>
      </c>
      <c r="BN1765" s="14">
        <f t="shared" ref="BN1765:BN1810" si="2239">SUM(M1765:R1765)</f>
        <v>0.38214231770395135</v>
      </c>
    </row>
    <row r="1766" spans="1:66" x14ac:dyDescent="0.25">
      <c r="A1766" t="s">
        <v>91</v>
      </c>
      <c r="B1766" t="s">
        <v>370</v>
      </c>
      <c r="C1766" t="s">
        <v>117</v>
      </c>
      <c r="D1766" s="11">
        <v>44478</v>
      </c>
      <c r="E1766" s="10">
        <f>VLOOKUP(A1766,home!$A$2:$E$405,3,FALSE)</f>
        <v>1.515625</v>
      </c>
      <c r="F1766" s="10">
        <f>VLOOKUP(B1766,home!$B$2:$E$405,3,FALSE)</f>
        <v>0.82</v>
      </c>
      <c r="G1766" s="10">
        <f>VLOOKUP(C1766,away!$B$2:$E$405,4,FALSE)</f>
        <v>0.88</v>
      </c>
      <c r="H1766" s="10">
        <f>VLOOKUP(A1766,away!$A$2:$E$405,3,FALSE)</f>
        <v>1.203125</v>
      </c>
      <c r="I1766" s="10">
        <f>VLOOKUP(C1766,away!$B$2:$E$405,3,FALSE)</f>
        <v>1.43</v>
      </c>
      <c r="J1766" s="10">
        <f>VLOOKUP(B1766,home!$B$2:$E$405,4,FALSE)</f>
        <v>0.62</v>
      </c>
      <c r="K1766" s="12">
        <f t="shared" si="2184"/>
        <v>1.093675</v>
      </c>
      <c r="L1766" s="12">
        <f t="shared" si="2185"/>
        <v>1.0666906249999999</v>
      </c>
      <c r="M1766" s="13">
        <f t="shared" si="2186"/>
        <v>0.11528296299816933</v>
      </c>
      <c r="N1766" s="13">
        <f t="shared" si="2187"/>
        <v>0.12608209455702282</v>
      </c>
      <c r="O1766" s="13">
        <f t="shared" si="2188"/>
        <v>0.12297125585236908</v>
      </c>
      <c r="P1766" s="13">
        <f t="shared" si="2189"/>
        <v>0.13449058824433971</v>
      </c>
      <c r="Q1766" s="13">
        <f t="shared" si="2190"/>
        <v>6.8946417382325959E-2</v>
      </c>
      <c r="R1766" s="13">
        <f t="shared" si="2191"/>
        <v>6.5586142881099235E-2</v>
      </c>
      <c r="S1766" s="13">
        <f t="shared" si="2192"/>
        <v>3.9224612761288434E-2</v>
      </c>
      <c r="T1766" s="13">
        <f t="shared" si="2193"/>
        <v>7.3544497049064114E-2</v>
      </c>
      <c r="U1766" s="13">
        <f t="shared" si="2194"/>
        <v>7.1729924815486193E-2</v>
      </c>
      <c r="V1766" s="13">
        <f t="shared" si="2195"/>
        <v>5.0844375600561679E-3</v>
      </c>
      <c r="W1766" s="13">
        <f t="shared" si="2196"/>
        <v>2.5134991010205117E-2</v>
      </c>
      <c r="X1766" s="13">
        <f t="shared" si="2197"/>
        <v>2.681125927004507E-2</v>
      </c>
      <c r="Y1766" s="13">
        <f t="shared" si="2198"/>
        <v>1.429965945390071E-2</v>
      </c>
      <c r="Z1766" s="13">
        <f t="shared" si="2199"/>
        <v>2.3320041247059678E-2</v>
      </c>
      <c r="AA1766" s="13">
        <f t="shared" si="2200"/>
        <v>2.550454611087799E-2</v>
      </c>
      <c r="AB1766" s="13">
        <f t="shared" si="2201"/>
        <v>1.3946842233907242E-2</v>
      </c>
      <c r="AC1766" s="13">
        <f t="shared" si="2202"/>
        <v>3.7072314316862035E-4</v>
      </c>
      <c r="AD1766" s="13">
        <f t="shared" si="2203"/>
        <v>6.8723778232715185E-3</v>
      </c>
      <c r="AE1766" s="13">
        <f t="shared" si="2204"/>
        <v>7.3307009955416325E-3</v>
      </c>
      <c r="AF1766" s="13">
        <f t="shared" si="2205"/>
        <v>3.909795013311213E-3</v>
      </c>
      <c r="AG1766" s="13">
        <f t="shared" si="2206"/>
        <v>1.390180562123607E-3</v>
      </c>
      <c r="AH1766" s="13">
        <f t="shared" si="2207"/>
        <v>6.2188173432129656E-3</v>
      </c>
      <c r="AI1766" s="13">
        <f t="shared" si="2208"/>
        <v>6.8013650578384391E-3</v>
      </c>
      <c r="AJ1766" s="13">
        <f t="shared" si="2209"/>
        <v>3.7192414648157274E-3</v>
      </c>
      <c r="AK1766" s="13">
        <f t="shared" si="2210"/>
        <v>1.355880469677447E-3</v>
      </c>
      <c r="AL1766" s="13">
        <f t="shared" si="2211"/>
        <v>1.7299615590668028E-5</v>
      </c>
      <c r="AM1766" s="13">
        <f t="shared" si="2212"/>
        <v>1.5032295631732962E-3</v>
      </c>
      <c r="AN1766" s="13">
        <f t="shared" si="2213"/>
        <v>1.6034808822597997E-3</v>
      </c>
      <c r="AO1766" s="13">
        <f t="shared" si="2214"/>
        <v>8.5520901223662871E-4</v>
      </c>
      <c r="AP1766" s="13">
        <f t="shared" si="2215"/>
        <v>3.0408114525610732E-4</v>
      </c>
      <c r="AQ1766" s="13">
        <f t="shared" si="2216"/>
        <v>8.1090126720988206E-5</v>
      </c>
      <c r="AR1766" s="13">
        <f t="shared" si="2217"/>
        <v>1.3267108317185359E-3</v>
      </c>
      <c r="AS1766" s="13">
        <f t="shared" si="2218"/>
        <v>1.4509904688797695E-3</v>
      </c>
      <c r="AT1766" s="13">
        <f t="shared" si="2219"/>
        <v>7.9345600052604091E-4</v>
      </c>
      <c r="AU1766" s="13">
        <f t="shared" si="2220"/>
        <v>2.8926099712510596E-4</v>
      </c>
      <c r="AV1766" s="13">
        <f t="shared" si="2221"/>
        <v>7.9089380257700044E-5</v>
      </c>
      <c r="AW1766" s="13">
        <f t="shared" si="2222"/>
        <v>5.6060983838783784E-7</v>
      </c>
      <c r="AX1766" s="13">
        <f t="shared" si="2223"/>
        <v>2.7400743208392571E-4</v>
      </c>
      <c r="AY1766" s="13">
        <f t="shared" si="2224"/>
        <v>2.9228115898424762E-4</v>
      </c>
      <c r="AZ1766" s="13">
        <f t="shared" si="2225"/>
        <v>1.5588678607631574E-4</v>
      </c>
      <c r="BA1766" s="13">
        <f t="shared" si="2226"/>
        <v>5.5427657756328838E-5</v>
      </c>
      <c r="BB1766" s="13">
        <f t="shared" si="2227"/>
        <v>1.4781040723596124E-5</v>
      </c>
      <c r="BC1766" s="13">
        <f t="shared" si="2228"/>
        <v>3.1533595135206412E-6</v>
      </c>
      <c r="BD1766" s="13">
        <f t="shared" si="2229"/>
        <v>2.3586500104668572E-4</v>
      </c>
      <c r="BE1766" s="13">
        <f t="shared" si="2230"/>
        <v>2.5795965501973397E-4</v>
      </c>
      <c r="BF1766" s="13">
        <f t="shared" si="2231"/>
        <v>1.4106201285185376E-4</v>
      </c>
      <c r="BG1766" s="13">
        <f t="shared" si="2232"/>
        <v>5.1425332301917059E-5</v>
      </c>
      <c r="BH1766" s="13">
        <f t="shared" si="2233"/>
        <v>1.4060650076324779E-5</v>
      </c>
      <c r="BI1766" s="13">
        <f t="shared" si="2234"/>
        <v>3.0755562944449023E-6</v>
      </c>
      <c r="BJ1766" s="14">
        <f t="shared" si="2235"/>
        <v>0.35946460128159646</v>
      </c>
      <c r="BK1766" s="14">
        <f t="shared" si="2236"/>
        <v>0.29476290548159712</v>
      </c>
      <c r="BL1766" s="14">
        <f t="shared" si="2237"/>
        <v>0.32247697211538234</v>
      </c>
      <c r="BM1766" s="14">
        <f t="shared" si="2238"/>
        <v>0.36637333766116359</v>
      </c>
      <c r="BN1766" s="14">
        <f t="shared" si="2239"/>
        <v>0.63335946191532611</v>
      </c>
    </row>
    <row r="1767" spans="1:66" x14ac:dyDescent="0.25">
      <c r="A1767" t="s">
        <v>91</v>
      </c>
      <c r="B1767" t="s">
        <v>108</v>
      </c>
      <c r="C1767" t="s">
        <v>98</v>
      </c>
      <c r="D1767" s="11">
        <v>44478</v>
      </c>
      <c r="E1767" s="10">
        <f>VLOOKUP(A1767,home!$A$2:$E$405,3,FALSE)</f>
        <v>1.515625</v>
      </c>
      <c r="F1767" s="10">
        <f>VLOOKUP(B1767,home!$B$2:$E$405,3,FALSE)</f>
        <v>0.99</v>
      </c>
      <c r="G1767" s="10">
        <f>VLOOKUP(C1767,away!$B$2:$E$405,4,FALSE)</f>
        <v>0.79</v>
      </c>
      <c r="H1767" s="10">
        <f>VLOOKUP(A1767,away!$A$2:$E$405,3,FALSE)</f>
        <v>1.203125</v>
      </c>
      <c r="I1767" s="10">
        <f>VLOOKUP(C1767,away!$B$2:$E$405,3,FALSE)</f>
        <v>0.26</v>
      </c>
      <c r="J1767" s="10">
        <f>VLOOKUP(B1767,home!$B$2:$E$405,4,FALSE)</f>
        <v>0.55000000000000004</v>
      </c>
      <c r="K1767" s="12">
        <f t="shared" si="2184"/>
        <v>1.1853703125000001</v>
      </c>
      <c r="L1767" s="12">
        <f t="shared" si="2185"/>
        <v>0.17204687500000002</v>
      </c>
      <c r="M1767" s="13">
        <f t="shared" si="2186"/>
        <v>0.25732454043584801</v>
      </c>
      <c r="N1767" s="13">
        <f t="shared" si="2187"/>
        <v>0.30502487091036007</v>
      </c>
      <c r="O1767" s="13">
        <f t="shared" si="2188"/>
        <v>4.4271883042798783E-2</v>
      </c>
      <c r="P1767" s="13">
        <f t="shared" si="2189"/>
        <v>5.2478575837405846E-2</v>
      </c>
      <c r="Q1767" s="13">
        <f t="shared" si="2190"/>
        <v>0.18078371327564294</v>
      </c>
      <c r="R1767" s="13">
        <f t="shared" si="2191"/>
        <v>3.8084195639395114E-3</v>
      </c>
      <c r="S1767" s="13">
        <f t="shared" si="2192"/>
        <v>2.6756104540765144E-3</v>
      </c>
      <c r="T1767" s="13">
        <f t="shared" si="2193"/>
        <v>3.1103272919970375E-2</v>
      </c>
      <c r="U1767" s="13">
        <f t="shared" si="2194"/>
        <v>4.5143874886380926E-3</v>
      </c>
      <c r="V1767" s="13">
        <f t="shared" si="2195"/>
        <v>6.0629112295220972E-5</v>
      </c>
      <c r="W1767" s="13">
        <f t="shared" si="2196"/>
        <v>7.1431882233486441E-2</v>
      </c>
      <c r="X1767" s="13">
        <f t="shared" si="2197"/>
        <v>1.228963211363936E-2</v>
      </c>
      <c r="Y1767" s="13">
        <f t="shared" si="2198"/>
        <v>1.0571964000256485E-3</v>
      </c>
      <c r="Z1767" s="13">
        <f t="shared" si="2199"/>
        <v>2.1840889488821874E-4</v>
      </c>
      <c r="AA1767" s="13">
        <f t="shared" si="2200"/>
        <v>2.5889541998642751E-4</v>
      </c>
      <c r="AB1767" s="13">
        <f t="shared" si="2201"/>
        <v>1.5344347244706524E-4</v>
      </c>
      <c r="AC1767" s="13">
        <f t="shared" si="2202"/>
        <v>7.7279101085496852E-7</v>
      </c>
      <c r="AD1767" s="13">
        <f t="shared" si="2203"/>
        <v>2.1168308141392752E-2</v>
      </c>
      <c r="AE1767" s="13">
        <f t="shared" si="2204"/>
        <v>3.6419412647636811E-3</v>
      </c>
      <c r="AF1767" s="13">
        <f t="shared" si="2205"/>
        <v>3.1329230676806951E-4</v>
      </c>
      <c r="AG1767" s="13">
        <f t="shared" si="2206"/>
        <v>1.7966987446995919E-5</v>
      </c>
      <c r="AH1767" s="13">
        <f t="shared" si="2207"/>
        <v>9.3941419594303713E-6</v>
      </c>
      <c r="AI1767" s="13">
        <f t="shared" si="2208"/>
        <v>1.1135536990119342E-5</v>
      </c>
      <c r="AJ1767" s="13">
        <f t="shared" si="2209"/>
        <v>6.5998674809165404E-6</v>
      </c>
      <c r="AK1767" s="13">
        <f t="shared" si="2210"/>
        <v>2.6077623261042098E-6</v>
      </c>
      <c r="AL1767" s="13">
        <f t="shared" si="2211"/>
        <v>6.3040970132001077E-9</v>
      </c>
      <c r="AM1767" s="13">
        <f t="shared" si="2212"/>
        <v>5.018456807331804E-3</v>
      </c>
      <c r="AN1767" s="13">
        <f t="shared" si="2213"/>
        <v>8.6340981102391392E-4</v>
      </c>
      <c r="AO1767" s="13">
        <f t="shared" si="2214"/>
        <v>7.4273479915502478E-5</v>
      </c>
      <c r="AP1767" s="13">
        <f t="shared" si="2215"/>
        <v>4.259506704945826E-6</v>
      </c>
      <c r="AQ1767" s="13">
        <f t="shared" si="2216"/>
        <v>1.8320870440686899E-7</v>
      </c>
      <c r="AR1767" s="13">
        <f t="shared" si="2217"/>
        <v>3.2324655348527447E-7</v>
      </c>
      <c r="AS1767" s="13">
        <f t="shared" si="2218"/>
        <v>3.8316686811938774E-7</v>
      </c>
      <c r="AT1767" s="13">
        <f t="shared" si="2219"/>
        <v>2.2709731510116259E-7</v>
      </c>
      <c r="AU1767" s="13">
        <f t="shared" si="2220"/>
        <v>8.9731471789792048E-8</v>
      </c>
      <c r="AV1767" s="13">
        <f t="shared" si="2221"/>
        <v>2.6591255689137683E-8</v>
      </c>
      <c r="AW1767" s="13">
        <f t="shared" si="2222"/>
        <v>3.5712579642427478E-11</v>
      </c>
      <c r="AX1767" s="13">
        <f t="shared" si="2223"/>
        <v>9.9145495232910892E-4</v>
      </c>
      <c r="AY1767" s="13">
        <f t="shared" si="2224"/>
        <v>1.7057672625149715E-4</v>
      </c>
      <c r="AZ1767" s="13">
        <f t="shared" si="2225"/>
        <v>1.4673596349650275E-5</v>
      </c>
      <c r="BA1767" s="13">
        <f t="shared" si="2226"/>
        <v>8.4151546565624639E-7</v>
      </c>
      <c r="BB1767" s="13">
        <f t="shared" si="2227"/>
        <v>3.6195026532581735E-8</v>
      </c>
      <c r="BC1767" s="13">
        <f t="shared" si="2228"/>
        <v>1.2454482410945546E-9</v>
      </c>
      <c r="BD1767" s="13">
        <f t="shared" si="2229"/>
        <v>9.2689265636103131E-9</v>
      </c>
      <c r="BE1767" s="13">
        <f t="shared" si="2230"/>
        <v>1.0987110377246308E-8</v>
      </c>
      <c r="BF1767" s="13">
        <f t="shared" si="2231"/>
        <v>6.511897230674228E-9</v>
      </c>
      <c r="BG1767" s="13">
        <f t="shared" si="2232"/>
        <v>2.5730032184307321E-9</v>
      </c>
      <c r="BH1767" s="13">
        <f t="shared" si="2233"/>
        <v>7.6249040727368558E-10</v>
      </c>
      <c r="BI1767" s="13">
        <f t="shared" si="2234"/>
        <v>1.8076669846965219E-10</v>
      </c>
      <c r="BJ1767" s="14">
        <f t="shared" si="2235"/>
        <v>0.63397024359804754</v>
      </c>
      <c r="BK1767" s="14">
        <f t="shared" si="2236"/>
        <v>0.31271071166098491</v>
      </c>
      <c r="BL1767" s="14">
        <f t="shared" si="2237"/>
        <v>5.3037846414225126E-2</v>
      </c>
      <c r="BM1767" s="14">
        <f t="shared" si="2238"/>
        <v>0.15607463081161191</v>
      </c>
      <c r="BN1767" s="14">
        <f t="shared" si="2239"/>
        <v>0.84369200306599523</v>
      </c>
    </row>
    <row r="1768" spans="1:66" x14ac:dyDescent="0.25">
      <c r="A1768" t="s">
        <v>91</v>
      </c>
      <c r="B1768" t="s">
        <v>129</v>
      </c>
      <c r="C1768" t="s">
        <v>122</v>
      </c>
      <c r="D1768" s="11">
        <v>44478</v>
      </c>
      <c r="E1768" s="10">
        <f>VLOOKUP(A1768,home!$A$2:$E$405,3,FALSE)</f>
        <v>1.515625</v>
      </c>
      <c r="F1768" s="10">
        <f>VLOOKUP(B1768,home!$B$2:$E$405,3,FALSE)</f>
        <v>1.21</v>
      </c>
      <c r="G1768" s="10">
        <f>VLOOKUP(C1768,away!$B$2:$E$405,4,FALSE)</f>
        <v>0.99</v>
      </c>
      <c r="H1768" s="10">
        <f>VLOOKUP(A1768,away!$A$2:$E$405,3,FALSE)</f>
        <v>1.203125</v>
      </c>
      <c r="I1768" s="10">
        <f>VLOOKUP(C1768,away!$B$2:$E$405,3,FALSE)</f>
        <v>0.99</v>
      </c>
      <c r="J1768" s="10">
        <f>VLOOKUP(B1768,home!$B$2:$E$405,4,FALSE)</f>
        <v>1.1100000000000001</v>
      </c>
      <c r="K1768" s="12">
        <f t="shared" si="2184"/>
        <v>1.8155671874999999</v>
      </c>
      <c r="L1768" s="12">
        <f t="shared" si="2185"/>
        <v>1.3221140625000001</v>
      </c>
      <c r="M1768" s="13">
        <f t="shared" si="2186"/>
        <v>4.3383276336767057E-2</v>
      </c>
      <c r="N1768" s="13">
        <f t="shared" si="2187"/>
        <v>7.8765253003279453E-2</v>
      </c>
      <c r="O1768" s="13">
        <f t="shared" si="2188"/>
        <v>5.735763972216322E-2</v>
      </c>
      <c r="P1768" s="13">
        <f t="shared" si="2189"/>
        <v>0.10413664863200613</v>
      </c>
      <c r="Q1768" s="13">
        <f t="shared" si="2190"/>
        <v>7.1501804433945035E-2</v>
      </c>
      <c r="R1768" s="13">
        <f t="shared" si="2191"/>
        <v>3.7916671034240304E-2</v>
      </c>
      <c r="S1768" s="13">
        <f t="shared" si="2192"/>
        <v>6.2492062057074957E-2</v>
      </c>
      <c r="T1768" s="13">
        <f t="shared" si="2193"/>
        <v>9.4533541136243585E-2</v>
      </c>
      <c r="U1768" s="13">
        <f t="shared" si="2194"/>
        <v>6.8840263788998365E-2</v>
      </c>
      <c r="V1768" s="13">
        <f t="shared" si="2195"/>
        <v>1.6667236415685339E-2</v>
      </c>
      <c r="W1768" s="13">
        <f t="shared" si="2196"/>
        <v>4.3272109992437531E-2</v>
      </c>
      <c r="X1768" s="13">
        <f t="shared" si="2197"/>
        <v>5.7210665135048432E-2</v>
      </c>
      <c r="Y1768" s="13">
        <f t="shared" si="2198"/>
        <v>3.7819512450013013E-2</v>
      </c>
      <c r="Z1768" s="13">
        <f t="shared" si="2199"/>
        <v>1.671005465918517E-2</v>
      </c>
      <c r="AA1768" s="13">
        <f t="shared" si="2200"/>
        <v>3.0338226940548087E-2</v>
      </c>
      <c r="AB1768" s="13">
        <f t="shared" si="2201"/>
        <v>2.7540544680093818E-2</v>
      </c>
      <c r="AC1768" s="13">
        <f t="shared" si="2202"/>
        <v>2.5004885073880304E-3</v>
      </c>
      <c r="AD1768" s="13">
        <f t="shared" si="2203"/>
        <v>1.9640855759040104E-2</v>
      </c>
      <c r="AE1768" s="13">
        <f t="shared" si="2204"/>
        <v>2.5967451598561033E-2</v>
      </c>
      <c r="AF1768" s="13">
        <f t="shared" si="2205"/>
        <v>1.7165966462872828E-2</v>
      </c>
      <c r="AG1768" s="13">
        <f t="shared" si="2206"/>
        <v>7.5651218856558483E-3</v>
      </c>
      <c r="AH1768" s="13">
        <f t="shared" si="2207"/>
        <v>5.523149562513094E-3</v>
      </c>
      <c r="AI1768" s="13">
        <f t="shared" si="2208"/>
        <v>1.0027649117353751E-2</v>
      </c>
      <c r="AJ1768" s="13">
        <f t="shared" si="2209"/>
        <v>9.1029353526154086E-3</v>
      </c>
      <c r="AK1768" s="13">
        <f t="shared" si="2210"/>
        <v>5.5089969120474249E-3</v>
      </c>
      <c r="AL1768" s="13">
        <f t="shared" si="2211"/>
        <v>2.4008559527031911E-4</v>
      </c>
      <c r="AM1768" s="13">
        <f t="shared" si="2212"/>
        <v>7.1318586501067259E-3</v>
      </c>
      <c r="AN1768" s="13">
        <f t="shared" si="2213"/>
        <v>9.4291306130683695E-3</v>
      </c>
      <c r="AO1768" s="13">
        <f t="shared" si="2214"/>
        <v>6.2331930903434711E-3</v>
      </c>
      <c r="AP1768" s="13">
        <f t="shared" si="2215"/>
        <v>2.7469974130069782E-3</v>
      </c>
      <c r="AQ1768" s="13">
        <f t="shared" si="2216"/>
        <v>9.0796097734691225E-4</v>
      </c>
      <c r="AR1768" s="13">
        <f t="shared" si="2217"/>
        <v>1.4604467411778556E-3</v>
      </c>
      <c r="AS1768" s="13">
        <f t="shared" si="2218"/>
        <v>2.6515391823738192E-3</v>
      </c>
      <c r="AT1768" s="13">
        <f t="shared" si="2219"/>
        <v>2.4070237679442432E-3</v>
      </c>
      <c r="AU1768" s="13">
        <f t="shared" si="2220"/>
        <v>1.4567044575373939E-3</v>
      </c>
      <c r="AV1768" s="13">
        <f t="shared" si="2221"/>
        <v>6.6118620374746944E-4</v>
      </c>
      <c r="AW1768" s="13">
        <f t="shared" si="2222"/>
        <v>1.6008286671338618E-5</v>
      </c>
      <c r="AX1768" s="13">
        <f t="shared" si="2223"/>
        <v>2.1580614251703037E-3</v>
      </c>
      <c r="AY1768" s="13">
        <f t="shared" si="2224"/>
        <v>2.85320335795645E-3</v>
      </c>
      <c r="AZ1768" s="13">
        <f t="shared" si="2225"/>
        <v>1.8861301413632227E-3</v>
      </c>
      <c r="BA1768" s="13">
        <f t="shared" si="2226"/>
        <v>8.3122639453380961E-4</v>
      </c>
      <c r="BB1768" s="13">
        <f t="shared" si="2227"/>
        <v>2.7474402633358093E-4</v>
      </c>
      <c r="BC1768" s="13">
        <f t="shared" si="2228"/>
        <v>7.2648588160699465E-5</v>
      </c>
      <c r="BD1768" s="13">
        <f t="shared" si="2229"/>
        <v>3.2181286234058987E-4</v>
      </c>
      <c r="BE1768" s="13">
        <f t="shared" si="2230"/>
        <v>5.8427287338102922E-4</v>
      </c>
      <c r="BF1768" s="13">
        <f t="shared" si="2231"/>
        <v>5.3039332872846967E-4</v>
      </c>
      <c r="BG1768" s="13">
        <f t="shared" si="2232"/>
        <v>3.2098824136943683E-4</v>
      </c>
      <c r="BH1768" s="13">
        <f t="shared" si="2233"/>
        <v>1.4569392965091982E-4</v>
      </c>
      <c r="BI1768" s="13">
        <f t="shared" si="2234"/>
        <v>5.2903423618428684E-5</v>
      </c>
      <c r="BJ1768" s="14">
        <f t="shared" si="2235"/>
        <v>0.48796743653448743</v>
      </c>
      <c r="BK1768" s="14">
        <f t="shared" si="2236"/>
        <v>0.23227300090214831</v>
      </c>
      <c r="BL1768" s="14">
        <f t="shared" si="2237"/>
        <v>0.26274904212244299</v>
      </c>
      <c r="BM1768" s="14">
        <f t="shared" si="2238"/>
        <v>0.60380104598457751</v>
      </c>
      <c r="BN1768" s="14">
        <f t="shared" si="2239"/>
        <v>0.39306129316240118</v>
      </c>
    </row>
    <row r="1769" spans="1:66" x14ac:dyDescent="0.25">
      <c r="A1769" t="s">
        <v>91</v>
      </c>
      <c r="B1769" t="s">
        <v>101</v>
      </c>
      <c r="C1769" t="s">
        <v>118</v>
      </c>
      <c r="D1769" s="11">
        <v>44478</v>
      </c>
      <c r="E1769" s="10">
        <f>VLOOKUP(A1769,home!$A$2:$E$405,3,FALSE)</f>
        <v>1.515625</v>
      </c>
      <c r="F1769" s="10">
        <f>VLOOKUP(B1769,home!$B$2:$E$405,3,FALSE)</f>
        <v>1.32</v>
      </c>
      <c r="G1769" s="10">
        <f>VLOOKUP(C1769,away!$B$2:$E$405,4,FALSE)</f>
        <v>1.43</v>
      </c>
      <c r="H1769" s="10">
        <f>VLOOKUP(A1769,away!$A$2:$E$405,3,FALSE)</f>
        <v>1.203125</v>
      </c>
      <c r="I1769" s="10">
        <f>VLOOKUP(C1769,away!$B$2:$E$405,3,FALSE)</f>
        <v>0.66</v>
      </c>
      <c r="J1769" s="10">
        <f>VLOOKUP(B1769,home!$B$2:$E$405,4,FALSE)</f>
        <v>0.66</v>
      </c>
      <c r="K1769" s="12">
        <f t="shared" si="2184"/>
        <v>2.8608937499999998</v>
      </c>
      <c r="L1769" s="12">
        <f t="shared" si="2185"/>
        <v>0.52408125000000005</v>
      </c>
      <c r="M1769" s="13">
        <f t="shared" si="2186"/>
        <v>3.3878489297319819E-2</v>
      </c>
      <c r="N1769" s="13">
        <f t="shared" si="2187"/>
        <v>9.692275829014417E-2</v>
      </c>
      <c r="O1769" s="13">
        <f t="shared" si="2188"/>
        <v>1.7755081019050996E-2</v>
      </c>
      <c r="P1769" s="13">
        <f t="shared" si="2189"/>
        <v>5.0795400318146625E-2</v>
      </c>
      <c r="Q1769" s="13">
        <f t="shared" si="2190"/>
        <v>0.13864285671251708</v>
      </c>
      <c r="R1769" s="13">
        <f t="shared" si="2191"/>
        <v>4.6525525271577609E-3</v>
      </c>
      <c r="S1769" s="13">
        <f t="shared" si="2192"/>
        <v>1.9039903689602327E-2</v>
      </c>
      <c r="T1769" s="13">
        <f t="shared" si="2193"/>
        <v>7.2660121649466849E-2</v>
      </c>
      <c r="U1769" s="13">
        <f t="shared" si="2194"/>
        <v>1.3310458446492342E-2</v>
      </c>
      <c r="V1769" s="13">
        <f t="shared" si="2195"/>
        <v>3.1719226565027994E-3</v>
      </c>
      <c r="W1769" s="13">
        <f t="shared" si="2196"/>
        <v>0.13221416075032852</v>
      </c>
      <c r="X1769" s="13">
        <f t="shared" si="2197"/>
        <v>6.9290962633733119E-2</v>
      </c>
      <c r="Y1769" s="13">
        <f t="shared" si="2198"/>
        <v>1.8157047155395078E-2</v>
      </c>
      <c r="Z1769" s="13">
        <f t="shared" si="2199"/>
        <v>8.1277184804116615E-4</v>
      </c>
      <c r="AA1769" s="13">
        <f t="shared" si="2200"/>
        <v>2.3252539002369221E-3</v>
      </c>
      <c r="AB1769" s="13">
        <f t="shared" si="2201"/>
        <v>3.3261521751754672E-3</v>
      </c>
      <c r="AC1769" s="13">
        <f t="shared" si="2202"/>
        <v>2.9723706040517929E-4</v>
      </c>
      <c r="AD1769" s="13">
        <f t="shared" si="2203"/>
        <v>9.4562666538027543E-2</v>
      </c>
      <c r="AE1769" s="13">
        <f t="shared" si="2204"/>
        <v>4.9558520482582656E-2</v>
      </c>
      <c r="AF1769" s="13">
        <f t="shared" si="2205"/>
        <v>1.2986345681331262E-2</v>
      </c>
      <c r="AG1769" s="13">
        <f t="shared" si="2206"/>
        <v>2.2686334258680638E-3</v>
      </c>
      <c r="AH1769" s="13">
        <f t="shared" si="2207"/>
        <v>1.0648962152155611E-4</v>
      </c>
      <c r="AI1769" s="13">
        <f t="shared" si="2208"/>
        <v>3.0465549265088534E-4</v>
      </c>
      <c r="AJ1769" s="13">
        <f t="shared" si="2209"/>
        <v>4.3579349741404449E-4</v>
      </c>
      <c r="AK1769" s="13">
        <f t="shared" si="2210"/>
        <v>4.1558629768082694E-4</v>
      </c>
      <c r="AL1769" s="13">
        <f t="shared" si="2211"/>
        <v>1.7826385751934517E-5</v>
      </c>
      <c r="AM1769" s="13">
        <f t="shared" si="2212"/>
        <v>5.4106748336395394E-2</v>
      </c>
      <c r="AN1769" s="13">
        <f t="shared" si="2213"/>
        <v>2.8356332301573521E-2</v>
      </c>
      <c r="AO1769" s="13">
        <f t="shared" si="2214"/>
        <v>7.4305110390120149E-3</v>
      </c>
      <c r="AP1769" s="13">
        <f t="shared" si="2215"/>
        <v>1.2980638378214055E-3</v>
      </c>
      <c r="AQ1769" s="13">
        <f t="shared" si="2216"/>
        <v>1.7007272967630986E-4</v>
      </c>
      <c r="AR1769" s="13">
        <f t="shared" si="2217"/>
        <v>1.1161842791808808E-5</v>
      </c>
      <c r="AS1769" s="13">
        <f t="shared" si="2218"/>
        <v>3.1932846281568367E-5</v>
      </c>
      <c r="AT1769" s="13">
        <f t="shared" si="2219"/>
        <v>4.5678240173324844E-5</v>
      </c>
      <c r="AU1769" s="13">
        <f t="shared" si="2220"/>
        <v>4.3560197274287986E-5</v>
      </c>
      <c r="AV1769" s="13">
        <f t="shared" si="2221"/>
        <v>3.1155274032694379E-5</v>
      </c>
      <c r="AW1769" s="13">
        <f t="shared" si="2222"/>
        <v>7.4243963850770962E-7</v>
      </c>
      <c r="AX1769" s="13">
        <f t="shared" si="2223"/>
        <v>2.57989430247361E-2</v>
      </c>
      <c r="AY1769" s="13">
        <f t="shared" si="2224"/>
        <v>1.3520742309082477E-2</v>
      </c>
      <c r="AZ1769" s="13">
        <f t="shared" si="2225"/>
        <v>3.542983765135916E-3</v>
      </c>
      <c r="BA1769" s="13">
        <f t="shared" si="2226"/>
        <v>6.189371201207126E-4</v>
      </c>
      <c r="BB1769" s="13">
        <f t="shared" si="2227"/>
        <v>8.1093334896065799E-5</v>
      </c>
      <c r="BC1769" s="13">
        <f t="shared" si="2228"/>
        <v>8.4998992637997585E-6</v>
      </c>
      <c r="BD1769" s="13">
        <f t="shared" si="2229"/>
        <v>9.7495208710577507E-7</v>
      </c>
      <c r="BE1769" s="13">
        <f t="shared" si="2230"/>
        <v>2.7892343325503672E-6</v>
      </c>
      <c r="BF1769" s="13">
        <f t="shared" si="2231"/>
        <v>3.9898515346393839E-6</v>
      </c>
      <c r="BG1769" s="13">
        <f t="shared" si="2232"/>
        <v>3.8048471062925736E-6</v>
      </c>
      <c r="BH1769" s="13">
        <f t="shared" si="2233"/>
        <v>2.7213158265245024E-6</v>
      </c>
      <c r="BI1769" s="13">
        <f t="shared" si="2234"/>
        <v>1.5570790879760055E-6</v>
      </c>
      <c r="BJ1769" s="14">
        <f t="shared" si="2235"/>
        <v>0.82219700101710813</v>
      </c>
      <c r="BK1769" s="14">
        <f t="shared" si="2236"/>
        <v>0.12072152171681116</v>
      </c>
      <c r="BL1769" s="14">
        <f t="shared" si="2237"/>
        <v>4.2811348657909573E-2</v>
      </c>
      <c r="BM1769" s="14">
        <f t="shared" si="2238"/>
        <v>0.63037550520608954</v>
      </c>
      <c r="BN1769" s="14">
        <f t="shared" si="2239"/>
        <v>0.3426471381643364</v>
      </c>
    </row>
    <row r="1770" spans="1:66" x14ac:dyDescent="0.25">
      <c r="A1770" t="s">
        <v>91</v>
      </c>
      <c r="B1770" t="s">
        <v>109</v>
      </c>
      <c r="C1770" t="s">
        <v>113</v>
      </c>
      <c r="D1770" s="11">
        <v>44478</v>
      </c>
      <c r="E1770" s="10">
        <f>VLOOKUP(A1770,home!$A$2:$E$405,3,FALSE)</f>
        <v>1.515625</v>
      </c>
      <c r="F1770" s="10">
        <f>VLOOKUP(B1770,home!$B$2:$E$405,3,FALSE)</f>
        <v>0.79</v>
      </c>
      <c r="G1770" s="10">
        <f>VLOOKUP(C1770,away!$B$2:$E$405,4,FALSE)</f>
        <v>1.65</v>
      </c>
      <c r="H1770" s="10">
        <f>VLOOKUP(A1770,away!$A$2:$E$405,3,FALSE)</f>
        <v>1.203125</v>
      </c>
      <c r="I1770" s="10">
        <f>VLOOKUP(C1770,away!$B$2:$E$405,3,FALSE)</f>
        <v>0.22</v>
      </c>
      <c r="J1770" s="10">
        <f>VLOOKUP(B1770,home!$B$2:$E$405,4,FALSE)</f>
        <v>1.1599999999999999</v>
      </c>
      <c r="K1770" s="12">
        <f t="shared" si="2184"/>
        <v>1.9756171875000001</v>
      </c>
      <c r="L1770" s="12">
        <f t="shared" si="2185"/>
        <v>0.30703750000000002</v>
      </c>
      <c r="M1770" s="13">
        <f t="shared" si="2186"/>
        <v>0.10201303420890843</v>
      </c>
      <c r="N1770" s="13">
        <f t="shared" si="2187"/>
        <v>0.20153870373214497</v>
      </c>
      <c r="O1770" s="13">
        <f t="shared" si="2188"/>
        <v>3.132182699091772E-2</v>
      </c>
      <c r="P1770" s="13">
        <f t="shared" si="2189"/>
        <v>6.1879939747158462E-2</v>
      </c>
      <c r="Q1770" s="13">
        <f t="shared" si="2190"/>
        <v>0.19908166351984805</v>
      </c>
      <c r="R1770" s="13">
        <f t="shared" si="2191"/>
        <v>4.8084877273619504E-3</v>
      </c>
      <c r="S1770" s="13">
        <f t="shared" si="2192"/>
        <v>9.3839159201716468E-3</v>
      </c>
      <c r="T1770" s="13">
        <f t="shared" si="2193"/>
        <v>6.1125536262975351E-2</v>
      </c>
      <c r="U1770" s="13">
        <f t="shared" si="2194"/>
        <v>9.4997310000590838E-3</v>
      </c>
      <c r="V1770" s="13">
        <f t="shared" si="2195"/>
        <v>6.3246400732095472E-4</v>
      </c>
      <c r="W1770" s="13">
        <f t="shared" si="2196"/>
        <v>0.13110305205530118</v>
      </c>
      <c r="X1770" s="13">
        <f t="shared" si="2197"/>
        <v>4.0253553345429537E-2</v>
      </c>
      <c r="Y1770" s="13">
        <f t="shared" si="2198"/>
        <v>6.1796751926486608E-3</v>
      </c>
      <c r="Z1770" s="13">
        <f t="shared" si="2199"/>
        <v>4.9212868352996515E-4</v>
      </c>
      <c r="AA1770" s="13">
        <f t="shared" si="2200"/>
        <v>9.7225788564354735E-4</v>
      </c>
      <c r="AB1770" s="13">
        <f t="shared" si="2201"/>
        <v>9.6040469477990113E-4</v>
      </c>
      <c r="AC1770" s="13">
        <f t="shared" si="2202"/>
        <v>2.3977839553032188E-5</v>
      </c>
      <c r="AD1770" s="13">
        <f t="shared" si="2203"/>
        <v>6.4752360743540058E-2</v>
      </c>
      <c r="AE1770" s="13">
        <f t="shared" si="2204"/>
        <v>1.9881402961794678E-2</v>
      </c>
      <c r="AF1770" s="13">
        <f t="shared" si="2205"/>
        <v>3.0521681309410168E-3</v>
      </c>
      <c r="AG1770" s="13">
        <f t="shared" si="2206"/>
        <v>3.1237669083460096E-4</v>
      </c>
      <c r="AH1770" s="13">
        <f t="shared" si="2207"/>
        <v>3.7775490167332901E-5</v>
      </c>
      <c r="AI1770" s="13">
        <f t="shared" si="2208"/>
        <v>7.4629907640820134E-5</v>
      </c>
      <c r="AJ1770" s="13">
        <f t="shared" si="2209"/>
        <v>7.3720064118370937E-5</v>
      </c>
      <c r="AK1770" s="13">
        <f t="shared" si="2210"/>
        <v>4.8547541911951884E-5</v>
      </c>
      <c r="AL1770" s="13">
        <f t="shared" si="2211"/>
        <v>5.817873287721876E-7</v>
      </c>
      <c r="AM1770" s="13">
        <f t="shared" si="2212"/>
        <v>2.5585175363227609E-2</v>
      </c>
      <c r="AN1770" s="13">
        <f t="shared" si="2213"/>
        <v>7.8556082805869981E-3</v>
      </c>
      <c r="AO1770" s="13">
        <f t="shared" si="2214"/>
        <v>1.2059831637253652E-3</v>
      </c>
      <c r="AP1770" s="13">
        <f t="shared" si="2215"/>
        <v>1.2342735187744231E-4</v>
      </c>
      <c r="AQ1770" s="13">
        <f t="shared" si="2216"/>
        <v>9.4742063880175443E-6</v>
      </c>
      <c r="AR1770" s="13">
        <f t="shared" si="2217"/>
        <v>2.3196984124504959E-6</v>
      </c>
      <c r="AS1770" s="13">
        <f t="shared" si="2218"/>
        <v>4.5828360534536639E-6</v>
      </c>
      <c r="AT1770" s="13">
        <f t="shared" si="2219"/>
        <v>4.5269648373488643E-6</v>
      </c>
      <c r="AU1770" s="13">
        <f t="shared" si="2220"/>
        <v>2.9811831799581861E-6</v>
      </c>
      <c r="AV1770" s="13">
        <f t="shared" si="2221"/>
        <v>1.4724191823528244E-6</v>
      </c>
      <c r="AW1770" s="13">
        <f t="shared" si="2222"/>
        <v>9.8029316463941881E-9</v>
      </c>
      <c r="AX1770" s="13">
        <f t="shared" si="2223"/>
        <v>8.4244186987990043E-3</v>
      </c>
      <c r="AY1770" s="13">
        <f t="shared" si="2224"/>
        <v>2.5866124562324995E-3</v>
      </c>
      <c r="AZ1770" s="13">
        <f t="shared" si="2225"/>
        <v>3.9709351101524303E-4</v>
      </c>
      <c r="BA1770" s="13">
        <f t="shared" si="2226"/>
        <v>4.0640866296114247E-5</v>
      </c>
      <c r="BB1770" s="13">
        <f t="shared" si="2227"/>
        <v>3.1195674963482932E-6</v>
      </c>
      <c r="BC1770" s="13">
        <f t="shared" si="2228"/>
        <v>1.9156484103200785E-7</v>
      </c>
      <c r="BD1770" s="13">
        <f t="shared" si="2229"/>
        <v>1.1870573355212821E-7</v>
      </c>
      <c r="BE1770" s="13">
        <f t="shared" si="2230"/>
        <v>2.3451708746037994E-7</v>
      </c>
      <c r="BF1770" s="13">
        <f t="shared" si="2231"/>
        <v>2.3165799437458372E-7</v>
      </c>
      <c r="BG1770" s="13">
        <f t="shared" si="2232"/>
        <v>1.5255583843606863E-7</v>
      </c>
      <c r="BH1770" s="13">
        <f t="shared" si="2233"/>
        <v>7.5347984116942575E-8</v>
      </c>
      <c r="BI1770" s="13">
        <f t="shared" si="2234"/>
        <v>2.9771754492981763E-8</v>
      </c>
      <c r="BJ1770" s="14">
        <f t="shared" si="2235"/>
        <v>0.77351223766594335</v>
      </c>
      <c r="BK1770" s="14">
        <f t="shared" si="2236"/>
        <v>0.17652052596667381</v>
      </c>
      <c r="BL1770" s="14">
        <f t="shared" si="2237"/>
        <v>4.7814106960658666E-2</v>
      </c>
      <c r="BM1770" s="14">
        <f t="shared" si="2238"/>
        <v>0.39510874069716606</v>
      </c>
      <c r="BN1770" s="14">
        <f t="shared" si="2239"/>
        <v>0.60064365592633961</v>
      </c>
    </row>
    <row r="1771" spans="1:66" x14ac:dyDescent="0.25">
      <c r="A1771" t="s">
        <v>91</v>
      </c>
      <c r="B1771" t="s">
        <v>94</v>
      </c>
      <c r="C1771" t="s">
        <v>100</v>
      </c>
      <c r="D1771" s="11">
        <v>44478</v>
      </c>
      <c r="E1771" s="10">
        <f>VLOOKUP(A1771,home!$A$2:$E$405,3,FALSE)</f>
        <v>1.515625</v>
      </c>
      <c r="F1771" s="10">
        <f>VLOOKUP(B1771,home!$B$2:$E$405,3,FALSE)</f>
        <v>0.92</v>
      </c>
      <c r="G1771" s="10">
        <f>VLOOKUP(C1771,away!$B$2:$E$405,4,FALSE)</f>
        <v>1.21</v>
      </c>
      <c r="H1771" s="10">
        <f>VLOOKUP(A1771,away!$A$2:$E$405,3,FALSE)</f>
        <v>1.203125</v>
      </c>
      <c r="I1771" s="10">
        <f>VLOOKUP(C1771,away!$B$2:$E$405,3,FALSE)</f>
        <v>1.21</v>
      </c>
      <c r="J1771" s="10">
        <f>VLOOKUP(B1771,home!$B$2:$E$405,4,FALSE)</f>
        <v>1</v>
      </c>
      <c r="K1771" s="12">
        <f t="shared" si="2184"/>
        <v>1.68719375</v>
      </c>
      <c r="L1771" s="12">
        <f t="shared" si="2185"/>
        <v>1.45578125</v>
      </c>
      <c r="M1771" s="13">
        <f t="shared" si="2186"/>
        <v>4.3154222928311593E-2</v>
      </c>
      <c r="N1771" s="13">
        <f t="shared" si="2187"/>
        <v>7.2809535210754006E-2</v>
      </c>
      <c r="O1771" s="13">
        <f t="shared" si="2188"/>
        <v>6.2823108597356112E-2</v>
      </c>
      <c r="P1771" s="13">
        <f t="shared" si="2189"/>
        <v>0.10599475618103046</v>
      </c>
      <c r="Q1771" s="13">
        <f t="shared" si="2190"/>
        <v>6.1421896373994561E-2</v>
      </c>
      <c r="R1771" s="13">
        <f t="shared" si="2191"/>
        <v>4.5728351781372426E-2</v>
      </c>
      <c r="S1771" s="13">
        <f t="shared" si="2192"/>
        <v>6.5085683251322024E-2</v>
      </c>
      <c r="T1771" s="13">
        <f t="shared" si="2193"/>
        <v>8.9416845080704271E-2</v>
      </c>
      <c r="U1771" s="13">
        <f t="shared" si="2194"/>
        <v>7.715258932333291E-2</v>
      </c>
      <c r="V1771" s="13">
        <f t="shared" si="2195"/>
        <v>1.776249784808609E-2</v>
      </c>
      <c r="W1771" s="13">
        <f t="shared" si="2196"/>
        <v>3.4543546558450433E-2</v>
      </c>
      <c r="X1771" s="13">
        <f t="shared" si="2197"/>
        <v>5.0287847388294164E-2</v>
      </c>
      <c r="Y1771" s="13">
        <f t="shared" si="2198"/>
        <v>3.660405266537007E-2</v>
      </c>
      <c r="Z1771" s="13">
        <f t="shared" si="2199"/>
        <v>2.219015903890869E-2</v>
      </c>
      <c r="AA1771" s="13">
        <f t="shared" si="2200"/>
        <v>3.7439097641952739E-2</v>
      </c>
      <c r="AB1771" s="13">
        <f t="shared" si="2201"/>
        <v>3.1583505773571212E-2</v>
      </c>
      <c r="AC1771" s="13">
        <f t="shared" si="2202"/>
        <v>2.7267488278342783E-3</v>
      </c>
      <c r="AD1771" s="13">
        <f t="shared" si="2203"/>
        <v>1.4570413964062896E-2</v>
      </c>
      <c r="AE1771" s="13">
        <f t="shared" si="2204"/>
        <v>2.1211335453620941E-2</v>
      </c>
      <c r="AF1771" s="13">
        <f t="shared" si="2205"/>
        <v>1.5439532220420809E-2</v>
      </c>
      <c r="AG1771" s="13">
        <f t="shared" si="2206"/>
        <v>7.492193838419826E-3</v>
      </c>
      <c r="AH1771" s="13">
        <f t="shared" si="2207"/>
        <v>8.0760043658403228E-3</v>
      </c>
      <c r="AI1771" s="13">
        <f t="shared" si="2208"/>
        <v>1.3625784091018504E-2</v>
      </c>
      <c r="AJ1771" s="13">
        <f t="shared" si="2209"/>
        <v>1.1494668878607929E-2</v>
      </c>
      <c r="AK1771" s="13">
        <f t="shared" si="2210"/>
        <v>6.4645778301022699E-3</v>
      </c>
      <c r="AL1771" s="13">
        <f t="shared" si="2211"/>
        <v>2.6789598566363316E-4</v>
      </c>
      <c r="AM1771" s="13">
        <f t="shared" si="2212"/>
        <v>4.9166222750159248E-3</v>
      </c>
      <c r="AN1771" s="13">
        <f t="shared" si="2213"/>
        <v>7.157526521300527E-3</v>
      </c>
      <c r="AO1771" s="13">
        <f t="shared" si="2214"/>
        <v>5.2098964530435179E-3</v>
      </c>
      <c r="AP1771" s="13">
        <f t="shared" si="2215"/>
        <v>2.5281565235940858E-3</v>
      </c>
      <c r="AQ1771" s="13">
        <f t="shared" si="2216"/>
        <v>9.2011071602836336E-4</v>
      </c>
      <c r="AR1771" s="13">
        <f t="shared" si="2217"/>
        <v>2.3513791461416966E-3</v>
      </c>
      <c r="AS1771" s="13">
        <f t="shared" si="2218"/>
        <v>3.9672321992506067E-3</v>
      </c>
      <c r="AT1771" s="13">
        <f t="shared" si="2219"/>
        <v>3.3467446856871902E-3</v>
      </c>
      <c r="AU1771" s="13">
        <f t="shared" si="2220"/>
        <v>1.8822022388457142E-3</v>
      </c>
      <c r="AV1771" s="13">
        <f t="shared" si="2221"/>
        <v>7.9390996340412414E-4</v>
      </c>
      <c r="AW1771" s="13">
        <f t="shared" si="2222"/>
        <v>1.8277836350302617E-5</v>
      </c>
      <c r="AX1771" s="13">
        <f t="shared" si="2223"/>
        <v>1.3825490622529411E-3</v>
      </c>
      <c r="AY1771" s="13">
        <f t="shared" si="2224"/>
        <v>2.0126890020329144E-3</v>
      </c>
      <c r="AZ1771" s="13">
        <f t="shared" si="2225"/>
        <v>1.4650174556203647E-3</v>
      </c>
      <c r="BA1771" s="13">
        <f t="shared" si="2226"/>
        <v>7.1091498093827797E-4</v>
      </c>
      <c r="BB1771" s="13">
        <f t="shared" si="2227"/>
        <v>2.5873417489851315E-4</v>
      </c>
      <c r="BC1771" s="13">
        <f t="shared" si="2228"/>
        <v>7.5332072110295223E-5</v>
      </c>
      <c r="BD1771" s="13">
        <f t="shared" si="2229"/>
        <v>5.705156120990152E-4</v>
      </c>
      <c r="BE1771" s="13">
        <f t="shared" si="2230"/>
        <v>9.6257037501088275E-4</v>
      </c>
      <c r="BF1771" s="13">
        <f t="shared" si="2231"/>
        <v>8.12021360326759E-4</v>
      </c>
      <c r="BG1771" s="13">
        <f t="shared" si="2232"/>
        <v>4.5667912133660194E-4</v>
      </c>
      <c r="BH1771" s="13">
        <f t="shared" si="2233"/>
        <v>1.9262653981865166E-4</v>
      </c>
      <c r="BI1771" s="13">
        <f t="shared" si="2234"/>
        <v>6.4999658813230985E-5</v>
      </c>
      <c r="BJ1771" s="14">
        <f t="shared" si="2235"/>
        <v>0.43043474799092779</v>
      </c>
      <c r="BK1771" s="14">
        <f t="shared" si="2236"/>
        <v>0.23700449402428098</v>
      </c>
      <c r="BL1771" s="14">
        <f t="shared" si="2237"/>
        <v>0.30978856918388903</v>
      </c>
      <c r="BM1771" s="14">
        <f t="shared" si="2238"/>
        <v>0.60549168799950459</v>
      </c>
      <c r="BN1771" s="14">
        <f t="shared" si="2239"/>
        <v>0.39193187107281907</v>
      </c>
    </row>
    <row r="1772" spans="1:66" x14ac:dyDescent="0.25">
      <c r="A1772" t="s">
        <v>91</v>
      </c>
      <c r="B1772" t="s">
        <v>389</v>
      </c>
      <c r="C1772" t="s">
        <v>95</v>
      </c>
      <c r="D1772" s="11">
        <v>44478</v>
      </c>
      <c r="E1772" s="10">
        <f>VLOOKUP(A1772,home!$A$2:$E$405,3,FALSE)</f>
        <v>1.515625</v>
      </c>
      <c r="F1772" s="10">
        <f>VLOOKUP(B1772,home!$B$2:$E$405,3,FALSE)</f>
        <v>1.48</v>
      </c>
      <c r="G1772" s="10">
        <f>VLOOKUP(C1772,away!$B$2:$E$405,4,FALSE)</f>
        <v>0.66</v>
      </c>
      <c r="H1772" s="10">
        <f>VLOOKUP(A1772,away!$A$2:$E$405,3,FALSE)</f>
        <v>1.203125</v>
      </c>
      <c r="I1772" s="10">
        <f>VLOOKUP(C1772,away!$B$2:$E$405,3,FALSE)</f>
        <v>0.66</v>
      </c>
      <c r="J1772" s="10">
        <f>VLOOKUP(B1772,home!$B$2:$E$405,4,FALSE)</f>
        <v>1.04</v>
      </c>
      <c r="K1772" s="12">
        <f t="shared" si="2184"/>
        <v>1.4804625</v>
      </c>
      <c r="L1772" s="12">
        <f t="shared" si="2185"/>
        <v>0.82582500000000003</v>
      </c>
      <c r="M1772" s="13">
        <f t="shared" si="2186"/>
        <v>9.9630443845203476E-2</v>
      </c>
      <c r="N1772" s="13">
        <f t="shared" si="2187"/>
        <v>0.14749913597117953</v>
      </c>
      <c r="O1772" s="13">
        <f t="shared" si="2188"/>
        <v>8.227731128846516E-2</v>
      </c>
      <c r="P1772" s="13">
        <f t="shared" si="2189"/>
        <v>0.12180847396339932</v>
      </c>
      <c r="Q1772" s="13">
        <f t="shared" si="2190"/>
        <v>0.10918346979386621</v>
      </c>
      <c r="R1772" s="13">
        <f t="shared" si="2191"/>
        <v>3.3973330297398366E-2</v>
      </c>
      <c r="S1772" s="13">
        <f t="shared" si="2192"/>
        <v>3.7230849719853104E-2</v>
      </c>
      <c r="T1772" s="13">
        <f t="shared" si="2193"/>
        <v>9.0166438942519564E-2</v>
      </c>
      <c r="U1772" s="13">
        <f t="shared" si="2194"/>
        <v>5.029624150541212E-2</v>
      </c>
      <c r="V1772" s="13">
        <f t="shared" si="2195"/>
        <v>5.0576162752712156E-3</v>
      </c>
      <c r="W1772" s="13">
        <f t="shared" si="2196"/>
        <v>5.3880677549900571E-2</v>
      </c>
      <c r="X1772" s="13">
        <f t="shared" si="2197"/>
        <v>4.4496010537646638E-2</v>
      </c>
      <c r="Y1772" s="13">
        <f t="shared" si="2198"/>
        <v>1.8372958951126016E-2</v>
      </c>
      <c r="Z1772" s="13">
        <f t="shared" si="2199"/>
        <v>9.3520084976163372E-3</v>
      </c>
      <c r="AA1772" s="13">
        <f t="shared" si="2200"/>
        <v>1.3845297880402325E-2</v>
      </c>
      <c r="AB1772" s="13">
        <f t="shared" si="2201"/>
        <v>1.0248722156632566E-2</v>
      </c>
      <c r="AC1772" s="13">
        <f t="shared" si="2202"/>
        <v>3.8646603425531253E-4</v>
      </c>
      <c r="AD1772" s="13">
        <f t="shared" si="2203"/>
        <v>1.9942080646804913E-2</v>
      </c>
      <c r="AE1772" s="13">
        <f t="shared" si="2204"/>
        <v>1.6468668750147665E-2</v>
      </c>
      <c r="AF1772" s="13">
        <f t="shared" si="2205"/>
        <v>6.8001191852953479E-3</v>
      </c>
      <c r="AG1772" s="13">
        <f t="shared" si="2206"/>
        <v>1.8719028087321775E-3</v>
      </c>
      <c r="AH1772" s="13">
        <f t="shared" si="2207"/>
        <v>1.9307806043860026E-3</v>
      </c>
      <c r="AI1772" s="13">
        <f t="shared" si="2208"/>
        <v>2.8584482805208119E-3</v>
      </c>
      <c r="AJ1772" s="13">
        <f t="shared" si="2209"/>
        <v>2.115912743750272E-3</v>
      </c>
      <c r="AK1772" s="13">
        <f t="shared" si="2210"/>
        <v>1.0441764901314627E-3</v>
      </c>
      <c r="AL1772" s="13">
        <f t="shared" si="2211"/>
        <v>1.8899780450428171E-5</v>
      </c>
      <c r="AM1772" s="13">
        <f t="shared" si="2212"/>
        <v>5.9047005139140837E-3</v>
      </c>
      <c r="AN1772" s="13">
        <f t="shared" si="2213"/>
        <v>4.876249301903098E-3</v>
      </c>
      <c r="AO1772" s="13">
        <f t="shared" si="2214"/>
        <v>2.013464289872063E-3</v>
      </c>
      <c r="AP1772" s="13">
        <f t="shared" si="2215"/>
        <v>5.542563823945322E-4</v>
      </c>
      <c r="AQ1772" s="13">
        <f t="shared" si="2216"/>
        <v>1.1442969424774112E-4</v>
      </c>
      <c r="AR1772" s="13">
        <f t="shared" si="2217"/>
        <v>3.1889737852341423E-4</v>
      </c>
      <c r="AS1772" s="13">
        <f t="shared" si="2218"/>
        <v>4.7211561025222007E-4</v>
      </c>
      <c r="AT1772" s="13">
        <f t="shared" si="2219"/>
        <v>3.4947472832151378E-4</v>
      </c>
      <c r="AU1772" s="13">
        <f t="shared" si="2220"/>
        <v>1.7246140999256309E-4</v>
      </c>
      <c r="AV1772" s="13">
        <f t="shared" si="2221"/>
        <v>6.3830662547778716E-5</v>
      </c>
      <c r="AW1772" s="13">
        <f t="shared" si="2222"/>
        <v>6.4185908946745491E-7</v>
      </c>
      <c r="AX1772" s="13">
        <f t="shared" si="2223"/>
        <v>1.4569479474300896E-3</v>
      </c>
      <c r="AY1772" s="13">
        <f t="shared" si="2224"/>
        <v>1.2031840386864535E-3</v>
      </c>
      <c r="AZ1772" s="13">
        <f t="shared" si="2225"/>
        <v>4.968097293741202E-4</v>
      </c>
      <c r="BA1772" s="13">
        <f t="shared" si="2226"/>
        <v>1.3675929825346099E-4</v>
      </c>
      <c r="BB1772" s="13">
        <f t="shared" si="2227"/>
        <v>2.8234811870041099E-5</v>
      </c>
      <c r="BC1772" s="13">
        <f t="shared" si="2228"/>
        <v>4.6634027025153399E-6</v>
      </c>
      <c r="BD1772" s="13">
        <f t="shared" si="2229"/>
        <v>4.3892237936516416E-5</v>
      </c>
      <c r="BE1772" s="13">
        <f t="shared" si="2230"/>
        <v>6.4980812306089924E-5</v>
      </c>
      <c r="BF1772" s="13">
        <f t="shared" si="2231"/>
        <v>4.8100827919352342E-5</v>
      </c>
      <c r="BG1772" s="13">
        <f t="shared" si="2232"/>
        <v>2.3737157317851396E-5</v>
      </c>
      <c r="BH1772" s="13">
        <f t="shared" si="2233"/>
        <v>8.7854928164198914E-6</v>
      </c>
      <c r="BI1772" s="13">
        <f t="shared" si="2234"/>
        <v>2.6013185317458065E-6</v>
      </c>
      <c r="BJ1772" s="14">
        <f t="shared" si="2235"/>
        <v>0.52547116254786685</v>
      </c>
      <c r="BK1772" s="14">
        <f t="shared" si="2236"/>
        <v>0.26533593365711938</v>
      </c>
      <c r="BL1772" s="14">
        <f t="shared" si="2237"/>
        <v>0.20015909888356453</v>
      </c>
      <c r="BM1772" s="14">
        <f t="shared" si="2238"/>
        <v>0.40474349624705791</v>
      </c>
      <c r="BN1772" s="14">
        <f t="shared" si="2239"/>
        <v>0.59437216515951208</v>
      </c>
    </row>
    <row r="1773" spans="1:66" x14ac:dyDescent="0.25">
      <c r="A1773" t="s">
        <v>91</v>
      </c>
      <c r="B1773" t="s">
        <v>111</v>
      </c>
      <c r="C1773" t="s">
        <v>351</v>
      </c>
      <c r="D1773" s="11">
        <v>44478</v>
      </c>
      <c r="E1773" s="10">
        <f>VLOOKUP(A1773,home!$A$2:$E$405,3,FALSE)</f>
        <v>1.515625</v>
      </c>
      <c r="F1773" s="10">
        <f>VLOOKUP(B1773,home!$B$2:$E$405,3,FALSE)</f>
        <v>0.88</v>
      </c>
      <c r="G1773" s="10">
        <f>VLOOKUP(C1773,away!$B$2:$E$405,4,FALSE)</f>
        <v>0.99</v>
      </c>
      <c r="H1773" s="10">
        <f>VLOOKUP(A1773,away!$A$2:$E$405,3,FALSE)</f>
        <v>1.203125</v>
      </c>
      <c r="I1773" s="10">
        <f>VLOOKUP(C1773,away!$B$2:$E$405,3,FALSE)</f>
        <v>0.99</v>
      </c>
      <c r="J1773" s="10">
        <f>VLOOKUP(B1773,home!$B$2:$E$405,4,FALSE)</f>
        <v>0.55000000000000004</v>
      </c>
      <c r="K1773" s="12">
        <f t="shared" si="2184"/>
        <v>1.3204125</v>
      </c>
      <c r="L1773" s="12">
        <f t="shared" si="2185"/>
        <v>0.65510156250000007</v>
      </c>
      <c r="M1773" s="13">
        <f t="shared" si="2186"/>
        <v>0.13868999858728889</v>
      </c>
      <c r="N1773" s="13">
        <f t="shared" si="2187"/>
        <v>0.18312800775963856</v>
      </c>
      <c r="O1773" s="13">
        <f t="shared" si="2188"/>
        <v>9.0856034777655748E-2</v>
      </c>
      <c r="P1773" s="13">
        <f t="shared" si="2189"/>
        <v>0.11996744402085134</v>
      </c>
      <c r="Q1773" s="13">
        <f t="shared" si="2190"/>
        <v>0.1209022552729619</v>
      </c>
      <c r="R1773" s="13">
        <f t="shared" si="2191"/>
        <v>2.975996517269831E-2</v>
      </c>
      <c r="S1773" s="13">
        <f t="shared" si="2192"/>
        <v>2.594308849141334E-2</v>
      </c>
      <c r="T1773" s="13">
        <f t="shared" si="2193"/>
        <v>7.9203256339091199E-2</v>
      </c>
      <c r="U1773" s="13">
        <f t="shared" si="2194"/>
        <v>3.9295430013595499E-2</v>
      </c>
      <c r="V1773" s="13">
        <f t="shared" si="2195"/>
        <v>2.4934314322302403E-3</v>
      </c>
      <c r="W1773" s="13">
        <f t="shared" si="2196"/>
        <v>5.321361638020327E-2</v>
      </c>
      <c r="X1773" s="13">
        <f t="shared" si="2197"/>
        <v>3.4860323236946753E-2</v>
      </c>
      <c r="Y1773" s="13">
        <f t="shared" si="2198"/>
        <v>1.1418526110889438E-2</v>
      </c>
      <c r="Z1773" s="13">
        <f t="shared" si="2199"/>
        <v>6.4985998948600826E-3</v>
      </c>
      <c r="AA1773" s="13">
        <f t="shared" si="2200"/>
        <v>8.5808325336719383E-3</v>
      </c>
      <c r="AB1773" s="13">
        <f t="shared" si="2201"/>
        <v>5.6651192689335496E-3</v>
      </c>
      <c r="AC1773" s="13">
        <f t="shared" si="2202"/>
        <v>1.3480180565149288E-4</v>
      </c>
      <c r="AD1773" s="13">
        <f t="shared" si="2203"/>
        <v>1.7565981059656292E-2</v>
      </c>
      <c r="AE1773" s="13">
        <f t="shared" si="2204"/>
        <v>1.1507501639026241E-2</v>
      </c>
      <c r="AF1773" s="13">
        <f t="shared" si="2205"/>
        <v>3.7692911520987014E-3</v>
      </c>
      <c r="AG1773" s="13">
        <f t="shared" si="2206"/>
        <v>8.2308950775242826E-4</v>
      </c>
      <c r="AH1773" s="13">
        <f t="shared" si="2207"/>
        <v>1.0643107362962939E-3</v>
      </c>
      <c r="AI1773" s="13">
        <f t="shared" si="2208"/>
        <v>1.40532920008983E-3</v>
      </c>
      <c r="AJ1773" s="13">
        <f t="shared" si="2209"/>
        <v>9.2780712120680642E-4</v>
      </c>
      <c r="AK1773" s="13">
        <f t="shared" si="2210"/>
        <v>4.0836270681016081E-4</v>
      </c>
      <c r="AL1773" s="13">
        <f t="shared" si="2211"/>
        <v>4.6641656177469571E-6</v>
      </c>
      <c r="AM1773" s="13">
        <f t="shared" si="2212"/>
        <v>4.6388681931866845E-3</v>
      </c>
      <c r="AN1773" s="13">
        <f t="shared" si="2213"/>
        <v>3.0389298015881493E-3</v>
      </c>
      <c r="AO1773" s="13">
        <f t="shared" si="2214"/>
        <v>9.9540383067410563E-4</v>
      </c>
      <c r="AP1773" s="13">
        <f t="shared" si="2215"/>
        <v>2.1736353493103074E-4</v>
      </c>
      <c r="AQ1773" s="13">
        <f t="shared" si="2216"/>
        <v>3.5598797840960386E-5</v>
      </c>
      <c r="AR1773" s="13">
        <f t="shared" si="2217"/>
        <v>1.3944632526664556E-4</v>
      </c>
      <c r="AS1773" s="13">
        <f t="shared" si="2218"/>
        <v>1.8412667096114461E-4</v>
      </c>
      <c r="AT1773" s="13">
        <f t="shared" si="2219"/>
        <v>1.215615789602412E-4</v>
      </c>
      <c r="AU1773" s="13">
        <f t="shared" si="2220"/>
        <v>5.3503809459613161E-5</v>
      </c>
      <c r="AV1773" s="13">
        <f t="shared" si="2221"/>
        <v>1.7661774702022872E-5</v>
      </c>
      <c r="AW1773" s="13">
        <f t="shared" si="2222"/>
        <v>1.1207009104050053E-7</v>
      </c>
      <c r="AX1773" s="13">
        <f t="shared" si="2223"/>
        <v>1.0208699246893509E-3</v>
      </c>
      <c r="AY1773" s="13">
        <f t="shared" si="2224"/>
        <v>6.6877348277325107E-4</v>
      </c>
      <c r="AZ1773" s="13">
        <f t="shared" si="2225"/>
        <v>2.1905727676166181E-4</v>
      </c>
      <c r="BA1773" s="13">
        <f t="shared" si="2226"/>
        <v>4.7834921427853204E-5</v>
      </c>
      <c r="BB1773" s="13">
        <f t="shared" si="2227"/>
        <v>7.8341829423628406E-6</v>
      </c>
      <c r="BC1773" s="13">
        <f t="shared" si="2228"/>
        <v>1.0264370972905493E-6</v>
      </c>
      <c r="BD1773" s="13">
        <f t="shared" si="2229"/>
        <v>1.5225250927843788E-5</v>
      </c>
      <c r="BE1773" s="13">
        <f t="shared" si="2230"/>
        <v>2.0103611640761534E-5</v>
      </c>
      <c r="BF1773" s="13">
        <f t="shared" si="2231"/>
        <v>1.3272530052803521E-5</v>
      </c>
      <c r="BG1773" s="13">
        <f t="shared" si="2232"/>
        <v>5.8417381961158101E-6</v>
      </c>
      <c r="BH1773" s="13">
        <f t="shared" si="2233"/>
        <v>1.9283760339696924E-6</v>
      </c>
      <c r="BI1773" s="13">
        <f t="shared" si="2234"/>
        <v>5.0925036399080152E-7</v>
      </c>
      <c r="BJ1773" s="14">
        <f t="shared" si="2235"/>
        <v>0.52728340884217761</v>
      </c>
      <c r="BK1773" s="14">
        <f t="shared" si="2236"/>
        <v>0.28790220198582633</v>
      </c>
      <c r="BL1773" s="14">
        <f t="shared" si="2237"/>
        <v>0.17853637244752327</v>
      </c>
      <c r="BM1773" s="14">
        <f t="shared" si="2238"/>
        <v>0.31624821616661031</v>
      </c>
      <c r="BN1773" s="14">
        <f t="shared" si="2239"/>
        <v>0.68330370559109477</v>
      </c>
    </row>
    <row r="1774" spans="1:66" x14ac:dyDescent="0.25">
      <c r="A1774" t="s">
        <v>91</v>
      </c>
      <c r="B1774" t="s">
        <v>93</v>
      </c>
      <c r="C1774" t="s">
        <v>105</v>
      </c>
      <c r="D1774" s="11">
        <v>44478</v>
      </c>
      <c r="E1774" s="10">
        <f>VLOOKUP(A1774,home!$A$2:$E$405,3,FALSE)</f>
        <v>1.515625</v>
      </c>
      <c r="F1774" s="10">
        <f>VLOOKUP(B1774,home!$B$2:$E$405,3,FALSE)</f>
        <v>1.54</v>
      </c>
      <c r="G1774" s="10">
        <f>VLOOKUP(C1774,away!$B$2:$E$405,4,FALSE)</f>
        <v>1.06</v>
      </c>
      <c r="H1774" s="10">
        <f>VLOOKUP(A1774,away!$A$2:$E$405,3,FALSE)</f>
        <v>1.203125</v>
      </c>
      <c r="I1774" s="10">
        <f>VLOOKUP(C1774,away!$B$2:$E$405,3,FALSE)</f>
        <v>0.66</v>
      </c>
      <c r="J1774" s="10">
        <f>VLOOKUP(B1774,home!$B$2:$E$405,4,FALSE)</f>
        <v>0.42</v>
      </c>
      <c r="K1774" s="12">
        <f t="shared" si="2184"/>
        <v>2.4741062500000002</v>
      </c>
      <c r="L1774" s="12">
        <f t="shared" si="2185"/>
        <v>0.33350625</v>
      </c>
      <c r="M1774" s="13">
        <f t="shared" si="2186"/>
        <v>6.0348903537279897E-2</v>
      </c>
      <c r="N1774" s="13">
        <f t="shared" si="2187"/>
        <v>0.14930959942223132</v>
      </c>
      <c r="O1774" s="13">
        <f t="shared" si="2188"/>
        <v>2.0126736510329948E-2</v>
      </c>
      <c r="P1774" s="13">
        <f t="shared" si="2189"/>
        <v>4.979568459231052E-2</v>
      </c>
      <c r="Q1774" s="13">
        <f t="shared" si="2190"/>
        <v>0.1847039065577695</v>
      </c>
      <c r="R1774" s="13">
        <f t="shared" si="2191"/>
        <v>3.3561962091491131E-3</v>
      </c>
      <c r="S1774" s="13">
        <f t="shared" si="2192"/>
        <v>1.0271977031385165E-2</v>
      </c>
      <c r="T1774" s="13">
        <f t="shared" si="2193"/>
        <v>6.1599907236432098E-2</v>
      </c>
      <c r="U1774" s="13">
        <f t="shared" si="2194"/>
        <v>8.3035860172821288E-3</v>
      </c>
      <c r="V1774" s="13">
        <f t="shared" si="2195"/>
        <v>9.4174615060338277E-4</v>
      </c>
      <c r="W1774" s="13">
        <f t="shared" si="2196"/>
        <v>0.15232569653799782</v>
      </c>
      <c r="X1774" s="13">
        <f t="shared" si="2197"/>
        <v>5.0801571831025627E-2</v>
      </c>
      <c r="Y1774" s="13">
        <f t="shared" si="2198"/>
        <v>8.4713208577354929E-3</v>
      </c>
      <c r="Z1774" s="13">
        <f t="shared" si="2199"/>
        <v>3.7310413732584554E-4</v>
      </c>
      <c r="AA1774" s="13">
        <f t="shared" si="2200"/>
        <v>9.2309927805873276E-4</v>
      </c>
      <c r="AB1774" s="13">
        <f t="shared" si="2201"/>
        <v>1.1419228466077996E-3</v>
      </c>
      <c r="AC1774" s="13">
        <f t="shared" si="2202"/>
        <v>4.8566431547198478E-5</v>
      </c>
      <c r="AD1774" s="13">
        <f t="shared" si="2203"/>
        <v>9.4217489460065959E-2</v>
      </c>
      <c r="AE1774" s="13">
        <f t="shared" si="2204"/>
        <v>3.1422121594241112E-2</v>
      </c>
      <c r="AF1774" s="13">
        <f t="shared" si="2205"/>
        <v>5.2397369699696871E-3</v>
      </c>
      <c r="AG1774" s="13">
        <f t="shared" si="2206"/>
        <v>5.8249500928031766E-4</v>
      </c>
      <c r="AH1774" s="13">
        <f t="shared" si="2207"/>
        <v>3.110814042475694E-5</v>
      </c>
      <c r="AI1774" s="13">
        <f t="shared" si="2208"/>
        <v>7.6964844650768792E-5</v>
      </c>
      <c r="AJ1774" s="13">
        <f t="shared" si="2209"/>
        <v>9.5209601590373101E-5</v>
      </c>
      <c r="AK1774" s="13">
        <f t="shared" si="2210"/>
        <v>7.8519556784917351E-5</v>
      </c>
      <c r="AL1774" s="13">
        <f t="shared" si="2211"/>
        <v>1.6029445874551125E-6</v>
      </c>
      <c r="AM1774" s="13">
        <f t="shared" si="2212"/>
        <v>4.6620815906491697E-2</v>
      </c>
      <c r="AN1774" s="13">
        <f t="shared" si="2213"/>
        <v>1.5548333484914393E-2</v>
      </c>
      <c r="AO1774" s="13">
        <f t="shared" si="2214"/>
        <v>2.5927331971516148E-3</v>
      </c>
      <c r="AP1774" s="13">
        <f t="shared" si="2215"/>
        <v>2.8823090861084861E-4</v>
      </c>
      <c r="AQ1774" s="13">
        <f t="shared" si="2216"/>
        <v>2.4031702366224203E-5</v>
      </c>
      <c r="AR1774" s="13">
        <f t="shared" si="2217"/>
        <v>2.0749518515068192E-6</v>
      </c>
      <c r="AS1774" s="13">
        <f t="shared" si="2218"/>
        <v>5.1336513442620934E-6</v>
      </c>
      <c r="AT1774" s="13">
        <f t="shared" si="2219"/>
        <v>6.3505994380798757E-6</v>
      </c>
      <c r="AU1774" s="13">
        <f t="shared" si="2220"/>
        <v>5.2373525869999696E-6</v>
      </c>
      <c r="AV1774" s="13">
        <f t="shared" si="2221"/>
        <v>3.2394416922375736E-6</v>
      </c>
      <c r="AW1774" s="13">
        <f t="shared" si="2222"/>
        <v>3.6739930644656376E-8</v>
      </c>
      <c r="AX1774" s="13">
        <f t="shared" si="2223"/>
        <v>1.9224142002391729E-2</v>
      </c>
      <c r="AY1774" s="13">
        <f t="shared" si="2224"/>
        <v>6.4113715086851547E-3</v>
      </c>
      <c r="AZ1774" s="13">
        <f t="shared" si="2225"/>
        <v>1.0691162346092139E-3</v>
      </c>
      <c r="BA1774" s="13">
        <f t="shared" si="2226"/>
        <v>1.1885231540621308E-4</v>
      </c>
      <c r="BB1774" s="13">
        <f t="shared" si="2227"/>
        <v>9.9094975037358358E-6</v>
      </c>
      <c r="BC1774" s="13">
        <f t="shared" si="2228"/>
        <v>6.6097587037106007E-7</v>
      </c>
      <c r="BD1774" s="13">
        <f t="shared" si="2229"/>
        <v>1.1533490182109929E-7</v>
      </c>
      <c r="BE1774" s="13">
        <f t="shared" si="2230"/>
        <v>2.8535080143871817E-7</v>
      </c>
      <c r="BF1774" s="13">
        <f t="shared" si="2231"/>
        <v>3.5299410064102091E-7</v>
      </c>
      <c r="BG1774" s="13">
        <f t="shared" si="2232"/>
        <v>2.9111497020302627E-7</v>
      </c>
      <c r="BH1774" s="13">
        <f t="shared" si="2233"/>
        <v>1.8006234181196778E-7</v>
      </c>
      <c r="BI1774" s="13">
        <f t="shared" si="2234"/>
        <v>8.9098673053325225E-8</v>
      </c>
      <c r="BJ1774" s="14">
        <f t="shared" si="2235"/>
        <v>0.83058204321075013</v>
      </c>
      <c r="BK1774" s="14">
        <f t="shared" si="2236"/>
        <v>0.12781985219639877</v>
      </c>
      <c r="BL1774" s="14">
        <f t="shared" si="2237"/>
        <v>3.4156692957580607E-2</v>
      </c>
      <c r="BM1774" s="14">
        <f t="shared" si="2238"/>
        <v>0.51887933090423077</v>
      </c>
      <c r="BN1774" s="14">
        <f t="shared" si="2239"/>
        <v>0.46764102682907033</v>
      </c>
    </row>
    <row r="1775" spans="1:66" x14ac:dyDescent="0.25">
      <c r="A1775" t="s">
        <v>91</v>
      </c>
      <c r="B1775" t="s">
        <v>97</v>
      </c>
      <c r="C1775" t="s">
        <v>84</v>
      </c>
      <c r="D1775" s="11">
        <v>44478</v>
      </c>
      <c r="E1775" s="10">
        <f>VLOOKUP(A1775,home!$A$2:$E$405,3,FALSE)</f>
        <v>1.515625</v>
      </c>
      <c r="F1775" s="10">
        <f>VLOOKUP(B1775,home!$B$2:$E$405,3,FALSE)</f>
        <v>0.66</v>
      </c>
      <c r="G1775" s="10">
        <f>VLOOKUP(C1775,away!$B$2:$E$405,4,FALSE)</f>
        <v>0.26</v>
      </c>
      <c r="H1775" s="10">
        <f>VLOOKUP(A1775,away!$A$2:$E$405,3,FALSE)</f>
        <v>1.203125</v>
      </c>
      <c r="I1775" s="10">
        <f>VLOOKUP(C1775,away!$B$2:$E$405,3,FALSE)</f>
        <v>0.79</v>
      </c>
      <c r="J1775" s="10">
        <f>VLOOKUP(B1775,home!$B$2:$E$405,4,FALSE)</f>
        <v>1.39</v>
      </c>
      <c r="K1775" s="12">
        <f t="shared" si="2184"/>
        <v>0.26008124999999999</v>
      </c>
      <c r="L1775" s="12">
        <f t="shared" si="2185"/>
        <v>1.3211515625000001</v>
      </c>
      <c r="M1775" s="13">
        <f t="shared" si="2186"/>
        <v>0.20572132598804907</v>
      </c>
      <c r="N1775" s="13">
        <f t="shared" si="2187"/>
        <v>5.3504259614629283E-2</v>
      </c>
      <c r="O1775" s="13">
        <f t="shared" si="2188"/>
        <v>0.27178905126868291</v>
      </c>
      <c r="P1775" s="13">
        <f t="shared" si="2189"/>
        <v>7.0687236190273131E-2</v>
      </c>
      <c r="Q1775" s="13">
        <f t="shared" si="2190"/>
        <v>6.9577273604486487E-3</v>
      </c>
      <c r="R1775" s="13">
        <f t="shared" si="2191"/>
        <v>0.17953726487700658</v>
      </c>
      <c r="S1775" s="13">
        <f t="shared" si="2192"/>
        <v>6.0721528701765844E-3</v>
      </c>
      <c r="T1775" s="13">
        <f t="shared" si="2193"/>
        <v>9.1922123737057347E-3</v>
      </c>
      <c r="U1775" s="13">
        <f t="shared" si="2194"/>
        <v>4.6694276270792964E-2</v>
      </c>
      <c r="V1775" s="13">
        <f t="shared" si="2195"/>
        <v>2.3182585689976443E-4</v>
      </c>
      <c r="W1775" s="13">
        <f t="shared" si="2196"/>
        <v>6.0319147635489519E-4</v>
      </c>
      <c r="X1775" s="13">
        <f t="shared" si="2197"/>
        <v>7.9690736147295174E-4</v>
      </c>
      <c r="Y1775" s="13">
        <f t="shared" si="2198"/>
        <v>5.264177028888714E-4</v>
      </c>
      <c r="Z1775" s="13">
        <f t="shared" si="2199"/>
        <v>7.9065312673077884E-2</v>
      </c>
      <c r="AA1775" s="13">
        <f t="shared" si="2200"/>
        <v>2.0563405351654934E-2</v>
      </c>
      <c r="AB1775" s="13">
        <f t="shared" si="2201"/>
        <v>2.6740780840575516E-3</v>
      </c>
      <c r="AC1775" s="13">
        <f t="shared" si="2202"/>
        <v>4.9785580757674124E-6</v>
      </c>
      <c r="AD1775" s="13">
        <f t="shared" si="2203"/>
        <v>3.9219698289931627E-5</v>
      </c>
      <c r="AE1775" s="13">
        <f t="shared" si="2204"/>
        <v>5.1815165676521762E-5</v>
      </c>
      <c r="AF1775" s="13">
        <f t="shared" si="2205"/>
        <v>3.4227843547366557E-5</v>
      </c>
      <c r="AG1775" s="13">
        <f t="shared" si="2206"/>
        <v>1.5073389661202958E-5</v>
      </c>
      <c r="AH1775" s="13">
        <f t="shared" si="2207"/>
        <v>2.6114315344396996E-2</v>
      </c>
      <c r="AI1775" s="13">
        <f t="shared" si="2208"/>
        <v>6.7918437776649512E-3</v>
      </c>
      <c r="AJ1775" s="13">
        <f t="shared" si="2209"/>
        <v>8.8321560974991096E-4</v>
      </c>
      <c r="AK1775" s="13">
        <f t="shared" si="2210"/>
        <v>7.6569273267756369E-5</v>
      </c>
      <c r="AL1775" s="13">
        <f t="shared" si="2211"/>
        <v>6.8426646367077471E-8</v>
      </c>
      <c r="AM1775" s="13">
        <f t="shared" si="2212"/>
        <v>2.0400616311736562E-6</v>
      </c>
      <c r="AN1775" s="13">
        <f t="shared" si="2213"/>
        <v>2.6952306116213747E-6</v>
      </c>
      <c r="AO1775" s="13">
        <f t="shared" si="2214"/>
        <v>1.7804040669207056E-6</v>
      </c>
      <c r="AP1775" s="13">
        <f t="shared" si="2215"/>
        <v>7.8406120496454831E-7</v>
      </c>
      <c r="AQ1775" s="13">
        <f t="shared" si="2216"/>
        <v>2.5896592150863669E-7</v>
      </c>
      <c r="AR1775" s="13">
        <f t="shared" si="2217"/>
        <v>6.9001937041735569E-3</v>
      </c>
      <c r="AS1775" s="13">
        <f t="shared" si="2218"/>
        <v>1.7946110038235888E-3</v>
      </c>
      <c r="AT1775" s="13">
        <f t="shared" si="2219"/>
        <v>2.3337233656909681E-4</v>
      </c>
      <c r="AU1775" s="13">
        <f t="shared" si="2220"/>
        <v>2.0231923003437143E-5</v>
      </c>
      <c r="AV1775" s="13">
        <f t="shared" si="2221"/>
        <v>1.3154859561594209E-6</v>
      </c>
      <c r="AW1775" s="13">
        <f t="shared" si="2222"/>
        <v>6.5310715441373437E-10</v>
      </c>
      <c r="AX1775" s="13">
        <f t="shared" si="2223"/>
        <v>8.8430296518780582E-8</v>
      </c>
      <c r="AY1775" s="13">
        <f t="shared" si="2224"/>
        <v>1.1682982441812529E-7</v>
      </c>
      <c r="AZ1775" s="13">
        <f t="shared" si="2225"/>
        <v>7.7174952538303466E-8</v>
      </c>
      <c r="BA1775" s="13">
        <f t="shared" si="2226"/>
        <v>3.3986603043947657E-8</v>
      </c>
      <c r="BB1775" s="13">
        <f t="shared" si="2227"/>
        <v>1.1225363428894686E-8</v>
      </c>
      <c r="BC1775" s="13">
        <f t="shared" si="2228"/>
        <v>2.9660812867429117E-9</v>
      </c>
      <c r="BD1775" s="13">
        <f t="shared" si="2229"/>
        <v>1.5193669489702588E-3</v>
      </c>
      <c r="BE1775" s="13">
        <f t="shared" si="2230"/>
        <v>3.9515885529687109E-4</v>
      </c>
      <c r="BF1775" s="13">
        <f t="shared" si="2231"/>
        <v>5.1386704517089658E-5</v>
      </c>
      <c r="BG1775" s="13">
        <f t="shared" si="2232"/>
        <v>4.4549061147284427E-6</v>
      </c>
      <c r="BH1775" s="13">
        <f t="shared" si="2233"/>
        <v>2.8965938773780409E-7</v>
      </c>
      <c r="BI1775" s="13">
        <f t="shared" si="2234"/>
        <v>1.5066995127416549E-8</v>
      </c>
      <c r="BJ1775" s="14">
        <f t="shared" si="2235"/>
        <v>7.172894132323282E-2</v>
      </c>
      <c r="BK1775" s="14">
        <f t="shared" si="2236"/>
        <v>0.28271770471994506</v>
      </c>
      <c r="BL1775" s="14">
        <f t="shared" si="2237"/>
        <v>0.56604441645208226</v>
      </c>
      <c r="BM1775" s="14">
        <f t="shared" si="2238"/>
        <v>0.21135939369253112</v>
      </c>
      <c r="BN1775" s="14">
        <f t="shared" si="2239"/>
        <v>0.78819686529908972</v>
      </c>
    </row>
    <row r="1776" spans="1:66" x14ac:dyDescent="0.25">
      <c r="A1776" t="s">
        <v>91</v>
      </c>
      <c r="B1776" t="s">
        <v>99</v>
      </c>
      <c r="C1776" t="s">
        <v>371</v>
      </c>
      <c r="D1776" s="11">
        <v>44478</v>
      </c>
      <c r="E1776" s="10">
        <f>VLOOKUP(A1776,home!$A$2:$E$405,3,FALSE)</f>
        <v>1.515625</v>
      </c>
      <c r="F1776" s="10">
        <f>VLOOKUP(B1776,home!$B$2:$E$405,3,FALSE)</f>
        <v>1.65</v>
      </c>
      <c r="G1776" s="10">
        <f>VLOOKUP(C1776,away!$B$2:$E$405,4,FALSE)</f>
        <v>0.92</v>
      </c>
      <c r="H1776" s="10">
        <f>VLOOKUP(A1776,away!$A$2:$E$405,3,FALSE)</f>
        <v>1.203125</v>
      </c>
      <c r="I1776" s="10">
        <f>VLOOKUP(C1776,away!$B$2:$E$405,3,FALSE)</f>
        <v>0.26</v>
      </c>
      <c r="J1776" s="10">
        <f>VLOOKUP(B1776,home!$B$2:$E$405,4,FALSE)</f>
        <v>1.66</v>
      </c>
      <c r="K1776" s="12">
        <f t="shared" si="2184"/>
        <v>2.3007187499999997</v>
      </c>
      <c r="L1776" s="12">
        <f t="shared" si="2185"/>
        <v>0.51926874999999995</v>
      </c>
      <c r="M1776" s="13">
        <f t="shared" si="2186"/>
        <v>5.9606687787879982E-2</v>
      </c>
      <c r="N1776" s="13">
        <f t="shared" si="2187"/>
        <v>0.13713822421897146</v>
      </c>
      <c r="O1776" s="13">
        <f t="shared" si="2188"/>
        <v>3.0951890259252691E-2</v>
      </c>
      <c r="P1776" s="13">
        <f t="shared" si="2189"/>
        <v>7.1211594267405004E-2</v>
      </c>
      <c r="Q1776" s="13">
        <f t="shared" si="2190"/>
        <v>0.1577582419011459</v>
      </c>
      <c r="R1776" s="13">
        <f t="shared" si="2191"/>
        <v>8.0361746825296596E-3</v>
      </c>
      <c r="S1776" s="13">
        <f t="shared" si="2192"/>
        <v>2.1268968912313203E-2</v>
      </c>
      <c r="T1776" s="13">
        <f t="shared" si="2193"/>
        <v>8.1918925074205631E-2</v>
      </c>
      <c r="U1776" s="13">
        <f t="shared" si="2194"/>
        <v>1.8488977770371281E-2</v>
      </c>
      <c r="V1776" s="13">
        <f t="shared" si="2195"/>
        <v>2.8233170189441337E-3</v>
      </c>
      <c r="W1776" s="13">
        <f t="shared" si="2196"/>
        <v>0.12098578170300064</v>
      </c>
      <c r="X1776" s="13">
        <f t="shared" si="2197"/>
        <v>6.2824135632690001E-2</v>
      </c>
      <c r="Y1776" s="13">
        <f t="shared" si="2198"/>
        <v>1.6311305189908695E-2</v>
      </c>
      <c r="Z1776" s="13">
        <f t="shared" si="2199"/>
        <v>1.3909781273929412E-3</v>
      </c>
      <c r="AA1776" s="13">
        <f t="shared" si="2200"/>
        <v>3.2002494585328272E-3</v>
      </c>
      <c r="AB1776" s="13">
        <f t="shared" si="2201"/>
        <v>3.6814369669619126E-3</v>
      </c>
      <c r="AC1776" s="13">
        <f t="shared" si="2202"/>
        <v>2.1081202619912829E-4</v>
      </c>
      <c r="AD1776" s="13">
        <f t="shared" si="2203"/>
        <v>6.9588564111875112E-2</v>
      </c>
      <c r="AE1776" s="13">
        <f t="shared" si="2204"/>
        <v>3.6135166700668242E-2</v>
      </c>
      <c r="AF1776" s="13">
        <f t="shared" si="2205"/>
        <v>9.381931421848809E-3</v>
      </c>
      <c r="AG1776" s="13">
        <f t="shared" si="2206"/>
        <v>1.6239146006697179E-3</v>
      </c>
      <c r="AH1776" s="13">
        <f t="shared" si="2207"/>
        <v>1.8057286837216824E-4</v>
      </c>
      <c r="AI1776" s="13">
        <f t="shared" si="2208"/>
        <v>4.1544738400512934E-4</v>
      </c>
      <c r="AJ1776" s="13">
        <f t="shared" si="2209"/>
        <v>4.7791379300952567E-4</v>
      </c>
      <c r="AK1776" s="13">
        <f t="shared" si="2210"/>
        <v>3.6651507482021148E-4</v>
      </c>
      <c r="AL1776" s="13">
        <f t="shared" si="2211"/>
        <v>1.0074212162101976E-5</v>
      </c>
      <c r="AM1776" s="13">
        <f t="shared" si="2212"/>
        <v>3.2020742847553636E-2</v>
      </c>
      <c r="AN1776" s="13">
        <f t="shared" si="2213"/>
        <v>1.6627371112520613E-2</v>
      </c>
      <c r="AO1776" s="13">
        <f t="shared" si="2214"/>
        <v>4.3170371066923435E-3</v>
      </c>
      <c r="AP1776" s="13">
        <f t="shared" si="2215"/>
        <v>7.4723415403191672E-4</v>
      </c>
      <c r="AQ1776" s="13">
        <f t="shared" si="2216"/>
        <v>9.7003836280365154E-5</v>
      </c>
      <c r="AR1776" s="13">
        <f t="shared" si="2217"/>
        <v>1.875316952870607E-5</v>
      </c>
      <c r="AS1776" s="13">
        <f t="shared" si="2218"/>
        <v>4.3145768756622712E-5</v>
      </c>
      <c r="AT1776" s="13">
        <f t="shared" si="2219"/>
        <v>4.9633139580763042E-5</v>
      </c>
      <c r="AU1776" s="13">
        <f t="shared" si="2220"/>
        <v>3.8063964951609548E-5</v>
      </c>
      <c r="AV1776" s="13">
        <f t="shared" si="2221"/>
        <v>2.1893619465877728E-5</v>
      </c>
      <c r="AW1776" s="13">
        <f t="shared" si="2222"/>
        <v>3.3432150339514314E-7</v>
      </c>
      <c r="AX1776" s="13">
        <f t="shared" si="2223"/>
        <v>1.2278453909715832E-2</v>
      </c>
      <c r="AY1776" s="13">
        <f t="shared" si="2224"/>
        <v>6.3758174136307509E-3</v>
      </c>
      <c r="AZ1776" s="13">
        <f t="shared" si="2225"/>
        <v>1.6553813693021362E-3</v>
      </c>
      <c r="BA1776" s="13">
        <f t="shared" si="2226"/>
        <v>2.8652927147026954E-4</v>
      </c>
      <c r="BB1776" s="13">
        <f t="shared" si="2227"/>
        <v>3.7196424158694368E-5</v>
      </c>
      <c r="BC1776" s="13">
        <f t="shared" si="2228"/>
        <v>3.8629881354710062E-6</v>
      </c>
      <c r="BD1776" s="13">
        <f t="shared" si="2229"/>
        <v>1.6229891499515476E-6</v>
      </c>
      <c r="BE1776" s="13">
        <f t="shared" si="2230"/>
        <v>3.734041568340086E-6</v>
      </c>
      <c r="BF1776" s="13">
        <f t="shared" si="2231"/>
        <v>4.295489724779722E-6</v>
      </c>
      <c r="BG1776" s="13">
        <f t="shared" si="2232"/>
        <v>3.294237916744348E-6</v>
      </c>
      <c r="BH1776" s="13">
        <f t="shared" si="2233"/>
        <v>1.8947787355036647E-6</v>
      </c>
      <c r="BI1776" s="13">
        <f t="shared" si="2234"/>
        <v>8.7187059277491456E-7</v>
      </c>
      <c r="BJ1776" s="14">
        <f t="shared" si="2235"/>
        <v>0.768112820988476</v>
      </c>
      <c r="BK1776" s="14">
        <f t="shared" si="2236"/>
        <v>0.16150727163853429</v>
      </c>
      <c r="BL1776" s="14">
        <f t="shared" si="2237"/>
        <v>6.5986381327827082E-2</v>
      </c>
      <c r="BM1776" s="14">
        <f t="shared" si="2238"/>
        <v>0.52591915587291849</v>
      </c>
      <c r="BN1776" s="14">
        <f t="shared" si="2239"/>
        <v>0.46470281311718464</v>
      </c>
    </row>
    <row r="1777" spans="1:66" x14ac:dyDescent="0.25">
      <c r="A1777" t="s">
        <v>114</v>
      </c>
      <c r="B1777" t="s">
        <v>130</v>
      </c>
      <c r="C1777" t="s">
        <v>119</v>
      </c>
      <c r="D1777" s="11">
        <v>44478</v>
      </c>
      <c r="E1777" s="10">
        <f>VLOOKUP(A1777,home!$A$2:$E$405,3,FALSE)</f>
        <v>1.2436974789916</v>
      </c>
      <c r="F1777" s="10">
        <f>VLOOKUP(B1777,home!$B$2:$E$405,3,FALSE)</f>
        <v>1.41</v>
      </c>
      <c r="G1777" s="10">
        <f>VLOOKUP(C1777,away!$B$2:$E$405,4,FALSE)</f>
        <v>1.1299999999999999</v>
      </c>
      <c r="H1777" s="10">
        <f>VLOOKUP(A1777,away!$A$2:$E$405,3,FALSE)</f>
        <v>1.0588235294117601</v>
      </c>
      <c r="I1777" s="10">
        <f>VLOOKUP(C1777,away!$B$2:$E$405,3,FALSE)</f>
        <v>0.64</v>
      </c>
      <c r="J1777" s="10">
        <f>VLOOKUP(B1777,home!$B$2:$E$405,4,FALSE)</f>
        <v>0.94</v>
      </c>
      <c r="K1777" s="12">
        <f t="shared" si="2184"/>
        <v>1.981583193277316</v>
      </c>
      <c r="L1777" s="12">
        <f t="shared" si="2185"/>
        <v>0.63698823529411486</v>
      </c>
      <c r="M1777" s="13">
        <f t="shared" si="2186"/>
        <v>7.2906941241212622E-2</v>
      </c>
      <c r="N1777" s="13">
        <f t="shared" si="2187"/>
        <v>0.14447116943684377</v>
      </c>
      <c r="O1777" s="13">
        <f t="shared" si="2188"/>
        <v>4.6440863841931752E-2</v>
      </c>
      <c r="P1777" s="13">
        <f t="shared" si="2189"/>
        <v>9.2026435270452164E-2</v>
      </c>
      <c r="Q1777" s="13">
        <f t="shared" si="2190"/>
        <v>0.14314082063458455</v>
      </c>
      <c r="R1777" s="13">
        <f t="shared" si="2191"/>
        <v>1.4791141952103185E-2</v>
      </c>
      <c r="S1777" s="13">
        <f t="shared" si="2192"/>
        <v>2.9039981119793119E-2</v>
      </c>
      <c r="T1777" s="13">
        <f t="shared" si="2193"/>
        <v>9.1179018734575429E-2</v>
      </c>
      <c r="U1777" s="13">
        <f t="shared" si="2194"/>
        <v>2.9309878301666703E-2</v>
      </c>
      <c r="V1777" s="13">
        <f t="shared" si="2195"/>
        <v>4.0728418039618275E-3</v>
      </c>
      <c r="W1777" s="13">
        <f t="shared" si="2196"/>
        <v>9.454848148047186E-2</v>
      </c>
      <c r="X1777" s="13">
        <f t="shared" si="2197"/>
        <v>6.0226270367984065E-2</v>
      </c>
      <c r="Y1777" s="13">
        <f t="shared" si="2198"/>
        <v>1.9181712840024203E-2</v>
      </c>
      <c r="Z1777" s="13">
        <f t="shared" si="2199"/>
        <v>3.140594470018319E-3</v>
      </c>
      <c r="AA1777" s="13">
        <f t="shared" si="2200"/>
        <v>6.2233492186879805E-3</v>
      </c>
      <c r="AB1777" s="13">
        <f t="shared" si="2201"/>
        <v>6.1660421088238103E-3</v>
      </c>
      <c r="AC1777" s="13">
        <f t="shared" si="2202"/>
        <v>3.2130780884688748E-4</v>
      </c>
      <c r="AD1777" s="13">
        <f t="shared" si="2203"/>
        <v>4.683892046289867E-2</v>
      </c>
      <c r="AE1777" s="13">
        <f t="shared" si="2204"/>
        <v>2.9835841288743226E-2</v>
      </c>
      <c r="AF1777" s="13">
        <f t="shared" si="2205"/>
        <v>9.5025399455159181E-3</v>
      </c>
      <c r="AG1777" s="13">
        <f t="shared" si="2206"/>
        <v>2.0176687169020063E-3</v>
      </c>
      <c r="AH1777" s="13">
        <f t="shared" si="2207"/>
        <v>5.0013043230785618E-4</v>
      </c>
      <c r="AI1777" s="13">
        <f t="shared" si="2208"/>
        <v>9.9105005910776625E-4</v>
      </c>
      <c r="AJ1777" s="13">
        <f t="shared" si="2209"/>
        <v>9.8192407041222023E-4</v>
      </c>
      <c r="AK1777" s="13">
        <f t="shared" si="2210"/>
        <v>6.485880783344358E-4</v>
      </c>
      <c r="AL1777" s="13">
        <f t="shared" si="2211"/>
        <v>1.6222769338195372E-5</v>
      </c>
      <c r="AM1777" s="13">
        <f t="shared" si="2212"/>
        <v>1.8563043516106582E-2</v>
      </c>
      <c r="AN1777" s="13">
        <f t="shared" si="2213"/>
        <v>1.1824440331012593E-2</v>
      </c>
      <c r="AO1777" s="13">
        <f t="shared" si="2214"/>
        <v>3.7660146898961348E-3</v>
      </c>
      <c r="AP1777" s="13">
        <f t="shared" si="2215"/>
        <v>7.9963568380288404E-4</v>
      </c>
      <c r="AQ1777" s="13">
        <f t="shared" si="2216"/>
        <v>1.2733963077595046E-4</v>
      </c>
      <c r="AR1777" s="13">
        <f t="shared" si="2217"/>
        <v>6.3715440298532831E-5</v>
      </c>
      <c r="AS1777" s="13">
        <f t="shared" si="2218"/>
        <v>1.2625744564783686E-4</v>
      </c>
      <c r="AT1777" s="13">
        <f t="shared" si="2219"/>
        <v>1.250948161609389E-4</v>
      </c>
      <c r="AU1777" s="13">
        <f t="shared" si="2220"/>
        <v>8.2628595090210693E-5</v>
      </c>
      <c r="AV1777" s="13">
        <f t="shared" si="2221"/>
        <v>4.0933858828719529E-5</v>
      </c>
      <c r="AW1777" s="13">
        <f t="shared" si="2222"/>
        <v>5.6880867849117005E-7</v>
      </c>
      <c r="AX1777" s="13">
        <f t="shared" si="2223"/>
        <v>6.1307025079320393E-3</v>
      </c>
      <c r="AY1777" s="13">
        <f t="shared" si="2224"/>
        <v>3.9051853716408338E-3</v>
      </c>
      <c r="AZ1777" s="13">
        <f t="shared" si="2225"/>
        <v>1.2437785691889432E-3</v>
      </c>
      <c r="BA1777" s="13">
        <f t="shared" si="2226"/>
        <v>2.6409077196143469E-4</v>
      </c>
      <c r="BB1777" s="13">
        <f t="shared" si="2227"/>
        <v>4.2055678697293695E-5</v>
      </c>
      <c r="BC1777" s="13">
        <f t="shared" si="2228"/>
        <v>5.3577945114970828E-6</v>
      </c>
      <c r="BD1777" s="13">
        <f t="shared" si="2229"/>
        <v>6.7643309794583249E-6</v>
      </c>
      <c r="BE1777" s="13">
        <f t="shared" si="2230"/>
        <v>1.3404084582659703E-5</v>
      </c>
      <c r="BF1777" s="13">
        <f t="shared" si="2231"/>
        <v>1.3280654365133029E-5</v>
      </c>
      <c r="BG1777" s="13">
        <f t="shared" si="2232"/>
        <v>8.772240495224211E-6</v>
      </c>
      <c r="BH1777" s="13">
        <f t="shared" si="2233"/>
        <v>4.3457310831807458E-6</v>
      </c>
      <c r="BI1777" s="13">
        <f t="shared" si="2234"/>
        <v>1.7222855353867573E-6</v>
      </c>
      <c r="BJ1777" s="14">
        <f t="shared" si="2235"/>
        <v>0.6876140884540699</v>
      </c>
      <c r="BK1777" s="14">
        <f t="shared" si="2236"/>
        <v>0.20228891538524565</v>
      </c>
      <c r="BL1777" s="14">
        <f t="shared" si="2237"/>
        <v>0.10653988754644303</v>
      </c>
      <c r="BM1777" s="14">
        <f t="shared" si="2238"/>
        <v>0.4819014969156864</v>
      </c>
      <c r="BN1777" s="14">
        <f t="shared" si="2239"/>
        <v>0.51377737237712806</v>
      </c>
    </row>
    <row r="1778" spans="1:66" x14ac:dyDescent="0.25">
      <c r="A1778" t="s">
        <v>114</v>
      </c>
      <c r="B1778" t="s">
        <v>96</v>
      </c>
      <c r="C1778" t="s">
        <v>320</v>
      </c>
      <c r="D1778" s="11">
        <v>44478</v>
      </c>
      <c r="E1778" s="10">
        <f>VLOOKUP(A1778,home!$A$2:$E$405,3,FALSE)</f>
        <v>1.2436974789916</v>
      </c>
      <c r="F1778" s="10">
        <f>VLOOKUP(B1778,home!$B$2:$E$405,3,FALSE)</f>
        <v>0.64</v>
      </c>
      <c r="G1778" s="10">
        <f>VLOOKUP(C1778,away!$B$2:$E$405,4,FALSE)</f>
        <v>1.45</v>
      </c>
      <c r="H1778" s="10">
        <f>VLOOKUP(A1778,away!$A$2:$E$405,3,FALSE)</f>
        <v>1.0588235294117601</v>
      </c>
      <c r="I1778" s="10">
        <f>VLOOKUP(C1778,away!$B$2:$E$405,3,FALSE)</f>
        <v>0.64</v>
      </c>
      <c r="J1778" s="10">
        <f>VLOOKUP(B1778,home!$B$2:$E$405,4,FALSE)</f>
        <v>1.51</v>
      </c>
      <c r="K1778" s="12">
        <f t="shared" si="2184"/>
        <v>1.1541512605042048</v>
      </c>
      <c r="L1778" s="12">
        <f t="shared" si="2185"/>
        <v>1.023247058823525</v>
      </c>
      <c r="M1778" s="13">
        <f t="shared" si="2186"/>
        <v>0.11333601151237196</v>
      </c>
      <c r="N1778" s="13">
        <f t="shared" si="2187"/>
        <v>0.13080690054752317</v>
      </c>
      <c r="O1778" s="13">
        <f t="shared" si="2188"/>
        <v>0.11597074043882379</v>
      </c>
      <c r="P1778" s="13">
        <f t="shared" si="2189"/>
        <v>0.1338477762590744</v>
      </c>
      <c r="Q1778" s="13">
        <f t="shared" si="2190"/>
        <v>7.5485474574786035E-2</v>
      </c>
      <c r="R1778" s="13">
        <f t="shared" si="2191"/>
        <v>5.9333359531806421E-2</v>
      </c>
      <c r="S1778" s="13">
        <f t="shared" si="2192"/>
        <v>3.9517949702031797E-2</v>
      </c>
      <c r="T1778" s="13">
        <f t="shared" si="2193"/>
        <v>7.7240289842547785E-2</v>
      </c>
      <c r="U1778" s="13">
        <f t="shared" si="2194"/>
        <v>6.8479671693583544E-2</v>
      </c>
      <c r="V1778" s="13">
        <f t="shared" si="2195"/>
        <v>5.1855536268290833E-3</v>
      </c>
      <c r="W1778" s="13">
        <f t="shared" si="2196"/>
        <v>2.9040551876749129E-2</v>
      </c>
      <c r="X1778" s="13">
        <f t="shared" si="2197"/>
        <v>2.9715659294495544E-2</v>
      </c>
      <c r="Y1778" s="13">
        <f t="shared" si="2198"/>
        <v>1.5203230487047251E-2</v>
      </c>
      <c r="Z1778" s="13">
        <f t="shared" si="2199"/>
        <v>2.0237561877013231E-2</v>
      </c>
      <c r="AA1778" s="13">
        <f t="shared" si="2200"/>
        <v>2.3357207549886662E-2</v>
      </c>
      <c r="AB1778" s="13">
        <f t="shared" si="2201"/>
        <v>1.3478875267780015E-2</v>
      </c>
      <c r="AC1778" s="13">
        <f t="shared" si="2202"/>
        <v>3.8275280533158509E-4</v>
      </c>
      <c r="AD1778" s="13">
        <f t="shared" si="2203"/>
        <v>8.3792973885719428E-3</v>
      </c>
      <c r="AE1778" s="13">
        <f t="shared" si="2204"/>
        <v>8.574091407863884E-3</v>
      </c>
      <c r="AF1778" s="13">
        <f t="shared" si="2205"/>
        <v>4.3867069075903863E-3</v>
      </c>
      <c r="AG1778" s="13">
        <f t="shared" si="2206"/>
        <v>1.496228313704235E-3</v>
      </c>
      <c r="AH1778" s="13">
        <f t="shared" si="2207"/>
        <v>5.1770064171032196E-3</v>
      </c>
      <c r="AI1778" s="13">
        <f t="shared" si="2208"/>
        <v>5.9750484819380374E-3</v>
      </c>
      <c r="AJ1778" s="13">
        <f t="shared" si="2209"/>
        <v>3.4480548685012621E-3</v>
      </c>
      <c r="AK1778" s="13">
        <f t="shared" si="2210"/>
        <v>1.3265256242561304E-3</v>
      </c>
      <c r="AL1778" s="13">
        <f t="shared" si="2211"/>
        <v>1.8080965146708955E-5</v>
      </c>
      <c r="AM1778" s="13">
        <f t="shared" si="2212"/>
        <v>1.9341953286319787E-3</v>
      </c>
      <c r="AN1778" s="13">
        <f t="shared" si="2213"/>
        <v>1.9791596812128733E-3</v>
      </c>
      <c r="AO1778" s="13">
        <f t="shared" si="2214"/>
        <v>1.0125846613715888E-3</v>
      </c>
      <c r="AP1778" s="13">
        <f t="shared" si="2215"/>
        <v>3.453747588527645E-4</v>
      </c>
      <c r="AQ1778" s="13">
        <f t="shared" si="2216"/>
        <v>8.8350926546993839E-5</v>
      </c>
      <c r="AR1778" s="13">
        <f t="shared" si="2217"/>
        <v>1.0594713179622774E-3</v>
      </c>
      <c r="AS1778" s="13">
        <f t="shared" si="2218"/>
        <v>1.2227901570942134E-3</v>
      </c>
      <c r="AT1778" s="13">
        <f t="shared" si="2219"/>
        <v>7.0564240057121078E-4</v>
      </c>
      <c r="AU1778" s="13">
        <f t="shared" si="2220"/>
        <v>2.7147268869482527E-4</v>
      </c>
      <c r="AV1778" s="13">
        <f t="shared" si="2221"/>
        <v>7.8330136462399571E-5</v>
      </c>
      <c r="AW1778" s="13">
        <f t="shared" si="2222"/>
        <v>5.9314700724634358E-7</v>
      </c>
      <c r="AX1778" s="13">
        <f t="shared" si="2223"/>
        <v>3.7205899610032357E-4</v>
      </c>
      <c r="AY1778" s="13">
        <f t="shared" si="2224"/>
        <v>3.8070827346848945E-4</v>
      </c>
      <c r="AZ1778" s="13">
        <f t="shared" si="2225"/>
        <v>1.9477931054820698E-4</v>
      </c>
      <c r="BA1778" s="13">
        <f t="shared" si="2226"/>
        <v>6.6435785546042287E-5</v>
      </c>
      <c r="BB1778" s="13">
        <f t="shared" si="2227"/>
        <v>1.699505554015455E-5</v>
      </c>
      <c r="BC1778" s="13">
        <f t="shared" si="2228"/>
        <v>3.4780281192011204E-6</v>
      </c>
      <c r="BD1778" s="13">
        <f t="shared" si="2229"/>
        <v>1.8068348500213056E-4</v>
      </c>
      <c r="BE1778" s="13">
        <f t="shared" si="2230"/>
        <v>2.0853607196750156E-4</v>
      </c>
      <c r="BF1778" s="13">
        <f t="shared" si="2231"/>
        <v>1.2034108516094379E-4</v>
      </c>
      <c r="BG1778" s="13">
        <f t="shared" si="2232"/>
        <v>4.6297271709649037E-5</v>
      </c>
      <c r="BH1778" s="13">
        <f t="shared" si="2233"/>
        <v>1.3358513625399278E-5</v>
      </c>
      <c r="BI1778" s="13">
        <f t="shared" si="2234"/>
        <v>3.0835490678434326E-6</v>
      </c>
      <c r="BJ1778" s="14">
        <f t="shared" si="2235"/>
        <v>0.386722551446818</v>
      </c>
      <c r="BK1778" s="14">
        <f t="shared" si="2236"/>
        <v>0.29266883314425401</v>
      </c>
      <c r="BL1778" s="14">
        <f t="shared" si="2237"/>
        <v>0.30045649655099743</v>
      </c>
      <c r="BM1778" s="14">
        <f t="shared" si="2238"/>
        <v>0.37092506502823569</v>
      </c>
      <c r="BN1778" s="14">
        <f t="shared" si="2239"/>
        <v>0.62878026286438571</v>
      </c>
    </row>
    <row r="1779" spans="1:66" x14ac:dyDescent="0.25">
      <c r="A1779" t="s">
        <v>114</v>
      </c>
      <c r="B1779" t="s">
        <v>133</v>
      </c>
      <c r="C1779" t="s">
        <v>121</v>
      </c>
      <c r="D1779" s="11">
        <v>44478</v>
      </c>
      <c r="E1779" s="10">
        <f>VLOOKUP(A1779,home!$A$2:$E$405,3,FALSE)</f>
        <v>1.2436974789916</v>
      </c>
      <c r="F1779" s="10">
        <f>VLOOKUP(B1779,home!$B$2:$E$405,3,FALSE)</f>
        <v>0.96</v>
      </c>
      <c r="G1779" s="10">
        <f>VLOOKUP(C1779,away!$B$2:$E$405,4,FALSE)</f>
        <v>0.64</v>
      </c>
      <c r="H1779" s="10">
        <f>VLOOKUP(A1779,away!$A$2:$E$405,3,FALSE)</f>
        <v>1.0588235294117601</v>
      </c>
      <c r="I1779" s="10">
        <f>VLOOKUP(C1779,away!$B$2:$E$405,3,FALSE)</f>
        <v>0.96</v>
      </c>
      <c r="J1779" s="10">
        <f>VLOOKUP(B1779,home!$B$2:$E$405,4,FALSE)</f>
        <v>0.38</v>
      </c>
      <c r="K1779" s="12">
        <f t="shared" si="2184"/>
        <v>0.76412773109243903</v>
      </c>
      <c r="L1779" s="12">
        <f t="shared" si="2185"/>
        <v>0.38625882352941004</v>
      </c>
      <c r="M1779" s="13">
        <f t="shared" si="2186"/>
        <v>0.31651439562599615</v>
      </c>
      <c r="N1779" s="13">
        <f t="shared" si="2187"/>
        <v>0.24185742698778703</v>
      </c>
      <c r="O1779" s="13">
        <f t="shared" si="2188"/>
        <v>0.12225647808461952</v>
      </c>
      <c r="P1779" s="13">
        <f t="shared" si="2189"/>
        <v>9.3419565210152808E-2</v>
      </c>
      <c r="Q1779" s="13">
        <f t="shared" si="2190"/>
        <v>9.2404983466016458E-2</v>
      </c>
      <c r="R1779" s="13">
        <f t="shared" si="2191"/>
        <v>2.3611321696907116E-2</v>
      </c>
      <c r="S1779" s="13">
        <f t="shared" si="2192"/>
        <v>6.8932213547455486E-3</v>
      </c>
      <c r="T1779" s="13">
        <f t="shared" si="2193"/>
        <v>3.5692240201838102E-2</v>
      </c>
      <c r="U1779" s="13">
        <f t="shared" si="2194"/>
        <v>1.8042065676351311E-2</v>
      </c>
      <c r="V1779" s="13">
        <f t="shared" si="2195"/>
        <v>2.2606019075163829E-4</v>
      </c>
      <c r="W1779" s="13">
        <f t="shared" si="2196"/>
        <v>2.3536403452507168E-2</v>
      </c>
      <c r="X1779" s="13">
        <f t="shared" si="2197"/>
        <v>9.0911435076789643E-3</v>
      </c>
      <c r="Y1779" s="13">
        <f t="shared" si="2198"/>
        <v>1.7557671979065552E-3</v>
      </c>
      <c r="Z1779" s="13">
        <f t="shared" si="2199"/>
        <v>3.0400271135405921E-3</v>
      </c>
      <c r="AA1779" s="13">
        <f t="shared" si="2200"/>
        <v>2.3229690207292692E-3</v>
      </c>
      <c r="AB1779" s="13">
        <f t="shared" si="2201"/>
        <v>8.8752252360394066E-4</v>
      </c>
      <c r="AC1779" s="13">
        <f t="shared" si="2202"/>
        <v>4.1701193182648512E-6</v>
      </c>
      <c r="AD1779" s="13">
        <f t="shared" si="2203"/>
        <v>4.496204642060137E-3</v>
      </c>
      <c r="AE1779" s="13">
        <f t="shared" si="2204"/>
        <v>1.7366987153896209E-3</v>
      </c>
      <c r="AF1779" s="13">
        <f t="shared" si="2205"/>
        <v>3.3540760131571626E-4</v>
      </c>
      <c r="AG1779" s="13">
        <f t="shared" si="2206"/>
        <v>4.3184715162343325E-5</v>
      </c>
      <c r="AH1779" s="13">
        <f t="shared" si="2207"/>
        <v>2.9355932409342428E-4</v>
      </c>
      <c r="AI1779" s="13">
        <f t="shared" si="2208"/>
        <v>2.2431682026053827E-4</v>
      </c>
      <c r="AJ1779" s="13">
        <f t="shared" si="2209"/>
        <v>8.5703351455777773E-5</v>
      </c>
      <c r="AK1779" s="13">
        <f t="shared" si="2210"/>
        <v>2.1829435831640452E-5</v>
      </c>
      <c r="AL1779" s="13">
        <f t="shared" si="2211"/>
        <v>4.9232608560034152E-8</v>
      </c>
      <c r="AM1779" s="13">
        <f t="shared" si="2212"/>
        <v>6.8713493033294116E-4</v>
      </c>
      <c r="AN1779" s="13">
        <f t="shared" si="2213"/>
        <v>2.6541192979636497E-4</v>
      </c>
      <c r="AO1779" s="13">
        <f t="shared" si="2214"/>
        <v>5.1258849876907147E-5</v>
      </c>
      <c r="AP1779" s="13">
        <f t="shared" si="2215"/>
        <v>6.599727682974934E-6</v>
      </c>
      <c r="AQ1779" s="13">
        <f t="shared" si="2216"/>
        <v>6.3730076261009415E-7</v>
      </c>
      <c r="AR1779" s="13">
        <f t="shared" si="2217"/>
        <v>2.2677975832082969E-5</v>
      </c>
      <c r="AS1779" s="13">
        <f t="shared" si="2218"/>
        <v>1.7328870218338725E-5</v>
      </c>
      <c r="AT1779" s="13">
        <f t="shared" si="2219"/>
        <v>6.6207351411672537E-6</v>
      </c>
      <c r="AU1779" s="13">
        <f t="shared" si="2220"/>
        <v>1.6863624405280376E-6</v>
      </c>
      <c r="AV1779" s="13">
        <f t="shared" si="2221"/>
        <v>3.2214907637004931E-7</v>
      </c>
      <c r="AW1779" s="13">
        <f t="shared" si="2222"/>
        <v>4.0364048641133779E-10</v>
      </c>
      <c r="AX1779" s="13">
        <f t="shared" si="2223"/>
        <v>8.7509809211611881E-5</v>
      </c>
      <c r="AY1779" s="13">
        <f t="shared" si="2224"/>
        <v>3.3801435953360336E-5</v>
      </c>
      <c r="AZ1779" s="13">
        <f t="shared" si="2225"/>
        <v>6.5280514424748323E-6</v>
      </c>
      <c r="BA1779" s="13">
        <f t="shared" si="2226"/>
        <v>8.4050582336993242E-7</v>
      </c>
      <c r="BB1779" s="13">
        <f t="shared" si="2227"/>
        <v>8.1163197626122027E-8</v>
      </c>
      <c r="BC1779" s="13">
        <f t="shared" si="2228"/>
        <v>6.2700002457901794E-9</v>
      </c>
      <c r="BD1779" s="13">
        <f t="shared" si="2229"/>
        <v>1.4599280441547937E-6</v>
      </c>
      <c r="BE1779" s="13">
        <f t="shared" si="2230"/>
        <v>1.1155715039382248E-6</v>
      </c>
      <c r="BF1779" s="13">
        <f t="shared" si="2231"/>
        <v>4.262195610878477E-7</v>
      </c>
      <c r="BG1779" s="13">
        <f t="shared" si="2232"/>
        <v>1.0856206205375744E-7</v>
      </c>
      <c r="BH1779" s="13">
        <f t="shared" si="2233"/>
        <v>2.0738820539963556E-8</v>
      </c>
      <c r="BI1779" s="13">
        <f t="shared" si="2234"/>
        <v>3.1694215769471258E-9</v>
      </c>
      <c r="BJ1779" s="14">
        <f t="shared" si="2235"/>
        <v>0.4120892704617426</v>
      </c>
      <c r="BK1779" s="14">
        <f t="shared" si="2236"/>
        <v>0.41709126316952638</v>
      </c>
      <c r="BL1779" s="14">
        <f t="shared" si="2237"/>
        <v>0.16779753621597435</v>
      </c>
      <c r="BM1779" s="14">
        <f t="shared" si="2238"/>
        <v>0.10992012485699187</v>
      </c>
      <c r="BN1779" s="14">
        <f t="shared" si="2239"/>
        <v>0.89006417107147906</v>
      </c>
    </row>
    <row r="1780" spans="1:66" x14ac:dyDescent="0.25">
      <c r="A1780" t="s">
        <v>114</v>
      </c>
      <c r="B1780" t="s">
        <v>110</v>
      </c>
      <c r="C1780" t="s">
        <v>120</v>
      </c>
      <c r="D1780" s="11">
        <v>44478</v>
      </c>
      <c r="E1780" s="10">
        <f>VLOOKUP(A1780,home!$A$2:$E$405,3,FALSE)</f>
        <v>1.2436974789916</v>
      </c>
      <c r="F1780" s="10">
        <f>VLOOKUP(B1780,home!$B$2:$E$405,3,FALSE)</f>
        <v>0.48</v>
      </c>
      <c r="G1780" s="10">
        <f>VLOOKUP(C1780,away!$B$2:$E$405,4,FALSE)</f>
        <v>1.61</v>
      </c>
      <c r="H1780" s="10">
        <f>VLOOKUP(A1780,away!$A$2:$E$405,3,FALSE)</f>
        <v>1.0588235294117601</v>
      </c>
      <c r="I1780" s="10">
        <f>VLOOKUP(C1780,away!$B$2:$E$405,3,FALSE)</f>
        <v>0.8</v>
      </c>
      <c r="J1780" s="10">
        <f>VLOOKUP(B1780,home!$B$2:$E$405,4,FALSE)</f>
        <v>0.76</v>
      </c>
      <c r="K1780" s="12">
        <f t="shared" si="2184"/>
        <v>0.96112941176470845</v>
      </c>
      <c r="L1780" s="12">
        <f t="shared" si="2185"/>
        <v>0.64376470588235013</v>
      </c>
      <c r="M1780" s="13">
        <f t="shared" si="2186"/>
        <v>0.20091082669512078</v>
      </c>
      <c r="N1780" s="13">
        <f t="shared" si="2187"/>
        <v>0.19310130467864273</v>
      </c>
      <c r="O1780" s="13">
        <f t="shared" si="2188"/>
        <v>0.12933929925596424</v>
      </c>
      <c r="P1780" s="13">
        <f t="shared" si="2189"/>
        <v>0.12431180461194451</v>
      </c>
      <c r="Q1780" s="13">
        <f t="shared" si="2190"/>
        <v>9.2797671688390801E-2</v>
      </c>
      <c r="R1780" s="13">
        <f t="shared" si="2191"/>
        <v>4.1632037972272544E-2</v>
      </c>
      <c r="S1780" s="13">
        <f t="shared" si="2192"/>
        <v>1.9229208574867658E-2</v>
      </c>
      <c r="T1780" s="13">
        <f t="shared" si="2193"/>
        <v>5.9739865821043792E-2</v>
      </c>
      <c r="U1780" s="13">
        <f t="shared" si="2194"/>
        <v>4.0013776166856314E-2</v>
      </c>
      <c r="V1780" s="13">
        <f t="shared" si="2195"/>
        <v>1.3219892728433089E-3</v>
      </c>
      <c r="W1780" s="13">
        <f t="shared" si="2196"/>
        <v>2.9730190534332533E-2</v>
      </c>
      <c r="X1780" s="13">
        <f t="shared" si="2197"/>
        <v>1.9139247365160813E-2</v>
      </c>
      <c r="Y1780" s="13">
        <f t="shared" si="2198"/>
        <v>6.1605859754211472E-3</v>
      </c>
      <c r="Z1780" s="13">
        <f t="shared" si="2199"/>
        <v>8.933745560167624E-3</v>
      </c>
      <c r="AA1780" s="13">
        <f t="shared" si="2200"/>
        <v>8.5864856150994831E-3</v>
      </c>
      <c r="AB1780" s="13">
        <f t="shared" si="2201"/>
        <v>4.1263619341833481E-3</v>
      </c>
      <c r="AC1780" s="13">
        <f t="shared" si="2202"/>
        <v>5.1123076244842489E-5</v>
      </c>
      <c r="AD1780" s="13">
        <f t="shared" si="2203"/>
        <v>7.1436401349789314E-3</v>
      </c>
      <c r="AE1780" s="13">
        <f t="shared" si="2204"/>
        <v>4.5988233904240639E-3</v>
      </c>
      <c r="AF1780" s="13">
        <f t="shared" si="2205"/>
        <v>1.4802800936706097E-3</v>
      </c>
      <c r="AG1780" s="13">
        <f t="shared" si="2206"/>
        <v>3.1765069304178596E-4</v>
      </c>
      <c r="AH1780" s="13">
        <f t="shared" si="2207"/>
        <v>1.4378075207422648E-3</v>
      </c>
      <c r="AI1780" s="13">
        <f t="shared" si="2208"/>
        <v>1.3819190966418869E-3</v>
      </c>
      <c r="AJ1780" s="13">
        <f t="shared" si="2209"/>
        <v>6.641015442309169E-4</v>
      </c>
      <c r="AK1780" s="13">
        <f t="shared" si="2210"/>
        <v>2.1276250885289859E-4</v>
      </c>
      <c r="AL1780" s="13">
        <f t="shared" si="2211"/>
        <v>1.2652781275852955E-6</v>
      </c>
      <c r="AM1780" s="13">
        <f t="shared" si="2212"/>
        <v>1.373192528158213E-3</v>
      </c>
      <c r="AN1780" s="13">
        <f t="shared" si="2213"/>
        <v>8.8401288400961279E-4</v>
      </c>
      <c r="AO1780" s="13">
        <f t="shared" si="2214"/>
        <v>2.845481471353282E-4</v>
      </c>
      <c r="AP1780" s="13">
        <f t="shared" si="2215"/>
        <v>6.1060684749980758E-5</v>
      </c>
      <c r="AQ1780" s="13">
        <f t="shared" si="2216"/>
        <v>9.8271784397615639E-6</v>
      </c>
      <c r="AR1780" s="13">
        <f t="shared" si="2217"/>
        <v>1.851219471412151E-4</v>
      </c>
      <c r="AS1780" s="13">
        <f t="shared" si="2218"/>
        <v>1.7792614816057351E-4</v>
      </c>
      <c r="AT1780" s="13">
        <f t="shared" si="2219"/>
        <v>8.5505027059566178E-5</v>
      </c>
      <c r="AU1780" s="13">
        <f t="shared" si="2220"/>
        <v>2.7393798786895444E-5</v>
      </c>
      <c r="AV1780" s="13">
        <f t="shared" si="2221"/>
        <v>6.5822464285123996E-6</v>
      </c>
      <c r="AW1780" s="13">
        <f t="shared" si="2222"/>
        <v>2.174665828443408E-8</v>
      </c>
      <c r="AX1780" s="13">
        <f t="shared" si="2223"/>
        <v>2.1996928780473261E-4</v>
      </c>
      <c r="AY1780" s="13">
        <f t="shared" si="2224"/>
        <v>1.416084638667637E-4</v>
      </c>
      <c r="AZ1780" s="13">
        <f t="shared" si="2225"/>
        <v>4.5581265545819264E-5</v>
      </c>
      <c r="BA1780" s="13">
        <f t="shared" si="2226"/>
        <v>9.7812033359498809E-6</v>
      </c>
      <c r="BB1780" s="13">
        <f t="shared" si="2227"/>
        <v>1.5741983721858089E-6</v>
      </c>
      <c r="BC1780" s="13">
        <f t="shared" si="2228"/>
        <v>2.0268267041413438E-7</v>
      </c>
      <c r="BD1780" s="13">
        <f t="shared" si="2229"/>
        <v>1.9862495975622044E-5</v>
      </c>
      <c r="BE1780" s="13">
        <f t="shared" si="2230"/>
        <v>1.9090429073228504E-5</v>
      </c>
      <c r="BF1780" s="13">
        <f t="shared" si="2231"/>
        <v>9.1741864327439991E-6</v>
      </c>
      <c r="BG1780" s="13">
        <f t="shared" si="2232"/>
        <v>2.939193469841003E-6</v>
      </c>
      <c r="BH1780" s="13">
        <f t="shared" si="2233"/>
        <v>7.0623632268273879E-7</v>
      </c>
      <c r="BI1780" s="13">
        <f t="shared" si="2234"/>
        <v>1.3575690027738635E-7</v>
      </c>
      <c r="BJ1780" s="14">
        <f t="shared" si="2235"/>
        <v>0.417240618899196</v>
      </c>
      <c r="BK1780" s="14">
        <f t="shared" si="2236"/>
        <v>0.34596782597301545</v>
      </c>
      <c r="BL1780" s="14">
        <f t="shared" si="2237"/>
        <v>0.227928989080595</v>
      </c>
      <c r="BM1780" s="14">
        <f t="shared" si="2238"/>
        <v>0.21783664789342991</v>
      </c>
      <c r="BN1780" s="14">
        <f t="shared" si="2239"/>
        <v>0.78209294490233561</v>
      </c>
    </row>
    <row r="1781" spans="1:66" x14ac:dyDescent="0.25">
      <c r="A1781" t="s">
        <v>114</v>
      </c>
      <c r="B1781" t="s">
        <v>132</v>
      </c>
      <c r="C1781" t="s">
        <v>127</v>
      </c>
      <c r="D1781" s="11">
        <v>44478</v>
      </c>
      <c r="E1781" s="10">
        <f>VLOOKUP(A1781,home!$A$2:$E$405,3,FALSE)</f>
        <v>1.2436974789916</v>
      </c>
      <c r="F1781" s="10">
        <f>VLOOKUP(B1781,home!$B$2:$E$405,3,FALSE)</f>
        <v>0.8</v>
      </c>
      <c r="G1781" s="10">
        <f>VLOOKUP(C1781,away!$B$2:$E$405,4,FALSE)</f>
        <v>0.8</v>
      </c>
      <c r="H1781" s="10">
        <f>VLOOKUP(A1781,away!$A$2:$E$405,3,FALSE)</f>
        <v>1.0588235294117601</v>
      </c>
      <c r="I1781" s="10">
        <f>VLOOKUP(C1781,away!$B$2:$E$405,3,FALSE)</f>
        <v>0.96</v>
      </c>
      <c r="J1781" s="10">
        <f>VLOOKUP(B1781,home!$B$2:$E$405,4,FALSE)</f>
        <v>1.1299999999999999</v>
      </c>
      <c r="K1781" s="12">
        <f t="shared" si="2184"/>
        <v>0.79596638655462404</v>
      </c>
      <c r="L1781" s="12">
        <f t="shared" si="2185"/>
        <v>1.1486117647058771</v>
      </c>
      <c r="M1781" s="13">
        <f t="shared" si="2186"/>
        <v>0.14304755504255454</v>
      </c>
      <c r="N1781" s="13">
        <f t="shared" si="2187"/>
        <v>0.11386104549269581</v>
      </c>
      <c r="O1781" s="13">
        <f t="shared" si="2188"/>
        <v>0.16430610463428966</v>
      </c>
      <c r="P1781" s="13">
        <f t="shared" si="2189"/>
        <v>0.1307821363946215</v>
      </c>
      <c r="Q1781" s="13">
        <f t="shared" si="2190"/>
        <v>4.5314782475076372E-2</v>
      </c>
      <c r="R1781" s="13">
        <f t="shared" si="2191"/>
        <v>9.4361962397969998E-2</v>
      </c>
      <c r="S1781" s="13">
        <f t="shared" si="2192"/>
        <v>2.9892099859471923E-2</v>
      </c>
      <c r="T1781" s="13">
        <f t="shared" si="2193"/>
        <v>5.2049092265960425E-2</v>
      </c>
      <c r="U1781" s="13">
        <f t="shared" si="2194"/>
        <v>7.5108950238115479E-2</v>
      </c>
      <c r="V1781" s="13">
        <f t="shared" si="2195"/>
        <v>3.0365602542145498E-3</v>
      </c>
      <c r="W1781" s="13">
        <f t="shared" si="2196"/>
        <v>1.2023014554731782E-2</v>
      </c>
      <c r="X1781" s="13">
        <f t="shared" si="2197"/>
        <v>1.3809775964794917E-2</v>
      </c>
      <c r="Y1781" s="13">
        <f t="shared" si="2198"/>
        <v>7.9310355705579511E-3</v>
      </c>
      <c r="Z1781" s="13">
        <f t="shared" si="2199"/>
        <v>3.6128420050347311E-2</v>
      </c>
      <c r="AA1781" s="13">
        <f t="shared" si="2200"/>
        <v>2.8757007959402572E-2</v>
      </c>
      <c r="AB1781" s="13">
        <f t="shared" si="2201"/>
        <v>1.1444805856784113E-2</v>
      </c>
      <c r="AC1781" s="13">
        <f t="shared" si="2202"/>
        <v>1.7351215703190201E-4</v>
      </c>
      <c r="AD1781" s="13">
        <f t="shared" si="2203"/>
        <v>2.3924788626558768E-3</v>
      </c>
      <c r="AE1781" s="13">
        <f t="shared" si="2204"/>
        <v>2.7480293684566766E-3</v>
      </c>
      <c r="AF1781" s="13">
        <f t="shared" si="2205"/>
        <v>1.5782094311833006E-3</v>
      </c>
      <c r="AG1781" s="13">
        <f t="shared" si="2206"/>
        <v>6.0424997327563636E-4</v>
      </c>
      <c r="AH1781" s="13">
        <f t="shared" si="2207"/>
        <v>1.0374382077516158E-2</v>
      </c>
      <c r="AI1781" s="13">
        <f t="shared" si="2208"/>
        <v>8.2576594149775893E-3</v>
      </c>
      <c r="AJ1781" s="13">
        <f t="shared" si="2209"/>
        <v>3.2864096629692408E-3</v>
      </c>
      <c r="AK1781" s="13">
        <f t="shared" si="2210"/>
        <v>8.7195720805727554E-4</v>
      </c>
      <c r="AL1781" s="13">
        <f t="shared" si="2211"/>
        <v>6.34538369574246E-6</v>
      </c>
      <c r="AM1781" s="13">
        <f t="shared" si="2212"/>
        <v>3.8086655104330311E-4</v>
      </c>
      <c r="AN1781" s="13">
        <f t="shared" si="2213"/>
        <v>4.3746780131128938E-4</v>
      </c>
      <c r="AO1781" s="13">
        <f t="shared" si="2214"/>
        <v>2.5124033163308017E-4</v>
      </c>
      <c r="AP1781" s="13">
        <f t="shared" si="2215"/>
        <v>9.6192533560787312E-5</v>
      </c>
      <c r="AQ1781" s="13">
        <f t="shared" si="2216"/>
        <v>2.7621968931196316E-5</v>
      </c>
      <c r="AR1781" s="13">
        <f t="shared" si="2217"/>
        <v>2.3832274611577707E-3</v>
      </c>
      <c r="AS1781" s="13">
        <f t="shared" si="2218"/>
        <v>1.8969689505955011E-3</v>
      </c>
      <c r="AT1781" s="13">
        <f t="shared" si="2219"/>
        <v>7.5496176050590907E-4</v>
      </c>
      <c r="AU1781" s="13">
        <f t="shared" si="2220"/>
        <v>2.0030806149893532E-4</v>
      </c>
      <c r="AV1781" s="13">
        <f t="shared" si="2221"/>
        <v>3.9859620977267233E-5</v>
      </c>
      <c r="AW1781" s="13">
        <f t="shared" si="2222"/>
        <v>1.6114742706948917E-7</v>
      </c>
      <c r="AX1781" s="13">
        <f t="shared" si="2223"/>
        <v>5.0526162065576695E-5</v>
      </c>
      <c r="AY1781" s="13">
        <f t="shared" si="2224"/>
        <v>5.8034944173957192E-5</v>
      </c>
      <c r="AZ1781" s="13">
        <f t="shared" si="2225"/>
        <v>3.3329809821128029E-5</v>
      </c>
      <c r="BA1781" s="13">
        <f t="shared" si="2226"/>
        <v>1.2761003891985709E-5</v>
      </c>
      <c r="BB1781" s="13">
        <f t="shared" si="2227"/>
        <v>3.6643597999480696E-6</v>
      </c>
      <c r="BC1781" s="13">
        <f t="shared" si="2228"/>
        <v>8.4178535526712503E-7</v>
      </c>
      <c r="BD1781" s="13">
        <f t="shared" si="2229"/>
        <v>4.5623384997598847E-4</v>
      </c>
      <c r="BE1781" s="13">
        <f t="shared" si="2230"/>
        <v>3.6314680898929191E-4</v>
      </c>
      <c r="BF1781" s="13">
        <f t="shared" si="2231"/>
        <v>1.4452632667002446E-4</v>
      </c>
      <c r="BG1781" s="13">
        <f t="shared" si="2232"/>
        <v>3.8346032667184193E-5</v>
      </c>
      <c r="BH1781" s="13">
        <f t="shared" si="2233"/>
        <v>7.6305382652010418E-6</v>
      </c>
      <c r="BI1781" s="13">
        <f t="shared" si="2234"/>
        <v>1.214730394083773E-6</v>
      </c>
      <c r="BJ1781" s="14">
        <f t="shared" si="2235"/>
        <v>0.25366426121097624</v>
      </c>
      <c r="BK1781" s="14">
        <f t="shared" si="2236"/>
        <v>0.30699624403576414</v>
      </c>
      <c r="BL1781" s="14">
        <f t="shared" si="2237"/>
        <v>0.40305566359177919</v>
      </c>
      <c r="BM1781" s="14">
        <f t="shared" si="2238"/>
        <v>0.30811312865491208</v>
      </c>
      <c r="BN1781" s="14">
        <f t="shared" si="2239"/>
        <v>0.69167358643720778</v>
      </c>
    </row>
    <row r="1782" spans="1:66" x14ac:dyDescent="0.25">
      <c r="A1782" t="s">
        <v>114</v>
      </c>
      <c r="B1782" t="s">
        <v>115</v>
      </c>
      <c r="C1782" t="s">
        <v>128</v>
      </c>
      <c r="D1782" s="11">
        <v>44478</v>
      </c>
      <c r="E1782" s="10">
        <f>VLOOKUP(A1782,home!$A$2:$E$405,3,FALSE)</f>
        <v>1.2436974789916</v>
      </c>
      <c r="F1782" s="10">
        <f>VLOOKUP(B1782,home!$B$2:$E$405,3,FALSE)</f>
        <v>1.29</v>
      </c>
      <c r="G1782" s="10">
        <f>VLOOKUP(C1782,away!$B$2:$E$405,4,FALSE)</f>
        <v>1.29</v>
      </c>
      <c r="H1782" s="10">
        <f>VLOOKUP(A1782,away!$A$2:$E$405,3,FALSE)</f>
        <v>1.0588235294117601</v>
      </c>
      <c r="I1782" s="10">
        <f>VLOOKUP(C1782,away!$B$2:$E$405,3,FALSE)</f>
        <v>1.45</v>
      </c>
      <c r="J1782" s="10">
        <f>VLOOKUP(B1782,home!$B$2:$E$405,4,FALSE)</f>
        <v>1.32</v>
      </c>
      <c r="K1782" s="12">
        <f t="shared" si="2184"/>
        <v>2.0696369747899217</v>
      </c>
      <c r="L1782" s="12">
        <f t="shared" si="2185"/>
        <v>2.0265882352941089</v>
      </c>
      <c r="M1782" s="13">
        <f t="shared" si="2186"/>
        <v>1.6635351990803179E-2</v>
      </c>
      <c r="N1782" s="13">
        <f t="shared" si="2187"/>
        <v>3.4429139568811384E-2</v>
      </c>
      <c r="O1782" s="13">
        <f t="shared" si="2188"/>
        <v>3.3713008634538161E-2</v>
      </c>
      <c r="P1782" s="13">
        <f t="shared" si="2189"/>
        <v>6.9773689201452049E-2</v>
      </c>
      <c r="Q1782" s="13">
        <f t="shared" si="2190"/>
        <v>3.5627910130907409E-2</v>
      </c>
      <c r="R1782" s="13">
        <f t="shared" si="2191"/>
        <v>3.4161193337561874E-2</v>
      </c>
      <c r="S1782" s="13">
        <f t="shared" si="2192"/>
        <v>7.3162980072082287E-2</v>
      </c>
      <c r="T1782" s="13">
        <f t="shared" si="2193"/>
        <v>7.2203103519412767E-2</v>
      </c>
      <c r="U1782" s="13">
        <f t="shared" si="2194"/>
        <v>7.0701268834365172E-2</v>
      </c>
      <c r="V1782" s="13">
        <f t="shared" si="2195"/>
        <v>3.4096403286364721E-2</v>
      </c>
      <c r="W1782" s="13">
        <f t="shared" si="2196"/>
        <v>2.4578946713806133E-2</v>
      </c>
      <c r="X1782" s="13">
        <f t="shared" si="2197"/>
        <v>4.9811404246120315E-2</v>
      </c>
      <c r="Y1782" s="13">
        <f t="shared" si="2198"/>
        <v>5.0473602914333227E-2</v>
      </c>
      <c r="Z1782" s="13">
        <f t="shared" si="2199"/>
        <v>2.3076890840503461E-2</v>
      </c>
      <c r="AA1782" s="13">
        <f t="shared" si="2200"/>
        <v>4.7760786546696826E-2</v>
      </c>
      <c r="AB1782" s="13">
        <f t="shared" si="2201"/>
        <v>4.942374489104643E-2</v>
      </c>
      <c r="AC1782" s="13">
        <f t="shared" si="2202"/>
        <v>8.9381631626483781E-3</v>
      </c>
      <c r="AD1782" s="13">
        <f t="shared" si="2203"/>
        <v>1.2717374230071106E-2</v>
      </c>
      <c r="AE1782" s="13">
        <f t="shared" si="2204"/>
        <v>2.5772880998494584E-2</v>
      </c>
      <c r="AF1782" s="13">
        <f t="shared" si="2205"/>
        <v>2.6115508710592105E-2</v>
      </c>
      <c r="AG1782" s="13">
        <f t="shared" si="2206"/>
        <v>1.764179423720226E-2</v>
      </c>
      <c r="AH1782" s="13">
        <f t="shared" si="2207"/>
        <v>1.1691838871132674E-2</v>
      </c>
      <c r="AI1782" s="13">
        <f t="shared" si="2208"/>
        <v>2.4197862030982235E-2</v>
      </c>
      <c r="AJ1782" s="13">
        <f t="shared" si="2209"/>
        <v>2.5040394985093004E-2</v>
      </c>
      <c r="AK1782" s="13">
        <f t="shared" si="2210"/>
        <v>1.7274842441497532E-2</v>
      </c>
      <c r="AL1782" s="13">
        <f t="shared" si="2211"/>
        <v>1.4995742053123453E-3</v>
      </c>
      <c r="AM1782" s="13">
        <f t="shared" si="2212"/>
        <v>5.264069585759131E-3</v>
      </c>
      <c r="AN1782" s="13">
        <f t="shared" si="2213"/>
        <v>1.0668101492268989E-2</v>
      </c>
      <c r="AO1782" s="13">
        <f t="shared" si="2214"/>
        <v>1.0809924488577932E-2</v>
      </c>
      <c r="AP1782" s="13">
        <f t="shared" si="2215"/>
        <v>7.3024219309899075E-3</v>
      </c>
      <c r="AQ1782" s="13">
        <f t="shared" si="2216"/>
        <v>3.6997505936244585E-3</v>
      </c>
      <c r="AR1782" s="13">
        <f t="shared" si="2217"/>
        <v>4.7389086210383683E-3</v>
      </c>
      <c r="AS1782" s="13">
        <f t="shared" si="2218"/>
        <v>9.8078205022517264E-3</v>
      </c>
      <c r="AT1782" s="13">
        <f t="shared" si="2219"/>
        <v>1.0149313976781421E-2</v>
      </c>
      <c r="AU1782" s="13">
        <f t="shared" si="2220"/>
        <v>7.0017984916996559E-3</v>
      </c>
      <c r="AV1782" s="13">
        <f t="shared" si="2221"/>
        <v>3.6227952621124791E-3</v>
      </c>
      <c r="AW1782" s="13">
        <f t="shared" si="2222"/>
        <v>1.7471297236589049E-4</v>
      </c>
      <c r="AX1782" s="13">
        <f t="shared" si="2223"/>
        <v>1.8157855087590274E-3</v>
      </c>
      <c r="AY1782" s="13">
        <f t="shared" si="2224"/>
        <v>3.6798495498685732E-3</v>
      </c>
      <c r="AZ1782" s="13">
        <f t="shared" si="2225"/>
        <v>3.7287699027079868E-3</v>
      </c>
      <c r="BA1782" s="13">
        <f t="shared" si="2226"/>
        <v>2.5188937389822546E-3</v>
      </c>
      <c r="BB1782" s="13">
        <f t="shared" si="2227"/>
        <v>1.2761901043443569E-3</v>
      </c>
      <c r="BC1782" s="13">
        <f t="shared" si="2228"/>
        <v>5.1726237029260723E-4</v>
      </c>
      <c r="BD1782" s="13">
        <f t="shared" si="2229"/>
        <v>1.6006360765883647E-3</v>
      </c>
      <c r="BE1782" s="13">
        <f t="shared" si="2230"/>
        <v>3.3127356072899516E-3</v>
      </c>
      <c r="BF1782" s="13">
        <f t="shared" si="2231"/>
        <v>3.4280800502752163E-3</v>
      </c>
      <c r="BG1782" s="13">
        <f t="shared" si="2232"/>
        <v>2.3649604081964265E-3</v>
      </c>
      <c r="BH1782" s="13">
        <f t="shared" si="2233"/>
        <v>1.2236523761793979E-3</v>
      </c>
      <c r="BI1782" s="13">
        <f t="shared" si="2234"/>
        <v>5.0650324040608539E-4</v>
      </c>
      <c r="BJ1782" s="14">
        <f t="shared" si="2235"/>
        <v>0.40065268453592651</v>
      </c>
      <c r="BK1782" s="14">
        <f t="shared" si="2236"/>
        <v>0.20778601146853151</v>
      </c>
      <c r="BL1782" s="14">
        <f t="shared" si="2237"/>
        <v>0.36172214518573298</v>
      </c>
      <c r="BM1782" s="14">
        <f t="shared" si="2238"/>
        <v>0.76539230258911795</v>
      </c>
      <c r="BN1782" s="14">
        <f t="shared" si="2239"/>
        <v>0.22434029286407406</v>
      </c>
    </row>
    <row r="1783" spans="1:66" x14ac:dyDescent="0.25">
      <c r="A1783" t="s">
        <v>114</v>
      </c>
      <c r="B1783" t="s">
        <v>345</v>
      </c>
      <c r="C1783" t="s">
        <v>104</v>
      </c>
      <c r="D1783" s="11">
        <v>44478</v>
      </c>
      <c r="E1783" s="10">
        <f>VLOOKUP(A1783,home!$A$2:$E$405,3,FALSE)</f>
        <v>1.2436974789916</v>
      </c>
      <c r="F1783" s="10">
        <f>VLOOKUP(B1783,home!$B$2:$E$405,3,FALSE)</f>
        <v>1.1299999999999999</v>
      </c>
      <c r="G1783" s="10">
        <f>VLOOKUP(C1783,away!$B$2:$E$405,4,FALSE)</f>
        <v>0.48</v>
      </c>
      <c r="H1783" s="10">
        <f>VLOOKUP(A1783,away!$A$2:$E$405,3,FALSE)</f>
        <v>1.0588235294117601</v>
      </c>
      <c r="I1783" s="10">
        <f>VLOOKUP(C1783,away!$B$2:$E$405,3,FALSE)</f>
        <v>0.64</v>
      </c>
      <c r="J1783" s="10">
        <f>VLOOKUP(B1783,home!$B$2:$E$405,4,FALSE)</f>
        <v>0.38</v>
      </c>
      <c r="K1783" s="12">
        <f t="shared" si="2184"/>
        <v>0.67458151260504373</v>
      </c>
      <c r="L1783" s="12">
        <f t="shared" si="2185"/>
        <v>0.25750588235294009</v>
      </c>
      <c r="M1783" s="13">
        <f t="shared" si="2186"/>
        <v>0.39373097992634393</v>
      </c>
      <c r="N1783" s="13">
        <f t="shared" si="2187"/>
        <v>0.26560363999817915</v>
      </c>
      <c r="O1783" s="13">
        <f t="shared" si="2188"/>
        <v>0.10138804339562091</v>
      </c>
      <c r="P1783" s="13">
        <f t="shared" si="2189"/>
        <v>6.8394499673883766E-2</v>
      </c>
      <c r="Q1783" s="13">
        <f t="shared" si="2190"/>
        <v>8.958565261168859E-2</v>
      </c>
      <c r="R1783" s="13">
        <f t="shared" si="2191"/>
        <v>1.305400878731377E-2</v>
      </c>
      <c r="S1783" s="13">
        <f t="shared" si="2192"/>
        <v>2.9701800367067728E-3</v>
      </c>
      <c r="T1783" s="13">
        <f t="shared" si="2193"/>
        <v>2.3068832521936838E-2</v>
      </c>
      <c r="U1783" s="13">
        <f t="shared" si="2194"/>
        <v>8.8059929933056551E-3</v>
      </c>
      <c r="V1783" s="13">
        <f t="shared" si="2195"/>
        <v>5.7327348398001795E-5</v>
      </c>
      <c r="W1783" s="13">
        <f t="shared" si="2196"/>
        <v>2.0144275015500961E-2</v>
      </c>
      <c r="X1783" s="13">
        <f t="shared" si="2197"/>
        <v>5.1872693122268594E-3</v>
      </c>
      <c r="Y1783" s="13">
        <f t="shared" si="2198"/>
        <v>6.6787618062365305E-4</v>
      </c>
      <c r="Z1783" s="13">
        <f t="shared" si="2199"/>
        <v>1.1204946836734222E-3</v>
      </c>
      <c r="AA1783" s="13">
        <f t="shared" si="2200"/>
        <v>7.5586499857832699E-4</v>
      </c>
      <c r="AB1783" s="13">
        <f t="shared" si="2201"/>
        <v>2.5494627703308851E-4</v>
      </c>
      <c r="AC1783" s="13">
        <f t="shared" si="2202"/>
        <v>6.2239122510204174E-7</v>
      </c>
      <c r="AD1783" s="13">
        <f t="shared" si="2203"/>
        <v>3.3972388775721563E-3</v>
      </c>
      <c r="AE1783" s="13">
        <f t="shared" si="2204"/>
        <v>8.7480899473292974E-4</v>
      </c>
      <c r="AF1783" s="13">
        <f t="shared" si="2205"/>
        <v>1.1263423103949578E-4</v>
      </c>
      <c r="AG1783" s="13">
        <f t="shared" si="2206"/>
        <v>9.6679923489900928E-6</v>
      </c>
      <c r="AH1783" s="13">
        <f t="shared" si="2207"/>
        <v>7.2133493047775752E-5</v>
      </c>
      <c r="AI1783" s="13">
        <f t="shared" si="2208"/>
        <v>4.8659920849653965E-5</v>
      </c>
      <c r="AJ1783" s="13">
        <f t="shared" si="2209"/>
        <v>1.6412541505000638E-5</v>
      </c>
      <c r="AK1783" s="13">
        <f t="shared" si="2210"/>
        <v>3.690532358045464E-6</v>
      </c>
      <c r="AL1783" s="13">
        <f t="shared" si="2211"/>
        <v>4.3245910139184952E-9</v>
      </c>
      <c r="AM1783" s="13">
        <f t="shared" si="2212"/>
        <v>4.5834290814265747E-4</v>
      </c>
      <c r="AN1783" s="13">
        <f t="shared" si="2213"/>
        <v>1.1802599498148755E-4</v>
      </c>
      <c r="AO1783" s="13">
        <f t="shared" si="2214"/>
        <v>1.5196193989145814E-5</v>
      </c>
      <c r="AP1783" s="13">
        <f t="shared" si="2215"/>
        <v>1.3043697805271459E-6</v>
      </c>
      <c r="AQ1783" s="13">
        <f t="shared" si="2216"/>
        <v>8.3970722812288359E-8</v>
      </c>
      <c r="AR1783" s="13">
        <f t="shared" si="2217"/>
        <v>3.7149597548934338E-6</v>
      </c>
      <c r="AS1783" s="13">
        <f t="shared" si="2218"/>
        <v>2.5060431707228748E-6</v>
      </c>
      <c r="AT1783" s="13">
        <f t="shared" si="2219"/>
        <v>8.4526519637988839E-7</v>
      </c>
      <c r="AU1783" s="13">
        <f t="shared" si="2220"/>
        <v>1.9006675824211481E-7</v>
      </c>
      <c r="AV1783" s="13">
        <f t="shared" si="2221"/>
        <v>3.2053880317725736E-8</v>
      </c>
      <c r="AW1783" s="13">
        <f t="shared" si="2222"/>
        <v>2.0867197667304949E-11</v>
      </c>
      <c r="AX1783" s="13">
        <f t="shared" si="2223"/>
        <v>5.1531608711111395E-5</v>
      </c>
      <c r="AY1783" s="13">
        <f t="shared" si="2224"/>
        <v>1.326969237022119E-5</v>
      </c>
      <c r="AZ1783" s="13">
        <f t="shared" si="2225"/>
        <v>1.7085119211729423E-6</v>
      </c>
      <c r="BA1783" s="13">
        <f t="shared" si="2226"/>
        <v>1.4665062325738511E-7</v>
      </c>
      <c r="BB1783" s="13">
        <f t="shared" si="2227"/>
        <v>9.4408495348753855E-9</v>
      </c>
      <c r="BC1783" s="13">
        <f t="shared" si="2228"/>
        <v>4.8621485792788626E-10</v>
      </c>
      <c r="BD1783" s="13">
        <f t="shared" si="2229"/>
        <v>1.5943733159824922E-7</v>
      </c>
      <c r="BE1783" s="13">
        <f t="shared" si="2230"/>
        <v>1.0755347631525889E-7</v>
      </c>
      <c r="BF1783" s="13">
        <f t="shared" si="2231"/>
        <v>3.627679336933904E-8</v>
      </c>
      <c r="BG1783" s="13">
        <f t="shared" si="2232"/>
        <v>8.1572180478497844E-9</v>
      </c>
      <c r="BH1783" s="13">
        <f t="shared" si="2233"/>
        <v>1.375677122341917E-9</v>
      </c>
      <c r="BI1783" s="13">
        <f t="shared" si="2234"/>
        <v>1.8560127080911293E-10</v>
      </c>
      <c r="BJ1783" s="14">
        <f t="shared" si="2235"/>
        <v>0.4093115155641564</v>
      </c>
      <c r="BK1783" s="14">
        <f t="shared" si="2236"/>
        <v>0.46516688339351886</v>
      </c>
      <c r="BL1783" s="14">
        <f t="shared" si="2237"/>
        <v>0.12440735431447052</v>
      </c>
      <c r="BM1783" s="14">
        <f t="shared" si="2238"/>
        <v>6.8236153891286011E-2</v>
      </c>
      <c r="BN1783" s="14">
        <f t="shared" si="2239"/>
        <v>0.9317568243930302</v>
      </c>
    </row>
    <row r="1784" spans="1:66" x14ac:dyDescent="0.25">
      <c r="A1784" t="s">
        <v>114</v>
      </c>
      <c r="B1784" t="s">
        <v>356</v>
      </c>
      <c r="C1784" t="s">
        <v>135</v>
      </c>
      <c r="D1784" s="11">
        <v>44478</v>
      </c>
      <c r="E1784" s="10">
        <f>VLOOKUP(A1784,home!$A$2:$E$405,3,FALSE)</f>
        <v>1.2436974789916</v>
      </c>
      <c r="F1784" s="10">
        <f>VLOOKUP(B1784,home!$B$2:$E$405,3,FALSE)</f>
        <v>1.07</v>
      </c>
      <c r="G1784" s="10">
        <f>VLOOKUP(C1784,away!$B$2:$E$405,4,FALSE)</f>
        <v>1.29</v>
      </c>
      <c r="H1784" s="10">
        <f>VLOOKUP(A1784,away!$A$2:$E$405,3,FALSE)</f>
        <v>1.0588235294117601</v>
      </c>
      <c r="I1784" s="10">
        <f>VLOOKUP(C1784,away!$B$2:$E$405,3,FALSE)</f>
        <v>0.64</v>
      </c>
      <c r="J1784" s="10">
        <f>VLOOKUP(B1784,home!$B$2:$E$405,4,FALSE)</f>
        <v>1.57</v>
      </c>
      <c r="K1784" s="12">
        <f t="shared" si="2184"/>
        <v>1.7166756302521056</v>
      </c>
      <c r="L1784" s="12">
        <f t="shared" si="2185"/>
        <v>1.0639058823529366</v>
      </c>
      <c r="M1784" s="13">
        <f t="shared" si="2186"/>
        <v>6.2002441690662401E-2</v>
      </c>
      <c r="N1784" s="13">
        <f t="shared" si="2187"/>
        <v>0.1064380806664873</v>
      </c>
      <c r="O1784" s="13">
        <f t="shared" si="2188"/>
        <v>6.5964762434940691E-2</v>
      </c>
      <c r="P1784" s="13">
        <f t="shared" si="2189"/>
        <v>0.11324010012743221</v>
      </c>
      <c r="Q1784" s="13">
        <f t="shared" si="2190"/>
        <v>9.1359829605483292E-2</v>
      </c>
      <c r="R1784" s="13">
        <f t="shared" si="2191"/>
        <v>3.5090149391273709E-2</v>
      </c>
      <c r="S1784" s="13">
        <f t="shared" si="2192"/>
        <v>5.1704900352344013E-2</v>
      </c>
      <c r="T1784" s="13">
        <f t="shared" si="2193"/>
        <v>9.7198260128035646E-2</v>
      </c>
      <c r="U1784" s="13">
        <f t="shared" si="2194"/>
        <v>6.0238404321905331E-2</v>
      </c>
      <c r="V1784" s="13">
        <f t="shared" si="2195"/>
        <v>1.0492540353294073E-2</v>
      </c>
      <c r="W1784" s="13">
        <f t="shared" si="2196"/>
        <v>5.2278397689239343E-2</v>
      </c>
      <c r="X1784" s="13">
        <f t="shared" si="2197"/>
        <v>5.5619294821567904E-2</v>
      </c>
      <c r="Y1784" s="13">
        <f t="shared" si="2198"/>
        <v>2.9586847466494159E-2</v>
      </c>
      <c r="Z1784" s="13">
        <f t="shared" si="2199"/>
        <v>1.2444205450006475E-2</v>
      </c>
      <c r="AA1784" s="13">
        <f t="shared" si="2200"/>
        <v>2.136266423387655E-2</v>
      </c>
      <c r="AB1784" s="13">
        <f t="shared" si="2201"/>
        <v>1.8336382543777077E-2</v>
      </c>
      <c r="AC1784" s="13">
        <f t="shared" si="2202"/>
        <v>1.1977112189045893E-3</v>
      </c>
      <c r="AD1784" s="13">
        <f t="shared" si="2203"/>
        <v>2.2436262825436294E-2</v>
      </c>
      <c r="AE1784" s="13">
        <f t="shared" si="2204"/>
        <v>2.3870071997998191E-2</v>
      </c>
      <c r="AF1784" s="13">
        <f t="shared" si="2205"/>
        <v>1.2697755005429195E-2</v>
      </c>
      <c r="AG1784" s="13">
        <f t="shared" si="2206"/>
        <v>4.5030720809841893E-3</v>
      </c>
      <c r="AH1784" s="13">
        <f t="shared" si="2207"/>
        <v>3.3098658448675895E-3</v>
      </c>
      <c r="AI1784" s="13">
        <f t="shared" si="2208"/>
        <v>5.681966035287987E-3</v>
      </c>
      <c r="AJ1784" s="13">
        <f t="shared" si="2209"/>
        <v>4.8770463123495329E-3</v>
      </c>
      <c r="AK1784" s="13">
        <f t="shared" si="2210"/>
        <v>2.7907688506737804E-3</v>
      </c>
      <c r="AL1784" s="13">
        <f t="shared" si="2211"/>
        <v>8.7499094973822843E-5</v>
      </c>
      <c r="AM1784" s="13">
        <f t="shared" si="2212"/>
        <v>7.7031571252715444E-3</v>
      </c>
      <c r="AN1784" s="13">
        <f t="shared" si="2213"/>
        <v>8.1954341782653328E-3</v>
      </c>
      <c r="AO1784" s="13">
        <f t="shared" si="2214"/>
        <v>4.3595853153463966E-3</v>
      </c>
      <c r="AP1784" s="13">
        <f t="shared" si="2215"/>
        <v>1.5460628205388382E-3</v>
      </c>
      <c r="AQ1784" s="13">
        <f t="shared" si="2216"/>
        <v>4.1121633231461051E-4</v>
      </c>
      <c r="AR1784" s="13">
        <f t="shared" si="2217"/>
        <v>7.0427714843074036E-4</v>
      </c>
      <c r="AS1784" s="13">
        <f t="shared" si="2218"/>
        <v>1.2090154176544968E-3</v>
      </c>
      <c r="AT1784" s="13">
        <f t="shared" si="2219"/>
        <v>1.0377436520432734E-3</v>
      </c>
      <c r="AU1784" s="13">
        <f t="shared" si="2220"/>
        <v>5.9382307930383601E-4</v>
      </c>
      <c r="AV1784" s="13">
        <f t="shared" si="2221"/>
        <v>2.5485040223053972E-4</v>
      </c>
      <c r="AW1784" s="13">
        <f t="shared" si="2222"/>
        <v>4.4390753034684298E-6</v>
      </c>
      <c r="AX1784" s="13">
        <f t="shared" si="2223"/>
        <v>2.2039703521594201E-3</v>
      </c>
      <c r="AY1784" s="13">
        <f t="shared" si="2224"/>
        <v>2.3448170221938799E-3</v>
      </c>
      <c r="AZ1784" s="13">
        <f t="shared" si="2225"/>
        <v>1.2473323114766826E-3</v>
      </c>
      <c r="BA1784" s="13">
        <f t="shared" si="2226"/>
        <v>4.4234806114297606E-4</v>
      </c>
      <c r="BB1784" s="13">
        <f t="shared" si="2227"/>
        <v>1.1765417607435716E-4</v>
      </c>
      <c r="BC1784" s="13">
        <f t="shared" si="2228"/>
        <v>2.5034594001779348E-5</v>
      </c>
      <c r="BD1784" s="13">
        <f t="shared" si="2229"/>
        <v>1.248807668370361E-4</v>
      </c>
      <c r="BE1784" s="13">
        <f t="shared" si="2230"/>
        <v>2.1437976911633518E-4</v>
      </c>
      <c r="BF1784" s="13">
        <f t="shared" si="2231"/>
        <v>1.8401026263054285E-4</v>
      </c>
      <c r="BG1784" s="13">
        <f t="shared" si="2232"/>
        <v>1.0529531119138088E-4</v>
      </c>
      <c r="BH1784" s="13">
        <f t="shared" si="2233"/>
        <v>4.5189473675513842E-5</v>
      </c>
      <c r="BI1784" s="13">
        <f t="shared" si="2234"/>
        <v>1.5515133640534728E-5</v>
      </c>
      <c r="BJ1784" s="14">
        <f t="shared" si="2235"/>
        <v>0.52458448457594142</v>
      </c>
      <c r="BK1784" s="14">
        <f t="shared" si="2236"/>
        <v>0.24107000985980501</v>
      </c>
      <c r="BL1784" s="14">
        <f t="shared" si="2237"/>
        <v>0.22214099038570648</v>
      </c>
      <c r="BM1784" s="14">
        <f t="shared" si="2238"/>
        <v>0.52380394840828914</v>
      </c>
      <c r="BN1784" s="14">
        <f t="shared" si="2239"/>
        <v>0.47409536391627954</v>
      </c>
    </row>
    <row r="1785" spans="1:66" x14ac:dyDescent="0.25">
      <c r="A1785" t="s">
        <v>114</v>
      </c>
      <c r="B1785" t="s">
        <v>379</v>
      </c>
      <c r="C1785" t="s">
        <v>124</v>
      </c>
      <c r="D1785" s="11">
        <v>44478</v>
      </c>
      <c r="E1785" s="10">
        <f>VLOOKUP(A1785,home!$A$2:$E$405,3,FALSE)</f>
        <v>1.2436974789916</v>
      </c>
      <c r="F1785" s="10">
        <f>VLOOKUP(B1785,home!$B$2:$E$405,3,FALSE)</f>
        <v>1.61</v>
      </c>
      <c r="G1785" s="10">
        <f>VLOOKUP(C1785,away!$B$2:$E$405,4,FALSE)</f>
        <v>0.48</v>
      </c>
      <c r="H1785" s="10">
        <f>VLOOKUP(A1785,away!$A$2:$E$405,3,FALSE)</f>
        <v>1.0588235294117601</v>
      </c>
      <c r="I1785" s="10">
        <f>VLOOKUP(C1785,away!$B$2:$E$405,3,FALSE)</f>
        <v>0.96</v>
      </c>
      <c r="J1785" s="10">
        <f>VLOOKUP(B1785,home!$B$2:$E$405,4,FALSE)</f>
        <v>0.71</v>
      </c>
      <c r="K1785" s="12">
        <f t="shared" si="2184"/>
        <v>0.96112941176470845</v>
      </c>
      <c r="L1785" s="12">
        <f t="shared" si="2185"/>
        <v>0.7216941176470556</v>
      </c>
      <c r="M1785" s="13">
        <f t="shared" si="2186"/>
        <v>0.18584848585408675</v>
      </c>
      <c r="N1785" s="13">
        <f t="shared" si="2187"/>
        <v>0.17862444588630014</v>
      </c>
      <c r="O1785" s="13">
        <f t="shared" si="2188"/>
        <v>0.13412575901450646</v>
      </c>
      <c r="P1785" s="13">
        <f t="shared" si="2189"/>
        <v>0.12891221186410762</v>
      </c>
      <c r="Q1785" s="13">
        <f t="shared" si="2190"/>
        <v>8.5840604300748316E-2</v>
      </c>
      <c r="R1785" s="13">
        <f t="shared" si="2191"/>
        <v>4.8398885652857909E-2</v>
      </c>
      <c r="S1785" s="13">
        <f t="shared" si="2192"/>
        <v>2.2354713156963728E-2</v>
      </c>
      <c r="T1785" s="13">
        <f t="shared" si="2193"/>
        <v>6.1950659179118607E-2</v>
      </c>
      <c r="U1785" s="13">
        <f t="shared" si="2194"/>
        <v>4.6517592497598709E-2</v>
      </c>
      <c r="V1785" s="13">
        <f t="shared" si="2195"/>
        <v>1.7229061652072005E-3</v>
      </c>
      <c r="W1785" s="13">
        <f t="shared" si="2196"/>
        <v>2.7501309839035114E-2</v>
      </c>
      <c r="X1785" s="13">
        <f t="shared" si="2197"/>
        <v>1.9847533538420736E-2</v>
      </c>
      <c r="Y1785" s="13">
        <f t="shared" si="2198"/>
        <v>7.1619241022404462E-3</v>
      </c>
      <c r="Z1785" s="13">
        <f t="shared" si="2199"/>
        <v>1.1643063692113346E-2</v>
      </c>
      <c r="AA1785" s="13">
        <f t="shared" si="2200"/>
        <v>1.1190490957539934E-2</v>
      </c>
      <c r="AB1785" s="13">
        <f t="shared" si="2201"/>
        <v>5.377754995689322E-3</v>
      </c>
      <c r="AC1785" s="13">
        <f t="shared" si="2202"/>
        <v>7.4692444886780514E-5</v>
      </c>
      <c r="AD1785" s="13">
        <f t="shared" si="2203"/>
        <v>6.6080794370877013E-3</v>
      </c>
      <c r="AE1785" s="13">
        <f t="shared" si="2204"/>
        <v>4.7690120586906604E-3</v>
      </c>
      <c r="AF1785" s="13">
        <f t="shared" si="2205"/>
        <v>1.7208839748724617E-3</v>
      </c>
      <c r="AG1785" s="13">
        <f t="shared" si="2206"/>
        <v>4.1398394727284646E-4</v>
      </c>
      <c r="AH1785" s="13">
        <f t="shared" si="2207"/>
        <v>2.1006826444970521E-3</v>
      </c>
      <c r="AI1785" s="13">
        <f t="shared" si="2208"/>
        <v>2.0190278744097838E-3</v>
      </c>
      <c r="AJ1785" s="13">
        <f t="shared" si="2209"/>
        <v>9.7027353663401252E-4</v>
      </c>
      <c r="AK1785" s="13">
        <f t="shared" si="2210"/>
        <v>3.108528111719706E-4</v>
      </c>
      <c r="AL1785" s="13">
        <f t="shared" si="2211"/>
        <v>2.0723910094059246E-6</v>
      </c>
      <c r="AM1785" s="13">
        <f t="shared" si="2212"/>
        <v>1.2702439004525139E-3</v>
      </c>
      <c r="AN1785" s="13">
        <f t="shared" si="2213"/>
        <v>9.167275509336315E-4</v>
      </c>
      <c r="AO1785" s="13">
        <f t="shared" si="2214"/>
        <v>3.3079844049689659E-4</v>
      </c>
      <c r="AP1785" s="13">
        <f t="shared" si="2215"/>
        <v>7.9578429544476624E-5</v>
      </c>
      <c r="AQ1785" s="13">
        <f t="shared" si="2216"/>
        <v>1.4357821123459857E-5</v>
      </c>
      <c r="AR1785" s="13">
        <f t="shared" si="2217"/>
        <v>3.0321006151535682E-4</v>
      </c>
      <c r="AS1785" s="13">
        <f t="shared" si="2218"/>
        <v>2.9142410806539597E-4</v>
      </c>
      <c r="AT1785" s="13">
        <f t="shared" si="2219"/>
        <v>1.4004814077947441E-4</v>
      </c>
      <c r="AU1785" s="13">
        <f t="shared" si="2220"/>
        <v>4.4868129055372445E-5</v>
      </c>
      <c r="AV1785" s="13">
        <f t="shared" si="2221"/>
        <v>1.0781019621493284E-5</v>
      </c>
      <c r="AW1785" s="13">
        <f t="shared" si="2222"/>
        <v>3.9930452492891601E-8</v>
      </c>
      <c r="AX1785" s="13">
        <f t="shared" si="2223"/>
        <v>2.0347812880660551E-4</v>
      </c>
      <c r="AY1785" s="13">
        <f t="shared" si="2224"/>
        <v>1.4684896862955711E-4</v>
      </c>
      <c r="AZ1785" s="13">
        <f t="shared" si="2225"/>
        <v>5.2990018421244164E-5</v>
      </c>
      <c r="BA1785" s="13">
        <f t="shared" si="2226"/>
        <v>1.2747528196207015E-5</v>
      </c>
      <c r="BB1785" s="13">
        <f t="shared" si="2227"/>
        <v>2.2999540284356457E-6</v>
      </c>
      <c r="BC1785" s="13">
        <f t="shared" si="2228"/>
        <v>3.3197265863613094E-7</v>
      </c>
      <c r="BD1785" s="13">
        <f t="shared" si="2229"/>
        <v>3.6470819634505796E-5</v>
      </c>
      <c r="BE1785" s="13">
        <f t="shared" si="2230"/>
        <v>3.5053177421889339E-5</v>
      </c>
      <c r="BF1785" s="13">
        <f t="shared" si="2231"/>
        <v>1.6845319897992226E-5</v>
      </c>
      <c r="BG1785" s="13">
        <f t="shared" si="2232"/>
        <v>5.3968441348485364E-6</v>
      </c>
      <c r="BH1785" s="13">
        <f t="shared" si="2233"/>
        <v>1.2967664071781975E-6</v>
      </c>
      <c r="BI1785" s="13">
        <f t="shared" si="2234"/>
        <v>2.4927206682548314E-7</v>
      </c>
      <c r="BJ1785" s="14">
        <f t="shared" si="2235"/>
        <v>0.39746883897707863</v>
      </c>
      <c r="BK1785" s="14">
        <f t="shared" si="2236"/>
        <v>0.33906193084489106</v>
      </c>
      <c r="BL1785" s="14">
        <f t="shared" si="2237"/>
        <v>0.25189696364350539</v>
      </c>
      <c r="BM1785" s="14">
        <f t="shared" si="2238"/>
        <v>0.23817359554680434</v>
      </c>
      <c r="BN1785" s="14">
        <f t="shared" si="2239"/>
        <v>0.76175039257260713</v>
      </c>
    </row>
    <row r="1786" spans="1:66" x14ac:dyDescent="0.25">
      <c r="A1786" t="s">
        <v>114</v>
      </c>
      <c r="B1786" t="s">
        <v>134</v>
      </c>
      <c r="C1786" t="s">
        <v>131</v>
      </c>
      <c r="D1786" s="11">
        <v>44478</v>
      </c>
      <c r="E1786" s="10">
        <f>VLOOKUP(A1786,home!$A$2:$E$405,3,FALSE)</f>
        <v>1.2436974789916</v>
      </c>
      <c r="F1786" s="10">
        <f>VLOOKUP(B1786,home!$B$2:$E$405,3,FALSE)</f>
        <v>1.1299999999999999</v>
      </c>
      <c r="G1786" s="10">
        <f>VLOOKUP(C1786,away!$B$2:$E$405,4,FALSE)</f>
        <v>1.21</v>
      </c>
      <c r="H1786" s="10">
        <f>VLOOKUP(A1786,away!$A$2:$E$405,3,FALSE)</f>
        <v>1.0588235294117601</v>
      </c>
      <c r="I1786" s="10">
        <f>VLOOKUP(C1786,away!$B$2:$E$405,3,FALSE)</f>
        <v>0.8</v>
      </c>
      <c r="J1786" s="10">
        <f>VLOOKUP(B1786,home!$B$2:$E$405,4,FALSE)</f>
        <v>1.32</v>
      </c>
      <c r="K1786" s="12">
        <f t="shared" si="2184"/>
        <v>1.7005075630252144</v>
      </c>
      <c r="L1786" s="12">
        <f t="shared" si="2185"/>
        <v>1.1181176470588188</v>
      </c>
      <c r="M1786" s="13">
        <f t="shared" si="2186"/>
        <v>5.9687944712755625E-2</v>
      </c>
      <c r="N1786" s="13">
        <f t="shared" si="2187"/>
        <v>0.10149980140547181</v>
      </c>
      <c r="O1786" s="13">
        <f t="shared" si="2188"/>
        <v>6.6738144300003188E-2</v>
      </c>
      <c r="P1786" s="13">
        <f t="shared" si="2189"/>
        <v>0.11348871912442354</v>
      </c>
      <c r="Q1786" s="13">
        <f t="shared" si="2190"/>
        <v>8.6300589967781047E-2</v>
      </c>
      <c r="R1786" s="13">
        <f t="shared" si="2191"/>
        <v>3.7310548436895748E-2</v>
      </c>
      <c r="S1786" s="13">
        <f t="shared" si="2192"/>
        <v>5.3945940970513258E-2</v>
      </c>
      <c r="T1786" s="13">
        <f t="shared" si="2193"/>
        <v>9.6494212594563256E-2</v>
      </c>
      <c r="U1786" s="13">
        <f t="shared" si="2194"/>
        <v>6.3446869797559813E-2</v>
      </c>
      <c r="V1786" s="13">
        <f t="shared" si="2195"/>
        <v>1.1396784415211986E-2</v>
      </c>
      <c r="W1786" s="13">
        <f t="shared" si="2196"/>
        <v>4.8918268644583214E-2</v>
      </c>
      <c r="X1786" s="13">
        <f t="shared" si="2197"/>
        <v>5.4696379435072585E-2</v>
      </c>
      <c r="Y1786" s="13">
        <f t="shared" si="2198"/>
        <v>3.0578493538289862E-2</v>
      </c>
      <c r="Z1786" s="13">
        <f t="shared" si="2199"/>
        <v>1.390586087624532E-2</v>
      </c>
      <c r="AA1786" s="13">
        <f t="shared" si="2200"/>
        <v>2.3647021590431604E-2</v>
      </c>
      <c r="AB1786" s="13">
        <f t="shared" si="2201"/>
        <v>2.0105969528774737E-2</v>
      </c>
      <c r="AC1786" s="13">
        <f t="shared" si="2202"/>
        <v>1.3543422290338899E-3</v>
      </c>
      <c r="AD1786" s="13">
        <f t="shared" si="2203"/>
        <v>2.0796471450053238E-2</v>
      </c>
      <c r="AE1786" s="13">
        <f t="shared" si="2204"/>
        <v>2.3252901724859429E-2</v>
      </c>
      <c r="AF1786" s="13">
        <f t="shared" si="2205"/>
        <v>1.2999739881944888E-2</v>
      </c>
      <c r="AG1786" s="13">
        <f t="shared" si="2206"/>
        <v>4.8450795230589689E-3</v>
      </c>
      <c r="AH1786" s="13">
        <f t="shared" si="2207"/>
        <v>3.8870971108186762E-3</v>
      </c>
      <c r="AI1786" s="13">
        <f t="shared" si="2208"/>
        <v>6.6100380351606196E-3</v>
      </c>
      <c r="AJ1786" s="13">
        <f t="shared" si="2209"/>
        <v>5.6202098353374808E-3</v>
      </c>
      <c r="AK1786" s="13">
        <f t="shared" si="2210"/>
        <v>3.185736443593361E-3</v>
      </c>
      <c r="AL1786" s="13">
        <f t="shared" si="2211"/>
        <v>1.0300409274861541E-4</v>
      </c>
      <c r="AM1786" s="13">
        <f t="shared" si="2212"/>
        <v>7.0729113970106963E-3</v>
      </c>
      <c r="AN1786" s="13">
        <f t="shared" si="2213"/>
        <v>7.9083470490811034E-3</v>
      </c>
      <c r="AO1786" s="13">
        <f t="shared" si="2214"/>
        <v>4.4212311973215587E-3</v>
      </c>
      <c r="AP1786" s="13">
        <f t="shared" si="2215"/>
        <v>1.6478188744840751E-3</v>
      </c>
      <c r="AQ1786" s="13">
        <f t="shared" si="2216"/>
        <v>4.6061384067931139E-4</v>
      </c>
      <c r="AR1786" s="13">
        <f t="shared" si="2217"/>
        <v>8.6924637508754181E-4</v>
      </c>
      <c r="AS1786" s="13">
        <f t="shared" si="2218"/>
        <v>1.4781600349686173E-3</v>
      </c>
      <c r="AT1786" s="13">
        <f t="shared" si="2219"/>
        <v>1.2568111594128744E-3</v>
      </c>
      <c r="AU1786" s="13">
        <f t="shared" si="2220"/>
        <v>7.1240562729202729E-4</v>
      </c>
      <c r="AV1786" s="13">
        <f t="shared" si="2221"/>
        <v>3.0286278928795361E-4</v>
      </c>
      <c r="AW1786" s="13">
        <f t="shared" si="2222"/>
        <v>5.4402398856205403E-6</v>
      </c>
      <c r="AX1786" s="13">
        <f t="shared" si="2223"/>
        <v>2.0045898872039889E-3</v>
      </c>
      <c r="AY1786" s="13">
        <f t="shared" si="2224"/>
        <v>2.2413673279984272E-3</v>
      </c>
      <c r="AZ1786" s="13">
        <f t="shared" si="2225"/>
        <v>1.2530561814880566E-3</v>
      </c>
      <c r="BA1786" s="13">
        <f t="shared" si="2226"/>
        <v>4.6702140975931136E-4</v>
      </c>
      <c r="BB1786" s="13">
        <f t="shared" si="2227"/>
        <v>1.3054621995154344E-4</v>
      </c>
      <c r="BC1786" s="13">
        <f t="shared" si="2228"/>
        <v>2.9193206456928542E-5</v>
      </c>
      <c r="BD1786" s="13">
        <f t="shared" si="2229"/>
        <v>1.6198661860454818E-4</v>
      </c>
      <c r="BE1786" s="13">
        <f t="shared" si="2230"/>
        <v>2.7545947004591509E-4</v>
      </c>
      <c r="BF1786" s="13">
        <f t="shared" si="2231"/>
        <v>2.3421045605999808E-4</v>
      </c>
      <c r="BG1786" s="13">
        <f t="shared" si="2232"/>
        <v>1.3275888395653716E-4</v>
      </c>
      <c r="BH1786" s="13">
        <f t="shared" si="2233"/>
        <v>5.6439371556719555E-5</v>
      </c>
      <c r="BI1786" s="13">
        <f t="shared" si="2234"/>
        <v>1.9195115636918357E-5</v>
      </c>
      <c r="BJ1786" s="14">
        <f t="shared" si="2235"/>
        <v>0.5080186347571134</v>
      </c>
      <c r="BK1786" s="14">
        <f t="shared" si="2236"/>
        <v>0.24221810287268533</v>
      </c>
      <c r="BL1786" s="14">
        <f t="shared" si="2237"/>
        <v>0.23605117098048486</v>
      </c>
      <c r="BM1786" s="14">
        <f t="shared" si="2238"/>
        <v>0.53293209445108514</v>
      </c>
      <c r="BN1786" s="14">
        <f t="shared" si="2239"/>
        <v>0.46502574794733098</v>
      </c>
    </row>
    <row r="1787" spans="1:66" x14ac:dyDescent="0.25">
      <c r="A1787" t="s">
        <v>114</v>
      </c>
      <c r="B1787" t="s">
        <v>126</v>
      </c>
      <c r="C1787" t="s">
        <v>116</v>
      </c>
      <c r="D1787" s="11">
        <v>44478</v>
      </c>
      <c r="E1787" s="10">
        <f>VLOOKUP(A1787,home!$A$2:$E$405,3,FALSE)</f>
        <v>1.2436974789916</v>
      </c>
      <c r="F1787" s="10">
        <f>VLOOKUP(B1787,home!$B$2:$E$405,3,FALSE)</f>
        <v>1.29</v>
      </c>
      <c r="G1787" s="10">
        <f>VLOOKUP(C1787,away!$B$2:$E$405,4,FALSE)</f>
        <v>1.29</v>
      </c>
      <c r="H1787" s="10">
        <f>VLOOKUP(A1787,away!$A$2:$E$405,3,FALSE)</f>
        <v>1.0588235294117601</v>
      </c>
      <c r="I1787" s="10">
        <f>VLOOKUP(C1787,away!$B$2:$E$405,3,FALSE)</f>
        <v>0.48</v>
      </c>
      <c r="J1787" s="10">
        <f>VLOOKUP(B1787,home!$B$2:$E$405,4,FALSE)</f>
        <v>1.1299999999999999</v>
      </c>
      <c r="K1787" s="12">
        <f t="shared" si="2184"/>
        <v>2.0696369747899217</v>
      </c>
      <c r="L1787" s="12">
        <f t="shared" si="2185"/>
        <v>0.57430588235293856</v>
      </c>
      <c r="M1787" s="13">
        <f t="shared" si="2186"/>
        <v>7.1080456232199052E-2</v>
      </c>
      <c r="N1787" s="13">
        <f t="shared" si="2187"/>
        <v>0.14711074040309585</v>
      </c>
      <c r="O1787" s="13">
        <f t="shared" si="2188"/>
        <v>4.0821924134482504E-2</v>
      </c>
      <c r="P1787" s="13">
        <f t="shared" si="2189"/>
        <v>8.4486563570794052E-2</v>
      </c>
      <c r="Q1787" s="13">
        <f t="shared" si="2190"/>
        <v>0.15223291386348448</v>
      </c>
      <c r="R1787" s="13">
        <f t="shared" si="2191"/>
        <v>1.1722135579699347E-2</v>
      </c>
      <c r="S1787" s="13">
        <f t="shared" si="2192"/>
        <v>2.5105281403527222E-2</v>
      </c>
      <c r="T1787" s="13">
        <f t="shared" si="2193"/>
        <v>8.7428257919527338E-2</v>
      </c>
      <c r="U1787" s="13">
        <f t="shared" si="2194"/>
        <v>2.4260565219246258E-2</v>
      </c>
      <c r="V1787" s="13">
        <f t="shared" si="2195"/>
        <v>3.315583910424138E-3</v>
      </c>
      <c r="W1787" s="13">
        <f t="shared" si="2196"/>
        <v>0.1050222891039589</v>
      </c>
      <c r="X1787" s="13">
        <f t="shared" si="2197"/>
        <v>6.0314918410574514E-2</v>
      </c>
      <c r="Y1787" s="13">
        <f t="shared" si="2198"/>
        <v>1.7319606218415249E-2</v>
      </c>
      <c r="Z1787" s="13">
        <f t="shared" si="2199"/>
        <v>2.2440304723866703E-3</v>
      </c>
      <c r="AA1787" s="13">
        <f t="shared" si="2200"/>
        <v>4.6443284382067457E-3</v>
      </c>
      <c r="AB1787" s="13">
        <f t="shared" si="2201"/>
        <v>4.8060369293905078E-3</v>
      </c>
      <c r="AC1787" s="13">
        <f t="shared" si="2202"/>
        <v>2.4630741141003069E-4</v>
      </c>
      <c r="AD1787" s="13">
        <f t="shared" si="2203"/>
        <v>5.4339503176657526E-2</v>
      </c>
      <c r="AE1787" s="13">
        <f t="shared" si="2204"/>
        <v>3.1207496318490607E-2</v>
      </c>
      <c r="AF1787" s="13">
        <f t="shared" si="2205"/>
        <v>8.9613243546084152E-3</v>
      </c>
      <c r="AG1787" s="13">
        <f t="shared" si="2206"/>
        <v>1.7155137635080882E-3</v>
      </c>
      <c r="AH1787" s="13">
        <f t="shared" si="2207"/>
        <v>3.2218997511772692E-4</v>
      </c>
      <c r="AI1787" s="13">
        <f t="shared" si="2208"/>
        <v>6.6681628541029228E-4</v>
      </c>
      <c r="AJ1787" s="13">
        <f t="shared" si="2209"/>
        <v>6.9003381983860558E-4</v>
      </c>
      <c r="AK1787" s="13">
        <f t="shared" si="2210"/>
        <v>4.7603983579783506E-4</v>
      </c>
      <c r="AL1787" s="13">
        <f t="shared" si="2211"/>
        <v>1.1710485765072853E-5</v>
      </c>
      <c r="AM1787" s="13">
        <f t="shared" si="2212"/>
        <v>2.2492608993224947E-2</v>
      </c>
      <c r="AN1787" s="13">
        <f t="shared" si="2213"/>
        <v>1.2917637654273693E-2</v>
      </c>
      <c r="AO1787" s="13">
        <f t="shared" si="2214"/>
        <v>3.7093376454765989E-3</v>
      </c>
      <c r="AP1787" s="13">
        <f t="shared" si="2215"/>
        <v>7.100981431434701E-4</v>
      </c>
      <c r="AQ1787" s="13">
        <f t="shared" si="2216"/>
        <v>1.0195338516379843E-4</v>
      </c>
      <c r="AR1787" s="13">
        <f t="shared" si="2217"/>
        <v>3.7007119589051505E-5</v>
      </c>
      <c r="AS1787" s="13">
        <f t="shared" si="2218"/>
        <v>7.6591303031973388E-5</v>
      </c>
      <c r="AT1787" s="13">
        <f t="shared" si="2219"/>
        <v>7.9258096351155819E-5</v>
      </c>
      <c r="AU1787" s="13">
        <f t="shared" si="2220"/>
        <v>5.4678495586604748E-5</v>
      </c>
      <c r="AV1787" s="13">
        <f t="shared" si="2221"/>
        <v>2.829115904798119E-5</v>
      </c>
      <c r="AW1787" s="13">
        <f t="shared" si="2222"/>
        <v>3.8664273028693625E-7</v>
      </c>
      <c r="AX1787" s="13">
        <f t="shared" si="2223"/>
        <v>7.7585892053117778E-3</v>
      </c>
      <c r="AY1787" s="13">
        <f t="shared" si="2224"/>
        <v>4.4558034193705647E-3</v>
      </c>
      <c r="AZ1787" s="13">
        <f t="shared" si="2225"/>
        <v>1.2794970571764265E-3</v>
      </c>
      <c r="BA1787" s="13">
        <f t="shared" si="2226"/>
        <v>2.4494089546323202E-4</v>
      </c>
      <c r="BB1787" s="13">
        <f t="shared" si="2227"/>
        <v>3.5167749273332571E-5</v>
      </c>
      <c r="BC1787" s="13">
        <f t="shared" si="2228"/>
        <v>4.0394090553576369E-6</v>
      </c>
      <c r="BD1787" s="13">
        <f t="shared" si="2229"/>
        <v>3.5422344114884904E-6</v>
      </c>
      <c r="BE1787" s="13">
        <f t="shared" si="2230"/>
        <v>7.3311393113897961E-6</v>
      </c>
      <c r="BF1787" s="13">
        <f t="shared" si="2231"/>
        <v>7.5863984930941276E-6</v>
      </c>
      <c r="BG1787" s="13">
        <f t="shared" si="2232"/>
        <v>5.2336969422660493E-6</v>
      </c>
      <c r="BH1787" s="13">
        <f t="shared" si="2233"/>
        <v>2.7079631766396932E-6</v>
      </c>
      <c r="BI1787" s="13">
        <f t="shared" si="2234"/>
        <v>1.1209001433486154E-6</v>
      </c>
      <c r="BJ1787" s="14">
        <f t="shared" si="2235"/>
        <v>0.71936223708925429</v>
      </c>
      <c r="BK1787" s="14">
        <f t="shared" si="2236"/>
        <v>0.1887017064334901</v>
      </c>
      <c r="BL1787" s="14">
        <f t="shared" si="2237"/>
        <v>8.8713418723274803E-2</v>
      </c>
      <c r="BM1787" s="14">
        <f t="shared" si="2238"/>
        <v>0.48711124215801033</v>
      </c>
      <c r="BN1787" s="14">
        <f t="shared" si="2239"/>
        <v>0.50745473378375527</v>
      </c>
    </row>
    <row r="1788" spans="1:66" x14ac:dyDescent="0.25">
      <c r="A1788" t="s">
        <v>114</v>
      </c>
      <c r="B1788" t="s">
        <v>123</v>
      </c>
      <c r="C1788" t="s">
        <v>112</v>
      </c>
      <c r="D1788" s="11">
        <v>44478</v>
      </c>
      <c r="E1788" s="10">
        <f>VLOOKUP(A1788,home!$A$2:$E$405,3,FALSE)</f>
        <v>1.2436974789916</v>
      </c>
      <c r="F1788" s="10">
        <f>VLOOKUP(B1788,home!$B$2:$E$405,3,FALSE)</f>
        <v>1.45</v>
      </c>
      <c r="G1788" s="10">
        <f>VLOOKUP(C1788,away!$B$2:$E$405,4,FALSE)</f>
        <v>0.64</v>
      </c>
      <c r="H1788" s="10">
        <f>VLOOKUP(A1788,away!$A$2:$E$405,3,FALSE)</f>
        <v>1.0588235294117601</v>
      </c>
      <c r="I1788" s="10">
        <f>VLOOKUP(C1788,away!$B$2:$E$405,3,FALSE)</f>
        <v>1.45</v>
      </c>
      <c r="J1788" s="10">
        <f>VLOOKUP(B1788,home!$B$2:$E$405,4,FALSE)</f>
        <v>1.1299999999999999</v>
      </c>
      <c r="K1788" s="12">
        <f t="shared" si="2184"/>
        <v>1.1541512605042048</v>
      </c>
      <c r="L1788" s="12">
        <f t="shared" si="2185"/>
        <v>1.7348823529411685</v>
      </c>
      <c r="M1788" s="13">
        <f t="shared" si="2186"/>
        <v>5.5629946675864676E-2</v>
      </c>
      <c r="N1788" s="13">
        <f t="shared" si="2187"/>
        <v>6.4205373077730915E-2</v>
      </c>
      <c r="O1788" s="13">
        <f t="shared" si="2188"/>
        <v>9.6511412783015851E-2</v>
      </c>
      <c r="P1788" s="13">
        <f t="shared" si="2189"/>
        <v>0.11138876871655937</v>
      </c>
      <c r="Q1788" s="13">
        <f t="shared" si="2190"/>
        <v>3.7051356134402948E-2</v>
      </c>
      <c r="R1788" s="13">
        <f t="shared" si="2191"/>
        <v>8.3717973447337474E-2</v>
      </c>
      <c r="S1788" s="13">
        <f t="shared" si="2192"/>
        <v>5.5758896680617336E-2</v>
      </c>
      <c r="T1788" s="13">
        <f t="shared" si="2193"/>
        <v>6.4279743910114193E-2</v>
      </c>
      <c r="U1788" s="13">
        <f t="shared" si="2194"/>
        <v>9.6623204581102087E-2</v>
      </c>
      <c r="V1788" s="13">
        <f t="shared" si="2195"/>
        <v>1.2405218606518897E-2</v>
      </c>
      <c r="W1788" s="13">
        <f t="shared" si="2196"/>
        <v>1.4254289795303784E-2</v>
      </c>
      <c r="X1788" s="13">
        <f t="shared" si="2197"/>
        <v>2.4729515819581917E-2</v>
      </c>
      <c r="Y1788" s="13">
        <f t="shared" si="2198"/>
        <v>2.1451400296086068E-2</v>
      </c>
      <c r="Z1788" s="13">
        <f t="shared" si="2199"/>
        <v>4.8413611585927718E-2</v>
      </c>
      <c r="AA1788" s="13">
        <f t="shared" si="2200"/>
        <v>5.5876630837459446E-2</v>
      </c>
      <c r="AB1788" s="13">
        <f t="shared" si="2201"/>
        <v>3.2245041956890978E-2</v>
      </c>
      <c r="AC1788" s="13">
        <f t="shared" si="2202"/>
        <v>1.5524484886386221E-3</v>
      </c>
      <c r="AD1788" s="13">
        <f t="shared" si="2203"/>
        <v>4.1129016337105228E-3</v>
      </c>
      <c r="AE1788" s="13">
        <f t="shared" si="2204"/>
        <v>7.1354004637072888E-3</v>
      </c>
      <c r="AF1788" s="13">
        <f t="shared" si="2205"/>
        <v>6.1895401728270039E-3</v>
      </c>
      <c r="AG1788" s="13">
        <f t="shared" si="2206"/>
        <v>3.579374672886001E-3</v>
      </c>
      <c r="AH1788" s="13">
        <f t="shared" si="2207"/>
        <v>2.0997980095643517E-2</v>
      </c>
      <c r="AI1788" s="13">
        <f t="shared" si="2208"/>
        <v>2.4234845195429167E-2</v>
      </c>
      <c r="AJ1788" s="13">
        <f t="shared" si="2209"/>
        <v>1.3985338565214427E-2</v>
      </c>
      <c r="AK1788" s="13">
        <f t="shared" si="2210"/>
        <v>5.3803987112067643E-3</v>
      </c>
      <c r="AL1788" s="13">
        <f t="shared" si="2211"/>
        <v>1.2433973856053611E-4</v>
      </c>
      <c r="AM1788" s="13">
        <f t="shared" si="2212"/>
        <v>9.4938212097536007E-4</v>
      </c>
      <c r="AN1788" s="13">
        <f t="shared" si="2213"/>
        <v>1.64706628787801E-3</v>
      </c>
      <c r="AO1788" s="13">
        <f t="shared" si="2214"/>
        <v>1.4287331184819393E-3</v>
      </c>
      <c r="AP1788" s="13">
        <f t="shared" si="2215"/>
        <v>8.2622795810564031E-4</v>
      </c>
      <c r="AQ1788" s="13">
        <f t="shared" si="2216"/>
        <v>3.5835207600602248E-4</v>
      </c>
      <c r="AR1788" s="13">
        <f t="shared" si="2217"/>
        <v>7.2858050230683669E-3</v>
      </c>
      <c r="AS1788" s="13">
        <f t="shared" si="2218"/>
        <v>8.4089210511622218E-3</v>
      </c>
      <c r="AT1788" s="13">
        <f t="shared" si="2219"/>
        <v>4.8525834153396123E-3</v>
      </c>
      <c r="AU1788" s="13">
        <f t="shared" si="2220"/>
        <v>1.8668717551720039E-3</v>
      </c>
      <c r="AV1788" s="13">
        <f t="shared" si="2221"/>
        <v>5.3866309735786655E-4</v>
      </c>
      <c r="AW1788" s="13">
        <f t="shared" si="2222"/>
        <v>6.9157647036846791E-6</v>
      </c>
      <c r="AX1788" s="13">
        <f t="shared" si="2223"/>
        <v>1.8262176193731109E-4</v>
      </c>
      <c r="AY1788" s="13">
        <f t="shared" si="2224"/>
        <v>3.1682727204806425E-4</v>
      </c>
      <c r="AZ1788" s="13">
        <f t="shared" si="2225"/>
        <v>2.7482902160333878E-4</v>
      </c>
      <c r="BA1788" s="13">
        <f t="shared" si="2226"/>
        <v>1.5893200655190659E-4</v>
      </c>
      <c r="BB1788" s="13">
        <f t="shared" si="2227"/>
        <v>6.8932083371108204E-5</v>
      </c>
      <c r="BC1788" s="13">
        <f t="shared" si="2228"/>
        <v>2.3917810998400988E-5</v>
      </c>
      <c r="BD1788" s="13">
        <f t="shared" si="2229"/>
        <v>2.1066690935819055E-3</v>
      </c>
      <c r="BE1788" s="13">
        <f t="shared" si="2230"/>
        <v>2.4314147898228068E-3</v>
      </c>
      <c r="BF1788" s="13">
        <f t="shared" si="2231"/>
        <v>1.4031102222412798E-3</v>
      </c>
      <c r="BG1788" s="13">
        <f t="shared" si="2232"/>
        <v>5.3980047720870257E-4</v>
      </c>
      <c r="BH1788" s="13">
        <f t="shared" si="2233"/>
        <v>1.5575285029779888E-4</v>
      </c>
      <c r="BI1788" s="13">
        <f t="shared" si="2234"/>
        <v>3.5952469699665437E-5</v>
      </c>
      <c r="BJ1788" s="14">
        <f t="shared" si="2235"/>
        <v>0.25322471749430786</v>
      </c>
      <c r="BK1788" s="14">
        <f t="shared" si="2236"/>
        <v>0.23717644617880751</v>
      </c>
      <c r="BL1788" s="14">
        <f t="shared" si="2237"/>
        <v>0.45919837041825196</v>
      </c>
      <c r="BM1788" s="14">
        <f t="shared" si="2238"/>
        <v>0.54919840333503922</v>
      </c>
      <c r="BN1788" s="14">
        <f t="shared" si="2239"/>
        <v>0.44850483083491133</v>
      </c>
    </row>
    <row r="1789" spans="1:66" x14ac:dyDescent="0.25">
      <c r="A1789" t="s">
        <v>136</v>
      </c>
      <c r="B1789" t="s">
        <v>309</v>
      </c>
      <c r="C1789" t="s">
        <v>137</v>
      </c>
      <c r="D1789" s="11">
        <v>44478</v>
      </c>
      <c r="E1789" s="10">
        <f>VLOOKUP(A1789,home!$A$2:$E$405,3,FALSE)</f>
        <v>1.6168224299065399</v>
      </c>
      <c r="F1789" s="10">
        <f>VLOOKUP(B1789,home!$B$2:$E$405,3,FALSE)</f>
        <v>1.55</v>
      </c>
      <c r="G1789" s="10">
        <f>VLOOKUP(C1789,away!$B$2:$E$405,4,FALSE)</f>
        <v>0.77</v>
      </c>
      <c r="H1789" s="10">
        <f>VLOOKUP(A1789,away!$A$2:$E$405,3,FALSE)</f>
        <v>1.36448598130841</v>
      </c>
      <c r="I1789" s="10">
        <f>VLOOKUP(C1789,away!$B$2:$E$405,3,FALSE)</f>
        <v>0.46</v>
      </c>
      <c r="J1789" s="10">
        <f>VLOOKUP(B1789,home!$B$2:$E$405,4,FALSE)</f>
        <v>1.1000000000000001</v>
      </c>
      <c r="K1789" s="12">
        <f t="shared" si="2184"/>
        <v>1.9296775700934556</v>
      </c>
      <c r="L1789" s="12">
        <f t="shared" si="2185"/>
        <v>0.6904299065420556</v>
      </c>
      <c r="M1789" s="13">
        <f t="shared" si="2186"/>
        <v>7.2795038641149445E-2</v>
      </c>
      <c r="N1789" s="13">
        <f t="shared" si="2187"/>
        <v>0.14047095327991246</v>
      </c>
      <c r="O1789" s="13">
        <f t="shared" si="2188"/>
        <v>5.0259871725734137E-2</v>
      </c>
      <c r="P1789" s="13">
        <f t="shared" si="2189"/>
        <v>9.698534714492342E-2</v>
      </c>
      <c r="Q1789" s="13">
        <f t="shared" si="2190"/>
        <v>0.13553182389694646</v>
      </c>
      <c r="R1789" s="13">
        <f t="shared" si="2191"/>
        <v>1.7350459269207162E-2</v>
      </c>
      <c r="S1789" s="13">
        <f t="shared" si="2192"/>
        <v>3.2303566755386724E-2</v>
      </c>
      <c r="T1789" s="13">
        <f t="shared" si="2193"/>
        <v>9.3575224506643073E-2</v>
      </c>
      <c r="U1789" s="13">
        <f t="shared" si="2194"/>
        <v>3.3480792082609144E-2</v>
      </c>
      <c r="V1789" s="13">
        <f t="shared" si="2195"/>
        <v>4.7820301649870774E-3</v>
      </c>
      <c r="W1789" s="13">
        <f t="shared" si="2196"/>
        <v>8.7177573535931252E-2</v>
      </c>
      <c r="X1789" s="13">
        <f t="shared" si="2197"/>
        <v>6.0190003948976188E-2</v>
      </c>
      <c r="Y1789" s="13">
        <f t="shared" si="2198"/>
        <v>2.0778489400628795E-2</v>
      </c>
      <c r="Z1789" s="13">
        <f t="shared" si="2199"/>
        <v>3.9930919905668142E-3</v>
      </c>
      <c r="AA1789" s="13">
        <f t="shared" si="2200"/>
        <v>7.70538004951661E-3</v>
      </c>
      <c r="AB1789" s="13">
        <f t="shared" si="2201"/>
        <v>7.4344495252989034E-3</v>
      </c>
      <c r="AC1789" s="13">
        <f t="shared" si="2202"/>
        <v>3.9819579763451628E-4</v>
      </c>
      <c r="AD1789" s="13">
        <f t="shared" si="2203"/>
        <v>4.2056152066864839E-2</v>
      </c>
      <c r="AE1789" s="13">
        <f t="shared" si="2204"/>
        <v>2.9036825141043967E-2</v>
      </c>
      <c r="AF1789" s="13">
        <f t="shared" si="2205"/>
        <v>1.0023946234204498E-2</v>
      </c>
      <c r="AG1789" s="13">
        <f t="shared" si="2206"/>
        <v>2.3069440872214675E-3</v>
      </c>
      <c r="AH1789" s="13">
        <f t="shared" si="2207"/>
        <v>6.8923753246521893E-4</v>
      </c>
      <c r="AI1789" s="13">
        <f t="shared" si="2208"/>
        <v>1.3300062068646928E-3</v>
      </c>
      <c r="AJ1789" s="13">
        <f t="shared" si="2209"/>
        <v>1.2832415727359377E-3</v>
      </c>
      <c r="AK1789" s="13">
        <f t="shared" si="2210"/>
        <v>8.2541415997332941E-4</v>
      </c>
      <c r="AL1789" s="13">
        <f t="shared" si="2211"/>
        <v>2.1220763604844195E-5</v>
      </c>
      <c r="AM1789" s="13">
        <f t="shared" si="2212"/>
        <v>1.6230962665573726E-2</v>
      </c>
      <c r="AN1789" s="13">
        <f t="shared" si="2213"/>
        <v>1.1206342036279661E-2</v>
      </c>
      <c r="AO1789" s="13">
        <f t="shared" si="2214"/>
        <v>3.8685968423934377E-3</v>
      </c>
      <c r="AP1789" s="13">
        <f t="shared" si="2215"/>
        <v>8.9033165211419756E-4</v>
      </c>
      <c r="AQ1789" s="13">
        <f t="shared" si="2216"/>
        <v>1.5367789984015981E-4</v>
      </c>
      <c r="AR1789" s="13">
        <f t="shared" si="2217"/>
        <v>9.5174041025047678E-5</v>
      </c>
      <c r="AS1789" s="13">
        <f t="shared" si="2218"/>
        <v>1.8365521222118885E-4</v>
      </c>
      <c r="AT1789" s="13">
        <f t="shared" si="2219"/>
        <v>1.7719767182699088E-4</v>
      </c>
      <c r="AU1789" s="13">
        <f t="shared" si="2220"/>
        <v>1.139781242657751E-4</v>
      </c>
      <c r="AV1789" s="13">
        <f t="shared" si="2221"/>
        <v>5.49852574692477E-5</v>
      </c>
      <c r="AW1789" s="13">
        <f t="shared" si="2222"/>
        <v>7.8534928086155401E-7</v>
      </c>
      <c r="AX1789" s="13">
        <f t="shared" si="2223"/>
        <v>5.2200874327969779E-3</v>
      </c>
      <c r="AY1789" s="13">
        <f t="shared" si="2224"/>
        <v>3.6041044783673764E-3</v>
      </c>
      <c r="AZ1789" s="13">
        <f t="shared" si="2225"/>
        <v>1.2441907590834958E-3</v>
      </c>
      <c r="BA1789" s="13">
        <f t="shared" si="2226"/>
        <v>2.8634216983816911E-4</v>
      </c>
      <c r="BB1789" s="13">
        <f t="shared" si="2227"/>
        <v>4.9424799390104113E-5</v>
      </c>
      <c r="BC1789" s="13">
        <f t="shared" si="2228"/>
        <v>6.8248719247538897E-6</v>
      </c>
      <c r="BD1789" s="13">
        <f t="shared" si="2229"/>
        <v>1.0951834041692231E-5</v>
      </c>
      <c r="BE1789" s="13">
        <f t="shared" si="2230"/>
        <v>2.1133508501639453E-5</v>
      </c>
      <c r="BF1789" s="13">
        <f t="shared" si="2231"/>
        <v>2.0390428666496508E-5</v>
      </c>
      <c r="BG1789" s="13">
        <f t="shared" si="2232"/>
        <v>1.3115650947442974E-5</v>
      </c>
      <c r="BH1789" s="13">
        <f t="shared" si="2233"/>
        <v>6.327244362613921E-6</v>
      </c>
      <c r="BI1789" s="13">
        <f t="shared" si="2234"/>
        <v>2.4419083054072706E-6</v>
      </c>
      <c r="BJ1789" s="14">
        <f t="shared" si="2235"/>
        <v>0.66390882170597498</v>
      </c>
      <c r="BK1789" s="14">
        <f t="shared" si="2236"/>
        <v>0.21088950374605336</v>
      </c>
      <c r="BL1789" s="14">
        <f t="shared" si="2237"/>
        <v>0.12105820300603866</v>
      </c>
      <c r="BM1789" s="14">
        <f t="shared" si="2238"/>
        <v>0.48285280736167452</v>
      </c>
      <c r="BN1789" s="14">
        <f t="shared" si="2239"/>
        <v>0.51339349395787304</v>
      </c>
    </row>
    <row r="1790" spans="1:66" x14ac:dyDescent="0.25">
      <c r="A1790" t="s">
        <v>136</v>
      </c>
      <c r="B1790" t="s">
        <v>317</v>
      </c>
      <c r="C1790" t="s">
        <v>328</v>
      </c>
      <c r="D1790" s="11">
        <v>44478</v>
      </c>
      <c r="E1790" s="10">
        <f>VLOOKUP(A1790,home!$A$2:$E$405,3,FALSE)</f>
        <v>1.6168224299065399</v>
      </c>
      <c r="F1790" s="10">
        <f>VLOOKUP(B1790,home!$B$2:$E$405,3,FALSE)</f>
        <v>0.87</v>
      </c>
      <c r="G1790" s="10">
        <f>VLOOKUP(C1790,away!$B$2:$E$405,4,FALSE)</f>
        <v>0.49</v>
      </c>
      <c r="H1790" s="10">
        <f>VLOOKUP(A1790,away!$A$2:$E$405,3,FALSE)</f>
        <v>1.36448598130841</v>
      </c>
      <c r="I1790" s="10">
        <f>VLOOKUP(C1790,away!$B$2:$E$405,3,FALSE)</f>
        <v>0.87</v>
      </c>
      <c r="J1790" s="10">
        <f>VLOOKUP(B1790,home!$B$2:$E$405,4,FALSE)</f>
        <v>0.44</v>
      </c>
      <c r="K1790" s="12">
        <f t="shared" si="2184"/>
        <v>0.6892514018691579</v>
      </c>
      <c r="L1790" s="12">
        <f t="shared" si="2185"/>
        <v>0.52232523364485939</v>
      </c>
      <c r="M1790" s="13">
        <f t="shared" si="2186"/>
        <v>0.2977275014405994</v>
      </c>
      <c r="N1790" s="13">
        <f t="shared" si="2187"/>
        <v>0.20520909774293486</v>
      </c>
      <c r="O1790" s="13">
        <f t="shared" si="2188"/>
        <v>0.15551058675246129</v>
      </c>
      <c r="P1790" s="13">
        <f t="shared" si="2189"/>
        <v>0.10718588992462924</v>
      </c>
      <c r="Q1790" s="13">
        <f t="shared" si="2190"/>
        <v>7.0720329147811428E-2</v>
      </c>
      <c r="R1790" s="13">
        <f t="shared" si="2191"/>
        <v>4.0613551779864261E-2</v>
      </c>
      <c r="S1790" s="13">
        <f t="shared" si="2192"/>
        <v>9.6470891531218739E-3</v>
      </c>
      <c r="T1790" s="13">
        <f t="shared" si="2193"/>
        <v>3.6939012445571968E-2</v>
      </c>
      <c r="U1790" s="13">
        <f t="shared" si="2194"/>
        <v>2.7992947499157074E-2</v>
      </c>
      <c r="V1790" s="13">
        <f t="shared" si="2195"/>
        <v>3.8589792905566596E-4</v>
      </c>
      <c r="W1790" s="13">
        <f t="shared" si="2196"/>
        <v>1.6248028668592436E-2</v>
      </c>
      <c r="X1790" s="13">
        <f t="shared" si="2197"/>
        <v>8.4867553705909194E-3</v>
      </c>
      <c r="Y1790" s="13">
        <f t="shared" si="2198"/>
        <v>2.2164232409153336E-3</v>
      </c>
      <c r="Z1790" s="13">
        <f t="shared" si="2199"/>
        <v>7.0711609741883966E-3</v>
      </c>
      <c r="AA1790" s="13">
        <f t="shared" si="2200"/>
        <v>4.8738076143018325E-3</v>
      </c>
      <c r="AB1790" s="13">
        <f t="shared" si="2201"/>
        <v>1.6796393652990568E-3</v>
      </c>
      <c r="AC1790" s="13">
        <f t="shared" si="2202"/>
        <v>8.6830265817238027E-6</v>
      </c>
      <c r="AD1790" s="13">
        <f t="shared" si="2203"/>
        <v>2.7997441343594002E-3</v>
      </c>
      <c r="AE1790" s="13">
        <f t="shared" si="2204"/>
        <v>1.4623770091250984E-3</v>
      </c>
      <c r="AF1790" s="13">
        <f t="shared" si="2205"/>
        <v>3.8191820648406885E-4</v>
      </c>
      <c r="AG1790" s="13">
        <f t="shared" si="2206"/>
        <v>6.6495172145005627E-5</v>
      </c>
      <c r="AH1790" s="13">
        <f t="shared" si="2207"/>
        <v>9.233614519958414E-4</v>
      </c>
      <c r="AI1790" s="13">
        <f t="shared" si="2208"/>
        <v>6.3642817522007486E-4</v>
      </c>
      <c r="AJ1790" s="13">
        <f t="shared" si="2209"/>
        <v>2.1932950597973328E-4</v>
      </c>
      <c r="AK1790" s="13">
        <f t="shared" si="2210"/>
        <v>5.0391056489267019E-5</v>
      </c>
      <c r="AL1790" s="13">
        <f t="shared" si="2211"/>
        <v>1.2504023671282708E-7</v>
      </c>
      <c r="AM1790" s="13">
        <f t="shared" si="2212"/>
        <v>3.8594551389643388E-4</v>
      </c>
      <c r="AN1790" s="13">
        <f t="shared" si="2213"/>
        <v>2.0158908072014016E-4</v>
      </c>
      <c r="AO1790" s="13">
        <f t="shared" si="2214"/>
        <v>5.2647531843699817E-5</v>
      </c>
      <c r="AP1790" s="13">
        <f t="shared" si="2215"/>
        <v>9.1663781236952256E-6</v>
      </c>
      <c r="AQ1790" s="13">
        <f t="shared" si="2216"/>
        <v>1.196957648784059E-6</v>
      </c>
      <c r="AR1790" s="13">
        <f t="shared" si="2217"/>
        <v>9.6458997230476938E-5</v>
      </c>
      <c r="AS1790" s="13">
        <f t="shared" si="2218"/>
        <v>6.6484499063999445E-5</v>
      </c>
      <c r="AT1790" s="13">
        <f t="shared" si="2219"/>
        <v>2.2912267091215163E-5</v>
      </c>
      <c r="AU1790" s="13">
        <f t="shared" si="2220"/>
        <v>5.2641040708735432E-6</v>
      </c>
      <c r="AV1790" s="13">
        <f t="shared" si="2221"/>
        <v>9.0707277760868232E-7</v>
      </c>
      <c r="AW1790" s="13">
        <f t="shared" si="2222"/>
        <v>1.250448908220548E-9</v>
      </c>
      <c r="AX1790" s="13">
        <f t="shared" si="2223"/>
        <v>4.4335581083038242E-5</v>
      </c>
      <c r="AY1790" s="13">
        <f t="shared" si="2224"/>
        <v>2.3157592747978561E-5</v>
      </c>
      <c r="AZ1790" s="13">
        <f t="shared" si="2225"/>
        <v>6.0478975213702016E-6</v>
      </c>
      <c r="BA1790" s="13">
        <f t="shared" si="2226"/>
        <v>1.0529898286366186E-6</v>
      </c>
      <c r="BB1790" s="13">
        <f t="shared" si="2227"/>
        <v>1.3750078956707057E-7</v>
      </c>
      <c r="BC1790" s="13">
        <f t="shared" si="2228"/>
        <v>1.4364026407394562E-8</v>
      </c>
      <c r="BD1790" s="13">
        <f t="shared" si="2229"/>
        <v>8.397161377592944E-6</v>
      </c>
      <c r="BE1790" s="13">
        <f t="shared" si="2230"/>
        <v>5.7877552512274862E-6</v>
      </c>
      <c r="BF1790" s="13">
        <f t="shared" si="2231"/>
        <v>1.9946092102920621E-6</v>
      </c>
      <c r="BG1790" s="13">
        <f t="shared" si="2232"/>
        <v>4.5826239812497939E-7</v>
      </c>
      <c r="BH1790" s="13">
        <f t="shared" si="2233"/>
        <v>7.8964500082891033E-8</v>
      </c>
      <c r="BI1790" s="13">
        <f t="shared" si="2234"/>
        <v>1.0885278476005979E-8</v>
      </c>
      <c r="BJ1790" s="14">
        <f t="shared" si="2235"/>
        <v>0.3452554725267602</v>
      </c>
      <c r="BK1790" s="14">
        <f t="shared" si="2236"/>
        <v>0.4149783441069726</v>
      </c>
      <c r="BL1790" s="14">
        <f t="shared" si="2237"/>
        <v>0.2327087977790184</v>
      </c>
      <c r="BM1790" s="14">
        <f t="shared" si="2238"/>
        <v>0.12302366225634015</v>
      </c>
      <c r="BN1790" s="14">
        <f t="shared" si="2239"/>
        <v>0.87696695678830061</v>
      </c>
    </row>
    <row r="1791" spans="1:66" x14ac:dyDescent="0.25">
      <c r="A1791" t="s">
        <v>136</v>
      </c>
      <c r="B1791" t="s">
        <v>480</v>
      </c>
      <c r="C1791" t="s">
        <v>381</v>
      </c>
      <c r="D1791" s="11">
        <v>44478</v>
      </c>
      <c r="E1791" s="10">
        <f>VLOOKUP(A1791,home!$A$2:$E$405,3,FALSE)</f>
        <v>1.6168224299065399</v>
      </c>
      <c r="F1791" s="10">
        <f>VLOOKUP(B1791,home!$B$2:$E$405,3,FALSE)</f>
        <v>1.61</v>
      </c>
      <c r="G1791" s="10">
        <f>VLOOKUP(C1791,away!$B$2:$E$405,4,FALSE)</f>
        <v>1.24</v>
      </c>
      <c r="H1791" s="10">
        <f>VLOOKUP(A1791,away!$A$2:$E$405,3,FALSE)</f>
        <v>1.36448598130841</v>
      </c>
      <c r="I1791" s="10">
        <f>VLOOKUP(C1791,away!$B$2:$E$405,3,FALSE)</f>
        <v>0.99</v>
      </c>
      <c r="J1791" s="10">
        <f>VLOOKUP(B1791,home!$B$2:$E$405,4,FALSE)</f>
        <v>0.59</v>
      </c>
      <c r="K1791" s="12">
        <f t="shared" si="2184"/>
        <v>3.2278242990654169</v>
      </c>
      <c r="L1791" s="12">
        <f t="shared" si="2185"/>
        <v>0.79699626168224225</v>
      </c>
      <c r="M1791" s="13">
        <f t="shared" si="2186"/>
        <v>1.7866629840392806E-2</v>
      </c>
      <c r="N1791" s="13">
        <f t="shared" si="2187"/>
        <v>5.7670341941227173E-2</v>
      </c>
      <c r="O1791" s="13">
        <f t="shared" si="2188"/>
        <v>1.4239637191653462E-2</v>
      </c>
      <c r="P1791" s="13">
        <f t="shared" si="2189"/>
        <v>4.5963046937094673E-2</v>
      </c>
      <c r="Q1791" s="13">
        <f t="shared" si="2190"/>
        <v>9.307486552665227E-2</v>
      </c>
      <c r="R1791" s="13">
        <f t="shared" si="2191"/>
        <v>5.6744688047296156E-3</v>
      </c>
      <c r="S1791" s="13">
        <f t="shared" si="2192"/>
        <v>2.9560718817902176E-2</v>
      </c>
      <c r="T1791" s="13">
        <f t="shared" si="2193"/>
        <v>7.4180319881319248E-2</v>
      </c>
      <c r="U1791" s="13">
        <f t="shared" si="2194"/>
        <v>1.8316188292194946E-2</v>
      </c>
      <c r="V1791" s="13">
        <f t="shared" si="2195"/>
        <v>8.4496486756416717E-3</v>
      </c>
      <c r="W1791" s="13">
        <f t="shared" si="2196"/>
        <v>0.10014310419305809</v>
      </c>
      <c r="X1791" s="13">
        <f t="shared" si="2197"/>
        <v>7.9813679675122567E-2</v>
      </c>
      <c r="Y1791" s="13">
        <f t="shared" si="2198"/>
        <v>3.1805602166088319E-2</v>
      </c>
      <c r="Z1791" s="13">
        <f t="shared" si="2199"/>
        <v>1.5075101414673349E-3</v>
      </c>
      <c r="AA1791" s="13">
        <f t="shared" si="2200"/>
        <v>4.8659778657158077E-3</v>
      </c>
      <c r="AB1791" s="13">
        <f t="shared" si="2201"/>
        <v>7.8532607968359817E-3</v>
      </c>
      <c r="AC1791" s="13">
        <f t="shared" si="2202"/>
        <v>1.3585788217682258E-3</v>
      </c>
      <c r="AD1791" s="13">
        <f t="shared" si="2203"/>
        <v>8.0811086274548194E-2</v>
      </c>
      <c r="AE1791" s="13">
        <f t="shared" si="2204"/>
        <v>6.4406133663296061E-2</v>
      </c>
      <c r="AF1791" s="13">
        <f t="shared" si="2205"/>
        <v>2.566572387952689E-2</v>
      </c>
      <c r="AG1791" s="13">
        <f t="shared" si="2206"/>
        <v>6.818495328450528E-3</v>
      </c>
      <c r="AH1791" s="13">
        <f t="shared" si="2207"/>
        <v>3.0036998679938351E-4</v>
      </c>
      <c r="AI1791" s="13">
        <f t="shared" si="2208"/>
        <v>9.6954154210100859E-4</v>
      </c>
      <c r="AJ1791" s="13">
        <f t="shared" si="2209"/>
        <v>1.5647548742734961E-3</v>
      </c>
      <c r="AK1791" s="13">
        <f t="shared" si="2210"/>
        <v>1.6835846017536804E-3</v>
      </c>
      <c r="AL1791" s="13">
        <f t="shared" si="2211"/>
        <v>1.3980123327232458E-4</v>
      </c>
      <c r="AM1791" s="13">
        <f t="shared" si="2212"/>
        <v>5.2168797582171668E-2</v>
      </c>
      <c r="AN1791" s="13">
        <f t="shared" si="2213"/>
        <v>4.1578336649448412E-2</v>
      </c>
      <c r="AO1791" s="13">
        <f t="shared" si="2214"/>
        <v>1.6568889438288076E-2</v>
      </c>
      <c r="AP1791" s="13">
        <f t="shared" si="2215"/>
        <v>4.4017809808473271E-3</v>
      </c>
      <c r="AQ1791" s="13">
        <f t="shared" si="2216"/>
        <v>8.7705074661982834E-4</v>
      </c>
      <c r="AR1791" s="13">
        <f t="shared" si="2217"/>
        <v>4.787875132013064E-5</v>
      </c>
      <c r="AS1791" s="13">
        <f t="shared" si="2218"/>
        <v>1.5454419692002808E-4</v>
      </c>
      <c r="AT1791" s="13">
        <f t="shared" si="2219"/>
        <v>2.4942075704900875E-4</v>
      </c>
      <c r="AU1791" s="13">
        <f t="shared" si="2220"/>
        <v>2.6836212676469408E-4</v>
      </c>
      <c r="AV1791" s="13">
        <f t="shared" si="2221"/>
        <v>2.1655644842998834E-4</v>
      </c>
      <c r="AW1791" s="13">
        <f t="shared" si="2222"/>
        <v>9.9902112736952711E-6</v>
      </c>
      <c r="AX1791" s="13">
        <f t="shared" si="2223"/>
        <v>2.806528541479314E-2</v>
      </c>
      <c r="AY1791" s="13">
        <f t="shared" si="2224"/>
        <v>2.2367927558635287E-2</v>
      </c>
      <c r="AZ1791" s="13">
        <f t="shared" si="2225"/>
        <v>8.9135773229057635E-3</v>
      </c>
      <c r="BA1791" s="13">
        <f t="shared" si="2226"/>
        <v>2.3680292681905004E-3</v>
      </c>
      <c r="BB1791" s="13">
        <f t="shared" si="2227"/>
        <v>4.718276185754912E-4</v>
      </c>
      <c r="BC1791" s="13">
        <f t="shared" si="2228"/>
        <v>7.5208969632620292E-5</v>
      </c>
      <c r="BD1791" s="13">
        <f t="shared" si="2229"/>
        <v>6.3598643026929697E-6</v>
      </c>
      <c r="BE1791" s="13">
        <f t="shared" si="2230"/>
        <v>2.0528524534991103E-5</v>
      </c>
      <c r="BF1791" s="13">
        <f t="shared" si="2231"/>
        <v>3.3131235159002438E-5</v>
      </c>
      <c r="BG1791" s="13">
        <f t="shared" si="2232"/>
        <v>3.564726863475951E-5</v>
      </c>
      <c r="BH1791" s="13">
        <f t="shared" si="2233"/>
        <v>2.8765779973647314E-5</v>
      </c>
      <c r="BI1791" s="13">
        <f t="shared" si="2234"/>
        <v>1.8570176716101621E-5</v>
      </c>
      <c r="BJ1791" s="14">
        <f t="shared" si="2235"/>
        <v>0.79224606407939746</v>
      </c>
      <c r="BK1791" s="14">
        <f t="shared" si="2236"/>
        <v>0.12570635188470716</v>
      </c>
      <c r="BL1791" s="14">
        <f t="shared" si="2237"/>
        <v>5.6547549085862431E-2</v>
      </c>
      <c r="BM1791" s="14">
        <f t="shared" si="2238"/>
        <v>0.71916054760232295</v>
      </c>
      <c r="BN1791" s="14">
        <f t="shared" si="2239"/>
        <v>0.23448899024174996</v>
      </c>
    </row>
    <row r="1792" spans="1:66" x14ac:dyDescent="0.25">
      <c r="A1792" t="s">
        <v>136</v>
      </c>
      <c r="B1792" t="s">
        <v>482</v>
      </c>
      <c r="C1792" t="s">
        <v>315</v>
      </c>
      <c r="D1792" s="11">
        <v>44478</v>
      </c>
      <c r="E1792" s="10">
        <f>VLOOKUP(A1792,home!$A$2:$E$405,3,FALSE)</f>
        <v>1.6168224299065399</v>
      </c>
      <c r="F1792" s="10">
        <f>VLOOKUP(B1792,home!$B$2:$E$405,3,FALSE)</f>
        <v>0.12</v>
      </c>
      <c r="G1792" s="10">
        <f>VLOOKUP(C1792,away!$B$2:$E$405,4,FALSE)</f>
        <v>1.48</v>
      </c>
      <c r="H1792" s="10">
        <f>VLOOKUP(A1792,away!$A$2:$E$405,3,FALSE)</f>
        <v>1.36448598130841</v>
      </c>
      <c r="I1792" s="10">
        <f>VLOOKUP(C1792,away!$B$2:$E$405,3,FALSE)</f>
        <v>0.87</v>
      </c>
      <c r="J1792" s="10">
        <f>VLOOKUP(B1792,home!$B$2:$E$405,4,FALSE)</f>
        <v>0.59</v>
      </c>
      <c r="K1792" s="12">
        <f t="shared" si="2184"/>
        <v>0.28714766355140148</v>
      </c>
      <c r="L1792" s="12">
        <f t="shared" si="2185"/>
        <v>0.70039065420560676</v>
      </c>
      <c r="M1792" s="13">
        <f t="shared" si="2186"/>
        <v>0.37249252154362544</v>
      </c>
      <c r="N1792" s="13">
        <f t="shared" si="2187"/>
        <v>0.10696035725162213</v>
      </c>
      <c r="O1792" s="13">
        <f t="shared" si="2188"/>
        <v>0.26089028085063587</v>
      </c>
      <c r="P1792" s="13">
        <f t="shared" si="2189"/>
        <v>7.4914034589529041E-2</v>
      </c>
      <c r="Q1792" s="13">
        <f t="shared" si="2190"/>
        <v>1.5356708338713247E-2</v>
      </c>
      <c r="R1792" s="13">
        <f t="shared" si="2191"/>
        <v>9.1362557240430659E-2</v>
      </c>
      <c r="S1792" s="13">
        <f t="shared" si="2192"/>
        <v>3.7665941286715702E-3</v>
      </c>
      <c r="T1792" s="13">
        <f t="shared" si="2193"/>
        <v>1.0755694999796069E-2</v>
      </c>
      <c r="U1792" s="13">
        <f t="shared" si="2194"/>
        <v>2.6234544847670845E-2</v>
      </c>
      <c r="V1792" s="13">
        <f t="shared" si="2195"/>
        <v>8.416895687542663E-5</v>
      </c>
      <c r="W1792" s="13">
        <f t="shared" si="2196"/>
        <v>1.4698809731006112E-3</v>
      </c>
      <c r="X1792" s="13">
        <f t="shared" si="2197"/>
        <v>1.029490896354311E-3</v>
      </c>
      <c r="Y1792" s="13">
        <f t="shared" si="2198"/>
        <v>3.6052290119815614E-4</v>
      </c>
      <c r="Z1792" s="13">
        <f t="shared" si="2199"/>
        <v>2.1329827078507474E-2</v>
      </c>
      <c r="AA1792" s="13">
        <f t="shared" si="2200"/>
        <v>6.1248100095488379E-3</v>
      </c>
      <c r="AB1792" s="13">
        <f t="shared" si="2201"/>
        <v>8.7936244196909279E-4</v>
      </c>
      <c r="AC1792" s="13">
        <f t="shared" si="2202"/>
        <v>1.0579803254506092E-6</v>
      </c>
      <c r="AD1792" s="13">
        <f t="shared" si="2203"/>
        <v>1.0551822178112522E-4</v>
      </c>
      <c r="AE1792" s="13">
        <f t="shared" si="2204"/>
        <v>7.3903976383894593E-5</v>
      </c>
      <c r="AF1792" s="13">
        <f t="shared" si="2205"/>
        <v>2.5880827183955822E-5</v>
      </c>
      <c r="AG1792" s="13">
        <f t="shared" si="2206"/>
        <v>6.0422298275843556E-6</v>
      </c>
      <c r="AH1792" s="13">
        <f t="shared" si="2207"/>
        <v>3.7348028854020782E-3</v>
      </c>
      <c r="AI1792" s="13">
        <f t="shared" si="2208"/>
        <v>1.0724399223682396E-3</v>
      </c>
      <c r="AJ1792" s="13">
        <f t="shared" si="2209"/>
        <v>1.5397430900364318E-4</v>
      </c>
      <c r="AK1792" s="13">
        <f t="shared" si="2210"/>
        <v>1.4737787692445888E-5</v>
      </c>
      <c r="AL1792" s="13">
        <f t="shared" si="2211"/>
        <v>8.5110513754640056E-9</v>
      </c>
      <c r="AM1792" s="13">
        <f t="shared" si="2212"/>
        <v>6.0598621693097461E-6</v>
      </c>
      <c r="AN1792" s="13">
        <f t="shared" si="2213"/>
        <v>4.2442708291586604E-6</v>
      </c>
      <c r="AO1792" s="13">
        <f t="shared" si="2214"/>
        <v>1.4863238113301035E-6</v>
      </c>
      <c r="AP1792" s="13">
        <f t="shared" si="2215"/>
        <v>3.4700243552628731E-7</v>
      </c>
      <c r="AQ1792" s="13">
        <f t="shared" si="2216"/>
        <v>6.0759315707298795E-8</v>
      </c>
      <c r="AR1792" s="13">
        <f t="shared" si="2217"/>
        <v>5.2316420724715011E-4</v>
      </c>
      <c r="AS1792" s="13">
        <f t="shared" si="2218"/>
        <v>1.5022537976474036E-4</v>
      </c>
      <c r="AT1792" s="13">
        <f t="shared" si="2219"/>
        <v>2.1568433402783589E-5</v>
      </c>
      <c r="AU1792" s="13">
        <f t="shared" si="2220"/>
        <v>2.0644417526911038E-6</v>
      </c>
      <c r="AV1792" s="13">
        <f t="shared" si="2221"/>
        <v>1.4819990645580266E-7</v>
      </c>
      <c r="AW1792" s="13">
        <f t="shared" si="2222"/>
        <v>4.7547352575961139E-11</v>
      </c>
      <c r="AX1792" s="13">
        <f t="shared" si="2223"/>
        <v>2.9001254389346989E-7</v>
      </c>
      <c r="AY1792" s="13">
        <f t="shared" si="2224"/>
        <v>2.0312207534537961E-7</v>
      </c>
      <c r="AZ1792" s="13">
        <f t="shared" si="2225"/>
        <v>7.1132401617375478E-8</v>
      </c>
      <c r="BA1792" s="13">
        <f t="shared" si="2226"/>
        <v>1.6606823101336525E-8</v>
      </c>
      <c r="BB1792" s="13">
        <f t="shared" si="2227"/>
        <v>2.9078159240554672E-9</v>
      </c>
      <c r="BC1792" s="13">
        <f t="shared" si="2228"/>
        <v>4.0732141947173812E-10</v>
      </c>
      <c r="BD1792" s="13">
        <f t="shared" si="2229"/>
        <v>6.1069886895131481E-5</v>
      </c>
      <c r="BE1792" s="13">
        <f t="shared" si="2230"/>
        <v>1.7536075335285356E-5</v>
      </c>
      <c r="BF1792" s="13">
        <f t="shared" si="2231"/>
        <v>2.5177215301942746E-6</v>
      </c>
      <c r="BG1792" s="13">
        <f t="shared" si="2232"/>
        <v>2.4098595162278179E-7</v>
      </c>
      <c r="BH1792" s="13">
        <f t="shared" si="2233"/>
        <v>1.7299638239298213E-8</v>
      </c>
      <c r="BI1792" s="13">
        <f t="shared" si="2234"/>
        <v>9.9351014013979334E-10</v>
      </c>
      <c r="BJ1792" s="14">
        <f t="shared" si="2235"/>
        <v>0.13615678302350348</v>
      </c>
      <c r="BK1792" s="14">
        <f t="shared" si="2236"/>
        <v>0.45125858883215364</v>
      </c>
      <c r="BL1792" s="14">
        <f t="shared" si="2237"/>
        <v>0.39124606391965616</v>
      </c>
      <c r="BM1792" s="14">
        <f t="shared" si="2238"/>
        <v>7.8014599964736295E-2</v>
      </c>
      <c r="BN1792" s="14">
        <f t="shared" si="2239"/>
        <v>0.92197645981455634</v>
      </c>
    </row>
    <row r="1793" spans="1:66" x14ac:dyDescent="0.25">
      <c r="A1793" t="s">
        <v>136</v>
      </c>
      <c r="B1793" t="s">
        <v>344</v>
      </c>
      <c r="C1793" t="s">
        <v>387</v>
      </c>
      <c r="D1793" s="11">
        <v>44478</v>
      </c>
      <c r="E1793" s="10">
        <f>VLOOKUP(A1793,home!$A$2:$E$405,3,FALSE)</f>
        <v>1.6168224299065399</v>
      </c>
      <c r="F1793" s="10">
        <f>VLOOKUP(B1793,home!$B$2:$E$405,3,FALSE)</f>
        <v>1.48</v>
      </c>
      <c r="G1793" s="10">
        <f>VLOOKUP(C1793,away!$B$2:$E$405,4,FALSE)</f>
        <v>1.73</v>
      </c>
      <c r="H1793" s="10">
        <f>VLOOKUP(A1793,away!$A$2:$E$405,3,FALSE)</f>
        <v>1.36448598130841</v>
      </c>
      <c r="I1793" s="10">
        <f>VLOOKUP(C1793,away!$B$2:$E$405,3,FALSE)</f>
        <v>0.87</v>
      </c>
      <c r="J1793" s="10">
        <f>VLOOKUP(B1793,home!$B$2:$E$405,4,FALSE)</f>
        <v>0.73</v>
      </c>
      <c r="K1793" s="12">
        <f t="shared" si="2184"/>
        <v>4.1397121495327047</v>
      </c>
      <c r="L1793" s="12">
        <f t="shared" si="2185"/>
        <v>0.86658504672897119</v>
      </c>
      <c r="M1793" s="13">
        <f t="shared" si="2186"/>
        <v>6.6956501400151419E-3</v>
      </c>
      <c r="N1793" s="13">
        <f t="shared" si="2187"/>
        <v>2.7718064233641045E-2</v>
      </c>
      <c r="O1793" s="13">
        <f t="shared" si="2188"/>
        <v>5.8023502894658649E-3</v>
      </c>
      <c r="P1793" s="13">
        <f t="shared" si="2189"/>
        <v>2.4020059989146452E-2</v>
      </c>
      <c r="Q1793" s="13">
        <f t="shared" si="2190"/>
        <v>5.7372403634765874E-2</v>
      </c>
      <c r="R1793" s="13">
        <f t="shared" si="2191"/>
        <v>2.5141149983673177E-3</v>
      </c>
      <c r="S1793" s="13">
        <f t="shared" si="2192"/>
        <v>2.1542466743972123E-2</v>
      </c>
      <c r="T1793" s="13">
        <f t="shared" si="2193"/>
        <v>4.9718067084786988E-2</v>
      </c>
      <c r="U1793" s="13">
        <f t="shared" si="2194"/>
        <v>1.0407712404063582E-2</v>
      </c>
      <c r="V1793" s="13">
        <f t="shared" si="2195"/>
        <v>8.5868575150166646E-3</v>
      </c>
      <c r="W1793" s="13">
        <f t="shared" si="2196"/>
        <v>7.9168412124911519E-2</v>
      </c>
      <c r="X1793" s="13">
        <f t="shared" si="2197"/>
        <v>6.8606162120724914E-2</v>
      </c>
      <c r="Y1793" s="13">
        <f t="shared" si="2198"/>
        <v>2.9726537103641881E-2</v>
      </c>
      <c r="Z1793" s="13">
        <f t="shared" si="2199"/>
        <v>7.2623148778071646E-4</v>
      </c>
      <c r="AA1793" s="13">
        <f t="shared" si="2200"/>
        <v>3.0063893133390443E-3</v>
      </c>
      <c r="AB1793" s="13">
        <f t="shared" si="2201"/>
        <v>6.2227931833274634E-3</v>
      </c>
      <c r="AC1793" s="13">
        <f t="shared" si="2202"/>
        <v>1.9252875777169005E-3</v>
      </c>
      <c r="AD1793" s="13">
        <f t="shared" si="2203"/>
        <v>8.1933609383177147E-2</v>
      </c>
      <c r="AE1793" s="13">
        <f t="shared" si="2204"/>
        <v>7.1002440715993848E-2</v>
      </c>
      <c r="AF1793" s="13">
        <f t="shared" si="2205"/>
        <v>3.0764826702870261E-2</v>
      </c>
      <c r="AG1793" s="13">
        <f t="shared" si="2206"/>
        <v>8.8867795953051758E-3</v>
      </c>
      <c r="AH1793" s="13">
        <f t="shared" si="2207"/>
        <v>1.573353369436256E-4</v>
      </c>
      <c r="AI1793" s="13">
        <f t="shared" si="2208"/>
        <v>6.5132300589634882E-4</v>
      </c>
      <c r="AJ1793" s="13">
        <f t="shared" si="2209"/>
        <v>1.3481448803896383E-3</v>
      </c>
      <c r="AK1793" s="13">
        <f t="shared" si="2210"/>
        <v>1.8603105802264333E-3</v>
      </c>
      <c r="AL1793" s="13">
        <f t="shared" si="2211"/>
        <v>2.7627204018168018E-4</v>
      </c>
      <c r="AM1793" s="13">
        <f t="shared" si="2212"/>
        <v>6.7836311643721031E-2</v>
      </c>
      <c r="AN1793" s="13">
        <f t="shared" si="2213"/>
        <v>5.878593329569505E-2</v>
      </c>
      <c r="AO1793" s="13">
        <f t="shared" si="2214"/>
        <v>2.5471505376028037E-2</v>
      </c>
      <c r="AP1793" s="13">
        <f t="shared" si="2215"/>
        <v>7.3577418921808319E-3</v>
      </c>
      <c r="AQ1793" s="13">
        <f t="shared" si="2216"/>
        <v>1.5940272753638086E-3</v>
      </c>
      <c r="AR1793" s="13">
        <f t="shared" si="2217"/>
        <v>2.7268890063482048E-5</v>
      </c>
      <c r="AS1793" s="13">
        <f t="shared" si="2218"/>
        <v>1.1288535550006829E-4</v>
      </c>
      <c r="AT1793" s="13">
        <f t="shared" si="2219"/>
        <v>2.3365643883397561E-4</v>
      </c>
      <c r="AU1793" s="13">
        <f t="shared" si="2220"/>
        <v>3.2242346621918469E-4</v>
      </c>
      <c r="AV1793" s="13">
        <f t="shared" si="2221"/>
        <v>3.3368508510050169E-4</v>
      </c>
      <c r="AW1793" s="13">
        <f t="shared" si="2222"/>
        <v>2.7530605856532785E-5</v>
      </c>
      <c r="AX1793" s="13">
        <f t="shared" si="2223"/>
        <v>4.6803800581833165E-2</v>
      </c>
      <c r="AY1793" s="13">
        <f t="shared" si="2224"/>
        <v>4.0559473714301346E-2</v>
      </c>
      <c r="AZ1793" s="13">
        <f t="shared" si="2225"/>
        <v>1.7574116712005153E-2</v>
      </c>
      <c r="BA1793" s="13">
        <f t="shared" si="2226"/>
        <v>5.0764889173644592E-3</v>
      </c>
      <c r="BB1793" s="13">
        <f t="shared" si="2227"/>
        <v>1.099802346418346E-3</v>
      </c>
      <c r="BC1793" s="13">
        <f t="shared" si="2228"/>
        <v>1.9061445355271495E-4</v>
      </c>
      <c r="BD1793" s="13">
        <f t="shared" si="2229"/>
        <v>3.9384687283182927E-6</v>
      </c>
      <c r="BE1793" s="13">
        <f t="shared" si="2230"/>
        <v>1.6304126845173862E-5</v>
      </c>
      <c r="BF1793" s="13">
        <f t="shared" si="2231"/>
        <v>3.3747195994244279E-5</v>
      </c>
      <c r="BG1793" s="13">
        <f t="shared" si="2232"/>
        <v>4.6567892423344821E-5</v>
      </c>
      <c r="BH1793" s="13">
        <f t="shared" si="2233"/>
        <v>4.8194417510763138E-5</v>
      </c>
      <c r="BI1793" s="13">
        <f t="shared" si="2234"/>
        <v>3.9902203141791574E-5</v>
      </c>
      <c r="BJ1793" s="14">
        <f t="shared" si="2235"/>
        <v>0.77724711890828269</v>
      </c>
      <c r="BK1793" s="14">
        <f t="shared" si="2236"/>
        <v>0.10360606772035033</v>
      </c>
      <c r="BL1793" s="14">
        <f t="shared" si="2237"/>
        <v>3.3189047532380167E-2</v>
      </c>
      <c r="BM1793" s="14">
        <f t="shared" si="2238"/>
        <v>0.75011387925494732</v>
      </c>
      <c r="BN1793" s="14">
        <f t="shared" si="2239"/>
        <v>0.12412264328540171</v>
      </c>
    </row>
    <row r="1794" spans="1:66" x14ac:dyDescent="0.25">
      <c r="A1794" t="s">
        <v>136</v>
      </c>
      <c r="B1794" t="s">
        <v>347</v>
      </c>
      <c r="C1794" t="s">
        <v>373</v>
      </c>
      <c r="D1794" s="11">
        <v>44478</v>
      </c>
      <c r="E1794" s="10">
        <f>VLOOKUP(A1794,home!$A$2:$E$405,3,FALSE)</f>
        <v>1.6168224299065399</v>
      </c>
      <c r="F1794" s="10">
        <f>VLOOKUP(B1794,home!$B$2:$E$405,3,FALSE)</f>
        <v>0.25</v>
      </c>
      <c r="G1794" s="10">
        <f>VLOOKUP(C1794,away!$B$2:$E$405,4,FALSE)</f>
        <v>0.93</v>
      </c>
      <c r="H1794" s="10">
        <f>VLOOKUP(A1794,away!$A$2:$E$405,3,FALSE)</f>
        <v>1.36448598130841</v>
      </c>
      <c r="I1794" s="10">
        <f>VLOOKUP(C1794,away!$B$2:$E$405,3,FALSE)</f>
        <v>0.46</v>
      </c>
      <c r="J1794" s="10">
        <f>VLOOKUP(B1794,home!$B$2:$E$405,4,FALSE)</f>
        <v>1.03</v>
      </c>
      <c r="K1794" s="12">
        <f t="shared" si="2184"/>
        <v>0.37591121495327057</v>
      </c>
      <c r="L1794" s="12">
        <f t="shared" si="2185"/>
        <v>0.64649345794392477</v>
      </c>
      <c r="M1794" s="13">
        <f t="shared" si="2186"/>
        <v>0.35972886901982748</v>
      </c>
      <c r="N1794" s="13">
        <f t="shared" si="2187"/>
        <v>0.13522611620700931</v>
      </c>
      <c r="O1794" s="13">
        <f t="shared" si="2188"/>
        <v>0.23256236045488543</v>
      </c>
      <c r="P1794" s="13">
        <f t="shared" si="2189"/>
        <v>8.7422799470996446E-2</v>
      </c>
      <c r="Q1794" s="13">
        <f t="shared" si="2190"/>
        <v>2.5416506818394503E-2</v>
      </c>
      <c r="R1794" s="13">
        <f t="shared" si="2191"/>
        <v>7.5175022299040176E-2</v>
      </c>
      <c r="S1794" s="13">
        <f t="shared" si="2192"/>
        <v>5.3114626914505447E-3</v>
      </c>
      <c r="T1794" s="13">
        <f t="shared" si="2193"/>
        <v>1.6431605381879204E-2</v>
      </c>
      <c r="U1794" s="13">
        <f t="shared" si="2194"/>
        <v>2.8259133966571405E-2</v>
      </c>
      <c r="V1794" s="13">
        <f t="shared" si="2195"/>
        <v>1.434237399213037E-4</v>
      </c>
      <c r="W1794" s="13">
        <f t="shared" si="2196"/>
        <v>3.1847833193235885E-3</v>
      </c>
      <c r="X1794" s="13">
        <f t="shared" si="2197"/>
        <v>2.0589415809116373E-3</v>
      </c>
      <c r="Y1794" s="13">
        <f t="shared" si="2198"/>
        <v>6.6554613117404779E-4</v>
      </c>
      <c r="Z1794" s="13">
        <f t="shared" si="2199"/>
        <v>1.6200053372372712E-2</v>
      </c>
      <c r="AA1794" s="13">
        <f t="shared" si="2200"/>
        <v>6.0897817455164557E-3</v>
      </c>
      <c r="AB1794" s="13">
        <f t="shared" si="2201"/>
        <v>1.1446086273786695E-3</v>
      </c>
      <c r="AC1794" s="13">
        <f t="shared" si="2202"/>
        <v>2.178464451693301E-6</v>
      </c>
      <c r="AD1794" s="13">
        <f t="shared" si="2203"/>
        <v>2.9929894173245995E-4</v>
      </c>
      <c r="AE1794" s="13">
        <f t="shared" si="2204"/>
        <v>1.9349480779957528E-4</v>
      </c>
      <c r="AF1794" s="13">
        <f t="shared" si="2205"/>
        <v>6.2546563694271254E-5</v>
      </c>
      <c r="AG1794" s="13">
        <f t="shared" si="2206"/>
        <v>1.347864808173979E-5</v>
      </c>
      <c r="AH1794" s="13">
        <f t="shared" si="2207"/>
        <v>2.6183071308953434E-3</v>
      </c>
      <c r="AI1794" s="13">
        <f t="shared" si="2208"/>
        <v>9.8425101469568066E-4</v>
      </c>
      <c r="AJ1794" s="13">
        <f t="shared" si="2209"/>
        <v>1.8499549737662128E-4</v>
      </c>
      <c r="AK1794" s="13">
        <f t="shared" si="2210"/>
        <v>2.3180627393243435E-5</v>
      </c>
      <c r="AL1794" s="13">
        <f t="shared" si="2211"/>
        <v>2.1176778103353253E-8</v>
      </c>
      <c r="AM1794" s="13">
        <f t="shared" si="2212"/>
        <v>2.2501965764175446E-5</v>
      </c>
      <c r="AN1794" s="13">
        <f t="shared" si="2213"/>
        <v>1.4547373657417592E-5</v>
      </c>
      <c r="AO1794" s="13">
        <f t="shared" si="2214"/>
        <v>4.7023909498931295E-6</v>
      </c>
      <c r="AP1794" s="13">
        <f t="shared" si="2215"/>
        <v>1.0133549952668755E-6</v>
      </c>
      <c r="AQ1794" s="13">
        <f t="shared" si="2216"/>
        <v>1.6378184375370793E-7</v>
      </c>
      <c r="AR1794" s="13">
        <f t="shared" si="2217"/>
        <v>3.3854368620235347E-4</v>
      </c>
      <c r="AS1794" s="13">
        <f t="shared" si="2218"/>
        <v>1.2726236839508549E-4</v>
      </c>
      <c r="AT1794" s="13">
        <f t="shared" si="2219"/>
        <v>2.3919675760613641E-5</v>
      </c>
      <c r="AU1794" s="13">
        <f t="shared" si="2220"/>
        <v>2.9972247921535239E-6</v>
      </c>
      <c r="AV1794" s="13">
        <f t="shared" si="2221"/>
        <v>2.8167260327662373E-7</v>
      </c>
      <c r="AW1794" s="13">
        <f t="shared" si="2222"/>
        <v>1.4295745313034613E-10</v>
      </c>
      <c r="AX1794" s="13">
        <f t="shared" si="2223"/>
        <v>1.4097902148746811E-6</v>
      </c>
      <c r="AY1794" s="13">
        <f t="shared" si="2224"/>
        <v>9.1142015098984133E-7</v>
      </c>
      <c r="AZ1794" s="13">
        <f t="shared" si="2225"/>
        <v>2.9461358252659825E-7</v>
      </c>
      <c r="BA1794" s="13">
        <f t="shared" si="2226"/>
        <v>6.3488584574956124E-8</v>
      </c>
      <c r="BB1794" s="13">
        <f t="shared" si="2227"/>
        <v>1.0261238645457175E-8</v>
      </c>
      <c r="BC1794" s="13">
        <f t="shared" si="2228"/>
        <v>1.3267647309378891E-9</v>
      </c>
      <c r="BD1794" s="13">
        <f t="shared" si="2229"/>
        <v>3.6477713059673742E-5</v>
      </c>
      <c r="BE1794" s="13">
        <f t="shared" si="2230"/>
        <v>1.3712381434978743E-5</v>
      </c>
      <c r="BF1794" s="13">
        <f t="shared" si="2231"/>
        <v>2.5773189825627648E-6</v>
      </c>
      <c r="BG1794" s="13">
        <f t="shared" si="2232"/>
        <v>3.2294770335243209E-7</v>
      </c>
      <c r="BH1794" s="13">
        <f t="shared" si="2233"/>
        <v>3.0349915883395284E-8</v>
      </c>
      <c r="BI1794" s="13">
        <f t="shared" si="2234"/>
        <v>2.2817747506913385E-9</v>
      </c>
      <c r="BJ1794" s="14">
        <f t="shared" si="2235"/>
        <v>0.18359793816774722</v>
      </c>
      <c r="BK1794" s="14">
        <f t="shared" si="2236"/>
        <v>0.45260966598357666</v>
      </c>
      <c r="BL1794" s="14">
        <f t="shared" si="2237"/>
        <v>0.34758776898437771</v>
      </c>
      <c r="BM1794" s="14">
        <f t="shared" si="2238"/>
        <v>8.4462840960727287E-2</v>
      </c>
      <c r="BN1794" s="14">
        <f t="shared" si="2239"/>
        <v>0.91553167427015325</v>
      </c>
    </row>
    <row r="1795" spans="1:66" x14ac:dyDescent="0.25">
      <c r="A1795" t="s">
        <v>136</v>
      </c>
      <c r="B1795" t="s">
        <v>125</v>
      </c>
      <c r="C1795" t="s">
        <v>323</v>
      </c>
      <c r="D1795" s="11">
        <v>44478</v>
      </c>
      <c r="E1795" s="10">
        <f>VLOOKUP(A1795,home!$A$2:$E$405,3,FALSE)</f>
        <v>1.6168224299065399</v>
      </c>
      <c r="F1795" s="10">
        <f>VLOOKUP(B1795,home!$B$2:$E$405,3,FALSE)</f>
        <v>0.77</v>
      </c>
      <c r="G1795" s="10">
        <f>VLOOKUP(C1795,away!$B$2:$E$405,4,FALSE)</f>
        <v>0.41</v>
      </c>
      <c r="H1795" s="10">
        <f>VLOOKUP(A1795,away!$A$2:$E$405,3,FALSE)</f>
        <v>1.36448598130841</v>
      </c>
      <c r="I1795" s="10">
        <f>VLOOKUP(C1795,away!$B$2:$E$405,3,FALSE)</f>
        <v>0.82</v>
      </c>
      <c r="J1795" s="10">
        <f>VLOOKUP(B1795,home!$B$2:$E$405,4,FALSE)</f>
        <v>1.1000000000000001</v>
      </c>
      <c r="K1795" s="12">
        <f t="shared" si="2184"/>
        <v>0.51043084112149462</v>
      </c>
      <c r="L1795" s="12">
        <f t="shared" si="2185"/>
        <v>1.230766355140186</v>
      </c>
      <c r="M1795" s="13">
        <f t="shared" si="2186"/>
        <v>0.17531039398419057</v>
      </c>
      <c r="N1795" s="13">
        <f t="shared" si="2187"/>
        <v>8.9483831858690993E-2</v>
      </c>
      <c r="O1795" s="13">
        <f t="shared" si="2188"/>
        <v>0.21576613462211219</v>
      </c>
      <c r="P1795" s="13">
        <f t="shared" si="2189"/>
        <v>0.11013368958069836</v>
      </c>
      <c r="Q1795" s="13">
        <f t="shared" si="2190"/>
        <v>2.2837653781203022E-2</v>
      </c>
      <c r="R1795" s="13">
        <f t="shared" si="2191"/>
        <v>0.13277884953577188</v>
      </c>
      <c r="S1795" s="13">
        <f t="shared" si="2192"/>
        <v>1.7297077065709321E-2</v>
      </c>
      <c r="T1795" s="13">
        <f t="shared" si="2193"/>
        <v>2.8107815904244726E-2</v>
      </c>
      <c r="U1795" s="13">
        <f t="shared" si="2194"/>
        <v>6.7774419851688417E-2</v>
      </c>
      <c r="V1795" s="13">
        <f t="shared" si="2195"/>
        <v>1.2073765425201198E-3</v>
      </c>
      <c r="W1795" s="13">
        <f t="shared" si="2196"/>
        <v>3.8856809429269807E-3</v>
      </c>
      <c r="X1795" s="13">
        <f t="shared" si="2197"/>
        <v>4.7823653713639207E-3</v>
      </c>
      <c r="Y1795" s="13">
        <f t="shared" si="2198"/>
        <v>2.942987198531108E-3</v>
      </c>
      <c r="Z1795" s="13">
        <f t="shared" si="2199"/>
        <v>5.4473246894283053E-2</v>
      </c>
      <c r="AA1795" s="13">
        <f t="shared" si="2200"/>
        <v>2.780482523086774E-2</v>
      </c>
      <c r="AB1795" s="13">
        <f t="shared" si="2201"/>
        <v>7.0962201649139882E-3</v>
      </c>
      <c r="AC1795" s="13">
        <f t="shared" si="2202"/>
        <v>4.7406214172089799E-5</v>
      </c>
      <c r="AD1795" s="13">
        <f t="shared" si="2203"/>
        <v>4.9584284800699516E-4</v>
      </c>
      <c r="AE1795" s="13">
        <f t="shared" si="2204"/>
        <v>6.1026669476389858E-4</v>
      </c>
      <c r="AF1795" s="13">
        <f t="shared" si="2205"/>
        <v>3.7554785778900606E-4</v>
      </c>
      <c r="AG1795" s="13">
        <f t="shared" si="2206"/>
        <v>1.5407055603722665E-4</v>
      </c>
      <c r="AH1795" s="13">
        <f t="shared" si="2207"/>
        <v>1.6760959883182051E-2</v>
      </c>
      <c r="AI1795" s="13">
        <f t="shared" si="2208"/>
        <v>8.5553108511762423E-3</v>
      </c>
      <c r="AJ1795" s="13">
        <f t="shared" si="2209"/>
        <v>2.1834472569108696E-3</v>
      </c>
      <c r="AK1795" s="13">
        <f t="shared" si="2210"/>
        <v>3.7149960662981183E-4</v>
      </c>
      <c r="AL1795" s="13">
        <f t="shared" si="2211"/>
        <v>1.1912633717076401E-6</v>
      </c>
      <c r="AM1795" s="13">
        <f t="shared" si="2212"/>
        <v>5.0618696394457605E-5</v>
      </c>
      <c r="AN1795" s="13">
        <f t="shared" si="2213"/>
        <v>6.2299788463354252E-5</v>
      </c>
      <c r="AO1795" s="13">
        <f t="shared" si="2214"/>
        <v>3.8338241786523567E-5</v>
      </c>
      <c r="AP1795" s="13">
        <f t="shared" si="2215"/>
        <v>1.5728472702027595E-5</v>
      </c>
      <c r="AQ1795" s="13">
        <f t="shared" si="2216"/>
        <v>4.839518754849104E-6</v>
      </c>
      <c r="AR1795" s="13">
        <f t="shared" si="2217"/>
        <v>4.1257651008149683E-3</v>
      </c>
      <c r="AS1795" s="13">
        <f t="shared" si="2218"/>
        <v>2.1059177506786921E-3</v>
      </c>
      <c r="AT1795" s="13">
        <f t="shared" si="2219"/>
        <v>5.3746268440580541E-4</v>
      </c>
      <c r="AU1795" s="13">
        <f t="shared" si="2220"/>
        <v>9.1445843357557241E-5</v>
      </c>
      <c r="AV1795" s="13">
        <f t="shared" si="2221"/>
        <v>1.1669194685515594E-5</v>
      </c>
      <c r="AW1795" s="13">
        <f t="shared" si="2222"/>
        <v>2.0788244243511529E-8</v>
      </c>
      <c r="AX1795" s="13">
        <f t="shared" si="2223"/>
        <v>4.3062239628494265E-6</v>
      </c>
      <c r="AY1795" s="13">
        <f t="shared" si="2224"/>
        <v>5.2999555711735155E-6</v>
      </c>
      <c r="AZ1795" s="13">
        <f t="shared" si="2225"/>
        <v>3.261503500369076E-6</v>
      </c>
      <c r="BA1795" s="13">
        <f t="shared" si="2226"/>
        <v>1.3380495918087354E-6</v>
      </c>
      <c r="BB1795" s="13">
        <f t="shared" si="2227"/>
        <v>4.1170660477681269E-7</v>
      </c>
      <c r="BC1795" s="13">
        <f t="shared" si="2228"/>
        <v>1.0134292746965973E-7</v>
      </c>
      <c r="BD1795" s="13">
        <f t="shared" si="2229"/>
        <v>8.4630881254910237E-4</v>
      </c>
      <c r="BE1795" s="13">
        <f t="shared" si="2230"/>
        <v>4.3198211903797162E-4</v>
      </c>
      <c r="BF1795" s="13">
        <f t="shared" si="2231"/>
        <v>1.1024849818499873E-4</v>
      </c>
      <c r="BG1795" s="13">
        <f t="shared" si="2232"/>
        <v>1.8758077886983496E-5</v>
      </c>
      <c r="BH1795" s="13">
        <f t="shared" si="2233"/>
        <v>2.3936753684188731E-6</v>
      </c>
      <c r="BI1795" s="13">
        <f t="shared" si="2234"/>
        <v>2.4436114633476984E-7</v>
      </c>
      <c r="BJ1795" s="14">
        <f t="shared" si="2235"/>
        <v>0.15386260651381758</v>
      </c>
      <c r="BK1795" s="14">
        <f t="shared" si="2236"/>
        <v>0.30400243460623338</v>
      </c>
      <c r="BL1795" s="14">
        <f t="shared" si="2237"/>
        <v>0.48737386312136954</v>
      </c>
      <c r="BM1795" s="14">
        <f t="shared" si="2238"/>
        <v>0.25339631860570955</v>
      </c>
      <c r="BN1795" s="14">
        <f t="shared" si="2239"/>
        <v>0.74631055336266705</v>
      </c>
    </row>
    <row r="1796" spans="1:66" x14ac:dyDescent="0.25">
      <c r="A1796" t="s">
        <v>136</v>
      </c>
      <c r="B1796" t="s">
        <v>377</v>
      </c>
      <c r="C1796" t="s">
        <v>307</v>
      </c>
      <c r="D1796" s="11">
        <v>44478</v>
      </c>
      <c r="E1796" s="10">
        <f>VLOOKUP(A1796,home!$A$2:$E$405,3,FALSE)</f>
        <v>1.6168224299065399</v>
      </c>
      <c r="F1796" s="10">
        <f>VLOOKUP(B1796,home!$B$2:$E$405,3,FALSE)</f>
        <v>0.46</v>
      </c>
      <c r="G1796" s="10">
        <f>VLOOKUP(C1796,away!$B$2:$E$405,4,FALSE)</f>
        <v>1.1100000000000001</v>
      </c>
      <c r="H1796" s="10">
        <f>VLOOKUP(A1796,away!$A$2:$E$405,3,FALSE)</f>
        <v>1.36448598130841</v>
      </c>
      <c r="I1796" s="10">
        <f>VLOOKUP(C1796,away!$B$2:$E$405,3,FALSE)</f>
        <v>1.1100000000000001</v>
      </c>
      <c r="J1796" s="10">
        <f>VLOOKUP(B1796,home!$B$2:$E$405,4,FALSE)</f>
        <v>1.28</v>
      </c>
      <c r="K1796" s="12">
        <f t="shared" si="2184"/>
        <v>0.82554953271027942</v>
      </c>
      <c r="L1796" s="12">
        <f t="shared" si="2185"/>
        <v>1.9386616822429892</v>
      </c>
      <c r="M1796" s="13">
        <f t="shared" si="2186"/>
        <v>6.3025793549927392E-2</v>
      </c>
      <c r="N1796" s="13">
        <f t="shared" si="2187"/>
        <v>5.2030914413837094E-2</v>
      </c>
      <c r="O1796" s="13">
        <f t="shared" si="2188"/>
        <v>0.12218569094820156</v>
      </c>
      <c r="P1796" s="13">
        <f t="shared" si="2189"/>
        <v>0.10087034006617041</v>
      </c>
      <c r="Q1796" s="13">
        <f t="shared" si="2190"/>
        <v>2.1477048540415881E-2</v>
      </c>
      <c r="R1796" s="13">
        <f t="shared" si="2191"/>
        <v>0.11843835857983123</v>
      </c>
      <c r="S1796" s="13">
        <f t="shared" si="2192"/>
        <v>4.0359767533131641E-2</v>
      </c>
      <c r="T1796" s="13">
        <f t="shared" si="2193"/>
        <v>4.163673105297698E-2</v>
      </c>
      <c r="U1796" s="13">
        <f t="shared" si="2194"/>
        <v>9.7776731580552181E-2</v>
      </c>
      <c r="V1796" s="13">
        <f t="shared" si="2195"/>
        <v>7.1771382031840499E-3</v>
      </c>
      <c r="W1796" s="13">
        <f t="shared" si="2196"/>
        <v>5.910122462178773E-3</v>
      </c>
      <c r="X1796" s="13">
        <f t="shared" si="2197"/>
        <v>1.1457727954789576E-2</v>
      </c>
      <c r="Y1796" s="13">
        <f t="shared" si="2198"/>
        <v>1.1106329075757444E-2</v>
      </c>
      <c r="Z1796" s="13">
        <f t="shared" si="2199"/>
        <v>7.653730249549133E-2</v>
      </c>
      <c r="AA1796" s="13">
        <f t="shared" si="2200"/>
        <v>6.3185334310058169E-2</v>
      </c>
      <c r="AB1796" s="13">
        <f t="shared" si="2201"/>
        <v>2.6081311606905654E-2</v>
      </c>
      <c r="AC1796" s="13">
        <f t="shared" si="2202"/>
        <v>7.1792072189814644E-4</v>
      </c>
      <c r="AD1796" s="13">
        <f t="shared" si="2203"/>
        <v>1.2197747092280531E-3</v>
      </c>
      <c r="AE1796" s="13">
        <f t="shared" si="2204"/>
        <v>2.3647304897495098E-3</v>
      </c>
      <c r="AF1796" s="13">
        <f t="shared" si="2205"/>
        <v>2.2922061946545366E-3</v>
      </c>
      <c r="AG1796" s="13">
        <f t="shared" si="2206"/>
        <v>1.4812707724589217E-3</v>
      </c>
      <c r="AH1796" s="13">
        <f t="shared" si="2207"/>
        <v>3.7094983902562446E-2</v>
      </c>
      <c r="AI1796" s="13">
        <f t="shared" si="2208"/>
        <v>3.0623746626655762E-2</v>
      </c>
      <c r="AJ1796" s="13">
        <f t="shared" si="2209"/>
        <v>1.2640709858736832E-2</v>
      </c>
      <c r="AK1796" s="13">
        <f t="shared" si="2210"/>
        <v>3.4785107056688044E-3</v>
      </c>
      <c r="AL1796" s="13">
        <f t="shared" si="2211"/>
        <v>4.5960171719884684E-5</v>
      </c>
      <c r="AM1796" s="13">
        <f t="shared" si="2212"/>
        <v>2.0139688824300728E-4</v>
      </c>
      <c r="AN1796" s="13">
        <f t="shared" si="2213"/>
        <v>3.9044043015969176E-4</v>
      </c>
      <c r="AO1796" s="13">
        <f t="shared" si="2214"/>
        <v>3.7846595057453226E-4</v>
      </c>
      <c r="AP1796" s="13">
        <f t="shared" si="2215"/>
        <v>2.4457247880417158E-4</v>
      </c>
      <c r="AQ1796" s="13">
        <f t="shared" si="2216"/>
        <v>1.185358232972083E-4</v>
      </c>
      <c r="AR1796" s="13">
        <f t="shared" si="2217"/>
        <v>1.4382924779063657E-2</v>
      </c>
      <c r="AS1796" s="13">
        <f t="shared" si="2218"/>
        <v>1.18738168303631E-2</v>
      </c>
      <c r="AT1796" s="13">
        <f t="shared" si="2219"/>
        <v>4.9012119678968546E-3</v>
      </c>
      <c r="AU1796" s="13">
        <f t="shared" si="2220"/>
        <v>1.3487310832704259E-3</v>
      </c>
      <c r="AV1796" s="13">
        <f t="shared" si="2221"/>
        <v>2.7836107888643224E-4</v>
      </c>
      <c r="AW1796" s="13">
        <f t="shared" si="2222"/>
        <v>2.0432631580750356E-6</v>
      </c>
      <c r="AX1796" s="13">
        <f t="shared" si="2223"/>
        <v>2.7710517829719829E-5</v>
      </c>
      <c r="AY1796" s="13">
        <f t="shared" si="2224"/>
        <v>5.3721319111588976E-5</v>
      </c>
      <c r="AZ1796" s="13">
        <f t="shared" si="2225"/>
        <v>5.207373144059278E-5</v>
      </c>
      <c r="BA1796" s="13">
        <f t="shared" si="2226"/>
        <v>3.3651115931763077E-5</v>
      </c>
      <c r="BB1796" s="13">
        <f t="shared" si="2227"/>
        <v>1.6309532255406422E-5</v>
      </c>
      <c r="BC1796" s="13">
        <f t="shared" si="2228"/>
        <v>6.3237330477724977E-6</v>
      </c>
      <c r="BD1796" s="13">
        <f t="shared" si="2229"/>
        <v>4.6472708579589862E-3</v>
      </c>
      <c r="BE1796" s="13">
        <f t="shared" si="2230"/>
        <v>3.8365522851661399E-3</v>
      </c>
      <c r="BF1796" s="13">
        <f t="shared" si="2231"/>
        <v>1.5836319731187308E-3</v>
      </c>
      <c r="BG1796" s="13">
        <f t="shared" si="2232"/>
        <v>4.3578887846440869E-4</v>
      </c>
      <c r="BH1796" s="13">
        <f t="shared" si="2233"/>
        <v>8.9941326244157339E-5</v>
      </c>
      <c r="BI1796" s="13">
        <f t="shared" si="2234"/>
        <v>1.4850203970441381E-5</v>
      </c>
      <c r="BJ1796" s="14">
        <f t="shared" si="2235"/>
        <v>0.15250005718674214</v>
      </c>
      <c r="BK1796" s="14">
        <f t="shared" si="2236"/>
        <v>0.21225064156514306</v>
      </c>
      <c r="BL1796" s="14">
        <f t="shared" si="2237"/>
        <v>0.55489845938357596</v>
      </c>
      <c r="BM1796" s="14">
        <f t="shared" si="2238"/>
        <v>0.51810663647661548</v>
      </c>
      <c r="BN1796" s="14">
        <f t="shared" si="2239"/>
        <v>0.47802814609838351</v>
      </c>
    </row>
    <row r="1797" spans="1:66" x14ac:dyDescent="0.25">
      <c r="A1797" t="s">
        <v>136</v>
      </c>
      <c r="B1797" t="s">
        <v>386</v>
      </c>
      <c r="C1797" t="s">
        <v>481</v>
      </c>
      <c r="D1797" s="11">
        <v>44478</v>
      </c>
      <c r="E1797" s="10">
        <f>VLOOKUP(A1797,home!$A$2:$E$405,3,FALSE)</f>
        <v>1.6168224299065399</v>
      </c>
      <c r="F1797" s="10">
        <f>VLOOKUP(B1797,home!$B$2:$E$405,3,FALSE)</f>
        <v>0.49</v>
      </c>
      <c r="G1797" s="10">
        <f>VLOOKUP(C1797,away!$B$2:$E$405,4,FALSE)</f>
        <v>1.08</v>
      </c>
      <c r="H1797" s="10">
        <f>VLOOKUP(A1797,away!$A$2:$E$405,3,FALSE)</f>
        <v>1.36448598130841</v>
      </c>
      <c r="I1797" s="10">
        <f>VLOOKUP(C1797,away!$B$2:$E$405,3,FALSE)</f>
        <v>0.15</v>
      </c>
      <c r="J1797" s="10">
        <f>VLOOKUP(B1797,home!$B$2:$E$405,4,FALSE)</f>
        <v>0.59</v>
      </c>
      <c r="K1797" s="12">
        <f t="shared" si="2184"/>
        <v>0.85562242990654103</v>
      </c>
      <c r="L1797" s="12">
        <f t="shared" si="2185"/>
        <v>0.12075700934579428</v>
      </c>
      <c r="M1797" s="13">
        <f t="shared" si="2186"/>
        <v>0.3766723983307495</v>
      </c>
      <c r="N1797" s="13">
        <f t="shared" si="2187"/>
        <v>0.32228935273848042</v>
      </c>
      <c r="O1797" s="13">
        <f t="shared" si="2188"/>
        <v>4.5485832325529073E-2</v>
      </c>
      <c r="P1797" s="13">
        <f t="shared" si="2189"/>
        <v>3.8918698380690675E-2</v>
      </c>
      <c r="Q1797" s="13">
        <f t="shared" si="2190"/>
        <v>0.13787899956155247</v>
      </c>
      <c r="R1797" s="13">
        <f t="shared" si="2191"/>
        <v>2.7463665396175729E-3</v>
      </c>
      <c r="S1797" s="13">
        <f t="shared" si="2192"/>
        <v>1.0052933864808788E-3</v>
      </c>
      <c r="T1797" s="13">
        <f t="shared" si="2193"/>
        <v>1.6649855638643157E-2</v>
      </c>
      <c r="U1797" s="13">
        <f t="shared" si="2194"/>
        <v>2.3498528120416066E-3</v>
      </c>
      <c r="V1797" s="13">
        <f t="shared" si="2195"/>
        <v>1.1541036798949128E-5</v>
      </c>
      <c r="W1797" s="13">
        <f t="shared" si="2196"/>
        <v>3.9324121545979487E-2</v>
      </c>
      <c r="X1797" s="13">
        <f t="shared" si="2197"/>
        <v>4.7486633130429954E-3</v>
      </c>
      <c r="Y1797" s="13">
        <f t="shared" si="2198"/>
        <v>2.8671719003658177E-4</v>
      </c>
      <c r="Z1797" s="13">
        <f t="shared" si="2199"/>
        <v>1.1054766996385868E-4</v>
      </c>
      <c r="AA1797" s="13">
        <f t="shared" si="2200"/>
        <v>9.45870659949831E-5</v>
      </c>
      <c r="AB1797" s="13">
        <f t="shared" si="2201"/>
        <v>4.0465407622178896E-5</v>
      </c>
      <c r="AC1797" s="13">
        <f t="shared" si="2202"/>
        <v>7.4527980442893898E-8</v>
      </c>
      <c r="AD1797" s="13">
        <f t="shared" si="2203"/>
        <v>8.4116501077777794E-3</v>
      </c>
      <c r="AE1797" s="13">
        <f t="shared" si="2204"/>
        <v>1.015765710678473E-3</v>
      </c>
      <c r="AF1797" s="13">
        <f t="shared" si="2205"/>
        <v>6.1330414708768869E-5</v>
      </c>
      <c r="AG1797" s="13">
        <f t="shared" si="2206"/>
        <v>2.4686924873894142E-6</v>
      </c>
      <c r="AH1797" s="13">
        <f t="shared" si="2207"/>
        <v>3.3373515037453657E-6</v>
      </c>
      <c r="AI1797" s="13">
        <f t="shared" si="2208"/>
        <v>2.8555128030868586E-6</v>
      </c>
      <c r="AJ1797" s="13">
        <f t="shared" si="2209"/>
        <v>1.221620401603208E-6</v>
      </c>
      <c r="AK1797" s="13">
        <f t="shared" si="2210"/>
        <v>3.4841527214771386E-7</v>
      </c>
      <c r="AL1797" s="13">
        <f t="shared" si="2211"/>
        <v>3.0801640944575866E-10</v>
      </c>
      <c r="AM1797" s="13">
        <f t="shared" si="2212"/>
        <v>1.439439300948089E-3</v>
      </c>
      <c r="AN1797" s="13">
        <f t="shared" si="2213"/>
        <v>1.7382238511729197E-4</v>
      </c>
      <c r="AO1797" s="13">
        <f t="shared" si="2214"/>
        <v>1.0495135692058542E-5</v>
      </c>
      <c r="AP1797" s="13">
        <f t="shared" si="2215"/>
        <v>4.2245373295043091E-7</v>
      </c>
      <c r="AQ1797" s="13">
        <f t="shared" si="2216"/>
        <v>1.2753562344515215E-8</v>
      </c>
      <c r="AR1797" s="13">
        <f t="shared" si="2217"/>
        <v>8.0601717345595929E-8</v>
      </c>
      <c r="AS1797" s="13">
        <f t="shared" si="2218"/>
        <v>6.8964637249878984E-8</v>
      </c>
      <c r="AT1797" s="13">
        <f t="shared" si="2219"/>
        <v>2.95038452506823E-8</v>
      </c>
      <c r="AU1797" s="13">
        <f t="shared" si="2220"/>
        <v>8.4147172549917865E-9</v>
      </c>
      <c r="AV1797" s="13">
        <f t="shared" si="2221"/>
        <v>1.7999552061731418E-9</v>
      </c>
      <c r="AW1797" s="13">
        <f t="shared" si="2222"/>
        <v>8.8402767885942318E-13</v>
      </c>
      <c r="AX1797" s="13">
        <f t="shared" si="2223"/>
        <v>2.0526942539669603E-4</v>
      </c>
      <c r="AY1797" s="13">
        <f t="shared" si="2224"/>
        <v>2.4787721921034645E-5</v>
      </c>
      <c r="AZ1797" s="13">
        <f t="shared" si="2225"/>
        <v>1.4966455838396655E-6</v>
      </c>
      <c r="BA1797" s="13">
        <f t="shared" si="2226"/>
        <v>6.024348158502275E-8</v>
      </c>
      <c r="BB1797" s="13">
        <f t="shared" si="2227"/>
        <v>1.8187056671964444E-9</v>
      </c>
      <c r="BC1797" s="13">
        <f t="shared" si="2228"/>
        <v>4.3924291450178001E-11</v>
      </c>
      <c r="BD1797" s="13">
        <f t="shared" si="2229"/>
        <v>1.622203722464867E-9</v>
      </c>
      <c r="BE1797" s="13">
        <f t="shared" si="2230"/>
        <v>1.3879938908188255E-9</v>
      </c>
      <c r="BF1797" s="13">
        <f t="shared" si="2231"/>
        <v>5.9379935277891881E-10</v>
      </c>
      <c r="BG1797" s="13">
        <f t="shared" si="2232"/>
        <v>1.6935601503387667E-10</v>
      </c>
      <c r="BH1797" s="13">
        <f t="shared" si="2233"/>
        <v>3.6226201275643546E-11</v>
      </c>
      <c r="BI1797" s="13">
        <f t="shared" si="2234"/>
        <v>6.1991900723499165E-12</v>
      </c>
      <c r="BJ1797" s="14">
        <f t="shared" si="2235"/>
        <v>0.53252473284145352</v>
      </c>
      <c r="BK1797" s="14">
        <f t="shared" si="2236"/>
        <v>0.41663279369263789</v>
      </c>
      <c r="BL1797" s="14">
        <f t="shared" si="2237"/>
        <v>5.0725060151436671E-2</v>
      </c>
      <c r="BM1797" s="14">
        <f t="shared" si="2238"/>
        <v>7.5976698757835082E-2</v>
      </c>
      <c r="BN1797" s="14">
        <f t="shared" si="2239"/>
        <v>0.92399164787661969</v>
      </c>
    </row>
    <row r="1798" spans="1:66" x14ac:dyDescent="0.25">
      <c r="A1798" t="s">
        <v>136</v>
      </c>
      <c r="B1798" t="s">
        <v>388</v>
      </c>
      <c r="C1798" t="s">
        <v>484</v>
      </c>
      <c r="D1798" s="11">
        <v>44478</v>
      </c>
      <c r="E1798" s="10">
        <f>VLOOKUP(A1798,home!$A$2:$E$405,3,FALSE)</f>
        <v>1.6168224299065399</v>
      </c>
      <c r="F1798" s="10">
        <f>VLOOKUP(B1798,home!$B$2:$E$405,3,FALSE)</f>
        <v>1.24</v>
      </c>
      <c r="G1798" s="10">
        <f>VLOOKUP(C1798,away!$B$2:$E$405,4,FALSE)</f>
        <v>0.87</v>
      </c>
      <c r="H1798" s="10">
        <f>VLOOKUP(A1798,away!$A$2:$E$405,3,FALSE)</f>
        <v>1.36448598130841</v>
      </c>
      <c r="I1798" s="10">
        <f>VLOOKUP(C1798,away!$B$2:$E$405,3,FALSE)</f>
        <v>0.99</v>
      </c>
      <c r="J1798" s="10">
        <f>VLOOKUP(B1798,home!$B$2:$E$405,4,FALSE)</f>
        <v>0.98</v>
      </c>
      <c r="K1798" s="12">
        <f t="shared" si="2184"/>
        <v>1.7442280373831753</v>
      </c>
      <c r="L1798" s="12">
        <f t="shared" si="2185"/>
        <v>1.3238242990654194</v>
      </c>
      <c r="M1798" s="13">
        <f t="shared" si="2186"/>
        <v>4.6511655752800078E-2</v>
      </c>
      <c r="N1798" s="13">
        <f t="shared" si="2187"/>
        <v>8.1126934029148334E-2</v>
      </c>
      <c r="O1798" s="13">
        <f t="shared" si="2188"/>
        <v>6.1573260075322635E-2</v>
      </c>
      <c r="P1798" s="13">
        <f t="shared" si="2189"/>
        <v>0.10739780657646382</v>
      </c>
      <c r="Q1798" s="13">
        <f t="shared" si="2190"/>
        <v>7.0751936460287893E-2</v>
      </c>
      <c r="R1798" s="13">
        <f t="shared" si="2191"/>
        <v>4.075608893019339E-2</v>
      </c>
      <c r="S1798" s="13">
        <f t="shared" si="2192"/>
        <v>6.1996765492169995E-2</v>
      </c>
      <c r="T1798" s="13">
        <f t="shared" si="2193"/>
        <v>9.366313269206171E-2</v>
      </c>
      <c r="U1798" s="13">
        <f t="shared" si="2194"/>
        <v>7.1087913006125367E-2</v>
      </c>
      <c r="V1798" s="13">
        <f t="shared" si="2195"/>
        <v>1.5905969090324018E-2</v>
      </c>
      <c r="W1798" s="13">
        <f t="shared" si="2196"/>
        <v>4.1135837091062361E-2</v>
      </c>
      <c r="X1798" s="13">
        <f t="shared" si="2197"/>
        <v>5.4456620703544907E-2</v>
      </c>
      <c r="Y1798" s="13">
        <f t="shared" si="2198"/>
        <v>3.604549886617088E-2</v>
      </c>
      <c r="Z1798" s="13">
        <f t="shared" si="2199"/>
        <v>1.7984633620220396E-2</v>
      </c>
      <c r="AA1798" s="13">
        <f t="shared" si="2200"/>
        <v>3.1369302202452487E-2</v>
      </c>
      <c r="AB1798" s="13">
        <f t="shared" si="2201"/>
        <v>2.735760820733172E-2</v>
      </c>
      <c r="AC1798" s="13">
        <f t="shared" si="2202"/>
        <v>2.2954813209253877E-3</v>
      </c>
      <c r="AD1798" s="13">
        <f t="shared" si="2203"/>
        <v>1.7937570098864437E-2</v>
      </c>
      <c r="AE1798" s="13">
        <f t="shared" si="2204"/>
        <v>2.374619116306604E-2</v>
      </c>
      <c r="AF1798" s="13">
        <f t="shared" si="2205"/>
        <v>1.5717892435959682E-2</v>
      </c>
      <c r="AG1798" s="13">
        <f t="shared" si="2206"/>
        <v>6.9359093122733301E-3</v>
      </c>
      <c r="AH1798" s="13">
        <f t="shared" si="2207"/>
        <v>5.952123749059156E-3</v>
      </c>
      <c r="AI1798" s="13">
        <f t="shared" si="2208"/>
        <v>1.0381861125083238E-2</v>
      </c>
      <c r="AJ1798" s="13">
        <f t="shared" si="2209"/>
        <v>9.0541666272943126E-3</v>
      </c>
      <c r="AK1798" s="13">
        <f t="shared" si="2210"/>
        <v>5.2641770954886006E-3</v>
      </c>
      <c r="AL1798" s="13">
        <f t="shared" si="2211"/>
        <v>2.1201537972751139E-4</v>
      </c>
      <c r="AM1798" s="13">
        <f t="shared" si="2212"/>
        <v>6.2574425377930794E-3</v>
      </c>
      <c r="AN1798" s="13">
        <f t="shared" si="2213"/>
        <v>8.2837544815360618E-3</v>
      </c>
      <c r="AO1798" s="13">
        <f t="shared" si="2214"/>
        <v>5.4831177350747537E-3</v>
      </c>
      <c r="AP1798" s="13">
        <f t="shared" si="2215"/>
        <v>2.4195614974428362E-3</v>
      </c>
      <c r="AQ1798" s="13">
        <f t="shared" si="2216"/>
        <v>8.0076857584948419E-4</v>
      </c>
      <c r="AR1798" s="13">
        <f t="shared" si="2217"/>
        <v>1.5759132100097739E-3</v>
      </c>
      <c r="AS1798" s="13">
        <f t="shared" si="2218"/>
        <v>2.7487520053815673E-3</v>
      </c>
      <c r="AT1798" s="13">
        <f t="shared" si="2219"/>
        <v>2.3972251577998802E-3</v>
      </c>
      <c r="AU1798" s="13">
        <f t="shared" si="2220"/>
        <v>1.3937691107182859E-3</v>
      </c>
      <c r="AV1798" s="13">
        <f t="shared" si="2221"/>
        <v>6.0776279013836248E-4</v>
      </c>
      <c r="AW1798" s="13">
        <f t="shared" si="2222"/>
        <v>1.3598733941390159E-5</v>
      </c>
      <c r="AX1798" s="13">
        <f t="shared" si="2223"/>
        <v>1.8190677861221393E-3</v>
      </c>
      <c r="AY1798" s="13">
        <f t="shared" si="2224"/>
        <v>2.4081261369156251E-3</v>
      </c>
      <c r="AZ1798" s="13">
        <f t="shared" si="2225"/>
        <v>1.5939679476317222E-3</v>
      </c>
      <c r="BA1798" s="13">
        <f t="shared" si="2226"/>
        <v>7.0337783366877023E-4</v>
      </c>
      <c r="BB1798" s="13">
        <f t="shared" si="2227"/>
        <v>2.3278716690867805E-4</v>
      </c>
      <c r="BC1798" s="13">
        <f t="shared" si="2228"/>
        <v>6.1633861612861066E-5</v>
      </c>
      <c r="BD1798" s="13">
        <f t="shared" si="2229"/>
        <v>3.47705366771521E-4</v>
      </c>
      <c r="BE1798" s="13">
        <f t="shared" si="2230"/>
        <v>6.0647744947148717E-4</v>
      </c>
      <c r="BF1798" s="13">
        <f t="shared" si="2231"/>
        <v>5.2891748570440319E-4</v>
      </c>
      <c r="BG1798" s="13">
        <f t="shared" si="2232"/>
        <v>3.0751756934261157E-4</v>
      </c>
      <c r="BH1798" s="13">
        <f t="shared" si="2233"/>
        <v>1.3409519160882704E-4</v>
      </c>
      <c r="BI1798" s="13">
        <f t="shared" si="2234"/>
        <v>4.6778518576476965E-5</v>
      </c>
      <c r="BJ1798" s="14">
        <f t="shared" si="2235"/>
        <v>0.47158112841299543</v>
      </c>
      <c r="BK1798" s="14">
        <f t="shared" si="2236"/>
        <v>0.23672781974932641</v>
      </c>
      <c r="BL1798" s="14">
        <f t="shared" si="2237"/>
        <v>0.27349141487387413</v>
      </c>
      <c r="BM1798" s="14">
        <f t="shared" si="2238"/>
        <v>0.58927278742922606</v>
      </c>
      <c r="BN1798" s="14">
        <f t="shared" si="2239"/>
        <v>0.40811768182421615</v>
      </c>
    </row>
    <row r="1799" spans="1:66" x14ac:dyDescent="0.25">
      <c r="A1799" t="s">
        <v>136</v>
      </c>
      <c r="B1799" t="s">
        <v>483</v>
      </c>
      <c r="C1799" t="s">
        <v>359</v>
      </c>
      <c r="D1799" s="11">
        <v>44478</v>
      </c>
      <c r="E1799" s="10">
        <f>VLOOKUP(A1799,home!$A$2:$E$405,3,FALSE)</f>
        <v>1.6168224299065399</v>
      </c>
      <c r="F1799" s="10">
        <f>VLOOKUP(B1799,home!$B$2:$E$405,3,FALSE)</f>
        <v>0.31</v>
      </c>
      <c r="G1799" s="10">
        <f>VLOOKUP(C1799,away!$B$2:$E$405,4,FALSE)</f>
        <v>0.74</v>
      </c>
      <c r="H1799" s="10">
        <f>VLOOKUP(A1799,away!$A$2:$E$405,3,FALSE)</f>
        <v>1.36448598130841</v>
      </c>
      <c r="I1799" s="10">
        <f>VLOOKUP(C1799,away!$B$2:$E$405,3,FALSE)</f>
        <v>1.1100000000000001</v>
      </c>
      <c r="J1799" s="10">
        <f>VLOOKUP(B1799,home!$B$2:$E$405,4,FALSE)</f>
        <v>0.73</v>
      </c>
      <c r="K1799" s="12">
        <f t="shared" si="2184"/>
        <v>0.37089906542056028</v>
      </c>
      <c r="L1799" s="12">
        <f t="shared" si="2185"/>
        <v>1.1056429906542047</v>
      </c>
      <c r="M1799" s="13">
        <f t="shared" si="2186"/>
        <v>0.22842620929033347</v>
      </c>
      <c r="N1799" s="13">
        <f t="shared" si="2187"/>
        <v>8.4723067543345992E-2</v>
      </c>
      <c r="O1799" s="13">
        <f t="shared" si="2188"/>
        <v>0.25255783718356756</v>
      </c>
      <c r="P1799" s="13">
        <f t="shared" si="2189"/>
        <v>9.3673465776023229E-2</v>
      </c>
      <c r="Q1799" s="13">
        <f t="shared" si="2190"/>
        <v>1.5711853285695018E-2</v>
      </c>
      <c r="R1799" s="13">
        <f t="shared" si="2191"/>
        <v>0.13961940120839866</v>
      </c>
      <c r="S1799" s="13">
        <f t="shared" si="2192"/>
        <v>9.6034494221928206E-3</v>
      </c>
      <c r="T1799" s="13">
        <f t="shared" si="2193"/>
        <v>1.7371700455515927E-2</v>
      </c>
      <c r="U1799" s="13">
        <f t="shared" si="2194"/>
        <v>5.178470542277331E-2</v>
      </c>
      <c r="V1799" s="13">
        <f t="shared" si="2195"/>
        <v>4.3757792047124878E-4</v>
      </c>
      <c r="W1799" s="13">
        <f t="shared" si="2196"/>
        <v>1.9425038998964143E-3</v>
      </c>
      <c r="X1799" s="13">
        <f t="shared" si="2197"/>
        <v>2.1477158212389268E-3</v>
      </c>
      <c r="Y1799" s="13">
        <f t="shared" si="2198"/>
        <v>1.1873034718349793E-3</v>
      </c>
      <c r="Z1799" s="13">
        <f t="shared" si="2199"/>
        <v>5.1456404101801044E-2</v>
      </c>
      <c r="AA1799" s="13">
        <f t="shared" si="2200"/>
        <v>1.9085132191260689E-2</v>
      </c>
      <c r="AB1799" s="13">
        <f t="shared" si="2201"/>
        <v>3.5393288465832202E-3</v>
      </c>
      <c r="AC1799" s="13">
        <f t="shared" si="2202"/>
        <v>1.1215175484063184E-5</v>
      </c>
      <c r="AD1799" s="13">
        <f t="shared" si="2203"/>
        <v>1.8011822026184332E-4</v>
      </c>
      <c r="AE1799" s="13">
        <f t="shared" si="2204"/>
        <v>1.9914644772161719E-4</v>
      </c>
      <c r="AF1799" s="13">
        <f t="shared" si="2205"/>
        <v>1.1009243701854505E-4</v>
      </c>
      <c r="AG1799" s="13">
        <f t="shared" si="2206"/>
        <v>4.0574310437864591E-5</v>
      </c>
      <c r="AH1799" s="13">
        <f t="shared" si="2207"/>
        <v>1.4223103129856654E-2</v>
      </c>
      <c r="AI1799" s="13">
        <f t="shared" si="2208"/>
        <v>5.2753356582440781E-3</v>
      </c>
      <c r="AJ1799" s="13">
        <f t="shared" si="2209"/>
        <v>9.7830853271124252E-4</v>
      </c>
      <c r="AK1799" s="13">
        <f t="shared" si="2210"/>
        <v>1.2095124015851986E-4</v>
      </c>
      <c r="AL1799" s="13">
        <f t="shared" si="2211"/>
        <v>1.8396564214629203E-7</v>
      </c>
      <c r="AM1799" s="13">
        <f t="shared" si="2212"/>
        <v>1.3361135912066466E-5</v>
      </c>
      <c r="AN1799" s="13">
        <f t="shared" si="2213"/>
        <v>1.4772646268354458E-5</v>
      </c>
      <c r="AO1799" s="13">
        <f t="shared" si="2214"/>
        <v>8.1666364000100515E-6</v>
      </c>
      <c r="AP1799" s="13">
        <f t="shared" si="2215"/>
        <v>3.0097947642975326E-6</v>
      </c>
      <c r="AQ1799" s="13">
        <f t="shared" si="2216"/>
        <v>8.3193962111332313E-7</v>
      </c>
      <c r="AR1799" s="13">
        <f t="shared" si="2217"/>
        <v>3.1451348561755766E-3</v>
      </c>
      <c r="AS1799" s="13">
        <f t="shared" si="2218"/>
        <v>1.1665275787771496E-3</v>
      </c>
      <c r="AT1799" s="13">
        <f t="shared" si="2219"/>
        <v>2.1633199437787691E-4</v>
      </c>
      <c r="AU1799" s="13">
        <f t="shared" si="2220"/>
        <v>2.6745778178440159E-5</v>
      </c>
      <c r="AV1799" s="13">
        <f t="shared" si="2221"/>
        <v>2.4799960325822665E-6</v>
      </c>
      <c r="AW1799" s="13">
        <f t="shared" si="2222"/>
        <v>2.0955830449448905E-9</v>
      </c>
      <c r="AX1799" s="13">
        <f t="shared" si="2223"/>
        <v>8.2593880379042314E-7</v>
      </c>
      <c r="AY1799" s="13">
        <f t="shared" si="2224"/>
        <v>9.1319344912019964E-7</v>
      </c>
      <c r="AZ1799" s="13">
        <f t="shared" si="2225"/>
        <v>5.0483296806554295E-7</v>
      </c>
      <c r="BA1799" s="13">
        <f t="shared" si="2226"/>
        <v>1.8605501086427511E-7</v>
      </c>
      <c r="BB1799" s="13">
        <f t="shared" si="2227"/>
        <v>5.1427604659544443E-8</v>
      </c>
      <c r="BC1799" s="13">
        <f t="shared" si="2228"/>
        <v>1.1372114123592161E-8</v>
      </c>
      <c r="BD1799" s="13">
        <f t="shared" si="2229"/>
        <v>5.7956605139879039E-4</v>
      </c>
      <c r="BE1799" s="13">
        <f t="shared" si="2230"/>
        <v>2.1496050681329575E-4</v>
      </c>
      <c r="BF1799" s="13">
        <f t="shared" si="2231"/>
        <v>3.9864325539690694E-5</v>
      </c>
      <c r="BG1799" s="13">
        <f t="shared" si="2232"/>
        <v>4.928547028764085E-6</v>
      </c>
      <c r="BH1799" s="13">
        <f t="shared" si="2233"/>
        <v>4.5699837171246937E-7</v>
      </c>
      <c r="BI1799" s="13">
        <f t="shared" si="2234"/>
        <v>3.3900053793374548E-8</v>
      </c>
      <c r="BJ1799" s="14">
        <f t="shared" si="2235"/>
        <v>0.1236567108658836</v>
      </c>
      <c r="BK1799" s="14">
        <f t="shared" si="2236"/>
        <v>0.33215301474359615</v>
      </c>
      <c r="BL1799" s="14">
        <f t="shared" si="2237"/>
        <v>0.49258113394630165</v>
      </c>
      <c r="BM1799" s="14">
        <f t="shared" si="2238"/>
        <v>0.18513451827235228</v>
      </c>
      <c r="BN1799" s="14">
        <f t="shared" si="2239"/>
        <v>0.81471183428736382</v>
      </c>
    </row>
    <row r="1800" spans="1:66" x14ac:dyDescent="0.25">
      <c r="A1800" t="s">
        <v>303</v>
      </c>
      <c r="B1800" t="s">
        <v>306</v>
      </c>
      <c r="C1800" t="s">
        <v>473</v>
      </c>
      <c r="D1800" s="11">
        <v>44479</v>
      </c>
      <c r="E1800" s="10">
        <f>VLOOKUP(A1800,home!$A$2:$E$405,3,FALSE)</f>
        <v>1.2840909090909101</v>
      </c>
      <c r="F1800" s="10">
        <f>VLOOKUP(B1800,home!$B$2:$E$405,3,FALSE)</f>
        <v>0.39</v>
      </c>
      <c r="G1800" s="10">
        <f>VLOOKUP(C1800,away!$B$2:$E$405,4,FALSE)</f>
        <v>0.97</v>
      </c>
      <c r="H1800" s="10">
        <f>VLOOKUP(A1800,away!$A$2:$E$405,3,FALSE)</f>
        <v>0.96590909090909105</v>
      </c>
      <c r="I1800" s="10">
        <f>VLOOKUP(C1800,away!$B$2:$E$405,3,FALSE)</f>
        <v>0.39</v>
      </c>
      <c r="J1800" s="10">
        <f>VLOOKUP(B1800,home!$B$2:$E$405,4,FALSE)</f>
        <v>3.11</v>
      </c>
      <c r="K1800" s="12">
        <f t="shared" si="2184"/>
        <v>0.48577159090909128</v>
      </c>
      <c r="L1800" s="12">
        <f t="shared" si="2185"/>
        <v>1.1715511363636364</v>
      </c>
      <c r="M1800" s="13">
        <f t="shared" si="2186"/>
        <v>0.19064871605394618</v>
      </c>
      <c r="N1800" s="13">
        <f t="shared" si="2187"/>
        <v>9.2611730102301032E-2</v>
      </c>
      <c r="O1800" s="13">
        <f t="shared" si="2188"/>
        <v>0.22335471993926889</v>
      </c>
      <c r="P1800" s="13">
        <f t="shared" si="2189"/>
        <v>0.10849937764195317</v>
      </c>
      <c r="Q1800" s="13">
        <f t="shared" si="2190"/>
        <v>2.2494073734319074E-2</v>
      </c>
      <c r="R1800" s="13">
        <f t="shared" si="2191"/>
        <v>0.13083573797851616</v>
      </c>
      <c r="S1800" s="13">
        <f t="shared" si="2192"/>
        <v>1.5436918737706213E-2</v>
      </c>
      <c r="T1800" s="13">
        <f t="shared" si="2193"/>
        <v>2.6352957644888934E-2</v>
      </c>
      <c r="U1800" s="13">
        <f t="shared" si="2194"/>
        <v>6.3556284585588804E-2</v>
      </c>
      <c r="V1800" s="13">
        <f t="shared" si="2195"/>
        <v>9.7613856428816522E-4</v>
      </c>
      <c r="W1800" s="13">
        <f t="shared" si="2196"/>
        <v>3.6423273279821947E-3</v>
      </c>
      <c r="X1800" s="13">
        <f t="shared" si="2197"/>
        <v>4.2671727201058669E-3</v>
      </c>
      <c r="Y1800" s="13">
        <f t="shared" si="2198"/>
        <v>2.49960552464997E-3</v>
      </c>
      <c r="Z1800" s="13">
        <f t="shared" si="2199"/>
        <v>5.1093585835235197E-2</v>
      </c>
      <c r="AA1800" s="13">
        <f t="shared" si="2200"/>
        <v>2.4819812476432411E-2</v>
      </c>
      <c r="AB1800" s="13">
        <f t="shared" si="2201"/>
        <v>6.0283798963709414E-3</v>
      </c>
      <c r="AC1800" s="13">
        <f t="shared" si="2202"/>
        <v>3.472041043263801E-5</v>
      </c>
      <c r="AD1800" s="13">
        <f t="shared" si="2203"/>
        <v>4.4233478518139241E-4</v>
      </c>
      <c r="AE1800" s="13">
        <f t="shared" si="2204"/>
        <v>5.1821782023242524E-4</v>
      </c>
      <c r="AF1800" s="13">
        <f t="shared" si="2205"/>
        <v>3.0355933808859234E-4</v>
      </c>
      <c r="AG1800" s="13">
        <f t="shared" si="2206"/>
        <v>1.1854509583049455E-4</v>
      </c>
      <c r="AH1800" s="13">
        <f t="shared" si="2207"/>
        <v>1.4964687136540696E-2</v>
      </c>
      <c r="AI1800" s="13">
        <f t="shared" si="2208"/>
        <v>7.2694198777741867E-3</v>
      </c>
      <c r="AJ1800" s="13">
        <f t="shared" si="2209"/>
        <v>1.7656388295062689E-3</v>
      </c>
      <c r="AK1800" s="13">
        <f t="shared" si="2210"/>
        <v>2.8589906106004211E-4</v>
      </c>
      <c r="AL1800" s="13">
        <f t="shared" si="2211"/>
        <v>7.9038411616649943E-7</v>
      </c>
      <c r="AM1800" s="13">
        <f t="shared" si="2212"/>
        <v>4.2974734462399237E-5</v>
      </c>
      <c r="AN1800" s="13">
        <f t="shared" si="2213"/>
        <v>5.034709899434935E-5</v>
      </c>
      <c r="AO1800" s="13">
        <f t="shared" si="2214"/>
        <v>2.9492100519721254E-5</v>
      </c>
      <c r="AP1800" s="13">
        <f t="shared" si="2215"/>
        <v>1.1517167959210008E-5</v>
      </c>
      <c r="AQ1800" s="13">
        <f t="shared" si="2216"/>
        <v>3.3732378025758366E-6</v>
      </c>
      <c r="AR1800" s="13">
        <f t="shared" si="2217"/>
        <v>3.5063792440281094E-3</v>
      </c>
      <c r="AS1800" s="13">
        <f t="shared" si="2218"/>
        <v>1.7032994237021512E-3</v>
      </c>
      <c r="AT1800" s="13">
        <f t="shared" si="2219"/>
        <v>4.1370723542316607E-4</v>
      </c>
      <c r="AU1800" s="13">
        <f t="shared" si="2220"/>
        <v>6.6989073974037811E-5</v>
      </c>
      <c r="AV1800" s="13">
        <f t="shared" si="2221"/>
        <v>8.1353472594737848E-6</v>
      </c>
      <c r="AW1800" s="13">
        <f t="shared" si="2222"/>
        <v>1.2494792994317114E-8</v>
      </c>
      <c r="AX1800" s="13">
        <f t="shared" si="2223"/>
        <v>3.4793175214492377E-6</v>
      </c>
      <c r="AY1800" s="13">
        <f t="shared" si="2224"/>
        <v>4.0761983960237649E-6</v>
      </c>
      <c r="AZ1800" s="13">
        <f t="shared" si="2225"/>
        <v>2.3877374314526383E-6</v>
      </c>
      <c r="BA1800" s="13">
        <f t="shared" si="2226"/>
        <v>9.3245216705210945E-7</v>
      </c>
      <c r="BB1800" s="13">
        <f t="shared" si="2227"/>
        <v>2.7310384897865849E-7</v>
      </c>
      <c r="BC1800" s="13">
        <f t="shared" si="2228"/>
        <v>6.3991024923246062E-8</v>
      </c>
      <c r="BD1800" s="13">
        <f t="shared" si="2229"/>
        <v>6.8465043131049977E-4</v>
      </c>
      <c r="BE1800" s="13">
        <f t="shared" si="2230"/>
        <v>3.3258372923429693E-4</v>
      </c>
      <c r="BF1800" s="13">
        <f t="shared" si="2231"/>
        <v>8.0779863630311424E-5</v>
      </c>
      <c r="BG1800" s="13">
        <f t="shared" si="2232"/>
        <v>1.3080187623038611E-5</v>
      </c>
      <c r="BH1800" s="13">
        <f t="shared" si="2233"/>
        <v>1.5884958877582174E-6</v>
      </c>
      <c r="BI1800" s="13">
        <f t="shared" si="2234"/>
        <v>1.5432923490977176E-7</v>
      </c>
      <c r="BJ1800" s="14">
        <f t="shared" si="2235"/>
        <v>0.15339944123370816</v>
      </c>
      <c r="BK1800" s="14">
        <f t="shared" si="2236"/>
        <v>0.31560073799083854</v>
      </c>
      <c r="BL1800" s="14">
        <f t="shared" si="2237"/>
        <v>0.47969192714236608</v>
      </c>
      <c r="BM1800" s="14">
        <f t="shared" si="2238"/>
        <v>0.2313372730482405</v>
      </c>
      <c r="BN1800" s="14">
        <f t="shared" si="2239"/>
        <v>0.76844435545030465</v>
      </c>
    </row>
    <row r="1801" spans="1:66" x14ac:dyDescent="0.25">
      <c r="A1801" t="s">
        <v>303</v>
      </c>
      <c r="B1801" t="s">
        <v>357</v>
      </c>
      <c r="C1801" t="s">
        <v>333</v>
      </c>
      <c r="D1801" s="11">
        <v>44479</v>
      </c>
      <c r="E1801" s="10">
        <f>VLOOKUP(A1801,home!$A$2:$E$405,3,FALSE)</f>
        <v>1.2840909090909101</v>
      </c>
      <c r="F1801" s="10">
        <f>VLOOKUP(B1801,home!$B$2:$E$405,3,FALSE)</f>
        <v>1.56</v>
      </c>
      <c r="G1801" s="10">
        <f>VLOOKUP(C1801,away!$B$2:$E$405,4,FALSE)</f>
        <v>0.97</v>
      </c>
      <c r="H1801" s="10">
        <f>VLOOKUP(A1801,away!$A$2:$E$405,3,FALSE)</f>
        <v>0.96590909090909105</v>
      </c>
      <c r="I1801" s="10">
        <f>VLOOKUP(C1801,away!$B$2:$E$405,3,FALSE)</f>
        <v>0.97</v>
      </c>
      <c r="J1801" s="10">
        <f>VLOOKUP(B1801,home!$B$2:$E$405,4,FALSE)</f>
        <v>1.81</v>
      </c>
      <c r="K1801" s="12">
        <f t="shared" si="2184"/>
        <v>1.9430863636363651</v>
      </c>
      <c r="L1801" s="12">
        <f t="shared" si="2185"/>
        <v>1.6958465909090912</v>
      </c>
      <c r="M1801" s="13">
        <f t="shared" si="2186"/>
        <v>2.6280371360580531E-2</v>
      </c>
      <c r="N1801" s="13">
        <f t="shared" si="2187"/>
        <v>5.10650312220437E-2</v>
      </c>
      <c r="O1801" s="13">
        <f t="shared" si="2188"/>
        <v>4.4567478179665408E-2</v>
      </c>
      <c r="P1801" s="13">
        <f t="shared" si="2189"/>
        <v>8.6598459112569109E-2</v>
      </c>
      <c r="Q1801" s="13">
        <f t="shared" si="2190"/>
        <v>4.9611882913109175E-2</v>
      </c>
      <c r="R1801" s="13">
        <f t="shared" si="2191"/>
        <v>3.7789802968200441E-2</v>
      </c>
      <c r="S1801" s="13">
        <f t="shared" si="2192"/>
        <v>7.1339299374588883E-2</v>
      </c>
      <c r="T1801" s="13">
        <f t="shared" si="2193"/>
        <v>8.4134142506777185E-2</v>
      </c>
      <c r="U1801" s="13">
        <f t="shared" si="2194"/>
        <v>7.3428850832015322E-2</v>
      </c>
      <c r="V1801" s="13">
        <f t="shared" si="2195"/>
        <v>2.6119508296160086E-2</v>
      </c>
      <c r="W1801" s="13">
        <f t="shared" si="2196"/>
        <v>3.2133391054262141E-2</v>
      </c>
      <c r="X1801" s="13">
        <f t="shared" si="2197"/>
        <v>5.4493301673719137E-2</v>
      </c>
      <c r="Y1801" s="13">
        <f t="shared" si="2198"/>
        <v>4.6206139935378643E-2</v>
      </c>
      <c r="Z1801" s="13">
        <f t="shared" si="2199"/>
        <v>2.136190284491632E-2</v>
      </c>
      <c r="AA1801" s="13">
        <f t="shared" si="2200"/>
        <v>4.1508022119281777E-2</v>
      </c>
      <c r="AB1801" s="13">
        <f t="shared" si="2201"/>
        <v>4.0326835880746523E-2</v>
      </c>
      <c r="AC1801" s="13">
        <f t="shared" si="2202"/>
        <v>5.3792741838358336E-3</v>
      </c>
      <c r="AD1801" s="13">
        <f t="shared" si="2203"/>
        <v>1.5609488493732886E-2</v>
      </c>
      <c r="AE1801" s="13">
        <f t="shared" si="2204"/>
        <v>2.6471297847931598E-2</v>
      </c>
      <c r="AF1801" s="13">
        <f t="shared" si="2205"/>
        <v>2.2445630106176982E-2</v>
      </c>
      <c r="AG1801" s="13">
        <f t="shared" si="2206"/>
        <v>1.2688115098788895E-2</v>
      </c>
      <c r="AH1801" s="13">
        <f t="shared" si="2207"/>
        <v>9.0566275287206482E-3</v>
      </c>
      <c r="AI1801" s="13">
        <f t="shared" si="2208"/>
        <v>1.7597809451590802E-2</v>
      </c>
      <c r="AJ1801" s="13">
        <f t="shared" si="2209"/>
        <v>1.7097031787628617E-2</v>
      </c>
      <c r="AK1801" s="13">
        <f t="shared" si="2210"/>
        <v>1.1073669775066212E-2</v>
      </c>
      <c r="AL1801" s="13">
        <f t="shared" si="2211"/>
        <v>7.0902629049289859E-4</v>
      </c>
      <c r="AM1801" s="13">
        <f t="shared" si="2212"/>
        <v>6.066116847102225E-3</v>
      </c>
      <c r="AN1801" s="13">
        <f t="shared" si="2213"/>
        <v>1.0287203575214513E-2</v>
      </c>
      <c r="AO1801" s="13">
        <f t="shared" si="2214"/>
        <v>8.7227595565076733E-3</v>
      </c>
      <c r="AP1801" s="13">
        <f t="shared" si="2215"/>
        <v>4.9308206857410766E-3</v>
      </c>
      <c r="AQ1801" s="13">
        <f t="shared" si="2216"/>
        <v>2.0904788625745099E-3</v>
      </c>
      <c r="AR1801" s="13">
        <f t="shared" si="2217"/>
        <v>3.0717301839428639E-3</v>
      </c>
      <c r="AS1801" s="13">
        <f t="shared" si="2218"/>
        <v>5.9686370331896018E-3</v>
      </c>
      <c r="AT1801" s="13">
        <f t="shared" si="2219"/>
        <v>5.7987886143428639E-3</v>
      </c>
      <c r="AU1801" s="13">
        <f t="shared" si="2220"/>
        <v>3.755849027379811E-3</v>
      </c>
      <c r="AV1801" s="13">
        <f t="shared" si="2221"/>
        <v>1.8244847572446543E-3</v>
      </c>
      <c r="AW1801" s="13">
        <f t="shared" si="2222"/>
        <v>6.4899074700338109E-5</v>
      </c>
      <c r="AX1801" s="13">
        <f t="shared" si="2223"/>
        <v>1.9644981543048595E-3</v>
      </c>
      <c r="AY1801" s="13">
        <f t="shared" si="2224"/>
        <v>3.3314874978250981E-3</v>
      </c>
      <c r="AZ1801" s="13">
        <f t="shared" si="2225"/>
        <v>2.8248458579214755E-3</v>
      </c>
      <c r="BA1801" s="13">
        <f t="shared" si="2226"/>
        <v>1.5968350726666E-3</v>
      </c>
      <c r="BB1801" s="13">
        <f t="shared" si="2227"/>
        <v>6.7699682855643171E-4</v>
      </c>
      <c r="BC1801" s="13">
        <f t="shared" si="2228"/>
        <v>2.2961655275273795E-4</v>
      </c>
      <c r="BD1801" s="13">
        <f t="shared" si="2229"/>
        <v>8.6819719343867786E-4</v>
      </c>
      <c r="BE1801" s="13">
        <f t="shared" si="2230"/>
        <v>1.6869821275180585E-3</v>
      </c>
      <c r="BF1801" s="13">
        <f t="shared" si="2231"/>
        <v>1.6389759838393019E-3</v>
      </c>
      <c r="BG1801" s="13">
        <f t="shared" si="2232"/>
        <v>1.061557294841881E-3</v>
      </c>
      <c r="BH1801" s="13">
        <f t="shared" si="2233"/>
        <v>5.1567437595649189E-4</v>
      </c>
      <c r="BI1801" s="13">
        <f t="shared" si="2234"/>
        <v>2.0039996959955042E-4</v>
      </c>
      <c r="BJ1801" s="14">
        <f t="shared" si="2235"/>
        <v>0.43758008034308765</v>
      </c>
      <c r="BK1801" s="14">
        <f t="shared" si="2236"/>
        <v>0.21975742611605245</v>
      </c>
      <c r="BL1801" s="14">
        <f t="shared" si="2237"/>
        <v>0.31883740508420944</v>
      </c>
      <c r="BM1801" s="14">
        <f t="shared" si="2238"/>
        <v>0.69835720020897263</v>
      </c>
      <c r="BN1801" s="14">
        <f t="shared" si="2239"/>
        <v>0.2959130257561684</v>
      </c>
    </row>
    <row r="1802" spans="1:66" x14ac:dyDescent="0.25">
      <c r="A1802" t="s">
        <v>303</v>
      </c>
      <c r="B1802" t="s">
        <v>353</v>
      </c>
      <c r="C1802" t="s">
        <v>342</v>
      </c>
      <c r="D1802" s="11">
        <v>44479</v>
      </c>
      <c r="E1802" s="10">
        <f>VLOOKUP(A1802,home!$A$2:$E$405,3,FALSE)</f>
        <v>1.2840909090909101</v>
      </c>
      <c r="F1802" s="10">
        <f>VLOOKUP(B1802,home!$B$2:$E$405,3,FALSE)</f>
        <v>0.78</v>
      </c>
      <c r="G1802" s="10">
        <f>VLOOKUP(C1802,away!$B$2:$E$405,4,FALSE)</f>
        <v>1.04</v>
      </c>
      <c r="H1802" s="10">
        <f>VLOOKUP(A1802,away!$A$2:$E$405,3,FALSE)</f>
        <v>0.96590909090909105</v>
      </c>
      <c r="I1802" s="10">
        <f>VLOOKUP(C1802,away!$B$2:$E$405,3,FALSE)</f>
        <v>0.26</v>
      </c>
      <c r="J1802" s="10">
        <f>VLOOKUP(B1802,home!$B$2:$E$405,4,FALSE)</f>
        <v>1.29</v>
      </c>
      <c r="K1802" s="12">
        <f t="shared" si="2184"/>
        <v>1.0416545454545463</v>
      </c>
      <c r="L1802" s="12">
        <f t="shared" si="2185"/>
        <v>0.32396590909090911</v>
      </c>
      <c r="M1802" s="13">
        <f t="shared" si="2186"/>
        <v>0.25522227303283784</v>
      </c>
      <c r="N1802" s="13">
        <f t="shared" si="2187"/>
        <v>0.26585344080589679</v>
      </c>
      <c r="O1802" s="13">
        <f t="shared" si="2188"/>
        <v>8.2683315703331525E-2</v>
      </c>
      <c r="P1802" s="13">
        <f t="shared" si="2189"/>
        <v>8.6127451635628544E-2</v>
      </c>
      <c r="Q1802" s="13">
        <f t="shared" si="2190"/>
        <v>0.13846372252009675</v>
      </c>
      <c r="R1802" s="13">
        <f t="shared" si="2191"/>
        <v>1.3393287769240217E-2</v>
      </c>
      <c r="S1802" s="13">
        <f t="shared" si="2192"/>
        <v>7.2661545533421312E-3</v>
      </c>
      <c r="T1802" s="13">
        <f t="shared" si="2193"/>
        <v>4.4857525742334529E-2</v>
      </c>
      <c r="U1802" s="13">
        <f t="shared" si="2194"/>
        <v>1.3951179083409853E-2</v>
      </c>
      <c r="V1802" s="13">
        <f t="shared" si="2195"/>
        <v>2.7244895528092479E-4</v>
      </c>
      <c r="W1802" s="13">
        <f t="shared" si="2196"/>
        <v>4.8077121981205277E-2</v>
      </c>
      <c r="X1802" s="13">
        <f t="shared" si="2197"/>
        <v>1.5575348529115697E-2</v>
      </c>
      <c r="Y1802" s="13">
        <f t="shared" si="2198"/>
        <v>2.5229409728213599E-3</v>
      </c>
      <c r="Z1802" s="13">
        <f t="shared" si="2199"/>
        <v>1.4463228826260201E-3</v>
      </c>
      <c r="AA1802" s="13">
        <f t="shared" si="2200"/>
        <v>1.5065688048823162E-3</v>
      </c>
      <c r="AB1802" s="13">
        <f t="shared" si="2201"/>
        <v>7.846621218228439E-4</v>
      </c>
      <c r="AC1802" s="13">
        <f t="shared" si="2202"/>
        <v>5.7462985940387138E-6</v>
      </c>
      <c r="AD1802" s="13">
        <f t="shared" si="2203"/>
        <v>1.2519938161023788E-2</v>
      </c>
      <c r="AE1802" s="13">
        <f t="shared" si="2204"/>
        <v>4.0560331480980361E-3</v>
      </c>
      <c r="AF1802" s="13">
        <f t="shared" si="2205"/>
        <v>6.5700823306322101E-4</v>
      </c>
      <c r="AG1802" s="13">
        <f t="shared" si="2206"/>
        <v>7.0949423168179413E-5</v>
      </c>
      <c r="AH1802" s="13">
        <f t="shared" si="2207"/>
        <v>1.1713982687723071E-4</v>
      </c>
      <c r="AI1802" s="13">
        <f t="shared" si="2208"/>
        <v>1.22019233120426E-4</v>
      </c>
      <c r="AJ1802" s="13">
        <f t="shared" si="2209"/>
        <v>6.3550944406384814E-5</v>
      </c>
      <c r="AK1802" s="13">
        <f t="shared" si="2210"/>
        <v>2.2066043369613309E-5</v>
      </c>
      <c r="AL1802" s="13">
        <f t="shared" si="2211"/>
        <v>7.756596606727541E-8</v>
      </c>
      <c r="AM1802" s="13">
        <f t="shared" si="2212"/>
        <v>2.6082900988480535E-3</v>
      </c>
      <c r="AN1802" s="13">
        <f t="shared" si="2213"/>
        <v>8.4499707304612677E-4</v>
      </c>
      <c r="AO1802" s="13">
        <f t="shared" si="2214"/>
        <v>1.3687512247427289E-4</v>
      </c>
      <c r="AP1802" s="13">
        <f t="shared" si="2215"/>
        <v>1.4780957828102444E-5</v>
      </c>
      <c r="AQ1802" s="13">
        <f t="shared" si="2216"/>
        <v>1.1971316100038994E-6</v>
      </c>
      <c r="AR1802" s="13">
        <f t="shared" si="2217"/>
        <v>7.5898621010067538E-6</v>
      </c>
      <c r="AS1802" s="13">
        <f t="shared" si="2218"/>
        <v>7.9060143568868784E-6</v>
      </c>
      <c r="AT1802" s="13">
        <f t="shared" si="2219"/>
        <v>4.1176678956400584E-6</v>
      </c>
      <c r="AU1802" s="13">
        <f t="shared" si="2220"/>
        <v>1.4297291600552411E-6</v>
      </c>
      <c r="AV1802" s="13">
        <f t="shared" si="2221"/>
        <v>3.7232096958511306E-7</v>
      </c>
      <c r="AW1802" s="13">
        <f t="shared" si="2222"/>
        <v>7.2709595788409887E-10</v>
      </c>
      <c r="AX1802" s="13">
        <f t="shared" si="2223"/>
        <v>4.528228728881935E-4</v>
      </c>
      <c r="AY1802" s="13">
        <f t="shared" si="2224"/>
        <v>1.4669917367238078E-4</v>
      </c>
      <c r="AZ1802" s="13">
        <f t="shared" si="2225"/>
        <v>2.3762765580828998E-5</v>
      </c>
      <c r="BA1802" s="13">
        <f t="shared" si="2226"/>
        <v>2.5661086513024768E-6</v>
      </c>
      <c r="BB1802" s="13">
        <f t="shared" si="2227"/>
        <v>2.0783293051131336E-7</v>
      </c>
      <c r="BC1802" s="13">
        <f t="shared" si="2228"/>
        <v>1.3466156854425081E-8</v>
      </c>
      <c r="BD1802" s="13">
        <f t="shared" si="2229"/>
        <v>4.0980942923788124E-7</v>
      </c>
      <c r="BE1802" s="13">
        <f t="shared" si="2230"/>
        <v>4.2687985473577223E-7</v>
      </c>
      <c r="BF1802" s="13">
        <f t="shared" si="2231"/>
        <v>2.2233067052424677E-7</v>
      </c>
      <c r="BG1802" s="13">
        <f t="shared" si="2232"/>
        <v>7.7197251181846258E-8</v>
      </c>
      <c r="BH1802" s="13">
        <f t="shared" si="2233"/>
        <v>2.0103216897541622E-8</v>
      </c>
      <c r="BI1802" s="13">
        <f t="shared" si="2234"/>
        <v>4.1881214519165765E-9</v>
      </c>
      <c r="BJ1802" s="14">
        <f t="shared" si="2235"/>
        <v>0.53688624212051028</v>
      </c>
      <c r="BK1802" s="14">
        <f t="shared" si="2236"/>
        <v>0.34904085121532191</v>
      </c>
      <c r="BL1802" s="14">
        <f t="shared" si="2237"/>
        <v>0.11266636563348763</v>
      </c>
      <c r="BM1802" s="14">
        <f t="shared" si="2238"/>
        <v>0.15814959193833769</v>
      </c>
      <c r="BN1802" s="14">
        <f t="shared" si="2239"/>
        <v>0.84174349146703165</v>
      </c>
    </row>
    <row r="1803" spans="1:66" x14ac:dyDescent="0.25">
      <c r="A1803" t="s">
        <v>303</v>
      </c>
      <c r="B1803" t="s">
        <v>390</v>
      </c>
      <c r="C1803" t="s">
        <v>346</v>
      </c>
      <c r="D1803" s="11">
        <v>44479</v>
      </c>
      <c r="E1803" s="10">
        <f>VLOOKUP(A1803,home!$A$2:$E$405,3,FALSE)</f>
        <v>1.2840909090909101</v>
      </c>
      <c r="F1803" s="10">
        <f>VLOOKUP(B1803,home!$B$2:$E$405,3,FALSE)</f>
        <v>0.19</v>
      </c>
      <c r="G1803" s="10">
        <f>VLOOKUP(C1803,away!$B$2:$E$405,4,FALSE)</f>
        <v>1.3</v>
      </c>
      <c r="H1803" s="10">
        <f>VLOOKUP(A1803,away!$A$2:$E$405,3,FALSE)</f>
        <v>0.96590909090909105</v>
      </c>
      <c r="I1803" s="10">
        <f>VLOOKUP(C1803,away!$B$2:$E$405,3,FALSE)</f>
        <v>1.3</v>
      </c>
      <c r="J1803" s="10">
        <f>VLOOKUP(B1803,home!$B$2:$E$405,4,FALSE)</f>
        <v>0.52</v>
      </c>
      <c r="K1803" s="12">
        <f t="shared" si="2184"/>
        <v>0.31717045454545478</v>
      </c>
      <c r="L1803" s="12">
        <f t="shared" si="2185"/>
        <v>0.65295454545454557</v>
      </c>
      <c r="M1803" s="13">
        <f t="shared" si="2186"/>
        <v>0.37903565568509862</v>
      </c>
      <c r="N1803" s="13">
        <f t="shared" si="2187"/>
        <v>0.12021891120257723</v>
      </c>
      <c r="O1803" s="13">
        <f t="shared" si="2188"/>
        <v>0.24749305426892917</v>
      </c>
      <c r="P1803" s="13">
        <f t="shared" si="2189"/>
        <v>7.8497484519319177E-2</v>
      </c>
      <c r="Q1803" s="13">
        <f t="shared" si="2190"/>
        <v>1.9064943355540542E-2</v>
      </c>
      <c r="R1803" s="13">
        <f t="shared" si="2191"/>
        <v>8.0800857376662899E-2</v>
      </c>
      <c r="S1803" s="13">
        <f t="shared" si="2192"/>
        <v>4.0641658531592071E-3</v>
      </c>
      <c r="T1803" s="13">
        <f t="shared" si="2193"/>
        <v>1.2448541422833633E-2</v>
      </c>
      <c r="U1803" s="13">
        <f t="shared" si="2194"/>
        <v>2.5627644661818636E-2</v>
      </c>
      <c r="V1803" s="13">
        <f t="shared" si="2195"/>
        <v>9.352001919059471E-5</v>
      </c>
      <c r="W1803" s="13">
        <f t="shared" si="2196"/>
        <v>2.015612249986714E-3</v>
      </c>
      <c r="X1803" s="13">
        <f t="shared" si="2197"/>
        <v>1.3161031805026886E-3</v>
      </c>
      <c r="Y1803" s="13">
        <f t="shared" si="2198"/>
        <v>4.2967777699820731E-4</v>
      </c>
      <c r="Z1803" s="13">
        <f t="shared" si="2199"/>
        <v>1.7586429033572167E-2</v>
      </c>
      <c r="AA1803" s="13">
        <f t="shared" si="2200"/>
        <v>5.5778956904094677E-3</v>
      </c>
      <c r="AB1803" s="13">
        <f t="shared" si="2201"/>
        <v>8.8457185576715214E-4</v>
      </c>
      <c r="AC1803" s="13">
        <f t="shared" si="2202"/>
        <v>1.2104874153249658E-6</v>
      </c>
      <c r="AD1803" s="13">
        <f t="shared" si="2203"/>
        <v>1.5982316337891824E-4</v>
      </c>
      <c r="AE1803" s="13">
        <f t="shared" si="2204"/>
        <v>1.0435726099718912E-4</v>
      </c>
      <c r="AF1803" s="13">
        <f t="shared" si="2205"/>
        <v>3.4070273959650488E-5</v>
      </c>
      <c r="AG1803" s="13">
        <f t="shared" si="2206"/>
        <v>7.4154467489451439E-6</v>
      </c>
      <c r="AH1803" s="13">
        <f t="shared" si="2207"/>
        <v>2.8707846939461839E-3</v>
      </c>
      <c r="AI1803" s="13">
        <f t="shared" si="2208"/>
        <v>9.1052808628104553E-4</v>
      </c>
      <c r="AJ1803" s="13">
        <f t="shared" si="2209"/>
        <v>1.4439630350108115E-4</v>
      </c>
      <c r="AK1803" s="13">
        <f t="shared" si="2210"/>
        <v>1.5266080405373785E-5</v>
      </c>
      <c r="AL1803" s="13">
        <f t="shared" si="2211"/>
        <v>1.0027575582413782E-8</v>
      </c>
      <c r="AM1803" s="13">
        <f t="shared" si="2212"/>
        <v>1.0138237075156805E-5</v>
      </c>
      <c r="AN1803" s="13">
        <f t="shared" si="2213"/>
        <v>6.6198079811194322E-6</v>
      </c>
      <c r="AO1803" s="13">
        <f t="shared" si="2214"/>
        <v>2.1612168556541055E-6</v>
      </c>
      <c r="AP1803" s="13">
        <f t="shared" si="2215"/>
        <v>4.7039212320410968E-7</v>
      </c>
      <c r="AQ1803" s="13">
        <f t="shared" si="2216"/>
        <v>7.6786168748034487E-8</v>
      </c>
      <c r="AR1803" s="13">
        <f t="shared" si="2217"/>
        <v>3.7489838298669957E-4</v>
      </c>
      <c r="AS1803" s="13">
        <f t="shared" si="2218"/>
        <v>1.189066905402475E-4</v>
      </c>
      <c r="AT1803" s="13">
        <f t="shared" si="2219"/>
        <v>1.8856844543573015E-5</v>
      </c>
      <c r="AU1803" s="13">
        <f t="shared" si="2220"/>
        <v>1.9936113183926773E-6</v>
      </c>
      <c r="AV1803" s="13">
        <f t="shared" si="2221"/>
        <v>1.580786520103922E-7</v>
      </c>
      <c r="AW1803" s="13">
        <f t="shared" si="2222"/>
        <v>5.7685826242395382E-11</v>
      </c>
      <c r="AX1803" s="13">
        <f t="shared" si="2223"/>
        <v>5.359248769028439E-7</v>
      </c>
      <c r="AY1803" s="13">
        <f t="shared" si="2224"/>
        <v>3.4993458439587971E-7</v>
      </c>
      <c r="AZ1803" s="13">
        <f t="shared" si="2225"/>
        <v>1.1424568874651844E-7</v>
      </c>
      <c r="BA1803" s="13">
        <f t="shared" si="2226"/>
        <v>2.4865747255208153E-8</v>
      </c>
      <c r="BB1803" s="13">
        <f t="shared" si="2227"/>
        <v>4.059050674103013E-9</v>
      </c>
      <c r="BC1803" s="13">
        <f t="shared" si="2228"/>
        <v>5.300751175771801E-10</v>
      </c>
      <c r="BD1803" s="13">
        <f t="shared" si="2229"/>
        <v>4.0798600542454075E-5</v>
      </c>
      <c r="BE1803" s="13">
        <f t="shared" si="2230"/>
        <v>1.2940110678868598E-5</v>
      </c>
      <c r="BF1803" s="13">
        <f t="shared" si="2231"/>
        <v>2.0521103929426234E-6</v>
      </c>
      <c r="BG1803" s="13">
        <f t="shared" si="2232"/>
        <v>2.1695626203568793E-7</v>
      </c>
      <c r="BH1803" s="13">
        <f t="shared" si="2233"/>
        <v>1.7203029061585484E-8</v>
      </c>
      <c r="BI1803" s="13">
        <f t="shared" si="2234"/>
        <v>1.0912585094043481E-9</v>
      </c>
      <c r="BJ1803" s="14">
        <f t="shared" si="2235"/>
        <v>0.15581995133375071</v>
      </c>
      <c r="BK1803" s="14">
        <f t="shared" si="2236"/>
        <v>0.46169239652634297</v>
      </c>
      <c r="BL1803" s="14">
        <f t="shared" si="2237"/>
        <v>0.36489583869792586</v>
      </c>
      <c r="BM1803" s="14">
        <f t="shared" si="2238"/>
        <v>7.4883359306565381E-2</v>
      </c>
      <c r="BN1803" s="14">
        <f t="shared" si="2239"/>
        <v>0.92511090640812754</v>
      </c>
    </row>
    <row r="1804" spans="1:66" x14ac:dyDescent="0.25">
      <c r="A1804" t="s">
        <v>303</v>
      </c>
      <c r="B1804" t="s">
        <v>308</v>
      </c>
      <c r="C1804" t="s">
        <v>348</v>
      </c>
      <c r="D1804" s="11">
        <v>44479</v>
      </c>
      <c r="E1804" s="10">
        <f>VLOOKUP(A1804,home!$A$2:$E$405,3,FALSE)</f>
        <v>1.2840909090909101</v>
      </c>
      <c r="F1804" s="10">
        <f>VLOOKUP(B1804,home!$B$2:$E$405,3,FALSE)</f>
        <v>1.82</v>
      </c>
      <c r="G1804" s="10">
        <f>VLOOKUP(C1804,away!$B$2:$E$405,4,FALSE)</f>
        <v>1.04</v>
      </c>
      <c r="H1804" s="10">
        <f>VLOOKUP(A1804,away!$A$2:$E$405,3,FALSE)</f>
        <v>0.96590909090909105</v>
      </c>
      <c r="I1804" s="10">
        <f>VLOOKUP(C1804,away!$B$2:$E$405,3,FALSE)</f>
        <v>0.52</v>
      </c>
      <c r="J1804" s="10">
        <f>VLOOKUP(B1804,home!$B$2:$E$405,4,FALSE)</f>
        <v>0.69</v>
      </c>
      <c r="K1804" s="12">
        <f t="shared" si="2184"/>
        <v>2.4305272727272746</v>
      </c>
      <c r="L1804" s="12">
        <f t="shared" si="2185"/>
        <v>0.34656818181818183</v>
      </c>
      <c r="M1804" s="13">
        <f t="shared" si="2186"/>
        <v>6.2218962985860528E-2</v>
      </c>
      <c r="N1804" s="13">
        <f t="shared" si="2187"/>
        <v>0.15122488641794285</v>
      </c>
      <c r="O1804" s="13">
        <f t="shared" si="2188"/>
        <v>2.156311287662244E-2</v>
      </c>
      <c r="P1804" s="13">
        <f t="shared" si="2189"/>
        <v>5.2409733931527522E-2</v>
      </c>
      <c r="Q1804" s="13">
        <f t="shared" si="2190"/>
        <v>0.1837781053769473</v>
      </c>
      <c r="R1804" s="13">
        <f t="shared" si="2191"/>
        <v>3.7365444119956321E-3</v>
      </c>
      <c r="S1804" s="13">
        <f t="shared" si="2192"/>
        <v>1.1036748601056412E-2</v>
      </c>
      <c r="T1804" s="13">
        <f t="shared" si="2193"/>
        <v>6.3691643838478862E-2</v>
      </c>
      <c r="U1804" s="13">
        <f t="shared" si="2194"/>
        <v>9.0817730991120827E-3</v>
      </c>
      <c r="V1804" s="13">
        <f t="shared" si="2195"/>
        <v>1.0329702819629586E-3</v>
      </c>
      <c r="W1804" s="13">
        <f t="shared" si="2196"/>
        <v>0.1488925657496058</v>
      </c>
      <c r="X1804" s="13">
        <f t="shared" si="2197"/>
        <v>5.1601425798084979E-2</v>
      </c>
      <c r="Y1804" s="13">
        <f t="shared" si="2198"/>
        <v>8.9417061590340678E-3</v>
      </c>
      <c r="Z1804" s="13">
        <f t="shared" si="2199"/>
        <v>4.3165580104940468E-4</v>
      </c>
      <c r="AA1804" s="13">
        <f t="shared" si="2200"/>
        <v>1.0491511968815166E-3</v>
      </c>
      <c r="AB1804" s="13">
        <f t="shared" si="2201"/>
        <v>1.2749952986174946E-3</v>
      </c>
      <c r="AC1804" s="13">
        <f t="shared" si="2202"/>
        <v>5.4382232360129275E-5</v>
      </c>
      <c r="AD1804" s="13">
        <f t="shared" si="2203"/>
        <v>9.0471860440188942E-2</v>
      </c>
      <c r="AE1804" s="13">
        <f t="shared" si="2204"/>
        <v>3.1354668178464579E-2</v>
      </c>
      <c r="AF1804" s="13">
        <f t="shared" si="2205"/>
        <v>5.4332651710614363E-3</v>
      </c>
      <c r="AG1804" s="13">
        <f t="shared" si="2206"/>
        <v>6.2766561055693846E-4</v>
      </c>
      <c r="AH1804" s="13">
        <f t="shared" si="2207"/>
        <v>3.7399541535240735E-5</v>
      </c>
      <c r="AI1804" s="13">
        <f t="shared" si="2208"/>
        <v>9.0900605688899101E-5</v>
      </c>
      <c r="AJ1804" s="13">
        <f t="shared" si="2209"/>
        <v>1.1046820061714869E-4</v>
      </c>
      <c r="AK1804" s="13">
        <f t="shared" si="2210"/>
        <v>8.9498658123029275E-5</v>
      </c>
      <c r="AL1804" s="13">
        <f t="shared" si="2211"/>
        <v>1.8323406188846886E-6</v>
      </c>
      <c r="AM1804" s="13">
        <f t="shared" si="2212"/>
        <v>4.3978864842851004E-2</v>
      </c>
      <c r="AN1804" s="13">
        <f t="shared" si="2213"/>
        <v>1.5241675227014433E-2</v>
      </c>
      <c r="AO1804" s="13">
        <f t="shared" si="2214"/>
        <v>2.6411398356448079E-3</v>
      </c>
      <c r="AP1804" s="13">
        <f t="shared" si="2215"/>
        <v>3.0511167692233101E-4</v>
      </c>
      <c r="AQ1804" s="13">
        <f t="shared" si="2216"/>
        <v>2.6435499780617184E-5</v>
      </c>
      <c r="AR1804" s="13">
        <f t="shared" si="2217"/>
        <v>2.5922982221403913E-6</v>
      </c>
      <c r="AS1804" s="13">
        <f t="shared" si="2218"/>
        <v>6.300651527954649E-6</v>
      </c>
      <c r="AT1804" s="13">
        <f t="shared" si="2219"/>
        <v>7.6569526873222763E-6</v>
      </c>
      <c r="AU1804" s="13">
        <f t="shared" si="2220"/>
        <v>6.2034774441730623E-6</v>
      </c>
      <c r="AV1804" s="13">
        <f t="shared" si="2221"/>
        <v>3.7694302784527791E-6</v>
      </c>
      <c r="AW1804" s="13">
        <f t="shared" si="2222"/>
        <v>4.2873890539654235E-8</v>
      </c>
      <c r="AX1804" s="13">
        <f t="shared" si="2223"/>
        <v>1.781530507068934E-2</v>
      </c>
      <c r="AY1804" s="13">
        <f t="shared" si="2224"/>
        <v>6.1742178868850403E-3</v>
      </c>
      <c r="AZ1804" s="13">
        <f t="shared" si="2225"/>
        <v>1.0698937336035225E-3</v>
      </c>
      <c r="BA1804" s="13">
        <f t="shared" si="2226"/>
        <v>1.2359704199787973E-4</v>
      </c>
      <c r="BB1804" s="13">
        <f t="shared" si="2227"/>
        <v>1.0708700530827655E-5</v>
      </c>
      <c r="BC1804" s="13">
        <f t="shared" si="2228"/>
        <v>7.4225897452086789E-7</v>
      </c>
      <c r="BD1804" s="13">
        <f t="shared" si="2229"/>
        <v>1.4973468026295017E-7</v>
      </c>
      <c r="BE1804" s="13">
        <f t="shared" si="2230"/>
        <v>3.6393422405219875E-7</v>
      </c>
      <c r="BF1804" s="13">
        <f t="shared" si="2231"/>
        <v>4.422760285188539E-7</v>
      </c>
      <c r="BG1804" s="13">
        <f t="shared" si="2232"/>
        <v>3.5832131646286005E-7</v>
      </c>
      <c r="BH1804" s="13">
        <f t="shared" si="2233"/>
        <v>2.1772743301563049E-7</v>
      </c>
      <c r="BI1804" s="13">
        <f t="shared" si="2234"/>
        <v>1.0583849279307814E-7</v>
      </c>
      <c r="BJ1804" s="14">
        <f t="shared" si="2235"/>
        <v>0.82340548451526019</v>
      </c>
      <c r="BK1804" s="14">
        <f t="shared" si="2236"/>
        <v>0.13292884826027146</v>
      </c>
      <c r="BL1804" s="14">
        <f t="shared" si="2237"/>
        <v>3.7062004531528636E-2</v>
      </c>
      <c r="BM1804" s="14">
        <f t="shared" si="2238"/>
        <v>0.51272247209421873</v>
      </c>
      <c r="BN1804" s="14">
        <f t="shared" si="2239"/>
        <v>0.4749313460008962</v>
      </c>
    </row>
    <row r="1805" spans="1:66" x14ac:dyDescent="0.25">
      <c r="A1805" t="s">
        <v>303</v>
      </c>
      <c r="B1805" t="s">
        <v>340</v>
      </c>
      <c r="C1805" t="s">
        <v>349</v>
      </c>
      <c r="D1805" s="11">
        <v>44479</v>
      </c>
      <c r="E1805" s="10">
        <f>VLOOKUP(A1805,home!$A$2:$E$405,3,FALSE)</f>
        <v>1.2840909090909101</v>
      </c>
      <c r="F1805" s="10">
        <f>VLOOKUP(B1805,home!$B$2:$E$405,3,FALSE)</f>
        <v>0.97</v>
      </c>
      <c r="G1805" s="10">
        <f>VLOOKUP(C1805,away!$B$2:$E$405,4,FALSE)</f>
        <v>0.97</v>
      </c>
      <c r="H1805" s="10">
        <f>VLOOKUP(A1805,away!$A$2:$E$405,3,FALSE)</f>
        <v>0.96590909090909105</v>
      </c>
      <c r="I1805" s="10">
        <f>VLOOKUP(C1805,away!$B$2:$E$405,3,FALSE)</f>
        <v>0.78</v>
      </c>
      <c r="J1805" s="10">
        <f>VLOOKUP(B1805,home!$B$2:$E$405,4,FALSE)</f>
        <v>1.29</v>
      </c>
      <c r="K1805" s="12">
        <f t="shared" si="2184"/>
        <v>1.2082011363636371</v>
      </c>
      <c r="L1805" s="12">
        <f t="shared" si="2185"/>
        <v>0.9718977272727275</v>
      </c>
      <c r="M1805" s="13">
        <f t="shared" si="2186"/>
        <v>0.11303035549608734</v>
      </c>
      <c r="N1805" s="13">
        <f t="shared" si="2187"/>
        <v>0.13656340395395858</v>
      </c>
      <c r="O1805" s="13">
        <f t="shared" si="2188"/>
        <v>0.10985394561947572</v>
      </c>
      <c r="P1805" s="13">
        <f t="shared" si="2189"/>
        <v>0.13272566193147975</v>
      </c>
      <c r="Q1805" s="13">
        <f t="shared" si="2190"/>
        <v>8.24980299214296E-2</v>
      </c>
      <c r="R1805" s="13">
        <f t="shared" si="2191"/>
        <v>5.338340003975512E-2</v>
      </c>
      <c r="S1805" s="13">
        <f t="shared" si="2192"/>
        <v>3.8963208727940464E-2</v>
      </c>
      <c r="T1805" s="13">
        <f t="shared" si="2193"/>
        <v>8.0179647785114883E-2</v>
      </c>
      <c r="U1805" s="13">
        <f t="shared" si="2194"/>
        <v>6.4497884590986765E-2</v>
      </c>
      <c r="V1805" s="13">
        <f t="shared" si="2195"/>
        <v>5.0836075029904717E-3</v>
      </c>
      <c r="W1805" s="13">
        <f t="shared" si="2196"/>
        <v>3.3224737832944197E-2</v>
      </c>
      <c r="X1805" s="13">
        <f t="shared" si="2197"/>
        <v>3.2291047189070665E-2</v>
      </c>
      <c r="Y1805" s="13">
        <f t="shared" si="2198"/>
        <v>1.5691797687157089E-2</v>
      </c>
      <c r="Z1805" s="13">
        <f t="shared" si="2199"/>
        <v>1.7294401724242948E-2</v>
      </c>
      <c r="AA1805" s="13">
        <f t="shared" si="2200"/>
        <v>2.089511581595957E-2</v>
      </c>
      <c r="AB1805" s="13">
        <f t="shared" si="2201"/>
        <v>1.2622751336646081E-2</v>
      </c>
      <c r="AC1805" s="13">
        <f t="shared" si="2202"/>
        <v>3.7308847691450663E-4</v>
      </c>
      <c r="AD1805" s="13">
        <f t="shared" si="2203"/>
        <v>1.0035541501286776E-2</v>
      </c>
      <c r="AE1805" s="13">
        <f t="shared" si="2204"/>
        <v>9.7535199770517524E-3</v>
      </c>
      <c r="AF1805" s="13">
        <f t="shared" si="2205"/>
        <v>4.7397119493028713E-3</v>
      </c>
      <c r="AG1805" s="13">
        <f t="shared" si="2206"/>
        <v>1.53550509048495E-3</v>
      </c>
      <c r="AH1805" s="13">
        <f t="shared" si="2207"/>
        <v>4.2020974325833139E-3</v>
      </c>
      <c r="AI1805" s="13">
        <f t="shared" si="2208"/>
        <v>5.0769788931578812E-3</v>
      </c>
      <c r="AJ1805" s="13">
        <f t="shared" si="2209"/>
        <v>3.0670058340037769E-3</v>
      </c>
      <c r="AK1805" s="13">
        <f t="shared" si="2210"/>
        <v>1.2351866446257561E-3</v>
      </c>
      <c r="AL1805" s="13">
        <f t="shared" si="2211"/>
        <v>1.7523934996099216E-5</v>
      </c>
      <c r="AM1805" s="13">
        <f t="shared" si="2212"/>
        <v>2.424990529175824E-3</v>
      </c>
      <c r="AN1805" s="13">
        <f t="shared" si="2213"/>
        <v>2.3568427839638722E-3</v>
      </c>
      <c r="AO1805" s="13">
        <f t="shared" si="2214"/>
        <v>1.1453050726368075E-3</v>
      </c>
      <c r="AP1805" s="13">
        <f t="shared" si="2215"/>
        <v>3.7103979904321314E-4</v>
      </c>
      <c r="AQ1805" s="13">
        <f t="shared" si="2216"/>
        <v>9.0153184354457077E-5</v>
      </c>
      <c r="AR1805" s="13">
        <f t="shared" si="2217"/>
        <v>8.168017889012575E-4</v>
      </c>
      <c r="AS1805" s="13">
        <f t="shared" si="2218"/>
        <v>9.8686084953435085E-4</v>
      </c>
      <c r="AT1805" s="13">
        <f t="shared" si="2219"/>
        <v>5.9616319992009353E-4</v>
      </c>
      <c r="AU1805" s="13">
        <f t="shared" si="2220"/>
        <v>2.4009501853387976E-4</v>
      </c>
      <c r="AV1805" s="13">
        <f t="shared" si="2221"/>
        <v>7.252076855697051E-5</v>
      </c>
      <c r="AW1805" s="13">
        <f t="shared" si="2222"/>
        <v>5.7159568177584773E-7</v>
      </c>
      <c r="AX1805" s="13">
        <f t="shared" si="2223"/>
        <v>4.8831271883688116E-4</v>
      </c>
      <c r="AY1805" s="13">
        <f t="shared" si="2224"/>
        <v>4.7459002163593111E-4</v>
      </c>
      <c r="AZ1805" s="13">
        <f t="shared" si="2225"/>
        <v>2.3062648170713799E-4</v>
      </c>
      <c r="BA1805" s="13">
        <f t="shared" si="2226"/>
        <v>7.4715117806690894E-5</v>
      </c>
      <c r="BB1805" s="13">
        <f t="shared" si="2227"/>
        <v>1.815386329730924E-5</v>
      </c>
      <c r="BC1805" s="13">
        <f t="shared" si="2228"/>
        <v>3.528739695974928E-6</v>
      </c>
      <c r="BD1805" s="13">
        <f t="shared" si="2229"/>
        <v>1.3230796704423833E-4</v>
      </c>
      <c r="BE1805" s="13">
        <f t="shared" si="2230"/>
        <v>1.5985463613281138E-4</v>
      </c>
      <c r="BF1805" s="13">
        <f t="shared" si="2231"/>
        <v>9.656827651432923E-5</v>
      </c>
      <c r="BG1805" s="13">
        <f t="shared" si="2232"/>
        <v>3.8891300473763503E-5</v>
      </c>
      <c r="BH1805" s="13">
        <f t="shared" si="2233"/>
        <v>1.1747128356765181E-5</v>
      </c>
      <c r="BI1805" s="13">
        <f t="shared" si="2234"/>
        <v>2.8385787659306391E-6</v>
      </c>
      <c r="BJ1805" s="14">
        <f t="shared" si="2235"/>
        <v>0.41419120119995556</v>
      </c>
      <c r="BK1805" s="14">
        <f t="shared" si="2236"/>
        <v>0.29066803609204456</v>
      </c>
      <c r="BL1805" s="14">
        <f t="shared" si="2237"/>
        <v>0.2779890157199284</v>
      </c>
      <c r="BM1805" s="14">
        <f t="shared" si="2238"/>
        <v>0.37161383934803116</v>
      </c>
      <c r="BN1805" s="14">
        <f t="shared" si="2239"/>
        <v>0.62805479696218613</v>
      </c>
    </row>
    <row r="1806" spans="1:66" x14ac:dyDescent="0.25">
      <c r="A1806" t="s">
        <v>303</v>
      </c>
      <c r="B1806" t="s">
        <v>383</v>
      </c>
      <c r="C1806" t="s">
        <v>354</v>
      </c>
      <c r="D1806" s="11">
        <v>44479</v>
      </c>
      <c r="E1806" s="10">
        <f>VLOOKUP(A1806,home!$A$2:$E$405,3,FALSE)</f>
        <v>1.2840909090909101</v>
      </c>
      <c r="F1806" s="10">
        <f>VLOOKUP(B1806,home!$B$2:$E$405,3,FALSE)</f>
        <v>1.04</v>
      </c>
      <c r="G1806" s="10">
        <f>VLOOKUP(C1806,away!$B$2:$E$405,4,FALSE)</f>
        <v>1.95</v>
      </c>
      <c r="H1806" s="10">
        <f>VLOOKUP(A1806,away!$A$2:$E$405,3,FALSE)</f>
        <v>0.96590909090909105</v>
      </c>
      <c r="I1806" s="10">
        <f>VLOOKUP(C1806,away!$B$2:$E$405,3,FALSE)</f>
        <v>0.57999999999999996</v>
      </c>
      <c r="J1806" s="10">
        <f>VLOOKUP(B1806,home!$B$2:$E$405,4,FALSE)</f>
        <v>0.69</v>
      </c>
      <c r="K1806" s="12">
        <f t="shared" si="2184"/>
        <v>2.6041363636363659</v>
      </c>
      <c r="L1806" s="12">
        <f t="shared" si="2185"/>
        <v>0.3865568181818182</v>
      </c>
      <c r="M1806" s="13">
        <f t="shared" si="2186"/>
        <v>5.0252590465563546E-2</v>
      </c>
      <c r="N1806" s="13">
        <f t="shared" si="2187"/>
        <v>0.13086459819830018</v>
      </c>
      <c r="O1806" s="13">
        <f t="shared" si="2188"/>
        <v>1.9425481475762219E-2</v>
      </c>
      <c r="P1806" s="13">
        <f t="shared" si="2189"/>
        <v>5.0586602692177018E-2</v>
      </c>
      <c r="Q1806" s="13">
        <f t="shared" si="2190"/>
        <v>0.1703946294404278</v>
      </c>
      <c r="R1806" s="13">
        <f t="shared" si="2191"/>
        <v>3.7545261554602465E-3</v>
      </c>
      <c r="S1806" s="13">
        <f t="shared" si="2192"/>
        <v>1.2730708746695222E-2</v>
      </c>
      <c r="T1806" s="13">
        <f t="shared" si="2193"/>
        <v>6.5867205791761738E-2</v>
      </c>
      <c r="U1806" s="13">
        <f t="shared" si="2194"/>
        <v>9.7772980896578716E-3</v>
      </c>
      <c r="V1806" s="13">
        <f t="shared" si="2195"/>
        <v>1.4239250584840958E-3</v>
      </c>
      <c r="W1806" s="13">
        <f t="shared" si="2196"/>
        <v>0.14791028356472055</v>
      </c>
      <c r="X1806" s="13">
        <f t="shared" si="2197"/>
        <v>5.7175728591148861E-2</v>
      </c>
      <c r="Y1806" s="13">
        <f t="shared" si="2198"/>
        <v>1.1050833860710856E-2</v>
      </c>
      <c r="Z1806" s="13">
        <f t="shared" si="2199"/>
        <v>4.8377922814504256E-4</v>
      </c>
      <c r="AA1806" s="13">
        <f t="shared" si="2200"/>
        <v>1.259827079984439E-3</v>
      </c>
      <c r="AB1806" s="13">
        <f t="shared" si="2201"/>
        <v>1.6403807554406494E-3</v>
      </c>
      <c r="AC1806" s="13">
        <f t="shared" si="2202"/>
        <v>8.9586838371957529E-5</v>
      </c>
      <c r="AD1806" s="13">
        <f t="shared" si="2203"/>
        <v>9.6294636996663796E-2</v>
      </c>
      <c r="AE1806" s="13">
        <f t="shared" si="2204"/>
        <v>3.7223348485403554E-2</v>
      </c>
      <c r="AF1806" s="13">
        <f t="shared" si="2205"/>
        <v>7.194469576295299E-3</v>
      </c>
      <c r="AG1806" s="13">
        <f t="shared" si="2206"/>
        <v>9.2702375597286831E-4</v>
      </c>
      <c r="AH1806" s="13">
        <f t="shared" si="2207"/>
        <v>4.6752039783550873E-5</v>
      </c>
      <c r="AI1806" s="13">
        <f t="shared" si="2208"/>
        <v>1.2174868687451889E-4</v>
      </c>
      <c r="AJ1806" s="13">
        <f t="shared" si="2209"/>
        <v>1.5852509135745612E-4</v>
      </c>
      <c r="AK1806" s="13">
        <f t="shared" si="2210"/>
        <v>1.3760698498424279E-4</v>
      </c>
      <c r="AL1806" s="13">
        <f t="shared" si="2211"/>
        <v>3.6072916895904535E-6</v>
      </c>
      <c r="AM1806" s="13">
        <f t="shared" si="2212"/>
        <v>5.0152873165235187E-2</v>
      </c>
      <c r="AN1806" s="13">
        <f t="shared" si="2213"/>
        <v>1.9386935073429607E-2</v>
      </c>
      <c r="AO1806" s="13">
        <f t="shared" si="2214"/>
        <v>3.7470759681412212E-3</v>
      </c>
      <c r="AP1806" s="13">
        <f t="shared" si="2215"/>
        <v>4.8281925457674223E-4</v>
      </c>
      <c r="AQ1806" s="13">
        <f t="shared" si="2216"/>
        <v>4.6659268701525665E-5</v>
      </c>
      <c r="AR1806" s="13">
        <f t="shared" si="2217"/>
        <v>3.6144639484478432E-6</v>
      </c>
      <c r="AS1806" s="13">
        <f t="shared" si="2218"/>
        <v>9.4125570032057073E-6</v>
      </c>
      <c r="AT1806" s="13">
        <f t="shared" si="2219"/>
        <v>1.2255790983424064E-5</v>
      </c>
      <c r="AU1806" s="13">
        <f t="shared" si="2220"/>
        <v>1.0638583655020433E-5</v>
      </c>
      <c r="AV1806" s="13">
        <f t="shared" si="2221"/>
        <v>6.9260806384065478E-6</v>
      </c>
      <c r="AW1806" s="13">
        <f t="shared" si="2222"/>
        <v>1.0086855987893574E-7</v>
      </c>
      <c r="AX1806" s="13">
        <f t="shared" si="2223"/>
        <v>2.1767486791738556E-2</v>
      </c>
      <c r="AY1806" s="13">
        <f t="shared" si="2224"/>
        <v>8.4143704340292093E-3</v>
      </c>
      <c r="AZ1806" s="13">
        <f t="shared" si="2225"/>
        <v>1.6263161309907478E-3</v>
      </c>
      <c r="BA1806" s="13">
        <f t="shared" si="2226"/>
        <v>2.0955452965118289E-4</v>
      </c>
      <c r="BB1806" s="13">
        <f t="shared" si="2227"/>
        <v>2.0251183054387176E-5</v>
      </c>
      <c r="BC1806" s="13">
        <f t="shared" si="2228"/>
        <v>1.5656465771842932E-6</v>
      </c>
      <c r="BD1806" s="13">
        <f t="shared" si="2229"/>
        <v>2.3286594722414817E-7</v>
      </c>
      <c r="BE1806" s="13">
        <f t="shared" si="2230"/>
        <v>6.0641468101903106E-7</v>
      </c>
      <c r="BF1806" s="13">
        <f t="shared" si="2231"/>
        <v>7.8959326114230338E-7</v>
      </c>
      <c r="BG1806" s="13">
        <f t="shared" si="2232"/>
        <v>6.8540284127429899E-7</v>
      </c>
      <c r="BH1806" s="13">
        <f t="shared" si="2233"/>
        <v>4.4622061567552163E-7</v>
      </c>
      <c r="BI1806" s="13">
        <f t="shared" si="2234"/>
        <v>2.3240386629696667E-7</v>
      </c>
      <c r="BJ1806" s="14">
        <f t="shared" si="2235"/>
        <v>0.83075866570753099</v>
      </c>
      <c r="BK1806" s="14">
        <f t="shared" si="2236"/>
        <v>0.12350139152701065</v>
      </c>
      <c r="BL1806" s="14">
        <f t="shared" si="2237"/>
        <v>3.6367986736746342E-2</v>
      </c>
      <c r="BM1806" s="14">
        <f t="shared" si="2238"/>
        <v>0.55741912520627257</v>
      </c>
      <c r="BN1806" s="14">
        <f t="shared" si="2239"/>
        <v>0.42527842842769104</v>
      </c>
    </row>
    <row r="1807" spans="1:66" x14ac:dyDescent="0.25">
      <c r="A1807" t="s">
        <v>303</v>
      </c>
      <c r="B1807" t="s">
        <v>469</v>
      </c>
      <c r="C1807" t="s">
        <v>364</v>
      </c>
      <c r="D1807" s="11">
        <v>44479</v>
      </c>
      <c r="E1807" s="10">
        <f>VLOOKUP(A1807,home!$A$2:$E$405,3,FALSE)</f>
        <v>1.2840909090909101</v>
      </c>
      <c r="F1807" s="10">
        <f>VLOOKUP(B1807,home!$B$2:$E$405,3,FALSE)</f>
        <v>0.57999999999999996</v>
      </c>
      <c r="G1807" s="10">
        <f>VLOOKUP(C1807,away!$B$2:$E$405,4,FALSE)</f>
        <v>1.04</v>
      </c>
      <c r="H1807" s="10">
        <f>VLOOKUP(A1807,away!$A$2:$E$405,3,FALSE)</f>
        <v>0.96590909090909105</v>
      </c>
      <c r="I1807" s="10">
        <f>VLOOKUP(C1807,away!$B$2:$E$405,3,FALSE)</f>
        <v>0.52</v>
      </c>
      <c r="J1807" s="10">
        <f>VLOOKUP(B1807,home!$B$2:$E$405,4,FALSE)</f>
        <v>1.29</v>
      </c>
      <c r="K1807" s="12">
        <f t="shared" si="2184"/>
        <v>0.7745636363636369</v>
      </c>
      <c r="L1807" s="12">
        <f t="shared" si="2185"/>
        <v>0.64793181818181822</v>
      </c>
      <c r="M1807" s="13">
        <f t="shared" si="2186"/>
        <v>0.24111158254127418</v>
      </c>
      <c r="N1807" s="13">
        <f t="shared" si="2187"/>
        <v>0.1867562641425605</v>
      </c>
      <c r="O1807" s="13">
        <f t="shared" si="2188"/>
        <v>0.1562238660606633</v>
      </c>
      <c r="P1807" s="13">
        <f t="shared" si="2189"/>
        <v>0.12100532578273311</v>
      </c>
      <c r="Q1807" s="13">
        <f t="shared" si="2190"/>
        <v>7.2327305533974762E-2</v>
      </c>
      <c r="R1807" s="13">
        <f t="shared" si="2191"/>
        <v>5.0611206790039207E-2</v>
      </c>
      <c r="S1807" s="13">
        <f t="shared" si="2192"/>
        <v>1.518206706772254E-2</v>
      </c>
      <c r="T1807" s="13">
        <f t="shared" si="2193"/>
        <v>4.6863162578820144E-2</v>
      </c>
      <c r="U1807" s="13">
        <f t="shared" si="2194"/>
        <v>3.9201600372044752E-2</v>
      </c>
      <c r="V1807" s="13">
        <f t="shared" si="2195"/>
        <v>8.4659326248786746E-4</v>
      </c>
      <c r="W1807" s="13">
        <f t="shared" si="2196"/>
        <v>1.8674033594259769E-2</v>
      </c>
      <c r="X1807" s="13">
        <f t="shared" si="2197"/>
        <v>1.2099500539517085E-2</v>
      </c>
      <c r="Y1807" s="13">
        <f t="shared" si="2198"/>
        <v>3.9198256918305972E-3</v>
      </c>
      <c r="Z1807" s="13">
        <f t="shared" si="2199"/>
        <v>1.0930870411948696E-2</v>
      </c>
      <c r="AA1807" s="13">
        <f t="shared" si="2200"/>
        <v>8.4666547348986668E-3</v>
      </c>
      <c r="AB1807" s="13">
        <f t="shared" si="2201"/>
        <v>3.2789814396492574E-3</v>
      </c>
      <c r="AC1807" s="13">
        <f t="shared" si="2202"/>
        <v>2.655469006639149E-5</v>
      </c>
      <c r="AD1807" s="13">
        <f t="shared" si="2203"/>
        <v>3.6160568415866397E-3</v>
      </c>
      <c r="AE1807" s="13">
        <f t="shared" si="2204"/>
        <v>2.3429582840180344E-3</v>
      </c>
      <c r="AF1807" s="13">
        <f t="shared" si="2205"/>
        <v>7.5903861044397886E-4</v>
      </c>
      <c r="AG1807" s="13">
        <f t="shared" si="2206"/>
        <v>1.6393508897838936E-4</v>
      </c>
      <c r="AH1807" s="13">
        <f t="shared" si="2207"/>
        <v>1.7706146850809397E-3</v>
      </c>
      <c r="AI1807" s="13">
        <f t="shared" si="2208"/>
        <v>1.3714537490751482E-3</v>
      </c>
      <c r="AJ1807" s="13">
        <f t="shared" si="2209"/>
        <v>5.3113910149409473E-4</v>
      </c>
      <c r="AK1807" s="13">
        <f t="shared" si="2210"/>
        <v>1.371336779560603E-4</v>
      </c>
      <c r="AL1807" s="13">
        <f t="shared" si="2211"/>
        <v>5.3307417066837224E-7</v>
      </c>
      <c r="AM1807" s="13">
        <f t="shared" si="2212"/>
        <v>5.6017322730339124E-4</v>
      </c>
      <c r="AN1807" s="13">
        <f t="shared" si="2213"/>
        <v>3.6295405766346316E-4</v>
      </c>
      <c r="AO1807" s="13">
        <f t="shared" si="2214"/>
        <v>1.1758474124917809E-4</v>
      </c>
      <c r="AP1807" s="13">
        <f t="shared" si="2215"/>
        <v>2.5395631729339535E-5</v>
      </c>
      <c r="AQ1807" s="13">
        <f t="shared" si="2216"/>
        <v>4.1136594600667089E-6</v>
      </c>
      <c r="AR1807" s="13">
        <f t="shared" si="2217"/>
        <v>2.2944751844078425E-4</v>
      </c>
      <c r="AS1807" s="13">
        <f t="shared" si="2218"/>
        <v>1.7772170423810648E-4</v>
      </c>
      <c r="AT1807" s="13">
        <f t="shared" si="2219"/>
        <v>6.8828384747705252E-5</v>
      </c>
      <c r="AU1807" s="13">
        <f t="shared" si="2220"/>
        <v>1.7770654658406025E-5</v>
      </c>
      <c r="AV1807" s="13">
        <f t="shared" si="2221"/>
        <v>3.441125723194343E-6</v>
      </c>
      <c r="AW1807" s="13">
        <f t="shared" si="2222"/>
        <v>7.4314156181937141E-9</v>
      </c>
      <c r="AX1807" s="13">
        <f t="shared" si="2223"/>
        <v>7.231496865561145E-5</v>
      </c>
      <c r="AY1807" s="13">
        <f t="shared" si="2224"/>
        <v>4.6855169122791514E-5</v>
      </c>
      <c r="AZ1807" s="13">
        <f t="shared" si="2225"/>
        <v>1.5179477460473447E-5</v>
      </c>
      <c r="BA1807" s="13">
        <f t="shared" si="2226"/>
        <v>3.2784221433381633E-6</v>
      </c>
      <c r="BB1807" s="13">
        <f t="shared" si="2227"/>
        <v>5.3104850502515737E-7</v>
      </c>
      <c r="BC1807" s="13">
        <f t="shared" si="2228"/>
        <v>6.881664468073737E-8</v>
      </c>
      <c r="BD1807" s="13">
        <f t="shared" si="2229"/>
        <v>2.4777724633440587E-5</v>
      </c>
      <c r="BE1807" s="13">
        <f t="shared" si="2230"/>
        <v>1.9191924492894602E-5</v>
      </c>
      <c r="BF1807" s="13">
        <f t="shared" si="2231"/>
        <v>7.4326834120163939E-6</v>
      </c>
      <c r="BG1807" s="13">
        <f t="shared" si="2232"/>
        <v>1.9190287638503677E-6</v>
      </c>
      <c r="BH1807" s="13">
        <f t="shared" si="2233"/>
        <v>3.7160247440358891E-7</v>
      </c>
      <c r="BI1807" s="13">
        <f t="shared" si="2234"/>
        <v>5.7565952771153842E-8</v>
      </c>
      <c r="BJ1807" s="14">
        <f t="shared" si="2235"/>
        <v>0.34873053012592714</v>
      </c>
      <c r="BK1807" s="14">
        <f t="shared" si="2236"/>
        <v>0.37821951158757755</v>
      </c>
      <c r="BL1807" s="14">
        <f t="shared" si="2237"/>
        <v>0.2621436105284391</v>
      </c>
      <c r="BM1807" s="14">
        <f t="shared" si="2238"/>
        <v>0.17194212406494039</v>
      </c>
      <c r="BN1807" s="14">
        <f t="shared" si="2239"/>
        <v>0.82803555085124503</v>
      </c>
    </row>
    <row r="1808" spans="1:66" x14ac:dyDescent="0.25">
      <c r="A1808" t="s">
        <v>303</v>
      </c>
      <c r="B1808" t="s">
        <v>380</v>
      </c>
      <c r="C1808" t="s">
        <v>470</v>
      </c>
      <c r="D1808" s="11">
        <v>44479</v>
      </c>
      <c r="E1808" s="10">
        <f>VLOOKUP(A1808,home!$A$2:$E$405,3,FALSE)</f>
        <v>1.2840909090909101</v>
      </c>
      <c r="F1808" s="10">
        <f>VLOOKUP(B1808,home!$B$2:$E$405,3,FALSE)</f>
        <v>0.78</v>
      </c>
      <c r="G1808" s="10">
        <f>VLOOKUP(C1808,away!$B$2:$E$405,4,FALSE)</f>
        <v>1.17</v>
      </c>
      <c r="H1808" s="10">
        <f>VLOOKUP(A1808,away!$A$2:$E$405,3,FALSE)</f>
        <v>0.96590909090909105</v>
      </c>
      <c r="I1808" s="10">
        <f>VLOOKUP(C1808,away!$B$2:$E$405,3,FALSE)</f>
        <v>0.19</v>
      </c>
      <c r="J1808" s="10">
        <f>VLOOKUP(B1808,home!$B$2:$E$405,4,FALSE)</f>
        <v>0.69</v>
      </c>
      <c r="K1808" s="12">
        <f t="shared" si="2184"/>
        <v>1.1718613636363644</v>
      </c>
      <c r="L1808" s="12">
        <f t="shared" si="2185"/>
        <v>0.12663068181818182</v>
      </c>
      <c r="M1808" s="13">
        <f t="shared" si="2186"/>
        <v>0.27294306860459777</v>
      </c>
      <c r="N1808" s="13">
        <f t="shared" si="2187"/>
        <v>0.3198514365700777</v>
      </c>
      <c r="O1808" s="13">
        <f t="shared" si="2188"/>
        <v>3.4562966874946983E-2</v>
      </c>
      <c r="P1808" s="13">
        <f t="shared" si="2189"/>
        <v>4.0503005493393869E-2</v>
      </c>
      <c r="Q1808" s="13">
        <f t="shared" si="2190"/>
        <v>0.1874107703100307</v>
      </c>
      <c r="R1808" s="13">
        <f t="shared" si="2191"/>
        <v>2.1883660305168843E-3</v>
      </c>
      <c r="S1808" s="13">
        <f t="shared" si="2192"/>
        <v>1.5025967341695113E-3</v>
      </c>
      <c r="T1808" s="13">
        <f t="shared" si="2193"/>
        <v>2.3731953624429852E-2</v>
      </c>
      <c r="U1808" s="13">
        <f t="shared" si="2194"/>
        <v>2.5644616006570142E-3</v>
      </c>
      <c r="V1808" s="13">
        <f t="shared" si="2195"/>
        <v>2.4775082661240289E-5</v>
      </c>
      <c r="W1808" s="13">
        <f t="shared" si="2196"/>
        <v>7.3206480285218006E-2</v>
      </c>
      <c r="X1808" s="13">
        <f t="shared" si="2197"/>
        <v>9.27018651202644E-3</v>
      </c>
      <c r="Y1808" s="13">
        <f t="shared" si="2198"/>
        <v>5.869450192998103E-4</v>
      </c>
      <c r="Z1808" s="13">
        <f t="shared" si="2199"/>
        <v>9.237142750403372E-5</v>
      </c>
      <c r="AA1808" s="13">
        <f t="shared" si="2200"/>
        <v>1.0824650699591454E-4</v>
      </c>
      <c r="AB1808" s="13">
        <f t="shared" si="2201"/>
        <v>6.3424949648552837E-5</v>
      </c>
      <c r="AC1808" s="13">
        <f t="shared" si="2202"/>
        <v>2.2977898702869823E-7</v>
      </c>
      <c r="AD1808" s="13">
        <f t="shared" si="2203"/>
        <v>2.1446961453513564E-2</v>
      </c>
      <c r="AE1808" s="13">
        <f t="shared" si="2204"/>
        <v>2.7158433517866861E-3</v>
      </c>
      <c r="AF1808" s="13">
        <f t="shared" si="2205"/>
        <v>1.7195454767406209E-4</v>
      </c>
      <c r="AG1808" s="13">
        <f t="shared" si="2206"/>
        <v>7.2582405379011781E-6</v>
      </c>
      <c r="AH1808" s="13">
        <f t="shared" si="2207"/>
        <v>2.9242642113386357E-6</v>
      </c>
      <c r="AI1808" s="13">
        <f t="shared" si="2208"/>
        <v>3.4268322463323116E-6</v>
      </c>
      <c r="AJ1808" s="13">
        <f t="shared" si="2209"/>
        <v>2.0078861545700242E-6</v>
      </c>
      <c r="AK1808" s="13">
        <f t="shared" si="2210"/>
        <v>7.8432140237366814E-7</v>
      </c>
      <c r="AL1808" s="13">
        <f t="shared" si="2211"/>
        <v>1.3639092755086088E-9</v>
      </c>
      <c r="AM1808" s="13">
        <f t="shared" si="2212"/>
        <v>5.0265730989541846E-3</v>
      </c>
      <c r="AN1808" s="13">
        <f t="shared" si="2213"/>
        <v>6.3651837872949946E-4</v>
      </c>
      <c r="AO1808" s="13">
        <f t="shared" si="2214"/>
        <v>4.0301378144160088E-5</v>
      </c>
      <c r="AP1808" s="13">
        <f t="shared" si="2215"/>
        <v>1.701130330869121E-6</v>
      </c>
      <c r="AQ1808" s="13">
        <f t="shared" si="2216"/>
        <v>5.3853823414886512E-8</v>
      </c>
      <c r="AR1808" s="13">
        <f t="shared" si="2217"/>
        <v>7.4060314179663844E-8</v>
      </c>
      <c r="AS1808" s="13">
        <f t="shared" si="2218"/>
        <v>8.6788420765918449E-8</v>
      </c>
      <c r="AT1808" s="13">
        <f t="shared" si="2219"/>
        <v>5.0851998553297886E-8</v>
      </c>
      <c r="AU1808" s="13">
        <f t="shared" si="2220"/>
        <v>1.9863830789434026E-8</v>
      </c>
      <c r="AV1808" s="13">
        <f t="shared" si="2221"/>
        <v>5.819413958987043E-9</v>
      </c>
      <c r="AW1808" s="13">
        <f t="shared" si="2222"/>
        <v>5.622094783440756E-12</v>
      </c>
      <c r="AX1808" s="13">
        <f t="shared" si="2223"/>
        <v>9.8174113435971861E-4</v>
      </c>
      <c r="AY1808" s="13">
        <f t="shared" si="2224"/>
        <v>1.2431854921292641E-4</v>
      </c>
      <c r="AZ1808" s="13">
        <f t="shared" si="2225"/>
        <v>7.8712713247400291E-6</v>
      </c>
      <c r="BA1808" s="13">
        <f t="shared" si="2226"/>
        <v>3.3224815154257769E-7</v>
      </c>
      <c r="BB1808" s="13">
        <f t="shared" si="2227"/>
        <v>1.0518202490666802E-8</v>
      </c>
      <c r="BC1808" s="13">
        <f t="shared" si="2228"/>
        <v>2.6638543057896714E-10</v>
      </c>
      <c r="BD1808" s="13">
        <f t="shared" si="2229"/>
        <v>1.5630513467065979E-9</v>
      </c>
      <c r="BE1808" s="13">
        <f t="shared" si="2230"/>
        <v>1.8316794825852498E-9</v>
      </c>
      <c r="BF1808" s="13">
        <f t="shared" si="2231"/>
        <v>1.0732372081035508E-9</v>
      </c>
      <c r="BG1808" s="13">
        <f t="shared" si="2232"/>
        <v>4.1922840606450378E-10</v>
      </c>
      <c r="BH1808" s="13">
        <f t="shared" si="2233"/>
        <v>1.2281939290146229E-10</v>
      </c>
      <c r="BI1808" s="13">
        <f t="shared" si="2234"/>
        <v>2.8785460249299578E-11</v>
      </c>
      <c r="BJ1808" s="14">
        <f t="shared" si="2235"/>
        <v>0.64521921174221353</v>
      </c>
      <c r="BK1808" s="14">
        <f t="shared" si="2236"/>
        <v>0.31509799560693158</v>
      </c>
      <c r="BL1808" s="14">
        <f t="shared" si="2237"/>
        <v>3.949685168955952E-2</v>
      </c>
      <c r="BM1808" s="14">
        <f t="shared" si="2238"/>
        <v>0.1423224980390542</v>
      </c>
      <c r="BN1808" s="14">
        <f t="shared" si="2239"/>
        <v>0.85745961388356395</v>
      </c>
    </row>
    <row r="1809" spans="1:66" x14ac:dyDescent="0.25">
      <c r="A1809" t="s">
        <v>303</v>
      </c>
      <c r="B1809" t="s">
        <v>361</v>
      </c>
      <c r="C1809" t="s">
        <v>527</v>
      </c>
      <c r="D1809" s="11">
        <v>44479</v>
      </c>
      <c r="E1809" s="10">
        <f>VLOOKUP(A1809,home!$A$2:$E$405,3,FALSE)</f>
        <v>1.2840909090909101</v>
      </c>
      <c r="F1809" s="10">
        <f>VLOOKUP(B1809,home!$B$2:$E$405,3,FALSE)</f>
        <v>0.78</v>
      </c>
      <c r="G1809" s="10">
        <f>VLOOKUP(C1809,away!$B$2:$E$405,4,FALSE)</f>
        <v>0.97</v>
      </c>
      <c r="H1809" s="10">
        <f>VLOOKUP(A1809,away!$A$2:$E$405,3,FALSE)</f>
        <v>0.96590909090909105</v>
      </c>
      <c r="I1809" s="10">
        <f>VLOOKUP(C1809,away!$B$2:$E$405,3,FALSE)</f>
        <v>0.97</v>
      </c>
      <c r="J1809" s="10">
        <f>VLOOKUP(B1809,home!$B$2:$E$405,4,FALSE)</f>
        <v>0.52</v>
      </c>
      <c r="K1809" s="12">
        <f t="shared" si="2184"/>
        <v>0.97154318181818256</v>
      </c>
      <c r="L1809" s="12">
        <f t="shared" si="2185"/>
        <v>0.4872045454545455</v>
      </c>
      <c r="M1809" s="13">
        <f t="shared" si="2186"/>
        <v>0.23252728005387238</v>
      </c>
      <c r="N1809" s="13">
        <f t="shared" si="2187"/>
        <v>0.22591029352306677</v>
      </c>
      <c r="O1809" s="13">
        <f t="shared" si="2188"/>
        <v>0.11328834778442867</v>
      </c>
      <c r="P1809" s="13">
        <f t="shared" si="2189"/>
        <v>0.11006452186940868</v>
      </c>
      <c r="Q1809" s="13">
        <f t="shared" si="2190"/>
        <v>0.10974080268743991</v>
      </c>
      <c r="R1809" s="13">
        <f t="shared" si="2191"/>
        <v>2.7597298993804524E-2</v>
      </c>
      <c r="S1809" s="13">
        <f t="shared" si="2192"/>
        <v>1.3024492192415986E-2</v>
      </c>
      <c r="T1809" s="13">
        <f t="shared" si="2193"/>
        <v>5.3466217891151115E-2</v>
      </c>
      <c r="U1809" s="13">
        <f t="shared" si="2194"/>
        <v>2.6811967674028572E-2</v>
      </c>
      <c r="V1809" s="13">
        <f t="shared" si="2195"/>
        <v>6.8500182736885699E-4</v>
      </c>
      <c r="W1809" s="13">
        <f t="shared" si="2196"/>
        <v>3.5539309539412249E-2</v>
      </c>
      <c r="X1809" s="13">
        <f t="shared" si="2197"/>
        <v>1.7314913149917736E-2</v>
      </c>
      <c r="Y1809" s="13">
        <f t="shared" si="2198"/>
        <v>4.217952195395302E-3</v>
      </c>
      <c r="Z1809" s="13">
        <f t="shared" si="2199"/>
        <v>4.4818431706832402E-3</v>
      </c>
      <c r="AA1809" s="13">
        <f t="shared" si="2200"/>
        <v>4.3543041744556867E-3</v>
      </c>
      <c r="AB1809" s="13">
        <f t="shared" si="2201"/>
        <v>2.1151972661274361E-3</v>
      </c>
      <c r="AC1809" s="13">
        <f t="shared" si="2202"/>
        <v>2.0264933697122796E-5</v>
      </c>
      <c r="AD1809" s="13">
        <f t="shared" si="2203"/>
        <v>8.6319934673854629E-3</v>
      </c>
      <c r="AE1809" s="13">
        <f t="shared" si="2204"/>
        <v>4.2055464536441406E-3</v>
      </c>
      <c r="AF1809" s="13">
        <f t="shared" si="2205"/>
        <v>1.0244806741678348E-3</v>
      </c>
      <c r="AG1809" s="13">
        <f t="shared" si="2206"/>
        <v>1.6637721372830212E-4</v>
      </c>
      <c r="AH1809" s="13">
        <f t="shared" si="2207"/>
        <v>5.4589359119282168E-4</v>
      </c>
      <c r="AI1809" s="13">
        <f t="shared" si="2208"/>
        <v>5.3035919652162818E-4</v>
      </c>
      <c r="AJ1809" s="13">
        <f t="shared" si="2209"/>
        <v>2.5763343064757869E-4</v>
      </c>
      <c r="AK1809" s="13">
        <f t="shared" si="2210"/>
        <v>8.3434000984694234E-5</v>
      </c>
      <c r="AL1809" s="13">
        <f t="shared" si="2211"/>
        <v>3.8368835477236665E-7</v>
      </c>
      <c r="AM1809" s="13">
        <f t="shared" si="2212"/>
        <v>1.6772708797474886E-3</v>
      </c>
      <c r="AN1809" s="13">
        <f t="shared" si="2213"/>
        <v>8.1717399657152065E-4</v>
      </c>
      <c r="AO1809" s="13">
        <f t="shared" si="2214"/>
        <v>1.9906544277845106E-4</v>
      </c>
      <c r="AP1809" s="13">
        <f t="shared" si="2215"/>
        <v>3.2328529521527699E-5</v>
      </c>
      <c r="AQ1809" s="13">
        <f t="shared" si="2216"/>
        <v>3.9376516326874395E-6</v>
      </c>
      <c r="AR1809" s="13">
        <f t="shared" si="2217"/>
        <v>5.319236779272965E-5</v>
      </c>
      <c r="AS1809" s="13">
        <f t="shared" si="2218"/>
        <v>5.1678682253791577E-5</v>
      </c>
      <c r="AT1809" s="13">
        <f t="shared" si="2219"/>
        <v>2.5104035694509755E-5</v>
      </c>
      <c r="AU1809" s="13">
        <f t="shared" si="2220"/>
        <v>8.1298849050404141E-6</v>
      </c>
      <c r="AV1809" s="13">
        <f t="shared" si="2221"/>
        <v>1.9746335621146435E-6</v>
      </c>
      <c r="AW1809" s="13">
        <f t="shared" si="2222"/>
        <v>5.0448650948607135E-9</v>
      </c>
      <c r="AX1809" s="13">
        <f t="shared" si="2223"/>
        <v>2.7159018121347613E-4</v>
      </c>
      <c r="AY1809" s="13">
        <f t="shared" si="2224"/>
        <v>1.3231997078802925E-4</v>
      </c>
      <c r="AZ1809" s="13">
        <f t="shared" si="2225"/>
        <v>3.2233445611170272E-5</v>
      </c>
      <c r="BA1809" s="13">
        <f t="shared" si="2226"/>
        <v>5.2347604058080098E-6</v>
      </c>
      <c r="BB1809" s="13">
        <f t="shared" si="2227"/>
        <v>6.3759976601878586E-7</v>
      </c>
      <c r="BC1809" s="13">
        <f t="shared" si="2228"/>
        <v>6.2128300837021443E-8</v>
      </c>
      <c r="BD1809" s="13">
        <f t="shared" si="2229"/>
        <v>4.3192605620179751E-6</v>
      </c>
      <c r="BE1809" s="13">
        <f t="shared" si="2230"/>
        <v>4.1963481495247344E-6</v>
      </c>
      <c r="BF1809" s="13">
        <f t="shared" si="2231"/>
        <v>2.0384667166030515E-6</v>
      </c>
      <c r="BG1809" s="13">
        <f t="shared" si="2232"/>
        <v>6.6015281329299746E-7</v>
      </c>
      <c r="BH1809" s="13">
        <f t="shared" si="2233"/>
        <v>1.6034174117822577E-7</v>
      </c>
      <c r="BI1809" s="13">
        <f t="shared" si="2234"/>
        <v>3.1155785080512208E-8</v>
      </c>
      <c r="BJ1809" s="14">
        <f t="shared" si="2235"/>
        <v>0.4633897413816459</v>
      </c>
      <c r="BK1809" s="14">
        <f t="shared" si="2236"/>
        <v>0.35645426453590584</v>
      </c>
      <c r="BL1809" s="14">
        <f t="shared" si="2237"/>
        <v>0.17573592144216749</v>
      </c>
      <c r="BM1809" s="14">
        <f t="shared" si="2238"/>
        <v>0.18080091069245849</v>
      </c>
      <c r="BN1809" s="14">
        <f t="shared" si="2239"/>
        <v>0.81912854491202081</v>
      </c>
    </row>
    <row r="1810" spans="1:66" x14ac:dyDescent="0.25">
      <c r="A1810" t="s">
        <v>303</v>
      </c>
      <c r="B1810" t="s">
        <v>321</v>
      </c>
      <c r="C1810" t="s">
        <v>466</v>
      </c>
      <c r="D1810" s="11">
        <v>44479</v>
      </c>
      <c r="E1810" s="10">
        <f>VLOOKUP(A1810,home!$A$2:$E$405,3,FALSE)</f>
        <v>1.2840909090909101</v>
      </c>
      <c r="F1810" s="10">
        <f>VLOOKUP(B1810,home!$B$2:$E$405,3,FALSE)</f>
        <v>1.04</v>
      </c>
      <c r="G1810" s="10">
        <f>VLOOKUP(C1810,away!$B$2:$E$405,4,FALSE)</f>
        <v>0.97</v>
      </c>
      <c r="H1810" s="10">
        <f>VLOOKUP(A1810,away!$A$2:$E$405,3,FALSE)</f>
        <v>0.96590909090909105</v>
      </c>
      <c r="I1810" s="10">
        <f>VLOOKUP(C1810,away!$B$2:$E$405,3,FALSE)</f>
        <v>0.78</v>
      </c>
      <c r="J1810" s="10">
        <f>VLOOKUP(B1810,home!$B$2:$E$405,4,FALSE)</f>
        <v>1.38</v>
      </c>
      <c r="K1810" s="12">
        <f t="shared" si="2184"/>
        <v>1.2953909090909101</v>
      </c>
      <c r="L1810" s="12">
        <f t="shared" si="2185"/>
        <v>1.0397045454545455</v>
      </c>
      <c r="M1810" s="13">
        <f t="shared" si="2186"/>
        <v>9.6801241966889023E-2</v>
      </c>
      <c r="N1810" s="13">
        <f t="shared" si="2187"/>
        <v>0.12539544883261752</v>
      </c>
      <c r="O1810" s="13">
        <f t="shared" si="2188"/>
        <v>0.10064469127861982</v>
      </c>
      <c r="P1810" s="13">
        <f t="shared" si="2189"/>
        <v>0.13037421813058533</v>
      </c>
      <c r="Q1810" s="13">
        <f t="shared" si="2190"/>
        <v>8.1218062229573576E-2</v>
      </c>
      <c r="R1810" s="13">
        <f t="shared" si="2191"/>
        <v>5.2320371499125225E-2</v>
      </c>
      <c r="S1810" s="13">
        <f t="shared" si="2192"/>
        <v>4.3897775503168222E-2</v>
      </c>
      <c r="T1810" s="13">
        <f t="shared" si="2193"/>
        <v>8.4442788473097788E-2</v>
      </c>
      <c r="U1810" s="13">
        <f t="shared" si="2194"/>
        <v>6.7775333600225973E-2</v>
      </c>
      <c r="V1810" s="13">
        <f t="shared" si="2195"/>
        <v>6.5691743923597008E-3</v>
      </c>
      <c r="W1810" s="13">
        <f t="shared" si="2196"/>
        <v>3.5069713155389821E-2</v>
      </c>
      <c r="X1810" s="13">
        <f t="shared" si="2197"/>
        <v>3.646214017544587E-2</v>
      </c>
      <c r="Y1810" s="13">
        <f t="shared" si="2198"/>
        <v>1.895492643870593E-2</v>
      </c>
      <c r="Z1810" s="13">
        <f t="shared" si="2199"/>
        <v>1.8132576022503656E-2</v>
      </c>
      <c r="AA1810" s="13">
        <f t="shared" si="2200"/>
        <v>2.3488774137951054E-2</v>
      </c>
      <c r="AB1810" s="13">
        <f t="shared" si="2201"/>
        <v>1.5213572241995739E-2</v>
      </c>
      <c r="AC1810" s="13">
        <f t="shared" si="2202"/>
        <v>5.5297003282529452E-4</v>
      </c>
      <c r="AD1810" s="13">
        <f t="shared" si="2203"/>
        <v>1.1357246901479465E-2</v>
      </c>
      <c r="AE1810" s="13">
        <f t="shared" si="2204"/>
        <v>1.1808181227317752E-2</v>
      </c>
      <c r="AF1810" s="13">
        <f t="shared" si="2205"/>
        <v>6.1385098477966492E-3</v>
      </c>
      <c r="AG1810" s="13">
        <f t="shared" si="2206"/>
        <v>2.1274121970238894E-3</v>
      </c>
      <c r="AH1810" s="13">
        <f t="shared" si="2207"/>
        <v>4.7131304278492867E-3</v>
      </c>
      <c r="AI1810" s="13">
        <f t="shared" si="2208"/>
        <v>6.1053463095957182E-3</v>
      </c>
      <c r="AJ1810" s="13">
        <f t="shared" si="2209"/>
        <v>3.954405053151016E-3</v>
      </c>
      <c r="AK1810" s="13">
        <f t="shared" si="2210"/>
        <v>1.7075001189049948E-3</v>
      </c>
      <c r="AL1810" s="13">
        <f t="shared" si="2211"/>
        <v>2.9790128396865589E-5</v>
      </c>
      <c r="AM1810" s="13">
        <f t="shared" si="2212"/>
        <v>2.9424148776954827E-3</v>
      </c>
      <c r="AN1810" s="13">
        <f t="shared" si="2213"/>
        <v>3.0592421229530737E-3</v>
      </c>
      <c r="AO1810" s="13">
        <f t="shared" si="2214"/>
        <v>1.5903539704401617E-3</v>
      </c>
      <c r="AP1810" s="13">
        <f t="shared" si="2215"/>
        <v>5.511660839827735E-4</v>
      </c>
      <c r="AQ1810" s="13">
        <f t="shared" si="2216"/>
        <v>1.4326247070431779E-4</v>
      </c>
      <c r="AR1810" s="13">
        <f t="shared" si="2217"/>
        <v>9.8005262583100651E-4</v>
      </c>
      <c r="AS1810" s="13">
        <f t="shared" si="2218"/>
        <v>1.2695512619321611E-3</v>
      </c>
      <c r="AT1810" s="13">
        <f t="shared" si="2219"/>
        <v>8.2228258166590731E-4</v>
      </c>
      <c r="AU1810" s="13">
        <f t="shared" si="2220"/>
        <v>3.5505912699794018E-4</v>
      </c>
      <c r="AV1810" s="13">
        <f t="shared" si="2221"/>
        <v>1.1498509132572164E-4</v>
      </c>
      <c r="AW1810" s="13">
        <f t="shared" si="2222"/>
        <v>1.1145015115610615E-6</v>
      </c>
      <c r="AX1810" s="13">
        <f t="shared" si="2223"/>
        <v>6.3526291389009407E-4</v>
      </c>
      <c r="AY1810" s="13">
        <f t="shared" si="2224"/>
        <v>6.6048573913023037E-4</v>
      </c>
      <c r="AZ1810" s="13">
        <f t="shared" si="2225"/>
        <v>3.4335501259080274E-4</v>
      </c>
      <c r="BA1810" s="13">
        <f t="shared" si="2226"/>
        <v>1.1899592243175348E-4</v>
      </c>
      <c r="BB1810" s="13">
        <f t="shared" si="2227"/>
        <v>3.093015036071264E-5</v>
      </c>
      <c r="BC1810" s="13">
        <f t="shared" si="2228"/>
        <v>6.431643584325099E-6</v>
      </c>
      <c r="BD1810" s="13">
        <f t="shared" si="2229"/>
        <v>1.6982752831019333E-4</v>
      </c>
      <c r="BE1810" s="13">
        <f t="shared" si="2230"/>
        <v>2.1999303628640363E-4</v>
      </c>
      <c r="BF1810" s="13">
        <f t="shared" si="2231"/>
        <v>1.4248848963435701E-4</v>
      </c>
      <c r="BG1810" s="13">
        <f t="shared" si="2232"/>
        <v>6.1526098040813498E-5</v>
      </c>
      <c r="BH1810" s="13">
        <f t="shared" si="2233"/>
        <v>1.9925087018476463E-5</v>
      </c>
      <c r="BI1810" s="13">
        <f t="shared" si="2234"/>
        <v>5.1621553173159457E-6</v>
      </c>
      <c r="BJ1810" s="14">
        <f t="shared" si="2235"/>
        <v>0.42305633038621199</v>
      </c>
      <c r="BK1810" s="14">
        <f t="shared" si="2236"/>
        <v>0.27888565589335468</v>
      </c>
      <c r="BL1810" s="14">
        <f t="shared" si="2237"/>
        <v>0.28008397774977911</v>
      </c>
      <c r="BM1810" s="14">
        <f t="shared" si="2238"/>
        <v>0.4127451348768203</v>
      </c>
      <c r="BN1810" s="14">
        <f t="shared" si="2239"/>
        <v>0.58675403393741055</v>
      </c>
    </row>
  </sheetData>
  <conditionalFormatting sqref="BJ2:BL18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Magut</cp:lastModifiedBy>
  <dcterms:created xsi:type="dcterms:W3CDTF">2021-01-19T16:29:10Z</dcterms:created>
  <dcterms:modified xsi:type="dcterms:W3CDTF">2021-10-08T07:05:45Z</dcterms:modified>
</cp:coreProperties>
</file>